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backup_disco_160gb\trabajo\oficina\CRISTINA\estadisticas 2017\preparando AEF2017\"/>
    </mc:Choice>
  </mc:AlternateContent>
  <bookViews>
    <workbookView xWindow="0" yWindow="0" windowWidth="28800" windowHeight="11835"/>
  </bookViews>
  <sheets>
    <sheet name="1. OPF" sheetId="1" r:id="rId1"/>
    <sheet name="2. OBM"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43" i="1" l="1"/>
  <c r="AD43" i="1"/>
  <c r="Y32" i="1"/>
  <c r="Y43" i="1"/>
  <c r="X43" i="1"/>
  <c r="Y38" i="1"/>
  <c r="X38" i="1"/>
  <c r="X32" i="1"/>
  <c r="W43" i="1"/>
  <c r="V43" i="1"/>
  <c r="V62" i="1" s="1"/>
  <c r="W38" i="1"/>
  <c r="V38" i="1"/>
  <c r="V32" i="1"/>
  <c r="W11" i="1"/>
  <c r="W62" i="1" l="1"/>
  <c r="Y62" i="1"/>
</calcChain>
</file>

<file path=xl/comments1.xml><?xml version="1.0" encoding="utf-8"?>
<comments xmlns="http://schemas.openxmlformats.org/spreadsheetml/2006/main">
  <authors>
    <author>Viejo Tellez, Cristina (Esma)</author>
  </authors>
  <commentList>
    <comment ref="W9" authorId="0" shapeId="0">
      <text>
        <r>
          <rPr>
            <b/>
            <sz val="9"/>
            <color indexed="81"/>
            <rFont val="Tahoma"/>
            <charset val="1"/>
          </rPr>
          <t>Gayuba</t>
        </r>
        <r>
          <rPr>
            <sz val="9"/>
            <color indexed="81"/>
            <rFont val="Tahoma"/>
            <charset val="1"/>
          </rPr>
          <t xml:space="preserve">
</t>
        </r>
      </text>
    </comment>
    <comment ref="X9" authorId="0" shapeId="0">
      <text>
        <r>
          <rPr>
            <b/>
            <sz val="9"/>
            <color indexed="81"/>
            <rFont val="Tahoma"/>
            <charset val="1"/>
          </rPr>
          <t>ornamentales: bonsais</t>
        </r>
        <r>
          <rPr>
            <sz val="9"/>
            <color indexed="81"/>
            <rFont val="Tahoma"/>
            <charset val="1"/>
          </rPr>
          <t xml:space="preserve">
</t>
        </r>
      </text>
    </comment>
    <comment ref="AD10" authorId="0" shapeId="0">
      <text>
        <r>
          <rPr>
            <b/>
            <sz val="9"/>
            <color indexed="81"/>
            <rFont val="Tahoma"/>
            <charset val="1"/>
          </rPr>
          <t>muérdago (kg)</t>
        </r>
        <r>
          <rPr>
            <sz val="9"/>
            <color indexed="81"/>
            <rFont val="Tahoma"/>
            <charset val="1"/>
          </rPr>
          <t xml:space="preserve">
</t>
        </r>
      </text>
    </comment>
    <comment ref="AD20" authorId="0" shapeId="0">
      <text>
        <r>
          <rPr>
            <b/>
            <sz val="9"/>
            <color indexed="81"/>
            <rFont val="Tahoma"/>
            <charset val="1"/>
          </rPr>
          <t>pinocha (toneladas)</t>
        </r>
        <r>
          <rPr>
            <sz val="9"/>
            <color indexed="81"/>
            <rFont val="Tahoma"/>
            <charset val="1"/>
          </rPr>
          <t xml:space="preserve">
</t>
        </r>
      </text>
    </comment>
    <comment ref="AE20" authorId="0" shapeId="0">
      <text>
        <r>
          <rPr>
            <b/>
            <sz val="9"/>
            <color indexed="81"/>
            <rFont val="Tahoma"/>
            <charset val="1"/>
          </rPr>
          <t>pinocha</t>
        </r>
        <r>
          <rPr>
            <sz val="9"/>
            <color indexed="81"/>
            <rFont val="Tahoma"/>
            <charset val="1"/>
          </rPr>
          <t xml:space="preserve">
</t>
        </r>
      </text>
    </comment>
    <comment ref="AE22" authorId="0" shapeId="0">
      <text>
        <r>
          <rPr>
            <b/>
            <sz val="9"/>
            <color indexed="81"/>
            <rFont val="Tahoma"/>
            <charset val="1"/>
          </rPr>
          <t>prados, heno y ensilados</t>
        </r>
        <r>
          <rPr>
            <sz val="9"/>
            <color indexed="81"/>
            <rFont val="Tahoma"/>
            <charset val="1"/>
          </rPr>
          <t xml:space="preserve">
</t>
        </r>
      </text>
    </comment>
    <comment ref="Y24" authorId="0" shapeId="0">
      <text>
        <r>
          <rPr>
            <b/>
            <sz val="9"/>
            <color indexed="81"/>
            <rFont val="Tahoma"/>
            <charset val="1"/>
          </rPr>
          <t>boj</t>
        </r>
        <r>
          <rPr>
            <sz val="9"/>
            <color indexed="81"/>
            <rFont val="Tahoma"/>
            <charset val="1"/>
          </rPr>
          <t xml:space="preserve">
</t>
        </r>
      </text>
    </comment>
    <comment ref="Y29" authorId="0" shapeId="0">
      <text>
        <r>
          <rPr>
            <b/>
            <sz val="9"/>
            <color indexed="81"/>
            <rFont val="Tahoma"/>
            <charset val="1"/>
          </rPr>
          <t>ornamentales: muérdago y acebo</t>
        </r>
        <r>
          <rPr>
            <sz val="9"/>
            <color indexed="81"/>
            <rFont val="Tahoma"/>
            <charset val="1"/>
          </rPr>
          <t xml:space="preserve">
</t>
        </r>
      </text>
    </comment>
    <comment ref="X35" authorId="0" shapeId="0">
      <text>
        <r>
          <rPr>
            <b/>
            <sz val="9"/>
            <color indexed="81"/>
            <rFont val="Tahoma"/>
            <charset val="1"/>
          </rPr>
          <t>mimbre (toneladas)</t>
        </r>
        <r>
          <rPr>
            <sz val="9"/>
            <color indexed="81"/>
            <rFont val="Tahoma"/>
            <charset val="1"/>
          </rPr>
          <t xml:space="preserve">
</t>
        </r>
      </text>
    </comment>
    <comment ref="X36" authorId="0" shapeId="0">
      <text>
        <r>
          <rPr>
            <b/>
            <sz val="9"/>
            <color indexed="81"/>
            <rFont val="Tahoma"/>
            <charset val="1"/>
          </rPr>
          <t>boj</t>
        </r>
        <r>
          <rPr>
            <sz val="9"/>
            <color indexed="81"/>
            <rFont val="Tahoma"/>
            <charset val="1"/>
          </rPr>
          <t xml:space="preserve">
</t>
        </r>
      </text>
    </comment>
    <comment ref="AE39" authorId="0" shapeId="0">
      <text>
        <r>
          <rPr>
            <b/>
            <sz val="9"/>
            <color indexed="81"/>
            <rFont val="Tahoma"/>
            <charset val="1"/>
          </rPr>
          <t>Prados, heno, ensilado y otros</t>
        </r>
        <r>
          <rPr>
            <sz val="9"/>
            <color indexed="81"/>
            <rFont val="Tahoma"/>
            <charset val="1"/>
          </rPr>
          <t xml:space="preserve">
</t>
        </r>
      </text>
    </comment>
    <comment ref="X41" authorId="0" shapeId="0">
      <text>
        <r>
          <rPr>
            <b/>
            <sz val="9"/>
            <color indexed="81"/>
            <rFont val="Tahoma"/>
            <charset val="1"/>
          </rPr>
          <t>ornamentales: Arctostaphylos uva-ursi (gayuba)</t>
        </r>
        <r>
          <rPr>
            <sz val="9"/>
            <color indexed="81"/>
            <rFont val="Tahoma"/>
            <charset val="1"/>
          </rPr>
          <t xml:space="preserve">
</t>
        </r>
      </text>
    </comment>
    <comment ref="AD41" authorId="0" shapeId="0">
      <text>
        <r>
          <rPr>
            <b/>
            <sz val="9"/>
            <color indexed="81"/>
            <rFont val="Tahoma"/>
            <charset val="1"/>
          </rPr>
          <t>cañas</t>
        </r>
        <r>
          <rPr>
            <sz val="9"/>
            <color indexed="81"/>
            <rFont val="Tahoma"/>
            <charset val="1"/>
          </rPr>
          <t xml:space="preserve">
</t>
        </r>
      </text>
    </comment>
  </commentList>
</comments>
</file>

<file path=xl/comments2.xml><?xml version="1.0" encoding="utf-8"?>
<comments xmlns="http://schemas.openxmlformats.org/spreadsheetml/2006/main">
  <authors>
    <author>Viejo Tellez, Cristina (Esma)</author>
  </authors>
  <commentList>
    <comment ref="H11" authorId="0" shapeId="0">
      <text>
        <r>
          <rPr>
            <b/>
            <sz val="9"/>
            <color indexed="81"/>
            <rFont val="Tahoma"/>
            <family val="2"/>
          </rPr>
          <t>Pastos</t>
        </r>
        <r>
          <rPr>
            <sz val="9"/>
            <color indexed="81"/>
            <rFont val="Tahoma"/>
            <family val="2"/>
          </rPr>
          <t xml:space="preserve">
</t>
        </r>
      </text>
    </comment>
    <comment ref="F13" authorId="0" shapeId="0">
      <text>
        <r>
          <rPr>
            <b/>
            <sz val="9"/>
            <color indexed="81"/>
            <rFont val="Tahoma"/>
            <charset val="1"/>
          </rPr>
          <t>Ocupaciones de cabañas (3.309,72 €) Ocupaciones por instalaciones eléctricas (129.209,98 €) Ocupaciones por instalaciones de telefonía y TV (324,85 €) Otras ocupciones (101,44€)</t>
        </r>
      </text>
    </comment>
    <comment ref="I13" authorId="0" shapeId="0">
      <text>
        <r>
          <rPr>
            <b/>
            <sz val="9"/>
            <color indexed="81"/>
            <rFont val="Tahoma"/>
            <charset val="1"/>
          </rPr>
          <t>Prospecciones de agua</t>
        </r>
        <r>
          <rPr>
            <sz val="9"/>
            <color indexed="81"/>
            <rFont val="Tahoma"/>
            <charset val="1"/>
          </rPr>
          <t xml:space="preserve">
</t>
        </r>
      </text>
    </comment>
    <comment ref="J13" authorId="0" shapeId="0">
      <text>
        <r>
          <rPr>
            <b/>
            <sz val="9"/>
            <color indexed="81"/>
            <rFont val="Tahoma"/>
            <charset val="1"/>
          </rPr>
          <t>Existe una ocupación de 19,31 ha en MUP de entidades locales y 36,27 ha en MUP del Principado de Asturias</t>
        </r>
        <r>
          <rPr>
            <sz val="9"/>
            <color indexed="81"/>
            <rFont val="Tahoma"/>
            <charset val="1"/>
          </rPr>
          <t xml:space="preserve">
</t>
        </r>
      </text>
    </comment>
    <comment ref="F18" authorId="0" shapeId="0">
      <text>
        <r>
          <rPr>
            <b/>
            <sz val="9"/>
            <color indexed="81"/>
            <rFont val="Tahoma"/>
            <family val="2"/>
          </rPr>
          <t>Ingresos derivados de otras ocupaciones en MUP, exceptuando actividades mineras</t>
        </r>
        <r>
          <rPr>
            <sz val="9"/>
            <color indexed="81"/>
            <rFont val="Tahoma"/>
            <family val="2"/>
          </rPr>
          <t xml:space="preserve">
</t>
        </r>
      </text>
    </comment>
    <comment ref="H18" authorId="0" shapeId="0">
      <text>
        <r>
          <rPr>
            <b/>
            <sz val="9"/>
            <color indexed="81"/>
            <rFont val="Tahoma"/>
            <charset val="1"/>
          </rPr>
          <t>Ingresos derivados de otros beneficios no categorizados en MUP</t>
        </r>
        <r>
          <rPr>
            <sz val="9"/>
            <color indexed="81"/>
            <rFont val="Tahoma"/>
            <charset val="1"/>
          </rPr>
          <t xml:space="preserve">
</t>
        </r>
      </text>
    </comment>
    <comment ref="M18" authorId="0" shapeId="0">
      <text>
        <r>
          <rPr>
            <b/>
            <sz val="9"/>
            <color indexed="81"/>
            <rFont val="Tahoma"/>
            <charset val="1"/>
          </rPr>
          <t>Ingresos derivados de áreas recreativas en MUP</t>
        </r>
        <r>
          <rPr>
            <sz val="9"/>
            <color indexed="81"/>
            <rFont val="Tahoma"/>
            <charset val="1"/>
          </rPr>
          <t xml:space="preserve">
</t>
        </r>
      </text>
    </comment>
    <comment ref="M28" authorId="0" shapeId="0">
      <text>
        <r>
          <rPr>
            <b/>
            <sz val="9"/>
            <color indexed="81"/>
            <rFont val="Tahoma"/>
            <charset val="1"/>
          </rPr>
          <t>Proceden del precio público por aparcamiento de vehículos en el Nacimiento del Río Mundo.</t>
        </r>
        <r>
          <rPr>
            <sz val="9"/>
            <color indexed="81"/>
            <rFont val="Tahoma"/>
            <charset val="1"/>
          </rPr>
          <t xml:space="preserve">
</t>
        </r>
      </text>
    </comment>
    <comment ref="M29" authorId="0" shapeId="0">
      <text>
        <r>
          <rPr>
            <b/>
            <sz val="9"/>
            <color indexed="81"/>
            <rFont val="Tahoma"/>
            <charset val="1"/>
          </rPr>
          <t>Arrendamiento de 2 áreas recreativas de 3 ha en total en MUP de la comunidad autónoma.</t>
        </r>
        <r>
          <rPr>
            <sz val="9"/>
            <color indexed="81"/>
            <rFont val="Tahoma"/>
            <charset val="1"/>
          </rPr>
          <t xml:space="preserve">
</t>
        </r>
      </text>
    </comment>
    <comment ref="K30" authorId="0" shapeId="0">
      <text>
        <r>
          <rPr>
            <b/>
            <sz val="9"/>
            <color indexed="81"/>
            <rFont val="Tahoma"/>
            <charset val="1"/>
          </rPr>
          <t>227.625 ha</t>
        </r>
        <r>
          <rPr>
            <sz val="9"/>
            <color indexed="81"/>
            <rFont val="Tahoma"/>
            <charset val="1"/>
          </rPr>
          <t xml:space="preserve">
</t>
        </r>
      </text>
    </comment>
    <comment ref="L30" authorId="0" shapeId="0">
      <text>
        <r>
          <rPr>
            <b/>
            <sz val="9"/>
            <color indexed="81"/>
            <rFont val="Tahoma"/>
            <charset val="1"/>
          </rPr>
          <t>1.890,54 ha</t>
        </r>
        <r>
          <rPr>
            <sz val="9"/>
            <color indexed="81"/>
            <rFont val="Tahoma"/>
            <charset val="1"/>
          </rPr>
          <t xml:space="preserve">
</t>
        </r>
      </text>
    </comment>
    <comment ref="D31" authorId="0" shapeId="0">
      <text>
        <r>
          <rPr>
            <b/>
            <sz val="9"/>
            <color indexed="81"/>
            <rFont val="Tahoma"/>
            <charset val="1"/>
          </rPr>
          <t>Todas las ocupaciones por parques eólicos se encuentran en MUP de Entidades Locales</t>
        </r>
        <r>
          <rPr>
            <sz val="9"/>
            <color indexed="81"/>
            <rFont val="Tahoma"/>
            <charset val="1"/>
          </rPr>
          <t xml:space="preserve">
</t>
        </r>
      </text>
    </comment>
    <comment ref="F31" authorId="0" shapeId="0">
      <text>
        <r>
          <rPr>
            <b/>
            <sz val="9"/>
            <color indexed="81"/>
            <rFont val="Tahoma"/>
            <charset val="1"/>
          </rPr>
          <t>602.787 € por otras ocupaciones en MUP de Entidades Locales y 1.761 € por ocupaciones en MUP de la JCCM</t>
        </r>
        <r>
          <rPr>
            <sz val="9"/>
            <color indexed="81"/>
            <rFont val="Tahoma"/>
            <charset val="1"/>
          </rPr>
          <t xml:space="preserve">
</t>
        </r>
      </text>
    </comment>
    <comment ref="K31" authorId="0" shapeId="0">
      <text>
        <r>
          <rPr>
            <b/>
            <sz val="9"/>
            <color indexed="81"/>
            <rFont val="Tahoma"/>
            <charset val="1"/>
          </rPr>
          <t>177.665 ha en MUP de Entidades locales, y 26.412 ha en MUP de la JCCM</t>
        </r>
        <r>
          <rPr>
            <sz val="9"/>
            <color indexed="81"/>
            <rFont val="Tahoma"/>
            <charset val="1"/>
          </rPr>
          <t xml:space="preserve">
</t>
        </r>
      </text>
    </comment>
    <comment ref="L31" authorId="0" shapeId="0">
      <text>
        <r>
          <rPr>
            <b/>
            <sz val="9"/>
            <color indexed="81"/>
            <rFont val="Tahoma"/>
            <charset val="1"/>
          </rPr>
          <t>5.260 ha de cultivo</t>
        </r>
        <r>
          <rPr>
            <sz val="9"/>
            <color indexed="81"/>
            <rFont val="Tahoma"/>
            <charset val="1"/>
          </rPr>
          <t xml:space="preserve">
</t>
        </r>
      </text>
    </comment>
    <comment ref="F32" authorId="0" shapeId="0">
      <text>
        <r>
          <rPr>
            <b/>
            <sz val="9"/>
            <color indexed="81"/>
            <rFont val="Tahoma"/>
            <charset val="1"/>
          </rPr>
          <t>Solo se contempla importe del Fondo de Mejoras (15%)</t>
        </r>
        <r>
          <rPr>
            <sz val="9"/>
            <color indexed="81"/>
            <rFont val="Tahoma"/>
            <charset val="1"/>
          </rPr>
          <t xml:space="preserve">
</t>
        </r>
      </text>
    </comment>
    <comment ref="M34" authorId="0" shapeId="0">
      <text>
        <r>
          <rPr>
            <b/>
            <sz val="9"/>
            <color indexed="81"/>
            <rFont val="Tahoma"/>
            <charset val="1"/>
          </rPr>
          <t>Precio en la oferta pública</t>
        </r>
        <r>
          <rPr>
            <sz val="9"/>
            <color indexed="81"/>
            <rFont val="Tahoma"/>
            <charset val="1"/>
          </rPr>
          <t xml:space="preserve">
</t>
        </r>
      </text>
    </comment>
    <comment ref="F39" authorId="0" shapeId="0">
      <text>
        <r>
          <rPr>
            <b/>
            <sz val="9"/>
            <color indexed="81"/>
            <rFont val="Tahoma"/>
            <charset val="1"/>
          </rPr>
          <t>Incluye aserradero y planta de agua mineral</t>
        </r>
        <r>
          <rPr>
            <sz val="9"/>
            <color indexed="81"/>
            <rFont val="Tahoma"/>
            <charset val="1"/>
          </rPr>
          <t xml:space="preserve">
</t>
        </r>
      </text>
    </comment>
    <comment ref="K39" authorId="0" shapeId="0">
      <text>
        <r>
          <rPr>
            <b/>
            <sz val="9"/>
            <color indexed="81"/>
            <rFont val="Tahoma"/>
            <charset val="1"/>
          </rPr>
          <t>Adjudicaciones de caza en MUP de la Comunidad Autónoma y de Ayuntamientos</t>
        </r>
        <r>
          <rPr>
            <sz val="9"/>
            <color indexed="81"/>
            <rFont val="Tahoma"/>
            <charset val="1"/>
          </rPr>
          <t xml:space="preserve">
</t>
        </r>
      </text>
    </comment>
    <comment ref="Q39" authorId="0" shapeId="0">
      <text>
        <r>
          <rPr>
            <b/>
            <sz val="9"/>
            <color indexed="81"/>
            <rFont val="Tahoma"/>
            <charset val="1"/>
          </rPr>
          <t>Visitantes registrados Centros Interpretación 49.223; Ecobus 5.967; Rutas escolares MUP 50; Visitas viveros públicos 924</t>
        </r>
        <r>
          <rPr>
            <sz val="9"/>
            <color indexed="81"/>
            <rFont val="Tahoma"/>
            <charset val="1"/>
          </rPr>
          <t xml:space="preserve">
</t>
        </r>
      </text>
    </comment>
    <comment ref="F40" authorId="0" shapeId="0">
      <text>
        <r>
          <rPr>
            <b/>
            <sz val="9"/>
            <color indexed="81"/>
            <rFont val="Tahoma"/>
            <charset val="1"/>
          </rPr>
          <t>Se corresponde con canon concesional por Líneas de Alta y Media Tensión, tubería y naves apícolas</t>
        </r>
        <r>
          <rPr>
            <sz val="9"/>
            <color indexed="81"/>
            <rFont val="Tahoma"/>
            <charset val="1"/>
          </rPr>
          <t xml:space="preserve">
</t>
        </r>
      </text>
    </comment>
    <comment ref="K40" authorId="0" shapeId="0">
      <text>
        <r>
          <rPr>
            <b/>
            <sz val="9"/>
            <color indexed="81"/>
            <rFont val="Tahoma"/>
            <charset val="1"/>
          </rPr>
          <t>6 años</t>
        </r>
        <r>
          <rPr>
            <sz val="9"/>
            <color indexed="81"/>
            <rFont val="Tahoma"/>
            <charset val="1"/>
          </rPr>
          <t xml:space="preserve">
</t>
        </r>
      </text>
    </comment>
    <comment ref="M40" authorId="0" shapeId="0">
      <text>
        <r>
          <rPr>
            <b/>
            <sz val="9"/>
            <color indexed="81"/>
            <rFont val="Tahoma"/>
            <charset val="1"/>
          </rPr>
          <t>Ingresos por visitas al Monumento Natural Cueva del Castañar (340 personas; 10€)</t>
        </r>
      </text>
    </comment>
    <comment ref="Q40" authorId="0" shapeId="0">
      <text>
        <r>
          <rPr>
            <b/>
            <sz val="9"/>
            <color indexed="81"/>
            <rFont val="Tahoma"/>
            <charset val="1"/>
          </rPr>
          <t>Visitantes a los Centros de Interpretación 151.862; Ecobus 3.657; Rutas escolares MUP 400; Visitas viveros públicos 247</t>
        </r>
      </text>
    </comment>
    <comment ref="D43" authorId="0" shapeId="0">
      <text>
        <r>
          <rPr>
            <b/>
            <sz val="9"/>
            <color indexed="81"/>
            <rFont val="Tahoma"/>
            <charset val="1"/>
          </rPr>
          <t>319,25 unidades</t>
        </r>
      </text>
    </comment>
    <comment ref="G43" authorId="0" shapeId="0">
      <text>
        <r>
          <rPr>
            <b/>
            <sz val="9"/>
            <color indexed="81"/>
            <rFont val="Tahoma"/>
            <charset val="1"/>
          </rPr>
          <t>261,69 ha</t>
        </r>
        <r>
          <rPr>
            <sz val="9"/>
            <color indexed="81"/>
            <rFont val="Tahoma"/>
            <charset val="1"/>
          </rPr>
          <t xml:space="preserve">
</t>
        </r>
      </text>
    </comment>
    <comment ref="F45" authorId="0" shapeId="0">
      <text>
        <r>
          <rPr>
            <b/>
            <sz val="9"/>
            <color indexed="81"/>
            <rFont val="Tahoma"/>
            <family val="2"/>
          </rPr>
          <t>245 Ocupaciones</t>
        </r>
        <r>
          <rPr>
            <sz val="9"/>
            <color indexed="81"/>
            <rFont val="Tahoma"/>
            <family val="2"/>
          </rPr>
          <t xml:space="preserve">
</t>
        </r>
      </text>
    </comment>
    <comment ref="K45" authorId="0" shapeId="0">
      <text>
        <r>
          <rPr>
            <b/>
            <sz val="9"/>
            <color indexed="81"/>
            <rFont val="Tahoma"/>
            <family val="2"/>
          </rPr>
          <t>42.899 ha en 116 expedientes de tasas de Matricula con coto en MUP</t>
        </r>
        <r>
          <rPr>
            <sz val="9"/>
            <color indexed="81"/>
            <rFont val="Tahoma"/>
            <family val="2"/>
          </rPr>
          <t xml:space="preserve">
</t>
        </r>
      </text>
    </comment>
    <comment ref="M45" authorId="0" shapeId="0">
      <text>
        <r>
          <rPr>
            <b/>
            <sz val="9"/>
            <color indexed="81"/>
            <rFont val="Tahoma"/>
            <charset val="1"/>
          </rPr>
          <t>2 merenderos y/o kioskos.</t>
        </r>
        <r>
          <rPr>
            <sz val="9"/>
            <color indexed="81"/>
            <rFont val="Tahoma"/>
            <charset val="1"/>
          </rPr>
          <t xml:space="preserve">
</t>
        </r>
      </text>
    </comment>
    <comment ref="Q45" authorId="0" shapeId="0">
      <text>
        <r>
          <rPr>
            <b/>
            <sz val="9"/>
            <color indexed="81"/>
            <rFont val="Tahoma"/>
            <charset val="1"/>
          </rPr>
          <t>2.587.866 visitantes al Parque Nacional de la Sierra de Guadarrama (1.487.113 a la parte de Madrid; y 1.100.753 a la parte de Segovia). Visitantes a Parques Regionales (1.308.501 al PRCAM; 1.688.121 al PRCMG; y 756.450 al PRS)</t>
        </r>
        <r>
          <rPr>
            <sz val="9"/>
            <color indexed="81"/>
            <rFont val="Tahoma"/>
            <charset val="1"/>
          </rPr>
          <t xml:space="preserve">
</t>
        </r>
      </text>
    </comment>
    <comment ref="R45" authorId="0" shapeId="0">
      <text>
        <r>
          <rPr>
            <b/>
            <sz val="9"/>
            <color indexed="81"/>
            <rFont val="Tahoma"/>
            <family val="2"/>
          </rPr>
          <t>90 en terrenos de la CM y 20 en terrenos de ayuntamientos</t>
        </r>
        <r>
          <rPr>
            <sz val="9"/>
            <color indexed="81"/>
            <rFont val="Tahoma"/>
            <family val="2"/>
          </rPr>
          <t xml:space="preserve">
</t>
        </r>
      </text>
    </comment>
    <comment ref="D47" authorId="0" shapeId="0">
      <text>
        <r>
          <rPr>
            <b/>
            <sz val="9"/>
            <color indexed="81"/>
            <rFont val="Tahoma"/>
            <charset val="1"/>
          </rPr>
          <t>Superficie asociada 176,74</t>
        </r>
        <r>
          <rPr>
            <sz val="9"/>
            <color indexed="81"/>
            <rFont val="Tahoma"/>
            <charset val="1"/>
          </rPr>
          <t xml:space="preserve">
</t>
        </r>
      </text>
    </comment>
    <comment ref="F48" authorId="0" shapeId="0">
      <text>
        <r>
          <rPr>
            <b/>
            <sz val="9"/>
            <color indexed="81"/>
            <rFont val="Tahoma"/>
            <charset val="1"/>
          </rPr>
          <t>Telefonía MUP</t>
        </r>
        <r>
          <rPr>
            <sz val="9"/>
            <color indexed="81"/>
            <rFont val="Tahoma"/>
            <charset val="1"/>
          </rPr>
          <t xml:space="preserve">
</t>
        </r>
      </text>
    </comment>
    <comment ref="H48" authorId="0" shapeId="0">
      <text>
        <r>
          <rPr>
            <b/>
            <sz val="9"/>
            <color indexed="81"/>
            <rFont val="Tahoma"/>
            <charset val="1"/>
          </rPr>
          <t>No especifican el origen del ingreso, únicamente que es en MUP.</t>
        </r>
        <r>
          <rPr>
            <sz val="9"/>
            <color indexed="81"/>
            <rFont val="Tahoma"/>
            <charset val="1"/>
          </rPr>
          <t xml:space="preserve">
</t>
        </r>
      </text>
    </comment>
    <comment ref="J48" authorId="0" shapeId="0">
      <text>
        <r>
          <rPr>
            <b/>
            <sz val="9"/>
            <color indexed="81"/>
            <rFont val="Tahoma"/>
            <charset val="1"/>
          </rPr>
          <t>Cantera en MUP de Entidades Locales</t>
        </r>
        <r>
          <rPr>
            <sz val="9"/>
            <color indexed="81"/>
            <rFont val="Tahoma"/>
            <charset val="1"/>
          </rPr>
          <t xml:space="preserve">
</t>
        </r>
      </text>
    </comment>
    <comment ref="K48" authorId="0" shapeId="0">
      <text>
        <r>
          <rPr>
            <b/>
            <sz val="9"/>
            <color indexed="81"/>
            <rFont val="Tahoma"/>
            <charset val="1"/>
          </rPr>
          <t>MUP</t>
        </r>
        <r>
          <rPr>
            <sz val="9"/>
            <color indexed="81"/>
            <rFont val="Tahoma"/>
            <charset val="1"/>
          </rPr>
          <t xml:space="preserve">
</t>
        </r>
      </text>
    </comment>
  </commentList>
</comments>
</file>

<file path=xl/sharedStrings.xml><?xml version="1.0" encoding="utf-8"?>
<sst xmlns="http://schemas.openxmlformats.org/spreadsheetml/2006/main" count="384" uniqueCount="163">
  <si>
    <t>Arena, grava y piedra</t>
  </si>
  <si>
    <t>Corcho</t>
  </si>
  <si>
    <t>Corcho bornizo</t>
  </si>
  <si>
    <t>Castaña</t>
  </si>
  <si>
    <t>Piñón de P.pinea con cáscara</t>
  </si>
  <si>
    <t>Hongos comestibles. Otros</t>
  </si>
  <si>
    <t>Trufas</t>
  </si>
  <si>
    <t>Otros</t>
  </si>
  <si>
    <t>Colmenas</t>
  </si>
  <si>
    <t>Pastizales</t>
  </si>
  <si>
    <t>Plantas aromáticas y medicinales</t>
  </si>
  <si>
    <t>Otras plantas</t>
  </si>
  <si>
    <t>Resina</t>
  </si>
  <si>
    <t>COMUNIDAD AUTÓNOMA</t>
  </si>
  <si>
    <t>PROVINCIA</t>
  </si>
  <si>
    <t>Valores</t>
  </si>
  <si>
    <t>Pública</t>
  </si>
  <si>
    <t>Privada</t>
  </si>
  <si>
    <t>Aragón</t>
  </si>
  <si>
    <t>Huesca</t>
  </si>
  <si>
    <t>Teruel</t>
  </si>
  <si>
    <t>Zaragoza</t>
  </si>
  <si>
    <t>Asturias</t>
  </si>
  <si>
    <t>C. Valenciana</t>
  </si>
  <si>
    <t>Alicante</t>
  </si>
  <si>
    <t>Castellón</t>
  </si>
  <si>
    <t>Valencia</t>
  </si>
  <si>
    <t>Canarias</t>
  </si>
  <si>
    <t>Las Palmas</t>
  </si>
  <si>
    <t>Tenerife</t>
  </si>
  <si>
    <t>Cantabria</t>
  </si>
  <si>
    <t>Castilla y León</t>
  </si>
  <si>
    <t>Ávila</t>
  </si>
  <si>
    <t>Burgos</t>
  </si>
  <si>
    <t>León</t>
  </si>
  <si>
    <t>Palencia</t>
  </si>
  <si>
    <t>Salamanca</t>
  </si>
  <si>
    <t>Segovia</t>
  </si>
  <si>
    <t>Soria</t>
  </si>
  <si>
    <t>Valladolid</t>
  </si>
  <si>
    <t>Zamora</t>
  </si>
  <si>
    <t>Castilla-La Mancha</t>
  </si>
  <si>
    <t>Albacete</t>
  </si>
  <si>
    <t>Ciudad Real</t>
  </si>
  <si>
    <t>Cuenca</t>
  </si>
  <si>
    <t>Guadalajara</t>
  </si>
  <si>
    <t>Toledo</t>
  </si>
  <si>
    <t>Cataluña</t>
  </si>
  <si>
    <t>Barcelona</t>
  </si>
  <si>
    <t>Gerona</t>
  </si>
  <si>
    <t>Lérida</t>
  </si>
  <si>
    <t>Tarragona</t>
  </si>
  <si>
    <t>Extremadura</t>
  </si>
  <si>
    <t>Badajoz</t>
  </si>
  <si>
    <t>Cáceres</t>
  </si>
  <si>
    <t>Galicia</t>
  </si>
  <si>
    <t>Lugo</t>
  </si>
  <si>
    <t>Pontevedra</t>
  </si>
  <si>
    <t>La Rioja</t>
  </si>
  <si>
    <t>Madrid</t>
  </si>
  <si>
    <t>Murcia</t>
  </si>
  <si>
    <t>Navarra</t>
  </si>
  <si>
    <t>País Vasco</t>
  </si>
  <si>
    <t>Guipuzcoa</t>
  </si>
  <si>
    <t>Notas:</t>
  </si>
  <si>
    <t xml:space="preserve">Las categorías de otros y otras plantas recogen distintos tipos de productos y por ello no hay totales. En el comentario se puede consultar el tipo de producto. </t>
  </si>
  <si>
    <t>Ingresos por cesión para roturación</t>
  </si>
  <si>
    <t>Ingresos por ocupación de parques eólicos</t>
  </si>
  <si>
    <t>Ingresos por ocupación por colmenas</t>
  </si>
  <si>
    <t>Ingresos por otras ocupaciones</t>
  </si>
  <si>
    <t>Otros beneficios</t>
  </si>
  <si>
    <t>Otros beneficios: Agua</t>
  </si>
  <si>
    <t>Otros beneficios: Caza</t>
  </si>
  <si>
    <t>Otros beneficios: Cultivos</t>
  </si>
  <si>
    <t>Otros beneficios: Usos recreativos</t>
  </si>
  <si>
    <t>Superficie asociada a la cesión para roturación</t>
  </si>
  <si>
    <t>Superficie asociada a la ocupación por colmenas</t>
  </si>
  <si>
    <t>Superficie asociada a otras ocupaciones</t>
  </si>
  <si>
    <t>Visitantes a los ENP y otras zonas de interés</t>
  </si>
  <si>
    <t>Número de áreas Recreativas en terreno rústico</t>
  </si>
  <si>
    <t>Total Aragón</t>
  </si>
  <si>
    <t>Total Asturias</t>
  </si>
  <si>
    <t>Total Canarias</t>
  </si>
  <si>
    <t>Total Cantabria</t>
  </si>
  <si>
    <t>Total Castilla y León</t>
  </si>
  <si>
    <t>Total Castilla-La Mancha</t>
  </si>
  <si>
    <t>Total Cataluña</t>
  </si>
  <si>
    <t>Total Extremadura</t>
  </si>
  <si>
    <t>Total La Rioja</t>
  </si>
  <si>
    <t>Total Madrid</t>
  </si>
  <si>
    <t>Total Murcia</t>
  </si>
  <si>
    <t>Total País Vasco</t>
  </si>
  <si>
    <t>Total general</t>
  </si>
  <si>
    <t>€</t>
  </si>
  <si>
    <t>ha</t>
  </si>
  <si>
    <t>nº</t>
  </si>
  <si>
    <t>Nota:</t>
  </si>
  <si>
    <t>Cifras suministradas por las comunidades autónomas.</t>
  </si>
  <si>
    <t>Otros beneficios: Áridos</t>
  </si>
  <si>
    <t>Bellota</t>
  </si>
  <si>
    <t xml:space="preserve"> PRODUCCIÓN (t)</t>
  </si>
  <si>
    <t>SUPERFICIE (ha)</t>
  </si>
  <si>
    <t xml:space="preserve"> PRODUCCIÓN (kg)</t>
  </si>
  <si>
    <t xml:space="preserve"> PRODUCCIÓN (ud)</t>
  </si>
  <si>
    <t xml:space="preserve"> PRODUCCIÓN (c.l.)</t>
  </si>
  <si>
    <t xml:space="preserve"> PRODUCCIÓN</t>
  </si>
  <si>
    <t xml:space="preserve"> PRODUCCIÓN (metros cúbicos)</t>
  </si>
  <si>
    <t xml:space="preserve"> PRODUCCIÓN (varias)</t>
  </si>
  <si>
    <t>Total C. Valenciana</t>
  </si>
  <si>
    <t>Total Galicia</t>
  </si>
  <si>
    <t>Total Navarra</t>
  </si>
  <si>
    <t>Las unidades de cada producto se indican en la cabecera de producción</t>
  </si>
  <si>
    <t>S.C. Tenerife</t>
  </si>
  <si>
    <t>Producción total de otros productos forestales</t>
  </si>
  <si>
    <t>Producción y superficie de los productos principales por tipo de propiedad</t>
  </si>
  <si>
    <t>Total Corcho</t>
  </si>
  <si>
    <t>Total Hongos comestibles. Otros</t>
  </si>
  <si>
    <t>Total Resina</t>
  </si>
  <si>
    <t xml:space="preserve"> PRODUCCIÓN Aragón</t>
  </si>
  <si>
    <t>SUPERFICIE (ha) Aragón</t>
  </si>
  <si>
    <t xml:space="preserve"> PRODUCCIÓN C. Valenciana</t>
  </si>
  <si>
    <t>SUPERFICIE (ha) C. Valenciana</t>
  </si>
  <si>
    <t xml:space="preserve"> PRODUCCIÓN Canarias</t>
  </si>
  <si>
    <t>SUPERFICIE (ha) Canarias</t>
  </si>
  <si>
    <t xml:space="preserve"> PRODUCCIÓN Castilla y León</t>
  </si>
  <si>
    <t>SUPERFICIE (ha) Castilla y León</t>
  </si>
  <si>
    <t xml:space="preserve"> PRODUCCIÓN Castilla-La Mancha</t>
  </si>
  <si>
    <t>SUPERFICIE (ha) Castilla-La Mancha</t>
  </si>
  <si>
    <t xml:space="preserve"> PRODUCCIÓN Cataluña</t>
  </si>
  <si>
    <t>SUPERFICIE (ha) Cataluña</t>
  </si>
  <si>
    <t xml:space="preserve"> PRODUCCIÓN Extremadura</t>
  </si>
  <si>
    <t>SUPERFICIE (ha) Extremadura</t>
  </si>
  <si>
    <t xml:space="preserve"> PRODUCCIÓN Galicia</t>
  </si>
  <si>
    <t>SUPERFICIE (ha) Galicia</t>
  </si>
  <si>
    <t xml:space="preserve"> PRODUCCIÓN La Rioja</t>
  </si>
  <si>
    <t>SUPERFICIE (ha) La Rioja</t>
  </si>
  <si>
    <t xml:space="preserve"> PRODUCCIÓN Madrid</t>
  </si>
  <si>
    <t>SUPERFICIE (ha) Madrid</t>
  </si>
  <si>
    <t>Total  PRODUCCIÓN</t>
  </si>
  <si>
    <t>Total SUPERFICIE (ha)</t>
  </si>
  <si>
    <t>Total Castaña</t>
  </si>
  <si>
    <t>Total Piñón de P.pinea con cáscara</t>
  </si>
  <si>
    <t>Total Corcho bornizo</t>
  </si>
  <si>
    <t>Total Trufas</t>
  </si>
  <si>
    <t>Corcho (toneladas)</t>
  </si>
  <si>
    <t>Corcho bornizo (toneladas)</t>
  </si>
  <si>
    <t>Castaña (toneladas)</t>
  </si>
  <si>
    <t>Piñón de P.pinea con cáscara (toneladas)</t>
  </si>
  <si>
    <t>Hongos comestibles. Otros (kg)</t>
  </si>
  <si>
    <t>Trufas (kg)</t>
  </si>
  <si>
    <t>Resina (toneladas)</t>
  </si>
  <si>
    <t>Otros beneficios de los montes</t>
  </si>
  <si>
    <t>ANUARIO DE ESTADÍSTICA FORESTAL 2017</t>
  </si>
  <si>
    <t xml:space="preserve">Cifras ofrecidas por las comunidades autónomas. En algunos casos no hay información sobre la producción y solamente se ofrece la superficie. </t>
  </si>
  <si>
    <t xml:space="preserve">Andalucía no ha facilitado las estadísticas de aprovechamientos forestales de 2017. </t>
  </si>
  <si>
    <t>NO SE HAN INCLUIDO LAS ESTIMACIONES REALIZADAS PARA CALCULAR LAS PRODUCCIONES EN AQUELLAS PROVINCIAS EN LAS QUE NO SE HA FACILITADO ESTE DATO POR LO QUE LOS TOTALES NO COINCIDEN CON LOS DE LOS DOCUMENTOS PDF NI CON LAS TABLAS DE LOS AVANCES. Tampoco se incluyen las estimaciones totales realizadas considerando la producción estimada de Andalucía</t>
  </si>
  <si>
    <t>Suma de PRODUCCIÓN Cantabria</t>
  </si>
  <si>
    <t>Suma de SUPERFICIE Cantabria</t>
  </si>
  <si>
    <t>Girona</t>
  </si>
  <si>
    <t>Lleida</t>
  </si>
  <si>
    <t>A Coruña</t>
  </si>
  <si>
    <t>Ourense</t>
  </si>
  <si>
    <t>Gipuzkoa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</si>
</sst>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10"/>
      <color theme="1"/>
      <name val="Arial Black"/>
      <family val="2"/>
    </font>
    <font>
      <b/>
      <sz val="9"/>
      <color indexed="81"/>
      <name val="Tahoma"/>
      <family val="2"/>
    </font>
    <font>
      <sz val="9"/>
      <color indexed="81"/>
      <name val="Tahoma"/>
      <family val="2"/>
    </font>
    <font>
      <sz val="9"/>
      <color indexed="81"/>
      <name val="Tahoma"/>
      <charset val="1"/>
    </font>
    <font>
      <b/>
      <sz val="9"/>
      <color indexed="81"/>
      <name val="Tahoma"/>
      <charset val="1"/>
    </font>
    <font>
      <sz val="11"/>
      <name val="Calibri"/>
      <family val="2"/>
      <scheme val="minor"/>
    </font>
    <font>
      <b/>
      <sz val="1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4" tint="-0.24994659260841701"/>
        <bgColor indexed="64"/>
      </patternFill>
    </fill>
    <fill>
      <patternFill patternType="solid">
        <fgColor theme="4" tint="-0.24994659260841701"/>
        <bgColor theme="4" tint="0.79998168889431442"/>
      </patternFill>
    </fill>
    <fill>
      <patternFill patternType="solid">
        <fgColor theme="0" tint="-0.14999847407452621"/>
        <bgColor theme="0" tint="-0.14999847407452621"/>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0" tint="-0.499984740745262"/>
        <bgColor indexed="64"/>
      </patternFill>
    </fill>
  </fills>
  <borders count="47">
    <border>
      <left/>
      <right/>
      <top/>
      <bottom/>
      <diagonal/>
    </border>
    <border>
      <left style="medium">
        <color theme="4" tint="-0.24994659260841701"/>
      </left>
      <right style="thin">
        <color theme="4" tint="-0.24994659260841701"/>
      </right>
      <top style="medium">
        <color theme="4" tint="-0.24994659260841701"/>
      </top>
      <bottom style="thin">
        <color theme="4" tint="0.39997558519241921"/>
      </bottom>
      <diagonal/>
    </border>
    <border>
      <left style="thin">
        <color theme="4" tint="-0.24994659260841701"/>
      </left>
      <right style="thin">
        <color theme="4" tint="-0.24994659260841701"/>
      </right>
      <top style="medium">
        <color theme="4" tint="-0.24994659260841701"/>
      </top>
      <bottom/>
      <diagonal/>
    </border>
    <border>
      <left style="thin">
        <color theme="4" tint="-0.24994659260841701"/>
      </left>
      <right style="thin">
        <color theme="4" tint="-0.24994659260841701"/>
      </right>
      <top style="medium">
        <color theme="4" tint="-0.24994659260841701"/>
      </top>
      <bottom style="thin">
        <color theme="4" tint="0.39997558519241921"/>
      </bottom>
      <diagonal/>
    </border>
    <border>
      <left style="thin">
        <color theme="4" tint="-0.24994659260841701"/>
      </left>
      <right style="medium">
        <color theme="4" tint="-0.24994659260841701"/>
      </right>
      <top style="medium">
        <color theme="4" tint="-0.24994659260841701"/>
      </top>
      <bottom style="thin">
        <color theme="4" tint="0.39997558519241921"/>
      </bottom>
      <diagonal/>
    </border>
    <border>
      <left style="thin">
        <color theme="4" tint="-0.24994659260841701"/>
      </left>
      <right style="thin">
        <color theme="4" tint="-0.24994659260841701"/>
      </right>
      <top/>
      <bottom/>
      <diagonal/>
    </border>
    <border>
      <left style="medium">
        <color theme="4" tint="-0.24994659260841701"/>
      </left>
      <right style="thin">
        <color theme="4" tint="-0.24994659260841701"/>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4"/>
      </top>
      <bottom style="thin">
        <color theme="4"/>
      </bottom>
      <diagonal/>
    </border>
    <border>
      <left style="thin">
        <color theme="4" tint="-0.24994659260841701"/>
      </left>
      <right style="thin">
        <color theme="4" tint="-0.24994659260841701"/>
      </right>
      <top style="thin">
        <color theme="4" tint="0.39997558519241921"/>
      </top>
      <bottom/>
      <diagonal/>
    </border>
    <border>
      <left style="thin">
        <color theme="4" tint="-0.24994659260841701"/>
      </left>
      <right style="medium">
        <color theme="4" tint="-0.24994659260841701"/>
      </right>
      <top style="thin">
        <color theme="4" tint="0.39997558519241921"/>
      </top>
      <bottom/>
      <diagonal/>
    </border>
    <border>
      <left style="medium">
        <color theme="4" tint="-0.24994659260841701"/>
      </left>
      <right style="thin">
        <color theme="0" tint="-0.499984740745262"/>
      </right>
      <top style="medium">
        <color theme="4" tint="-0.24994659260841701"/>
      </top>
      <bottom/>
      <diagonal/>
    </border>
    <border>
      <left style="thin">
        <color theme="0" tint="-0.499984740745262"/>
      </left>
      <right style="thin">
        <color theme="0" tint="-0.499984740745262"/>
      </right>
      <top style="medium">
        <color theme="4" tint="-0.24994659260841701"/>
      </top>
      <bottom/>
      <diagonal/>
    </border>
    <border>
      <left style="thin">
        <color theme="0" tint="-0.499984740745262"/>
      </left>
      <right style="medium">
        <color theme="4" tint="-0.24994659260841701"/>
      </right>
      <top style="medium">
        <color theme="4" tint="-0.24994659260841701"/>
      </top>
      <bottom/>
      <diagonal/>
    </border>
    <border>
      <left style="medium">
        <color theme="4" tint="-0.24994659260841701"/>
      </left>
      <right style="thin">
        <color theme="0" tint="-0.499984740745262"/>
      </right>
      <top/>
      <bottom/>
      <diagonal/>
    </border>
    <border>
      <left style="thin">
        <color theme="0" tint="-0.499984740745262"/>
      </left>
      <right style="medium">
        <color theme="4" tint="-0.24994659260841701"/>
      </right>
      <top/>
      <bottom/>
      <diagonal/>
    </border>
    <border>
      <left style="medium">
        <color theme="4" tint="-0.24994659260841701"/>
      </left>
      <right style="thin">
        <color theme="0" tint="-0.499984740745262"/>
      </right>
      <top/>
      <bottom style="thin">
        <color theme="4" tint="0.39997558519241921"/>
      </bottom>
      <diagonal/>
    </border>
    <border>
      <left style="medium">
        <color theme="4" tint="-0.24994659260841701"/>
      </left>
      <right style="thin">
        <color theme="0" tint="-0.499984740745262"/>
      </right>
      <top style="thin">
        <color theme="4"/>
      </top>
      <bottom style="thin">
        <color theme="4"/>
      </bottom>
      <diagonal/>
    </border>
    <border>
      <left style="thin">
        <color theme="0" tint="-0.499984740745262"/>
      </left>
      <right style="medium">
        <color theme="4" tint="-0.24994659260841701"/>
      </right>
      <top style="thin">
        <color theme="4"/>
      </top>
      <bottom style="thin">
        <color theme="4"/>
      </bottom>
      <diagonal/>
    </border>
    <border>
      <left style="medium">
        <color theme="4" tint="-0.24994659260841701"/>
      </left>
      <right style="thin">
        <color theme="0" tint="-0.499984740745262"/>
      </right>
      <top style="thin">
        <color theme="4" tint="0.39997558519241921"/>
      </top>
      <bottom style="medium">
        <color theme="4" tint="-0.24994659260841701"/>
      </bottom>
      <diagonal/>
    </border>
    <border>
      <left style="thin">
        <color theme="0" tint="-0.499984740745262"/>
      </left>
      <right style="thin">
        <color theme="0" tint="-0.499984740745262"/>
      </right>
      <top style="thin">
        <color theme="4" tint="0.39997558519241921"/>
      </top>
      <bottom style="medium">
        <color theme="4" tint="-0.24994659260841701"/>
      </bottom>
      <diagonal/>
    </border>
    <border>
      <left style="thin">
        <color theme="0" tint="-0.499984740745262"/>
      </left>
      <right style="medium">
        <color theme="4" tint="-0.24994659260841701"/>
      </right>
      <top style="thin">
        <color theme="4" tint="0.39997558519241921"/>
      </top>
      <bottom style="medium">
        <color theme="4" tint="-0.24994659260841701"/>
      </bottom>
      <diagonal/>
    </border>
    <border>
      <left style="thin">
        <color theme="4"/>
      </left>
      <right style="thin">
        <color theme="4"/>
      </right>
      <top/>
      <bottom/>
      <diagonal/>
    </border>
    <border>
      <left style="thin">
        <color theme="4"/>
      </left>
      <right style="thin">
        <color theme="4"/>
      </right>
      <top/>
      <bottom style="thin">
        <color theme="4" tint="0.39997558519241921"/>
      </bottom>
      <diagonal/>
    </border>
    <border>
      <left style="thin">
        <color theme="4"/>
      </left>
      <right style="thin">
        <color theme="4"/>
      </right>
      <top style="thin">
        <color theme="4"/>
      </top>
      <bottom style="thin">
        <color theme="4"/>
      </bottom>
      <diagonal/>
    </border>
    <border>
      <left style="medium">
        <color theme="4"/>
      </left>
      <right style="thin">
        <color theme="4"/>
      </right>
      <top style="medium">
        <color theme="4"/>
      </top>
      <bottom/>
      <diagonal/>
    </border>
    <border>
      <left style="thin">
        <color theme="4"/>
      </left>
      <right style="thin">
        <color theme="4"/>
      </right>
      <top style="medium">
        <color theme="4"/>
      </top>
      <bottom/>
      <diagonal/>
    </border>
    <border>
      <left style="thin">
        <color theme="4"/>
      </left>
      <right style="medium">
        <color theme="4"/>
      </right>
      <top style="medium">
        <color theme="4"/>
      </top>
      <bottom/>
      <diagonal/>
    </border>
    <border>
      <left style="medium">
        <color theme="4"/>
      </left>
      <right style="thin">
        <color theme="4"/>
      </right>
      <top/>
      <bottom style="thin">
        <color theme="4" tint="0.39997558519241921"/>
      </bottom>
      <diagonal/>
    </border>
    <border>
      <left style="thin">
        <color theme="4"/>
      </left>
      <right style="medium">
        <color theme="4"/>
      </right>
      <top/>
      <bottom style="thin">
        <color theme="4" tint="0.39997558519241921"/>
      </bottom>
      <diagonal/>
    </border>
    <border>
      <left style="medium">
        <color theme="4"/>
      </left>
      <right style="thin">
        <color theme="4"/>
      </right>
      <top/>
      <bottom/>
      <diagonal/>
    </border>
    <border>
      <left style="thin">
        <color theme="4"/>
      </left>
      <right style="medium">
        <color theme="4"/>
      </right>
      <top/>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int="0.39997558519241921"/>
      </top>
      <bottom style="medium">
        <color theme="4"/>
      </bottom>
      <diagonal/>
    </border>
    <border>
      <left style="thin">
        <color theme="4"/>
      </left>
      <right style="thin">
        <color theme="4"/>
      </right>
      <top style="thin">
        <color theme="4" tint="0.39997558519241921"/>
      </top>
      <bottom style="medium">
        <color theme="4"/>
      </bottom>
      <diagonal/>
    </border>
    <border>
      <left style="thin">
        <color theme="4"/>
      </left>
      <right style="medium">
        <color theme="4"/>
      </right>
      <top style="thin">
        <color theme="4" tint="0.39997558519241921"/>
      </top>
      <bottom style="medium">
        <color theme="4"/>
      </bottom>
      <diagonal/>
    </border>
    <border>
      <left style="thin">
        <color theme="4"/>
      </left>
      <right style="thin">
        <color theme="4"/>
      </right>
      <top style="thin">
        <color theme="4" tint="0.39997558519241921"/>
      </top>
      <bottom/>
      <diagonal/>
    </border>
    <border>
      <left style="medium">
        <color theme="4"/>
      </left>
      <right style="thin">
        <color theme="4"/>
      </right>
      <top style="thin">
        <color theme="4" tint="0.39997558519241921"/>
      </top>
      <bottom/>
      <diagonal/>
    </border>
    <border>
      <left style="thin">
        <color theme="4"/>
      </left>
      <right style="medium">
        <color theme="4"/>
      </right>
      <top style="thin">
        <color theme="4" tint="0.39997558519241921"/>
      </top>
      <bottom/>
      <diagonal/>
    </border>
    <border>
      <left style="medium">
        <color theme="4"/>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style="medium">
        <color theme="4"/>
      </right>
      <top/>
      <bottom style="medium">
        <color theme="4"/>
      </bottom>
      <diagonal/>
    </border>
    <border>
      <left style="thin">
        <color theme="4"/>
      </left>
      <right/>
      <top style="medium">
        <color theme="4"/>
      </top>
      <bottom/>
      <diagonal/>
    </border>
    <border>
      <left/>
      <right style="thin">
        <color theme="4"/>
      </right>
      <top style="medium">
        <color theme="4"/>
      </top>
      <bottom/>
      <diagonal/>
    </border>
    <border>
      <left style="thin">
        <color theme="4" tint="-0.499984740745262"/>
      </left>
      <right style="thin">
        <color theme="4" tint="-0.499984740745262"/>
      </right>
      <top style="thin">
        <color theme="4"/>
      </top>
      <bottom style="thin">
        <color theme="4"/>
      </bottom>
      <diagonal/>
    </border>
    <border>
      <left style="medium">
        <color theme="4" tint="-0.24994659260841701"/>
      </left>
      <right style="thin">
        <color theme="4" tint="-0.499984740745262"/>
      </right>
      <top style="thin">
        <color theme="4"/>
      </top>
      <bottom style="thin">
        <color theme="4"/>
      </bottom>
      <diagonal/>
    </border>
  </borders>
  <cellStyleXfs count="1">
    <xf numFmtId="0" fontId="0" fillId="0" borderId="0"/>
  </cellStyleXfs>
  <cellXfs count="98">
    <xf numFmtId="0" fontId="0" fillId="0" borderId="0" xfId="0"/>
    <xf numFmtId="0" fontId="2" fillId="0" borderId="0" xfId="0" applyFont="1"/>
    <xf numFmtId="0" fontId="1" fillId="3" borderId="3" xfId="0" applyFont="1" applyFill="1" applyBorder="1" applyAlignment="1">
      <alignment wrapText="1"/>
    </xf>
    <xf numFmtId="0" fontId="1" fillId="3" borderId="4" xfId="0" applyFont="1" applyFill="1" applyBorder="1" applyAlignment="1">
      <alignment wrapText="1"/>
    </xf>
    <xf numFmtId="0" fontId="0" fillId="0" borderId="7" xfId="0" applyBorder="1"/>
    <xf numFmtId="3" fontId="0" fillId="0" borderId="7" xfId="0" applyNumberFormat="1" applyBorder="1"/>
    <xf numFmtId="0" fontId="1" fillId="2" borderId="8" xfId="0" applyFont="1" applyFill="1" applyBorder="1"/>
    <xf numFmtId="3" fontId="1" fillId="2" borderId="8" xfId="0" applyNumberFormat="1" applyFont="1" applyFill="1" applyBorder="1"/>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0" borderId="11" xfId="0" applyFont="1" applyBorder="1"/>
    <xf numFmtId="0" fontId="0" fillId="0" borderId="12" xfId="0" applyBorder="1"/>
    <xf numFmtId="3" fontId="0" fillId="0" borderId="12" xfId="0" applyNumberFormat="1" applyBorder="1"/>
    <xf numFmtId="3" fontId="0" fillId="0" borderId="13" xfId="0" applyNumberFormat="1" applyBorder="1"/>
    <xf numFmtId="0" fontId="1" fillId="0" borderId="14" xfId="0" applyFont="1" applyBorder="1"/>
    <xf numFmtId="3" fontId="0" fillId="0" borderId="15" xfId="0" applyNumberFormat="1" applyBorder="1"/>
    <xf numFmtId="0" fontId="1" fillId="0" borderId="16" xfId="0" applyFont="1" applyBorder="1"/>
    <xf numFmtId="0" fontId="1" fillId="2" borderId="17" xfId="0" applyFont="1" applyFill="1" applyBorder="1"/>
    <xf numFmtId="3" fontId="1" fillId="2" borderId="18" xfId="0" applyNumberFormat="1" applyFont="1" applyFill="1" applyBorder="1"/>
    <xf numFmtId="0" fontId="1" fillId="5" borderId="19" xfId="0" applyFont="1" applyFill="1" applyBorder="1"/>
    <xf numFmtId="0" fontId="1" fillId="5" borderId="20" xfId="0" applyFont="1" applyFill="1" applyBorder="1"/>
    <xf numFmtId="3" fontId="1" fillId="5" borderId="20" xfId="0" applyNumberFormat="1" applyFont="1" applyFill="1" applyBorder="1"/>
    <xf numFmtId="3" fontId="1" fillId="5" borderId="21" xfId="0" applyNumberFormat="1" applyFont="1" applyFill="1" applyBorder="1"/>
    <xf numFmtId="0" fontId="1" fillId="3" borderId="23" xfId="0" applyFont="1" applyFill="1" applyBorder="1"/>
    <xf numFmtId="0" fontId="1" fillId="6" borderId="23" xfId="0" applyFont="1" applyFill="1" applyBorder="1"/>
    <xf numFmtId="0" fontId="1" fillId="0" borderId="22" xfId="0" applyFont="1" applyBorder="1"/>
    <xf numFmtId="0" fontId="0" fillId="0" borderId="22" xfId="0" applyBorder="1"/>
    <xf numFmtId="4" fontId="0" fillId="6" borderId="22" xfId="0" applyNumberFormat="1" applyFill="1" applyBorder="1"/>
    <xf numFmtId="4" fontId="0" fillId="0" borderId="22" xfId="0" applyNumberFormat="1" applyBorder="1"/>
    <xf numFmtId="0" fontId="1" fillId="2" borderId="24" xfId="0" applyFont="1" applyFill="1" applyBorder="1"/>
    <xf numFmtId="4" fontId="1" fillId="2" borderId="24" xfId="0" applyNumberFormat="1" applyFont="1" applyFill="1" applyBorder="1"/>
    <xf numFmtId="4" fontId="7" fillId="6" borderId="22" xfId="0" applyNumberFormat="1" applyFont="1" applyFill="1" applyBorder="1"/>
    <xf numFmtId="4" fontId="8" fillId="2" borderId="24" xfId="0" applyNumberFormat="1" applyFont="1" applyFill="1" applyBorder="1"/>
    <xf numFmtId="3" fontId="0" fillId="6" borderId="22" xfId="0" applyNumberFormat="1" applyFill="1" applyBorder="1"/>
    <xf numFmtId="3" fontId="1" fillId="2" borderId="24" xfId="0" applyNumberFormat="1" applyFont="1" applyFill="1" applyBorder="1"/>
    <xf numFmtId="0" fontId="1" fillId="3" borderId="29" xfId="0" applyFont="1" applyFill="1" applyBorder="1"/>
    <xf numFmtId="0" fontId="1" fillId="0" borderId="30" xfId="0" applyFont="1" applyBorder="1"/>
    <xf numFmtId="4" fontId="0" fillId="0" borderId="31" xfId="0" applyNumberFormat="1" applyBorder="1"/>
    <xf numFmtId="0" fontId="1" fillId="0" borderId="28" xfId="0" applyFont="1" applyBorder="1"/>
    <xf numFmtId="0" fontId="1" fillId="2" borderId="32" xfId="0" applyFont="1" applyFill="1" applyBorder="1"/>
    <xf numFmtId="4" fontId="1" fillId="2" borderId="33" xfId="0" applyNumberFormat="1" applyFont="1" applyFill="1" applyBorder="1"/>
    <xf numFmtId="0" fontId="1" fillId="3" borderId="34" xfId="0" applyFont="1" applyFill="1" applyBorder="1"/>
    <xf numFmtId="0" fontId="1" fillId="3" borderId="35" xfId="0" applyFont="1" applyFill="1" applyBorder="1"/>
    <xf numFmtId="4" fontId="1" fillId="6" borderId="35" xfId="0" applyNumberFormat="1" applyFont="1" applyFill="1" applyBorder="1"/>
    <xf numFmtId="4" fontId="1" fillId="3" borderId="35" xfId="0" applyNumberFormat="1" applyFont="1" applyFill="1" applyBorder="1"/>
    <xf numFmtId="4" fontId="8" fillId="6" borderId="35" xfId="0" applyNumberFormat="1" applyFont="1" applyFill="1" applyBorder="1"/>
    <xf numFmtId="3" fontId="1" fillId="6" borderId="35" xfId="0" applyNumberFormat="1" applyFont="1" applyFill="1" applyBorder="1"/>
    <xf numFmtId="4" fontId="1" fillId="3" borderId="36" xfId="0" applyNumberFormat="1" applyFont="1" applyFill="1" applyBorder="1"/>
    <xf numFmtId="0" fontId="0" fillId="6" borderId="22" xfId="0" applyFill="1" applyBorder="1"/>
    <xf numFmtId="0" fontId="0" fillId="10" borderId="22" xfId="0" applyFill="1" applyBorder="1"/>
    <xf numFmtId="4" fontId="0" fillId="10" borderId="22" xfId="0" applyNumberFormat="1" applyFill="1" applyBorder="1"/>
    <xf numFmtId="0" fontId="1" fillId="11" borderId="24" xfId="0" applyFont="1" applyFill="1" applyBorder="1"/>
    <xf numFmtId="4" fontId="1" fillId="11" borderId="24" xfId="0" applyNumberFormat="1" applyFont="1" applyFill="1" applyBorder="1"/>
    <xf numFmtId="0" fontId="1" fillId="12" borderId="24" xfId="0" applyFont="1" applyFill="1" applyBorder="1"/>
    <xf numFmtId="4" fontId="1" fillId="12" borderId="24" xfId="0" applyNumberFormat="1" applyFont="1" applyFill="1" applyBorder="1"/>
    <xf numFmtId="4" fontId="8" fillId="11" borderId="24" xfId="0" applyNumberFormat="1" applyFont="1" applyFill="1" applyBorder="1"/>
    <xf numFmtId="0" fontId="1" fillId="3" borderId="37" xfId="0" applyFont="1" applyFill="1" applyBorder="1"/>
    <xf numFmtId="4" fontId="1" fillId="13" borderId="37" xfId="0" applyNumberFormat="1" applyFont="1" applyFill="1" applyBorder="1"/>
    <xf numFmtId="4" fontId="8" fillId="13" borderId="37" xfId="0" applyNumberFormat="1" applyFont="1" applyFill="1" applyBorder="1"/>
    <xf numFmtId="0" fontId="1" fillId="3" borderId="25" xfId="0" applyFont="1" applyFill="1" applyBorder="1"/>
    <xf numFmtId="0" fontId="1" fillId="3" borderId="26" xfId="0" applyFont="1" applyFill="1" applyBorder="1"/>
    <xf numFmtId="0" fontId="1" fillId="3" borderId="28" xfId="0" applyFont="1" applyFill="1" applyBorder="1"/>
    <xf numFmtId="0" fontId="1" fillId="11" borderId="32" xfId="0" applyFont="1" applyFill="1" applyBorder="1"/>
    <xf numFmtId="4" fontId="1" fillId="11" borderId="33" xfId="0" applyNumberFormat="1" applyFont="1" applyFill="1" applyBorder="1"/>
    <xf numFmtId="0" fontId="1" fillId="12" borderId="32" xfId="0" applyFont="1" applyFill="1" applyBorder="1"/>
    <xf numFmtId="4" fontId="1" fillId="12" borderId="33" xfId="0" applyNumberFormat="1" applyFont="1" applyFill="1" applyBorder="1"/>
    <xf numFmtId="0" fontId="1" fillId="3" borderId="38" xfId="0" applyFont="1" applyFill="1" applyBorder="1"/>
    <xf numFmtId="4" fontId="1" fillId="13" borderId="39" xfId="0" applyNumberFormat="1" applyFont="1" applyFill="1" applyBorder="1"/>
    <xf numFmtId="0" fontId="1" fillId="3" borderId="40" xfId="0" applyFont="1" applyFill="1" applyBorder="1"/>
    <xf numFmtId="0" fontId="1" fillId="3" borderId="41" xfId="0" applyFont="1" applyFill="1" applyBorder="1"/>
    <xf numFmtId="4" fontId="1" fillId="14" borderId="41" xfId="0" applyNumberFormat="1" applyFont="1" applyFill="1" applyBorder="1"/>
    <xf numFmtId="4" fontId="1" fillId="14" borderId="42" xfId="0" applyNumberFormat="1" applyFont="1" applyFill="1" applyBorder="1"/>
    <xf numFmtId="4" fontId="1" fillId="6" borderId="22" xfId="0" applyNumberFormat="1" applyFont="1" applyFill="1" applyBorder="1"/>
    <xf numFmtId="4" fontId="1" fillId="10" borderId="22" xfId="0" applyNumberFormat="1" applyFont="1" applyFill="1" applyBorder="1"/>
    <xf numFmtId="4" fontId="1" fillId="6" borderId="31" xfId="0" applyNumberFormat="1" applyFont="1" applyFill="1" applyBorder="1"/>
    <xf numFmtId="4" fontId="1" fillId="10" borderId="31" xfId="0" applyNumberFormat="1" applyFont="1" applyFill="1" applyBorder="1"/>
    <xf numFmtId="0" fontId="1" fillId="0" borderId="0" xfId="0" applyFont="1"/>
    <xf numFmtId="0" fontId="1" fillId="8" borderId="26" xfId="0" applyFont="1" applyFill="1" applyBorder="1" applyAlignment="1">
      <alignment horizontal="center"/>
    </xf>
    <xf numFmtId="0" fontId="1" fillId="7" borderId="26" xfId="0" applyFont="1" applyFill="1" applyBorder="1" applyAlignment="1">
      <alignment horizontal="center"/>
    </xf>
    <xf numFmtId="0" fontId="1" fillId="3" borderId="25" xfId="0" applyFont="1" applyFill="1" applyBorder="1" applyAlignment="1">
      <alignment horizontal="center"/>
    </xf>
    <xf numFmtId="0" fontId="1" fillId="3" borderId="28" xfId="0" applyFont="1" applyFill="1" applyBorder="1" applyAlignment="1">
      <alignment horizontal="center"/>
    </xf>
    <xf numFmtId="0" fontId="1" fillId="3" borderId="26" xfId="0" applyFont="1" applyFill="1" applyBorder="1" applyAlignment="1">
      <alignment horizontal="center"/>
    </xf>
    <xf numFmtId="0" fontId="1" fillId="3" borderId="23" xfId="0" applyFont="1" applyFill="1" applyBorder="1" applyAlignment="1">
      <alignment horizontal="center"/>
    </xf>
    <xf numFmtId="0" fontId="1" fillId="8" borderId="27" xfId="0" applyFont="1" applyFill="1" applyBorder="1" applyAlignment="1">
      <alignment horizontal="center"/>
    </xf>
    <xf numFmtId="0" fontId="1" fillId="4" borderId="43" xfId="0" applyFont="1" applyFill="1" applyBorder="1" applyAlignment="1">
      <alignment horizontal="center"/>
    </xf>
    <xf numFmtId="0" fontId="1" fillId="4" borderId="44" xfId="0" applyFont="1" applyFill="1" applyBorder="1" applyAlignment="1">
      <alignment horizontal="center"/>
    </xf>
    <xf numFmtId="0" fontId="1" fillId="9" borderId="26" xfId="0" applyFont="1" applyFill="1" applyBorder="1" applyAlignment="1">
      <alignment horizontal="center"/>
    </xf>
    <xf numFmtId="0" fontId="1" fillId="9" borderId="23" xfId="0" applyFont="1" applyFill="1" applyBorder="1" applyAlignment="1">
      <alignment horizontal="center"/>
    </xf>
    <xf numFmtId="0" fontId="1" fillId="9" borderId="27" xfId="0" applyFont="1" applyFill="1" applyBorder="1" applyAlignment="1">
      <alignment horizontal="center"/>
    </xf>
    <xf numFmtId="0" fontId="1" fillId="9" borderId="29" xfId="0" applyFont="1" applyFill="1" applyBorder="1" applyAlignment="1">
      <alignment horizontal="center"/>
    </xf>
    <xf numFmtId="0" fontId="1" fillId="3" borderId="1" xfId="0" applyFont="1" applyFill="1" applyBorder="1" applyAlignment="1">
      <alignment horizontal="center" wrapText="1"/>
    </xf>
    <xf numFmtId="0" fontId="1" fillId="3" borderId="6" xfId="0" applyFont="1" applyFill="1" applyBorder="1" applyAlignment="1">
      <alignment horizontal="center" wrapText="1"/>
    </xf>
    <xf numFmtId="0" fontId="1" fillId="3" borderId="2" xfId="0" applyFont="1" applyFill="1" applyBorder="1" applyAlignment="1">
      <alignment horizontal="center" wrapText="1"/>
    </xf>
    <xf numFmtId="0" fontId="1" fillId="3" borderId="5" xfId="0" applyFont="1" applyFill="1" applyBorder="1" applyAlignment="1">
      <alignment horizontal="center" wrapText="1"/>
    </xf>
    <xf numFmtId="0" fontId="1" fillId="14" borderId="45" xfId="0" applyFont="1" applyFill="1" applyBorder="1"/>
    <xf numFmtId="0" fontId="1" fillId="11" borderId="45" xfId="0" applyFont="1" applyFill="1" applyBorder="1"/>
    <xf numFmtId="0" fontId="1" fillId="11" borderId="46" xfId="0" applyFont="1" applyFill="1" applyBorder="1"/>
    <xf numFmtId="0" fontId="1" fillId="14" borderId="46"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2</xdr:row>
      <xdr:rowOff>76199</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43075" cy="4667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2</xdr:row>
      <xdr:rowOff>76199</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66875" cy="4667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E173"/>
  <sheetViews>
    <sheetView tabSelected="1" topLeftCell="A130" workbookViewId="0">
      <selection activeCell="C153" sqref="C153"/>
    </sheetView>
  </sheetViews>
  <sheetFormatPr baseColWidth="10" defaultRowHeight="15" x14ac:dyDescent="0.25"/>
  <cols>
    <col min="2" max="2" width="14.5703125" customWidth="1"/>
    <col min="3" max="3" width="12.42578125" customWidth="1"/>
    <col min="4" max="4" width="15.28515625" customWidth="1"/>
    <col min="5" max="21" width="11.42578125" customWidth="1"/>
    <col min="26" max="29" width="11.42578125" customWidth="1"/>
  </cols>
  <sheetData>
    <row r="2" spans="2:31" ht="15.75" x14ac:dyDescent="0.3">
      <c r="D2" s="1" t="s">
        <v>152</v>
      </c>
    </row>
    <row r="4" spans="2:31" x14ac:dyDescent="0.25">
      <c r="B4" s="76" t="s">
        <v>113</v>
      </c>
    </row>
    <row r="5" spans="2:31" ht="15.75" thickBot="1" x14ac:dyDescent="0.3"/>
    <row r="6" spans="2:31" x14ac:dyDescent="0.25">
      <c r="B6" s="79" t="s">
        <v>13</v>
      </c>
      <c r="C6" s="81" t="s">
        <v>14</v>
      </c>
      <c r="D6" s="78" t="s">
        <v>1</v>
      </c>
      <c r="E6" s="78"/>
      <c r="F6" s="78" t="s">
        <v>2</v>
      </c>
      <c r="G6" s="78"/>
      <c r="H6" s="78" t="s">
        <v>3</v>
      </c>
      <c r="I6" s="78"/>
      <c r="J6" s="78" t="s">
        <v>4</v>
      </c>
      <c r="K6" s="78"/>
      <c r="L6" s="78" t="s">
        <v>5</v>
      </c>
      <c r="M6" s="78"/>
      <c r="N6" s="78" t="s">
        <v>6</v>
      </c>
      <c r="O6" s="78"/>
      <c r="P6" s="78" t="s">
        <v>12</v>
      </c>
      <c r="Q6" s="78"/>
      <c r="R6" s="77" t="s">
        <v>8</v>
      </c>
      <c r="S6" s="77"/>
      <c r="T6" s="77" t="s">
        <v>9</v>
      </c>
      <c r="U6" s="77"/>
      <c r="V6" s="77" t="s">
        <v>10</v>
      </c>
      <c r="W6" s="77"/>
      <c r="X6" s="77" t="s">
        <v>11</v>
      </c>
      <c r="Y6" s="77"/>
      <c r="Z6" s="77" t="s">
        <v>0</v>
      </c>
      <c r="AA6" s="77"/>
      <c r="AB6" s="77" t="s">
        <v>99</v>
      </c>
      <c r="AC6" s="77"/>
      <c r="AD6" s="77" t="s">
        <v>7</v>
      </c>
      <c r="AE6" s="83"/>
    </row>
    <row r="7" spans="2:31" x14ac:dyDescent="0.25">
      <c r="B7" s="80"/>
      <c r="C7" s="82"/>
      <c r="D7" s="24" t="s">
        <v>100</v>
      </c>
      <c r="E7" s="23" t="s">
        <v>101</v>
      </c>
      <c r="F7" s="24" t="s">
        <v>100</v>
      </c>
      <c r="G7" s="23" t="s">
        <v>101</v>
      </c>
      <c r="H7" s="24" t="s">
        <v>100</v>
      </c>
      <c r="I7" s="23" t="s">
        <v>101</v>
      </c>
      <c r="J7" s="24" t="s">
        <v>100</v>
      </c>
      <c r="K7" s="23" t="s">
        <v>101</v>
      </c>
      <c r="L7" s="24" t="s">
        <v>102</v>
      </c>
      <c r="M7" s="23" t="s">
        <v>101</v>
      </c>
      <c r="N7" s="24" t="s">
        <v>102</v>
      </c>
      <c r="O7" s="23" t="s">
        <v>101</v>
      </c>
      <c r="P7" s="24" t="s">
        <v>100</v>
      </c>
      <c r="Q7" s="23" t="s">
        <v>101</v>
      </c>
      <c r="R7" s="24" t="s">
        <v>103</v>
      </c>
      <c r="S7" s="23" t="s">
        <v>101</v>
      </c>
      <c r="T7" s="24" t="s">
        <v>104</v>
      </c>
      <c r="U7" s="23" t="s">
        <v>101</v>
      </c>
      <c r="V7" s="24" t="s">
        <v>100</v>
      </c>
      <c r="W7" s="23" t="s">
        <v>101</v>
      </c>
      <c r="X7" s="24" t="s">
        <v>100</v>
      </c>
      <c r="Y7" s="23" t="s">
        <v>101</v>
      </c>
      <c r="Z7" s="24" t="s">
        <v>106</v>
      </c>
      <c r="AA7" s="23" t="s">
        <v>101</v>
      </c>
      <c r="AB7" s="24" t="s">
        <v>100</v>
      </c>
      <c r="AC7" s="23" t="s">
        <v>101</v>
      </c>
      <c r="AD7" s="24" t="s">
        <v>107</v>
      </c>
      <c r="AE7" s="35" t="s">
        <v>101</v>
      </c>
    </row>
    <row r="8" spans="2:31" x14ac:dyDescent="0.25">
      <c r="B8" s="36" t="s">
        <v>18</v>
      </c>
      <c r="C8" s="26" t="s">
        <v>19</v>
      </c>
      <c r="D8" s="27"/>
      <c r="E8" s="28"/>
      <c r="F8" s="27"/>
      <c r="G8" s="28"/>
      <c r="H8" s="27"/>
      <c r="I8" s="28"/>
      <c r="J8" s="27"/>
      <c r="K8" s="28"/>
      <c r="L8" s="27"/>
      <c r="M8" s="28">
        <v>123419</v>
      </c>
      <c r="N8" s="27"/>
      <c r="O8" s="28">
        <v>7859.49</v>
      </c>
      <c r="P8" s="27"/>
      <c r="Q8" s="28"/>
      <c r="R8" s="33"/>
      <c r="S8" s="28"/>
      <c r="T8" s="27"/>
      <c r="U8" s="28"/>
      <c r="V8" s="27"/>
      <c r="W8" s="28"/>
      <c r="X8" s="27"/>
      <c r="Y8" s="28"/>
      <c r="Z8" s="27"/>
      <c r="AA8" s="28"/>
      <c r="AB8" s="27"/>
      <c r="AC8" s="28"/>
      <c r="AD8" s="27"/>
      <c r="AE8" s="37"/>
    </row>
    <row r="9" spans="2:31" x14ac:dyDescent="0.25">
      <c r="B9" s="36"/>
      <c r="C9" s="26" t="s">
        <v>20</v>
      </c>
      <c r="D9" s="27"/>
      <c r="E9" s="28"/>
      <c r="F9" s="27"/>
      <c r="G9" s="28"/>
      <c r="H9" s="27"/>
      <c r="I9" s="28"/>
      <c r="J9" s="27"/>
      <c r="K9" s="28"/>
      <c r="L9" s="27"/>
      <c r="M9" s="28">
        <v>78429.81</v>
      </c>
      <c r="N9" s="27"/>
      <c r="O9" s="28">
        <v>44327.4</v>
      </c>
      <c r="P9" s="31">
        <v>7.65</v>
      </c>
      <c r="Q9" s="28"/>
      <c r="R9" s="33"/>
      <c r="S9" s="28"/>
      <c r="T9" s="27"/>
      <c r="U9" s="28"/>
      <c r="V9" s="27"/>
      <c r="W9" s="28">
        <v>50</v>
      </c>
      <c r="X9" s="33">
        <v>160</v>
      </c>
      <c r="Y9" s="28"/>
      <c r="Z9" s="27"/>
      <c r="AA9" s="28"/>
      <c r="AB9" s="27"/>
      <c r="AC9" s="28"/>
      <c r="AD9" s="27"/>
      <c r="AE9" s="37"/>
    </row>
    <row r="10" spans="2:31" x14ac:dyDescent="0.25">
      <c r="B10" s="38"/>
      <c r="C10" s="26" t="s">
        <v>21</v>
      </c>
      <c r="D10" s="27"/>
      <c r="E10" s="28"/>
      <c r="F10" s="27"/>
      <c r="G10" s="28"/>
      <c r="H10" s="27"/>
      <c r="I10" s="28"/>
      <c r="J10" s="27"/>
      <c r="K10" s="28"/>
      <c r="L10" s="27"/>
      <c r="M10" s="28">
        <v>14606</v>
      </c>
      <c r="N10" s="27"/>
      <c r="O10" s="28">
        <v>2069.48</v>
      </c>
      <c r="P10" s="31"/>
      <c r="Q10" s="28"/>
      <c r="R10" s="33"/>
      <c r="S10" s="28"/>
      <c r="T10" s="27"/>
      <c r="U10" s="28"/>
      <c r="V10" s="27"/>
      <c r="W10" s="28"/>
      <c r="X10" s="27"/>
      <c r="Y10" s="28"/>
      <c r="Z10" s="27"/>
      <c r="AA10" s="28"/>
      <c r="AB10" s="27"/>
      <c r="AC10" s="28"/>
      <c r="AD10" s="27">
        <v>3025</v>
      </c>
      <c r="AE10" s="37"/>
    </row>
    <row r="11" spans="2:31" x14ac:dyDescent="0.25">
      <c r="B11" s="39" t="s">
        <v>80</v>
      </c>
      <c r="C11" s="29"/>
      <c r="D11" s="30"/>
      <c r="E11" s="30"/>
      <c r="F11" s="30"/>
      <c r="G11" s="30"/>
      <c r="H11" s="30"/>
      <c r="I11" s="30"/>
      <c r="J11" s="30"/>
      <c r="K11" s="30"/>
      <c r="L11" s="30"/>
      <c r="M11" s="30">
        <v>216454.81</v>
      </c>
      <c r="N11" s="30"/>
      <c r="O11" s="30">
        <v>54256.37</v>
      </c>
      <c r="P11" s="32">
        <v>7.65</v>
      </c>
      <c r="Q11" s="30"/>
      <c r="R11" s="34"/>
      <c r="S11" s="30"/>
      <c r="T11" s="30"/>
      <c r="U11" s="30"/>
      <c r="V11" s="30"/>
      <c r="W11" s="30">
        <f>W9</f>
        <v>50</v>
      </c>
      <c r="X11" s="30">
        <v>160</v>
      </c>
      <c r="Y11" s="30"/>
      <c r="Z11" s="30"/>
      <c r="AA11" s="30"/>
      <c r="AB11" s="30"/>
      <c r="AC11" s="30"/>
      <c r="AD11" s="30">
        <v>3025</v>
      </c>
      <c r="AE11" s="40"/>
    </row>
    <row r="12" spans="2:31" x14ac:dyDescent="0.25">
      <c r="B12" s="38" t="s">
        <v>22</v>
      </c>
      <c r="C12" s="26" t="s">
        <v>22</v>
      </c>
      <c r="D12" s="27"/>
      <c r="E12" s="28"/>
      <c r="F12" s="27"/>
      <c r="G12" s="28"/>
      <c r="H12" s="27"/>
      <c r="I12" s="28"/>
      <c r="J12" s="27"/>
      <c r="K12" s="28"/>
      <c r="L12" s="27"/>
      <c r="M12" s="28"/>
      <c r="N12" s="27"/>
      <c r="O12" s="28"/>
      <c r="P12" s="27"/>
      <c r="Q12" s="28"/>
      <c r="R12" s="33">
        <v>1039.1100000000001</v>
      </c>
      <c r="S12" s="28">
        <v>24.19</v>
      </c>
      <c r="T12" s="27">
        <v>0</v>
      </c>
      <c r="U12" s="28">
        <v>3503.31</v>
      </c>
      <c r="V12" s="27"/>
      <c r="W12" s="28"/>
      <c r="X12" s="27"/>
      <c r="Y12" s="28"/>
      <c r="Z12" s="27"/>
      <c r="AA12" s="28"/>
      <c r="AB12" s="27"/>
      <c r="AC12" s="28"/>
      <c r="AD12" s="27"/>
      <c r="AE12" s="37"/>
    </row>
    <row r="13" spans="2:31" x14ac:dyDescent="0.25">
      <c r="B13" s="39" t="s">
        <v>81</v>
      </c>
      <c r="C13" s="29"/>
      <c r="D13" s="30"/>
      <c r="E13" s="30"/>
      <c r="F13" s="30"/>
      <c r="G13" s="30"/>
      <c r="H13" s="30"/>
      <c r="I13" s="30"/>
      <c r="J13" s="30"/>
      <c r="K13" s="30"/>
      <c r="L13" s="30"/>
      <c r="M13" s="30"/>
      <c r="N13" s="30"/>
      <c r="O13" s="30"/>
      <c r="P13" s="30"/>
      <c r="Q13" s="30"/>
      <c r="R13" s="34">
        <v>1039.1100000000001</v>
      </c>
      <c r="S13" s="30">
        <v>24.19</v>
      </c>
      <c r="T13" s="30">
        <v>0</v>
      </c>
      <c r="U13" s="30">
        <v>3503.31</v>
      </c>
      <c r="V13" s="30"/>
      <c r="W13" s="30"/>
      <c r="X13" s="30"/>
      <c r="Y13" s="30"/>
      <c r="Z13" s="30"/>
      <c r="AA13" s="30"/>
      <c r="AB13" s="30"/>
      <c r="AC13" s="30"/>
      <c r="AD13" s="30"/>
      <c r="AE13" s="40"/>
    </row>
    <row r="14" spans="2:31" x14ac:dyDescent="0.25">
      <c r="B14" s="36" t="s">
        <v>23</v>
      </c>
      <c r="C14" s="26" t="s">
        <v>24</v>
      </c>
      <c r="D14" s="27"/>
      <c r="E14" s="28"/>
      <c r="F14" s="27"/>
      <c r="G14" s="28"/>
      <c r="H14" s="27"/>
      <c r="I14" s="28"/>
      <c r="J14" s="27"/>
      <c r="K14" s="28"/>
      <c r="L14" s="27"/>
      <c r="M14" s="28"/>
      <c r="N14" s="27"/>
      <c r="O14" s="28"/>
      <c r="P14" s="27"/>
      <c r="Q14" s="28"/>
      <c r="R14" s="33">
        <v>350</v>
      </c>
      <c r="S14" s="28"/>
      <c r="T14" s="27">
        <v>2006</v>
      </c>
      <c r="U14" s="28"/>
      <c r="V14" s="27"/>
      <c r="W14" s="28"/>
      <c r="X14" s="27"/>
      <c r="Y14" s="28"/>
      <c r="Z14" s="27"/>
      <c r="AA14" s="28"/>
      <c r="AB14" s="27"/>
      <c r="AC14" s="28"/>
      <c r="AD14" s="27"/>
      <c r="AE14" s="37"/>
    </row>
    <row r="15" spans="2:31" x14ac:dyDescent="0.25">
      <c r="B15" s="36"/>
      <c r="C15" s="26" t="s">
        <v>25</v>
      </c>
      <c r="D15" s="27">
        <v>434.6</v>
      </c>
      <c r="E15" s="28"/>
      <c r="F15" s="27"/>
      <c r="G15" s="28"/>
      <c r="H15" s="27"/>
      <c r="I15" s="28"/>
      <c r="J15" s="27"/>
      <c r="K15" s="28"/>
      <c r="L15" s="27"/>
      <c r="M15" s="28"/>
      <c r="N15" s="27">
        <v>9</v>
      </c>
      <c r="O15" s="28"/>
      <c r="P15" s="27"/>
      <c r="Q15" s="28"/>
      <c r="R15" s="33">
        <v>300</v>
      </c>
      <c r="S15" s="28"/>
      <c r="T15" s="27">
        <v>2033</v>
      </c>
      <c r="U15" s="28"/>
      <c r="V15" s="27"/>
      <c r="W15" s="28"/>
      <c r="X15" s="27"/>
      <c r="Y15" s="28"/>
      <c r="Z15" s="27"/>
      <c r="AA15" s="28"/>
      <c r="AB15" s="27"/>
      <c r="AC15" s="28"/>
      <c r="AD15" s="27"/>
      <c r="AE15" s="37"/>
    </row>
    <row r="16" spans="2:31" x14ac:dyDescent="0.25">
      <c r="B16" s="38"/>
      <c r="C16" s="26" t="s">
        <v>26</v>
      </c>
      <c r="D16" s="27"/>
      <c r="E16" s="28"/>
      <c r="F16" s="27"/>
      <c r="G16" s="28"/>
      <c r="H16" s="27"/>
      <c r="I16" s="28"/>
      <c r="J16" s="27"/>
      <c r="K16" s="28"/>
      <c r="L16" s="27"/>
      <c r="M16" s="28"/>
      <c r="N16" s="27">
        <v>161</v>
      </c>
      <c r="O16" s="28"/>
      <c r="P16" s="27"/>
      <c r="Q16" s="28"/>
      <c r="R16" s="33">
        <v>32466</v>
      </c>
      <c r="S16" s="28"/>
      <c r="T16" s="27">
        <v>90533</v>
      </c>
      <c r="U16" s="28"/>
      <c r="V16" s="27">
        <v>245.79999999999998</v>
      </c>
      <c r="W16" s="28"/>
      <c r="X16" s="27"/>
      <c r="Y16" s="28"/>
      <c r="Z16" s="27"/>
      <c r="AA16" s="28"/>
      <c r="AB16" s="27"/>
      <c r="AC16" s="28"/>
      <c r="AD16" s="27"/>
      <c r="AE16" s="37"/>
    </row>
    <row r="17" spans="2:31" x14ac:dyDescent="0.25">
      <c r="B17" s="39" t="s">
        <v>108</v>
      </c>
      <c r="C17" s="29"/>
      <c r="D17" s="30">
        <v>434.6</v>
      </c>
      <c r="E17" s="30"/>
      <c r="F17" s="30"/>
      <c r="G17" s="30"/>
      <c r="H17" s="30"/>
      <c r="I17" s="30"/>
      <c r="J17" s="30"/>
      <c r="K17" s="30"/>
      <c r="L17" s="30"/>
      <c r="M17" s="30"/>
      <c r="N17" s="30">
        <v>170</v>
      </c>
      <c r="O17" s="30"/>
      <c r="P17" s="30"/>
      <c r="Q17" s="30"/>
      <c r="R17" s="34">
        <v>33116</v>
      </c>
      <c r="S17" s="30"/>
      <c r="T17" s="30">
        <v>94572</v>
      </c>
      <c r="U17" s="30"/>
      <c r="V17" s="30">
        <v>245.79999999999998</v>
      </c>
      <c r="W17" s="30"/>
      <c r="X17" s="30"/>
      <c r="Y17" s="30"/>
      <c r="Z17" s="30"/>
      <c r="AA17" s="30"/>
      <c r="AB17" s="30"/>
      <c r="AC17" s="30"/>
      <c r="AD17" s="30"/>
      <c r="AE17" s="40"/>
    </row>
    <row r="18" spans="2:31" x14ac:dyDescent="0.25">
      <c r="B18" s="36" t="s">
        <v>27</v>
      </c>
      <c r="C18" s="26" t="s">
        <v>28</v>
      </c>
      <c r="D18" s="27"/>
      <c r="E18" s="28"/>
      <c r="F18" s="27"/>
      <c r="G18" s="28"/>
      <c r="H18" s="27">
        <v>500</v>
      </c>
      <c r="I18" s="28">
        <v>40</v>
      </c>
      <c r="J18" s="27"/>
      <c r="K18" s="28"/>
      <c r="L18" s="27">
        <v>450</v>
      </c>
      <c r="M18" s="28">
        <v>1780</v>
      </c>
      <c r="N18" s="27"/>
      <c r="O18" s="28"/>
      <c r="P18" s="27"/>
      <c r="Q18" s="28"/>
      <c r="R18" s="33"/>
      <c r="S18" s="28"/>
      <c r="T18" s="27">
        <v>6000</v>
      </c>
      <c r="U18" s="28">
        <v>3240</v>
      </c>
      <c r="V18" s="27"/>
      <c r="W18" s="28"/>
      <c r="X18" s="27"/>
      <c r="Y18" s="28"/>
      <c r="Z18" s="27"/>
      <c r="AA18" s="28"/>
      <c r="AB18" s="27"/>
      <c r="AC18" s="28"/>
      <c r="AD18" s="27"/>
      <c r="AE18" s="37"/>
    </row>
    <row r="19" spans="2:31" x14ac:dyDescent="0.25">
      <c r="B19" s="38"/>
      <c r="C19" s="26" t="s">
        <v>112</v>
      </c>
      <c r="D19" s="27"/>
      <c r="E19" s="28"/>
      <c r="F19" s="27"/>
      <c r="G19" s="28"/>
      <c r="H19" s="27"/>
      <c r="I19" s="28"/>
      <c r="J19" s="27"/>
      <c r="K19" s="28"/>
      <c r="L19" s="27"/>
      <c r="M19" s="28"/>
      <c r="N19" s="27"/>
      <c r="O19" s="28"/>
      <c r="P19" s="27"/>
      <c r="Q19" s="28"/>
      <c r="R19" s="33"/>
      <c r="S19" s="28"/>
      <c r="T19" s="27">
        <v>200</v>
      </c>
      <c r="U19" s="28">
        <v>556.58000000000004</v>
      </c>
      <c r="V19" s="27"/>
      <c r="W19" s="28"/>
      <c r="X19" s="27"/>
      <c r="Y19" s="28"/>
      <c r="Z19" s="27"/>
      <c r="AA19" s="28"/>
      <c r="AB19" s="27"/>
      <c r="AC19" s="28"/>
      <c r="AD19" s="27">
        <v>17979.3</v>
      </c>
      <c r="AE19" s="37">
        <v>29439.29</v>
      </c>
    </row>
    <row r="20" spans="2:31" x14ac:dyDescent="0.25">
      <c r="B20" s="39" t="s">
        <v>82</v>
      </c>
      <c r="C20" s="29"/>
      <c r="D20" s="30"/>
      <c r="E20" s="30"/>
      <c r="F20" s="30"/>
      <c r="G20" s="30"/>
      <c r="H20" s="30">
        <v>500</v>
      </c>
      <c r="I20" s="30">
        <v>40</v>
      </c>
      <c r="J20" s="30"/>
      <c r="K20" s="30"/>
      <c r="L20" s="30">
        <v>450</v>
      </c>
      <c r="M20" s="30">
        <v>1780</v>
      </c>
      <c r="N20" s="30"/>
      <c r="O20" s="30"/>
      <c r="P20" s="30"/>
      <c r="Q20" s="30"/>
      <c r="R20" s="34"/>
      <c r="S20" s="30"/>
      <c r="T20" s="30">
        <v>6200</v>
      </c>
      <c r="U20" s="30">
        <v>3796.58</v>
      </c>
      <c r="V20" s="30"/>
      <c r="W20" s="30"/>
      <c r="X20" s="30"/>
      <c r="Y20" s="30"/>
      <c r="Z20" s="30"/>
      <c r="AA20" s="30"/>
      <c r="AB20" s="30"/>
      <c r="AC20" s="30"/>
      <c r="AD20" s="30">
        <v>17979.3</v>
      </c>
      <c r="AE20" s="40">
        <v>29439.29</v>
      </c>
    </row>
    <row r="21" spans="2:31" x14ac:dyDescent="0.25">
      <c r="B21" s="38" t="s">
        <v>30</v>
      </c>
      <c r="C21" s="26" t="s">
        <v>30</v>
      </c>
      <c r="D21" s="27">
        <v>765</v>
      </c>
      <c r="E21" s="28"/>
      <c r="F21" s="27"/>
      <c r="G21" s="28"/>
      <c r="H21" s="27"/>
      <c r="I21" s="28"/>
      <c r="J21" s="27"/>
      <c r="K21" s="28"/>
      <c r="L21" s="27"/>
      <c r="M21" s="28"/>
      <c r="N21" s="27"/>
      <c r="O21" s="28"/>
      <c r="P21" s="27"/>
      <c r="Q21" s="28"/>
      <c r="R21" s="33">
        <v>1265</v>
      </c>
      <c r="S21" s="28"/>
      <c r="T21" s="27">
        <v>0</v>
      </c>
      <c r="U21" s="28">
        <v>87249</v>
      </c>
      <c r="V21" s="27"/>
      <c r="W21" s="28"/>
      <c r="X21" s="27"/>
      <c r="Y21" s="28"/>
      <c r="Z21" s="27">
        <v>90.53</v>
      </c>
      <c r="AA21" s="28">
        <v>0</v>
      </c>
      <c r="AB21" s="27"/>
      <c r="AC21" s="28"/>
      <c r="AD21" s="27"/>
      <c r="AE21" s="37">
        <v>2603.02</v>
      </c>
    </row>
    <row r="22" spans="2:31" x14ac:dyDescent="0.25">
      <c r="B22" s="39" t="s">
        <v>83</v>
      </c>
      <c r="C22" s="29"/>
      <c r="D22" s="30">
        <v>765</v>
      </c>
      <c r="E22" s="30"/>
      <c r="F22" s="30"/>
      <c r="G22" s="30"/>
      <c r="H22" s="30"/>
      <c r="I22" s="30"/>
      <c r="J22" s="30"/>
      <c r="K22" s="30"/>
      <c r="L22" s="30"/>
      <c r="M22" s="30"/>
      <c r="N22" s="30"/>
      <c r="O22" s="30"/>
      <c r="P22" s="30"/>
      <c r="Q22" s="30"/>
      <c r="R22" s="34">
        <v>1265</v>
      </c>
      <c r="S22" s="30"/>
      <c r="T22" s="30">
        <v>0</v>
      </c>
      <c r="U22" s="30">
        <v>87249</v>
      </c>
      <c r="V22" s="30"/>
      <c r="W22" s="30"/>
      <c r="X22" s="30"/>
      <c r="Y22" s="30"/>
      <c r="Z22" s="30">
        <v>90.53</v>
      </c>
      <c r="AA22" s="30">
        <v>0</v>
      </c>
      <c r="AB22" s="30"/>
      <c r="AC22" s="30"/>
      <c r="AD22" s="30"/>
      <c r="AE22" s="40">
        <v>2603.02</v>
      </c>
    </row>
    <row r="23" spans="2:31" x14ac:dyDescent="0.25">
      <c r="B23" s="36" t="s">
        <v>31</v>
      </c>
      <c r="C23" s="26" t="s">
        <v>32</v>
      </c>
      <c r="D23" s="27">
        <v>29.5</v>
      </c>
      <c r="E23" s="28"/>
      <c r="F23" s="27"/>
      <c r="G23" s="28"/>
      <c r="H23" s="27"/>
      <c r="I23" s="28"/>
      <c r="J23" s="27">
        <v>145.71</v>
      </c>
      <c r="K23" s="28">
        <v>4461.74</v>
      </c>
      <c r="L23" s="27">
        <v>70719.320000000007</v>
      </c>
      <c r="M23" s="28">
        <v>38215.32</v>
      </c>
      <c r="N23" s="27"/>
      <c r="O23" s="28"/>
      <c r="P23" s="27">
        <v>881</v>
      </c>
      <c r="Q23" s="28">
        <v>2865</v>
      </c>
      <c r="R23" s="33">
        <v>4270</v>
      </c>
      <c r="S23" s="28">
        <v>51.65</v>
      </c>
      <c r="T23" s="27">
        <v>399638.5</v>
      </c>
      <c r="U23" s="28">
        <v>92613.04</v>
      </c>
      <c r="V23" s="27"/>
      <c r="W23" s="28"/>
      <c r="X23" s="27">
        <v>9.75</v>
      </c>
      <c r="Y23" s="28">
        <v>70</v>
      </c>
      <c r="Z23" s="27">
        <v>295</v>
      </c>
      <c r="AA23" s="28">
        <v>2.09</v>
      </c>
      <c r="AB23" s="27"/>
      <c r="AC23" s="28"/>
      <c r="AD23" s="27"/>
      <c r="AE23" s="37"/>
    </row>
    <row r="24" spans="2:31" x14ac:dyDescent="0.25">
      <c r="B24" s="36"/>
      <c r="C24" s="26" t="s">
        <v>33</v>
      </c>
      <c r="D24" s="27"/>
      <c r="E24" s="28"/>
      <c r="F24" s="27"/>
      <c r="G24" s="28"/>
      <c r="H24" s="27"/>
      <c r="I24" s="28"/>
      <c r="J24" s="27">
        <v>6.72</v>
      </c>
      <c r="K24" s="28">
        <v>541.26</v>
      </c>
      <c r="L24" s="27"/>
      <c r="M24" s="28">
        <v>233513.1</v>
      </c>
      <c r="N24" s="27"/>
      <c r="O24" s="28"/>
      <c r="P24" s="27">
        <v>23.09</v>
      </c>
      <c r="Q24" s="28"/>
      <c r="R24" s="33">
        <v>23196</v>
      </c>
      <c r="S24" s="28"/>
      <c r="T24" s="27">
        <v>378133.6</v>
      </c>
      <c r="U24" s="28"/>
      <c r="V24" s="27"/>
      <c r="W24" s="28"/>
      <c r="X24" s="27"/>
      <c r="Y24" s="37">
        <v>29</v>
      </c>
      <c r="Z24" s="27"/>
      <c r="AA24" s="28"/>
      <c r="AB24" s="27"/>
      <c r="AC24" s="28"/>
      <c r="AD24" s="27"/>
      <c r="AE24" s="37"/>
    </row>
    <row r="25" spans="2:31" x14ac:dyDescent="0.25">
      <c r="B25" s="36"/>
      <c r="C25" s="26" t="s">
        <v>34</v>
      </c>
      <c r="D25" s="27"/>
      <c r="E25" s="28"/>
      <c r="F25" s="27"/>
      <c r="G25" s="28"/>
      <c r="H25" s="27"/>
      <c r="I25" s="28"/>
      <c r="J25" s="27">
        <v>0.16</v>
      </c>
      <c r="K25" s="28">
        <v>8.36</v>
      </c>
      <c r="L25" s="27"/>
      <c r="M25" s="28">
        <v>98788.93</v>
      </c>
      <c r="N25" s="27"/>
      <c r="O25" s="28"/>
      <c r="P25" s="27">
        <v>926.24</v>
      </c>
      <c r="Q25" s="28"/>
      <c r="R25" s="33">
        <v>2851</v>
      </c>
      <c r="S25" s="28"/>
      <c r="T25" s="27">
        <v>119027</v>
      </c>
      <c r="U25" s="28"/>
      <c r="V25" s="27">
        <v>1</v>
      </c>
      <c r="W25" s="28"/>
      <c r="X25" s="27"/>
      <c r="Y25" s="28"/>
      <c r="Z25" s="27"/>
      <c r="AA25" s="28"/>
      <c r="AB25" s="27"/>
      <c r="AC25" s="28"/>
      <c r="AD25" s="27"/>
      <c r="AE25" s="37"/>
    </row>
    <row r="26" spans="2:31" x14ac:dyDescent="0.25">
      <c r="B26" s="36"/>
      <c r="C26" s="26" t="s">
        <v>35</v>
      </c>
      <c r="D26" s="27"/>
      <c r="E26" s="28"/>
      <c r="F26" s="27"/>
      <c r="G26" s="28"/>
      <c r="H26" s="27"/>
      <c r="I26" s="28"/>
      <c r="J26" s="27">
        <v>0.05</v>
      </c>
      <c r="K26" s="28">
        <v>6.79</v>
      </c>
      <c r="L26" s="27"/>
      <c r="M26" s="28"/>
      <c r="N26" s="27"/>
      <c r="O26" s="28"/>
      <c r="P26" s="27"/>
      <c r="Q26" s="28"/>
      <c r="R26" s="33">
        <v>15911</v>
      </c>
      <c r="S26" s="28"/>
      <c r="T26" s="27">
        <v>183285</v>
      </c>
      <c r="U26" s="28">
        <v>149731</v>
      </c>
      <c r="V26" s="27"/>
      <c r="W26" s="28"/>
      <c r="X26" s="27"/>
      <c r="Y26" s="28"/>
      <c r="Z26" s="27"/>
      <c r="AA26" s="28"/>
      <c r="AB26" s="27"/>
      <c r="AC26" s="28"/>
      <c r="AD26" s="27"/>
      <c r="AE26" s="37"/>
    </row>
    <row r="27" spans="2:31" x14ac:dyDescent="0.25">
      <c r="B27" s="36"/>
      <c r="C27" s="26" t="s">
        <v>36</v>
      </c>
      <c r="D27" s="27">
        <v>649.91</v>
      </c>
      <c r="E27" s="28"/>
      <c r="F27" s="27">
        <v>252</v>
      </c>
      <c r="G27" s="28">
        <v>5014</v>
      </c>
      <c r="H27" s="27"/>
      <c r="I27" s="28"/>
      <c r="J27" s="27">
        <v>0.1</v>
      </c>
      <c r="K27" s="28">
        <v>2.58</v>
      </c>
      <c r="L27" s="27"/>
      <c r="M27" s="28">
        <v>52346.780000000006</v>
      </c>
      <c r="N27" s="27"/>
      <c r="O27" s="28"/>
      <c r="P27" s="27">
        <v>169.74</v>
      </c>
      <c r="Q27" s="28"/>
      <c r="R27" s="33">
        <v>7072</v>
      </c>
      <c r="S27" s="28"/>
      <c r="T27" s="27">
        <v>102011</v>
      </c>
      <c r="U27" s="28"/>
      <c r="V27" s="27"/>
      <c r="W27" s="28"/>
      <c r="X27" s="27"/>
      <c r="Y27" s="28"/>
      <c r="Z27" s="27"/>
      <c r="AA27" s="28"/>
      <c r="AB27" s="27"/>
      <c r="AC27" s="28">
        <v>696.92</v>
      </c>
      <c r="AD27" s="27"/>
      <c r="AE27" s="37"/>
    </row>
    <row r="28" spans="2:31" x14ac:dyDescent="0.25">
      <c r="B28" s="36"/>
      <c r="C28" s="26" t="s">
        <v>37</v>
      </c>
      <c r="D28" s="27"/>
      <c r="E28" s="28"/>
      <c r="F28" s="27"/>
      <c r="G28" s="28"/>
      <c r="H28" s="27"/>
      <c r="I28" s="28"/>
      <c r="J28" s="27">
        <v>30.72</v>
      </c>
      <c r="K28" s="28">
        <v>2007.41</v>
      </c>
      <c r="L28" s="27"/>
      <c r="M28" s="28"/>
      <c r="N28" s="27"/>
      <c r="O28" s="28"/>
      <c r="P28" s="27">
        <v>7295.8</v>
      </c>
      <c r="Q28" s="28"/>
      <c r="R28" s="33"/>
      <c r="S28" s="28"/>
      <c r="T28" s="27"/>
      <c r="U28" s="28"/>
      <c r="V28" s="27"/>
      <c r="W28" s="28"/>
      <c r="X28" s="27"/>
      <c r="Y28" s="28"/>
      <c r="Z28" s="27"/>
      <c r="AA28" s="28"/>
      <c r="AB28" s="27"/>
      <c r="AC28" s="28"/>
      <c r="AD28" s="27"/>
      <c r="AE28" s="37"/>
    </row>
    <row r="29" spans="2:31" x14ac:dyDescent="0.25">
      <c r="B29" s="36"/>
      <c r="C29" s="26" t="s">
        <v>38</v>
      </c>
      <c r="D29" s="27"/>
      <c r="E29" s="28"/>
      <c r="F29" s="27"/>
      <c r="G29" s="28"/>
      <c r="H29" s="27"/>
      <c r="I29" s="28"/>
      <c r="J29" s="27"/>
      <c r="K29" s="28"/>
      <c r="L29" s="27"/>
      <c r="M29" s="28">
        <v>147974.91999999998</v>
      </c>
      <c r="N29" s="27"/>
      <c r="O29" s="28">
        <v>3636</v>
      </c>
      <c r="P29" s="27">
        <v>998</v>
      </c>
      <c r="Q29" s="28"/>
      <c r="R29" s="33">
        <v>7610</v>
      </c>
      <c r="S29" s="28"/>
      <c r="T29" s="27">
        <v>157263.98000000001</v>
      </c>
      <c r="U29" s="28"/>
      <c r="V29" s="27"/>
      <c r="W29" s="28"/>
      <c r="X29" s="27"/>
      <c r="Y29" s="28">
        <v>26.39</v>
      </c>
      <c r="Z29" s="27">
        <v>579</v>
      </c>
      <c r="AA29" s="28"/>
      <c r="AB29" s="27">
        <v>0.25</v>
      </c>
      <c r="AC29" s="28"/>
      <c r="AD29" s="27"/>
      <c r="AE29" s="37"/>
    </row>
    <row r="30" spans="2:31" x14ac:dyDescent="0.25">
      <c r="B30" s="36"/>
      <c r="C30" s="26" t="s">
        <v>39</v>
      </c>
      <c r="D30" s="27"/>
      <c r="E30" s="28"/>
      <c r="F30" s="27"/>
      <c r="G30" s="28"/>
      <c r="H30" s="27"/>
      <c r="I30" s="28"/>
      <c r="J30" s="27">
        <v>1301.31</v>
      </c>
      <c r="K30" s="28">
        <v>32840.300000000003</v>
      </c>
      <c r="L30" s="27"/>
      <c r="M30" s="28">
        <v>29556</v>
      </c>
      <c r="N30" s="27"/>
      <c r="O30" s="28"/>
      <c r="P30" s="27">
        <v>878.39</v>
      </c>
      <c r="Q30" s="28"/>
      <c r="R30" s="33">
        <v>232</v>
      </c>
      <c r="S30" s="28"/>
      <c r="T30" s="27">
        <v>13286</v>
      </c>
      <c r="U30" s="28"/>
      <c r="V30" s="27"/>
      <c r="W30" s="28"/>
      <c r="X30" s="27"/>
      <c r="Y30" s="28"/>
      <c r="Z30" s="27"/>
      <c r="AA30" s="28"/>
      <c r="AB30" s="27"/>
      <c r="AC30" s="28"/>
      <c r="AD30" s="27"/>
      <c r="AE30" s="37"/>
    </row>
    <row r="31" spans="2:31" x14ac:dyDescent="0.25">
      <c r="B31" s="38"/>
      <c r="C31" s="26" t="s">
        <v>40</v>
      </c>
      <c r="D31" s="27">
        <v>26.2</v>
      </c>
      <c r="E31" s="28"/>
      <c r="F31" s="27"/>
      <c r="G31" s="28"/>
      <c r="H31" s="27">
        <v>4.7</v>
      </c>
      <c r="I31" s="28">
        <v>942.98</v>
      </c>
      <c r="J31" s="27">
        <v>68.050000000000011</v>
      </c>
      <c r="K31" s="28">
        <v>1657.84</v>
      </c>
      <c r="L31" s="27"/>
      <c r="M31" s="28">
        <v>71404.53</v>
      </c>
      <c r="N31" s="27"/>
      <c r="O31" s="28"/>
      <c r="P31" s="27">
        <v>292.49</v>
      </c>
      <c r="Q31" s="28"/>
      <c r="R31" s="33">
        <v>2194</v>
      </c>
      <c r="S31" s="28"/>
      <c r="T31" s="27">
        <v>179985</v>
      </c>
      <c r="U31" s="28"/>
      <c r="V31" s="27"/>
      <c r="W31" s="28"/>
      <c r="X31" s="27"/>
      <c r="Y31" s="28"/>
      <c r="Z31" s="27"/>
      <c r="AA31" s="28"/>
      <c r="AB31" s="27"/>
      <c r="AC31" s="28"/>
      <c r="AD31" s="27"/>
      <c r="AE31" s="37"/>
    </row>
    <row r="32" spans="2:31" x14ac:dyDescent="0.25">
      <c r="B32" s="39" t="s">
        <v>84</v>
      </c>
      <c r="C32" s="29"/>
      <c r="D32" s="30">
        <v>705.61</v>
      </c>
      <c r="E32" s="30"/>
      <c r="F32" s="30">
        <v>252</v>
      </c>
      <c r="G32" s="30">
        <v>5014</v>
      </c>
      <c r="H32" s="30">
        <v>4.7</v>
      </c>
      <c r="I32" s="30">
        <v>942.98</v>
      </c>
      <c r="J32" s="30">
        <v>1552.82</v>
      </c>
      <c r="K32" s="30">
        <v>41526.28</v>
      </c>
      <c r="L32" s="30">
        <v>70719.320000000007</v>
      </c>
      <c r="M32" s="30">
        <v>671799.58000000007</v>
      </c>
      <c r="N32" s="30"/>
      <c r="O32" s="30">
        <v>3636</v>
      </c>
      <c r="P32" s="30">
        <v>11464.75</v>
      </c>
      <c r="Q32" s="30">
        <v>2865</v>
      </c>
      <c r="R32" s="34">
        <v>63336</v>
      </c>
      <c r="S32" s="30">
        <v>51.65</v>
      </c>
      <c r="T32" s="30">
        <v>1532630.08</v>
      </c>
      <c r="U32" s="30">
        <v>242344.03999999998</v>
      </c>
      <c r="V32" s="30">
        <f>V25</f>
        <v>1</v>
      </c>
      <c r="W32" s="30"/>
      <c r="X32" s="30">
        <f>X23</f>
        <v>9.75</v>
      </c>
      <c r="Y32" s="30">
        <f>Y23+Y24+Y29</f>
        <v>125.39</v>
      </c>
      <c r="Z32" s="30">
        <v>874</v>
      </c>
      <c r="AA32" s="30">
        <v>2.09</v>
      </c>
      <c r="AB32" s="30">
        <v>0.25</v>
      </c>
      <c r="AC32" s="30">
        <v>696.92</v>
      </c>
      <c r="AD32" s="30"/>
      <c r="AE32" s="40"/>
    </row>
    <row r="33" spans="2:31" x14ac:dyDescent="0.25">
      <c r="B33" s="36" t="s">
        <v>41</v>
      </c>
      <c r="C33" s="26" t="s">
        <v>42</v>
      </c>
      <c r="D33" s="27"/>
      <c r="E33" s="28"/>
      <c r="F33" s="27"/>
      <c r="G33" s="28"/>
      <c r="H33" s="27"/>
      <c r="I33" s="28"/>
      <c r="J33" s="27"/>
      <c r="K33" s="28"/>
      <c r="L33" s="27"/>
      <c r="M33" s="28"/>
      <c r="N33" s="27"/>
      <c r="O33" s="28">
        <v>3612.16</v>
      </c>
      <c r="P33" s="27">
        <v>122.88</v>
      </c>
      <c r="Q33" s="28">
        <v>663</v>
      </c>
      <c r="R33" s="33">
        <v>9156</v>
      </c>
      <c r="S33" s="28">
        <v>91.56</v>
      </c>
      <c r="T33" s="27">
        <v>70932</v>
      </c>
      <c r="U33" s="28">
        <v>103179.92</v>
      </c>
      <c r="V33" s="27">
        <v>47</v>
      </c>
      <c r="W33" s="28">
        <v>1630</v>
      </c>
      <c r="X33" s="27"/>
      <c r="Y33" s="28"/>
      <c r="Z33" s="27"/>
      <c r="AA33" s="28"/>
      <c r="AB33" s="27"/>
      <c r="AC33" s="28"/>
      <c r="AD33" s="27"/>
      <c r="AE33" s="37"/>
    </row>
    <row r="34" spans="2:31" x14ac:dyDescent="0.25">
      <c r="B34" s="36"/>
      <c r="C34" s="26" t="s">
        <v>43</v>
      </c>
      <c r="D34" s="27">
        <v>124</v>
      </c>
      <c r="E34" s="28">
        <v>900</v>
      </c>
      <c r="F34" s="27">
        <v>60</v>
      </c>
      <c r="G34" s="28">
        <v>900</v>
      </c>
      <c r="H34" s="27"/>
      <c r="I34" s="28"/>
      <c r="J34" s="27"/>
      <c r="K34" s="28"/>
      <c r="L34" s="27"/>
      <c r="M34" s="28"/>
      <c r="N34" s="27"/>
      <c r="O34" s="28"/>
      <c r="P34" s="27"/>
      <c r="Q34" s="28"/>
      <c r="R34" s="33">
        <v>6945</v>
      </c>
      <c r="S34" s="28">
        <v>14160</v>
      </c>
      <c r="T34" s="27">
        <v>0</v>
      </c>
      <c r="U34" s="28">
        <v>1481</v>
      </c>
      <c r="V34" s="27"/>
      <c r="W34" s="28"/>
      <c r="X34" s="27"/>
      <c r="Y34" s="28"/>
      <c r="Z34" s="27"/>
      <c r="AA34" s="28"/>
      <c r="AB34" s="27"/>
      <c r="AC34" s="28"/>
      <c r="AD34" s="27"/>
      <c r="AE34" s="37"/>
    </row>
    <row r="35" spans="2:31" x14ac:dyDescent="0.25">
      <c r="B35" s="36"/>
      <c r="C35" s="26" t="s">
        <v>44</v>
      </c>
      <c r="D35" s="27"/>
      <c r="E35" s="28"/>
      <c r="F35" s="27"/>
      <c r="G35" s="28"/>
      <c r="H35" s="27"/>
      <c r="I35" s="28"/>
      <c r="J35" s="27"/>
      <c r="K35" s="28"/>
      <c r="L35" s="27"/>
      <c r="M35" s="28"/>
      <c r="N35" s="27">
        <v>1250</v>
      </c>
      <c r="O35" s="28">
        <v>25000</v>
      </c>
      <c r="P35" s="27">
        <v>814.85</v>
      </c>
      <c r="Q35" s="28"/>
      <c r="R35" s="33">
        <v>14417</v>
      </c>
      <c r="S35" s="28">
        <v>144.16999999999999</v>
      </c>
      <c r="T35" s="27">
        <v>168149.12999999998</v>
      </c>
      <c r="U35" s="28">
        <v>178997.09</v>
      </c>
      <c r="V35" s="27"/>
      <c r="W35" s="28"/>
      <c r="X35" s="27">
        <v>7000</v>
      </c>
      <c r="Y35" s="28">
        <v>500</v>
      </c>
      <c r="Z35" s="27">
        <v>200000</v>
      </c>
      <c r="AA35" s="28"/>
      <c r="AB35" s="27"/>
      <c r="AC35" s="28"/>
      <c r="AD35" s="27"/>
      <c r="AE35" s="37"/>
    </row>
    <row r="36" spans="2:31" x14ac:dyDescent="0.25">
      <c r="B36" s="36"/>
      <c r="C36" s="26" t="s">
        <v>45</v>
      </c>
      <c r="D36" s="27"/>
      <c r="E36" s="28"/>
      <c r="F36" s="27"/>
      <c r="G36" s="28"/>
      <c r="H36" s="27"/>
      <c r="I36" s="28"/>
      <c r="J36" s="27"/>
      <c r="K36" s="28"/>
      <c r="L36" s="27"/>
      <c r="M36" s="28">
        <v>37834</v>
      </c>
      <c r="N36" s="27"/>
      <c r="O36" s="28">
        <v>7358</v>
      </c>
      <c r="P36" s="27">
        <v>286</v>
      </c>
      <c r="Q36" s="28"/>
      <c r="R36" s="33">
        <v>18725</v>
      </c>
      <c r="S36" s="28">
        <v>187</v>
      </c>
      <c r="T36" s="27">
        <v>0</v>
      </c>
      <c r="U36" s="28">
        <v>127451</v>
      </c>
      <c r="V36" s="27"/>
      <c r="W36" s="28"/>
      <c r="X36" s="27">
        <v>2.25</v>
      </c>
      <c r="Y36" s="28"/>
      <c r="Z36" s="27">
        <v>8183</v>
      </c>
      <c r="AA36" s="28"/>
      <c r="AB36" s="27"/>
      <c r="AC36" s="28"/>
      <c r="AD36" s="27"/>
      <c r="AE36" s="37"/>
    </row>
    <row r="37" spans="2:31" x14ac:dyDescent="0.25">
      <c r="B37" s="38"/>
      <c r="C37" s="26" t="s">
        <v>46</v>
      </c>
      <c r="D37" s="27">
        <v>405</v>
      </c>
      <c r="E37" s="28"/>
      <c r="F37" s="27"/>
      <c r="G37" s="28"/>
      <c r="H37" s="27"/>
      <c r="I37" s="28"/>
      <c r="J37" s="27"/>
      <c r="K37" s="28"/>
      <c r="L37" s="27"/>
      <c r="M37" s="28"/>
      <c r="N37" s="27"/>
      <c r="O37" s="28"/>
      <c r="P37" s="27"/>
      <c r="Q37" s="28"/>
      <c r="R37" s="33">
        <v>1300</v>
      </c>
      <c r="S37" s="28">
        <v>520</v>
      </c>
      <c r="T37" s="27">
        <v>20900</v>
      </c>
      <c r="U37" s="28">
        <v>32714</v>
      </c>
      <c r="V37" s="27"/>
      <c r="W37" s="28"/>
      <c r="X37" s="27"/>
      <c r="Y37" s="28"/>
      <c r="Z37" s="27"/>
      <c r="AA37" s="28"/>
      <c r="AB37" s="27"/>
      <c r="AC37" s="28"/>
      <c r="AD37" s="27"/>
      <c r="AE37" s="37"/>
    </row>
    <row r="38" spans="2:31" x14ac:dyDescent="0.25">
      <c r="B38" s="39" t="s">
        <v>85</v>
      </c>
      <c r="C38" s="29"/>
      <c r="D38" s="30">
        <v>529</v>
      </c>
      <c r="E38" s="30">
        <v>900</v>
      </c>
      <c r="F38" s="30">
        <v>60</v>
      </c>
      <c r="G38" s="30">
        <v>900</v>
      </c>
      <c r="H38" s="30"/>
      <c r="I38" s="30"/>
      <c r="J38" s="30"/>
      <c r="K38" s="30"/>
      <c r="L38" s="30">
        <v>0</v>
      </c>
      <c r="M38" s="30">
        <v>37834</v>
      </c>
      <c r="N38" s="30">
        <v>1250</v>
      </c>
      <c r="O38" s="30">
        <v>35970.160000000003</v>
      </c>
      <c r="P38" s="30">
        <v>1223.73</v>
      </c>
      <c r="Q38" s="30">
        <v>663</v>
      </c>
      <c r="R38" s="34">
        <v>50543</v>
      </c>
      <c r="S38" s="30">
        <v>15102.73</v>
      </c>
      <c r="T38" s="30">
        <v>259981.12999999998</v>
      </c>
      <c r="U38" s="30">
        <v>443823.01</v>
      </c>
      <c r="V38" s="30">
        <f>V33</f>
        <v>47</v>
      </c>
      <c r="W38" s="30">
        <f>W33</f>
        <v>1630</v>
      </c>
      <c r="X38" s="30">
        <f>X35+X36</f>
        <v>7002.25</v>
      </c>
      <c r="Y38" s="30">
        <f>Y35</f>
        <v>500</v>
      </c>
      <c r="Z38" s="30">
        <v>208183</v>
      </c>
      <c r="AA38" s="30"/>
      <c r="AB38" s="30"/>
      <c r="AC38" s="30"/>
      <c r="AD38" s="30"/>
      <c r="AE38" s="40"/>
    </row>
    <row r="39" spans="2:31" x14ac:dyDescent="0.25">
      <c r="B39" s="36" t="s">
        <v>47</v>
      </c>
      <c r="C39" s="26" t="s">
        <v>48</v>
      </c>
      <c r="D39" s="27">
        <v>826.5</v>
      </c>
      <c r="E39" s="28">
        <v>1327.3</v>
      </c>
      <c r="F39" s="27">
        <v>89.3</v>
      </c>
      <c r="G39" s="28">
        <v>143.5</v>
      </c>
      <c r="H39" s="27"/>
      <c r="I39" s="28"/>
      <c r="J39" s="27">
        <v>16.899999999999999</v>
      </c>
      <c r="K39" s="28">
        <v>20312.300000000003</v>
      </c>
      <c r="L39" s="27">
        <v>752225.2</v>
      </c>
      <c r="M39" s="28">
        <v>187382.39999999999</v>
      </c>
      <c r="N39" s="27">
        <v>297.5</v>
      </c>
      <c r="O39" s="28">
        <v>553931.69999999995</v>
      </c>
      <c r="P39" s="27"/>
      <c r="Q39" s="28"/>
      <c r="R39" s="33">
        <v>80</v>
      </c>
      <c r="S39" s="28">
        <v>7.4</v>
      </c>
      <c r="T39" s="27">
        <v>66410.2</v>
      </c>
      <c r="U39" s="28">
        <v>15226.5</v>
      </c>
      <c r="V39" s="27"/>
      <c r="W39" s="28"/>
      <c r="X39" s="27"/>
      <c r="Y39" s="28"/>
      <c r="Z39" s="27"/>
      <c r="AA39" s="28"/>
      <c r="AB39" s="27"/>
      <c r="AC39" s="28"/>
      <c r="AD39" s="27"/>
      <c r="AE39" s="37">
        <v>15226.45</v>
      </c>
    </row>
    <row r="40" spans="2:31" x14ac:dyDescent="0.25">
      <c r="B40" s="36"/>
      <c r="C40" s="26" t="s">
        <v>158</v>
      </c>
      <c r="D40" s="27">
        <v>6995.7000000000007</v>
      </c>
      <c r="E40" s="28">
        <v>7096.8</v>
      </c>
      <c r="F40" s="27">
        <v>611.70000000000005</v>
      </c>
      <c r="G40" s="28">
        <v>685.9</v>
      </c>
      <c r="H40" s="27"/>
      <c r="I40" s="28"/>
      <c r="J40" s="27">
        <v>12.7</v>
      </c>
      <c r="K40" s="28">
        <v>15088.8</v>
      </c>
      <c r="L40" s="27">
        <v>225447.6</v>
      </c>
      <c r="M40" s="28">
        <v>100259.3</v>
      </c>
      <c r="N40" s="27">
        <v>170</v>
      </c>
      <c r="O40" s="28">
        <v>316532.40000000002</v>
      </c>
      <c r="P40" s="27"/>
      <c r="Q40" s="28"/>
      <c r="R40" s="33">
        <v>330</v>
      </c>
      <c r="S40" s="28">
        <v>1779.2</v>
      </c>
      <c r="T40" s="27">
        <v>89656.099999999991</v>
      </c>
      <c r="U40" s="28">
        <v>34207.199999999997</v>
      </c>
      <c r="V40" s="27"/>
      <c r="W40" s="28"/>
      <c r="X40" s="27"/>
      <c r="Y40" s="28"/>
      <c r="Z40" s="27"/>
      <c r="AA40" s="28"/>
      <c r="AB40" s="27"/>
      <c r="AC40" s="28"/>
      <c r="AD40" s="27"/>
      <c r="AE40" s="37"/>
    </row>
    <row r="41" spans="2:31" x14ac:dyDescent="0.25">
      <c r="B41" s="36"/>
      <c r="C41" s="26" t="s">
        <v>159</v>
      </c>
      <c r="D41" s="27"/>
      <c r="E41" s="28"/>
      <c r="F41" s="27"/>
      <c r="G41" s="28"/>
      <c r="H41" s="27"/>
      <c r="I41" s="28"/>
      <c r="J41" s="27">
        <v>0.1</v>
      </c>
      <c r="K41" s="28">
        <v>119.6</v>
      </c>
      <c r="L41" s="27">
        <v>447029.3</v>
      </c>
      <c r="M41" s="28">
        <v>200873.09999999998</v>
      </c>
      <c r="N41" s="27">
        <v>297.5</v>
      </c>
      <c r="O41" s="28">
        <v>553931.69999999995</v>
      </c>
      <c r="P41" s="27"/>
      <c r="Q41" s="28"/>
      <c r="R41" s="33">
        <v>2075</v>
      </c>
      <c r="S41" s="28">
        <v>4269.59</v>
      </c>
      <c r="T41" s="27">
        <v>198656.3</v>
      </c>
      <c r="U41" s="28">
        <v>159135.30000000002</v>
      </c>
      <c r="V41" s="27">
        <v>0.05</v>
      </c>
      <c r="W41" s="28">
        <v>510</v>
      </c>
      <c r="X41" s="27">
        <v>22</v>
      </c>
      <c r="Y41" s="28">
        <v>36</v>
      </c>
      <c r="Z41" s="27"/>
      <c r="AA41" s="28"/>
      <c r="AB41" s="27"/>
      <c r="AC41" s="28"/>
      <c r="AD41" s="27">
        <v>22.5</v>
      </c>
      <c r="AE41" s="37">
        <v>22.5</v>
      </c>
    </row>
    <row r="42" spans="2:31" x14ac:dyDescent="0.25">
      <c r="B42" s="38"/>
      <c r="C42" s="26" t="s">
        <v>51</v>
      </c>
      <c r="D42" s="27"/>
      <c r="E42" s="28"/>
      <c r="F42" s="27"/>
      <c r="G42" s="28"/>
      <c r="H42" s="27"/>
      <c r="I42" s="28"/>
      <c r="J42" s="27">
        <v>0.30000000000000004</v>
      </c>
      <c r="K42" s="28">
        <v>309.5</v>
      </c>
      <c r="L42" s="27">
        <v>643556.4</v>
      </c>
      <c r="M42" s="28">
        <v>107564.7</v>
      </c>
      <c r="N42" s="27">
        <v>85.1</v>
      </c>
      <c r="O42" s="28">
        <v>158266.29999999999</v>
      </c>
      <c r="P42" s="27"/>
      <c r="Q42" s="28"/>
      <c r="R42" s="33">
        <v>345</v>
      </c>
      <c r="S42" s="28">
        <v>1599.75</v>
      </c>
      <c r="T42" s="27">
        <v>1399.6</v>
      </c>
      <c r="U42" s="28">
        <v>619.1</v>
      </c>
      <c r="V42" s="27"/>
      <c r="W42" s="28"/>
      <c r="X42" s="27"/>
      <c r="Y42" s="28"/>
      <c r="Z42" s="27"/>
      <c r="AA42" s="28"/>
      <c r="AB42" s="27"/>
      <c r="AC42" s="28"/>
      <c r="AD42" s="27"/>
      <c r="AE42" s="37"/>
    </row>
    <row r="43" spans="2:31" x14ac:dyDescent="0.25">
      <c r="B43" s="39" t="s">
        <v>86</v>
      </c>
      <c r="C43" s="29"/>
      <c r="D43" s="30">
        <v>7822.2000000000007</v>
      </c>
      <c r="E43" s="30">
        <v>8424.1</v>
      </c>
      <c r="F43" s="30">
        <v>701</v>
      </c>
      <c r="G43" s="30">
        <v>829.4</v>
      </c>
      <c r="H43" s="30"/>
      <c r="I43" s="30"/>
      <c r="J43" s="30">
        <v>30</v>
      </c>
      <c r="K43" s="30">
        <v>35830.200000000004</v>
      </c>
      <c r="L43" s="30">
        <v>2068258.5</v>
      </c>
      <c r="M43" s="30">
        <v>596079.5</v>
      </c>
      <c r="N43" s="30">
        <v>850.1</v>
      </c>
      <c r="O43" s="30">
        <v>1582662.0999999999</v>
      </c>
      <c r="P43" s="30"/>
      <c r="Q43" s="30"/>
      <c r="R43" s="34">
        <v>2830</v>
      </c>
      <c r="S43" s="30">
        <v>7655.9400000000005</v>
      </c>
      <c r="T43" s="30">
        <v>356122.19999999995</v>
      </c>
      <c r="U43" s="30">
        <v>209188.1</v>
      </c>
      <c r="V43" s="30">
        <f>V41</f>
        <v>0.05</v>
      </c>
      <c r="W43" s="30">
        <f>W41</f>
        <v>510</v>
      </c>
      <c r="X43" s="30">
        <f>X41</f>
        <v>22</v>
      </c>
      <c r="Y43" s="30">
        <f>Y41</f>
        <v>36</v>
      </c>
      <c r="Z43" s="30"/>
      <c r="AA43" s="30"/>
      <c r="AB43" s="30"/>
      <c r="AC43" s="30"/>
      <c r="AD43" s="30">
        <f>AD41</f>
        <v>22.5</v>
      </c>
      <c r="AE43" s="40">
        <f>AE39+AE41</f>
        <v>15248.95</v>
      </c>
    </row>
    <row r="44" spans="2:31" x14ac:dyDescent="0.25">
      <c r="B44" s="36" t="s">
        <v>52</v>
      </c>
      <c r="C44" s="26" t="s">
        <v>53</v>
      </c>
      <c r="D44" s="27">
        <v>6055.5</v>
      </c>
      <c r="E44" s="28">
        <v>12970</v>
      </c>
      <c r="F44" s="27">
        <v>340.5</v>
      </c>
      <c r="G44" s="28">
        <v>12310</v>
      </c>
      <c r="H44" s="27"/>
      <c r="I44" s="28"/>
      <c r="J44" s="27">
        <v>385.47</v>
      </c>
      <c r="K44" s="28">
        <v>6804</v>
      </c>
      <c r="L44" s="27"/>
      <c r="M44" s="28"/>
      <c r="N44" s="27"/>
      <c r="O44" s="28"/>
      <c r="P44" s="27">
        <v>80</v>
      </c>
      <c r="Q44" s="28">
        <v>300</v>
      </c>
      <c r="R44" s="33">
        <v>336053</v>
      </c>
      <c r="S44" s="28">
        <v>33.61</v>
      </c>
      <c r="T44" s="27">
        <v>8637.2800000000007</v>
      </c>
      <c r="U44" s="28">
        <v>8637.2800000000007</v>
      </c>
      <c r="V44" s="27"/>
      <c r="W44" s="28"/>
      <c r="X44" s="27"/>
      <c r="Y44" s="28"/>
      <c r="Z44" s="27"/>
      <c r="AA44" s="28"/>
      <c r="AB44" s="27"/>
      <c r="AC44" s="28"/>
      <c r="AD44" s="27"/>
      <c r="AE44" s="37"/>
    </row>
    <row r="45" spans="2:31" x14ac:dyDescent="0.25">
      <c r="B45" s="38"/>
      <c r="C45" s="26" t="s">
        <v>54</v>
      </c>
      <c r="D45" s="27">
        <v>2366.16</v>
      </c>
      <c r="E45" s="28">
        <v>13427.36</v>
      </c>
      <c r="F45" s="27">
        <v>153.01</v>
      </c>
      <c r="G45" s="28">
        <v>2328</v>
      </c>
      <c r="H45" s="27"/>
      <c r="I45" s="28"/>
      <c r="J45" s="27"/>
      <c r="K45" s="28"/>
      <c r="L45" s="27"/>
      <c r="M45" s="28"/>
      <c r="N45" s="27"/>
      <c r="O45" s="28"/>
      <c r="P45" s="27">
        <v>150.49</v>
      </c>
      <c r="Q45" s="28">
        <v>4592</v>
      </c>
      <c r="R45" s="33">
        <v>302507</v>
      </c>
      <c r="S45" s="28">
        <v>30.25</v>
      </c>
      <c r="T45" s="27">
        <v>42041.299999999996</v>
      </c>
      <c r="U45" s="28">
        <v>42027.93</v>
      </c>
      <c r="V45" s="27"/>
      <c r="W45" s="28"/>
      <c r="X45" s="27"/>
      <c r="Y45" s="28"/>
      <c r="Z45" s="27"/>
      <c r="AA45" s="28"/>
      <c r="AB45" s="27"/>
      <c r="AC45" s="28"/>
      <c r="AD45" s="27"/>
      <c r="AE45" s="37"/>
    </row>
    <row r="46" spans="2:31" x14ac:dyDescent="0.25">
      <c r="B46" s="39" t="s">
        <v>87</v>
      </c>
      <c r="C46" s="29"/>
      <c r="D46" s="30">
        <v>8421.66</v>
      </c>
      <c r="E46" s="30">
        <v>26397.360000000001</v>
      </c>
      <c r="F46" s="30">
        <v>493.51</v>
      </c>
      <c r="G46" s="30">
        <v>14638</v>
      </c>
      <c r="H46" s="30"/>
      <c r="I46" s="30"/>
      <c r="J46" s="30">
        <v>385.47</v>
      </c>
      <c r="K46" s="30">
        <v>6804</v>
      </c>
      <c r="L46" s="30"/>
      <c r="M46" s="30"/>
      <c r="N46" s="30"/>
      <c r="O46" s="30"/>
      <c r="P46" s="30">
        <v>230.49</v>
      </c>
      <c r="Q46" s="30">
        <v>4892</v>
      </c>
      <c r="R46" s="34">
        <v>638560</v>
      </c>
      <c r="S46" s="30">
        <v>63.86</v>
      </c>
      <c r="T46" s="30">
        <v>50678.579999999994</v>
      </c>
      <c r="U46" s="30">
        <v>50665.21</v>
      </c>
      <c r="V46" s="30"/>
      <c r="W46" s="30"/>
      <c r="X46" s="30"/>
      <c r="Y46" s="30"/>
      <c r="Z46" s="30"/>
      <c r="AA46" s="30"/>
      <c r="AB46" s="30"/>
      <c r="AC46" s="30"/>
      <c r="AD46" s="30"/>
      <c r="AE46" s="40"/>
    </row>
    <row r="47" spans="2:31" x14ac:dyDescent="0.25">
      <c r="B47" s="36" t="s">
        <v>55</v>
      </c>
      <c r="C47" s="26" t="s">
        <v>160</v>
      </c>
      <c r="D47" s="27"/>
      <c r="E47" s="28"/>
      <c r="F47" s="27"/>
      <c r="G47" s="28"/>
      <c r="H47" s="27">
        <v>300</v>
      </c>
      <c r="I47" s="28">
        <v>2150</v>
      </c>
      <c r="J47" s="27"/>
      <c r="K47" s="28"/>
      <c r="L47" s="27"/>
      <c r="M47" s="28"/>
      <c r="N47" s="27"/>
      <c r="O47" s="28"/>
      <c r="P47" s="27"/>
      <c r="Q47" s="28"/>
      <c r="R47" s="33">
        <v>18000</v>
      </c>
      <c r="S47" s="28"/>
      <c r="T47" s="27"/>
      <c r="U47" s="28"/>
      <c r="V47" s="27"/>
      <c r="W47" s="28"/>
      <c r="X47" s="27"/>
      <c r="Y47" s="28"/>
      <c r="Z47" s="27"/>
      <c r="AA47" s="28"/>
      <c r="AB47" s="27"/>
      <c r="AC47" s="28"/>
      <c r="AD47" s="27"/>
      <c r="AE47" s="37"/>
    </row>
    <row r="48" spans="2:31" x14ac:dyDescent="0.25">
      <c r="B48" s="36"/>
      <c r="C48" s="26" t="s">
        <v>56</v>
      </c>
      <c r="D48" s="27"/>
      <c r="E48" s="28"/>
      <c r="F48" s="27"/>
      <c r="G48" s="28"/>
      <c r="H48" s="27">
        <v>3600</v>
      </c>
      <c r="I48" s="28">
        <v>16550</v>
      </c>
      <c r="J48" s="27"/>
      <c r="K48" s="28"/>
      <c r="L48" s="27"/>
      <c r="M48" s="28"/>
      <c r="N48" s="27"/>
      <c r="O48" s="28"/>
      <c r="P48" s="27"/>
      <c r="Q48" s="28"/>
      <c r="R48" s="33">
        <v>48000</v>
      </c>
      <c r="S48" s="28"/>
      <c r="T48" s="27"/>
      <c r="U48" s="28"/>
      <c r="V48" s="27"/>
      <c r="W48" s="28"/>
      <c r="X48" s="27"/>
      <c r="Y48" s="28"/>
      <c r="Z48" s="27"/>
      <c r="AA48" s="28"/>
      <c r="AB48" s="27"/>
      <c r="AC48" s="28"/>
      <c r="AD48" s="27"/>
      <c r="AE48" s="37"/>
    </row>
    <row r="49" spans="2:31" x14ac:dyDescent="0.25">
      <c r="B49" s="36"/>
      <c r="C49" s="26" t="s">
        <v>161</v>
      </c>
      <c r="D49" s="27"/>
      <c r="E49" s="28"/>
      <c r="F49" s="27"/>
      <c r="G49" s="28"/>
      <c r="H49" s="27">
        <v>6000</v>
      </c>
      <c r="I49" s="28">
        <v>18000</v>
      </c>
      <c r="J49" s="27"/>
      <c r="K49" s="28"/>
      <c r="L49" s="27"/>
      <c r="M49" s="28"/>
      <c r="N49" s="27"/>
      <c r="O49" s="28"/>
      <c r="P49" s="27"/>
      <c r="Q49" s="28"/>
      <c r="R49" s="33">
        <v>78000</v>
      </c>
      <c r="S49" s="28"/>
      <c r="T49" s="27"/>
      <c r="U49" s="28"/>
      <c r="V49" s="27"/>
      <c r="W49" s="28"/>
      <c r="X49" s="27"/>
      <c r="Y49" s="28"/>
      <c r="Z49" s="27"/>
      <c r="AA49" s="28"/>
      <c r="AB49" s="27"/>
      <c r="AC49" s="28"/>
      <c r="AD49" s="27"/>
      <c r="AE49" s="37"/>
    </row>
    <row r="50" spans="2:31" x14ac:dyDescent="0.25">
      <c r="B50" s="38"/>
      <c r="C50" s="26" t="s">
        <v>57</v>
      </c>
      <c r="D50" s="27"/>
      <c r="E50" s="28"/>
      <c r="F50" s="27"/>
      <c r="G50" s="28"/>
      <c r="H50" s="27">
        <v>100</v>
      </c>
      <c r="I50" s="28">
        <v>1300</v>
      </c>
      <c r="J50" s="27"/>
      <c r="K50" s="28"/>
      <c r="L50" s="27"/>
      <c r="M50" s="28"/>
      <c r="N50" s="27"/>
      <c r="O50" s="28"/>
      <c r="P50" s="27"/>
      <c r="Q50" s="28"/>
      <c r="R50" s="33">
        <v>16000</v>
      </c>
      <c r="S50" s="28"/>
      <c r="T50" s="27"/>
      <c r="U50" s="28"/>
      <c r="V50" s="27"/>
      <c r="W50" s="28"/>
      <c r="X50" s="27"/>
      <c r="Y50" s="28"/>
      <c r="Z50" s="27"/>
      <c r="AA50" s="28"/>
      <c r="AB50" s="27"/>
      <c r="AC50" s="28"/>
      <c r="AD50" s="27"/>
      <c r="AE50" s="37"/>
    </row>
    <row r="51" spans="2:31" x14ac:dyDescent="0.25">
      <c r="B51" s="39" t="s">
        <v>109</v>
      </c>
      <c r="C51" s="29"/>
      <c r="D51" s="30"/>
      <c r="E51" s="30"/>
      <c r="F51" s="30"/>
      <c r="G51" s="30"/>
      <c r="H51" s="30">
        <v>10000</v>
      </c>
      <c r="I51" s="30">
        <v>38000</v>
      </c>
      <c r="J51" s="30"/>
      <c r="K51" s="30"/>
      <c r="L51" s="30"/>
      <c r="M51" s="30"/>
      <c r="N51" s="30"/>
      <c r="O51" s="30"/>
      <c r="P51" s="30"/>
      <c r="Q51" s="30"/>
      <c r="R51" s="34">
        <v>160000</v>
      </c>
      <c r="S51" s="30"/>
      <c r="T51" s="30"/>
      <c r="U51" s="30"/>
      <c r="V51" s="30"/>
      <c r="W51" s="30"/>
      <c r="X51" s="30"/>
      <c r="Y51" s="30"/>
      <c r="Z51" s="30"/>
      <c r="AA51" s="30"/>
      <c r="AB51" s="30"/>
      <c r="AC51" s="30"/>
      <c r="AD51" s="30"/>
      <c r="AE51" s="40"/>
    </row>
    <row r="52" spans="2:31" x14ac:dyDescent="0.25">
      <c r="B52" s="38" t="s">
        <v>58</v>
      </c>
      <c r="C52" s="26" t="s">
        <v>58</v>
      </c>
      <c r="D52" s="27"/>
      <c r="E52" s="28"/>
      <c r="F52" s="27"/>
      <c r="G52" s="28"/>
      <c r="H52" s="27"/>
      <c r="I52" s="28"/>
      <c r="J52" s="27"/>
      <c r="K52" s="28"/>
      <c r="L52" s="27">
        <v>20128</v>
      </c>
      <c r="M52" s="28"/>
      <c r="N52" s="27"/>
      <c r="O52" s="28"/>
      <c r="P52" s="27"/>
      <c r="Q52" s="28"/>
      <c r="R52" s="33">
        <v>14124</v>
      </c>
      <c r="S52" s="28"/>
      <c r="T52" s="27">
        <v>83933</v>
      </c>
      <c r="U52" s="28"/>
      <c r="V52" s="27"/>
      <c r="W52" s="28"/>
      <c r="X52" s="27"/>
      <c r="Y52" s="28"/>
      <c r="Z52" s="27"/>
      <c r="AA52" s="28"/>
      <c r="AB52" s="27"/>
      <c r="AC52" s="28"/>
      <c r="AD52" s="27"/>
      <c r="AE52" s="37"/>
    </row>
    <row r="53" spans="2:31" x14ac:dyDescent="0.25">
      <c r="B53" s="39" t="s">
        <v>88</v>
      </c>
      <c r="C53" s="29"/>
      <c r="D53" s="30"/>
      <c r="E53" s="30"/>
      <c r="F53" s="30"/>
      <c r="G53" s="30"/>
      <c r="H53" s="30"/>
      <c r="I53" s="30"/>
      <c r="J53" s="30"/>
      <c r="K53" s="30"/>
      <c r="L53" s="30">
        <v>20128</v>
      </c>
      <c r="M53" s="30"/>
      <c r="N53" s="30"/>
      <c r="O53" s="30"/>
      <c r="P53" s="30"/>
      <c r="Q53" s="30"/>
      <c r="R53" s="34">
        <v>14124</v>
      </c>
      <c r="S53" s="30"/>
      <c r="T53" s="30">
        <v>83933</v>
      </c>
      <c r="U53" s="30"/>
      <c r="V53" s="30"/>
      <c r="W53" s="30"/>
      <c r="X53" s="30"/>
      <c r="Y53" s="30"/>
      <c r="Z53" s="30"/>
      <c r="AA53" s="30"/>
      <c r="AB53" s="30"/>
      <c r="AC53" s="30"/>
      <c r="AD53" s="30"/>
      <c r="AE53" s="40"/>
    </row>
    <row r="54" spans="2:31" x14ac:dyDescent="0.25">
      <c r="B54" s="38" t="s">
        <v>59</v>
      </c>
      <c r="C54" s="26" t="s">
        <v>59</v>
      </c>
      <c r="D54" s="27"/>
      <c r="E54" s="28"/>
      <c r="F54" s="27"/>
      <c r="G54" s="28"/>
      <c r="H54" s="27"/>
      <c r="I54" s="28"/>
      <c r="J54" s="27">
        <v>0.2</v>
      </c>
      <c r="K54" s="28">
        <v>854</v>
      </c>
      <c r="L54" s="27"/>
      <c r="M54" s="28"/>
      <c r="N54" s="27"/>
      <c r="O54" s="28"/>
      <c r="P54" s="27">
        <v>39.03</v>
      </c>
      <c r="Q54" s="28">
        <v>72.569999999999993</v>
      </c>
      <c r="R54" s="33">
        <v>3601</v>
      </c>
      <c r="S54" s="28">
        <v>42491.73</v>
      </c>
      <c r="T54" s="27">
        <v>193518</v>
      </c>
      <c r="U54" s="28">
        <v>89129.9</v>
      </c>
      <c r="V54" s="27"/>
      <c r="W54" s="28"/>
      <c r="X54" s="27"/>
      <c r="Y54" s="28"/>
      <c r="Z54" s="27"/>
      <c r="AA54" s="28"/>
      <c r="AB54" s="27"/>
      <c r="AC54" s="28"/>
      <c r="AD54" s="27"/>
      <c r="AE54" s="37"/>
    </row>
    <row r="55" spans="2:31" x14ac:dyDescent="0.25">
      <c r="B55" s="39" t="s">
        <v>89</v>
      </c>
      <c r="C55" s="29"/>
      <c r="D55" s="30"/>
      <c r="E55" s="30"/>
      <c r="F55" s="30"/>
      <c r="G55" s="30"/>
      <c r="H55" s="30"/>
      <c r="I55" s="30"/>
      <c r="J55" s="30">
        <v>0.2</v>
      </c>
      <c r="K55" s="30">
        <v>854</v>
      </c>
      <c r="L55" s="30"/>
      <c r="M55" s="30"/>
      <c r="N55" s="30"/>
      <c r="O55" s="30"/>
      <c r="P55" s="30">
        <v>39.03</v>
      </c>
      <c r="Q55" s="30">
        <v>72.569999999999993</v>
      </c>
      <c r="R55" s="34">
        <v>3601</v>
      </c>
      <c r="S55" s="30">
        <v>42491.73</v>
      </c>
      <c r="T55" s="30">
        <v>193518</v>
      </c>
      <c r="U55" s="30">
        <v>89129.9</v>
      </c>
      <c r="V55" s="30"/>
      <c r="W55" s="30"/>
      <c r="X55" s="30"/>
      <c r="Y55" s="30"/>
      <c r="Z55" s="30"/>
      <c r="AA55" s="30"/>
      <c r="AB55" s="30"/>
      <c r="AC55" s="30"/>
      <c r="AD55" s="30"/>
      <c r="AE55" s="40"/>
    </row>
    <row r="56" spans="2:31" x14ac:dyDescent="0.25">
      <c r="B56" s="38" t="s">
        <v>60</v>
      </c>
      <c r="C56" s="26" t="s">
        <v>60</v>
      </c>
      <c r="D56" s="27"/>
      <c r="E56" s="28"/>
      <c r="F56" s="27"/>
      <c r="G56" s="28"/>
      <c r="H56" s="27"/>
      <c r="I56" s="28"/>
      <c r="J56" s="27"/>
      <c r="K56" s="28"/>
      <c r="L56" s="27"/>
      <c r="M56" s="28"/>
      <c r="N56" s="27"/>
      <c r="O56" s="28"/>
      <c r="P56" s="27"/>
      <c r="Q56" s="28"/>
      <c r="R56" s="33">
        <v>16338</v>
      </c>
      <c r="S56" s="28">
        <v>2400.59</v>
      </c>
      <c r="T56" s="27">
        <v>3054</v>
      </c>
      <c r="U56" s="28">
        <v>12601.21</v>
      </c>
      <c r="V56" s="27">
        <v>630</v>
      </c>
      <c r="W56" s="28">
        <v>2160.92</v>
      </c>
      <c r="X56" s="27"/>
      <c r="Y56" s="28"/>
      <c r="Z56" s="27">
        <v>918378</v>
      </c>
      <c r="AA56" s="28"/>
      <c r="AB56" s="27"/>
      <c r="AC56" s="28"/>
      <c r="AD56" s="27"/>
      <c r="AE56" s="37"/>
    </row>
    <row r="57" spans="2:31" x14ac:dyDescent="0.25">
      <c r="B57" s="39" t="s">
        <v>90</v>
      </c>
      <c r="C57" s="29"/>
      <c r="D57" s="30"/>
      <c r="E57" s="30"/>
      <c r="F57" s="30"/>
      <c r="G57" s="30"/>
      <c r="H57" s="30"/>
      <c r="I57" s="30"/>
      <c r="J57" s="30"/>
      <c r="K57" s="30"/>
      <c r="L57" s="30"/>
      <c r="M57" s="30"/>
      <c r="N57" s="30"/>
      <c r="O57" s="30"/>
      <c r="P57" s="30"/>
      <c r="Q57" s="30"/>
      <c r="R57" s="34">
        <v>16338</v>
      </c>
      <c r="S57" s="30">
        <v>2400.59</v>
      </c>
      <c r="T57" s="30">
        <v>3054</v>
      </c>
      <c r="U57" s="30">
        <v>12601.21</v>
      </c>
      <c r="V57" s="30">
        <v>630</v>
      </c>
      <c r="W57" s="30">
        <v>2160.92</v>
      </c>
      <c r="X57" s="30"/>
      <c r="Y57" s="30"/>
      <c r="Z57" s="30">
        <v>918378</v>
      </c>
      <c r="AA57" s="30"/>
      <c r="AB57" s="30"/>
      <c r="AC57" s="30"/>
      <c r="AD57" s="30"/>
      <c r="AE57" s="40"/>
    </row>
    <row r="58" spans="2:31" x14ac:dyDescent="0.25">
      <c r="B58" s="38" t="s">
        <v>61</v>
      </c>
      <c r="C58" s="26" t="s">
        <v>61</v>
      </c>
      <c r="D58" s="27"/>
      <c r="E58" s="28"/>
      <c r="F58" s="27"/>
      <c r="G58" s="28"/>
      <c r="H58" s="27"/>
      <c r="I58" s="28"/>
      <c r="J58" s="27"/>
      <c r="K58" s="28"/>
      <c r="L58" s="27"/>
      <c r="M58" s="28"/>
      <c r="N58" s="27"/>
      <c r="O58" s="28"/>
      <c r="P58" s="27"/>
      <c r="Q58" s="28"/>
      <c r="R58" s="33">
        <v>14887</v>
      </c>
      <c r="S58" s="28"/>
      <c r="T58" s="27"/>
      <c r="U58" s="28"/>
      <c r="V58" s="27"/>
      <c r="W58" s="28"/>
      <c r="X58" s="27"/>
      <c r="Y58" s="28"/>
      <c r="Z58" s="27"/>
      <c r="AA58" s="28"/>
      <c r="AB58" s="27"/>
      <c r="AC58" s="28"/>
      <c r="AD58" s="27"/>
      <c r="AE58" s="37"/>
    </row>
    <row r="59" spans="2:31" x14ac:dyDescent="0.25">
      <c r="B59" s="39" t="s">
        <v>110</v>
      </c>
      <c r="C59" s="29"/>
      <c r="D59" s="30"/>
      <c r="E59" s="30"/>
      <c r="F59" s="30"/>
      <c r="G59" s="30"/>
      <c r="H59" s="30"/>
      <c r="I59" s="30"/>
      <c r="J59" s="30"/>
      <c r="K59" s="30"/>
      <c r="L59" s="30"/>
      <c r="M59" s="30"/>
      <c r="N59" s="30"/>
      <c r="O59" s="30"/>
      <c r="P59" s="30"/>
      <c r="Q59" s="30"/>
      <c r="R59" s="34">
        <v>14887</v>
      </c>
      <c r="S59" s="30"/>
      <c r="T59" s="30"/>
      <c r="U59" s="30"/>
      <c r="V59" s="30"/>
      <c r="W59" s="30"/>
      <c r="X59" s="30"/>
      <c r="Y59" s="30"/>
      <c r="Z59" s="30"/>
      <c r="AA59" s="30"/>
      <c r="AB59" s="30"/>
      <c r="AC59" s="30"/>
      <c r="AD59" s="30"/>
      <c r="AE59" s="40"/>
    </row>
    <row r="60" spans="2:31" x14ac:dyDescent="0.25">
      <c r="B60" s="38" t="s">
        <v>62</v>
      </c>
      <c r="C60" s="26" t="s">
        <v>162</v>
      </c>
      <c r="D60" s="27"/>
      <c r="E60" s="28"/>
      <c r="F60" s="27"/>
      <c r="G60" s="28"/>
      <c r="H60" s="27"/>
      <c r="I60" s="28"/>
      <c r="J60" s="27"/>
      <c r="K60" s="28"/>
      <c r="L60" s="27"/>
      <c r="M60" s="28"/>
      <c r="N60" s="27"/>
      <c r="O60" s="28"/>
      <c r="P60" s="27"/>
      <c r="Q60" s="28"/>
      <c r="R60" s="33"/>
      <c r="S60" s="28"/>
      <c r="T60" s="27">
        <v>49179</v>
      </c>
      <c r="U60" s="28">
        <v>16.399999999999999</v>
      </c>
      <c r="V60" s="27"/>
      <c r="W60" s="28"/>
      <c r="X60" s="27"/>
      <c r="Y60" s="28"/>
      <c r="Z60" s="27"/>
      <c r="AA60" s="28"/>
      <c r="AB60" s="27"/>
      <c r="AC60" s="28"/>
      <c r="AD60" s="27"/>
      <c r="AE60" s="37"/>
    </row>
    <row r="61" spans="2:31" x14ac:dyDescent="0.25">
      <c r="B61" s="39" t="s">
        <v>91</v>
      </c>
      <c r="C61" s="29"/>
      <c r="D61" s="30"/>
      <c r="E61" s="30"/>
      <c r="F61" s="30"/>
      <c r="G61" s="30"/>
      <c r="H61" s="30"/>
      <c r="I61" s="30"/>
      <c r="J61" s="30"/>
      <c r="K61" s="30"/>
      <c r="L61" s="30"/>
      <c r="M61" s="30"/>
      <c r="N61" s="30"/>
      <c r="O61" s="30"/>
      <c r="P61" s="30"/>
      <c r="Q61" s="30"/>
      <c r="R61" s="34"/>
      <c r="S61" s="30"/>
      <c r="T61" s="30">
        <v>49179</v>
      </c>
      <c r="U61" s="30">
        <v>16.399999999999999</v>
      </c>
      <c r="V61" s="30"/>
      <c r="W61" s="30"/>
      <c r="X61" s="30"/>
      <c r="Y61" s="30"/>
      <c r="Z61" s="30"/>
      <c r="AA61" s="30"/>
      <c r="AB61" s="30"/>
      <c r="AC61" s="30"/>
      <c r="AD61" s="30"/>
      <c r="AE61" s="40"/>
    </row>
    <row r="62" spans="2:31" ht="15.75" thickBot="1" x14ac:dyDescent="0.3">
      <c r="B62" s="41" t="s">
        <v>92</v>
      </c>
      <c r="C62" s="42"/>
      <c r="D62" s="43">
        <v>18678.07</v>
      </c>
      <c r="E62" s="44">
        <v>35721.46</v>
      </c>
      <c r="F62" s="43">
        <v>1506.51</v>
      </c>
      <c r="G62" s="44">
        <v>21381.4</v>
      </c>
      <c r="H62" s="43">
        <v>10504.7</v>
      </c>
      <c r="I62" s="44">
        <v>38982.979999999996</v>
      </c>
      <c r="J62" s="43">
        <v>1968.49</v>
      </c>
      <c r="K62" s="44">
        <v>85014.48000000001</v>
      </c>
      <c r="L62" s="43">
        <v>2159555.8200000003</v>
      </c>
      <c r="M62" s="44">
        <v>1523947.89</v>
      </c>
      <c r="N62" s="43">
        <v>2270.1</v>
      </c>
      <c r="O62" s="44">
        <v>1676524.6300000001</v>
      </c>
      <c r="P62" s="45">
        <v>12965.65</v>
      </c>
      <c r="Q62" s="44">
        <v>8492.57</v>
      </c>
      <c r="R62" s="46">
        <v>999639.11</v>
      </c>
      <c r="S62" s="44">
        <v>67790.69</v>
      </c>
      <c r="T62" s="43">
        <v>2629867.9899999998</v>
      </c>
      <c r="U62" s="44">
        <v>1142316.7599999998</v>
      </c>
      <c r="V62" s="43">
        <f>V57+V43+V38+V32+V17</f>
        <v>923.84999999999991</v>
      </c>
      <c r="W62" s="44">
        <f>W57+W43+W38+W11</f>
        <v>4350.92</v>
      </c>
      <c r="X62" s="43"/>
      <c r="Y62" s="44">
        <f>Y43+Y38+Y32</f>
        <v>661.39</v>
      </c>
      <c r="Z62" s="43">
        <v>1127525.53</v>
      </c>
      <c r="AA62" s="44">
        <v>2.09</v>
      </c>
      <c r="AB62" s="43">
        <v>0.25</v>
      </c>
      <c r="AC62" s="44">
        <v>696.92</v>
      </c>
      <c r="AD62" s="43"/>
      <c r="AE62" s="47"/>
    </row>
    <row r="65" spans="2:25" x14ac:dyDescent="0.25">
      <c r="B65" t="s">
        <v>64</v>
      </c>
    </row>
    <row r="66" spans="2:25" x14ac:dyDescent="0.25">
      <c r="B66" t="s">
        <v>153</v>
      </c>
    </row>
    <row r="67" spans="2:25" x14ac:dyDescent="0.25">
      <c r="B67" t="s">
        <v>154</v>
      </c>
    </row>
    <row r="68" spans="2:25" x14ac:dyDescent="0.25">
      <c r="B68" t="s">
        <v>155</v>
      </c>
    </row>
    <row r="69" spans="2:25" x14ac:dyDescent="0.25">
      <c r="B69" t="s">
        <v>65</v>
      </c>
    </row>
    <row r="70" spans="2:25" x14ac:dyDescent="0.25">
      <c r="B70" t="s">
        <v>111</v>
      </c>
    </row>
    <row r="73" spans="2:25" x14ac:dyDescent="0.25">
      <c r="B73" s="76" t="s">
        <v>114</v>
      </c>
    </row>
    <row r="74" spans="2:25" ht="15.75" thickBot="1" x14ac:dyDescent="0.3"/>
    <row r="75" spans="2:25" x14ac:dyDescent="0.25">
      <c r="B75" s="59"/>
      <c r="C75" s="60"/>
      <c r="D75" s="60"/>
      <c r="E75" s="84" t="s">
        <v>144</v>
      </c>
      <c r="F75" s="85"/>
      <c r="G75" s="86" t="s">
        <v>115</v>
      </c>
      <c r="H75" s="84" t="s">
        <v>145</v>
      </c>
      <c r="I75" s="85"/>
      <c r="J75" s="86" t="s">
        <v>142</v>
      </c>
      <c r="K75" s="84" t="s">
        <v>146</v>
      </c>
      <c r="L75" s="85"/>
      <c r="M75" s="86" t="s">
        <v>140</v>
      </c>
      <c r="N75" s="84" t="s">
        <v>147</v>
      </c>
      <c r="O75" s="85"/>
      <c r="P75" s="86" t="s">
        <v>141</v>
      </c>
      <c r="Q75" s="84" t="s">
        <v>148</v>
      </c>
      <c r="R75" s="85"/>
      <c r="S75" s="86" t="s">
        <v>116</v>
      </c>
      <c r="T75" s="84" t="s">
        <v>149</v>
      </c>
      <c r="U75" s="85"/>
      <c r="V75" s="86" t="s">
        <v>143</v>
      </c>
      <c r="W75" s="84" t="s">
        <v>150</v>
      </c>
      <c r="X75" s="85"/>
      <c r="Y75" s="88" t="s">
        <v>117</v>
      </c>
    </row>
    <row r="76" spans="2:25" x14ac:dyDescent="0.25">
      <c r="B76" s="61" t="s">
        <v>13</v>
      </c>
      <c r="C76" s="23" t="s">
        <v>14</v>
      </c>
      <c r="D76" s="23" t="s">
        <v>15</v>
      </c>
      <c r="E76" s="23" t="s">
        <v>16</v>
      </c>
      <c r="F76" s="23" t="s">
        <v>17</v>
      </c>
      <c r="G76" s="87"/>
      <c r="H76" s="23" t="s">
        <v>16</v>
      </c>
      <c r="I76" s="23" t="s">
        <v>17</v>
      </c>
      <c r="J76" s="87"/>
      <c r="K76" s="23" t="s">
        <v>16</v>
      </c>
      <c r="L76" s="23" t="s">
        <v>17</v>
      </c>
      <c r="M76" s="87"/>
      <c r="N76" s="23" t="s">
        <v>16</v>
      </c>
      <c r="O76" s="23" t="s">
        <v>17</v>
      </c>
      <c r="P76" s="87"/>
      <c r="Q76" s="23" t="s">
        <v>16</v>
      </c>
      <c r="R76" s="23" t="s">
        <v>17</v>
      </c>
      <c r="S76" s="87"/>
      <c r="T76" s="23" t="s">
        <v>16</v>
      </c>
      <c r="U76" s="23" t="s">
        <v>17</v>
      </c>
      <c r="V76" s="87"/>
      <c r="W76" s="23" t="s">
        <v>16</v>
      </c>
      <c r="X76" s="23" t="s">
        <v>17</v>
      </c>
      <c r="Y76" s="89"/>
    </row>
    <row r="77" spans="2:25" x14ac:dyDescent="0.25">
      <c r="B77" s="38" t="s">
        <v>18</v>
      </c>
      <c r="C77" s="25" t="s">
        <v>19</v>
      </c>
      <c r="D77" s="48" t="s">
        <v>105</v>
      </c>
      <c r="E77" s="27"/>
      <c r="F77" s="27"/>
      <c r="G77" s="72"/>
      <c r="H77" s="27"/>
      <c r="I77" s="27"/>
      <c r="J77" s="72"/>
      <c r="K77" s="27"/>
      <c r="L77" s="27"/>
      <c r="M77" s="72"/>
      <c r="N77" s="27"/>
      <c r="O77" s="27"/>
      <c r="P77" s="72"/>
      <c r="Q77" s="27"/>
      <c r="R77" s="27"/>
      <c r="S77" s="72"/>
      <c r="T77" s="27"/>
      <c r="U77" s="27"/>
      <c r="V77" s="72"/>
      <c r="W77" s="27"/>
      <c r="X77" s="27"/>
      <c r="Y77" s="74"/>
    </row>
    <row r="78" spans="2:25" x14ac:dyDescent="0.25">
      <c r="B78" s="38"/>
      <c r="C78" s="25"/>
      <c r="D78" s="49" t="s">
        <v>101</v>
      </c>
      <c r="E78" s="50"/>
      <c r="F78" s="50"/>
      <c r="G78" s="73"/>
      <c r="H78" s="50"/>
      <c r="I78" s="50"/>
      <c r="J78" s="73"/>
      <c r="K78" s="50"/>
      <c r="L78" s="50"/>
      <c r="M78" s="73"/>
      <c r="N78" s="50"/>
      <c r="O78" s="50"/>
      <c r="P78" s="73"/>
      <c r="Q78" s="50">
        <v>123419</v>
      </c>
      <c r="R78" s="50"/>
      <c r="S78" s="73">
        <v>123419</v>
      </c>
      <c r="T78" s="50">
        <v>7859.49</v>
      </c>
      <c r="U78" s="50"/>
      <c r="V78" s="73">
        <v>7859.49</v>
      </c>
      <c r="W78" s="50"/>
      <c r="X78" s="50"/>
      <c r="Y78" s="75"/>
    </row>
    <row r="79" spans="2:25" x14ac:dyDescent="0.25">
      <c r="B79" s="38"/>
      <c r="C79" s="25" t="s">
        <v>20</v>
      </c>
      <c r="D79" s="48" t="s">
        <v>105</v>
      </c>
      <c r="E79" s="27"/>
      <c r="F79" s="27"/>
      <c r="G79" s="72"/>
      <c r="H79" s="27"/>
      <c r="I79" s="27"/>
      <c r="J79" s="72"/>
      <c r="K79" s="27"/>
      <c r="L79" s="27"/>
      <c r="M79" s="72"/>
      <c r="N79" s="27"/>
      <c r="O79" s="27"/>
      <c r="P79" s="72"/>
      <c r="Q79" s="27"/>
      <c r="R79" s="27"/>
      <c r="S79" s="72"/>
      <c r="T79" s="27"/>
      <c r="U79" s="27"/>
      <c r="V79" s="72"/>
      <c r="W79" s="31">
        <v>7.65</v>
      </c>
      <c r="X79" s="31"/>
      <c r="Y79" s="74">
        <v>7.65</v>
      </c>
    </row>
    <row r="80" spans="2:25" x14ac:dyDescent="0.25">
      <c r="B80" s="38"/>
      <c r="C80" s="25"/>
      <c r="D80" s="49" t="s">
        <v>101</v>
      </c>
      <c r="E80" s="50"/>
      <c r="F80" s="50"/>
      <c r="G80" s="73"/>
      <c r="H80" s="50"/>
      <c r="I80" s="50"/>
      <c r="J80" s="73"/>
      <c r="K80" s="50"/>
      <c r="L80" s="50"/>
      <c r="M80" s="73"/>
      <c r="N80" s="50"/>
      <c r="O80" s="50"/>
      <c r="P80" s="73"/>
      <c r="Q80" s="50">
        <v>78429.81</v>
      </c>
      <c r="R80" s="50"/>
      <c r="S80" s="73">
        <v>78429.81</v>
      </c>
      <c r="T80" s="50">
        <v>44327.4</v>
      </c>
      <c r="U80" s="50"/>
      <c r="V80" s="73">
        <v>44327.4</v>
      </c>
      <c r="W80" s="50"/>
      <c r="X80" s="50"/>
      <c r="Y80" s="75"/>
    </row>
    <row r="81" spans="2:25" x14ac:dyDescent="0.25">
      <c r="B81" s="38"/>
      <c r="C81" s="25" t="s">
        <v>21</v>
      </c>
      <c r="D81" s="48" t="s">
        <v>105</v>
      </c>
      <c r="E81" s="27"/>
      <c r="F81" s="27"/>
      <c r="G81" s="72"/>
      <c r="H81" s="27"/>
      <c r="I81" s="27"/>
      <c r="J81" s="72"/>
      <c r="K81" s="27"/>
      <c r="L81" s="27"/>
      <c r="M81" s="72"/>
      <c r="N81" s="27"/>
      <c r="O81" s="27"/>
      <c r="P81" s="72"/>
      <c r="Q81" s="27"/>
      <c r="R81" s="27"/>
      <c r="S81" s="72"/>
      <c r="T81" s="27"/>
      <c r="U81" s="27"/>
      <c r="V81" s="72"/>
      <c r="W81" s="31"/>
      <c r="X81" s="31"/>
      <c r="Y81" s="74"/>
    </row>
    <row r="82" spans="2:25" x14ac:dyDescent="0.25">
      <c r="B82" s="38"/>
      <c r="C82" s="25"/>
      <c r="D82" s="49" t="s">
        <v>101</v>
      </c>
      <c r="E82" s="50"/>
      <c r="F82" s="50"/>
      <c r="G82" s="73"/>
      <c r="H82" s="50"/>
      <c r="I82" s="50"/>
      <c r="J82" s="73"/>
      <c r="K82" s="50"/>
      <c r="L82" s="50"/>
      <c r="M82" s="73"/>
      <c r="N82" s="50"/>
      <c r="O82" s="50"/>
      <c r="P82" s="73"/>
      <c r="Q82" s="50">
        <v>14606</v>
      </c>
      <c r="R82" s="50"/>
      <c r="S82" s="73">
        <v>14606</v>
      </c>
      <c r="T82" s="50">
        <v>2069.48</v>
      </c>
      <c r="U82" s="50"/>
      <c r="V82" s="73">
        <v>2069.48</v>
      </c>
      <c r="W82" s="50"/>
      <c r="X82" s="50"/>
      <c r="Y82" s="75"/>
    </row>
    <row r="83" spans="2:25" x14ac:dyDescent="0.25">
      <c r="B83" s="62" t="s">
        <v>118</v>
      </c>
      <c r="C83" s="51"/>
      <c r="D83" s="51"/>
      <c r="E83" s="52"/>
      <c r="F83" s="52"/>
      <c r="G83" s="52"/>
      <c r="H83" s="52"/>
      <c r="I83" s="52"/>
      <c r="J83" s="52"/>
      <c r="K83" s="52"/>
      <c r="L83" s="52"/>
      <c r="M83" s="52"/>
      <c r="N83" s="52"/>
      <c r="O83" s="52"/>
      <c r="P83" s="52"/>
      <c r="Q83" s="52"/>
      <c r="R83" s="52"/>
      <c r="S83" s="52"/>
      <c r="T83" s="52"/>
      <c r="U83" s="52"/>
      <c r="V83" s="52"/>
      <c r="W83" s="55">
        <v>7.65</v>
      </c>
      <c r="X83" s="55"/>
      <c r="Y83" s="63">
        <v>7.65</v>
      </c>
    </row>
    <row r="84" spans="2:25" x14ac:dyDescent="0.25">
      <c r="B84" s="64" t="s">
        <v>119</v>
      </c>
      <c r="C84" s="53"/>
      <c r="D84" s="53"/>
      <c r="E84" s="54"/>
      <c r="F84" s="54"/>
      <c r="G84" s="54"/>
      <c r="H84" s="54"/>
      <c r="I84" s="54"/>
      <c r="J84" s="54"/>
      <c r="K84" s="54"/>
      <c r="L84" s="54"/>
      <c r="M84" s="54"/>
      <c r="N84" s="54"/>
      <c r="O84" s="54"/>
      <c r="P84" s="54"/>
      <c r="Q84" s="54">
        <v>216454.81</v>
      </c>
      <c r="R84" s="54"/>
      <c r="S84" s="54">
        <v>216454.81</v>
      </c>
      <c r="T84" s="54">
        <v>54256.37</v>
      </c>
      <c r="U84" s="54"/>
      <c r="V84" s="54">
        <v>54256.37</v>
      </c>
      <c r="W84" s="54"/>
      <c r="X84" s="54"/>
      <c r="Y84" s="65"/>
    </row>
    <row r="85" spans="2:25" x14ac:dyDescent="0.25">
      <c r="B85" s="38" t="s">
        <v>23</v>
      </c>
      <c r="C85" s="25" t="s">
        <v>25</v>
      </c>
      <c r="D85" s="48" t="s">
        <v>105</v>
      </c>
      <c r="E85" s="27">
        <v>434.6</v>
      </c>
      <c r="F85" s="27"/>
      <c r="G85" s="72">
        <v>434.6</v>
      </c>
      <c r="H85" s="27"/>
      <c r="I85" s="27"/>
      <c r="J85" s="72"/>
      <c r="K85" s="27"/>
      <c r="L85" s="27"/>
      <c r="M85" s="72"/>
      <c r="N85" s="27"/>
      <c r="O85" s="27"/>
      <c r="P85" s="72"/>
      <c r="Q85" s="27"/>
      <c r="R85" s="27"/>
      <c r="S85" s="72"/>
      <c r="T85" s="27">
        <v>9</v>
      </c>
      <c r="U85" s="27"/>
      <c r="V85" s="72">
        <v>9</v>
      </c>
      <c r="W85" s="27"/>
      <c r="X85" s="27"/>
      <c r="Y85" s="74"/>
    </row>
    <row r="86" spans="2:25" x14ac:dyDescent="0.25">
      <c r="B86" s="38"/>
      <c r="C86" s="25"/>
      <c r="D86" s="49" t="s">
        <v>101</v>
      </c>
      <c r="E86" s="50"/>
      <c r="F86" s="50"/>
      <c r="G86" s="73"/>
      <c r="H86" s="50"/>
      <c r="I86" s="50"/>
      <c r="J86" s="73"/>
      <c r="K86" s="50"/>
      <c r="L86" s="50"/>
      <c r="M86" s="73"/>
      <c r="N86" s="50"/>
      <c r="O86" s="50"/>
      <c r="P86" s="73"/>
      <c r="Q86" s="50"/>
      <c r="R86" s="50"/>
      <c r="S86" s="73"/>
      <c r="T86" s="50"/>
      <c r="U86" s="50"/>
      <c r="V86" s="73"/>
      <c r="W86" s="50"/>
      <c r="X86" s="50"/>
      <c r="Y86" s="75"/>
    </row>
    <row r="87" spans="2:25" x14ac:dyDescent="0.25">
      <c r="B87" s="38"/>
      <c r="C87" s="25" t="s">
        <v>26</v>
      </c>
      <c r="D87" s="48" t="s">
        <v>105</v>
      </c>
      <c r="E87" s="27"/>
      <c r="F87" s="27"/>
      <c r="G87" s="72"/>
      <c r="H87" s="27"/>
      <c r="I87" s="27"/>
      <c r="J87" s="72"/>
      <c r="K87" s="27"/>
      <c r="L87" s="27"/>
      <c r="M87" s="72"/>
      <c r="N87" s="27"/>
      <c r="O87" s="27"/>
      <c r="P87" s="72"/>
      <c r="Q87" s="27"/>
      <c r="R87" s="27"/>
      <c r="S87" s="72"/>
      <c r="T87" s="27">
        <v>161</v>
      </c>
      <c r="U87" s="27"/>
      <c r="V87" s="72">
        <v>161</v>
      </c>
      <c r="W87" s="27"/>
      <c r="X87" s="27"/>
      <c r="Y87" s="74"/>
    </row>
    <row r="88" spans="2:25" x14ac:dyDescent="0.25">
      <c r="B88" s="38"/>
      <c r="C88" s="25"/>
      <c r="D88" s="49" t="s">
        <v>101</v>
      </c>
      <c r="E88" s="50"/>
      <c r="F88" s="50"/>
      <c r="G88" s="73"/>
      <c r="H88" s="50"/>
      <c r="I88" s="50"/>
      <c r="J88" s="73"/>
      <c r="K88" s="50"/>
      <c r="L88" s="50"/>
      <c r="M88" s="73"/>
      <c r="N88" s="50"/>
      <c r="O88" s="50"/>
      <c r="P88" s="73"/>
      <c r="Q88" s="50"/>
      <c r="R88" s="50"/>
      <c r="S88" s="73"/>
      <c r="T88" s="50"/>
      <c r="U88" s="50"/>
      <c r="V88" s="73"/>
      <c r="W88" s="50"/>
      <c r="X88" s="50"/>
      <c r="Y88" s="75"/>
    </row>
    <row r="89" spans="2:25" x14ac:dyDescent="0.25">
      <c r="B89" s="62" t="s">
        <v>120</v>
      </c>
      <c r="C89" s="51"/>
      <c r="D89" s="51"/>
      <c r="E89" s="52">
        <v>434.6</v>
      </c>
      <c r="F89" s="52"/>
      <c r="G89" s="52">
        <v>434.6</v>
      </c>
      <c r="H89" s="52"/>
      <c r="I89" s="52"/>
      <c r="J89" s="52"/>
      <c r="K89" s="52"/>
      <c r="L89" s="52"/>
      <c r="M89" s="52"/>
      <c r="N89" s="52"/>
      <c r="O89" s="52"/>
      <c r="P89" s="52"/>
      <c r="Q89" s="52"/>
      <c r="R89" s="52"/>
      <c r="S89" s="52"/>
      <c r="T89" s="52">
        <v>170</v>
      </c>
      <c r="U89" s="52"/>
      <c r="V89" s="52">
        <v>170</v>
      </c>
      <c r="W89" s="52"/>
      <c r="X89" s="52"/>
      <c r="Y89" s="63"/>
    </row>
    <row r="90" spans="2:25" x14ac:dyDescent="0.25">
      <c r="B90" s="64" t="s">
        <v>121</v>
      </c>
      <c r="C90" s="53"/>
      <c r="D90" s="53"/>
      <c r="E90" s="54"/>
      <c r="F90" s="54"/>
      <c r="G90" s="54"/>
      <c r="H90" s="54"/>
      <c r="I90" s="54"/>
      <c r="J90" s="54"/>
      <c r="K90" s="54"/>
      <c r="L90" s="54"/>
      <c r="M90" s="54"/>
      <c r="N90" s="54"/>
      <c r="O90" s="54"/>
      <c r="P90" s="54"/>
      <c r="Q90" s="54"/>
      <c r="R90" s="54"/>
      <c r="S90" s="54"/>
      <c r="T90" s="54"/>
      <c r="U90" s="54"/>
      <c r="V90" s="54"/>
      <c r="W90" s="54"/>
      <c r="X90" s="54"/>
      <c r="Y90" s="65"/>
    </row>
    <row r="91" spans="2:25" x14ac:dyDescent="0.25">
      <c r="B91" s="38" t="s">
        <v>27</v>
      </c>
      <c r="C91" s="25" t="s">
        <v>28</v>
      </c>
      <c r="D91" s="48" t="s">
        <v>105</v>
      </c>
      <c r="E91" s="27"/>
      <c r="F91" s="27"/>
      <c r="G91" s="72"/>
      <c r="H91" s="27"/>
      <c r="I91" s="27"/>
      <c r="J91" s="72"/>
      <c r="K91" s="27"/>
      <c r="L91" s="27">
        <v>500</v>
      </c>
      <c r="M91" s="72">
        <v>500</v>
      </c>
      <c r="N91" s="27"/>
      <c r="O91" s="27"/>
      <c r="P91" s="72"/>
      <c r="Q91" s="27">
        <v>250</v>
      </c>
      <c r="R91" s="27">
        <v>200</v>
      </c>
      <c r="S91" s="72">
        <v>450</v>
      </c>
      <c r="T91" s="27"/>
      <c r="U91" s="27"/>
      <c r="V91" s="72"/>
      <c r="W91" s="27"/>
      <c r="X91" s="27"/>
      <c r="Y91" s="74"/>
    </row>
    <row r="92" spans="2:25" x14ac:dyDescent="0.25">
      <c r="B92" s="38"/>
      <c r="C92" s="25"/>
      <c r="D92" s="49" t="s">
        <v>101</v>
      </c>
      <c r="E92" s="50"/>
      <c r="F92" s="50"/>
      <c r="G92" s="73"/>
      <c r="H92" s="50"/>
      <c r="I92" s="50"/>
      <c r="J92" s="73"/>
      <c r="K92" s="50"/>
      <c r="L92" s="50">
        <v>40</v>
      </c>
      <c r="M92" s="73">
        <v>40</v>
      </c>
      <c r="N92" s="50"/>
      <c r="O92" s="50"/>
      <c r="P92" s="73"/>
      <c r="Q92" s="50">
        <v>1700</v>
      </c>
      <c r="R92" s="50">
        <v>80</v>
      </c>
      <c r="S92" s="73">
        <v>1780</v>
      </c>
      <c r="T92" s="50"/>
      <c r="U92" s="50"/>
      <c r="V92" s="73"/>
      <c r="W92" s="50"/>
      <c r="X92" s="50"/>
      <c r="Y92" s="75"/>
    </row>
    <row r="93" spans="2:25" x14ac:dyDescent="0.25">
      <c r="B93" s="62" t="s">
        <v>122</v>
      </c>
      <c r="C93" s="51"/>
      <c r="D93" s="51"/>
      <c r="E93" s="52"/>
      <c r="F93" s="52"/>
      <c r="G93" s="52"/>
      <c r="H93" s="52"/>
      <c r="I93" s="52"/>
      <c r="J93" s="52"/>
      <c r="K93" s="52"/>
      <c r="L93" s="52">
        <v>500</v>
      </c>
      <c r="M93" s="52">
        <v>500</v>
      </c>
      <c r="N93" s="52"/>
      <c r="O93" s="52"/>
      <c r="P93" s="52"/>
      <c r="Q93" s="52">
        <v>250</v>
      </c>
      <c r="R93" s="52">
        <v>200</v>
      </c>
      <c r="S93" s="52">
        <v>450</v>
      </c>
      <c r="T93" s="52"/>
      <c r="U93" s="52"/>
      <c r="V93" s="52"/>
      <c r="W93" s="52"/>
      <c r="X93" s="52"/>
      <c r="Y93" s="63"/>
    </row>
    <row r="94" spans="2:25" x14ac:dyDescent="0.25">
      <c r="B94" s="64" t="s">
        <v>123</v>
      </c>
      <c r="C94" s="53"/>
      <c r="D94" s="53"/>
      <c r="E94" s="54"/>
      <c r="F94" s="54"/>
      <c r="G94" s="54"/>
      <c r="H94" s="54"/>
      <c r="I94" s="54"/>
      <c r="J94" s="54"/>
      <c r="K94" s="54"/>
      <c r="L94" s="54">
        <v>40</v>
      </c>
      <c r="M94" s="54">
        <v>40</v>
      </c>
      <c r="N94" s="54"/>
      <c r="O94" s="54"/>
      <c r="P94" s="54"/>
      <c r="Q94" s="54">
        <v>1700</v>
      </c>
      <c r="R94" s="54">
        <v>80</v>
      </c>
      <c r="S94" s="54">
        <v>1780</v>
      </c>
      <c r="T94" s="54"/>
      <c r="U94" s="54"/>
      <c r="V94" s="54"/>
      <c r="W94" s="54"/>
      <c r="X94" s="54"/>
      <c r="Y94" s="65"/>
    </row>
    <row r="95" spans="2:25" x14ac:dyDescent="0.25">
      <c r="B95" s="38" t="s">
        <v>30</v>
      </c>
      <c r="C95" s="25" t="s">
        <v>30</v>
      </c>
      <c r="D95" s="48" t="s">
        <v>105</v>
      </c>
      <c r="E95" s="27">
        <v>765</v>
      </c>
      <c r="F95" s="27"/>
      <c r="G95" s="72">
        <v>765</v>
      </c>
      <c r="H95" s="27"/>
      <c r="I95" s="27"/>
      <c r="J95" s="72"/>
      <c r="K95" s="27"/>
      <c r="L95" s="27"/>
      <c r="M95" s="72"/>
      <c r="N95" s="27"/>
      <c r="O95" s="27"/>
      <c r="P95" s="72"/>
      <c r="Q95" s="27"/>
      <c r="R95" s="27"/>
      <c r="S95" s="72"/>
      <c r="T95" s="27"/>
      <c r="U95" s="27"/>
      <c r="V95" s="72"/>
      <c r="W95" s="27"/>
      <c r="X95" s="27"/>
      <c r="Y95" s="74"/>
    </row>
    <row r="96" spans="2:25" x14ac:dyDescent="0.25">
      <c r="B96" s="38"/>
      <c r="C96" s="25"/>
      <c r="D96" s="49" t="s">
        <v>101</v>
      </c>
      <c r="E96" s="50"/>
      <c r="F96" s="50"/>
      <c r="G96" s="73"/>
      <c r="H96" s="50"/>
      <c r="I96" s="50"/>
      <c r="J96" s="73"/>
      <c r="K96" s="50"/>
      <c r="L96" s="50"/>
      <c r="M96" s="73"/>
      <c r="N96" s="50"/>
      <c r="O96" s="50"/>
      <c r="P96" s="73"/>
      <c r="Q96" s="50"/>
      <c r="R96" s="50"/>
      <c r="S96" s="73"/>
      <c r="T96" s="50"/>
      <c r="U96" s="50"/>
      <c r="V96" s="73"/>
      <c r="W96" s="50"/>
      <c r="X96" s="50"/>
      <c r="Y96" s="75"/>
    </row>
    <row r="97" spans="2:25" x14ac:dyDescent="0.25">
      <c r="B97" s="96" t="s">
        <v>156</v>
      </c>
      <c r="C97" s="95"/>
      <c r="D97" s="51"/>
      <c r="E97" s="52">
        <v>765</v>
      </c>
      <c r="F97" s="52"/>
      <c r="G97" s="52">
        <v>765</v>
      </c>
      <c r="H97" s="52"/>
      <c r="I97" s="52"/>
      <c r="J97" s="52"/>
      <c r="K97" s="52"/>
      <c r="L97" s="52"/>
      <c r="M97" s="52"/>
      <c r="N97" s="52"/>
      <c r="O97" s="52"/>
      <c r="P97" s="52"/>
      <c r="Q97" s="52"/>
      <c r="R97" s="52"/>
      <c r="S97" s="52"/>
      <c r="T97" s="52"/>
      <c r="U97" s="52"/>
      <c r="V97" s="52"/>
      <c r="W97" s="52"/>
      <c r="X97" s="52"/>
      <c r="Y97" s="63"/>
    </row>
    <row r="98" spans="2:25" x14ac:dyDescent="0.25">
      <c r="B98" s="97" t="s">
        <v>157</v>
      </c>
      <c r="C98" s="94"/>
      <c r="D98" s="53"/>
      <c r="E98" s="54"/>
      <c r="F98" s="54"/>
      <c r="G98" s="54"/>
      <c r="H98" s="54"/>
      <c r="I98" s="54"/>
      <c r="J98" s="54"/>
      <c r="K98" s="54"/>
      <c r="L98" s="54"/>
      <c r="M98" s="54"/>
      <c r="N98" s="54"/>
      <c r="O98" s="54"/>
      <c r="P98" s="54"/>
      <c r="Q98" s="54"/>
      <c r="R98" s="54"/>
      <c r="S98" s="54"/>
      <c r="T98" s="54"/>
      <c r="U98" s="54"/>
      <c r="V98" s="54"/>
      <c r="W98" s="54"/>
      <c r="X98" s="54"/>
      <c r="Y98" s="65"/>
    </row>
    <row r="99" spans="2:25" x14ac:dyDescent="0.25">
      <c r="B99" s="38" t="s">
        <v>31</v>
      </c>
      <c r="C99" s="25" t="s">
        <v>32</v>
      </c>
      <c r="D99" s="48" t="s">
        <v>105</v>
      </c>
      <c r="E99" s="27"/>
      <c r="F99" s="27">
        <v>29.5</v>
      </c>
      <c r="G99" s="72">
        <v>29.5</v>
      </c>
      <c r="H99" s="27"/>
      <c r="I99" s="27"/>
      <c r="J99" s="72"/>
      <c r="K99" s="27"/>
      <c r="L99" s="27"/>
      <c r="M99" s="72"/>
      <c r="N99" s="27">
        <v>138.65</v>
      </c>
      <c r="O99" s="27">
        <v>7.06</v>
      </c>
      <c r="P99" s="72">
        <v>145.71</v>
      </c>
      <c r="Q99" s="27">
        <v>70719.320000000007</v>
      </c>
      <c r="R99" s="27"/>
      <c r="S99" s="72">
        <v>70719.320000000007</v>
      </c>
      <c r="T99" s="27"/>
      <c r="U99" s="27"/>
      <c r="V99" s="72"/>
      <c r="W99" s="27">
        <v>881</v>
      </c>
      <c r="X99" s="27"/>
      <c r="Y99" s="74">
        <v>881</v>
      </c>
    </row>
    <row r="100" spans="2:25" x14ac:dyDescent="0.25">
      <c r="B100" s="38"/>
      <c r="C100" s="25"/>
      <c r="D100" s="49" t="s">
        <v>101</v>
      </c>
      <c r="E100" s="50"/>
      <c r="F100" s="50"/>
      <c r="G100" s="73"/>
      <c r="H100" s="50"/>
      <c r="I100" s="50"/>
      <c r="J100" s="73"/>
      <c r="K100" s="50"/>
      <c r="L100" s="50"/>
      <c r="M100" s="73"/>
      <c r="N100" s="50">
        <v>4083</v>
      </c>
      <c r="O100" s="50">
        <v>378.74</v>
      </c>
      <c r="P100" s="73">
        <v>4461.74</v>
      </c>
      <c r="Q100" s="50">
        <v>38215.32</v>
      </c>
      <c r="R100" s="50"/>
      <c r="S100" s="73">
        <v>38215.32</v>
      </c>
      <c r="T100" s="50"/>
      <c r="U100" s="50"/>
      <c r="V100" s="73"/>
      <c r="W100" s="50">
        <v>2865</v>
      </c>
      <c r="X100" s="50"/>
      <c r="Y100" s="75">
        <v>2865</v>
      </c>
    </row>
    <row r="101" spans="2:25" x14ac:dyDescent="0.25">
      <c r="B101" s="38"/>
      <c r="C101" s="25" t="s">
        <v>33</v>
      </c>
      <c r="D101" s="48" t="s">
        <v>105</v>
      </c>
      <c r="E101" s="27"/>
      <c r="F101" s="27"/>
      <c r="G101" s="72"/>
      <c r="H101" s="27"/>
      <c r="I101" s="27"/>
      <c r="J101" s="72"/>
      <c r="K101" s="27"/>
      <c r="L101" s="27"/>
      <c r="M101" s="72"/>
      <c r="N101" s="27">
        <v>0.2</v>
      </c>
      <c r="O101" s="27">
        <v>6.52</v>
      </c>
      <c r="P101" s="72">
        <v>6.72</v>
      </c>
      <c r="Q101" s="27"/>
      <c r="R101" s="27"/>
      <c r="S101" s="72"/>
      <c r="T101" s="27"/>
      <c r="U101" s="27"/>
      <c r="V101" s="72"/>
      <c r="W101" s="27">
        <v>23.09</v>
      </c>
      <c r="X101" s="27"/>
      <c r="Y101" s="74">
        <v>23.09</v>
      </c>
    </row>
    <row r="102" spans="2:25" x14ac:dyDescent="0.25">
      <c r="B102" s="38"/>
      <c r="C102" s="25"/>
      <c r="D102" s="49" t="s">
        <v>101</v>
      </c>
      <c r="E102" s="50"/>
      <c r="F102" s="50"/>
      <c r="G102" s="73"/>
      <c r="H102" s="50"/>
      <c r="I102" s="50"/>
      <c r="J102" s="73"/>
      <c r="K102" s="50"/>
      <c r="L102" s="50"/>
      <c r="M102" s="73"/>
      <c r="N102" s="50"/>
      <c r="O102" s="50">
        <v>541.26</v>
      </c>
      <c r="P102" s="73">
        <v>541.26</v>
      </c>
      <c r="Q102" s="50">
        <v>233513.1</v>
      </c>
      <c r="R102" s="50"/>
      <c r="S102" s="73">
        <v>233513.1</v>
      </c>
      <c r="T102" s="50"/>
      <c r="U102" s="50"/>
      <c r="V102" s="73"/>
      <c r="W102" s="50"/>
      <c r="X102" s="50"/>
      <c r="Y102" s="75"/>
    </row>
    <row r="103" spans="2:25" x14ac:dyDescent="0.25">
      <c r="B103" s="38"/>
      <c r="C103" s="25" t="s">
        <v>34</v>
      </c>
      <c r="D103" s="48" t="s">
        <v>105</v>
      </c>
      <c r="E103" s="27"/>
      <c r="F103" s="27"/>
      <c r="G103" s="72"/>
      <c r="H103" s="27"/>
      <c r="I103" s="27"/>
      <c r="J103" s="72"/>
      <c r="K103" s="27"/>
      <c r="L103" s="27"/>
      <c r="M103" s="72"/>
      <c r="N103" s="27"/>
      <c r="O103" s="27">
        <v>0.16</v>
      </c>
      <c r="P103" s="72">
        <v>0.16</v>
      </c>
      <c r="Q103" s="27"/>
      <c r="R103" s="27"/>
      <c r="S103" s="72"/>
      <c r="T103" s="27"/>
      <c r="U103" s="27"/>
      <c r="V103" s="72"/>
      <c r="W103" s="27">
        <v>926.24</v>
      </c>
      <c r="X103" s="27"/>
      <c r="Y103" s="74">
        <v>926.24</v>
      </c>
    </row>
    <row r="104" spans="2:25" x14ac:dyDescent="0.25">
      <c r="B104" s="38"/>
      <c r="C104" s="25"/>
      <c r="D104" s="49" t="s">
        <v>101</v>
      </c>
      <c r="E104" s="50"/>
      <c r="F104" s="50"/>
      <c r="G104" s="73"/>
      <c r="H104" s="50"/>
      <c r="I104" s="50"/>
      <c r="J104" s="73"/>
      <c r="K104" s="50"/>
      <c r="L104" s="50"/>
      <c r="M104" s="73"/>
      <c r="N104" s="50"/>
      <c r="O104" s="50">
        <v>8.36</v>
      </c>
      <c r="P104" s="73">
        <v>8.36</v>
      </c>
      <c r="Q104" s="50">
        <v>98788.93</v>
      </c>
      <c r="R104" s="50"/>
      <c r="S104" s="73">
        <v>98788.93</v>
      </c>
      <c r="T104" s="50"/>
      <c r="U104" s="50"/>
      <c r="V104" s="73"/>
      <c r="W104" s="50"/>
      <c r="X104" s="50"/>
      <c r="Y104" s="75"/>
    </row>
    <row r="105" spans="2:25" x14ac:dyDescent="0.25">
      <c r="B105" s="38"/>
      <c r="C105" s="25" t="s">
        <v>35</v>
      </c>
      <c r="D105" s="48" t="s">
        <v>105</v>
      </c>
      <c r="E105" s="27"/>
      <c r="F105" s="27"/>
      <c r="G105" s="72"/>
      <c r="H105" s="27"/>
      <c r="I105" s="27"/>
      <c r="J105" s="72"/>
      <c r="K105" s="27"/>
      <c r="L105" s="27"/>
      <c r="M105" s="72"/>
      <c r="N105" s="27"/>
      <c r="O105" s="27">
        <v>0.05</v>
      </c>
      <c r="P105" s="72">
        <v>0.05</v>
      </c>
      <c r="Q105" s="27"/>
      <c r="R105" s="27"/>
      <c r="S105" s="72"/>
      <c r="T105" s="27"/>
      <c r="U105" s="27"/>
      <c r="V105" s="72"/>
      <c r="W105" s="27"/>
      <c r="X105" s="27"/>
      <c r="Y105" s="74"/>
    </row>
    <row r="106" spans="2:25" x14ac:dyDescent="0.25">
      <c r="B106" s="38"/>
      <c r="C106" s="25"/>
      <c r="D106" s="49" t="s">
        <v>101</v>
      </c>
      <c r="E106" s="50"/>
      <c r="F106" s="50"/>
      <c r="G106" s="73"/>
      <c r="H106" s="50"/>
      <c r="I106" s="50"/>
      <c r="J106" s="73"/>
      <c r="K106" s="50"/>
      <c r="L106" s="50"/>
      <c r="M106" s="73"/>
      <c r="N106" s="50"/>
      <c r="O106" s="50">
        <v>6.79</v>
      </c>
      <c r="P106" s="73">
        <v>6.79</v>
      </c>
      <c r="Q106" s="50"/>
      <c r="R106" s="50"/>
      <c r="S106" s="73"/>
      <c r="T106" s="50"/>
      <c r="U106" s="50"/>
      <c r="V106" s="73"/>
      <c r="W106" s="50"/>
      <c r="X106" s="50"/>
      <c r="Y106" s="75"/>
    </row>
    <row r="107" spans="2:25" x14ac:dyDescent="0.25">
      <c r="B107" s="38"/>
      <c r="C107" s="25" t="s">
        <v>36</v>
      </c>
      <c r="D107" s="48" t="s">
        <v>105</v>
      </c>
      <c r="E107" s="27"/>
      <c r="F107" s="27">
        <v>649.91</v>
      </c>
      <c r="G107" s="72">
        <v>649.91</v>
      </c>
      <c r="H107" s="27">
        <v>252</v>
      </c>
      <c r="I107" s="27"/>
      <c r="J107" s="72">
        <v>252</v>
      </c>
      <c r="K107" s="27"/>
      <c r="L107" s="27"/>
      <c r="M107" s="72"/>
      <c r="N107" s="27"/>
      <c r="O107" s="27">
        <v>0.1</v>
      </c>
      <c r="P107" s="72">
        <v>0.1</v>
      </c>
      <c r="Q107" s="27"/>
      <c r="R107" s="27"/>
      <c r="S107" s="72"/>
      <c r="T107" s="27"/>
      <c r="U107" s="27"/>
      <c r="V107" s="72"/>
      <c r="W107" s="27">
        <v>162</v>
      </c>
      <c r="X107" s="27">
        <v>7.74</v>
      </c>
      <c r="Y107" s="74">
        <v>169.74</v>
      </c>
    </row>
    <row r="108" spans="2:25" x14ac:dyDescent="0.25">
      <c r="B108" s="38"/>
      <c r="C108" s="25"/>
      <c r="D108" s="49" t="s">
        <v>101</v>
      </c>
      <c r="E108" s="50"/>
      <c r="F108" s="50"/>
      <c r="G108" s="73"/>
      <c r="H108" s="50">
        <v>5014</v>
      </c>
      <c r="I108" s="50"/>
      <c r="J108" s="73">
        <v>5014</v>
      </c>
      <c r="K108" s="50"/>
      <c r="L108" s="50"/>
      <c r="M108" s="73"/>
      <c r="N108" s="50"/>
      <c r="O108" s="50">
        <v>2.58</v>
      </c>
      <c r="P108" s="73">
        <v>2.58</v>
      </c>
      <c r="Q108" s="50">
        <v>52346.780000000006</v>
      </c>
      <c r="R108" s="50"/>
      <c r="S108" s="73">
        <v>52346.780000000006</v>
      </c>
      <c r="T108" s="50"/>
      <c r="U108" s="50"/>
      <c r="V108" s="73"/>
      <c r="W108" s="50"/>
      <c r="X108" s="50"/>
      <c r="Y108" s="75"/>
    </row>
    <row r="109" spans="2:25" x14ac:dyDescent="0.25">
      <c r="B109" s="38"/>
      <c r="C109" s="25" t="s">
        <v>37</v>
      </c>
      <c r="D109" s="48" t="s">
        <v>105</v>
      </c>
      <c r="E109" s="27"/>
      <c r="F109" s="27"/>
      <c r="G109" s="72"/>
      <c r="H109" s="27"/>
      <c r="I109" s="27"/>
      <c r="J109" s="72"/>
      <c r="K109" s="27"/>
      <c r="L109" s="27"/>
      <c r="M109" s="72"/>
      <c r="N109" s="27"/>
      <c r="O109" s="27">
        <v>30.72</v>
      </c>
      <c r="P109" s="72">
        <v>30.72</v>
      </c>
      <c r="Q109" s="27"/>
      <c r="R109" s="27"/>
      <c r="S109" s="72"/>
      <c r="T109" s="27"/>
      <c r="U109" s="27"/>
      <c r="V109" s="72"/>
      <c r="W109" s="27">
        <v>6051.37</v>
      </c>
      <c r="X109" s="27">
        <v>1244.43</v>
      </c>
      <c r="Y109" s="74">
        <v>7295.8</v>
      </c>
    </row>
    <row r="110" spans="2:25" x14ac:dyDescent="0.25">
      <c r="B110" s="38"/>
      <c r="C110" s="25"/>
      <c r="D110" s="49" t="s">
        <v>101</v>
      </c>
      <c r="E110" s="50"/>
      <c r="F110" s="50"/>
      <c r="G110" s="73"/>
      <c r="H110" s="50"/>
      <c r="I110" s="50"/>
      <c r="J110" s="73"/>
      <c r="K110" s="50"/>
      <c r="L110" s="50"/>
      <c r="M110" s="73"/>
      <c r="N110" s="50"/>
      <c r="O110" s="50">
        <v>2007.41</v>
      </c>
      <c r="P110" s="73">
        <v>2007.41</v>
      </c>
      <c r="Q110" s="50"/>
      <c r="R110" s="50"/>
      <c r="S110" s="73"/>
      <c r="T110" s="50"/>
      <c r="U110" s="50"/>
      <c r="V110" s="73"/>
      <c r="W110" s="50"/>
      <c r="X110" s="50"/>
      <c r="Y110" s="75"/>
    </row>
    <row r="111" spans="2:25" x14ac:dyDescent="0.25">
      <c r="B111" s="38"/>
      <c r="C111" s="25" t="s">
        <v>38</v>
      </c>
      <c r="D111" s="48" t="s">
        <v>105</v>
      </c>
      <c r="E111" s="27"/>
      <c r="F111" s="27"/>
      <c r="G111" s="72"/>
      <c r="H111" s="27"/>
      <c r="I111" s="27"/>
      <c r="J111" s="72"/>
      <c r="K111" s="27"/>
      <c r="L111" s="27"/>
      <c r="M111" s="72"/>
      <c r="N111" s="27"/>
      <c r="O111" s="27"/>
      <c r="P111" s="72"/>
      <c r="Q111" s="27"/>
      <c r="R111" s="27"/>
      <c r="S111" s="72"/>
      <c r="T111" s="27"/>
      <c r="U111" s="27"/>
      <c r="V111" s="72"/>
      <c r="W111" s="27">
        <v>998</v>
      </c>
      <c r="X111" s="27"/>
      <c r="Y111" s="74">
        <v>998</v>
      </c>
    </row>
    <row r="112" spans="2:25" x14ac:dyDescent="0.25">
      <c r="B112" s="38"/>
      <c r="C112" s="25"/>
      <c r="D112" s="49" t="s">
        <v>101</v>
      </c>
      <c r="E112" s="50"/>
      <c r="F112" s="50"/>
      <c r="G112" s="73"/>
      <c r="H112" s="50"/>
      <c r="I112" s="50"/>
      <c r="J112" s="73"/>
      <c r="K112" s="50"/>
      <c r="L112" s="50"/>
      <c r="M112" s="73"/>
      <c r="N112" s="50"/>
      <c r="O112" s="50"/>
      <c r="P112" s="73"/>
      <c r="Q112" s="50">
        <v>147974.91999999998</v>
      </c>
      <c r="R112" s="50"/>
      <c r="S112" s="73">
        <v>147974.91999999998</v>
      </c>
      <c r="T112" s="50">
        <v>3636</v>
      </c>
      <c r="U112" s="50"/>
      <c r="V112" s="73">
        <v>3636</v>
      </c>
      <c r="W112" s="50"/>
      <c r="X112" s="50"/>
      <c r="Y112" s="75"/>
    </row>
    <row r="113" spans="2:25" x14ac:dyDescent="0.25">
      <c r="B113" s="38"/>
      <c r="C113" s="25" t="s">
        <v>39</v>
      </c>
      <c r="D113" s="48" t="s">
        <v>105</v>
      </c>
      <c r="E113" s="27"/>
      <c r="F113" s="27"/>
      <c r="G113" s="72"/>
      <c r="H113" s="27"/>
      <c r="I113" s="27"/>
      <c r="J113" s="72"/>
      <c r="K113" s="27"/>
      <c r="L113" s="27"/>
      <c r="M113" s="72"/>
      <c r="N113" s="27">
        <v>1132.3599999999999</v>
      </c>
      <c r="O113" s="27">
        <v>168.95</v>
      </c>
      <c r="P113" s="72">
        <v>1301.31</v>
      </c>
      <c r="Q113" s="27"/>
      <c r="R113" s="27"/>
      <c r="S113" s="72"/>
      <c r="T113" s="27"/>
      <c r="U113" s="27"/>
      <c r="V113" s="72"/>
      <c r="W113" s="27">
        <v>788.59</v>
      </c>
      <c r="X113" s="27">
        <v>89.8</v>
      </c>
      <c r="Y113" s="74">
        <v>878.39</v>
      </c>
    </row>
    <row r="114" spans="2:25" x14ac:dyDescent="0.25">
      <c r="B114" s="38"/>
      <c r="C114" s="25"/>
      <c r="D114" s="49" t="s">
        <v>101</v>
      </c>
      <c r="E114" s="50"/>
      <c r="F114" s="50"/>
      <c r="G114" s="73"/>
      <c r="H114" s="50"/>
      <c r="I114" s="50"/>
      <c r="J114" s="73"/>
      <c r="K114" s="50"/>
      <c r="L114" s="50"/>
      <c r="M114" s="73"/>
      <c r="N114" s="50">
        <v>25959</v>
      </c>
      <c r="O114" s="50">
        <v>6881.3</v>
      </c>
      <c r="P114" s="73">
        <v>32840.300000000003</v>
      </c>
      <c r="Q114" s="50">
        <v>29556</v>
      </c>
      <c r="R114" s="50"/>
      <c r="S114" s="73">
        <v>29556</v>
      </c>
      <c r="T114" s="50"/>
      <c r="U114" s="50"/>
      <c r="V114" s="73"/>
      <c r="W114" s="50"/>
      <c r="X114" s="50"/>
      <c r="Y114" s="75"/>
    </row>
    <row r="115" spans="2:25" x14ac:dyDescent="0.25">
      <c r="B115" s="38"/>
      <c r="C115" s="25" t="s">
        <v>40</v>
      </c>
      <c r="D115" s="48" t="s">
        <v>105</v>
      </c>
      <c r="E115" s="27"/>
      <c r="F115" s="27">
        <v>26.2</v>
      </c>
      <c r="G115" s="72">
        <v>26.2</v>
      </c>
      <c r="H115" s="27"/>
      <c r="I115" s="27"/>
      <c r="J115" s="72"/>
      <c r="K115" s="27">
        <v>4.7</v>
      </c>
      <c r="L115" s="27"/>
      <c r="M115" s="72">
        <v>4.7</v>
      </c>
      <c r="N115" s="27">
        <v>0.18</v>
      </c>
      <c r="O115" s="27">
        <v>67.87</v>
      </c>
      <c r="P115" s="72">
        <v>68.050000000000011</v>
      </c>
      <c r="Q115" s="27"/>
      <c r="R115" s="27"/>
      <c r="S115" s="72"/>
      <c r="T115" s="27"/>
      <c r="U115" s="27"/>
      <c r="V115" s="72"/>
      <c r="W115" s="27">
        <v>292.49</v>
      </c>
      <c r="X115" s="27"/>
      <c r="Y115" s="74">
        <v>292.49</v>
      </c>
    </row>
    <row r="116" spans="2:25" x14ac:dyDescent="0.25">
      <c r="B116" s="38"/>
      <c r="C116" s="25"/>
      <c r="D116" s="49" t="s">
        <v>101</v>
      </c>
      <c r="E116" s="50"/>
      <c r="F116" s="50"/>
      <c r="G116" s="73"/>
      <c r="H116" s="50"/>
      <c r="I116" s="50"/>
      <c r="J116" s="73"/>
      <c r="K116" s="50">
        <v>942.98</v>
      </c>
      <c r="L116" s="50"/>
      <c r="M116" s="73">
        <v>942.98</v>
      </c>
      <c r="N116" s="50">
        <v>211.98</v>
      </c>
      <c r="O116" s="50">
        <v>1445.86</v>
      </c>
      <c r="P116" s="73">
        <v>1657.84</v>
      </c>
      <c r="Q116" s="50">
        <v>71404.53</v>
      </c>
      <c r="R116" s="50"/>
      <c r="S116" s="73">
        <v>71404.53</v>
      </c>
      <c r="T116" s="50"/>
      <c r="U116" s="50"/>
      <c r="V116" s="73"/>
      <c r="W116" s="50"/>
      <c r="X116" s="50"/>
      <c r="Y116" s="75"/>
    </row>
    <row r="117" spans="2:25" x14ac:dyDescent="0.25">
      <c r="B117" s="62" t="s">
        <v>124</v>
      </c>
      <c r="C117" s="51"/>
      <c r="D117" s="51"/>
      <c r="E117" s="52"/>
      <c r="F117" s="52">
        <v>705.61</v>
      </c>
      <c r="G117" s="52">
        <v>705.61</v>
      </c>
      <c r="H117" s="52">
        <v>252</v>
      </c>
      <c r="I117" s="52"/>
      <c r="J117" s="52">
        <v>252</v>
      </c>
      <c r="K117" s="52">
        <v>4.7</v>
      </c>
      <c r="L117" s="52"/>
      <c r="M117" s="52">
        <v>4.7</v>
      </c>
      <c r="N117" s="52">
        <v>1271.3899999999999</v>
      </c>
      <c r="O117" s="52">
        <v>281.43</v>
      </c>
      <c r="P117" s="52">
        <v>1552.82</v>
      </c>
      <c r="Q117" s="52">
        <v>70719.320000000007</v>
      </c>
      <c r="R117" s="52"/>
      <c r="S117" s="52">
        <v>70719.320000000007</v>
      </c>
      <c r="T117" s="52"/>
      <c r="U117" s="52"/>
      <c r="V117" s="52"/>
      <c r="W117" s="52">
        <v>10122.780000000001</v>
      </c>
      <c r="X117" s="52">
        <v>1341.97</v>
      </c>
      <c r="Y117" s="63">
        <v>11464.75</v>
      </c>
    </row>
    <row r="118" spans="2:25" x14ac:dyDescent="0.25">
      <c r="B118" s="64" t="s">
        <v>125</v>
      </c>
      <c r="C118" s="53"/>
      <c r="D118" s="53"/>
      <c r="E118" s="54"/>
      <c r="F118" s="54"/>
      <c r="G118" s="54"/>
      <c r="H118" s="54">
        <v>5014</v>
      </c>
      <c r="I118" s="54"/>
      <c r="J118" s="54">
        <v>5014</v>
      </c>
      <c r="K118" s="54">
        <v>942.98</v>
      </c>
      <c r="L118" s="54"/>
      <c r="M118" s="54">
        <v>942.98</v>
      </c>
      <c r="N118" s="54">
        <v>30253.98</v>
      </c>
      <c r="O118" s="54">
        <v>11272.300000000001</v>
      </c>
      <c r="P118" s="54">
        <v>41526.28</v>
      </c>
      <c r="Q118" s="54">
        <v>671799.58000000007</v>
      </c>
      <c r="R118" s="54"/>
      <c r="S118" s="54">
        <v>671799.58000000007</v>
      </c>
      <c r="T118" s="54">
        <v>3636</v>
      </c>
      <c r="U118" s="54"/>
      <c r="V118" s="54">
        <v>3636</v>
      </c>
      <c r="W118" s="54">
        <v>2865</v>
      </c>
      <c r="X118" s="54"/>
      <c r="Y118" s="65">
        <v>2865</v>
      </c>
    </row>
    <row r="119" spans="2:25" x14ac:dyDescent="0.25">
      <c r="B119" s="38" t="s">
        <v>41</v>
      </c>
      <c r="C119" s="25" t="s">
        <v>42</v>
      </c>
      <c r="D119" s="48" t="s">
        <v>105</v>
      </c>
      <c r="E119" s="27"/>
      <c r="F119" s="27"/>
      <c r="G119" s="72"/>
      <c r="H119" s="27"/>
      <c r="I119" s="27"/>
      <c r="J119" s="72"/>
      <c r="K119" s="27"/>
      <c r="L119" s="27"/>
      <c r="M119" s="72"/>
      <c r="N119" s="27"/>
      <c r="O119" s="27"/>
      <c r="P119" s="72"/>
      <c r="Q119" s="27"/>
      <c r="R119" s="27"/>
      <c r="S119" s="72"/>
      <c r="T119" s="27"/>
      <c r="U119" s="27"/>
      <c r="V119" s="72">
        <v>0</v>
      </c>
      <c r="W119" s="27">
        <v>122.88</v>
      </c>
      <c r="X119" s="27"/>
      <c r="Y119" s="74">
        <v>122.88</v>
      </c>
    </row>
    <row r="120" spans="2:25" x14ac:dyDescent="0.25">
      <c r="B120" s="38"/>
      <c r="C120" s="25"/>
      <c r="D120" s="49" t="s">
        <v>101</v>
      </c>
      <c r="E120" s="50"/>
      <c r="F120" s="50"/>
      <c r="G120" s="73"/>
      <c r="H120" s="50"/>
      <c r="I120" s="50"/>
      <c r="J120" s="73"/>
      <c r="K120" s="50"/>
      <c r="L120" s="50"/>
      <c r="M120" s="73"/>
      <c r="N120" s="50"/>
      <c r="O120" s="50"/>
      <c r="P120" s="73"/>
      <c r="Q120" s="50"/>
      <c r="R120" s="50"/>
      <c r="S120" s="73"/>
      <c r="T120" s="50">
        <v>3612.16</v>
      </c>
      <c r="U120" s="50"/>
      <c r="V120" s="73">
        <v>3612.16</v>
      </c>
      <c r="W120" s="50">
        <v>663</v>
      </c>
      <c r="X120" s="50"/>
      <c r="Y120" s="75">
        <v>663</v>
      </c>
    </row>
    <row r="121" spans="2:25" x14ac:dyDescent="0.25">
      <c r="B121" s="38"/>
      <c r="C121" s="25" t="s">
        <v>43</v>
      </c>
      <c r="D121" s="48" t="s">
        <v>105</v>
      </c>
      <c r="E121" s="27">
        <v>124</v>
      </c>
      <c r="F121" s="27"/>
      <c r="G121" s="72">
        <v>124</v>
      </c>
      <c r="H121" s="27">
        <v>60</v>
      </c>
      <c r="I121" s="27"/>
      <c r="J121" s="72">
        <v>60</v>
      </c>
      <c r="K121" s="27"/>
      <c r="L121" s="27"/>
      <c r="M121" s="72"/>
      <c r="N121" s="27"/>
      <c r="O121" s="27"/>
      <c r="P121" s="72"/>
      <c r="Q121" s="27"/>
      <c r="R121" s="27"/>
      <c r="S121" s="72"/>
      <c r="T121" s="27"/>
      <c r="U121" s="27"/>
      <c r="V121" s="72"/>
      <c r="W121" s="27"/>
      <c r="X121" s="27"/>
      <c r="Y121" s="74"/>
    </row>
    <row r="122" spans="2:25" x14ac:dyDescent="0.25">
      <c r="B122" s="38"/>
      <c r="C122" s="25"/>
      <c r="D122" s="49" t="s">
        <v>101</v>
      </c>
      <c r="E122" s="50">
        <v>900</v>
      </c>
      <c r="F122" s="50"/>
      <c r="G122" s="73">
        <v>900</v>
      </c>
      <c r="H122" s="50">
        <v>900</v>
      </c>
      <c r="I122" s="50"/>
      <c r="J122" s="73">
        <v>900</v>
      </c>
      <c r="K122" s="50"/>
      <c r="L122" s="50"/>
      <c r="M122" s="73"/>
      <c r="N122" s="50"/>
      <c r="O122" s="50"/>
      <c r="P122" s="73"/>
      <c r="Q122" s="50"/>
      <c r="R122" s="50"/>
      <c r="S122" s="73"/>
      <c r="T122" s="50"/>
      <c r="U122" s="50"/>
      <c r="V122" s="73"/>
      <c r="W122" s="50"/>
      <c r="X122" s="50"/>
      <c r="Y122" s="75"/>
    </row>
    <row r="123" spans="2:25" x14ac:dyDescent="0.25">
      <c r="B123" s="38"/>
      <c r="C123" s="25" t="s">
        <v>44</v>
      </c>
      <c r="D123" s="48" t="s">
        <v>105</v>
      </c>
      <c r="E123" s="27"/>
      <c r="F123" s="27"/>
      <c r="G123" s="72"/>
      <c r="H123" s="27"/>
      <c r="I123" s="27"/>
      <c r="J123" s="72"/>
      <c r="K123" s="27"/>
      <c r="L123" s="27"/>
      <c r="M123" s="72"/>
      <c r="N123" s="27"/>
      <c r="O123" s="27"/>
      <c r="P123" s="72"/>
      <c r="Q123" s="27"/>
      <c r="R123" s="27"/>
      <c r="S123" s="72"/>
      <c r="T123" s="27">
        <v>1250</v>
      </c>
      <c r="U123" s="27"/>
      <c r="V123" s="72">
        <v>1250</v>
      </c>
      <c r="W123" s="27">
        <v>487.75</v>
      </c>
      <c r="X123" s="27">
        <v>327.10000000000002</v>
      </c>
      <c r="Y123" s="74">
        <v>814.85</v>
      </c>
    </row>
    <row r="124" spans="2:25" x14ac:dyDescent="0.25">
      <c r="B124" s="38"/>
      <c r="C124" s="25"/>
      <c r="D124" s="49" t="s">
        <v>101</v>
      </c>
      <c r="E124" s="50"/>
      <c r="F124" s="50"/>
      <c r="G124" s="73"/>
      <c r="H124" s="50"/>
      <c r="I124" s="50"/>
      <c r="J124" s="73"/>
      <c r="K124" s="50"/>
      <c r="L124" s="50"/>
      <c r="M124" s="73"/>
      <c r="N124" s="50"/>
      <c r="O124" s="50"/>
      <c r="P124" s="73"/>
      <c r="Q124" s="50"/>
      <c r="R124" s="50"/>
      <c r="S124" s="73"/>
      <c r="T124" s="50">
        <v>25000</v>
      </c>
      <c r="U124" s="50"/>
      <c r="V124" s="73">
        <v>25000</v>
      </c>
      <c r="W124" s="50"/>
      <c r="X124" s="50"/>
      <c r="Y124" s="75"/>
    </row>
    <row r="125" spans="2:25" x14ac:dyDescent="0.25">
      <c r="B125" s="38"/>
      <c r="C125" s="25" t="s">
        <v>45</v>
      </c>
      <c r="D125" s="48" t="s">
        <v>105</v>
      </c>
      <c r="E125" s="27"/>
      <c r="F125" s="27"/>
      <c r="G125" s="72"/>
      <c r="H125" s="27"/>
      <c r="I125" s="27"/>
      <c r="J125" s="72"/>
      <c r="K125" s="27"/>
      <c r="L125" s="27"/>
      <c r="M125" s="72"/>
      <c r="N125" s="27"/>
      <c r="O125" s="27"/>
      <c r="P125" s="72"/>
      <c r="Q125" s="27"/>
      <c r="R125" s="27"/>
      <c r="S125" s="72"/>
      <c r="T125" s="27"/>
      <c r="U125" s="27"/>
      <c r="V125" s="72">
        <v>0</v>
      </c>
      <c r="W125" s="27">
        <v>286</v>
      </c>
      <c r="X125" s="27"/>
      <c r="Y125" s="74">
        <v>286</v>
      </c>
    </row>
    <row r="126" spans="2:25" x14ac:dyDescent="0.25">
      <c r="B126" s="38"/>
      <c r="C126" s="25"/>
      <c r="D126" s="49" t="s">
        <v>101</v>
      </c>
      <c r="E126" s="50"/>
      <c r="F126" s="50"/>
      <c r="G126" s="73"/>
      <c r="H126" s="50"/>
      <c r="I126" s="50"/>
      <c r="J126" s="73"/>
      <c r="K126" s="50"/>
      <c r="L126" s="50"/>
      <c r="M126" s="73"/>
      <c r="N126" s="50"/>
      <c r="O126" s="50"/>
      <c r="P126" s="73"/>
      <c r="Q126" s="50">
        <v>37834</v>
      </c>
      <c r="R126" s="50"/>
      <c r="S126" s="73">
        <v>37834</v>
      </c>
      <c r="T126" s="50">
        <v>7358</v>
      </c>
      <c r="U126" s="50"/>
      <c r="V126" s="73">
        <v>7358</v>
      </c>
      <c r="W126" s="50"/>
      <c r="X126" s="50"/>
      <c r="Y126" s="75"/>
    </row>
    <row r="127" spans="2:25" x14ac:dyDescent="0.25">
      <c r="B127" s="38"/>
      <c r="C127" s="25" t="s">
        <v>46</v>
      </c>
      <c r="D127" s="48" t="s">
        <v>105</v>
      </c>
      <c r="E127" s="27"/>
      <c r="F127" s="27">
        <v>405</v>
      </c>
      <c r="G127" s="72">
        <v>405</v>
      </c>
      <c r="H127" s="27"/>
      <c r="I127" s="27"/>
      <c r="J127" s="72"/>
      <c r="K127" s="27"/>
      <c r="L127" s="27"/>
      <c r="M127" s="72"/>
      <c r="N127" s="27"/>
      <c r="O127" s="27"/>
      <c r="P127" s="72"/>
      <c r="Q127" s="27"/>
      <c r="R127" s="27"/>
      <c r="S127" s="72"/>
      <c r="T127" s="27"/>
      <c r="U127" s="27"/>
      <c r="V127" s="72"/>
      <c r="W127" s="27"/>
      <c r="X127" s="27"/>
      <c r="Y127" s="74"/>
    </row>
    <row r="128" spans="2:25" x14ac:dyDescent="0.25">
      <c r="B128" s="38"/>
      <c r="C128" s="25"/>
      <c r="D128" s="49" t="s">
        <v>101</v>
      </c>
      <c r="E128" s="50"/>
      <c r="F128" s="50"/>
      <c r="G128" s="73"/>
      <c r="H128" s="50"/>
      <c r="I128" s="50"/>
      <c r="J128" s="73"/>
      <c r="K128" s="50"/>
      <c r="L128" s="50"/>
      <c r="M128" s="73"/>
      <c r="N128" s="50"/>
      <c r="O128" s="50"/>
      <c r="P128" s="73"/>
      <c r="Q128" s="50"/>
      <c r="R128" s="50"/>
      <c r="S128" s="73"/>
      <c r="T128" s="50"/>
      <c r="U128" s="50"/>
      <c r="V128" s="73"/>
      <c r="W128" s="50"/>
      <c r="X128" s="50"/>
      <c r="Y128" s="75"/>
    </row>
    <row r="129" spans="2:25" x14ac:dyDescent="0.25">
      <c r="B129" s="62" t="s">
        <v>126</v>
      </c>
      <c r="C129" s="51"/>
      <c r="D129" s="51"/>
      <c r="E129" s="52">
        <v>124</v>
      </c>
      <c r="F129" s="52">
        <v>405</v>
      </c>
      <c r="G129" s="52">
        <v>529</v>
      </c>
      <c r="H129" s="52">
        <v>60</v>
      </c>
      <c r="I129" s="52"/>
      <c r="J129" s="52">
        <v>60</v>
      </c>
      <c r="K129" s="52"/>
      <c r="L129" s="52"/>
      <c r="M129" s="52"/>
      <c r="N129" s="52"/>
      <c r="O129" s="52"/>
      <c r="P129" s="52"/>
      <c r="Q129" s="52"/>
      <c r="R129" s="52"/>
      <c r="S129" s="52"/>
      <c r="T129" s="52">
        <v>1250</v>
      </c>
      <c r="U129" s="52"/>
      <c r="V129" s="52">
        <v>1250</v>
      </c>
      <c r="W129" s="52">
        <v>896.63</v>
      </c>
      <c r="X129" s="52">
        <v>327.10000000000002</v>
      </c>
      <c r="Y129" s="63">
        <v>1223.73</v>
      </c>
    </row>
    <row r="130" spans="2:25" x14ac:dyDescent="0.25">
      <c r="B130" s="64" t="s">
        <v>127</v>
      </c>
      <c r="C130" s="53"/>
      <c r="D130" s="53"/>
      <c r="E130" s="54">
        <v>900</v>
      </c>
      <c r="F130" s="54"/>
      <c r="G130" s="54">
        <v>900</v>
      </c>
      <c r="H130" s="54">
        <v>900</v>
      </c>
      <c r="I130" s="54"/>
      <c r="J130" s="54">
        <v>900</v>
      </c>
      <c r="K130" s="54"/>
      <c r="L130" s="54"/>
      <c r="M130" s="54"/>
      <c r="N130" s="54"/>
      <c r="O130" s="54"/>
      <c r="P130" s="54"/>
      <c r="Q130" s="54">
        <v>37834</v>
      </c>
      <c r="R130" s="54"/>
      <c r="S130" s="54">
        <v>37834</v>
      </c>
      <c r="T130" s="54">
        <v>35970.160000000003</v>
      </c>
      <c r="U130" s="54"/>
      <c r="V130" s="54">
        <v>35970.160000000003</v>
      </c>
      <c r="W130" s="54">
        <v>663</v>
      </c>
      <c r="X130" s="54"/>
      <c r="Y130" s="65">
        <v>663</v>
      </c>
    </row>
    <row r="131" spans="2:25" x14ac:dyDescent="0.25">
      <c r="B131" s="38" t="s">
        <v>47</v>
      </c>
      <c r="C131" s="25" t="s">
        <v>48</v>
      </c>
      <c r="D131" s="48" t="s">
        <v>105</v>
      </c>
      <c r="E131" s="27">
        <v>206.6</v>
      </c>
      <c r="F131" s="27">
        <v>619.9</v>
      </c>
      <c r="G131" s="72">
        <v>826.5</v>
      </c>
      <c r="H131" s="27">
        <v>22.3</v>
      </c>
      <c r="I131" s="27">
        <v>67</v>
      </c>
      <c r="J131" s="72">
        <v>89.3</v>
      </c>
      <c r="K131" s="27"/>
      <c r="L131" s="27"/>
      <c r="M131" s="72"/>
      <c r="N131" s="27">
        <v>4.2</v>
      </c>
      <c r="O131" s="27">
        <v>12.7</v>
      </c>
      <c r="P131" s="72">
        <v>16.899999999999999</v>
      </c>
      <c r="Q131" s="27">
        <v>188056.3</v>
      </c>
      <c r="R131" s="27">
        <v>564168.9</v>
      </c>
      <c r="S131" s="72">
        <v>752225.2</v>
      </c>
      <c r="T131" s="27">
        <v>74.400000000000006</v>
      </c>
      <c r="U131" s="27">
        <v>223.1</v>
      </c>
      <c r="V131" s="72">
        <v>297.5</v>
      </c>
      <c r="W131" s="27"/>
      <c r="X131" s="27"/>
      <c r="Y131" s="74"/>
    </row>
    <row r="132" spans="2:25" x14ac:dyDescent="0.25">
      <c r="B132" s="38"/>
      <c r="C132" s="25"/>
      <c r="D132" s="49" t="s">
        <v>101</v>
      </c>
      <c r="E132" s="50">
        <v>331.8</v>
      </c>
      <c r="F132" s="50">
        <v>995.5</v>
      </c>
      <c r="G132" s="73">
        <v>1327.3</v>
      </c>
      <c r="H132" s="50">
        <v>35.9</v>
      </c>
      <c r="I132" s="50">
        <v>107.6</v>
      </c>
      <c r="J132" s="73">
        <v>143.5</v>
      </c>
      <c r="K132" s="50"/>
      <c r="L132" s="50"/>
      <c r="M132" s="73"/>
      <c r="N132" s="50">
        <v>5078.1000000000004</v>
      </c>
      <c r="O132" s="50">
        <v>15234.2</v>
      </c>
      <c r="P132" s="73">
        <v>20312.300000000003</v>
      </c>
      <c r="Q132" s="50">
        <v>46845.599999999999</v>
      </c>
      <c r="R132" s="50">
        <v>140536.79999999999</v>
      </c>
      <c r="S132" s="73">
        <v>187382.39999999999</v>
      </c>
      <c r="T132" s="50">
        <v>138482.9</v>
      </c>
      <c r="U132" s="50">
        <v>415448.8</v>
      </c>
      <c r="V132" s="73">
        <v>553931.69999999995</v>
      </c>
      <c r="W132" s="50"/>
      <c r="X132" s="50"/>
      <c r="Y132" s="75"/>
    </row>
    <row r="133" spans="2:25" x14ac:dyDescent="0.25">
      <c r="B133" s="38"/>
      <c r="C133" s="25" t="s">
        <v>158</v>
      </c>
      <c r="D133" s="48" t="s">
        <v>105</v>
      </c>
      <c r="E133" s="27">
        <v>1748.9</v>
      </c>
      <c r="F133" s="27">
        <v>5246.8</v>
      </c>
      <c r="G133" s="72">
        <v>6995.7000000000007</v>
      </c>
      <c r="H133" s="27">
        <v>152.9</v>
      </c>
      <c r="I133" s="27">
        <v>458.8</v>
      </c>
      <c r="J133" s="72">
        <v>611.70000000000005</v>
      </c>
      <c r="K133" s="27"/>
      <c r="L133" s="27"/>
      <c r="M133" s="72"/>
      <c r="N133" s="27">
        <v>3.2</v>
      </c>
      <c r="O133" s="27">
        <v>9.5</v>
      </c>
      <c r="P133" s="72">
        <v>12.7</v>
      </c>
      <c r="Q133" s="27">
        <v>56361.9</v>
      </c>
      <c r="R133" s="27">
        <v>169085.7</v>
      </c>
      <c r="S133" s="72">
        <v>225447.6</v>
      </c>
      <c r="T133" s="27">
        <v>42.5</v>
      </c>
      <c r="U133" s="27">
        <v>127.5</v>
      </c>
      <c r="V133" s="72">
        <v>170</v>
      </c>
      <c r="W133" s="27"/>
      <c r="X133" s="27"/>
      <c r="Y133" s="74"/>
    </row>
    <row r="134" spans="2:25" x14ac:dyDescent="0.25">
      <c r="B134" s="38"/>
      <c r="C134" s="25"/>
      <c r="D134" s="49" t="s">
        <v>101</v>
      </c>
      <c r="E134" s="50">
        <v>1774.2</v>
      </c>
      <c r="F134" s="50">
        <v>5322.6</v>
      </c>
      <c r="G134" s="73">
        <v>7096.8</v>
      </c>
      <c r="H134" s="50">
        <v>171.5</v>
      </c>
      <c r="I134" s="50">
        <v>514.4</v>
      </c>
      <c r="J134" s="73">
        <v>685.9</v>
      </c>
      <c r="K134" s="50"/>
      <c r="L134" s="50"/>
      <c r="M134" s="73"/>
      <c r="N134" s="50">
        <v>3772.2</v>
      </c>
      <c r="O134" s="50">
        <v>11316.6</v>
      </c>
      <c r="P134" s="73">
        <v>15088.8</v>
      </c>
      <c r="Q134" s="50">
        <v>25064.799999999999</v>
      </c>
      <c r="R134" s="50">
        <v>75194.5</v>
      </c>
      <c r="S134" s="73">
        <v>100259.3</v>
      </c>
      <c r="T134" s="50">
        <v>79133.100000000006</v>
      </c>
      <c r="U134" s="50">
        <v>237399.3</v>
      </c>
      <c r="V134" s="73">
        <v>316532.40000000002</v>
      </c>
      <c r="W134" s="50"/>
      <c r="X134" s="50"/>
      <c r="Y134" s="75"/>
    </row>
    <row r="135" spans="2:25" x14ac:dyDescent="0.25">
      <c r="B135" s="38"/>
      <c r="C135" s="25" t="s">
        <v>159</v>
      </c>
      <c r="D135" s="48" t="s">
        <v>105</v>
      </c>
      <c r="E135" s="27"/>
      <c r="F135" s="27"/>
      <c r="G135" s="72"/>
      <c r="H135" s="27"/>
      <c r="I135" s="27"/>
      <c r="J135" s="72"/>
      <c r="K135" s="27"/>
      <c r="L135" s="27"/>
      <c r="M135" s="72"/>
      <c r="N135" s="27"/>
      <c r="O135" s="27">
        <v>0.1</v>
      </c>
      <c r="P135" s="72">
        <v>0.1</v>
      </c>
      <c r="Q135" s="27">
        <v>111757.3</v>
      </c>
      <c r="R135" s="27">
        <v>335272</v>
      </c>
      <c r="S135" s="72">
        <v>447029.3</v>
      </c>
      <c r="T135" s="27">
        <v>74.400000000000006</v>
      </c>
      <c r="U135" s="27">
        <v>223.1</v>
      </c>
      <c r="V135" s="72">
        <v>297.5</v>
      </c>
      <c r="W135" s="27"/>
      <c r="X135" s="27"/>
      <c r="Y135" s="74"/>
    </row>
    <row r="136" spans="2:25" x14ac:dyDescent="0.25">
      <c r="B136" s="38"/>
      <c r="C136" s="25"/>
      <c r="D136" s="49" t="s">
        <v>101</v>
      </c>
      <c r="E136" s="50"/>
      <c r="F136" s="50"/>
      <c r="G136" s="73"/>
      <c r="H136" s="50"/>
      <c r="I136" s="50"/>
      <c r="J136" s="73"/>
      <c r="K136" s="50"/>
      <c r="L136" s="50"/>
      <c r="M136" s="73"/>
      <c r="N136" s="50"/>
      <c r="O136" s="50">
        <v>119.6</v>
      </c>
      <c r="P136" s="73">
        <v>119.6</v>
      </c>
      <c r="Q136" s="50">
        <v>50218.3</v>
      </c>
      <c r="R136" s="50">
        <v>150654.79999999999</v>
      </c>
      <c r="S136" s="73">
        <v>200873.09999999998</v>
      </c>
      <c r="T136" s="50">
        <v>138482.9</v>
      </c>
      <c r="U136" s="50">
        <v>415448.8</v>
      </c>
      <c r="V136" s="73">
        <v>553931.69999999995</v>
      </c>
      <c r="W136" s="50"/>
      <c r="X136" s="50"/>
      <c r="Y136" s="75"/>
    </row>
    <row r="137" spans="2:25" x14ac:dyDescent="0.25">
      <c r="B137" s="38"/>
      <c r="C137" s="25" t="s">
        <v>51</v>
      </c>
      <c r="D137" s="48" t="s">
        <v>105</v>
      </c>
      <c r="E137" s="27"/>
      <c r="F137" s="27"/>
      <c r="G137" s="72"/>
      <c r="H137" s="27"/>
      <c r="I137" s="27"/>
      <c r="J137" s="72"/>
      <c r="K137" s="27"/>
      <c r="L137" s="27"/>
      <c r="M137" s="72"/>
      <c r="N137" s="27">
        <v>0.1</v>
      </c>
      <c r="O137" s="27">
        <v>0.2</v>
      </c>
      <c r="P137" s="72">
        <v>0.30000000000000004</v>
      </c>
      <c r="Q137" s="27">
        <v>160889.1</v>
      </c>
      <c r="R137" s="27">
        <v>482667.3</v>
      </c>
      <c r="S137" s="72">
        <v>643556.4</v>
      </c>
      <c r="T137" s="27">
        <v>21.3</v>
      </c>
      <c r="U137" s="27">
        <v>63.8</v>
      </c>
      <c r="V137" s="72">
        <v>85.1</v>
      </c>
      <c r="W137" s="27"/>
      <c r="X137" s="27"/>
      <c r="Y137" s="74"/>
    </row>
    <row r="138" spans="2:25" x14ac:dyDescent="0.25">
      <c r="B138" s="38"/>
      <c r="C138" s="25"/>
      <c r="D138" s="49" t="s">
        <v>101</v>
      </c>
      <c r="E138" s="50"/>
      <c r="F138" s="50"/>
      <c r="G138" s="73"/>
      <c r="H138" s="50"/>
      <c r="I138" s="50"/>
      <c r="J138" s="73"/>
      <c r="K138" s="50"/>
      <c r="L138" s="50"/>
      <c r="M138" s="73"/>
      <c r="N138" s="50">
        <v>77.400000000000006</v>
      </c>
      <c r="O138" s="50">
        <v>232.1</v>
      </c>
      <c r="P138" s="73">
        <v>309.5</v>
      </c>
      <c r="Q138" s="50">
        <v>26891.200000000001</v>
      </c>
      <c r="R138" s="50">
        <v>80673.5</v>
      </c>
      <c r="S138" s="73">
        <v>107564.7</v>
      </c>
      <c r="T138" s="50">
        <v>39566.6</v>
      </c>
      <c r="U138" s="50">
        <v>118699.7</v>
      </c>
      <c r="V138" s="73">
        <v>158266.29999999999</v>
      </c>
      <c r="W138" s="50"/>
      <c r="X138" s="50"/>
      <c r="Y138" s="75"/>
    </row>
    <row r="139" spans="2:25" x14ac:dyDescent="0.25">
      <c r="B139" s="62" t="s">
        <v>128</v>
      </c>
      <c r="C139" s="51"/>
      <c r="D139" s="51"/>
      <c r="E139" s="52">
        <v>1955.5</v>
      </c>
      <c r="F139" s="52">
        <v>5866.7</v>
      </c>
      <c r="G139" s="52">
        <v>7822.2000000000007</v>
      </c>
      <c r="H139" s="52">
        <v>175.20000000000002</v>
      </c>
      <c r="I139" s="52">
        <v>525.79999999999995</v>
      </c>
      <c r="J139" s="52">
        <v>701</v>
      </c>
      <c r="K139" s="52"/>
      <c r="L139" s="52"/>
      <c r="M139" s="52"/>
      <c r="N139" s="52">
        <v>7.5</v>
      </c>
      <c r="O139" s="52">
        <v>22.5</v>
      </c>
      <c r="P139" s="52">
        <v>30</v>
      </c>
      <c r="Q139" s="52">
        <v>517064.6</v>
      </c>
      <c r="R139" s="52">
        <v>1551193.9000000001</v>
      </c>
      <c r="S139" s="52">
        <v>2068258.5</v>
      </c>
      <c r="T139" s="52">
        <v>212.60000000000002</v>
      </c>
      <c r="U139" s="52">
        <v>637.5</v>
      </c>
      <c r="V139" s="52">
        <v>850.1</v>
      </c>
      <c r="W139" s="52"/>
      <c r="X139" s="52"/>
      <c r="Y139" s="63"/>
    </row>
    <row r="140" spans="2:25" x14ac:dyDescent="0.25">
      <c r="B140" s="64" t="s">
        <v>129</v>
      </c>
      <c r="C140" s="53"/>
      <c r="D140" s="53"/>
      <c r="E140" s="54">
        <v>2106</v>
      </c>
      <c r="F140" s="54">
        <v>6318.1</v>
      </c>
      <c r="G140" s="54">
        <v>8424.1</v>
      </c>
      <c r="H140" s="54">
        <v>207.4</v>
      </c>
      <c r="I140" s="54">
        <v>622</v>
      </c>
      <c r="J140" s="54">
        <v>829.4</v>
      </c>
      <c r="K140" s="54"/>
      <c r="L140" s="54"/>
      <c r="M140" s="54"/>
      <c r="N140" s="54">
        <v>8927.6999999999989</v>
      </c>
      <c r="O140" s="54">
        <v>26902.5</v>
      </c>
      <c r="P140" s="54">
        <v>35830.200000000004</v>
      </c>
      <c r="Q140" s="54">
        <v>149019.9</v>
      </c>
      <c r="R140" s="54">
        <v>447059.6</v>
      </c>
      <c r="S140" s="54">
        <v>596079.5</v>
      </c>
      <c r="T140" s="54">
        <v>395665.5</v>
      </c>
      <c r="U140" s="54">
        <v>1186996.5999999999</v>
      </c>
      <c r="V140" s="54">
        <v>1582662.0999999999</v>
      </c>
      <c r="W140" s="54"/>
      <c r="X140" s="54"/>
      <c r="Y140" s="65"/>
    </row>
    <row r="141" spans="2:25" x14ac:dyDescent="0.25">
      <c r="B141" s="38" t="s">
        <v>52</v>
      </c>
      <c r="C141" s="25" t="s">
        <v>53</v>
      </c>
      <c r="D141" s="48" t="s">
        <v>105</v>
      </c>
      <c r="E141" s="27">
        <v>68.5</v>
      </c>
      <c r="F141" s="27">
        <v>5987</v>
      </c>
      <c r="G141" s="72">
        <v>6055.5</v>
      </c>
      <c r="H141" s="27">
        <v>35.5</v>
      </c>
      <c r="I141" s="27">
        <v>305</v>
      </c>
      <c r="J141" s="72">
        <v>340.5</v>
      </c>
      <c r="K141" s="27"/>
      <c r="L141" s="27"/>
      <c r="M141" s="72"/>
      <c r="N141" s="27">
        <v>335.19</v>
      </c>
      <c r="O141" s="27">
        <v>50.28</v>
      </c>
      <c r="P141" s="72">
        <v>385.47</v>
      </c>
      <c r="Q141" s="27"/>
      <c r="R141" s="27"/>
      <c r="S141" s="72"/>
      <c r="T141" s="27"/>
      <c r="U141" s="27"/>
      <c r="V141" s="72"/>
      <c r="W141" s="27">
        <v>80</v>
      </c>
      <c r="X141" s="27"/>
      <c r="Y141" s="74">
        <v>80</v>
      </c>
    </row>
    <row r="142" spans="2:25" x14ac:dyDescent="0.25">
      <c r="B142" s="38"/>
      <c r="C142" s="25"/>
      <c r="D142" s="49" t="s">
        <v>101</v>
      </c>
      <c r="E142" s="50">
        <v>1370</v>
      </c>
      <c r="F142" s="50">
        <v>11600</v>
      </c>
      <c r="G142" s="73">
        <v>12970</v>
      </c>
      <c r="H142" s="50">
        <v>710</v>
      </c>
      <c r="I142" s="50">
        <v>11600</v>
      </c>
      <c r="J142" s="73">
        <v>12310</v>
      </c>
      <c r="K142" s="50"/>
      <c r="L142" s="50"/>
      <c r="M142" s="73"/>
      <c r="N142" s="50">
        <v>6704</v>
      </c>
      <c r="O142" s="50">
        <v>100</v>
      </c>
      <c r="P142" s="73">
        <v>6804</v>
      </c>
      <c r="Q142" s="50"/>
      <c r="R142" s="50"/>
      <c r="S142" s="73"/>
      <c r="T142" s="50"/>
      <c r="U142" s="50"/>
      <c r="V142" s="73"/>
      <c r="W142" s="50">
        <v>300</v>
      </c>
      <c r="X142" s="50"/>
      <c r="Y142" s="75">
        <v>300</v>
      </c>
    </row>
    <row r="143" spans="2:25" x14ac:dyDescent="0.25">
      <c r="B143" s="38"/>
      <c r="C143" s="25" t="s">
        <v>54</v>
      </c>
      <c r="D143" s="48" t="s">
        <v>105</v>
      </c>
      <c r="E143" s="27">
        <v>308.35000000000002</v>
      </c>
      <c r="F143" s="27">
        <v>2057.81</v>
      </c>
      <c r="G143" s="72">
        <v>2366.16</v>
      </c>
      <c r="H143" s="27">
        <v>22.57</v>
      </c>
      <c r="I143" s="27">
        <v>130.44</v>
      </c>
      <c r="J143" s="72">
        <v>153.01</v>
      </c>
      <c r="K143" s="27"/>
      <c r="L143" s="27"/>
      <c r="M143" s="72"/>
      <c r="N143" s="27"/>
      <c r="O143" s="27"/>
      <c r="P143" s="72"/>
      <c r="Q143" s="27"/>
      <c r="R143" s="27"/>
      <c r="S143" s="72"/>
      <c r="T143" s="27"/>
      <c r="U143" s="27"/>
      <c r="V143" s="72"/>
      <c r="W143" s="27">
        <v>150.49</v>
      </c>
      <c r="X143" s="27"/>
      <c r="Y143" s="74">
        <v>150.49</v>
      </c>
    </row>
    <row r="144" spans="2:25" x14ac:dyDescent="0.25">
      <c r="B144" s="38"/>
      <c r="C144" s="25"/>
      <c r="D144" s="49" t="s">
        <v>101</v>
      </c>
      <c r="E144" s="50">
        <v>2328</v>
      </c>
      <c r="F144" s="50">
        <v>11099.36</v>
      </c>
      <c r="G144" s="73">
        <v>13427.36</v>
      </c>
      <c r="H144" s="50">
        <v>2328</v>
      </c>
      <c r="I144" s="50"/>
      <c r="J144" s="73">
        <v>2328</v>
      </c>
      <c r="K144" s="50"/>
      <c r="L144" s="50"/>
      <c r="M144" s="73"/>
      <c r="N144" s="50"/>
      <c r="O144" s="50"/>
      <c r="P144" s="73"/>
      <c r="Q144" s="50"/>
      <c r="R144" s="50"/>
      <c r="S144" s="73"/>
      <c r="T144" s="50"/>
      <c r="U144" s="50"/>
      <c r="V144" s="73"/>
      <c r="W144" s="50">
        <v>4592</v>
      </c>
      <c r="X144" s="50"/>
      <c r="Y144" s="75">
        <v>4592</v>
      </c>
    </row>
    <row r="145" spans="2:25" x14ac:dyDescent="0.25">
      <c r="B145" s="62" t="s">
        <v>130</v>
      </c>
      <c r="C145" s="51"/>
      <c r="D145" s="51"/>
      <c r="E145" s="52">
        <v>376.85</v>
      </c>
      <c r="F145" s="52">
        <v>8044.8099999999995</v>
      </c>
      <c r="G145" s="52">
        <v>8421.66</v>
      </c>
      <c r="H145" s="52">
        <v>58.07</v>
      </c>
      <c r="I145" s="52">
        <v>435.44</v>
      </c>
      <c r="J145" s="52">
        <v>493.51</v>
      </c>
      <c r="K145" s="52"/>
      <c r="L145" s="52"/>
      <c r="M145" s="52"/>
      <c r="N145" s="52">
        <v>335.19</v>
      </c>
      <c r="O145" s="52">
        <v>50.28</v>
      </c>
      <c r="P145" s="52">
        <v>385.47</v>
      </c>
      <c r="Q145" s="52"/>
      <c r="R145" s="52"/>
      <c r="S145" s="52"/>
      <c r="T145" s="52"/>
      <c r="U145" s="52"/>
      <c r="V145" s="52"/>
      <c r="W145" s="52">
        <v>230.49</v>
      </c>
      <c r="X145" s="52"/>
      <c r="Y145" s="63">
        <v>230.49</v>
      </c>
    </row>
    <row r="146" spans="2:25" x14ac:dyDescent="0.25">
      <c r="B146" s="64" t="s">
        <v>131</v>
      </c>
      <c r="C146" s="53"/>
      <c r="D146" s="53"/>
      <c r="E146" s="54">
        <v>3698</v>
      </c>
      <c r="F146" s="54">
        <v>22699.360000000001</v>
      </c>
      <c r="G146" s="54">
        <v>26397.360000000001</v>
      </c>
      <c r="H146" s="54">
        <v>3038</v>
      </c>
      <c r="I146" s="54">
        <v>11600</v>
      </c>
      <c r="J146" s="54">
        <v>14638</v>
      </c>
      <c r="K146" s="54"/>
      <c r="L146" s="54"/>
      <c r="M146" s="54"/>
      <c r="N146" s="54">
        <v>6704</v>
      </c>
      <c r="O146" s="54">
        <v>100</v>
      </c>
      <c r="P146" s="54">
        <v>6804</v>
      </c>
      <c r="Q146" s="54"/>
      <c r="R146" s="54"/>
      <c r="S146" s="54"/>
      <c r="T146" s="54"/>
      <c r="U146" s="54"/>
      <c r="V146" s="54"/>
      <c r="W146" s="54">
        <v>4892</v>
      </c>
      <c r="X146" s="54"/>
      <c r="Y146" s="65">
        <v>4892</v>
      </c>
    </row>
    <row r="147" spans="2:25" x14ac:dyDescent="0.25">
      <c r="B147" s="38" t="s">
        <v>55</v>
      </c>
      <c r="C147" s="25" t="s">
        <v>160</v>
      </c>
      <c r="D147" s="48" t="s">
        <v>105</v>
      </c>
      <c r="E147" s="27"/>
      <c r="F147" s="27"/>
      <c r="G147" s="72"/>
      <c r="H147" s="27"/>
      <c r="I147" s="27"/>
      <c r="J147" s="72"/>
      <c r="K147" s="27"/>
      <c r="L147" s="27">
        <v>300</v>
      </c>
      <c r="M147" s="72">
        <v>300</v>
      </c>
      <c r="N147" s="27"/>
      <c r="O147" s="27"/>
      <c r="P147" s="72"/>
      <c r="Q147" s="27"/>
      <c r="R147" s="27"/>
      <c r="S147" s="72"/>
      <c r="T147" s="27"/>
      <c r="U147" s="27"/>
      <c r="V147" s="72"/>
      <c r="W147" s="27"/>
      <c r="X147" s="27"/>
      <c r="Y147" s="74"/>
    </row>
    <row r="148" spans="2:25" x14ac:dyDescent="0.25">
      <c r="B148" s="38"/>
      <c r="C148" s="25"/>
      <c r="D148" s="49" t="s">
        <v>101</v>
      </c>
      <c r="E148" s="50"/>
      <c r="F148" s="50"/>
      <c r="G148" s="73"/>
      <c r="H148" s="50"/>
      <c r="I148" s="50"/>
      <c r="J148" s="73"/>
      <c r="K148" s="50"/>
      <c r="L148" s="50">
        <v>2150</v>
      </c>
      <c r="M148" s="73">
        <v>2150</v>
      </c>
      <c r="N148" s="50"/>
      <c r="O148" s="50"/>
      <c r="P148" s="73"/>
      <c r="Q148" s="50"/>
      <c r="R148" s="50"/>
      <c r="S148" s="73"/>
      <c r="T148" s="50"/>
      <c r="U148" s="50"/>
      <c r="V148" s="73"/>
      <c r="W148" s="50"/>
      <c r="X148" s="50"/>
      <c r="Y148" s="75"/>
    </row>
    <row r="149" spans="2:25" x14ac:dyDescent="0.25">
      <c r="B149" s="38"/>
      <c r="C149" s="25" t="s">
        <v>56</v>
      </c>
      <c r="D149" s="48" t="s">
        <v>105</v>
      </c>
      <c r="E149" s="27"/>
      <c r="F149" s="27"/>
      <c r="G149" s="72"/>
      <c r="H149" s="27"/>
      <c r="I149" s="27"/>
      <c r="J149" s="72"/>
      <c r="K149" s="27"/>
      <c r="L149" s="27">
        <v>3600</v>
      </c>
      <c r="M149" s="72">
        <v>3600</v>
      </c>
      <c r="N149" s="27"/>
      <c r="O149" s="27"/>
      <c r="P149" s="72"/>
      <c r="Q149" s="27"/>
      <c r="R149" s="27"/>
      <c r="S149" s="72"/>
      <c r="T149" s="27"/>
      <c r="U149" s="27"/>
      <c r="V149" s="72"/>
      <c r="W149" s="27"/>
      <c r="X149" s="27"/>
      <c r="Y149" s="74"/>
    </row>
    <row r="150" spans="2:25" x14ac:dyDescent="0.25">
      <c r="B150" s="38"/>
      <c r="C150" s="25"/>
      <c r="D150" s="49" t="s">
        <v>101</v>
      </c>
      <c r="E150" s="50"/>
      <c r="F150" s="50"/>
      <c r="G150" s="73"/>
      <c r="H150" s="50"/>
      <c r="I150" s="50"/>
      <c r="J150" s="73"/>
      <c r="K150" s="50"/>
      <c r="L150" s="50">
        <v>16550</v>
      </c>
      <c r="M150" s="73">
        <v>16550</v>
      </c>
      <c r="N150" s="50"/>
      <c r="O150" s="50"/>
      <c r="P150" s="73"/>
      <c r="Q150" s="50"/>
      <c r="R150" s="50"/>
      <c r="S150" s="73"/>
      <c r="T150" s="50"/>
      <c r="U150" s="50"/>
      <c r="V150" s="73"/>
      <c r="W150" s="50"/>
      <c r="X150" s="50"/>
      <c r="Y150" s="75"/>
    </row>
    <row r="151" spans="2:25" x14ac:dyDescent="0.25">
      <c r="B151" s="38"/>
      <c r="C151" s="25" t="s">
        <v>161</v>
      </c>
      <c r="D151" s="48" t="s">
        <v>105</v>
      </c>
      <c r="E151" s="27"/>
      <c r="F151" s="27"/>
      <c r="G151" s="72"/>
      <c r="H151" s="27"/>
      <c r="I151" s="27"/>
      <c r="J151" s="72"/>
      <c r="K151" s="27"/>
      <c r="L151" s="27">
        <v>6000</v>
      </c>
      <c r="M151" s="72">
        <v>6000</v>
      </c>
      <c r="N151" s="27"/>
      <c r="O151" s="27"/>
      <c r="P151" s="72"/>
      <c r="Q151" s="27"/>
      <c r="R151" s="27"/>
      <c r="S151" s="72"/>
      <c r="T151" s="27"/>
      <c r="U151" s="27"/>
      <c r="V151" s="72"/>
      <c r="W151" s="27"/>
      <c r="X151" s="27"/>
      <c r="Y151" s="74"/>
    </row>
    <row r="152" spans="2:25" x14ac:dyDescent="0.25">
      <c r="B152" s="38"/>
      <c r="C152" s="25"/>
      <c r="D152" s="49" t="s">
        <v>101</v>
      </c>
      <c r="E152" s="50"/>
      <c r="F152" s="50"/>
      <c r="G152" s="73"/>
      <c r="H152" s="50"/>
      <c r="I152" s="50"/>
      <c r="J152" s="73"/>
      <c r="K152" s="50"/>
      <c r="L152" s="50">
        <v>18000</v>
      </c>
      <c r="M152" s="73">
        <v>18000</v>
      </c>
      <c r="N152" s="50"/>
      <c r="O152" s="50"/>
      <c r="P152" s="73"/>
      <c r="Q152" s="50"/>
      <c r="R152" s="50"/>
      <c r="S152" s="73"/>
      <c r="T152" s="50"/>
      <c r="U152" s="50"/>
      <c r="V152" s="73"/>
      <c r="W152" s="50"/>
      <c r="X152" s="50"/>
      <c r="Y152" s="75"/>
    </row>
    <row r="153" spans="2:25" x14ac:dyDescent="0.25">
      <c r="B153" s="38"/>
      <c r="C153" s="25" t="s">
        <v>57</v>
      </c>
      <c r="D153" s="48" t="s">
        <v>105</v>
      </c>
      <c r="E153" s="27"/>
      <c r="F153" s="27"/>
      <c r="G153" s="72"/>
      <c r="H153" s="27"/>
      <c r="I153" s="27"/>
      <c r="J153" s="72"/>
      <c r="K153" s="27"/>
      <c r="L153" s="27">
        <v>100</v>
      </c>
      <c r="M153" s="72">
        <v>100</v>
      </c>
      <c r="N153" s="27"/>
      <c r="O153" s="27"/>
      <c r="P153" s="72"/>
      <c r="Q153" s="27"/>
      <c r="R153" s="27"/>
      <c r="S153" s="72"/>
      <c r="T153" s="27"/>
      <c r="U153" s="27"/>
      <c r="V153" s="72"/>
      <c r="W153" s="27"/>
      <c r="X153" s="27"/>
      <c r="Y153" s="74"/>
    </row>
    <row r="154" spans="2:25" x14ac:dyDescent="0.25">
      <c r="B154" s="38"/>
      <c r="C154" s="25"/>
      <c r="D154" s="49" t="s">
        <v>101</v>
      </c>
      <c r="E154" s="50"/>
      <c r="F154" s="50"/>
      <c r="G154" s="73"/>
      <c r="H154" s="50"/>
      <c r="I154" s="50"/>
      <c r="J154" s="73"/>
      <c r="K154" s="50"/>
      <c r="L154" s="50">
        <v>1300</v>
      </c>
      <c r="M154" s="73">
        <v>1300</v>
      </c>
      <c r="N154" s="50"/>
      <c r="O154" s="50"/>
      <c r="P154" s="73"/>
      <c r="Q154" s="50"/>
      <c r="R154" s="50"/>
      <c r="S154" s="73"/>
      <c r="T154" s="50"/>
      <c r="U154" s="50"/>
      <c r="V154" s="73"/>
      <c r="W154" s="50"/>
      <c r="X154" s="50"/>
      <c r="Y154" s="75"/>
    </row>
    <row r="155" spans="2:25" x14ac:dyDescent="0.25">
      <c r="B155" s="62" t="s">
        <v>132</v>
      </c>
      <c r="C155" s="51"/>
      <c r="D155" s="51"/>
      <c r="E155" s="52"/>
      <c r="F155" s="52"/>
      <c r="G155" s="52"/>
      <c r="H155" s="52"/>
      <c r="I155" s="52"/>
      <c r="J155" s="52"/>
      <c r="K155" s="52"/>
      <c r="L155" s="52">
        <v>10000</v>
      </c>
      <c r="M155" s="52">
        <v>10000</v>
      </c>
      <c r="N155" s="52"/>
      <c r="O155" s="52"/>
      <c r="P155" s="52"/>
      <c r="Q155" s="52"/>
      <c r="R155" s="52"/>
      <c r="S155" s="52"/>
      <c r="T155" s="52"/>
      <c r="U155" s="52"/>
      <c r="V155" s="52"/>
      <c r="W155" s="52"/>
      <c r="X155" s="52"/>
      <c r="Y155" s="63"/>
    </row>
    <row r="156" spans="2:25" x14ac:dyDescent="0.25">
      <c r="B156" s="64" t="s">
        <v>133</v>
      </c>
      <c r="C156" s="53"/>
      <c r="D156" s="53"/>
      <c r="E156" s="54"/>
      <c r="F156" s="54"/>
      <c r="G156" s="54"/>
      <c r="H156" s="54"/>
      <c r="I156" s="54"/>
      <c r="J156" s="54"/>
      <c r="K156" s="54"/>
      <c r="L156" s="54">
        <v>38000</v>
      </c>
      <c r="M156" s="54">
        <v>38000</v>
      </c>
      <c r="N156" s="54"/>
      <c r="O156" s="54"/>
      <c r="P156" s="54"/>
      <c r="Q156" s="54"/>
      <c r="R156" s="54"/>
      <c r="S156" s="54"/>
      <c r="T156" s="54"/>
      <c r="U156" s="54"/>
      <c r="V156" s="54"/>
      <c r="W156" s="54"/>
      <c r="X156" s="54"/>
      <c r="Y156" s="65"/>
    </row>
    <row r="157" spans="2:25" x14ac:dyDescent="0.25">
      <c r="B157" s="38" t="s">
        <v>58</v>
      </c>
      <c r="C157" s="25" t="s">
        <v>58</v>
      </c>
      <c r="D157" s="48" t="s">
        <v>105</v>
      </c>
      <c r="E157" s="27"/>
      <c r="F157" s="27"/>
      <c r="G157" s="72"/>
      <c r="H157" s="27"/>
      <c r="I157" s="27"/>
      <c r="J157" s="72"/>
      <c r="K157" s="27"/>
      <c r="L157" s="27"/>
      <c r="M157" s="72"/>
      <c r="N157" s="27"/>
      <c r="O157" s="27"/>
      <c r="P157" s="72"/>
      <c r="Q157" s="27">
        <v>20128</v>
      </c>
      <c r="R157" s="27"/>
      <c r="S157" s="72">
        <v>20128</v>
      </c>
      <c r="T157" s="27"/>
      <c r="U157" s="27"/>
      <c r="V157" s="72"/>
      <c r="W157" s="27"/>
      <c r="X157" s="27"/>
      <c r="Y157" s="74"/>
    </row>
    <row r="158" spans="2:25" x14ac:dyDescent="0.25">
      <c r="B158" s="38"/>
      <c r="C158" s="25"/>
      <c r="D158" s="49" t="s">
        <v>101</v>
      </c>
      <c r="E158" s="50"/>
      <c r="F158" s="50"/>
      <c r="G158" s="73"/>
      <c r="H158" s="50"/>
      <c r="I158" s="50"/>
      <c r="J158" s="73"/>
      <c r="K158" s="50"/>
      <c r="L158" s="50"/>
      <c r="M158" s="73"/>
      <c r="N158" s="50"/>
      <c r="O158" s="50"/>
      <c r="P158" s="73"/>
      <c r="Q158" s="50"/>
      <c r="R158" s="50"/>
      <c r="S158" s="73"/>
      <c r="T158" s="50"/>
      <c r="U158" s="50"/>
      <c r="V158" s="73"/>
      <c r="W158" s="50"/>
      <c r="X158" s="50"/>
      <c r="Y158" s="75"/>
    </row>
    <row r="159" spans="2:25" x14ac:dyDescent="0.25">
      <c r="B159" s="62" t="s">
        <v>134</v>
      </c>
      <c r="C159" s="51"/>
      <c r="D159" s="51"/>
      <c r="E159" s="52"/>
      <c r="F159" s="52"/>
      <c r="G159" s="52"/>
      <c r="H159" s="52"/>
      <c r="I159" s="52"/>
      <c r="J159" s="52"/>
      <c r="K159" s="52"/>
      <c r="L159" s="52"/>
      <c r="M159" s="52"/>
      <c r="N159" s="52"/>
      <c r="O159" s="52"/>
      <c r="P159" s="52"/>
      <c r="Q159" s="52">
        <v>20128</v>
      </c>
      <c r="R159" s="52"/>
      <c r="S159" s="52">
        <v>20128</v>
      </c>
      <c r="T159" s="52"/>
      <c r="U159" s="52"/>
      <c r="V159" s="52"/>
      <c r="W159" s="52"/>
      <c r="X159" s="52"/>
      <c r="Y159" s="63"/>
    </row>
    <row r="160" spans="2:25" x14ac:dyDescent="0.25">
      <c r="B160" s="64" t="s">
        <v>135</v>
      </c>
      <c r="C160" s="53"/>
      <c r="D160" s="53"/>
      <c r="E160" s="54"/>
      <c r="F160" s="54"/>
      <c r="G160" s="54"/>
      <c r="H160" s="54"/>
      <c r="I160" s="54"/>
      <c r="J160" s="54"/>
      <c r="K160" s="54"/>
      <c r="L160" s="54"/>
      <c r="M160" s="54"/>
      <c r="N160" s="54"/>
      <c r="O160" s="54"/>
      <c r="P160" s="54"/>
      <c r="Q160" s="54"/>
      <c r="R160" s="54"/>
      <c r="S160" s="54"/>
      <c r="T160" s="54"/>
      <c r="U160" s="54"/>
      <c r="V160" s="54"/>
      <c r="W160" s="54"/>
      <c r="X160" s="54"/>
      <c r="Y160" s="65"/>
    </row>
    <row r="161" spans="2:25" x14ac:dyDescent="0.25">
      <c r="B161" s="38" t="s">
        <v>59</v>
      </c>
      <c r="C161" s="25" t="s">
        <v>59</v>
      </c>
      <c r="D161" s="48" t="s">
        <v>105</v>
      </c>
      <c r="E161" s="27"/>
      <c r="F161" s="27"/>
      <c r="G161" s="72"/>
      <c r="H161" s="27"/>
      <c r="I161" s="27"/>
      <c r="J161" s="72"/>
      <c r="K161" s="27"/>
      <c r="L161" s="27"/>
      <c r="M161" s="72"/>
      <c r="N161" s="27">
        <v>0.2</v>
      </c>
      <c r="O161" s="27"/>
      <c r="P161" s="72">
        <v>0.2</v>
      </c>
      <c r="Q161" s="27"/>
      <c r="R161" s="27"/>
      <c r="S161" s="72"/>
      <c r="T161" s="27"/>
      <c r="U161" s="27"/>
      <c r="V161" s="72"/>
      <c r="W161" s="27">
        <v>39.03</v>
      </c>
      <c r="X161" s="27"/>
      <c r="Y161" s="74">
        <v>39.03</v>
      </c>
    </row>
    <row r="162" spans="2:25" x14ac:dyDescent="0.25">
      <c r="B162" s="38"/>
      <c r="C162" s="25"/>
      <c r="D162" s="49" t="s">
        <v>101</v>
      </c>
      <c r="E162" s="50"/>
      <c r="F162" s="50"/>
      <c r="G162" s="73"/>
      <c r="H162" s="50"/>
      <c r="I162" s="50"/>
      <c r="J162" s="73"/>
      <c r="K162" s="50"/>
      <c r="L162" s="50"/>
      <c r="M162" s="73"/>
      <c r="N162" s="50">
        <v>854</v>
      </c>
      <c r="O162" s="50"/>
      <c r="P162" s="73">
        <v>854</v>
      </c>
      <c r="Q162" s="50"/>
      <c r="R162" s="50"/>
      <c r="S162" s="73"/>
      <c r="T162" s="50"/>
      <c r="U162" s="50"/>
      <c r="V162" s="73"/>
      <c r="W162" s="50">
        <v>72.569999999999993</v>
      </c>
      <c r="X162" s="50"/>
      <c r="Y162" s="75">
        <v>72.569999999999993</v>
      </c>
    </row>
    <row r="163" spans="2:25" x14ac:dyDescent="0.25">
      <c r="B163" s="62" t="s">
        <v>136</v>
      </c>
      <c r="C163" s="51"/>
      <c r="D163" s="51"/>
      <c r="E163" s="52"/>
      <c r="F163" s="52"/>
      <c r="G163" s="52"/>
      <c r="H163" s="52"/>
      <c r="I163" s="52"/>
      <c r="J163" s="52"/>
      <c r="K163" s="52"/>
      <c r="L163" s="52"/>
      <c r="M163" s="52"/>
      <c r="N163" s="52">
        <v>0.2</v>
      </c>
      <c r="O163" s="52"/>
      <c r="P163" s="52">
        <v>0.2</v>
      </c>
      <c r="Q163" s="52"/>
      <c r="R163" s="52"/>
      <c r="S163" s="52"/>
      <c r="T163" s="52"/>
      <c r="U163" s="52"/>
      <c r="V163" s="52"/>
      <c r="W163" s="52">
        <v>39.03</v>
      </c>
      <c r="X163" s="52"/>
      <c r="Y163" s="63">
        <v>39.03</v>
      </c>
    </row>
    <row r="164" spans="2:25" x14ac:dyDescent="0.25">
      <c r="B164" s="64" t="s">
        <v>137</v>
      </c>
      <c r="C164" s="53"/>
      <c r="D164" s="53"/>
      <c r="E164" s="54"/>
      <c r="F164" s="54"/>
      <c r="G164" s="54"/>
      <c r="H164" s="54"/>
      <c r="I164" s="54"/>
      <c r="J164" s="54"/>
      <c r="K164" s="54"/>
      <c r="L164" s="54"/>
      <c r="M164" s="54"/>
      <c r="N164" s="54">
        <v>854</v>
      </c>
      <c r="O164" s="54"/>
      <c r="P164" s="54">
        <v>854</v>
      </c>
      <c r="Q164" s="54"/>
      <c r="R164" s="54"/>
      <c r="S164" s="54"/>
      <c r="T164" s="54"/>
      <c r="U164" s="54"/>
      <c r="V164" s="54"/>
      <c r="W164" s="54">
        <v>72.569999999999993</v>
      </c>
      <c r="X164" s="54"/>
      <c r="Y164" s="65">
        <v>72.569999999999993</v>
      </c>
    </row>
    <row r="165" spans="2:25" x14ac:dyDescent="0.25">
      <c r="B165" s="66" t="s">
        <v>138</v>
      </c>
      <c r="C165" s="56"/>
      <c r="D165" s="56"/>
      <c r="E165" s="57">
        <v>3655.95</v>
      </c>
      <c r="F165" s="57">
        <v>15022.12</v>
      </c>
      <c r="G165" s="57">
        <v>18678.07</v>
      </c>
      <c r="H165" s="57">
        <v>545.2700000000001</v>
      </c>
      <c r="I165" s="57">
        <v>961.24</v>
      </c>
      <c r="J165" s="57">
        <v>1506.51</v>
      </c>
      <c r="K165" s="57">
        <v>4.7</v>
      </c>
      <c r="L165" s="57">
        <v>10500</v>
      </c>
      <c r="M165" s="57">
        <v>10504.7</v>
      </c>
      <c r="N165" s="57">
        <v>1614.28</v>
      </c>
      <c r="O165" s="57">
        <v>354.21000000000004</v>
      </c>
      <c r="P165" s="57">
        <v>1968.49</v>
      </c>
      <c r="Q165" s="57">
        <v>608161.92000000004</v>
      </c>
      <c r="R165" s="57">
        <v>1551393.9000000001</v>
      </c>
      <c r="S165" s="57">
        <v>2159555.8200000003</v>
      </c>
      <c r="T165" s="57">
        <v>1632.6000000000001</v>
      </c>
      <c r="U165" s="57">
        <v>637.5</v>
      </c>
      <c r="V165" s="57">
        <v>2270.1</v>
      </c>
      <c r="W165" s="58">
        <v>11296.58</v>
      </c>
      <c r="X165" s="58">
        <v>1669.0700000000002</v>
      </c>
      <c r="Y165" s="67">
        <v>12965.65</v>
      </c>
    </row>
    <row r="166" spans="2:25" ht="15.75" thickBot="1" x14ac:dyDescent="0.3">
      <c r="B166" s="68" t="s">
        <v>139</v>
      </c>
      <c r="C166" s="69"/>
      <c r="D166" s="69"/>
      <c r="E166" s="70">
        <v>6704</v>
      </c>
      <c r="F166" s="70">
        <v>29017.46</v>
      </c>
      <c r="G166" s="70">
        <v>35721.46</v>
      </c>
      <c r="H166" s="70">
        <v>9159.4</v>
      </c>
      <c r="I166" s="70">
        <v>12222</v>
      </c>
      <c r="J166" s="70">
        <v>21381.4</v>
      </c>
      <c r="K166" s="70">
        <v>942.98</v>
      </c>
      <c r="L166" s="70">
        <v>38040</v>
      </c>
      <c r="M166" s="70">
        <v>38982.979999999996</v>
      </c>
      <c r="N166" s="70">
        <v>46739.68</v>
      </c>
      <c r="O166" s="70">
        <v>38274.799999999996</v>
      </c>
      <c r="P166" s="70">
        <v>85014.48000000001</v>
      </c>
      <c r="Q166" s="70">
        <v>1076808.2899999998</v>
      </c>
      <c r="R166" s="70">
        <v>447139.6</v>
      </c>
      <c r="S166" s="70">
        <v>1523947.89</v>
      </c>
      <c r="T166" s="70">
        <v>489528.03</v>
      </c>
      <c r="U166" s="70">
        <v>1186996.5999999999</v>
      </c>
      <c r="V166" s="70">
        <v>1676524.6300000001</v>
      </c>
      <c r="W166" s="70">
        <v>8492.57</v>
      </c>
      <c r="X166" s="70"/>
      <c r="Y166" s="71">
        <v>8492.57</v>
      </c>
    </row>
    <row r="169" spans="2:25" x14ac:dyDescent="0.25">
      <c r="B169" t="s">
        <v>64</v>
      </c>
    </row>
    <row r="170" spans="2:25" x14ac:dyDescent="0.25">
      <c r="B170" t="s">
        <v>153</v>
      </c>
    </row>
    <row r="171" spans="2:25" x14ac:dyDescent="0.25">
      <c r="B171" t="s">
        <v>154</v>
      </c>
    </row>
    <row r="172" spans="2:25" x14ac:dyDescent="0.25">
      <c r="B172" t="s">
        <v>155</v>
      </c>
    </row>
    <row r="173" spans="2:25" x14ac:dyDescent="0.25">
      <c r="B173" t="s">
        <v>111</v>
      </c>
    </row>
  </sheetData>
  <mergeCells count="30">
    <mergeCell ref="AB6:AC6"/>
    <mergeCell ref="AD6:AE6"/>
    <mergeCell ref="E75:F75"/>
    <mergeCell ref="G75:G76"/>
    <mergeCell ref="H75:I75"/>
    <mergeCell ref="J75:J76"/>
    <mergeCell ref="K75:L75"/>
    <mergeCell ref="M75:M76"/>
    <mergeCell ref="N75:O75"/>
    <mergeCell ref="P75:P76"/>
    <mergeCell ref="Q75:R75"/>
    <mergeCell ref="S75:S76"/>
    <mergeCell ref="T75:U75"/>
    <mergeCell ref="V75:V76"/>
    <mergeCell ref="W75:X75"/>
    <mergeCell ref="Y75:Y76"/>
    <mergeCell ref="B6:B7"/>
    <mergeCell ref="C6:C7"/>
    <mergeCell ref="D6:E6"/>
    <mergeCell ref="F6:G6"/>
    <mergeCell ref="H6:I6"/>
    <mergeCell ref="T6:U6"/>
    <mergeCell ref="V6:W6"/>
    <mergeCell ref="X6:Y6"/>
    <mergeCell ref="Z6:AA6"/>
    <mergeCell ref="J6:K6"/>
    <mergeCell ref="L6:M6"/>
    <mergeCell ref="N6:O6"/>
    <mergeCell ref="P6:Q6"/>
    <mergeCell ref="R6:S6"/>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R54"/>
  <sheetViews>
    <sheetView topLeftCell="A28" workbookViewId="0">
      <selection activeCell="L54" sqref="L54"/>
    </sheetView>
  </sheetViews>
  <sheetFormatPr baseColWidth="10" defaultRowHeight="15" x14ac:dyDescent="0.25"/>
  <cols>
    <col min="2" max="2" width="13.42578125" customWidth="1"/>
    <col min="4" max="5" width="13.140625" customWidth="1"/>
    <col min="6" max="7" width="13.5703125" customWidth="1"/>
    <col min="14" max="14" width="13.5703125" customWidth="1"/>
    <col min="15" max="15" width="14" customWidth="1"/>
    <col min="16" max="16" width="15" customWidth="1"/>
    <col min="17" max="17" width="13.7109375" customWidth="1"/>
    <col min="18" max="18" width="15.42578125" customWidth="1"/>
  </cols>
  <sheetData>
    <row r="2" spans="2:18" ht="15.75" x14ac:dyDescent="0.3">
      <c r="D2" s="1" t="s">
        <v>152</v>
      </c>
    </row>
    <row r="4" spans="2:18" x14ac:dyDescent="0.25">
      <c r="B4" s="76" t="s">
        <v>151</v>
      </c>
    </row>
    <row r="5" spans="2:18" ht="15.75" thickBot="1" x14ac:dyDescent="0.3"/>
    <row r="6" spans="2:18" ht="58.5" customHeight="1" x14ac:dyDescent="0.25">
      <c r="B6" s="90" t="s">
        <v>13</v>
      </c>
      <c r="C6" s="92" t="s">
        <v>14</v>
      </c>
      <c r="D6" s="2" t="s">
        <v>67</v>
      </c>
      <c r="E6" s="2" t="s">
        <v>68</v>
      </c>
      <c r="F6" s="2" t="s">
        <v>69</v>
      </c>
      <c r="G6" s="2" t="s">
        <v>66</v>
      </c>
      <c r="H6" s="2" t="s">
        <v>70</v>
      </c>
      <c r="I6" s="2" t="s">
        <v>71</v>
      </c>
      <c r="J6" s="2" t="s">
        <v>98</v>
      </c>
      <c r="K6" s="2" t="s">
        <v>72</v>
      </c>
      <c r="L6" s="2" t="s">
        <v>73</v>
      </c>
      <c r="M6" s="2" t="s">
        <v>74</v>
      </c>
      <c r="N6" s="2" t="s">
        <v>75</v>
      </c>
      <c r="O6" s="2" t="s">
        <v>76</v>
      </c>
      <c r="P6" s="2" t="s">
        <v>77</v>
      </c>
      <c r="Q6" s="2" t="s">
        <v>78</v>
      </c>
      <c r="R6" s="3" t="s">
        <v>79</v>
      </c>
    </row>
    <row r="7" spans="2:18" ht="15.75" thickBot="1" x14ac:dyDescent="0.3">
      <c r="B7" s="91"/>
      <c r="C7" s="93"/>
      <c r="D7" s="8" t="s">
        <v>93</v>
      </c>
      <c r="E7" s="8" t="s">
        <v>93</v>
      </c>
      <c r="F7" s="8" t="s">
        <v>93</v>
      </c>
      <c r="G7" s="8" t="s">
        <v>93</v>
      </c>
      <c r="H7" s="8" t="s">
        <v>93</v>
      </c>
      <c r="I7" s="8" t="s">
        <v>93</v>
      </c>
      <c r="J7" s="8" t="s">
        <v>93</v>
      </c>
      <c r="K7" s="8" t="s">
        <v>93</v>
      </c>
      <c r="L7" s="8" t="s">
        <v>93</v>
      </c>
      <c r="M7" s="8" t="s">
        <v>93</v>
      </c>
      <c r="N7" s="8" t="s">
        <v>94</v>
      </c>
      <c r="O7" s="8" t="s">
        <v>94</v>
      </c>
      <c r="P7" s="8" t="s">
        <v>94</v>
      </c>
      <c r="Q7" s="8" t="s">
        <v>95</v>
      </c>
      <c r="R7" s="9" t="s">
        <v>95</v>
      </c>
    </row>
    <row r="8" spans="2:18" x14ac:dyDescent="0.25">
      <c r="B8" s="10" t="s">
        <v>18</v>
      </c>
      <c r="C8" s="11" t="s">
        <v>19</v>
      </c>
      <c r="D8" s="12"/>
      <c r="E8" s="12">
        <v>4070.79</v>
      </c>
      <c r="F8" s="12">
        <v>983727.9</v>
      </c>
      <c r="G8" s="12"/>
      <c r="H8" s="12">
        <v>729045.6</v>
      </c>
      <c r="I8" s="12"/>
      <c r="J8" s="12"/>
      <c r="K8" s="12">
        <v>696718.3</v>
      </c>
      <c r="L8" s="12">
        <v>228530.4</v>
      </c>
      <c r="M8" s="12">
        <v>38037.019999999997</v>
      </c>
      <c r="N8" s="12"/>
      <c r="O8" s="12"/>
      <c r="P8" s="12"/>
      <c r="Q8" s="12"/>
      <c r="R8" s="13"/>
    </row>
    <row r="9" spans="2:18" x14ac:dyDescent="0.25">
      <c r="B9" s="14"/>
      <c r="C9" s="4" t="s">
        <v>20</v>
      </c>
      <c r="D9" s="5"/>
      <c r="E9" s="5">
        <v>28671.41</v>
      </c>
      <c r="F9" s="5">
        <v>727430.3</v>
      </c>
      <c r="G9" s="5">
        <v>184301.4</v>
      </c>
      <c r="H9" s="5">
        <v>363849.9</v>
      </c>
      <c r="I9" s="5"/>
      <c r="J9" s="5"/>
      <c r="K9" s="5">
        <v>437127.7</v>
      </c>
      <c r="L9" s="5"/>
      <c r="M9" s="5">
        <v>6035.67</v>
      </c>
      <c r="N9" s="5"/>
      <c r="O9" s="5"/>
      <c r="P9" s="5"/>
      <c r="Q9" s="5"/>
      <c r="R9" s="15"/>
    </row>
    <row r="10" spans="2:18" x14ac:dyDescent="0.25">
      <c r="B10" s="16"/>
      <c r="C10" s="4" t="s">
        <v>21</v>
      </c>
      <c r="D10" s="5"/>
      <c r="E10" s="5">
        <v>27244.720000000001</v>
      </c>
      <c r="F10" s="5">
        <v>1799384</v>
      </c>
      <c r="G10" s="5"/>
      <c r="H10" s="5">
        <v>468603.2</v>
      </c>
      <c r="I10" s="5"/>
      <c r="J10" s="5"/>
      <c r="K10" s="5">
        <v>609920</v>
      </c>
      <c r="L10" s="5">
        <v>670850.19999999995</v>
      </c>
      <c r="M10" s="5">
        <v>6602.02</v>
      </c>
      <c r="N10" s="5"/>
      <c r="O10" s="5"/>
      <c r="P10" s="5"/>
      <c r="Q10" s="5"/>
      <c r="R10" s="15"/>
    </row>
    <row r="11" spans="2:18" x14ac:dyDescent="0.25">
      <c r="B11" s="17" t="s">
        <v>80</v>
      </c>
      <c r="C11" s="6"/>
      <c r="D11" s="7"/>
      <c r="E11" s="7">
        <v>59986.92</v>
      </c>
      <c r="F11" s="7">
        <v>3510542.2</v>
      </c>
      <c r="G11" s="7">
        <v>184301.4</v>
      </c>
      <c r="H11" s="7">
        <v>1561498.7</v>
      </c>
      <c r="I11" s="7"/>
      <c r="J11" s="7"/>
      <c r="K11" s="7">
        <v>1743766</v>
      </c>
      <c r="L11" s="7">
        <v>899380.6</v>
      </c>
      <c r="M11" s="7">
        <v>50674.709999999992</v>
      </c>
      <c r="N11" s="7"/>
      <c r="O11" s="7"/>
      <c r="P11" s="7"/>
      <c r="Q11" s="7"/>
      <c r="R11" s="18"/>
    </row>
    <row r="12" spans="2:18" x14ac:dyDescent="0.25">
      <c r="B12" s="16" t="s">
        <v>22</v>
      </c>
      <c r="C12" s="4" t="s">
        <v>22</v>
      </c>
      <c r="D12" s="5">
        <v>937.58</v>
      </c>
      <c r="E12" s="5"/>
      <c r="F12" s="5">
        <v>132945.9</v>
      </c>
      <c r="G12" s="5"/>
      <c r="H12" s="5"/>
      <c r="I12" s="5">
        <v>300.51</v>
      </c>
      <c r="J12" s="5">
        <v>33718.410000000003</v>
      </c>
      <c r="K12" s="5"/>
      <c r="L12" s="5"/>
      <c r="M12" s="5"/>
      <c r="N12" s="5"/>
      <c r="O12" s="5"/>
      <c r="P12" s="5"/>
      <c r="Q12" s="5"/>
      <c r="R12" s="15"/>
    </row>
    <row r="13" spans="2:18" x14ac:dyDescent="0.25">
      <c r="B13" s="17" t="s">
        <v>81</v>
      </c>
      <c r="C13" s="6"/>
      <c r="D13" s="7">
        <v>937.58</v>
      </c>
      <c r="E13" s="7"/>
      <c r="F13" s="7">
        <v>132945.9</v>
      </c>
      <c r="G13" s="7"/>
      <c r="H13" s="7"/>
      <c r="I13" s="7">
        <v>300.51</v>
      </c>
      <c r="J13" s="7">
        <v>33718.410000000003</v>
      </c>
      <c r="K13" s="7"/>
      <c r="L13" s="7"/>
      <c r="M13" s="7"/>
      <c r="N13" s="7"/>
      <c r="O13" s="7"/>
      <c r="P13" s="7"/>
      <c r="Q13" s="7"/>
      <c r="R13" s="18"/>
    </row>
    <row r="14" spans="2:18" x14ac:dyDescent="0.25">
      <c r="B14" s="14" t="s">
        <v>27</v>
      </c>
      <c r="C14" s="4" t="s">
        <v>28</v>
      </c>
      <c r="D14" s="5"/>
      <c r="E14" s="5"/>
      <c r="F14" s="5"/>
      <c r="G14" s="5"/>
      <c r="H14" s="5"/>
      <c r="I14" s="5"/>
      <c r="J14" s="5"/>
      <c r="K14" s="5"/>
      <c r="L14" s="5"/>
      <c r="M14" s="5"/>
      <c r="N14" s="5"/>
      <c r="O14" s="5"/>
      <c r="P14" s="5"/>
      <c r="Q14" s="5"/>
      <c r="R14" s="15">
        <v>27</v>
      </c>
    </row>
    <row r="15" spans="2:18" x14ac:dyDescent="0.25">
      <c r="B15" s="16"/>
      <c r="C15" s="4" t="s">
        <v>29</v>
      </c>
      <c r="D15" s="5"/>
      <c r="E15" s="5"/>
      <c r="F15" s="5"/>
      <c r="G15" s="5"/>
      <c r="H15" s="5"/>
      <c r="I15" s="5"/>
      <c r="J15" s="5"/>
      <c r="K15" s="5"/>
      <c r="L15" s="5"/>
      <c r="M15" s="5"/>
      <c r="N15" s="5"/>
      <c r="O15" s="5"/>
      <c r="P15" s="5"/>
      <c r="Q15" s="5"/>
      <c r="R15" s="15">
        <v>82</v>
      </c>
    </row>
    <row r="16" spans="2:18" x14ac:dyDescent="0.25">
      <c r="B16" s="17" t="s">
        <v>82</v>
      </c>
      <c r="C16" s="6"/>
      <c r="D16" s="7"/>
      <c r="E16" s="7"/>
      <c r="F16" s="7"/>
      <c r="G16" s="7"/>
      <c r="H16" s="7"/>
      <c r="I16" s="7"/>
      <c r="J16" s="7"/>
      <c r="K16" s="7"/>
      <c r="L16" s="7"/>
      <c r="M16" s="7"/>
      <c r="N16" s="7"/>
      <c r="O16" s="7"/>
      <c r="P16" s="7"/>
      <c r="Q16" s="7"/>
      <c r="R16" s="18">
        <v>109</v>
      </c>
    </row>
    <row r="17" spans="2:18" x14ac:dyDescent="0.25">
      <c r="B17" s="16" t="s">
        <v>30</v>
      </c>
      <c r="C17" s="4" t="s">
        <v>30</v>
      </c>
      <c r="D17" s="5"/>
      <c r="E17" s="5"/>
      <c r="F17" s="5">
        <v>490464</v>
      </c>
      <c r="G17" s="5"/>
      <c r="H17" s="5">
        <v>3840</v>
      </c>
      <c r="I17" s="5"/>
      <c r="J17" s="5"/>
      <c r="K17" s="5"/>
      <c r="L17" s="5"/>
      <c r="M17" s="5">
        <v>1503</v>
      </c>
      <c r="N17" s="5"/>
      <c r="O17" s="5"/>
      <c r="P17" s="5"/>
      <c r="Q17" s="5"/>
      <c r="R17" s="15"/>
    </row>
    <row r="18" spans="2:18" x14ac:dyDescent="0.25">
      <c r="B18" s="17" t="s">
        <v>83</v>
      </c>
      <c r="C18" s="6"/>
      <c r="D18" s="7"/>
      <c r="E18" s="7"/>
      <c r="F18" s="7">
        <v>490464</v>
      </c>
      <c r="G18" s="7"/>
      <c r="H18" s="7">
        <v>3840</v>
      </c>
      <c r="I18" s="7"/>
      <c r="J18" s="7"/>
      <c r="K18" s="7"/>
      <c r="L18" s="7"/>
      <c r="M18" s="7">
        <v>1503</v>
      </c>
      <c r="N18" s="7"/>
      <c r="O18" s="7"/>
      <c r="P18" s="7"/>
      <c r="Q18" s="7"/>
      <c r="R18" s="18"/>
    </row>
    <row r="19" spans="2:18" x14ac:dyDescent="0.25">
      <c r="B19" s="14" t="s">
        <v>31</v>
      </c>
      <c r="C19" s="4" t="s">
        <v>32</v>
      </c>
      <c r="D19" s="5">
        <v>228721.7</v>
      </c>
      <c r="E19" s="5"/>
      <c r="F19" s="5">
        <v>123708.8</v>
      </c>
      <c r="G19" s="5"/>
      <c r="H19" s="5"/>
      <c r="I19" s="5"/>
      <c r="J19" s="5"/>
      <c r="K19" s="5">
        <v>683294.7</v>
      </c>
      <c r="L19" s="5">
        <v>3348.38</v>
      </c>
      <c r="M19" s="5">
        <v>82992.27</v>
      </c>
      <c r="N19" s="5"/>
      <c r="O19" s="5"/>
      <c r="P19" s="5"/>
      <c r="Q19" s="5"/>
      <c r="R19" s="15"/>
    </row>
    <row r="20" spans="2:18" x14ac:dyDescent="0.25">
      <c r="B20" s="14"/>
      <c r="C20" s="4" t="s">
        <v>33</v>
      </c>
      <c r="D20" s="5">
        <v>2373652</v>
      </c>
      <c r="E20" s="5"/>
      <c r="F20" s="5">
        <v>659943.30000000005</v>
      </c>
      <c r="G20" s="5"/>
      <c r="H20" s="5"/>
      <c r="I20" s="5"/>
      <c r="J20" s="5"/>
      <c r="K20" s="5">
        <v>1978922</v>
      </c>
      <c r="L20" s="5">
        <v>648172.30000000005</v>
      </c>
      <c r="M20" s="5"/>
      <c r="N20" s="5"/>
      <c r="O20" s="5"/>
      <c r="P20" s="5"/>
      <c r="Q20" s="5"/>
      <c r="R20" s="15"/>
    </row>
    <row r="21" spans="2:18" x14ac:dyDescent="0.25">
      <c r="B21" s="14"/>
      <c r="C21" s="4" t="s">
        <v>35</v>
      </c>
      <c r="D21" s="5">
        <v>1334603</v>
      </c>
      <c r="E21" s="5"/>
      <c r="F21" s="5">
        <v>965189.6</v>
      </c>
      <c r="G21" s="5">
        <v>13139.2</v>
      </c>
      <c r="H21" s="5"/>
      <c r="I21" s="5"/>
      <c r="J21" s="5"/>
      <c r="K21" s="5">
        <v>3943630</v>
      </c>
      <c r="L21" s="5"/>
      <c r="M21" s="5"/>
      <c r="N21" s="5"/>
      <c r="O21" s="5"/>
      <c r="P21" s="5"/>
      <c r="Q21" s="5"/>
      <c r="R21" s="15"/>
    </row>
    <row r="22" spans="2:18" x14ac:dyDescent="0.25">
      <c r="B22" s="14"/>
      <c r="C22" s="4" t="s">
        <v>36</v>
      </c>
      <c r="D22" s="5">
        <v>488794.8</v>
      </c>
      <c r="E22" s="5"/>
      <c r="F22" s="5">
        <v>51667.41</v>
      </c>
      <c r="G22" s="5"/>
      <c r="H22" s="5"/>
      <c r="I22" s="5"/>
      <c r="J22" s="5"/>
      <c r="K22" s="5">
        <v>1242646</v>
      </c>
      <c r="L22" s="5"/>
      <c r="M22" s="5"/>
      <c r="N22" s="5"/>
      <c r="O22" s="5"/>
      <c r="P22" s="5"/>
      <c r="Q22" s="5"/>
      <c r="R22" s="15"/>
    </row>
    <row r="23" spans="2:18" x14ac:dyDescent="0.25">
      <c r="B23" s="14"/>
      <c r="C23" s="4" t="s">
        <v>37</v>
      </c>
      <c r="D23" s="5">
        <v>60950.68</v>
      </c>
      <c r="E23" s="5"/>
      <c r="F23" s="5">
        <v>161827.6</v>
      </c>
      <c r="G23" s="5">
        <v>26844.400000000001</v>
      </c>
      <c r="H23" s="5"/>
      <c r="I23" s="5"/>
      <c r="J23" s="5"/>
      <c r="K23" s="5">
        <v>203924.6</v>
      </c>
      <c r="L23" s="5">
        <v>8690</v>
      </c>
      <c r="M23" s="5">
        <v>35929.440000000002</v>
      </c>
      <c r="N23" s="5"/>
      <c r="O23" s="5"/>
      <c r="P23" s="5"/>
      <c r="Q23" s="5"/>
      <c r="R23" s="15"/>
    </row>
    <row r="24" spans="2:18" x14ac:dyDescent="0.25">
      <c r="B24" s="14"/>
      <c r="C24" s="4" t="s">
        <v>38</v>
      </c>
      <c r="D24" s="5">
        <v>576983.69999999995</v>
      </c>
      <c r="E24" s="5"/>
      <c r="F24" s="5">
        <v>81871.539999999994</v>
      </c>
      <c r="G24" s="5"/>
      <c r="H24" s="5"/>
      <c r="I24" s="5"/>
      <c r="J24" s="5"/>
      <c r="K24" s="5">
        <v>878123.4</v>
      </c>
      <c r="L24" s="5">
        <v>142243.29999999999</v>
      </c>
      <c r="M24" s="5">
        <v>171841</v>
      </c>
      <c r="N24" s="5"/>
      <c r="O24" s="5"/>
      <c r="P24" s="5"/>
      <c r="Q24" s="5"/>
      <c r="R24" s="15"/>
    </row>
    <row r="25" spans="2:18" x14ac:dyDescent="0.25">
      <c r="B25" s="14"/>
      <c r="C25" s="4" t="s">
        <v>39</v>
      </c>
      <c r="D25" s="5"/>
      <c r="E25" s="5"/>
      <c r="F25" s="5">
        <v>3366</v>
      </c>
      <c r="G25" s="5"/>
      <c r="H25" s="5"/>
      <c r="I25" s="5"/>
      <c r="J25" s="5"/>
      <c r="K25" s="5">
        <v>90972</v>
      </c>
      <c r="L25" s="5">
        <v>230581</v>
      </c>
      <c r="M25" s="5"/>
      <c r="N25" s="5"/>
      <c r="O25" s="5"/>
      <c r="P25" s="5"/>
      <c r="Q25" s="5"/>
      <c r="R25" s="15"/>
    </row>
    <row r="26" spans="2:18" x14ac:dyDescent="0.25">
      <c r="B26" s="16"/>
      <c r="C26" s="4" t="s">
        <v>40</v>
      </c>
      <c r="D26" s="5"/>
      <c r="E26" s="5"/>
      <c r="F26" s="5">
        <v>44195.6</v>
      </c>
      <c r="G26" s="5">
        <v>11905.47</v>
      </c>
      <c r="H26" s="5"/>
      <c r="I26" s="5"/>
      <c r="J26" s="5"/>
      <c r="K26" s="5">
        <v>487340.7</v>
      </c>
      <c r="L26" s="5"/>
      <c r="M26" s="5">
        <v>46980.47</v>
      </c>
      <c r="N26" s="5"/>
      <c r="O26" s="5"/>
      <c r="P26" s="5"/>
      <c r="Q26" s="5"/>
      <c r="R26" s="15"/>
    </row>
    <row r="27" spans="2:18" x14ac:dyDescent="0.25">
      <c r="B27" s="17" t="s">
        <v>84</v>
      </c>
      <c r="C27" s="6"/>
      <c r="D27" s="7">
        <v>5063705.88</v>
      </c>
      <c r="E27" s="7"/>
      <c r="F27" s="7">
        <v>2091769.8500000003</v>
      </c>
      <c r="G27" s="7">
        <v>51889.070000000007</v>
      </c>
      <c r="H27" s="7"/>
      <c r="I27" s="7"/>
      <c r="J27" s="7"/>
      <c r="K27" s="7">
        <v>9508853.3999999985</v>
      </c>
      <c r="L27" s="7">
        <v>1033034.98</v>
      </c>
      <c r="M27" s="7">
        <v>337743.18000000005</v>
      </c>
      <c r="N27" s="7"/>
      <c r="O27" s="7"/>
      <c r="P27" s="7"/>
      <c r="Q27" s="7"/>
      <c r="R27" s="18"/>
    </row>
    <row r="28" spans="2:18" x14ac:dyDescent="0.25">
      <c r="B28" s="14" t="s">
        <v>41</v>
      </c>
      <c r="C28" s="4" t="s">
        <v>42</v>
      </c>
      <c r="D28" s="5">
        <v>887625</v>
      </c>
      <c r="E28" s="5"/>
      <c r="F28" s="5">
        <v>318991</v>
      </c>
      <c r="G28" s="5"/>
      <c r="H28" s="5"/>
      <c r="I28" s="5"/>
      <c r="J28" s="5"/>
      <c r="K28" s="5">
        <v>393043.7</v>
      </c>
      <c r="L28" s="5">
        <v>7535.48</v>
      </c>
      <c r="M28" s="5">
        <v>34626.49</v>
      </c>
      <c r="N28" s="5"/>
      <c r="O28" s="5"/>
      <c r="P28" s="5">
        <v>561.45000000000005</v>
      </c>
      <c r="Q28" s="5">
        <v>334384</v>
      </c>
      <c r="R28" s="15">
        <v>60</v>
      </c>
    </row>
    <row r="29" spans="2:18" x14ac:dyDescent="0.25">
      <c r="B29" s="14"/>
      <c r="C29" s="4" t="s">
        <v>43</v>
      </c>
      <c r="D29" s="5"/>
      <c r="E29" s="5"/>
      <c r="F29" s="5"/>
      <c r="G29" s="5"/>
      <c r="H29" s="5"/>
      <c r="I29" s="5"/>
      <c r="J29" s="5"/>
      <c r="K29" s="5">
        <v>656489.69999999995</v>
      </c>
      <c r="L29" s="5">
        <v>1158.75</v>
      </c>
      <c r="M29" s="5">
        <v>1017.51</v>
      </c>
      <c r="N29" s="5"/>
      <c r="O29" s="5"/>
      <c r="P29" s="5"/>
      <c r="Q29" s="5">
        <v>552589.4</v>
      </c>
      <c r="R29" s="15">
        <v>14</v>
      </c>
    </row>
    <row r="30" spans="2:18" x14ac:dyDescent="0.25">
      <c r="B30" s="14"/>
      <c r="C30" s="4" t="s">
        <v>44</v>
      </c>
      <c r="D30" s="5">
        <v>695457.4</v>
      </c>
      <c r="E30" s="5"/>
      <c r="F30" s="5">
        <v>370623.2</v>
      </c>
      <c r="G30" s="5"/>
      <c r="H30" s="5"/>
      <c r="I30" s="5"/>
      <c r="J30" s="5"/>
      <c r="K30" s="5">
        <v>826091</v>
      </c>
      <c r="L30" s="5">
        <v>82034.73</v>
      </c>
      <c r="M30" s="5">
        <v>112311.2</v>
      </c>
      <c r="N30" s="5"/>
      <c r="O30" s="5"/>
      <c r="P30" s="5"/>
      <c r="Q30" s="5">
        <v>211910</v>
      </c>
      <c r="R30" s="15">
        <v>210</v>
      </c>
    </row>
    <row r="31" spans="2:18" x14ac:dyDescent="0.25">
      <c r="B31" s="14"/>
      <c r="C31" s="4" t="s">
        <v>45</v>
      </c>
      <c r="D31" s="5">
        <v>344070</v>
      </c>
      <c r="E31" s="5"/>
      <c r="F31" s="5">
        <v>604548</v>
      </c>
      <c r="G31" s="5"/>
      <c r="H31" s="5"/>
      <c r="I31" s="5"/>
      <c r="J31" s="5"/>
      <c r="K31" s="5">
        <v>882881</v>
      </c>
      <c r="L31" s="5">
        <v>303448</v>
      </c>
      <c r="M31" s="5">
        <v>13242.77</v>
      </c>
      <c r="N31" s="5">
        <v>5260</v>
      </c>
      <c r="O31" s="5"/>
      <c r="P31" s="5"/>
      <c r="Q31" s="5">
        <v>80000</v>
      </c>
      <c r="R31" s="15">
        <v>220</v>
      </c>
    </row>
    <row r="32" spans="2:18" x14ac:dyDescent="0.25">
      <c r="B32" s="16"/>
      <c r="C32" s="4" t="s">
        <v>46</v>
      </c>
      <c r="D32" s="5"/>
      <c r="E32" s="5"/>
      <c r="F32" s="5">
        <v>18856.13</v>
      </c>
      <c r="G32" s="5"/>
      <c r="H32" s="5"/>
      <c r="I32" s="5"/>
      <c r="J32" s="5"/>
      <c r="K32" s="5">
        <v>850000</v>
      </c>
      <c r="L32" s="5">
        <v>36800</v>
      </c>
      <c r="M32" s="5"/>
      <c r="N32" s="5"/>
      <c r="O32" s="5"/>
      <c r="P32" s="5"/>
      <c r="Q32" s="5">
        <v>30449</v>
      </c>
      <c r="R32" s="15">
        <v>30</v>
      </c>
    </row>
    <row r="33" spans="2:18" x14ac:dyDescent="0.25">
      <c r="B33" s="17" t="s">
        <v>85</v>
      </c>
      <c r="C33" s="6"/>
      <c r="D33" s="7">
        <v>1927152.4</v>
      </c>
      <c r="E33" s="7"/>
      <c r="F33" s="7">
        <v>1313018.3299999998</v>
      </c>
      <c r="G33" s="7"/>
      <c r="H33" s="7"/>
      <c r="I33" s="7"/>
      <c r="J33" s="7"/>
      <c r="K33" s="7">
        <v>3608505.4</v>
      </c>
      <c r="L33" s="7">
        <v>430976.95999999996</v>
      </c>
      <c r="M33" s="7">
        <v>161197.97</v>
      </c>
      <c r="N33" s="7">
        <v>5260</v>
      </c>
      <c r="O33" s="7"/>
      <c r="P33" s="7">
        <v>561.45000000000005</v>
      </c>
      <c r="Q33" s="7">
        <v>1209332.3999999999</v>
      </c>
      <c r="R33" s="18">
        <v>534</v>
      </c>
    </row>
    <row r="34" spans="2:18" x14ac:dyDescent="0.25">
      <c r="B34" s="14" t="s">
        <v>47</v>
      </c>
      <c r="C34" s="4" t="s">
        <v>48</v>
      </c>
      <c r="D34" s="5"/>
      <c r="E34" s="5"/>
      <c r="F34" s="5"/>
      <c r="G34" s="5"/>
      <c r="H34" s="5"/>
      <c r="I34" s="5"/>
      <c r="J34" s="5"/>
      <c r="K34" s="5">
        <v>2431.52</v>
      </c>
      <c r="L34" s="5"/>
      <c r="M34" s="5">
        <v>1</v>
      </c>
      <c r="N34" s="5">
        <v>526.88</v>
      </c>
      <c r="O34" s="5"/>
      <c r="P34" s="5"/>
      <c r="Q34" s="5"/>
      <c r="R34" s="15"/>
    </row>
    <row r="35" spans="2:18" x14ac:dyDescent="0.25">
      <c r="B35" s="14"/>
      <c r="C35" s="4" t="s">
        <v>49</v>
      </c>
      <c r="D35" s="5"/>
      <c r="E35" s="5"/>
      <c r="F35" s="5"/>
      <c r="G35" s="5"/>
      <c r="H35" s="5"/>
      <c r="I35" s="5"/>
      <c r="J35" s="5"/>
      <c r="K35" s="5">
        <v>4625.08</v>
      </c>
      <c r="L35" s="5"/>
      <c r="M35" s="5"/>
      <c r="N35" s="5">
        <v>95.9</v>
      </c>
      <c r="O35" s="5"/>
      <c r="P35" s="5"/>
      <c r="Q35" s="5"/>
      <c r="R35" s="15"/>
    </row>
    <row r="36" spans="2:18" x14ac:dyDescent="0.25">
      <c r="B36" s="14"/>
      <c r="C36" s="4" t="s">
        <v>50</v>
      </c>
      <c r="D36" s="5"/>
      <c r="E36" s="5"/>
      <c r="F36" s="5"/>
      <c r="G36" s="5"/>
      <c r="H36" s="5"/>
      <c r="I36" s="5"/>
      <c r="J36" s="5"/>
      <c r="K36" s="5">
        <v>145688.9</v>
      </c>
      <c r="L36" s="5"/>
      <c r="M36" s="5"/>
      <c r="N36" s="5">
        <v>329.94</v>
      </c>
      <c r="O36" s="5"/>
      <c r="P36" s="5"/>
      <c r="Q36" s="5"/>
      <c r="R36" s="15"/>
    </row>
    <row r="37" spans="2:18" x14ac:dyDescent="0.25">
      <c r="B37" s="16"/>
      <c r="C37" s="4" t="s">
        <v>51</v>
      </c>
      <c r="D37" s="5"/>
      <c r="E37" s="5"/>
      <c r="F37" s="5"/>
      <c r="G37" s="5"/>
      <c r="H37" s="5"/>
      <c r="I37" s="5"/>
      <c r="J37" s="5"/>
      <c r="K37" s="5">
        <v>2033.2</v>
      </c>
      <c r="L37" s="5"/>
      <c r="M37" s="5"/>
      <c r="N37" s="5">
        <v>350.91</v>
      </c>
      <c r="O37" s="5"/>
      <c r="P37" s="5"/>
      <c r="Q37" s="5"/>
      <c r="R37" s="15"/>
    </row>
    <row r="38" spans="2:18" x14ac:dyDescent="0.25">
      <c r="B38" s="17" t="s">
        <v>86</v>
      </c>
      <c r="C38" s="6"/>
      <c r="D38" s="7"/>
      <c r="E38" s="7"/>
      <c r="F38" s="7"/>
      <c r="G38" s="7"/>
      <c r="H38" s="7"/>
      <c r="I38" s="7"/>
      <c r="J38" s="7"/>
      <c r="K38" s="7">
        <v>154778.70000000001</v>
      </c>
      <c r="L38" s="7"/>
      <c r="M38" s="7">
        <v>1</v>
      </c>
      <c r="N38" s="7">
        <v>1303.6300000000001</v>
      </c>
      <c r="O38" s="7"/>
      <c r="P38" s="7"/>
      <c r="Q38" s="7"/>
      <c r="R38" s="18"/>
    </row>
    <row r="39" spans="2:18" x14ac:dyDescent="0.25">
      <c r="B39" s="14" t="s">
        <v>52</v>
      </c>
      <c r="C39" s="4" t="s">
        <v>53</v>
      </c>
      <c r="D39" s="5"/>
      <c r="E39" s="5"/>
      <c r="F39" s="5">
        <v>262742</v>
      </c>
      <c r="G39" s="5"/>
      <c r="H39" s="5"/>
      <c r="I39" s="5"/>
      <c r="J39" s="5"/>
      <c r="K39" s="5">
        <v>145381</v>
      </c>
      <c r="L39" s="5"/>
      <c r="M39" s="5"/>
      <c r="N39" s="5"/>
      <c r="O39" s="5"/>
      <c r="P39" s="5">
        <v>47.85</v>
      </c>
      <c r="Q39" s="5">
        <v>56164</v>
      </c>
      <c r="R39" s="15">
        <v>8</v>
      </c>
    </row>
    <row r="40" spans="2:18" x14ac:dyDescent="0.25">
      <c r="B40" s="16"/>
      <c r="C40" s="4" t="s">
        <v>54</v>
      </c>
      <c r="D40" s="5"/>
      <c r="E40" s="5"/>
      <c r="F40" s="5">
        <v>89203.37</v>
      </c>
      <c r="G40" s="5"/>
      <c r="H40" s="5"/>
      <c r="I40" s="5"/>
      <c r="J40" s="5"/>
      <c r="K40" s="5">
        <v>44671.4</v>
      </c>
      <c r="L40" s="5"/>
      <c r="M40" s="5">
        <v>3400</v>
      </c>
      <c r="N40" s="5"/>
      <c r="O40" s="5"/>
      <c r="P40" s="5">
        <v>7.55</v>
      </c>
      <c r="Q40" s="5">
        <v>156166</v>
      </c>
      <c r="R40" s="15">
        <v>9</v>
      </c>
    </row>
    <row r="41" spans="2:18" x14ac:dyDescent="0.25">
      <c r="B41" s="17" t="s">
        <v>87</v>
      </c>
      <c r="C41" s="6"/>
      <c r="D41" s="7"/>
      <c r="E41" s="7"/>
      <c r="F41" s="7">
        <v>351945.37</v>
      </c>
      <c r="G41" s="7"/>
      <c r="H41" s="7"/>
      <c r="I41" s="7"/>
      <c r="J41" s="7"/>
      <c r="K41" s="7">
        <v>190052.4</v>
      </c>
      <c r="L41" s="7"/>
      <c r="M41" s="7">
        <v>3400</v>
      </c>
      <c r="N41" s="7"/>
      <c r="O41" s="7"/>
      <c r="P41" s="7">
        <v>55.4</v>
      </c>
      <c r="Q41" s="7">
        <v>212330</v>
      </c>
      <c r="R41" s="18">
        <v>17</v>
      </c>
    </row>
    <row r="42" spans="2:18" x14ac:dyDescent="0.25">
      <c r="B42" s="16" t="s">
        <v>58</v>
      </c>
      <c r="C42" s="4" t="s">
        <v>58</v>
      </c>
      <c r="D42" s="5">
        <v>1065113</v>
      </c>
      <c r="E42" s="5"/>
      <c r="F42" s="5">
        <v>188380.2</v>
      </c>
      <c r="G42" s="5">
        <v>20019.27</v>
      </c>
      <c r="H42" s="5"/>
      <c r="I42" s="5"/>
      <c r="J42" s="5"/>
      <c r="K42" s="5"/>
      <c r="L42" s="5"/>
      <c r="M42" s="5">
        <v>10823.39</v>
      </c>
      <c r="N42" s="5"/>
      <c r="O42" s="5"/>
      <c r="P42" s="5"/>
      <c r="Q42" s="5">
        <v>28519</v>
      </c>
      <c r="R42" s="15"/>
    </row>
    <row r="43" spans="2:18" x14ac:dyDescent="0.25">
      <c r="B43" s="17" t="s">
        <v>88</v>
      </c>
      <c r="C43" s="6"/>
      <c r="D43" s="7">
        <v>1065113</v>
      </c>
      <c r="E43" s="7"/>
      <c r="F43" s="7">
        <v>188380.2</v>
      </c>
      <c r="G43" s="7">
        <v>20019.27</v>
      </c>
      <c r="H43" s="7"/>
      <c r="I43" s="7"/>
      <c r="J43" s="7"/>
      <c r="K43" s="7"/>
      <c r="L43" s="7"/>
      <c r="M43" s="7">
        <v>10823.39</v>
      </c>
      <c r="N43" s="7"/>
      <c r="O43" s="7"/>
      <c r="P43" s="7"/>
      <c r="Q43" s="7">
        <v>28519</v>
      </c>
      <c r="R43" s="18"/>
    </row>
    <row r="44" spans="2:18" x14ac:dyDescent="0.25">
      <c r="B44" s="16" t="s">
        <v>59</v>
      </c>
      <c r="C44" s="4" t="s">
        <v>59</v>
      </c>
      <c r="D44" s="5"/>
      <c r="E44" s="5">
        <v>9519.6</v>
      </c>
      <c r="F44" s="5">
        <v>550429</v>
      </c>
      <c r="G44" s="5"/>
      <c r="H44" s="5"/>
      <c r="I44" s="5"/>
      <c r="J44" s="5"/>
      <c r="K44" s="5">
        <v>200621.7</v>
      </c>
      <c r="L44" s="5"/>
      <c r="M44" s="5">
        <v>42846.26</v>
      </c>
      <c r="N44" s="5"/>
      <c r="O44" s="5">
        <v>42491.73</v>
      </c>
      <c r="P44" s="5"/>
      <c r="Q44" s="5">
        <v>5240185</v>
      </c>
      <c r="R44" s="15">
        <v>110</v>
      </c>
    </row>
    <row r="45" spans="2:18" x14ac:dyDescent="0.25">
      <c r="B45" s="17" t="s">
        <v>89</v>
      </c>
      <c r="C45" s="6"/>
      <c r="D45" s="7"/>
      <c r="E45" s="7">
        <v>9519.6</v>
      </c>
      <c r="F45" s="7">
        <v>550429</v>
      </c>
      <c r="G45" s="7"/>
      <c r="H45" s="7"/>
      <c r="I45" s="7"/>
      <c r="J45" s="7"/>
      <c r="K45" s="7">
        <v>200621.7</v>
      </c>
      <c r="L45" s="7"/>
      <c r="M45" s="7">
        <v>42846.26</v>
      </c>
      <c r="N45" s="7"/>
      <c r="O45" s="7">
        <v>42491.73</v>
      </c>
      <c r="P45" s="7"/>
      <c r="Q45" s="7">
        <v>5240185</v>
      </c>
      <c r="R45" s="18">
        <v>110</v>
      </c>
    </row>
    <row r="46" spans="2:18" x14ac:dyDescent="0.25">
      <c r="B46" s="16" t="s">
        <v>60</v>
      </c>
      <c r="C46" s="4" t="s">
        <v>60</v>
      </c>
      <c r="D46" s="5">
        <v>483106.4</v>
      </c>
      <c r="E46" s="5"/>
      <c r="F46" s="5">
        <v>184660.5</v>
      </c>
      <c r="G46" s="5">
        <v>28115.5</v>
      </c>
      <c r="H46" s="5"/>
      <c r="I46" s="5">
        <v>27967.24</v>
      </c>
      <c r="J46" s="5"/>
      <c r="K46" s="5">
        <v>268310.90000000002</v>
      </c>
      <c r="L46" s="5">
        <v>1738.29</v>
      </c>
      <c r="M46" s="5"/>
      <c r="N46" s="5"/>
      <c r="O46" s="5"/>
      <c r="P46" s="5"/>
      <c r="Q46" s="5"/>
      <c r="R46" s="15">
        <v>54</v>
      </c>
    </row>
    <row r="47" spans="2:18" x14ac:dyDescent="0.25">
      <c r="B47" s="17" t="s">
        <v>90</v>
      </c>
      <c r="C47" s="6"/>
      <c r="D47" s="7">
        <v>483106.4</v>
      </c>
      <c r="E47" s="7"/>
      <c r="F47" s="7">
        <v>184660.5</v>
      </c>
      <c r="G47" s="7">
        <v>28115.5</v>
      </c>
      <c r="H47" s="7"/>
      <c r="I47" s="7">
        <v>27967.24</v>
      </c>
      <c r="J47" s="7"/>
      <c r="K47" s="7">
        <v>268310.90000000002</v>
      </c>
      <c r="L47" s="7">
        <v>1738.29</v>
      </c>
      <c r="M47" s="7"/>
      <c r="N47" s="7"/>
      <c r="O47" s="7"/>
      <c r="P47" s="7"/>
      <c r="Q47" s="7"/>
      <c r="R47" s="18">
        <v>54</v>
      </c>
    </row>
    <row r="48" spans="2:18" x14ac:dyDescent="0.25">
      <c r="B48" s="14" t="s">
        <v>62</v>
      </c>
      <c r="C48" s="4" t="s">
        <v>63</v>
      </c>
      <c r="D48" s="5"/>
      <c r="E48" s="5"/>
      <c r="F48" s="5">
        <v>73594</v>
      </c>
      <c r="G48" s="5"/>
      <c r="H48" s="5">
        <v>33466</v>
      </c>
      <c r="I48" s="5"/>
      <c r="J48" s="5">
        <v>118071</v>
      </c>
      <c r="K48" s="5">
        <v>6957</v>
      </c>
      <c r="L48" s="5"/>
      <c r="M48" s="5"/>
      <c r="N48" s="5"/>
      <c r="O48" s="5"/>
      <c r="P48" s="5"/>
      <c r="Q48" s="5"/>
      <c r="R48" s="15"/>
    </row>
    <row r="49" spans="2:18" x14ac:dyDescent="0.25">
      <c r="B49" s="17" t="s">
        <v>91</v>
      </c>
      <c r="C49" s="6"/>
      <c r="D49" s="7"/>
      <c r="E49" s="7"/>
      <c r="F49" s="7">
        <v>73594</v>
      </c>
      <c r="G49" s="7"/>
      <c r="H49" s="7">
        <v>33466</v>
      </c>
      <c r="I49" s="7"/>
      <c r="J49" s="7">
        <v>118071</v>
      </c>
      <c r="K49" s="7">
        <v>6957</v>
      </c>
      <c r="L49" s="7"/>
      <c r="M49" s="7"/>
      <c r="N49" s="7"/>
      <c r="O49" s="7"/>
      <c r="P49" s="7"/>
      <c r="Q49" s="7"/>
      <c r="R49" s="18"/>
    </row>
    <row r="50" spans="2:18" ht="15.75" thickBot="1" x14ac:dyDescent="0.3">
      <c r="B50" s="19" t="s">
        <v>92</v>
      </c>
      <c r="C50" s="20"/>
      <c r="D50" s="21">
        <v>8540015.2599999998</v>
      </c>
      <c r="E50" s="21">
        <v>69506.52</v>
      </c>
      <c r="F50" s="21">
        <v>8887749.3499999996</v>
      </c>
      <c r="G50" s="21">
        <v>284325.24</v>
      </c>
      <c r="H50" s="21">
        <v>1598804.7</v>
      </c>
      <c r="I50" s="21">
        <v>28267.75</v>
      </c>
      <c r="J50" s="21">
        <v>151789.41</v>
      </c>
      <c r="K50" s="21">
        <v>15681845.499999996</v>
      </c>
      <c r="L50" s="21">
        <v>2365130.83</v>
      </c>
      <c r="M50" s="21">
        <v>608189.51</v>
      </c>
      <c r="N50" s="21">
        <v>6563.6299999999992</v>
      </c>
      <c r="O50" s="21">
        <v>42491.73</v>
      </c>
      <c r="P50" s="21">
        <v>616.85</v>
      </c>
      <c r="Q50" s="21">
        <v>6690366.4000000004</v>
      </c>
      <c r="R50" s="22">
        <v>824</v>
      </c>
    </row>
    <row r="53" spans="2:18" x14ac:dyDescent="0.25">
      <c r="B53" t="s">
        <v>96</v>
      </c>
    </row>
    <row r="54" spans="2:18" x14ac:dyDescent="0.25">
      <c r="B54" t="s">
        <v>97</v>
      </c>
    </row>
  </sheetData>
  <mergeCells count="2">
    <mergeCell ref="B6:B7"/>
    <mergeCell ref="C6:C7"/>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 OPF</vt:lpstr>
      <vt:lpstr>2. OBM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Viejo Tellez, Cristina (Esma)</dc:creator>
  <cp:lastModifiedBy>Viejo Tellez, Cristina (Esma)</cp:lastModifiedBy>
  <dcterms:created xsi:type="dcterms:W3CDTF">2018-01-11T11:13:56Z</dcterms:created>
  <dcterms:modified xsi:type="dcterms:W3CDTF">2019-11-06T11:43:08Z</dcterms:modified>
</cp:coreProperties>
</file>