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elerra\aplicaciones\bdb\ZONAS_SENSIBLES\RED_NATURA\Difusion\Cartografia\WEB_ADiciembre2025\"/>
    </mc:Choice>
  </mc:AlternateContent>
  <xr:revisionPtr revIDLastSave="0" documentId="13_ncr:1_{746FD2C3-A5CD-4706-B99D-30157F03784C}" xr6:coauthVersionLast="47" xr6:coauthVersionMax="47" xr10:uidLastSave="{00000000-0000-0000-0000-000000000000}"/>
  <bookViews>
    <workbookView xWindow="-120" yWindow="-120" windowWidth="29040" windowHeight="15720" xr2:uid="{00000000-000D-0000-FFFF-FFFF00000000}"/>
  </bookViews>
  <sheets>
    <sheet name="2025" sheetId="4" r:id="rId1"/>
    <sheet name="Tabla Resumen" sheetId="2" r:id="rId2"/>
  </sheets>
  <definedNames>
    <definedName name="_tm2013">#REF!</definedName>
    <definedName name="_tm2021">#REF!</definedName>
    <definedName name="_xlnm.Print_Area" localSheetId="0">'2025'!$A:$N</definedName>
    <definedName name="_xlnm.Database" localSheetId="0">#REF!</definedName>
    <definedName name="_xlnm.Database">#REF!</definedName>
    <definedName name="RN_Dic20_agrup">#REF!</definedName>
    <definedName name="RNDic2020_agru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4" l="1"/>
  <c r="D50" i="4"/>
  <c r="C50" i="4"/>
  <c r="E42" i="4"/>
  <c r="D42" i="4"/>
  <c r="F42" i="4" s="1"/>
  <c r="N41" i="4"/>
  <c r="E41" i="4"/>
  <c r="D41" i="4"/>
  <c r="N40" i="4"/>
  <c r="H40" i="4"/>
  <c r="F40" i="4"/>
  <c r="N38" i="4"/>
  <c r="R24" i="4"/>
  <c r="G40" i="4" s="1"/>
  <c r="J23" i="4"/>
  <c r="I23" i="4"/>
  <c r="I24" i="4" s="1"/>
  <c r="H23" i="4"/>
  <c r="G23" i="4"/>
  <c r="D23" i="4"/>
  <c r="D24" i="4" s="1"/>
  <c r="C23" i="4"/>
  <c r="B23" i="4"/>
  <c r="E22" i="4"/>
  <c r="E23" i="4" s="1"/>
  <c r="K20" i="4"/>
  <c r="F20" i="4"/>
  <c r="K19" i="4"/>
  <c r="F19" i="4"/>
  <c r="K18" i="4"/>
  <c r="F18" i="4"/>
  <c r="K17" i="4"/>
  <c r="F17" i="4"/>
  <c r="K16" i="4"/>
  <c r="F16" i="4"/>
  <c r="K15" i="4"/>
  <c r="F15" i="4"/>
  <c r="K14" i="4"/>
  <c r="F14" i="4"/>
  <c r="K13" i="4"/>
  <c r="F13" i="4"/>
  <c r="K12" i="4"/>
  <c r="F12" i="4"/>
  <c r="K11" i="4"/>
  <c r="F11" i="4"/>
  <c r="K10" i="4"/>
  <c r="F10" i="4"/>
  <c r="K9" i="4"/>
  <c r="F9" i="4"/>
  <c r="K8" i="4"/>
  <c r="F8" i="4"/>
  <c r="K7" i="4"/>
  <c r="F7" i="4"/>
  <c r="K6" i="4"/>
  <c r="F6" i="4"/>
  <c r="K5" i="4"/>
  <c r="F5" i="4"/>
  <c r="K4" i="4"/>
  <c r="F4" i="4"/>
  <c r="K3" i="4"/>
  <c r="F3" i="4"/>
  <c r="K2" i="4"/>
  <c r="F2" i="4"/>
  <c r="C4" i="2"/>
  <c r="E4" i="2"/>
  <c r="E3" i="2"/>
  <c r="E2" i="2"/>
  <c r="C3" i="2"/>
  <c r="C2" i="2"/>
  <c r="F4" i="2"/>
  <c r="F3" i="2"/>
  <c r="F2" i="2"/>
  <c r="H24" i="4" l="1"/>
  <c r="C24" i="4"/>
  <c r="F4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tc={46CEDE01-F7FD-491F-A294-81DF48906BDE}</author>
  </authors>
  <commentList>
    <comment ref="G21" authorId="0" shapeId="0" xr:uid="{46CEDE01-F7FD-491F-A294-81DF48906BDE}">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uno de los espacios marinos declarados es tipo C ( por tanto, aumenta en una zepa)</t>
      </text>
    </comment>
  </commentList>
</comments>
</file>

<file path=xl/sharedStrings.xml><?xml version="1.0" encoding="utf-8"?>
<sst xmlns="http://schemas.openxmlformats.org/spreadsheetml/2006/main" count="111" uniqueCount="71">
  <si>
    <t>Superficie terrestre (ha)</t>
  </si>
  <si>
    <t>Superficie marina (ha)</t>
  </si>
  <si>
    <t>Total</t>
  </si>
  <si>
    <t>Andalucía</t>
  </si>
  <si>
    <t>Aragón</t>
  </si>
  <si>
    <t>Canarias</t>
  </si>
  <si>
    <t>Cantabria</t>
  </si>
  <si>
    <t>Castilla y León</t>
  </si>
  <si>
    <t>Castilla-La Mancha</t>
  </si>
  <si>
    <t>Cataluña</t>
  </si>
  <si>
    <t>Ciudad de Ceuta</t>
  </si>
  <si>
    <t>Ciudad de Melilla</t>
  </si>
  <si>
    <t>Comunidad Foral de Navarra</t>
  </si>
  <si>
    <t>Comunidad de Madrid</t>
  </si>
  <si>
    <t>Comunitat Valenciana</t>
  </si>
  <si>
    <t>Extremadura</t>
  </si>
  <si>
    <t>Galicia</t>
  </si>
  <si>
    <t>Illes Balears</t>
  </si>
  <si>
    <t>La Rioja</t>
  </si>
  <si>
    <t>País Vasco</t>
  </si>
  <si>
    <t>Principado de Asturias</t>
  </si>
  <si>
    <t>Región de Murcia</t>
  </si>
  <si>
    <t>Elaboración: Banco de Datos de la Naturaleza mediante un análisis SIG, de la cartografía suministrada, a efectos de elaboración de estadísticas</t>
  </si>
  <si>
    <t>Proyección:</t>
  </si>
  <si>
    <t xml:space="preserve">   Península y Baleares: http://www.opengis.net/def/crs/EPSG/0/25830</t>
  </si>
  <si>
    <t xml:space="preserve">   Canarias: http://www.opengis.net/def/crs/EPSG/0/32628</t>
  </si>
  <si>
    <t>Fuentes:</t>
  </si>
  <si>
    <t>% terrestre</t>
  </si>
  <si>
    <t>% marino</t>
  </si>
  <si>
    <t>Red Natura 2000</t>
  </si>
  <si>
    <t>ZEPA</t>
  </si>
  <si>
    <t>Sup. Terrestre</t>
  </si>
  <si>
    <t>Sup. Marina</t>
  </si>
  <si>
    <t>Nº ZEPA</t>
  </si>
  <si>
    <t>Territorios no asociados a ninguna autonomía</t>
  </si>
  <si>
    <t>Total general</t>
  </si>
  <si>
    <t xml:space="preserve">   Límites administrativos han sido elaborados por el Banco de Datos de la Naturaleza, según el acuerdo del Comité del Inventario Español del Patrimonio Natural y la Biodiversidad del 6 de octubre de 2021. </t>
  </si>
  <si>
    <t>Total marino:</t>
  </si>
  <si>
    <t>Total terrestre:</t>
  </si>
  <si>
    <t>Nº ZEC/LIC</t>
  </si>
  <si>
    <t>Se elabora con la mejor información disponible a diciembre de 2020: Líneas interautonómicas,  según el Registro Central de Cartografía, 2020; línea de costa natural elaborada por los Institutos Cartográficos Autonómicos, 2013; línea de costa artificial, según el Instituto Hidrográfico de la Marina, 2020. La línea exterior de las Regiones Marinas ha sido proporcionada por la Subdirección General para la Protección del Mar (MITECO), siendo la última actualización en diciembre de 2022 (anterior en 2018)</t>
  </si>
  <si>
    <t>Administración General del Estado. MARINO</t>
  </si>
  <si>
    <t>Terrenos no asociados a ninguna autonomía</t>
  </si>
  <si>
    <t>No sumar hacia abajo</t>
  </si>
  <si>
    <t>(SIN DUPLICADOS)</t>
  </si>
  <si>
    <t>Terrestre</t>
  </si>
  <si>
    <t>Marino</t>
  </si>
  <si>
    <t>Total (ha)</t>
  </si>
  <si>
    <t>LIC/ZEC</t>
  </si>
  <si>
    <t>AGE</t>
  </si>
  <si>
    <t>Límites administrativos: Elaborados por el Banco de Datos de la Naturaleza, según acuerdo del Comité del Inventario Español del Patrimonio Natural y la Biodiversidad del 6 de octubre de 2021. Estos límites han sido elaborados con la mejor información disponible a diciembre de 2020: Líneas interautonómicas, según el Registro Central de Cartografía, 2020; línea de costa natural elaborada por los Institutos Cartográficos Autonómicos, 2013; línea de costa artificial, según el Instituto Hidrográfico de la Marina, 2020. La línea exterior de las Regiones Marinas ha sido proporcionada por la Subdirección General para la Protección del Mar (MITECO), última actualización en diciembre de 2022.</t>
  </si>
  <si>
    <t>NOTA: Los datos de superficie de Red Natura 2000 están calculados sin solapes. No se pueden sumar superficies de LIC/ZEC y ZEPA para obtener totales ya que existen solapamientos entre ambos tipos de espacios.</t>
  </si>
  <si>
    <t>Administración Competente a dic 2025</t>
  </si>
  <si>
    <t>% terrestre protegido (respecto AC)</t>
  </si>
  <si>
    <r>
      <t xml:space="preserve">Superficies </t>
    </r>
    <r>
      <rPr>
        <b/>
        <i/>
        <sz val="9"/>
        <color theme="1"/>
        <rFont val="Calibri"/>
        <family val="2"/>
        <scheme val="minor"/>
      </rPr>
      <t>duplicadas</t>
    </r>
    <r>
      <rPr>
        <b/>
        <sz val="9"/>
        <color theme="1"/>
        <rFont val="Calibri"/>
        <family val="2"/>
        <scheme val="minor"/>
      </rPr>
      <t xml:space="preserve"> en administraciones competentes compartidas</t>
    </r>
  </si>
  <si>
    <r>
      <t xml:space="preserve">   Red Natura 2000: actualización a </t>
    </r>
    <r>
      <rPr>
        <b/>
        <sz val="10"/>
        <color theme="1"/>
        <rFont val="Calibri"/>
        <family val="2"/>
        <scheme val="minor"/>
      </rPr>
      <t>DICIEMBRE de 2025</t>
    </r>
    <r>
      <rPr>
        <sz val="10"/>
        <color theme="1"/>
        <rFont val="Calibri"/>
        <family val="2"/>
        <scheme val="minor"/>
      </rPr>
      <t xml:space="preserve"> según la información de los espacios Red Natura 2000 remitida por este Ministerio a la Comisión Europea hasta esa fecha.</t>
    </r>
  </si>
  <si>
    <t>Tipo</t>
  </si>
  <si>
    <t>Cuenta</t>
  </si>
  <si>
    <t>A</t>
  </si>
  <si>
    <t>B</t>
  </si>
  <si>
    <t>C</t>
  </si>
  <si>
    <t>total</t>
  </si>
  <si>
    <t>LIC/ZEC:</t>
  </si>
  <si>
    <t xml:space="preserve"> -&gt; de ellos 1.368 son ZEC</t>
  </si>
  <si>
    <t>ZEPAS:</t>
  </si>
  <si>
    <t>AÑO 2025</t>
  </si>
  <si>
    <t>RED NATURA</t>
  </si>
  <si>
    <t>LIC/ZEC y ZEPA</t>
  </si>
  <si>
    <t>1.368 ZEC A DICIEMBRE DE 2025</t>
  </si>
  <si>
    <t>Incluye ESZZ15004</t>
  </si>
  <si>
    <t>Incluye Montes Submarinos del noroeste de Canarias. Tipo B. ESZZ15004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</si>
</sst>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
      <sz val="10"/>
      <name val="Arial"/>
      <family val="2"/>
    </font>
    <font>
      <b/>
      <i/>
      <sz val="9"/>
      <color theme="6" tint="-0.499984740745262"/>
      <name val="Calibri"/>
      <family val="2"/>
      <scheme val="minor"/>
    </font>
    <font>
      <b/>
      <sz val="12"/>
      <color theme="1"/>
      <name val="Calibri"/>
      <family val="2"/>
      <scheme val="minor"/>
    </font>
    <font>
      <b/>
      <sz val="10"/>
      <color theme="3" tint="0.39997558519241921"/>
      <name val="Calibri"/>
      <family val="2"/>
      <scheme val="minor"/>
    </font>
    <font>
      <b/>
      <sz val="12"/>
      <name val="Calibri"/>
      <family val="2"/>
      <scheme val="minor"/>
    </font>
    <font>
      <b/>
      <sz val="11"/>
      <color theme="0"/>
      <name val="Calibri"/>
      <family val="2"/>
      <scheme val="minor"/>
    </font>
    <font>
      <b/>
      <sz val="10"/>
      <name val="Calibri"/>
      <family val="2"/>
      <scheme val="minor"/>
    </font>
    <font>
      <sz val="11"/>
      <color rgb="FFFF0000"/>
      <name val="Calibri"/>
      <family val="2"/>
      <scheme val="minor"/>
    </font>
    <font>
      <sz val="10"/>
      <color rgb="FFFF0000"/>
      <name val="Calibri"/>
      <family val="2"/>
      <scheme val="minor"/>
    </font>
    <font>
      <b/>
      <i/>
      <sz val="9"/>
      <color theme="1"/>
      <name val="Calibri"/>
      <family val="2"/>
      <scheme val="minor"/>
    </font>
    <font>
      <b/>
      <sz val="9"/>
      <color theme="3" tint="0.39997558519241921"/>
      <name val="Calibri"/>
      <family val="2"/>
      <scheme val="minor"/>
    </font>
    <font>
      <b/>
      <sz val="12"/>
      <color rgb="FFFF0000"/>
      <name val="Calibri"/>
      <family val="2"/>
      <scheme val="minor"/>
    </font>
    <font>
      <b/>
      <sz val="9"/>
      <color theme="0"/>
      <name val="Calibri"/>
      <family val="2"/>
      <scheme val="minor"/>
    </font>
    <font>
      <sz val="9"/>
      <color theme="0"/>
      <name val="Calibri"/>
      <family val="2"/>
      <scheme val="minor"/>
    </font>
    <font>
      <sz val="9"/>
      <color rgb="FFFF0000"/>
      <name val="Calibri"/>
      <family val="2"/>
      <scheme val="minor"/>
    </font>
    <font>
      <sz val="9"/>
      <color indexed="81"/>
      <name val="Tahoma"/>
      <charset val="1"/>
    </font>
    <font>
      <sz val="10"/>
      <name val="Calibri"/>
      <family val="2"/>
      <scheme val="minor"/>
    </font>
  </fonts>
  <fills count="8">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4"/>
        <bgColor theme="4"/>
      </patternFill>
    </fill>
    <fill>
      <patternFill patternType="solid">
        <fgColor rgb="FFFFFFFF"/>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theme="4" tint="-0.249977111117893"/>
      </top>
      <bottom/>
      <diagonal/>
    </border>
    <border>
      <left/>
      <right/>
      <top style="thin">
        <color theme="4" tint="-0.249977111117893"/>
      </top>
      <bottom style="medium">
        <color theme="4" tint="-0.249977111117893"/>
      </bottom>
      <diagonal/>
    </border>
    <border>
      <left style="thin">
        <color auto="1"/>
      </left>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9" fillId="0" borderId="0"/>
    <xf numFmtId="0" fontId="9" fillId="0" borderId="0"/>
  </cellStyleXfs>
  <cellXfs count="110">
    <xf numFmtId="0" fontId="0" fillId="0" borderId="0" xfId="0"/>
    <xf numFmtId="0" fontId="2" fillId="0" borderId="0" xfId="0" applyFont="1"/>
    <xf numFmtId="0" fontId="5" fillId="0" borderId="2" xfId="0" applyFont="1" applyBorder="1"/>
    <xf numFmtId="4" fontId="2" fillId="0" borderId="0" xfId="0" applyNumberFormat="1" applyFont="1"/>
    <xf numFmtId="4" fontId="2" fillId="0" borderId="4" xfId="0" applyNumberFormat="1" applyFont="1" applyBorder="1"/>
    <xf numFmtId="0" fontId="6"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4" fontId="6" fillId="0" borderId="11" xfId="0" applyNumberFormat="1" applyFont="1" applyBorder="1"/>
    <xf numFmtId="4" fontId="5" fillId="0" borderId="2" xfId="0" applyNumberFormat="1" applyFont="1" applyBorder="1"/>
    <xf numFmtId="164" fontId="5" fillId="0" borderId="2" xfId="0" applyNumberFormat="1" applyFont="1" applyBorder="1"/>
    <xf numFmtId="0" fontId="6" fillId="0" borderId="0" xfId="0" applyFont="1"/>
    <xf numFmtId="4" fontId="6" fillId="0" borderId="0" xfId="0" applyNumberFormat="1" applyFont="1"/>
    <xf numFmtId="0" fontId="10" fillId="2" borderId="2" xfId="0" applyFont="1" applyFill="1" applyBorder="1" applyAlignment="1">
      <alignment horizontal="center" vertical="center" wrapText="1"/>
    </xf>
    <xf numFmtId="0" fontId="4" fillId="4" borderId="0" xfId="0" applyFont="1" applyFill="1"/>
    <xf numFmtId="0" fontId="3" fillId="4" borderId="0" xfId="0" applyFont="1" applyFill="1"/>
    <xf numFmtId="0" fontId="2" fillId="4" borderId="0" xfId="0" applyFont="1" applyFill="1"/>
    <xf numFmtId="4" fontId="12" fillId="0" borderId="2" xfId="0" applyNumberFormat="1" applyFont="1" applyBorder="1"/>
    <xf numFmtId="4" fontId="0" fillId="0" borderId="0" xfId="0" applyNumberFormat="1"/>
    <xf numFmtId="0" fontId="0" fillId="4" borderId="0" xfId="0" applyFill="1" applyAlignment="1">
      <alignment wrapText="1"/>
    </xf>
    <xf numFmtId="0" fontId="0" fillId="0" borderId="0" xfId="0" applyAlignment="1">
      <alignment wrapText="1"/>
    </xf>
    <xf numFmtId="0" fontId="6" fillId="0" borderId="2" xfId="0" applyFont="1" applyBorder="1" applyAlignment="1">
      <alignment horizontal="right"/>
    </xf>
    <xf numFmtId="4" fontId="6" fillId="0" borderId="3" xfId="0" applyNumberFormat="1" applyFont="1" applyBorder="1"/>
    <xf numFmtId="4" fontId="6" fillId="0" borderId="15" xfId="0" applyNumberFormat="1" applyFont="1" applyBorder="1"/>
    <xf numFmtId="4" fontId="1" fillId="0" borderId="0" xfId="0" applyNumberFormat="1" applyFont="1"/>
    <xf numFmtId="0" fontId="13" fillId="6" borderId="2" xfId="0" applyFont="1" applyFill="1" applyBorder="1" applyAlignment="1">
      <alignment horizontal="center" vertical="center" wrapText="1"/>
    </xf>
    <xf numFmtId="4" fontId="3" fillId="0" borderId="2" xfId="0" applyNumberFormat="1" applyFont="1" applyBorder="1"/>
    <xf numFmtId="0" fontId="15" fillId="0" borderId="2" xfId="1" applyFont="1" applyBorder="1" applyAlignment="1">
      <alignment horizontal="right"/>
    </xf>
    <xf numFmtId="0" fontId="1" fillId="0" borderId="2" xfId="0" applyFont="1" applyBorder="1" applyAlignment="1">
      <alignment horizontal="left"/>
    </xf>
    <xf numFmtId="4" fontId="6" fillId="0" borderId="2" xfId="0" applyNumberFormat="1" applyFont="1" applyBorder="1"/>
    <xf numFmtId="4" fontId="6" fillId="0" borderId="9" xfId="0" applyNumberFormat="1" applyFont="1" applyBorder="1"/>
    <xf numFmtId="4" fontId="6" fillId="0" borderId="5" xfId="0" applyNumberFormat="1" applyFont="1" applyBorder="1"/>
    <xf numFmtId="3" fontId="5" fillId="0" borderId="2" xfId="0" applyNumberFormat="1" applyFont="1" applyBorder="1"/>
    <xf numFmtId="0" fontId="6" fillId="0" borderId="8" xfId="0" applyFont="1" applyBorder="1" applyAlignment="1">
      <alignment horizontal="center" vertical="center" wrapText="1"/>
    </xf>
    <xf numFmtId="4" fontId="6" fillId="0" borderId="10" xfId="0" applyNumberFormat="1" applyFont="1" applyBorder="1"/>
    <xf numFmtId="0" fontId="6" fillId="0" borderId="2" xfId="0" applyFont="1" applyBorder="1"/>
    <xf numFmtId="2" fontId="6" fillId="0" borderId="2" xfId="0" applyNumberFormat="1" applyFont="1" applyBorder="1"/>
    <xf numFmtId="3" fontId="18" fillId="0" borderId="2" xfId="0" applyNumberFormat="1" applyFont="1" applyBorder="1"/>
    <xf numFmtId="2" fontId="6" fillId="0" borderId="1" xfId="0" applyNumberFormat="1" applyFont="1" applyBorder="1"/>
    <xf numFmtId="2" fontId="6" fillId="0" borderId="11" xfId="0" applyNumberFormat="1" applyFont="1" applyBorder="1"/>
    <xf numFmtId="2" fontId="6" fillId="0" borderId="4" xfId="0" applyNumberFormat="1" applyFont="1" applyBorder="1"/>
    <xf numFmtId="2" fontId="6" fillId="0" borderId="15" xfId="0" applyNumberFormat="1" applyFont="1" applyBorder="1"/>
    <xf numFmtId="2" fontId="5" fillId="0" borderId="4" xfId="0" applyNumberFormat="1" applyFont="1" applyBorder="1"/>
    <xf numFmtId="2" fontId="5" fillId="0" borderId="15" xfId="0" applyNumberFormat="1" applyFont="1" applyBorder="1"/>
    <xf numFmtId="4" fontId="5" fillId="0" borderId="14" xfId="0" applyNumberFormat="1" applyFont="1" applyBorder="1"/>
    <xf numFmtId="1" fontId="7" fillId="0" borderId="6"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0" fontId="6" fillId="0" borderId="0" xfId="0" applyFont="1" applyAlignment="1">
      <alignment horizontal="center" vertical="center" wrapText="1"/>
    </xf>
    <xf numFmtId="0" fontId="6" fillId="3" borderId="0" xfId="0" applyFont="1" applyFill="1"/>
    <xf numFmtId="0" fontId="8" fillId="0" borderId="5" xfId="0" applyFont="1" applyBorder="1"/>
    <xf numFmtId="3" fontId="7" fillId="0" borderId="5" xfId="1" applyNumberFormat="1" applyFont="1" applyBorder="1"/>
    <xf numFmtId="4" fontId="7" fillId="0" borderId="2" xfId="1" applyNumberFormat="1" applyFont="1" applyBorder="1"/>
    <xf numFmtId="4" fontId="7" fillId="0" borderId="2" xfId="0" applyNumberFormat="1" applyFont="1" applyBorder="1"/>
    <xf numFmtId="0" fontId="8" fillId="0" borderId="5" xfId="0" applyFont="1" applyBorder="1" applyAlignment="1">
      <alignment horizontal="right"/>
    </xf>
    <xf numFmtId="4" fontId="19" fillId="0" borderId="2" xfId="0" applyNumberFormat="1" applyFont="1" applyBorder="1"/>
    <xf numFmtId="4" fontId="5" fillId="0" borderId="19" xfId="0" applyNumberFormat="1" applyFont="1" applyBorder="1"/>
    <xf numFmtId="4" fontId="6" fillId="0" borderId="20" xfId="0" applyNumberFormat="1" applyFont="1" applyBorder="1"/>
    <xf numFmtId="3" fontId="7" fillId="0" borderId="2" xfId="1" applyNumberFormat="1" applyFont="1" applyBorder="1"/>
    <xf numFmtId="4" fontId="6" fillId="3" borderId="0" xfId="0" applyNumberFormat="1" applyFont="1" applyFill="1"/>
    <xf numFmtId="4" fontId="6" fillId="3" borderId="17" xfId="0" applyNumberFormat="1" applyFont="1" applyFill="1" applyBorder="1"/>
    <xf numFmtId="0" fontId="6" fillId="3" borderId="21" xfId="0" applyFont="1" applyFill="1" applyBorder="1"/>
    <xf numFmtId="4" fontId="6" fillId="3" borderId="18" xfId="0" applyNumberFormat="1" applyFont="1" applyFill="1" applyBorder="1"/>
    <xf numFmtId="0" fontId="7" fillId="0" borderId="0" xfId="1" applyFont="1"/>
    <xf numFmtId="0" fontId="8" fillId="0" borderId="2" xfId="1" applyFont="1" applyBorder="1" applyAlignment="1">
      <alignment horizontal="right"/>
    </xf>
    <xf numFmtId="0" fontId="6" fillId="0" borderId="12" xfId="0" applyFont="1" applyBorder="1"/>
    <xf numFmtId="4" fontId="7" fillId="0" borderId="0" xfId="2" applyNumberFormat="1" applyFont="1"/>
    <xf numFmtId="4" fontId="8" fillId="0" borderId="2" xfId="1" applyNumberFormat="1" applyFont="1" applyBorder="1"/>
    <xf numFmtId="0" fontId="20" fillId="0" borderId="0" xfId="0" applyFont="1"/>
    <xf numFmtId="0" fontId="14" fillId="0" borderId="0" xfId="0" applyFont="1"/>
    <xf numFmtId="0" fontId="2" fillId="7" borderId="2" xfId="0" applyFont="1" applyFill="1" applyBorder="1" applyAlignment="1">
      <alignment horizontal="center"/>
    </xf>
    <xf numFmtId="0" fontId="2" fillId="7" borderId="0" xfId="0" applyFont="1" applyFill="1"/>
    <xf numFmtId="3" fontId="2" fillId="7" borderId="2" xfId="0" applyNumberFormat="1" applyFont="1" applyFill="1" applyBorder="1"/>
    <xf numFmtId="0" fontId="7" fillId="0" borderId="0" xfId="1" applyFont="1" applyAlignment="1">
      <alignment horizontal="right"/>
    </xf>
    <xf numFmtId="0" fontId="5" fillId="0" borderId="2" xfId="0" applyFont="1" applyBorder="1" applyAlignment="1">
      <alignment horizontal="center" vertical="center" wrapText="1"/>
    </xf>
    <xf numFmtId="0" fontId="6" fillId="7" borderId="0" xfId="0" applyFont="1" applyFill="1"/>
    <xf numFmtId="4" fontId="7" fillId="0" borderId="0" xfId="1" applyNumberFormat="1" applyFont="1"/>
    <xf numFmtId="0" fontId="6" fillId="0" borderId="0" xfId="0" applyFont="1" applyAlignment="1">
      <alignment horizontal="right"/>
    </xf>
    <xf numFmtId="3" fontId="6" fillId="7" borderId="0" xfId="0" applyNumberFormat="1" applyFont="1" applyFill="1"/>
    <xf numFmtId="4" fontId="6" fillId="0" borderId="16" xfId="0" applyNumberFormat="1" applyFont="1" applyBorder="1"/>
    <xf numFmtId="4" fontId="6" fillId="7" borderId="0" xfId="0" applyNumberFormat="1" applyFont="1" applyFill="1"/>
    <xf numFmtId="0" fontId="21" fillId="5" borderId="0" xfId="0" applyFont="1" applyFill="1" applyAlignment="1">
      <alignment horizontal="center"/>
    </xf>
    <xf numFmtId="0" fontId="6" fillId="0" borderId="14" xfId="0" applyFont="1" applyBorder="1"/>
    <xf numFmtId="4" fontId="16" fillId="0" borderId="0" xfId="0" applyNumberFormat="1" applyFont="1"/>
    <xf numFmtId="0" fontId="1" fillId="0" borderId="0" xfId="0" applyFont="1"/>
    <xf numFmtId="0" fontId="1" fillId="0" borderId="1" xfId="0" applyFont="1" applyBorder="1" applyAlignment="1">
      <alignment horizontal="left"/>
    </xf>
    <xf numFmtId="4" fontId="3" fillId="0" borderId="1" xfId="0" applyNumberFormat="1" applyFont="1" applyBorder="1"/>
    <xf numFmtId="0" fontId="11" fillId="0" borderId="22" xfId="0" applyFont="1" applyBorder="1" applyAlignment="1">
      <alignment horizontal="center"/>
    </xf>
    <xf numFmtId="4" fontId="11" fillId="0" borderId="23" xfId="0" applyNumberFormat="1" applyFont="1" applyBorder="1"/>
    <xf numFmtId="4" fontId="11" fillId="0" borderId="24" xfId="0" applyNumberFormat="1" applyFont="1" applyBorder="1"/>
    <xf numFmtId="0" fontId="21" fillId="5" borderId="13" xfId="0" applyFont="1" applyFill="1" applyBorder="1" applyAlignment="1">
      <alignment horizontal="center" wrapText="1"/>
    </xf>
    <xf numFmtId="0" fontId="5" fillId="0" borderId="13" xfId="0" applyFont="1" applyBorder="1" applyAlignment="1">
      <alignment horizontal="center" wrapText="1"/>
    </xf>
    <xf numFmtId="4" fontId="5" fillId="0" borderId="3" xfId="0" applyNumberFormat="1" applyFont="1" applyBorder="1" applyAlignment="1">
      <alignment horizontal="center" wrapText="1"/>
    </xf>
    <xf numFmtId="0" fontId="6" fillId="0" borderId="12" xfId="0" applyFont="1" applyBorder="1" applyAlignment="1">
      <alignment wrapText="1"/>
    </xf>
    <xf numFmtId="0" fontId="3" fillId="4" borderId="0" xfId="0" applyFont="1" applyFill="1" applyAlignment="1">
      <alignment wrapText="1"/>
    </xf>
    <xf numFmtId="0" fontId="0" fillId="4" borderId="0" xfId="0" applyFill="1" applyAlignment="1">
      <alignment wrapText="1"/>
    </xf>
    <xf numFmtId="0" fontId="0" fillId="0" borderId="0" xfId="0" applyAlignment="1">
      <alignment wrapText="1"/>
    </xf>
    <xf numFmtId="0" fontId="23" fillId="0" borderId="0" xfId="0" applyFont="1"/>
    <xf numFmtId="0" fontId="17" fillId="0" borderId="0" xfId="0" applyFont="1"/>
    <xf numFmtId="3" fontId="6" fillId="0" borderId="0" xfId="0" applyNumberFormat="1" applyFont="1"/>
    <xf numFmtId="4" fontId="5" fillId="0" borderId="3" xfId="0" applyNumberFormat="1" applyFont="1" applyBorder="1"/>
    <xf numFmtId="4" fontId="25" fillId="0" borderId="2" xfId="0" applyNumberFormat="1" applyFont="1" applyBorder="1"/>
    <xf numFmtId="0" fontId="6" fillId="0" borderId="0" xfId="0" applyFont="1" applyBorder="1"/>
    <xf numFmtId="4" fontId="6" fillId="0" borderId="0" xfId="0" applyNumberFormat="1" applyFont="1" applyBorder="1"/>
    <xf numFmtId="0" fontId="2" fillId="0" borderId="0" xfId="0" applyFont="1" applyBorder="1"/>
    <xf numFmtId="0" fontId="22" fillId="0" borderId="0" xfId="0" applyFont="1" applyFill="1" applyBorder="1" applyAlignment="1">
      <alignment horizontal="center" wrapText="1"/>
    </xf>
    <xf numFmtId="0" fontId="6" fillId="0" borderId="0" xfId="0" applyFont="1" applyFill="1" applyBorder="1" applyAlignment="1">
      <alignment horizontal="center" wrapText="1"/>
    </xf>
    <xf numFmtId="0" fontId="6" fillId="0" borderId="0" xfId="0" applyFont="1" applyFill="1" applyBorder="1"/>
    <xf numFmtId="0" fontId="22" fillId="0" borderId="0" xfId="0" applyFont="1" applyFill="1" applyBorder="1" applyAlignment="1">
      <alignment horizontal="center"/>
    </xf>
    <xf numFmtId="4" fontId="6" fillId="0" borderId="0" xfId="0" applyNumberFormat="1" applyFont="1" applyFill="1" applyBorder="1"/>
    <xf numFmtId="0" fontId="2" fillId="0" borderId="0" xfId="0" applyFont="1" applyFill="1" applyBorder="1"/>
  </cellXfs>
  <cellStyles count="3">
    <cellStyle name="Normal" xfId="0" builtinId="0"/>
    <cellStyle name="Normal 2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1" dT="2026-02-27T09:59:30.07" personId="{00000000-0000-0000-0000-000000000000}" id="{46CEDE01-F7FD-491F-A294-81DF48906BDE}">
    <text>Solo uno de los espacios marinos declarados es tipo C ( por tanto, aumenta en una zepa)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6D0A5-23B0-40D9-9833-4753ECE1B70C}">
  <sheetPr>
    <tabColor rgb="FFFF7C80"/>
    <pageSetUpPr fitToPage="1"/>
  </sheetPr>
  <dimension ref="A1:V53"/>
  <sheetViews>
    <sheetView showGridLines="0" tabSelected="1" zoomScale="90" zoomScaleNormal="90" workbookViewId="0"/>
  </sheetViews>
  <sheetFormatPr baseColWidth="10" defaultColWidth="11.5703125" defaultRowHeight="12.75" x14ac:dyDescent="0.2"/>
  <cols>
    <col min="1" max="1" width="41.140625" style="1" customWidth="1"/>
    <col min="2" max="2" width="12.7109375" style="1" customWidth="1"/>
    <col min="3" max="3" width="15.140625" style="1" customWidth="1"/>
    <col min="4" max="4" width="13.5703125" style="1" customWidth="1"/>
    <col min="5" max="5" width="14.140625" style="1" customWidth="1"/>
    <col min="6" max="6" width="14.42578125" style="1" bestFit="1" customWidth="1"/>
    <col min="7" max="8" width="15.28515625" style="1" customWidth="1"/>
    <col min="9" max="9" width="15.42578125" style="1" customWidth="1"/>
    <col min="10" max="10" width="12.7109375" style="1" bestFit="1" customWidth="1"/>
    <col min="11" max="11" width="12.140625" style="1" customWidth="1"/>
    <col min="12" max="13" width="18.85546875" style="1" customWidth="1"/>
    <col min="14" max="14" width="15" style="1" customWidth="1"/>
    <col min="15" max="15" width="12" style="1" customWidth="1"/>
    <col min="16" max="16" width="11.5703125" style="1"/>
    <col min="17" max="17" width="16.7109375" style="1" customWidth="1"/>
    <col min="18" max="18" width="20.140625" style="1" customWidth="1"/>
    <col min="19" max="19" width="18.140625" style="1" bestFit="1" customWidth="1"/>
    <col min="20" max="22" width="13.5703125" style="1" bestFit="1" customWidth="1"/>
    <col min="23" max="23" width="17.7109375" style="1" bestFit="1" customWidth="1"/>
    <col min="24" max="16384" width="11.5703125" style="1"/>
  </cols>
  <sheetData>
    <row r="1" spans="1:22" s="48" customFormat="1" ht="31.5" customHeight="1" x14ac:dyDescent="0.2">
      <c r="A1" s="13" t="s">
        <v>52</v>
      </c>
      <c r="B1" s="13" t="s">
        <v>39</v>
      </c>
      <c r="C1" s="5" t="s">
        <v>0</v>
      </c>
      <c r="D1" s="5" t="s">
        <v>1</v>
      </c>
      <c r="E1" s="6" t="s">
        <v>2</v>
      </c>
      <c r="F1" s="6" t="s">
        <v>53</v>
      </c>
      <c r="G1" s="13" t="s">
        <v>33</v>
      </c>
      <c r="H1" s="5" t="s">
        <v>0</v>
      </c>
      <c r="I1" s="5" t="s">
        <v>1</v>
      </c>
      <c r="J1" s="6" t="s">
        <v>2</v>
      </c>
      <c r="K1" s="7" t="s">
        <v>53</v>
      </c>
      <c r="L1" s="45" t="s">
        <v>0</v>
      </c>
      <c r="M1" s="46" t="s">
        <v>1</v>
      </c>
      <c r="N1" s="33" t="s">
        <v>2</v>
      </c>
      <c r="O1" s="47"/>
      <c r="P1" s="11"/>
      <c r="Q1" s="11"/>
      <c r="R1" s="11"/>
    </row>
    <row r="2" spans="1:22" s="48" customFormat="1" x14ac:dyDescent="0.2">
      <c r="A2" s="35" t="s">
        <v>3</v>
      </c>
      <c r="B2" s="49">
        <v>190</v>
      </c>
      <c r="C2" s="29">
        <v>2538735.3870675177</v>
      </c>
      <c r="D2" s="29">
        <v>42482.23284750223</v>
      </c>
      <c r="E2" s="29">
        <v>2581217.6199150202</v>
      </c>
      <c r="F2" s="36">
        <f>C2*100/R2</f>
        <v>28.976934608758761</v>
      </c>
      <c r="G2" s="2">
        <v>63</v>
      </c>
      <c r="H2" s="29">
        <v>1643888.2443606858</v>
      </c>
      <c r="I2" s="29">
        <v>30381.061854457501</v>
      </c>
      <c r="J2" s="29">
        <v>1674269.3062151433</v>
      </c>
      <c r="K2" s="31">
        <f>H2*100/R2</f>
        <v>18.76321668008482</v>
      </c>
      <c r="L2" s="30">
        <v>2612315.4674405376</v>
      </c>
      <c r="M2" s="29">
        <v>42482.232292058128</v>
      </c>
      <c r="N2" s="34">
        <v>2654797.6997325956</v>
      </c>
      <c r="O2" s="12"/>
      <c r="P2" s="50">
        <v>61</v>
      </c>
      <c r="Q2" s="51" t="s">
        <v>3</v>
      </c>
      <c r="R2" s="100">
        <v>8761228.2711924352</v>
      </c>
      <c r="S2" s="11"/>
      <c r="T2" s="12"/>
      <c r="U2" s="12"/>
      <c r="V2" s="12"/>
    </row>
    <row r="3" spans="1:22" s="48" customFormat="1" ht="12" x14ac:dyDescent="0.2">
      <c r="A3" s="35" t="s">
        <v>4</v>
      </c>
      <c r="B3" s="49">
        <v>156</v>
      </c>
      <c r="C3" s="29">
        <v>1046552.1914988344</v>
      </c>
      <c r="D3" s="29">
        <v>0</v>
      </c>
      <c r="E3" s="29">
        <v>1046552.1914988344</v>
      </c>
      <c r="F3" s="36">
        <f t="shared" ref="F3:F20" si="0">C3*100/R3</f>
        <v>21.925359158650785</v>
      </c>
      <c r="G3" s="2">
        <v>49</v>
      </c>
      <c r="H3" s="29">
        <v>872242.36353938677</v>
      </c>
      <c r="I3" s="29">
        <v>0</v>
      </c>
      <c r="J3" s="29">
        <v>872242.36353938677</v>
      </c>
      <c r="K3" s="31">
        <f t="shared" ref="K3:K20" si="1">H3*100/R3</f>
        <v>18.273553148460255</v>
      </c>
      <c r="L3" s="30">
        <v>1361488.0615331952</v>
      </c>
      <c r="M3" s="29"/>
      <c r="N3" s="34">
        <v>1361488.0615331952</v>
      </c>
      <c r="O3" s="12"/>
      <c r="P3" s="50">
        <v>24</v>
      </c>
      <c r="Q3" s="51" t="s">
        <v>4</v>
      </c>
      <c r="R3" s="51">
        <v>4773249.9336774182</v>
      </c>
      <c r="S3" s="11"/>
      <c r="T3" s="12"/>
      <c r="U3" s="12"/>
      <c r="V3" s="12"/>
    </row>
    <row r="4" spans="1:22" s="48" customFormat="1" ht="12" x14ac:dyDescent="0.2">
      <c r="A4" s="35" t="s">
        <v>5</v>
      </c>
      <c r="B4" s="49">
        <v>154</v>
      </c>
      <c r="C4" s="29">
        <v>283129.96856967971</v>
      </c>
      <c r="D4" s="29">
        <v>7383.8241094818486</v>
      </c>
      <c r="E4" s="29">
        <v>290513.79267916153</v>
      </c>
      <c r="F4" s="36">
        <f t="shared" si="0"/>
        <v>38.03431831139509</v>
      </c>
      <c r="G4" s="2">
        <v>45</v>
      </c>
      <c r="H4" s="29">
        <v>278959.17434951285</v>
      </c>
      <c r="I4" s="29">
        <v>5990.3526235007812</v>
      </c>
      <c r="J4" s="29">
        <v>284949.52697301365</v>
      </c>
      <c r="K4" s="31">
        <f t="shared" si="1"/>
        <v>37.474033874595477</v>
      </c>
      <c r="L4" s="30">
        <v>351223.26967392943</v>
      </c>
      <c r="M4" s="29">
        <v>13316.327168376698</v>
      </c>
      <c r="N4" s="34">
        <v>364539.59684230614</v>
      </c>
      <c r="O4" s="12"/>
      <c r="P4" s="50">
        <v>70</v>
      </c>
      <c r="Q4" s="51" t="s">
        <v>5</v>
      </c>
      <c r="R4" s="51">
        <v>744406.5810556513</v>
      </c>
      <c r="S4" s="11"/>
      <c r="T4" s="12"/>
      <c r="U4" s="12"/>
      <c r="V4" s="12"/>
    </row>
    <row r="5" spans="1:22" s="48" customFormat="1" ht="12" x14ac:dyDescent="0.2">
      <c r="A5" s="35" t="s">
        <v>6</v>
      </c>
      <c r="B5" s="49">
        <v>21</v>
      </c>
      <c r="C5" s="29">
        <v>135875.05508502957</v>
      </c>
      <c r="D5" s="29">
        <v>1842.0949208469262</v>
      </c>
      <c r="E5" s="29">
        <v>137717.15000587649</v>
      </c>
      <c r="F5" s="36">
        <f t="shared" si="0"/>
        <v>25.56558093303704</v>
      </c>
      <c r="G5" s="2">
        <v>8</v>
      </c>
      <c r="H5" s="29">
        <v>78061.744384203877</v>
      </c>
      <c r="I5" s="29">
        <v>1072.6631542779867</v>
      </c>
      <c r="J5" s="29">
        <v>79134.407538481857</v>
      </c>
      <c r="K5" s="31">
        <f t="shared" si="1"/>
        <v>14.687713227269892</v>
      </c>
      <c r="L5" s="30">
        <v>145887.06242932624</v>
      </c>
      <c r="M5" s="29">
        <v>1857.2790902230786</v>
      </c>
      <c r="N5" s="34">
        <v>147744.34151954931</v>
      </c>
      <c r="O5" s="12"/>
      <c r="P5" s="50">
        <v>13</v>
      </c>
      <c r="Q5" s="51" t="s">
        <v>6</v>
      </c>
      <c r="R5" s="51">
        <v>531476.50131996593</v>
      </c>
      <c r="S5" s="11"/>
      <c r="T5" s="12"/>
      <c r="U5" s="12"/>
      <c r="V5" s="12"/>
    </row>
    <row r="6" spans="1:22" s="48" customFormat="1" ht="12" x14ac:dyDescent="0.2">
      <c r="A6" s="35" t="s">
        <v>7</v>
      </c>
      <c r="B6" s="49">
        <v>120</v>
      </c>
      <c r="C6" s="29">
        <v>1895413.5603278836</v>
      </c>
      <c r="D6" s="29">
        <v>0</v>
      </c>
      <c r="E6" s="29">
        <v>1895413.5603278836</v>
      </c>
      <c r="F6" s="36">
        <f t="shared" si="0"/>
        <v>20.116507832811706</v>
      </c>
      <c r="G6" s="2">
        <v>70</v>
      </c>
      <c r="H6" s="29">
        <v>2000974.0951292561</v>
      </c>
      <c r="I6" s="29">
        <v>0</v>
      </c>
      <c r="J6" s="29">
        <v>2000974.0951292561</v>
      </c>
      <c r="K6" s="31">
        <f t="shared" si="1"/>
        <v>21.236848728125477</v>
      </c>
      <c r="L6" s="30">
        <v>2464089.4373384803</v>
      </c>
      <c r="M6" s="29"/>
      <c r="N6" s="34">
        <v>2464089.4373384803</v>
      </c>
      <c r="O6" s="12"/>
      <c r="P6" s="50">
        <v>41</v>
      </c>
      <c r="Q6" s="51" t="s">
        <v>7</v>
      </c>
      <c r="R6" s="51">
        <v>9422179.9135350212</v>
      </c>
      <c r="S6" s="11"/>
      <c r="T6" s="12"/>
      <c r="U6" s="12"/>
      <c r="V6" s="12"/>
    </row>
    <row r="7" spans="1:22" s="48" customFormat="1" ht="12" x14ac:dyDescent="0.2">
      <c r="A7" s="35" t="s">
        <v>8</v>
      </c>
      <c r="B7" s="49">
        <v>73</v>
      </c>
      <c r="C7" s="29">
        <v>1636756.3172003313</v>
      </c>
      <c r="D7" s="29">
        <v>0</v>
      </c>
      <c r="E7" s="29">
        <v>1636756.3172003313</v>
      </c>
      <c r="F7" s="36">
        <f t="shared" si="0"/>
        <v>20.611413358274064</v>
      </c>
      <c r="G7" s="2">
        <v>39</v>
      </c>
      <c r="H7" s="29">
        <v>1633258.7353269968</v>
      </c>
      <c r="I7" s="29">
        <v>0</v>
      </c>
      <c r="J7" s="29">
        <v>1633258.7353269968</v>
      </c>
      <c r="K7" s="31">
        <f t="shared" si="1"/>
        <v>20.567368863080656</v>
      </c>
      <c r="L7" s="30">
        <v>1836118.8657199785</v>
      </c>
      <c r="M7" s="29"/>
      <c r="N7" s="34">
        <v>1836118.8657199785</v>
      </c>
      <c r="O7" s="12"/>
      <c r="P7" s="50">
        <v>42</v>
      </c>
      <c r="Q7" s="51" t="s">
        <v>8</v>
      </c>
      <c r="R7" s="51">
        <v>7941019.3214299222</v>
      </c>
      <c r="S7" s="11"/>
      <c r="T7" s="12"/>
      <c r="U7" s="12"/>
      <c r="V7" s="12"/>
    </row>
    <row r="8" spans="1:22" s="48" customFormat="1" ht="12" x14ac:dyDescent="0.2">
      <c r="A8" s="35" t="s">
        <v>9</v>
      </c>
      <c r="B8" s="49">
        <v>115</v>
      </c>
      <c r="C8" s="29">
        <v>963802.51315138524</v>
      </c>
      <c r="D8" s="29">
        <v>85923.686878582244</v>
      </c>
      <c r="E8" s="29">
        <v>1049726.2000299676</v>
      </c>
      <c r="F8" s="36">
        <f t="shared" si="0"/>
        <v>29.925749569475848</v>
      </c>
      <c r="G8" s="2">
        <v>73</v>
      </c>
      <c r="H8" s="29">
        <v>840130.64069441799</v>
      </c>
      <c r="I8" s="29">
        <v>76988.778098278941</v>
      </c>
      <c r="J8" s="29">
        <v>917119.4187926969</v>
      </c>
      <c r="K8" s="31">
        <f t="shared" si="1"/>
        <v>26.085778793892235</v>
      </c>
      <c r="L8" s="30">
        <v>988071.12647037371</v>
      </c>
      <c r="M8" s="29">
        <v>85923.6867637463</v>
      </c>
      <c r="N8" s="34">
        <v>1073994.8132341199</v>
      </c>
      <c r="O8" s="12"/>
      <c r="P8" s="50">
        <v>51</v>
      </c>
      <c r="Q8" s="51" t="s">
        <v>9</v>
      </c>
      <c r="R8" s="51">
        <v>3220646.1893755207</v>
      </c>
      <c r="S8" s="11"/>
      <c r="T8" s="12"/>
      <c r="U8" s="12"/>
      <c r="V8" s="12"/>
    </row>
    <row r="9" spans="1:22" s="48" customFormat="1" ht="12" x14ac:dyDescent="0.2">
      <c r="A9" s="35" t="s">
        <v>10</v>
      </c>
      <c r="B9" s="49">
        <v>2</v>
      </c>
      <c r="C9" s="29">
        <v>628.02097986728654</v>
      </c>
      <c r="D9" s="29">
        <v>834.06962762026035</v>
      </c>
      <c r="E9" s="29">
        <v>1462.090607487547</v>
      </c>
      <c r="F9" s="36">
        <f t="shared" si="0"/>
        <v>31.603834726405946</v>
      </c>
      <c r="G9" s="2">
        <v>2</v>
      </c>
      <c r="H9" s="29">
        <v>624.32546626813814</v>
      </c>
      <c r="I9" s="29">
        <v>1.356482832809182</v>
      </c>
      <c r="J9" s="29">
        <v>625.68194910094735</v>
      </c>
      <c r="K9" s="31">
        <f t="shared" si="1"/>
        <v>31.417865778296356</v>
      </c>
      <c r="L9" s="30">
        <v>628.021150942536</v>
      </c>
      <c r="M9" s="29">
        <v>834.06962765635001</v>
      </c>
      <c r="N9" s="34">
        <v>1462.0907785988861</v>
      </c>
      <c r="O9" s="12"/>
      <c r="P9" s="50">
        <v>63</v>
      </c>
      <c r="Q9" s="51" t="s">
        <v>10</v>
      </c>
      <c r="R9" s="51">
        <v>1987.1670172435001</v>
      </c>
      <c r="S9" s="11"/>
      <c r="T9" s="12"/>
      <c r="U9" s="12"/>
      <c r="V9" s="12"/>
    </row>
    <row r="10" spans="1:22" s="48" customFormat="1" ht="12" x14ac:dyDescent="0.2">
      <c r="A10" s="35" t="s">
        <v>11</v>
      </c>
      <c r="B10" s="49">
        <v>2</v>
      </c>
      <c r="C10" s="29">
        <v>48.391671882499999</v>
      </c>
      <c r="D10" s="29">
        <v>43.188080842970002</v>
      </c>
      <c r="E10" s="29">
        <v>91.579752725470001</v>
      </c>
      <c r="F10" s="36">
        <f t="shared" si="0"/>
        <v>3.5554472688936332</v>
      </c>
      <c r="G10" s="2">
        <v>0</v>
      </c>
      <c r="H10" s="29">
        <v>0</v>
      </c>
      <c r="I10" s="29">
        <v>0</v>
      </c>
      <c r="J10" s="29">
        <v>0</v>
      </c>
      <c r="K10" s="31">
        <f t="shared" si="1"/>
        <v>0</v>
      </c>
      <c r="L10" s="30">
        <v>48.391671882430643</v>
      </c>
      <c r="M10" s="29">
        <v>43.188080842975502</v>
      </c>
      <c r="N10" s="34">
        <v>91.579752725406138</v>
      </c>
      <c r="O10" s="12"/>
      <c r="P10" s="50">
        <v>64</v>
      </c>
      <c r="Q10" s="51" t="s">
        <v>11</v>
      </c>
      <c r="R10" s="51">
        <v>1361.0572235418999</v>
      </c>
      <c r="S10" s="11"/>
      <c r="T10" s="12"/>
      <c r="U10" s="12"/>
      <c r="V10" s="12"/>
    </row>
    <row r="11" spans="1:22" s="48" customFormat="1" ht="12" x14ac:dyDescent="0.2">
      <c r="A11" s="35" t="s">
        <v>12</v>
      </c>
      <c r="B11" s="49">
        <v>42</v>
      </c>
      <c r="C11" s="29">
        <v>280885.62400868395</v>
      </c>
      <c r="D11" s="29">
        <v>0</v>
      </c>
      <c r="E11" s="29">
        <v>280885.62400868395</v>
      </c>
      <c r="F11" s="36">
        <f t="shared" si="0"/>
        <v>27.044313871877979</v>
      </c>
      <c r="G11" s="2">
        <v>17</v>
      </c>
      <c r="H11" s="29">
        <v>86259.090529468362</v>
      </c>
      <c r="I11" s="29">
        <v>0</v>
      </c>
      <c r="J11" s="29">
        <v>86259.090529468362</v>
      </c>
      <c r="K11" s="31">
        <f t="shared" si="1"/>
        <v>8.3052236183848187</v>
      </c>
      <c r="L11" s="30">
        <v>280980.67241066333</v>
      </c>
      <c r="M11" s="29"/>
      <c r="N11" s="34">
        <v>280980.67241066333</v>
      </c>
      <c r="O11" s="12"/>
      <c r="P11" s="50">
        <v>22</v>
      </c>
      <c r="Q11" s="51" t="s">
        <v>12</v>
      </c>
      <c r="R11" s="51">
        <v>1038612.4985066187</v>
      </c>
      <c r="S11" s="11"/>
      <c r="T11" s="12"/>
      <c r="U11" s="12"/>
      <c r="V11" s="12"/>
    </row>
    <row r="12" spans="1:22" s="48" customFormat="1" ht="12" x14ac:dyDescent="0.2">
      <c r="A12" s="35" t="s">
        <v>13</v>
      </c>
      <c r="B12" s="49">
        <v>7</v>
      </c>
      <c r="C12" s="29">
        <v>319444.78380605613</v>
      </c>
      <c r="D12" s="29">
        <v>0</v>
      </c>
      <c r="E12" s="29">
        <v>319444.78380605613</v>
      </c>
      <c r="F12" s="36">
        <f t="shared" si="0"/>
        <v>39.804470299853961</v>
      </c>
      <c r="G12" s="2">
        <v>7</v>
      </c>
      <c r="H12" s="29">
        <v>185309.6576021527</v>
      </c>
      <c r="I12" s="29">
        <v>0</v>
      </c>
      <c r="J12" s="29">
        <v>185309.6576021527</v>
      </c>
      <c r="K12" s="31">
        <f t="shared" si="1"/>
        <v>23.090540638720409</v>
      </c>
      <c r="L12" s="30">
        <v>319446.7503261661</v>
      </c>
      <c r="M12" s="29"/>
      <c r="N12" s="34">
        <v>319446.7503261661</v>
      </c>
      <c r="O12" s="12"/>
      <c r="P12" s="50">
        <v>30</v>
      </c>
      <c r="Q12" s="51" t="s">
        <v>13</v>
      </c>
      <c r="R12" s="51">
        <v>802534.94494367926</v>
      </c>
      <c r="S12" s="11"/>
      <c r="T12" s="12"/>
      <c r="U12" s="12"/>
      <c r="V12" s="12"/>
    </row>
    <row r="13" spans="1:22" s="48" customFormat="1" ht="12" x14ac:dyDescent="0.2">
      <c r="A13" s="35" t="s">
        <v>14</v>
      </c>
      <c r="B13" s="49">
        <v>93</v>
      </c>
      <c r="C13" s="29">
        <v>623275.55791922088</v>
      </c>
      <c r="D13" s="29">
        <v>15753.070614043121</v>
      </c>
      <c r="E13" s="29">
        <v>639028.62853326404</v>
      </c>
      <c r="F13" s="36">
        <f t="shared" si="0"/>
        <v>26.778077099902294</v>
      </c>
      <c r="G13" s="2">
        <v>40</v>
      </c>
      <c r="H13" s="29">
        <v>732732.34528378316</v>
      </c>
      <c r="I13" s="29">
        <v>17840.541416212938</v>
      </c>
      <c r="J13" s="29">
        <v>750572.88669999607</v>
      </c>
      <c r="K13" s="31">
        <f t="shared" si="1"/>
        <v>31.48071986186303</v>
      </c>
      <c r="L13" s="30">
        <v>879042.93473182328</v>
      </c>
      <c r="M13" s="29">
        <v>17871.748035588396</v>
      </c>
      <c r="N13" s="34">
        <v>896914.68276741169</v>
      </c>
      <c r="O13" s="12"/>
      <c r="P13" s="50">
        <v>52</v>
      </c>
      <c r="Q13" s="51" t="s">
        <v>14</v>
      </c>
      <c r="R13" s="51">
        <v>2327559.0536017055</v>
      </c>
      <c r="S13" s="11"/>
      <c r="T13" s="12"/>
      <c r="U13" s="12"/>
      <c r="V13" s="12"/>
    </row>
    <row r="14" spans="1:22" s="48" customFormat="1" ht="12" x14ac:dyDescent="0.2">
      <c r="A14" s="35" t="s">
        <v>15</v>
      </c>
      <c r="B14" s="49">
        <v>89</v>
      </c>
      <c r="C14" s="29">
        <v>933761.94491550908</v>
      </c>
      <c r="D14" s="29">
        <v>0</v>
      </c>
      <c r="E14" s="29">
        <v>933761.94491550908</v>
      </c>
      <c r="F14" s="36">
        <f t="shared" si="0"/>
        <v>22.402780560195971</v>
      </c>
      <c r="G14" s="2">
        <v>71</v>
      </c>
      <c r="H14" s="29">
        <v>1102384.5581356522</v>
      </c>
      <c r="I14" s="29">
        <v>0</v>
      </c>
      <c r="J14" s="29">
        <v>1102384.5581356522</v>
      </c>
      <c r="K14" s="31">
        <f t="shared" si="1"/>
        <v>26.448367791531986</v>
      </c>
      <c r="L14" s="30">
        <v>1263913.0073489123</v>
      </c>
      <c r="M14" s="29"/>
      <c r="N14" s="34">
        <v>1263913.0073489123</v>
      </c>
      <c r="O14" s="12"/>
      <c r="P14" s="50">
        <v>43</v>
      </c>
      <c r="Q14" s="51" t="s">
        <v>15</v>
      </c>
      <c r="R14" s="51">
        <v>4168062.7206364106</v>
      </c>
      <c r="S14" s="11"/>
      <c r="T14" s="12"/>
      <c r="U14" s="12"/>
      <c r="V14" s="12"/>
    </row>
    <row r="15" spans="1:22" s="48" customFormat="1" ht="12" x14ac:dyDescent="0.2">
      <c r="A15" s="35" t="s">
        <v>16</v>
      </c>
      <c r="B15" s="49">
        <v>59</v>
      </c>
      <c r="C15" s="29">
        <v>348404.13819118333</v>
      </c>
      <c r="D15" s="29">
        <v>27445.765126473343</v>
      </c>
      <c r="E15" s="29">
        <v>375849.90331765666</v>
      </c>
      <c r="F15" s="36">
        <f t="shared" si="0"/>
        <v>11.736462090073527</v>
      </c>
      <c r="G15" s="2">
        <v>16</v>
      </c>
      <c r="H15" s="29">
        <v>88384.887438481644</v>
      </c>
      <c r="I15" s="29">
        <v>13078.542033906799</v>
      </c>
      <c r="J15" s="29">
        <v>101463.42947238844</v>
      </c>
      <c r="K15" s="31">
        <f t="shared" si="1"/>
        <v>2.9773638342605824</v>
      </c>
      <c r="L15" s="30">
        <v>355418.29368844378</v>
      </c>
      <c r="M15" s="29">
        <v>35667.310851557755</v>
      </c>
      <c r="N15" s="34">
        <v>391085.60454000154</v>
      </c>
      <c r="O15" s="12"/>
      <c r="P15" s="50">
        <v>11</v>
      </c>
      <c r="Q15" s="51" t="s">
        <v>16</v>
      </c>
      <c r="R15" s="52">
        <v>2968561.8674290003</v>
      </c>
      <c r="S15" s="11"/>
      <c r="T15" s="12"/>
      <c r="U15" s="12"/>
      <c r="V15" s="12"/>
    </row>
    <row r="16" spans="1:22" s="48" customFormat="1" ht="12" x14ac:dyDescent="0.2">
      <c r="A16" s="35" t="s">
        <v>17</v>
      </c>
      <c r="B16" s="49">
        <v>138</v>
      </c>
      <c r="C16" s="29">
        <v>96402.032171931642</v>
      </c>
      <c r="D16" s="29">
        <v>106405.46396154031</v>
      </c>
      <c r="E16" s="29">
        <v>202807.49613347196</v>
      </c>
      <c r="F16" s="36">
        <f t="shared" si="0"/>
        <v>19.216988651772134</v>
      </c>
      <c r="G16" s="2">
        <v>65</v>
      </c>
      <c r="H16" s="29">
        <v>100107.35971832146</v>
      </c>
      <c r="I16" s="29">
        <v>51197.960158599213</v>
      </c>
      <c r="J16" s="29">
        <v>151305.31987692066</v>
      </c>
      <c r="K16" s="31">
        <f t="shared" si="1"/>
        <v>19.95561662263356</v>
      </c>
      <c r="L16" s="30">
        <v>124942.7154525255</v>
      </c>
      <c r="M16" s="29">
        <v>106405.46307834654</v>
      </c>
      <c r="N16" s="34">
        <v>231348.17853087204</v>
      </c>
      <c r="O16" s="12"/>
      <c r="P16" s="50">
        <v>53</v>
      </c>
      <c r="Q16" s="51" t="s">
        <v>17</v>
      </c>
      <c r="R16" s="51">
        <v>501650.04475371708</v>
      </c>
      <c r="S16" s="11"/>
      <c r="T16" s="12"/>
      <c r="U16" s="12"/>
      <c r="V16" s="12"/>
    </row>
    <row r="17" spans="1:22" s="48" customFormat="1" ht="12" x14ac:dyDescent="0.2">
      <c r="A17" s="35" t="s">
        <v>18</v>
      </c>
      <c r="B17" s="49">
        <v>6</v>
      </c>
      <c r="C17" s="29">
        <v>179915.77124195657</v>
      </c>
      <c r="D17" s="29">
        <v>0</v>
      </c>
      <c r="E17" s="29">
        <v>179915.77124195657</v>
      </c>
      <c r="F17" s="36">
        <f t="shared" si="0"/>
        <v>35.685837284801629</v>
      </c>
      <c r="G17" s="2">
        <v>6</v>
      </c>
      <c r="H17" s="29">
        <v>179915.77183751686</v>
      </c>
      <c r="I17" s="29">
        <v>0</v>
      </c>
      <c r="J17" s="29">
        <v>179915.77183751686</v>
      </c>
      <c r="K17" s="31">
        <f t="shared" si="1"/>
        <v>35.685837402929501</v>
      </c>
      <c r="L17" s="30">
        <v>179915.77183751686</v>
      </c>
      <c r="M17" s="29"/>
      <c r="N17" s="34">
        <v>179915.77183751686</v>
      </c>
      <c r="O17" s="12"/>
      <c r="P17" s="50">
        <v>23</v>
      </c>
      <c r="Q17" s="51" t="s">
        <v>18</v>
      </c>
      <c r="R17" s="51">
        <v>504165.75574809778</v>
      </c>
      <c r="S17" s="11"/>
      <c r="T17" s="12"/>
      <c r="U17" s="12"/>
      <c r="V17" s="12"/>
    </row>
    <row r="18" spans="1:22" s="48" customFormat="1" ht="12" x14ac:dyDescent="0.2">
      <c r="A18" s="35" t="s">
        <v>19</v>
      </c>
      <c r="B18" s="49">
        <v>51</v>
      </c>
      <c r="C18" s="29">
        <v>149102.78541404926</v>
      </c>
      <c r="D18" s="29">
        <v>414.62214479177709</v>
      </c>
      <c r="E18" s="29">
        <v>149517.40755884102</v>
      </c>
      <c r="F18" s="36">
        <f t="shared" si="0"/>
        <v>20.641211258366383</v>
      </c>
      <c r="G18" s="2">
        <v>7</v>
      </c>
      <c r="H18" s="29">
        <v>40655.729951336885</v>
      </c>
      <c r="I18" s="29">
        <v>1426.0097588382191</v>
      </c>
      <c r="J18" s="29">
        <v>42081.739710175105</v>
      </c>
      <c r="K18" s="31">
        <f t="shared" si="1"/>
        <v>5.6282215550720753</v>
      </c>
      <c r="L18" s="30">
        <v>153470.49892757746</v>
      </c>
      <c r="M18" s="29">
        <v>1443.2611905349679</v>
      </c>
      <c r="N18" s="34">
        <v>154913.76011811243</v>
      </c>
      <c r="O18" s="12"/>
      <c r="P18" s="50">
        <v>21</v>
      </c>
      <c r="Q18" s="51" t="s">
        <v>19</v>
      </c>
      <c r="R18" s="51">
        <v>722354.8247616248</v>
      </c>
      <c r="S18" s="11"/>
      <c r="T18" s="12"/>
      <c r="U18" s="12"/>
      <c r="V18" s="12"/>
    </row>
    <row r="19" spans="1:22" s="48" customFormat="1" ht="12" x14ac:dyDescent="0.2">
      <c r="A19" s="35" t="s">
        <v>20</v>
      </c>
      <c r="B19" s="49">
        <v>49</v>
      </c>
      <c r="C19" s="29">
        <v>285746.47985469748</v>
      </c>
      <c r="D19" s="29">
        <v>19777.908560941931</v>
      </c>
      <c r="E19" s="29">
        <v>305524.38841563941</v>
      </c>
      <c r="F19" s="36">
        <f t="shared" si="0"/>
        <v>26.9186686598572</v>
      </c>
      <c r="G19" s="2">
        <v>13</v>
      </c>
      <c r="H19" s="29">
        <v>223457.84979904484</v>
      </c>
      <c r="I19" s="29">
        <v>16555.225986899812</v>
      </c>
      <c r="J19" s="29">
        <v>240013.07578594465</v>
      </c>
      <c r="K19" s="31">
        <f t="shared" si="1"/>
        <v>21.050785371856055</v>
      </c>
      <c r="L19" s="30">
        <v>286069.22047136375</v>
      </c>
      <c r="M19" s="29">
        <v>19777.908534338312</v>
      </c>
      <c r="N19" s="34">
        <v>305847.12900570204</v>
      </c>
      <c r="O19" s="12"/>
      <c r="P19" s="50">
        <v>12</v>
      </c>
      <c r="Q19" s="51" t="s">
        <v>20</v>
      </c>
      <c r="R19" s="51">
        <v>1061517.8761824148</v>
      </c>
      <c r="S19" s="11"/>
      <c r="T19" s="12"/>
      <c r="U19" s="12"/>
      <c r="V19" s="12"/>
    </row>
    <row r="20" spans="1:22" s="48" customFormat="1" ht="12" x14ac:dyDescent="0.2">
      <c r="A20" s="35" t="s">
        <v>21</v>
      </c>
      <c r="B20" s="49">
        <v>49</v>
      </c>
      <c r="C20" s="29">
        <v>167658.1165408153</v>
      </c>
      <c r="D20" s="29">
        <v>27228.062817536174</v>
      </c>
      <c r="E20" s="29">
        <v>194886.17935835148</v>
      </c>
      <c r="F20" s="36">
        <f t="shared" si="0"/>
        <v>14.821496335549291</v>
      </c>
      <c r="G20" s="2">
        <v>24</v>
      </c>
      <c r="H20" s="29">
        <v>192865.90905160762</v>
      </c>
      <c r="I20" s="29">
        <v>13770.067051003949</v>
      </c>
      <c r="J20" s="29">
        <v>206635.97610261157</v>
      </c>
      <c r="K20" s="31">
        <f t="shared" si="1"/>
        <v>17.049943201317586</v>
      </c>
      <c r="L20" s="30">
        <v>266734.0708811463</v>
      </c>
      <c r="M20" s="29">
        <v>27284.326351000789</v>
      </c>
      <c r="N20" s="34">
        <v>294018.39723214711</v>
      </c>
      <c r="O20" s="12"/>
      <c r="P20" s="50">
        <v>62</v>
      </c>
      <c r="Q20" s="51" t="s">
        <v>21</v>
      </c>
      <c r="R20" s="51">
        <v>1131182.1205169959</v>
      </c>
      <c r="S20" s="11"/>
      <c r="T20" s="12"/>
      <c r="U20" s="12"/>
      <c r="V20" s="12"/>
    </row>
    <row r="21" spans="1:22" s="48" customFormat="1" ht="12" x14ac:dyDescent="0.2">
      <c r="A21" s="35" t="s">
        <v>49</v>
      </c>
      <c r="B21" s="53">
        <v>63</v>
      </c>
      <c r="C21" s="29">
        <v>584.84597651216461</v>
      </c>
      <c r="D21" s="29">
        <v>15835518.049813688</v>
      </c>
      <c r="E21" s="29">
        <v>15836102.895790201</v>
      </c>
      <c r="F21" s="38"/>
      <c r="G21" s="2">
        <v>44</v>
      </c>
      <c r="H21" s="29">
        <v>395.30385118726821</v>
      </c>
      <c r="I21" s="29">
        <v>6178546.7919317512</v>
      </c>
      <c r="J21" s="29">
        <v>6178942.0957829384</v>
      </c>
      <c r="K21" s="39"/>
      <c r="L21" s="30">
        <v>844.02251552687676</v>
      </c>
      <c r="M21" s="29">
        <v>19480522.087640703</v>
      </c>
      <c r="N21" s="34">
        <v>19481366.107678439</v>
      </c>
      <c r="O21" s="12"/>
      <c r="P21" s="50">
        <v>90</v>
      </c>
      <c r="Q21" s="51" t="s">
        <v>41</v>
      </c>
      <c r="R21" s="54">
        <v>107708213.56259646</v>
      </c>
      <c r="S21" s="11"/>
      <c r="T21" s="12"/>
      <c r="U21" s="12"/>
      <c r="V21" s="12"/>
    </row>
    <row r="22" spans="1:22" s="48" customFormat="1" ht="12" x14ac:dyDescent="0.2">
      <c r="A22" s="35" t="s">
        <v>34</v>
      </c>
      <c r="B22" s="11">
        <v>0</v>
      </c>
      <c r="C22" s="29">
        <v>0</v>
      </c>
      <c r="D22" s="29">
        <v>0</v>
      </c>
      <c r="E22" s="29">
        <f t="shared" ref="E22" si="2">SUM(C22:D22)</f>
        <v>0</v>
      </c>
      <c r="F22" s="40"/>
      <c r="G22" s="35">
        <v>0</v>
      </c>
      <c r="H22" s="29">
        <v>0</v>
      </c>
      <c r="I22" s="29">
        <v>0</v>
      </c>
      <c r="J22" s="29">
        <v>0</v>
      </c>
      <c r="K22" s="41"/>
      <c r="L22" s="55" t="s">
        <v>54</v>
      </c>
      <c r="M22" s="12"/>
      <c r="N22" s="56"/>
      <c r="O22" s="12"/>
      <c r="P22" s="57">
        <v>54</v>
      </c>
      <c r="Q22" s="51" t="s">
        <v>42</v>
      </c>
      <c r="R22" s="51">
        <v>77.783550577699998</v>
      </c>
      <c r="V22" s="58"/>
    </row>
    <row r="23" spans="1:22" s="48" customFormat="1" thickBot="1" x14ac:dyDescent="0.25">
      <c r="A23" s="35" t="s">
        <v>35</v>
      </c>
      <c r="B23" s="32">
        <f>SUM(B2:B22)</f>
        <v>1479</v>
      </c>
      <c r="C23" s="9">
        <f>SUM(C2:C22)</f>
        <v>11886123.485593027</v>
      </c>
      <c r="D23" s="9">
        <f>SUM(D2:D22)</f>
        <v>16171052.039503891</v>
      </c>
      <c r="E23" s="9">
        <f>SUM(E2:E22)</f>
        <v>28057175.525096919</v>
      </c>
      <c r="F23" s="42"/>
      <c r="G23" s="37">
        <f>SUM(G2:G22)</f>
        <v>659</v>
      </c>
      <c r="H23" s="9">
        <f>SUM(H2:H22)</f>
        <v>10280607.786449281</v>
      </c>
      <c r="I23" s="9">
        <f>SUM(I2:I22)</f>
        <v>6406849.3505505603</v>
      </c>
      <c r="J23" s="29">
        <f>SUM(J2:J22)</f>
        <v>16687457.136999842</v>
      </c>
      <c r="K23" s="43"/>
      <c r="L23" s="59" t="s">
        <v>43</v>
      </c>
      <c r="M23" s="60"/>
      <c r="N23" s="61"/>
      <c r="O23" s="12"/>
      <c r="P23" s="62"/>
      <c r="Q23" s="63" t="s">
        <v>37</v>
      </c>
      <c r="R23" s="54">
        <v>107708213.56259646</v>
      </c>
      <c r="V23" s="58"/>
    </row>
    <row r="24" spans="1:22" s="48" customFormat="1" ht="14.45" customHeight="1" x14ac:dyDescent="0.2">
      <c r="A24" s="91" t="s">
        <v>69</v>
      </c>
      <c r="B24" s="92"/>
      <c r="C24" s="9">
        <f>C23*100/R24</f>
        <v>23.479303020517495</v>
      </c>
      <c r="D24" s="9">
        <f>D23*100/R23</f>
        <v>15.013759401093223</v>
      </c>
      <c r="E24" s="8"/>
      <c r="F24" s="11"/>
      <c r="G24" s="64"/>
      <c r="H24" s="9">
        <f>H23*100/R24</f>
        <v>20.307840966460496</v>
      </c>
      <c r="I24" s="9">
        <f>I23*100/R23</f>
        <v>5.9483387001188266</v>
      </c>
      <c r="J24" s="12"/>
      <c r="K24" s="11"/>
      <c r="L24" s="96"/>
      <c r="O24" s="12"/>
      <c r="P24" s="65"/>
      <c r="Q24" s="63" t="s">
        <v>38</v>
      </c>
      <c r="R24" s="66">
        <f>SUM(R2:R20,R22)</f>
        <v>50623834.426457562</v>
      </c>
    </row>
    <row r="25" spans="1:22" s="11" customFormat="1" ht="12" x14ac:dyDescent="0.2">
      <c r="C25" s="22"/>
      <c r="D25" s="22"/>
      <c r="E25" s="12"/>
      <c r="F25" s="12"/>
      <c r="P25" s="12"/>
      <c r="Q25" s="12"/>
      <c r="R25" s="48"/>
    </row>
    <row r="26" spans="1:22" x14ac:dyDescent="0.2">
      <c r="A26" s="97"/>
      <c r="N26" s="3"/>
    </row>
    <row r="27" spans="1:22" x14ac:dyDescent="0.2">
      <c r="A27" s="1" t="s">
        <v>22</v>
      </c>
      <c r="E27" s="4"/>
    </row>
    <row r="28" spans="1:22" x14ac:dyDescent="0.2">
      <c r="A28" s="1" t="s">
        <v>23</v>
      </c>
      <c r="J28" s="3"/>
    </row>
    <row r="29" spans="1:22" ht="15.75" x14ac:dyDescent="0.25">
      <c r="A29" s="1" t="s">
        <v>24</v>
      </c>
      <c r="J29" s="67"/>
    </row>
    <row r="30" spans="1:22" x14ac:dyDescent="0.2">
      <c r="A30" s="1" t="s">
        <v>25</v>
      </c>
    </row>
    <row r="31" spans="1:22" x14ac:dyDescent="0.2">
      <c r="A31" s="1" t="s">
        <v>26</v>
      </c>
    </row>
    <row r="32" spans="1:22" x14ac:dyDescent="0.2">
      <c r="A32" s="1" t="s">
        <v>55</v>
      </c>
    </row>
    <row r="33" spans="1:19" ht="15" x14ac:dyDescent="0.25">
      <c r="P33" s="68"/>
      <c r="Q33" s="68"/>
      <c r="R33" s="68"/>
      <c r="S33" s="68"/>
    </row>
    <row r="34" spans="1:19" x14ac:dyDescent="0.2">
      <c r="A34" s="14" t="s">
        <v>36</v>
      </c>
      <c r="B34" s="15"/>
      <c r="C34" s="15"/>
      <c r="D34" s="15"/>
      <c r="E34" s="15"/>
      <c r="F34" s="15"/>
      <c r="G34" s="15"/>
      <c r="H34" s="16"/>
      <c r="I34" s="16"/>
      <c r="J34" s="16"/>
      <c r="K34" s="16"/>
      <c r="M34" s="69" t="s">
        <v>56</v>
      </c>
      <c r="N34" s="69" t="s">
        <v>57</v>
      </c>
      <c r="O34" s="70"/>
      <c r="P34" s="70"/>
      <c r="Q34" s="70"/>
      <c r="R34" s="70"/>
      <c r="S34" s="70"/>
    </row>
    <row r="35" spans="1:19" x14ac:dyDescent="0.2">
      <c r="A35" s="93" t="s">
        <v>40</v>
      </c>
      <c r="B35" s="94"/>
      <c r="C35" s="94"/>
      <c r="D35" s="94"/>
      <c r="E35" s="94"/>
      <c r="F35" s="94"/>
      <c r="G35" s="94"/>
      <c r="H35" s="95"/>
      <c r="I35" s="95"/>
      <c r="J35" s="95"/>
      <c r="K35" s="95"/>
      <c r="M35" s="69" t="s">
        <v>58</v>
      </c>
      <c r="N35" s="71">
        <v>386</v>
      </c>
      <c r="O35" s="70"/>
      <c r="P35" s="70"/>
      <c r="Q35" s="70"/>
      <c r="R35" s="70"/>
      <c r="S35" s="70"/>
    </row>
    <row r="36" spans="1:19" x14ac:dyDescent="0.2">
      <c r="A36" s="94"/>
      <c r="B36" s="94"/>
      <c r="C36" s="94"/>
      <c r="D36" s="94"/>
      <c r="E36" s="94"/>
      <c r="F36" s="94"/>
      <c r="G36" s="94"/>
      <c r="H36" s="95"/>
      <c r="I36" s="95"/>
      <c r="J36" s="95"/>
      <c r="K36" s="95"/>
      <c r="M36" s="69" t="s">
        <v>59</v>
      </c>
      <c r="N36" s="71">
        <v>1206</v>
      </c>
      <c r="O36" s="70" t="s">
        <v>70</v>
      </c>
      <c r="P36" s="70"/>
      <c r="Q36" s="70"/>
      <c r="R36" s="70"/>
      <c r="S36" s="70"/>
    </row>
    <row r="37" spans="1:19" x14ac:dyDescent="0.2">
      <c r="A37" s="94"/>
      <c r="B37" s="94"/>
      <c r="C37" s="94"/>
      <c r="D37" s="94"/>
      <c r="E37" s="94"/>
      <c r="F37" s="94"/>
      <c r="G37" s="94"/>
      <c r="H37" s="95"/>
      <c r="I37" s="95"/>
      <c r="J37" s="95"/>
      <c r="K37" s="95"/>
      <c r="M37" s="69" t="s">
        <v>60</v>
      </c>
      <c r="N37" s="71">
        <v>273</v>
      </c>
      <c r="O37" s="70"/>
      <c r="P37" s="70"/>
      <c r="Q37" s="70"/>
      <c r="R37" s="70"/>
      <c r="S37" s="70"/>
    </row>
    <row r="38" spans="1:19" ht="15" x14ac:dyDescent="0.25">
      <c r="A38" s="19"/>
      <c r="B38" s="19"/>
      <c r="C38" s="19"/>
      <c r="D38" s="19"/>
      <c r="E38" s="19"/>
      <c r="F38" s="19"/>
      <c r="G38" s="19"/>
      <c r="H38" s="20"/>
      <c r="I38" s="20"/>
      <c r="J38" s="20"/>
      <c r="K38" s="20"/>
      <c r="M38" s="69" t="s">
        <v>61</v>
      </c>
      <c r="N38" s="71">
        <f>SUM(N35:N37)</f>
        <v>1865</v>
      </c>
      <c r="O38" s="70"/>
      <c r="P38" s="70"/>
      <c r="Q38" s="70"/>
      <c r="R38" s="70"/>
      <c r="S38" s="70"/>
    </row>
    <row r="39" spans="1:19" s="11" customFormat="1" ht="12" x14ac:dyDescent="0.2">
      <c r="A39" s="72"/>
      <c r="B39" s="12"/>
      <c r="C39" s="35">
        <v>2025</v>
      </c>
      <c r="D39" s="5" t="s">
        <v>31</v>
      </c>
      <c r="E39" s="5" t="s">
        <v>32</v>
      </c>
      <c r="F39" s="5" t="s">
        <v>2</v>
      </c>
      <c r="G39" s="73" t="s">
        <v>27</v>
      </c>
      <c r="H39" s="73" t="s">
        <v>28</v>
      </c>
      <c r="K39" s="12"/>
      <c r="M39" s="74"/>
      <c r="N39" s="74"/>
      <c r="O39" s="74"/>
      <c r="P39" s="74"/>
      <c r="Q39" s="74"/>
      <c r="R39" s="74"/>
      <c r="S39" s="74"/>
    </row>
    <row r="40" spans="1:19" s="11" customFormat="1" ht="12" x14ac:dyDescent="0.2">
      <c r="A40" s="72"/>
      <c r="B40" s="75"/>
      <c r="C40" s="35" t="s">
        <v>29</v>
      </c>
      <c r="D40" s="29">
        <v>13870444.398953509</v>
      </c>
      <c r="E40" s="29">
        <v>19752590.894515172</v>
      </c>
      <c r="F40" s="9">
        <f>SUM(D40:E40)</f>
        <v>33623035.293468684</v>
      </c>
      <c r="G40" s="10">
        <f>D40*100/R24</f>
        <v>27.399039515869607</v>
      </c>
      <c r="H40" s="10">
        <f>E40*100/R23</f>
        <v>18.338982925416005</v>
      </c>
      <c r="I40" s="76" t="s">
        <v>44</v>
      </c>
      <c r="J40" s="12"/>
      <c r="K40" s="12"/>
      <c r="M40" s="74" t="s">
        <v>62</v>
      </c>
      <c r="N40" s="77">
        <f>SUM(N36:N37)</f>
        <v>1479</v>
      </c>
      <c r="O40" s="74" t="s">
        <v>63</v>
      </c>
      <c r="P40" s="74"/>
      <c r="Q40" s="74"/>
      <c r="R40" s="74"/>
      <c r="S40" s="74"/>
    </row>
    <row r="41" spans="1:19" s="11" customFormat="1" ht="12" x14ac:dyDescent="0.2">
      <c r="C41" s="21" t="s">
        <v>48</v>
      </c>
      <c r="D41" s="29">
        <f>SUM(C47,C49)</f>
        <v>11886123.492087051</v>
      </c>
      <c r="E41" s="29">
        <f>SUM(D47,D49)</f>
        <v>16171052.038093887</v>
      </c>
      <c r="F41" s="78">
        <f>SUM(D41:E41)</f>
        <v>28057175.530180939</v>
      </c>
      <c r="G41" s="8"/>
      <c r="H41" s="22"/>
      <c r="I41" s="76"/>
      <c r="J41" s="12"/>
      <c r="K41" s="12"/>
      <c r="M41" s="79" t="s">
        <v>64</v>
      </c>
      <c r="N41" s="77">
        <f>SUM(N35,N37)</f>
        <v>659</v>
      </c>
      <c r="O41" s="74"/>
      <c r="P41" s="74"/>
      <c r="Q41" s="74"/>
      <c r="R41" s="74"/>
      <c r="S41" s="74"/>
    </row>
    <row r="42" spans="1:19" s="11" customFormat="1" ht="12" x14ac:dyDescent="0.2">
      <c r="C42" s="21" t="s">
        <v>30</v>
      </c>
      <c r="D42" s="29">
        <f>SUM(C48:C49)</f>
        <v>10280607.78771935</v>
      </c>
      <c r="E42" s="29">
        <f>SUM(D48:D49)</f>
        <v>6406849.3513819464</v>
      </c>
      <c r="F42" s="29">
        <f>SUM(D42:E42)</f>
        <v>16687457.139101297</v>
      </c>
      <c r="G42" s="23"/>
      <c r="H42" s="12"/>
      <c r="I42" s="76"/>
      <c r="J42" s="12"/>
      <c r="K42" s="12"/>
      <c r="N42" s="98"/>
    </row>
    <row r="43" spans="1:19" s="11" customFormat="1" ht="12" x14ac:dyDescent="0.2">
      <c r="C43" s="99"/>
      <c r="D43" s="99"/>
      <c r="E43" s="99"/>
      <c r="K43" s="12"/>
    </row>
    <row r="44" spans="1:19" s="11" customFormat="1" thickBot="1" x14ac:dyDescent="0.25">
      <c r="A44" s="96"/>
      <c r="G44" s="101"/>
      <c r="H44" s="101"/>
      <c r="I44" s="101"/>
      <c r="J44" s="102"/>
      <c r="K44" s="102"/>
      <c r="L44" s="101"/>
      <c r="M44" s="101"/>
      <c r="N44" s="101"/>
      <c r="O44" s="101"/>
    </row>
    <row r="45" spans="1:19" s="11" customFormat="1" ht="12" x14ac:dyDescent="0.2">
      <c r="B45" s="89" t="s">
        <v>65</v>
      </c>
      <c r="C45" s="90"/>
      <c r="D45" s="90"/>
      <c r="E45" s="90"/>
      <c r="G45" s="104"/>
      <c r="H45" s="105"/>
      <c r="I45" s="105"/>
      <c r="J45" s="105"/>
      <c r="K45" s="106"/>
      <c r="L45" s="104"/>
      <c r="M45" s="105"/>
      <c r="N45" s="105"/>
      <c r="O45" s="105"/>
    </row>
    <row r="46" spans="1:19" s="11" customFormat="1" ht="15" x14ac:dyDescent="0.25">
      <c r="B46" s="80" t="s">
        <v>66</v>
      </c>
      <c r="C46" s="80" t="s">
        <v>45</v>
      </c>
      <c r="D46" s="80" t="s">
        <v>46</v>
      </c>
      <c r="E46" s="80" t="s">
        <v>2</v>
      </c>
      <c r="F46" s="83"/>
      <c r="G46" s="107"/>
      <c r="H46" s="107"/>
      <c r="I46" s="107"/>
      <c r="J46" s="107"/>
      <c r="K46" s="106"/>
      <c r="L46" s="107"/>
      <c r="M46" s="107"/>
      <c r="N46" s="107"/>
      <c r="O46" s="107"/>
      <c r="P46" s="12"/>
    </row>
    <row r="47" spans="1:19" s="11" customFormat="1" ht="15" x14ac:dyDescent="0.25">
      <c r="B47" s="11" t="s">
        <v>48</v>
      </c>
      <c r="C47" s="12">
        <v>3589836.6112341569</v>
      </c>
      <c r="D47" s="12">
        <v>13345741.543133225</v>
      </c>
      <c r="E47" s="12">
        <v>16935578.154367384</v>
      </c>
      <c r="F47" s="18"/>
      <c r="G47" s="106"/>
      <c r="H47" s="108"/>
      <c r="I47" s="108"/>
      <c r="J47" s="108"/>
      <c r="K47" s="106"/>
      <c r="L47" s="106"/>
      <c r="M47" s="108"/>
      <c r="N47" s="108"/>
      <c r="O47" s="108"/>
      <c r="P47" s="12"/>
      <c r="Q47" s="12"/>
      <c r="R47" s="12"/>
    </row>
    <row r="48" spans="1:19" s="11" customFormat="1" ht="15" x14ac:dyDescent="0.25">
      <c r="B48" s="11" t="s">
        <v>30</v>
      </c>
      <c r="C48" s="12">
        <v>1984320.9068664568</v>
      </c>
      <c r="D48" s="12">
        <v>3581538.8564212834</v>
      </c>
      <c r="E48" s="12">
        <v>5565859.7632877398</v>
      </c>
      <c r="F48" s="18"/>
      <c r="G48" s="106"/>
      <c r="H48" s="108"/>
      <c r="I48" s="108"/>
      <c r="J48" s="108"/>
      <c r="K48" s="106"/>
      <c r="L48" s="106"/>
      <c r="M48" s="108"/>
      <c r="N48" s="108"/>
      <c r="O48" s="108"/>
      <c r="P48" s="12"/>
      <c r="Q48" s="12"/>
      <c r="R48" s="12"/>
    </row>
    <row r="49" spans="1:18" s="11" customFormat="1" ht="15" x14ac:dyDescent="0.25">
      <c r="B49" s="11" t="s">
        <v>67</v>
      </c>
      <c r="C49" s="12">
        <v>8296286.8808528939</v>
      </c>
      <c r="D49" s="12">
        <v>2825310.4949606624</v>
      </c>
      <c r="E49" s="12">
        <v>11121597.375813557</v>
      </c>
      <c r="F49" s="18"/>
      <c r="G49" s="106"/>
      <c r="H49" s="108"/>
      <c r="I49" s="108"/>
      <c r="J49" s="108"/>
      <c r="K49" s="106"/>
      <c r="L49" s="106"/>
      <c r="M49" s="108"/>
      <c r="N49" s="108"/>
      <c r="O49" s="108"/>
      <c r="P49" s="12"/>
      <c r="Q49" s="12"/>
      <c r="R49" s="12"/>
    </row>
    <row r="50" spans="1:18" s="11" customFormat="1" ht="15.75" thickBot="1" x14ac:dyDescent="0.3">
      <c r="B50" s="81" t="s">
        <v>35</v>
      </c>
      <c r="C50" s="44">
        <f>SUM(C47:C49)</f>
        <v>13870444.398953509</v>
      </c>
      <c r="D50" s="44">
        <f>SUM(D47:D49)</f>
        <v>19752590.894515172</v>
      </c>
      <c r="E50" s="44">
        <f>SUM(E47:E49)</f>
        <v>33623035.293468684</v>
      </c>
      <c r="F50" s="24"/>
      <c r="G50" s="106"/>
      <c r="H50" s="108"/>
      <c r="I50" s="108"/>
      <c r="J50" s="108"/>
      <c r="K50" s="106"/>
      <c r="L50" s="106"/>
      <c r="M50" s="108"/>
      <c r="N50" s="108"/>
      <c r="O50" s="108"/>
    </row>
    <row r="51" spans="1:18" ht="15" x14ac:dyDescent="0.25">
      <c r="B51" s="11"/>
      <c r="C51" s="11"/>
      <c r="D51" s="82"/>
      <c r="E51" s="11"/>
      <c r="F51" s="11"/>
      <c r="G51" s="109"/>
      <c r="H51" s="109"/>
      <c r="I51" s="109"/>
      <c r="J51" s="109"/>
      <c r="K51" s="109"/>
      <c r="L51" s="109"/>
      <c r="M51" s="109"/>
      <c r="N51" s="109"/>
      <c r="O51" s="109"/>
    </row>
    <row r="52" spans="1:18" x14ac:dyDescent="0.2">
      <c r="A52" s="1" t="s">
        <v>68</v>
      </c>
      <c r="D52" s="3"/>
      <c r="E52" s="3"/>
      <c r="F52" s="3"/>
      <c r="G52" s="103"/>
      <c r="H52" s="103"/>
      <c r="I52" s="103"/>
      <c r="J52" s="103"/>
      <c r="K52" s="103"/>
      <c r="L52" s="103"/>
      <c r="M52" s="103"/>
      <c r="N52" s="103"/>
      <c r="O52" s="103"/>
    </row>
    <row r="53" spans="1:18" x14ac:dyDescent="0.2">
      <c r="G53" s="103"/>
      <c r="H53" s="103"/>
      <c r="I53" s="103"/>
      <c r="J53" s="103"/>
      <c r="K53" s="103"/>
      <c r="L53" s="103"/>
      <c r="M53" s="103"/>
      <c r="N53" s="103"/>
      <c r="O53" s="103"/>
    </row>
  </sheetData>
  <mergeCells count="5">
    <mergeCell ref="A24:B24"/>
    <mergeCell ref="A35:K37"/>
    <mergeCell ref="B45:E45"/>
    <mergeCell ref="G45:J45"/>
    <mergeCell ref="L45:O45"/>
  </mergeCells>
  <printOptions horizontalCentered="1" verticalCentered="1"/>
  <pageMargins left="0.31496062992125984" right="0.31496062992125984" top="0.35433070866141736" bottom="0.19685039370078741" header="0" footer="0.11811023622047245"/>
  <pageSetup paperSize="8" scale="9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showGridLines="0" workbookViewId="0">
      <selection activeCell="B19" sqref="B19"/>
    </sheetView>
  </sheetViews>
  <sheetFormatPr baseColWidth="10" defaultRowHeight="15" x14ac:dyDescent="0.25"/>
  <cols>
    <col min="1" max="1" width="20" bestFit="1" customWidth="1"/>
    <col min="2" max="2" width="19.7109375" bestFit="1" customWidth="1"/>
    <col min="3" max="3" width="14.140625" bestFit="1" customWidth="1"/>
    <col min="4" max="4" width="16.85546875" bestFit="1" customWidth="1"/>
    <col min="5" max="5" width="12.85546875" bestFit="1" customWidth="1"/>
    <col min="6" max="6" width="16.5703125" bestFit="1" customWidth="1"/>
    <col min="9" max="9" width="13" bestFit="1" customWidth="1"/>
    <col min="10" max="10" width="13.5703125" bestFit="1" customWidth="1"/>
  </cols>
  <sheetData>
    <row r="1" spans="1:10" ht="31.5" x14ac:dyDescent="0.25">
      <c r="A1" s="25">
        <v>2025</v>
      </c>
      <c r="B1" s="25" t="s">
        <v>0</v>
      </c>
      <c r="C1" s="25" t="s">
        <v>27</v>
      </c>
      <c r="D1" s="25" t="s">
        <v>1</v>
      </c>
      <c r="E1" s="25" t="s">
        <v>28</v>
      </c>
      <c r="F1" s="25" t="s">
        <v>47</v>
      </c>
    </row>
    <row r="2" spans="1:10" x14ac:dyDescent="0.25">
      <c r="A2" s="28" t="s">
        <v>48</v>
      </c>
      <c r="B2" s="29">
        <v>11886123.492087051</v>
      </c>
      <c r="C2" s="26">
        <f>B2*100/J3</f>
        <v>23.479303033345495</v>
      </c>
      <c r="D2" s="29">
        <v>16171052.038093887</v>
      </c>
      <c r="E2" s="26">
        <f>D2*100/J2</f>
        <v>15.013759399784126</v>
      </c>
      <c r="F2" s="26">
        <f>SUM(B2,D2)</f>
        <v>28057175.530180939</v>
      </c>
      <c r="I2" s="27" t="s">
        <v>37</v>
      </c>
      <c r="J2" s="17">
        <v>107708213.56259646</v>
      </c>
    </row>
    <row r="3" spans="1:10" ht="15.75" thickBot="1" x14ac:dyDescent="0.3">
      <c r="A3" s="84" t="s">
        <v>30</v>
      </c>
      <c r="B3" s="29">
        <v>10280607.78771935</v>
      </c>
      <c r="C3" s="85">
        <f>B3*100/J3</f>
        <v>20.307840968969334</v>
      </c>
      <c r="D3" s="29">
        <v>6406849.3518181276</v>
      </c>
      <c r="E3" s="85">
        <f>D3*100/J2</f>
        <v>5.9483387012956799</v>
      </c>
      <c r="F3" s="85">
        <f>SUM(B3,D3)</f>
        <v>16687457.139537478</v>
      </c>
      <c r="I3" s="27" t="s">
        <v>38</v>
      </c>
      <c r="J3" s="66">
        <v>50623834.426457562</v>
      </c>
    </row>
    <row r="4" spans="1:10" ht="16.5" thickBot="1" x14ac:dyDescent="0.3">
      <c r="A4" s="86" t="s">
        <v>29</v>
      </c>
      <c r="B4" s="88">
        <v>13870444.398953509</v>
      </c>
      <c r="C4" s="87">
        <f>B4*100/J3</f>
        <v>27.399039515869607</v>
      </c>
      <c r="D4" s="88">
        <v>19752590.894515172</v>
      </c>
      <c r="E4" s="87">
        <f>D4*100/J2</f>
        <v>18.338982925416005</v>
      </c>
      <c r="F4" s="88">
        <f>SUM(B4,D4)</f>
        <v>33623035.293468684</v>
      </c>
    </row>
    <row r="5" spans="1:10" x14ac:dyDescent="0.25">
      <c r="F5" s="18"/>
    </row>
    <row r="7" spans="1:10" x14ac:dyDescent="0.25">
      <c r="A7" t="s">
        <v>51</v>
      </c>
    </row>
    <row r="8" spans="1:10" x14ac:dyDescent="0.25">
      <c r="A8" s="95" t="s">
        <v>50</v>
      </c>
      <c r="B8" s="95"/>
      <c r="C8" s="95"/>
      <c r="D8" s="95"/>
      <c r="E8" s="95"/>
      <c r="F8" s="95"/>
      <c r="G8" s="95"/>
      <c r="H8" s="95"/>
      <c r="I8" s="95"/>
    </row>
    <row r="9" spans="1:10" x14ac:dyDescent="0.25">
      <c r="A9" s="95"/>
      <c r="B9" s="95"/>
      <c r="C9" s="95"/>
      <c r="D9" s="95"/>
      <c r="E9" s="95"/>
      <c r="F9" s="95"/>
      <c r="G9" s="95"/>
      <c r="H9" s="95"/>
      <c r="I9" s="95"/>
    </row>
    <row r="10" spans="1:10" x14ac:dyDescent="0.25">
      <c r="A10" s="95"/>
      <c r="B10" s="95"/>
      <c r="C10" s="95"/>
      <c r="D10" s="95"/>
      <c r="E10" s="95"/>
      <c r="F10" s="95"/>
      <c r="G10" s="95"/>
      <c r="H10" s="95"/>
      <c r="I10" s="95"/>
    </row>
    <row r="11" spans="1:10" x14ac:dyDescent="0.25">
      <c r="A11" s="95"/>
      <c r="B11" s="95"/>
      <c r="C11" s="95"/>
      <c r="D11" s="95"/>
      <c r="E11" s="95"/>
      <c r="F11" s="95"/>
      <c r="G11" s="95"/>
      <c r="H11" s="95"/>
      <c r="I11" s="95"/>
    </row>
    <row r="12" spans="1:10" x14ac:dyDescent="0.25">
      <c r="A12" s="95"/>
      <c r="B12" s="95"/>
      <c r="C12" s="95"/>
      <c r="D12" s="95"/>
      <c r="E12" s="95"/>
      <c r="F12" s="95"/>
      <c r="G12" s="95"/>
      <c r="H12" s="95"/>
      <c r="I12" s="95"/>
    </row>
  </sheetData>
  <mergeCells count="1">
    <mergeCell ref="A8:I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2025</vt:lpstr>
      <vt:lpstr>Tabla Resumen</vt:lpstr>
      <vt:lpstr>'2025'!Área_de_impresión</vt:lpstr>
    </vt:vector>
  </TitlesOfParts>
  <Company>MAPAMA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Sánchez López, Maria Luisa (Tragsatec)</dc:creator>
  <cp:lastModifiedBy>6 SGIPNB SGBTM (Tragsatec)</cp:lastModifiedBy>
  <dcterms:created xsi:type="dcterms:W3CDTF">2024-01-23T11:16:32Z</dcterms:created>
  <dcterms:modified xsi:type="dcterms:W3CDTF">2026-03-19T09:11:42Z</dcterms:modified>
</cp:coreProperties>
</file>