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Metadatos" sheetId="1" r:id="rId1"/>
    <sheet name="Valoración económica" sheetId="2" r:id="rId2"/>
  </sheets>
  <definedNames/>
  <calcPr fullCalcOnLoad="1"/>
</workbook>
</file>

<file path=xl/sharedStrings.xml><?xml version="1.0" encoding="utf-8"?>
<sst xmlns="http://schemas.openxmlformats.org/spreadsheetml/2006/main" count="189" uniqueCount="178">
  <si>
    <t>PRODUCTIVO</t>
  </si>
  <si>
    <t>RECREATIVO</t>
  </si>
  <si>
    <t>AMBIENTAL</t>
  </si>
  <si>
    <t>TOTAL valor (miles €)</t>
  </si>
  <si>
    <t>NUT</t>
  </si>
  <si>
    <t>Valor (miles €)</t>
  </si>
  <si>
    <t>Renta anual (miles €)</t>
  </si>
  <si>
    <t>Valor/Ha</t>
  </si>
  <si>
    <t>111</t>
  </si>
  <si>
    <t>Galicia</t>
  </si>
  <si>
    <t>A Coruña</t>
  </si>
  <si>
    <t>112</t>
  </si>
  <si>
    <t xml:space="preserve">Lugo </t>
  </si>
  <si>
    <t>113</t>
  </si>
  <si>
    <t>Ourense</t>
  </si>
  <si>
    <t>114</t>
  </si>
  <si>
    <t>Pontevedra</t>
  </si>
  <si>
    <t>11</t>
  </si>
  <si>
    <t>GALICIA</t>
  </si>
  <si>
    <t>120</t>
  </si>
  <si>
    <t>Principado de Asturias</t>
  </si>
  <si>
    <t>ASTURIAS</t>
  </si>
  <si>
    <t>130</t>
  </si>
  <si>
    <t>Cantabria</t>
  </si>
  <si>
    <t>CANTABRIA</t>
  </si>
  <si>
    <t>211</t>
  </si>
  <si>
    <t>País Vasco</t>
  </si>
  <si>
    <t>Arava</t>
  </si>
  <si>
    <t>212</t>
  </si>
  <si>
    <t>Gipuzcoa</t>
  </si>
  <si>
    <t>213</t>
  </si>
  <si>
    <t>Bizkaia</t>
  </si>
  <si>
    <t>21</t>
  </si>
  <si>
    <t>PAÍS VASCO</t>
  </si>
  <si>
    <t>220</t>
  </si>
  <si>
    <t>Comunidad Foral de Navarra</t>
  </si>
  <si>
    <t>NAVARRA</t>
  </si>
  <si>
    <t>230</t>
  </si>
  <si>
    <t>La Rioja</t>
  </si>
  <si>
    <t>LA RIOJA</t>
  </si>
  <si>
    <t>241</t>
  </si>
  <si>
    <t>Aragón</t>
  </si>
  <si>
    <t>Huesca</t>
  </si>
  <si>
    <t>242</t>
  </si>
  <si>
    <t>Teruel</t>
  </si>
  <si>
    <t>243</t>
  </si>
  <si>
    <t>Zaragoza</t>
  </si>
  <si>
    <t>24</t>
  </si>
  <si>
    <t>ARAGÓN</t>
  </si>
  <si>
    <t>411</t>
  </si>
  <si>
    <t>Castilla y León</t>
  </si>
  <si>
    <t>Ávila</t>
  </si>
  <si>
    <t>412</t>
  </si>
  <si>
    <t>Burgos</t>
  </si>
  <si>
    <t>413</t>
  </si>
  <si>
    <t>León</t>
  </si>
  <si>
    <t>414</t>
  </si>
  <si>
    <t>Palencia</t>
  </si>
  <si>
    <t>415</t>
  </si>
  <si>
    <t>Salamanca</t>
  </si>
  <si>
    <t>416</t>
  </si>
  <si>
    <t>Segovia</t>
  </si>
  <si>
    <t>417</t>
  </si>
  <si>
    <t>Soria</t>
  </si>
  <si>
    <t>418</t>
  </si>
  <si>
    <t>Valladolid</t>
  </si>
  <si>
    <t>419</t>
  </si>
  <si>
    <t>Zamora</t>
  </si>
  <si>
    <t>41</t>
  </si>
  <si>
    <t>CASTILLA LEÓN</t>
  </si>
  <si>
    <t>310</t>
  </si>
  <si>
    <t>Comunidad de Madrid</t>
  </si>
  <si>
    <t>MADRID</t>
  </si>
  <si>
    <t>421</t>
  </si>
  <si>
    <t>Castilla La Mancha</t>
  </si>
  <si>
    <t>Albacete</t>
  </si>
  <si>
    <t>422</t>
  </si>
  <si>
    <t>Ciudad Real</t>
  </si>
  <si>
    <t>423</t>
  </si>
  <si>
    <t>Cuenca</t>
  </si>
  <si>
    <t>424</t>
  </si>
  <si>
    <t>Guadalajara</t>
  </si>
  <si>
    <t>425</t>
  </si>
  <si>
    <t>Toledo</t>
  </si>
  <si>
    <t>42</t>
  </si>
  <si>
    <t>CASTILLA LA MANCHA</t>
  </si>
  <si>
    <t>431</t>
  </si>
  <si>
    <t>Extremadura</t>
  </si>
  <si>
    <t>Badajoz</t>
  </si>
  <si>
    <t>432</t>
  </si>
  <si>
    <t>Cáceres</t>
  </si>
  <si>
    <t>43</t>
  </si>
  <si>
    <t>EXTREMADURA</t>
  </si>
  <si>
    <t>511</t>
  </si>
  <si>
    <t>Cataluña</t>
  </si>
  <si>
    <t>Barcelona</t>
  </si>
  <si>
    <t>512</t>
  </si>
  <si>
    <t>Girona</t>
  </si>
  <si>
    <t>513</t>
  </si>
  <si>
    <t>Lleida</t>
  </si>
  <si>
    <t>514</t>
  </si>
  <si>
    <t>Tarragona</t>
  </si>
  <si>
    <t>51</t>
  </si>
  <si>
    <t>CATALUÑA</t>
  </si>
  <si>
    <t>521</t>
  </si>
  <si>
    <t>Comunidad Valenciana</t>
  </si>
  <si>
    <t>Alicante</t>
  </si>
  <si>
    <t>522</t>
  </si>
  <si>
    <t>Castellón de la Plana</t>
  </si>
  <si>
    <t>523</t>
  </si>
  <si>
    <t>Valencia</t>
  </si>
  <si>
    <t>52</t>
  </si>
  <si>
    <t>COMUNIDAD VALENCIANA</t>
  </si>
  <si>
    <t>530</t>
  </si>
  <si>
    <t>Islas Baleares</t>
  </si>
  <si>
    <t>BALEARES</t>
  </si>
  <si>
    <t>611</t>
  </si>
  <si>
    <t>Andalucía</t>
  </si>
  <si>
    <t>Almería</t>
  </si>
  <si>
    <t>612</t>
  </si>
  <si>
    <t>Cádiz</t>
  </si>
  <si>
    <t>613</t>
  </si>
  <si>
    <t>Córdoba</t>
  </si>
  <si>
    <t>614</t>
  </si>
  <si>
    <t xml:space="preserve">Granada </t>
  </si>
  <si>
    <t>615</t>
  </si>
  <si>
    <t>Huelva</t>
  </si>
  <si>
    <t>616</t>
  </si>
  <si>
    <t>Jaén</t>
  </si>
  <si>
    <t>617</t>
  </si>
  <si>
    <t>Málaga</t>
  </si>
  <si>
    <t>618</t>
  </si>
  <si>
    <t>Sevilla</t>
  </si>
  <si>
    <t>61</t>
  </si>
  <si>
    <t>ANDALUCÍA</t>
  </si>
  <si>
    <t>620</t>
  </si>
  <si>
    <t>Región de Murcia</t>
  </si>
  <si>
    <t>MURCIA</t>
  </si>
  <si>
    <t>701</t>
  </si>
  <si>
    <t>Canarias</t>
  </si>
  <si>
    <t>Las Palmas</t>
  </si>
  <si>
    <t>702</t>
  </si>
  <si>
    <t>Sta. Cruz de Tenerife</t>
  </si>
  <si>
    <t>70</t>
  </si>
  <si>
    <t>CANARIAS</t>
  </si>
  <si>
    <t>TOTAL</t>
  </si>
  <si>
    <r>
      <t>Título/</t>
    </r>
    <r>
      <rPr>
        <b/>
        <i/>
        <sz val="11"/>
        <rFont val="Arial"/>
        <family val="2"/>
      </rPr>
      <t>Title</t>
    </r>
  </si>
  <si>
    <r>
      <t>Identificador/</t>
    </r>
    <r>
      <rPr>
        <b/>
        <i/>
        <sz val="11"/>
        <rFont val="Arial"/>
        <family val="2"/>
      </rPr>
      <t>Identifer</t>
    </r>
  </si>
  <si>
    <t>IFN3</t>
  </si>
  <si>
    <r>
      <t>Autor/</t>
    </r>
    <r>
      <rPr>
        <b/>
        <i/>
        <sz val="11"/>
        <rFont val="Arial"/>
        <family val="2"/>
      </rPr>
      <t>Creator</t>
    </r>
  </si>
  <si>
    <t>Área de Inventario y Estadísticas Forestales</t>
  </si>
  <si>
    <r>
      <t>Fecha/</t>
    </r>
    <r>
      <rPr>
        <b/>
        <i/>
        <sz val="11"/>
        <rFont val="Arial"/>
        <family val="2"/>
      </rPr>
      <t>Date</t>
    </r>
  </si>
  <si>
    <t>Agosto 2011</t>
  </si>
  <si>
    <r>
      <t>Tema/</t>
    </r>
    <r>
      <rPr>
        <b/>
        <i/>
        <sz val="11"/>
        <rFont val="Arial"/>
        <family val="2"/>
      </rPr>
      <t>Subject</t>
    </r>
  </si>
  <si>
    <r>
      <t>Estado/</t>
    </r>
    <r>
      <rPr>
        <b/>
        <i/>
        <sz val="11"/>
        <rFont val="Arial"/>
        <family val="2"/>
      </rPr>
      <t>Status</t>
    </r>
  </si>
  <si>
    <t>Definitivo</t>
  </si>
  <si>
    <t>Editor/Publisher</t>
  </si>
  <si>
    <r>
      <t>Descripción/</t>
    </r>
    <r>
      <rPr>
        <b/>
        <i/>
        <sz val="11"/>
        <rFont val="Arial"/>
        <family val="2"/>
      </rPr>
      <t>Description</t>
    </r>
  </si>
  <si>
    <r>
      <t>Contribuciones/</t>
    </r>
    <r>
      <rPr>
        <b/>
        <i/>
        <sz val="11"/>
        <rFont val="Arial"/>
        <family val="2"/>
      </rPr>
      <t>Contributors</t>
    </r>
  </si>
  <si>
    <r>
      <t>Fuente/</t>
    </r>
    <r>
      <rPr>
        <b/>
        <i/>
        <sz val="11"/>
        <rFont val="Arial"/>
        <family val="2"/>
      </rPr>
      <t>Source</t>
    </r>
  </si>
  <si>
    <r>
      <t>Difusión/</t>
    </r>
    <r>
      <rPr>
        <b/>
        <i/>
        <sz val="11"/>
        <rFont val="Arial"/>
        <family val="2"/>
      </rPr>
      <t>Rights</t>
    </r>
  </si>
  <si>
    <t>Difusión LIBRE. Nombrar las fuentes</t>
  </si>
  <si>
    <r>
      <t>Idioma/</t>
    </r>
    <r>
      <rPr>
        <b/>
        <i/>
        <sz val="11"/>
        <rFont val="Arial"/>
        <family val="2"/>
      </rPr>
      <t>Language</t>
    </r>
  </si>
  <si>
    <t>Español (Es)</t>
  </si>
  <si>
    <r>
      <t>Documentos Relacionados/</t>
    </r>
    <r>
      <rPr>
        <b/>
        <i/>
        <sz val="11"/>
        <rFont val="Arial"/>
        <family val="2"/>
      </rPr>
      <t>Relations</t>
    </r>
  </si>
  <si>
    <r>
      <t>Período de validez/</t>
    </r>
    <r>
      <rPr>
        <b/>
        <i/>
        <sz val="11"/>
        <rFont val="Arial"/>
        <family val="2"/>
      </rPr>
      <t>Coverage</t>
    </r>
  </si>
  <si>
    <t>Definitivo. Representa la situación final del IFN3</t>
  </si>
  <si>
    <t>Tablas Resumen Nacional del Tercer Inventario Forestal Nacional. VALORACIÓN ECONÓMICA</t>
  </si>
  <si>
    <t>VALOR Y RENTA  ECONÓMICA DE LA SUPERFICIE FORESTAL</t>
  </si>
  <si>
    <t>VALOR POR HA.</t>
  </si>
  <si>
    <t>Superficie forestal (Ha)</t>
  </si>
  <si>
    <t>Provincias</t>
  </si>
  <si>
    <t>Comunidades Autónomas</t>
  </si>
  <si>
    <t>Codigo</t>
  </si>
  <si>
    <r>
      <t>Para cada provincia</t>
    </r>
    <r>
      <rPr>
        <sz val="11"/>
        <rFont val="Arial"/>
        <family val="2"/>
      </rPr>
      <t xml:space="preserve">: Inventario Forestal Nacional: IFN3. </t>
    </r>
  </si>
  <si>
    <t xml:space="preserve">Compilación y resumen de los datos publicados por el IFN3 a nivel provincial y agrupados por CCAA. Se dan datos de los tres tipos de valores considerados en la metodología del IFN, Productivo, Recreativo y Ambiental. Los valores que se dan son los totales del Valor, los totales de la renta generada por los distintos valores y el valor por unidad de superficie. </t>
  </si>
  <si>
    <t>Dirección General de Medio Natural y Política Forestal. Ministerio de Medio Ambiente y Medio Rural y Marino</t>
  </si>
  <si>
    <t>Resumen provincial del valor económico y la renta anual de la superficie forestal arbolada según la metodología del IFN3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</si>
</sst>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0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Gill Sans MT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color indexed="4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16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49" fontId="2" fillId="8" borderId="6" xfId="0" applyNumberFormat="1" applyFont="1" applyFill="1" applyBorder="1" applyAlignment="1">
      <alignment horizontal="center" wrapText="1"/>
    </xf>
    <xf numFmtId="49" fontId="2" fillId="8" borderId="6" xfId="0" applyNumberFormat="1" applyFont="1" applyFill="1" applyBorder="1" applyAlignment="1">
      <alignment wrapText="1"/>
    </xf>
    <xf numFmtId="49" fontId="2" fillId="8" borderId="6" xfId="0" applyNumberFormat="1" applyFont="1" applyFill="1" applyBorder="1" applyAlignment="1">
      <alignment horizontal="left" vertical="center" wrapText="1"/>
    </xf>
    <xf numFmtId="3" fontId="2" fillId="8" borderId="6" xfId="0" applyNumberFormat="1" applyFont="1" applyFill="1" applyBorder="1" applyAlignment="1">
      <alignment horizontal="left" vertical="center" wrapText="1"/>
    </xf>
    <xf numFmtId="4" fontId="2" fillId="8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left" vertical="center" wrapText="1"/>
    </xf>
    <xf numFmtId="164" fontId="2" fillId="6" borderId="1" xfId="16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" fontId="2" fillId="6" borderId="1" xfId="0" applyNumberFormat="1" applyFont="1" applyFill="1" applyBorder="1" applyAlignment="1">
      <alignment/>
    </xf>
    <xf numFmtId="49" fontId="2" fillId="8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8" borderId="1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3" fontId="2" fillId="8" borderId="10" xfId="0" applyNumberFormat="1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wrapText="1"/>
    </xf>
    <xf numFmtId="0" fontId="8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top" wrapText="1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justify" wrapText="1"/>
    </xf>
    <xf numFmtId="0" fontId="8" fillId="0" borderId="16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horizontal="center" vertical="center" wrapText="1"/>
    </xf>
    <xf numFmtId="2" fontId="3" fillId="0" borderId="1" xfId="16" applyNumberFormat="1" applyFont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2" fillId="8" borderId="6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/>
    </xf>
    <xf numFmtId="2" fontId="2" fillId="8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3" fontId="9" fillId="13" borderId="21" xfId="0" applyNumberFormat="1" applyFont="1" applyFill="1" applyBorder="1" applyAlignment="1">
      <alignment horizontal="center" vertical="center" wrapText="1"/>
    </xf>
    <xf numFmtId="3" fontId="9" fillId="13" borderId="2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66675</xdr:rowOff>
    </xdr:from>
    <xdr:to>
      <xdr:col>2</xdr:col>
      <xdr:colOff>4552950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76775" y="66675"/>
          <a:ext cx="3181350" cy="7620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DIRECCIÓN GENERAL DE MEDIO NATURAL Y POLÍTICA FORESTAL
SUBDIRECCIÓN GENERAL DE INVENTARIO DEL
PATRIMONIO NATURAL Y LA BIODIVERSIDAD
ÁREA DE INVENTARIO Y ESTADÍSTICAS FORESTALES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2828925</xdr:colOff>
      <xdr:row>2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5"/>
  <sheetViews>
    <sheetView tabSelected="1" workbookViewId="0" topLeftCell="A10">
      <selection activeCell="C11" sqref="C11"/>
    </sheetView>
  </sheetViews>
  <sheetFormatPr defaultColWidth="11.421875" defaultRowHeight="12.75"/>
  <cols>
    <col min="1" max="1" width="1.7109375" style="0" customWidth="1"/>
    <col min="2" max="2" width="47.8515625" style="0" customWidth="1"/>
    <col min="3" max="3" width="83.28125" style="0" bestFit="1" customWidth="1"/>
  </cols>
  <sheetData>
    <row r="1" ht="33.75" customHeight="1"/>
    <row r="3" ht="45.75" customHeight="1" thickBot="1"/>
    <row r="4" spans="2:3" ht="29.25" thickBot="1">
      <c r="B4" s="57" t="s">
        <v>146</v>
      </c>
      <c r="C4" s="58" t="s">
        <v>167</v>
      </c>
    </row>
    <row r="5" spans="2:3" ht="15.75" thickBot="1">
      <c r="B5" s="59" t="s">
        <v>147</v>
      </c>
      <c r="C5" s="60" t="s">
        <v>148</v>
      </c>
    </row>
    <row r="6" spans="2:3" ht="15.75" thickBot="1">
      <c r="B6" s="61" t="s">
        <v>149</v>
      </c>
      <c r="C6" s="62" t="s">
        <v>150</v>
      </c>
    </row>
    <row r="7" spans="2:3" ht="15.75" thickBot="1">
      <c r="B7" s="63" t="s">
        <v>151</v>
      </c>
      <c r="C7" s="64" t="s">
        <v>152</v>
      </c>
    </row>
    <row r="8" spans="2:3" ht="29.25" thickBot="1">
      <c r="B8" s="63" t="s">
        <v>153</v>
      </c>
      <c r="C8" s="58" t="s">
        <v>177</v>
      </c>
    </row>
    <row r="9" spans="2:3" ht="15.75" thickBot="1">
      <c r="B9" s="63" t="s">
        <v>154</v>
      </c>
      <c r="C9" s="65" t="s">
        <v>155</v>
      </c>
    </row>
    <row r="10" spans="2:3" ht="29.25" thickBot="1">
      <c r="B10" s="66" t="s">
        <v>156</v>
      </c>
      <c r="C10" s="58" t="s">
        <v>176</v>
      </c>
    </row>
    <row r="11" spans="2:3" ht="71.25">
      <c r="B11" s="66" t="s">
        <v>157</v>
      </c>
      <c r="C11" s="67" t="s">
        <v>175</v>
      </c>
    </row>
    <row r="12" spans="2:3" ht="14.25">
      <c r="B12" s="68"/>
      <c r="C12" s="109"/>
    </row>
    <row r="13" spans="2:3" ht="15" thickBot="1">
      <c r="B13" s="69"/>
      <c r="C13" s="70"/>
    </row>
    <row r="14" spans="2:3" ht="29.25" thickBot="1">
      <c r="B14" s="61" t="s">
        <v>158</v>
      </c>
      <c r="C14" s="58" t="s">
        <v>176</v>
      </c>
    </row>
    <row r="15" spans="2:3" ht="15.75" thickBot="1">
      <c r="B15" s="63" t="s">
        <v>159</v>
      </c>
      <c r="C15" s="71" t="s">
        <v>174</v>
      </c>
    </row>
    <row r="16" spans="2:3" ht="15.75" thickBot="1">
      <c r="B16" s="63" t="s">
        <v>160</v>
      </c>
      <c r="C16" s="65" t="s">
        <v>161</v>
      </c>
    </row>
    <row r="17" spans="2:3" ht="15.75" thickBot="1">
      <c r="B17" s="63" t="s">
        <v>162</v>
      </c>
      <c r="C17" s="65" t="s">
        <v>163</v>
      </c>
    </row>
    <row r="18" spans="2:3" ht="15.75" thickBot="1">
      <c r="B18" s="61" t="s">
        <v>164</v>
      </c>
      <c r="C18" s="72"/>
    </row>
    <row r="19" spans="2:3" ht="15.75" thickBot="1">
      <c r="B19" s="63" t="s">
        <v>165</v>
      </c>
      <c r="C19" s="73" t="s">
        <v>166</v>
      </c>
    </row>
    <row r="24" ht="15">
      <c r="B24" s="74"/>
    </row>
    <row r="25" ht="14.25">
      <c r="B25" s="7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611"/>
  <sheetViews>
    <sheetView workbookViewId="0" topLeftCell="A1">
      <selection activeCell="Q12" sqref="Q12"/>
    </sheetView>
  </sheetViews>
  <sheetFormatPr defaultColWidth="11.421875" defaultRowHeight="12.75"/>
  <cols>
    <col min="1" max="1" width="6.421875" style="54" customWidth="1"/>
    <col min="2" max="2" width="6.7109375" style="54" customWidth="1"/>
    <col min="3" max="3" width="13.8515625" style="55" customWidth="1"/>
    <col min="4" max="4" width="8.421875" style="54" customWidth="1"/>
    <col min="5" max="5" width="15.00390625" style="56" customWidth="1"/>
    <col min="6" max="6" width="12.28125" style="41" customWidth="1"/>
    <col min="7" max="7" width="12.57421875" style="36" customWidth="1"/>
    <col min="8" max="8" width="11.00390625" style="36" customWidth="1"/>
    <col min="9" max="9" width="12.57421875" style="41" customWidth="1"/>
    <col min="10" max="10" width="10.421875" style="41" customWidth="1"/>
    <col min="11" max="11" width="12.421875" style="41" customWidth="1"/>
    <col min="12" max="12" width="11.00390625" style="41" customWidth="1"/>
    <col min="13" max="13" width="14.7109375" style="41" customWidth="1"/>
    <col min="14" max="14" width="11.57421875" style="41" customWidth="1"/>
    <col min="15" max="15" width="12.00390625" style="41" customWidth="1"/>
    <col min="16" max="16" width="11.57421875" style="41" customWidth="1"/>
  </cols>
  <sheetData>
    <row r="1" ht="16.5" customHeight="1"/>
    <row r="2" ht="18.75" customHeight="1"/>
    <row r="3" spans="1:16" ht="25.5" customHeight="1">
      <c r="A3" s="94"/>
      <c r="B3" s="94"/>
      <c r="C3" s="94"/>
      <c r="D3" s="94"/>
      <c r="E3" s="95"/>
      <c r="F3" s="98" t="s">
        <v>168</v>
      </c>
      <c r="G3" s="98"/>
      <c r="H3" s="98"/>
      <c r="I3" s="98"/>
      <c r="J3" s="98"/>
      <c r="K3" s="98"/>
      <c r="L3" s="98"/>
      <c r="M3" s="98"/>
      <c r="N3" s="84" t="s">
        <v>169</v>
      </c>
      <c r="O3" s="85"/>
      <c r="P3" s="85"/>
    </row>
    <row r="4" spans="1:16" ht="13.5" customHeight="1">
      <c r="A4" s="96"/>
      <c r="B4" s="96"/>
      <c r="C4" s="96"/>
      <c r="D4" s="96"/>
      <c r="E4" s="97"/>
      <c r="F4" s="99" t="s">
        <v>170</v>
      </c>
      <c r="G4" s="101" t="s">
        <v>0</v>
      </c>
      <c r="H4" s="102"/>
      <c r="I4" s="103" t="s">
        <v>1</v>
      </c>
      <c r="J4" s="104"/>
      <c r="K4" s="105" t="s">
        <v>2</v>
      </c>
      <c r="L4" s="106"/>
      <c r="M4" s="107" t="s">
        <v>3</v>
      </c>
      <c r="N4" s="76" t="s">
        <v>0</v>
      </c>
      <c r="O4" s="1" t="s">
        <v>1</v>
      </c>
      <c r="P4" s="2" t="s">
        <v>2</v>
      </c>
    </row>
    <row r="5" spans="1:16" ht="25.5" customHeight="1">
      <c r="A5" s="3" t="s">
        <v>4</v>
      </c>
      <c r="B5" s="3" t="s">
        <v>173</v>
      </c>
      <c r="C5" s="3" t="s">
        <v>172</v>
      </c>
      <c r="D5" s="3" t="s">
        <v>173</v>
      </c>
      <c r="E5" s="3" t="s">
        <v>171</v>
      </c>
      <c r="F5" s="100"/>
      <c r="G5" s="4" t="s">
        <v>5</v>
      </c>
      <c r="H5" s="4" t="s">
        <v>6</v>
      </c>
      <c r="I5" s="5" t="s">
        <v>5</v>
      </c>
      <c r="J5" s="5" t="s">
        <v>6</v>
      </c>
      <c r="K5" s="6" t="s">
        <v>5</v>
      </c>
      <c r="L5" s="6" t="s">
        <v>6</v>
      </c>
      <c r="M5" s="108"/>
      <c r="N5" s="4" t="s">
        <v>7</v>
      </c>
      <c r="O5" s="5" t="s">
        <v>7</v>
      </c>
      <c r="P5" s="6" t="s">
        <v>7</v>
      </c>
    </row>
    <row r="6" spans="1:16" ht="12.75">
      <c r="A6" s="7" t="s">
        <v>8</v>
      </c>
      <c r="B6" s="93">
        <v>11</v>
      </c>
      <c r="C6" s="89" t="s">
        <v>9</v>
      </c>
      <c r="D6" s="8">
        <v>15</v>
      </c>
      <c r="E6" s="9" t="s">
        <v>10</v>
      </c>
      <c r="F6" s="10">
        <v>401189</v>
      </c>
      <c r="G6" s="10">
        <v>5627252</v>
      </c>
      <c r="H6" s="10">
        <v>112545</v>
      </c>
      <c r="I6" s="10">
        <v>722648</v>
      </c>
      <c r="J6" s="10">
        <v>14453</v>
      </c>
      <c r="K6" s="10">
        <v>2957910</v>
      </c>
      <c r="L6" s="10">
        <v>59158</v>
      </c>
      <c r="M6" s="10">
        <f>SUM(G6,I6,K6)</f>
        <v>9307810</v>
      </c>
      <c r="N6" s="77">
        <f>+G6/F6</f>
        <v>14.026436417748243</v>
      </c>
      <c r="O6" s="77">
        <f>I6/F6</f>
        <v>1.801265737594999</v>
      </c>
      <c r="P6" s="77">
        <f>K6/F6</f>
        <v>7.372859176099046</v>
      </c>
    </row>
    <row r="7" spans="1:16" ht="12.75">
      <c r="A7" s="11" t="s">
        <v>11</v>
      </c>
      <c r="B7" s="87"/>
      <c r="C7" s="90"/>
      <c r="D7" s="8">
        <v>27</v>
      </c>
      <c r="E7" s="9" t="s">
        <v>12</v>
      </c>
      <c r="F7" s="10">
        <v>463818.47</v>
      </c>
      <c r="G7" s="10">
        <v>5810391</v>
      </c>
      <c r="H7" s="10">
        <v>116208</v>
      </c>
      <c r="I7" s="10">
        <v>847894</v>
      </c>
      <c r="J7" s="10">
        <v>16958</v>
      </c>
      <c r="K7" s="10">
        <v>3181177</v>
      </c>
      <c r="L7" s="10">
        <v>63624</v>
      </c>
      <c r="M7" s="10">
        <f aca="true" t="shared" si="0" ref="M7:M70">SUM(G7,I7,K7)</f>
        <v>9839462</v>
      </c>
      <c r="N7" s="77">
        <f aca="true" t="shared" si="1" ref="N7:N70">+G7/F7</f>
        <v>12.527295430904251</v>
      </c>
      <c r="O7" s="77">
        <f aca="true" t="shared" si="2" ref="O7:O70">I7/F7</f>
        <v>1.8280729527653352</v>
      </c>
      <c r="P7" s="77">
        <f aca="true" t="shared" si="3" ref="P7:P70">K7/F7</f>
        <v>6.858668219918021</v>
      </c>
    </row>
    <row r="8" spans="1:16" ht="12.75">
      <c r="A8" s="11" t="s">
        <v>13</v>
      </c>
      <c r="B8" s="87"/>
      <c r="C8" s="90"/>
      <c r="D8" s="8">
        <v>32</v>
      </c>
      <c r="E8" s="9" t="s">
        <v>14</v>
      </c>
      <c r="F8" s="10">
        <v>319626.68</v>
      </c>
      <c r="G8" s="10">
        <v>2257212</v>
      </c>
      <c r="H8" s="10">
        <v>45144</v>
      </c>
      <c r="I8" s="10">
        <v>617811</v>
      </c>
      <c r="J8" s="10">
        <v>12356</v>
      </c>
      <c r="K8" s="10">
        <v>1728766</v>
      </c>
      <c r="L8" s="10">
        <v>34575</v>
      </c>
      <c r="M8" s="10">
        <f t="shared" si="0"/>
        <v>4603789</v>
      </c>
      <c r="N8" s="77">
        <f t="shared" si="1"/>
        <v>7.062026236357991</v>
      </c>
      <c r="O8" s="77">
        <f t="shared" si="2"/>
        <v>1.9329143612166544</v>
      </c>
      <c r="P8" s="77">
        <f t="shared" si="3"/>
        <v>5.408703678929431</v>
      </c>
    </row>
    <row r="9" spans="1:16" ht="12.75">
      <c r="A9" s="11" t="s">
        <v>15</v>
      </c>
      <c r="B9" s="87"/>
      <c r="C9" s="90"/>
      <c r="D9" s="8">
        <v>36</v>
      </c>
      <c r="E9" s="9" t="s">
        <v>16</v>
      </c>
      <c r="F9" s="10">
        <v>220817.05</v>
      </c>
      <c r="G9" s="10">
        <v>2709465</v>
      </c>
      <c r="H9" s="10">
        <v>54189</v>
      </c>
      <c r="I9" s="10">
        <v>375263</v>
      </c>
      <c r="J9" s="10">
        <v>7505</v>
      </c>
      <c r="K9" s="10">
        <v>1417308</v>
      </c>
      <c r="L9" s="10">
        <v>28346</v>
      </c>
      <c r="M9" s="10">
        <f t="shared" si="0"/>
        <v>4502036</v>
      </c>
      <c r="N9" s="77">
        <f t="shared" si="1"/>
        <v>12.270180223854997</v>
      </c>
      <c r="O9" s="77">
        <f t="shared" si="2"/>
        <v>1.6994294598175277</v>
      </c>
      <c r="P9" s="77">
        <f t="shared" si="3"/>
        <v>6.418471762031057</v>
      </c>
    </row>
    <row r="10" spans="1:16" ht="13.5" thickBot="1">
      <c r="A10" s="12" t="s">
        <v>17</v>
      </c>
      <c r="B10" s="92"/>
      <c r="C10" s="90"/>
      <c r="D10" s="14"/>
      <c r="E10" s="15" t="s">
        <v>18</v>
      </c>
      <c r="F10" s="16">
        <v>1405451.2</v>
      </c>
      <c r="G10" s="17">
        <f aca="true" t="shared" si="4" ref="G10:L10">SUM(G6:G9)</f>
        <v>16404320</v>
      </c>
      <c r="H10" s="17">
        <f t="shared" si="4"/>
        <v>328086</v>
      </c>
      <c r="I10" s="17">
        <f t="shared" si="4"/>
        <v>2563616</v>
      </c>
      <c r="J10" s="17">
        <f t="shared" si="4"/>
        <v>51272</v>
      </c>
      <c r="K10" s="17">
        <f t="shared" si="4"/>
        <v>9285161</v>
      </c>
      <c r="L10" s="17">
        <f t="shared" si="4"/>
        <v>185703</v>
      </c>
      <c r="M10" s="16">
        <f t="shared" si="0"/>
        <v>28253097</v>
      </c>
      <c r="N10" s="78">
        <f>+G10/F10</f>
        <v>11.67192429022082</v>
      </c>
      <c r="O10" s="78">
        <f t="shared" si="2"/>
        <v>1.8240519485841986</v>
      </c>
      <c r="P10" s="78">
        <f t="shared" si="3"/>
        <v>6.60653390171071</v>
      </c>
    </row>
    <row r="11" spans="1:16" ht="7.5" customHeight="1" thickBot="1">
      <c r="A11" s="18"/>
      <c r="B11" s="19"/>
      <c r="C11" s="19"/>
      <c r="D11" s="19"/>
      <c r="E11" s="20"/>
      <c r="F11" s="20"/>
      <c r="G11" s="21"/>
      <c r="H11" s="21"/>
      <c r="I11" s="22"/>
      <c r="J11" s="22"/>
      <c r="K11" s="22"/>
      <c r="L11" s="20"/>
      <c r="M11" s="20"/>
      <c r="N11" s="79"/>
      <c r="O11" s="79"/>
      <c r="P11" s="79"/>
    </row>
    <row r="12" spans="1:16" ht="23.25" thickBot="1">
      <c r="A12" s="13" t="s">
        <v>19</v>
      </c>
      <c r="B12" s="13">
        <v>12</v>
      </c>
      <c r="C12" s="23" t="s">
        <v>20</v>
      </c>
      <c r="D12" s="24">
        <v>33</v>
      </c>
      <c r="E12" s="25" t="s">
        <v>21</v>
      </c>
      <c r="F12" s="26">
        <v>451116.75</v>
      </c>
      <c r="G12" s="17">
        <v>5669826.43</v>
      </c>
      <c r="H12" s="17">
        <v>113396.53</v>
      </c>
      <c r="I12" s="17">
        <v>1081850.31</v>
      </c>
      <c r="J12" s="17">
        <v>21637.01</v>
      </c>
      <c r="K12" s="17">
        <v>3761484.89</v>
      </c>
      <c r="L12" s="17">
        <v>75229.7</v>
      </c>
      <c r="M12" s="26">
        <f t="shared" si="0"/>
        <v>10513161.63</v>
      </c>
      <c r="N12" s="78">
        <f t="shared" si="1"/>
        <v>12.568423650861998</v>
      </c>
      <c r="O12" s="78">
        <f t="shared" si="2"/>
        <v>2.3981603653599652</v>
      </c>
      <c r="P12" s="78">
        <f t="shared" si="3"/>
        <v>8.338162770502315</v>
      </c>
    </row>
    <row r="13" spans="1:16" ht="7.5" customHeight="1" thickBot="1">
      <c r="A13" s="18"/>
      <c r="B13" s="19"/>
      <c r="C13" s="19"/>
      <c r="D13" s="19"/>
      <c r="E13" s="20"/>
      <c r="F13" s="20"/>
      <c r="G13" s="21"/>
      <c r="H13" s="21"/>
      <c r="I13" s="22"/>
      <c r="J13" s="22"/>
      <c r="K13" s="22"/>
      <c r="L13" s="20"/>
      <c r="M13" s="20"/>
      <c r="N13" s="79"/>
      <c r="O13" s="79"/>
      <c r="P13" s="79"/>
    </row>
    <row r="14" spans="1:16" ht="13.5" thickBot="1">
      <c r="A14" s="27" t="s">
        <v>22</v>
      </c>
      <c r="B14" s="27">
        <v>13</v>
      </c>
      <c r="C14" s="28" t="s">
        <v>23</v>
      </c>
      <c r="D14" s="8">
        <v>39</v>
      </c>
      <c r="E14" s="29" t="s">
        <v>24</v>
      </c>
      <c r="F14" s="26">
        <v>214256.76</v>
      </c>
      <c r="G14" s="17">
        <v>3894925.8</v>
      </c>
      <c r="H14" s="17">
        <v>77898.52</v>
      </c>
      <c r="I14" s="17">
        <v>465368.4</v>
      </c>
      <c r="J14" s="17">
        <v>9307.37</v>
      </c>
      <c r="K14" s="17">
        <v>2150770.05</v>
      </c>
      <c r="L14" s="17">
        <v>43015.4</v>
      </c>
      <c r="M14" s="26">
        <f t="shared" si="0"/>
        <v>6511064.25</v>
      </c>
      <c r="N14" s="78">
        <f t="shared" si="1"/>
        <v>18.178776716309905</v>
      </c>
      <c r="O14" s="78">
        <f t="shared" si="2"/>
        <v>2.1720126823536394</v>
      </c>
      <c r="P14" s="78">
        <f t="shared" si="3"/>
        <v>10.038283272835825</v>
      </c>
    </row>
    <row r="15" spans="1:16" ht="7.5" customHeight="1" thickBot="1">
      <c r="A15" s="18"/>
      <c r="B15" s="19"/>
      <c r="C15" s="19"/>
      <c r="D15" s="19"/>
      <c r="E15" s="20"/>
      <c r="F15" s="20"/>
      <c r="G15" s="21"/>
      <c r="H15" s="21"/>
      <c r="I15" s="22"/>
      <c r="J15" s="22"/>
      <c r="K15" s="22"/>
      <c r="L15" s="20"/>
      <c r="M15" s="20"/>
      <c r="N15" s="79"/>
      <c r="O15" s="79"/>
      <c r="P15" s="79"/>
    </row>
    <row r="16" spans="1:16" ht="12.75">
      <c r="A16" s="30" t="s">
        <v>25</v>
      </c>
      <c r="B16" s="86">
        <v>21</v>
      </c>
      <c r="C16" s="89" t="s">
        <v>26</v>
      </c>
      <c r="D16" s="8">
        <v>1</v>
      </c>
      <c r="E16" s="9" t="s">
        <v>27</v>
      </c>
      <c r="F16" s="10">
        <v>141385.83</v>
      </c>
      <c r="G16" s="10">
        <v>1250745.37</v>
      </c>
      <c r="H16" s="10">
        <v>25014.91</v>
      </c>
      <c r="I16" s="10">
        <v>278285.39</v>
      </c>
      <c r="J16" s="10">
        <v>5565.71</v>
      </c>
      <c r="K16" s="10">
        <v>916710.59</v>
      </c>
      <c r="L16" s="10">
        <v>18334.21</v>
      </c>
      <c r="M16" s="10">
        <f t="shared" si="0"/>
        <v>2445741.35</v>
      </c>
      <c r="N16" s="77">
        <f t="shared" si="1"/>
        <v>8.846327598741686</v>
      </c>
      <c r="O16" s="77">
        <f t="shared" si="2"/>
        <v>1.9682693095906432</v>
      </c>
      <c r="P16" s="77">
        <f t="shared" si="3"/>
        <v>6.4837515188049615</v>
      </c>
    </row>
    <row r="17" spans="1:16" ht="12.75">
      <c r="A17" s="11" t="s">
        <v>28</v>
      </c>
      <c r="B17" s="87"/>
      <c r="C17" s="90"/>
      <c r="D17" s="8">
        <v>20</v>
      </c>
      <c r="E17" s="9" t="s">
        <v>29</v>
      </c>
      <c r="F17" s="10">
        <v>122596.05</v>
      </c>
      <c r="G17" s="10">
        <v>3247482.25</v>
      </c>
      <c r="H17" s="10">
        <v>64949.65</v>
      </c>
      <c r="I17" s="10">
        <v>311600.7</v>
      </c>
      <c r="J17" s="10">
        <v>6232.01</v>
      </c>
      <c r="K17" s="10">
        <v>1258383.09</v>
      </c>
      <c r="L17" s="10">
        <v>25167.66</v>
      </c>
      <c r="M17" s="10">
        <f t="shared" si="0"/>
        <v>4817466.04</v>
      </c>
      <c r="N17" s="77">
        <f t="shared" si="1"/>
        <v>26.489289418378487</v>
      </c>
      <c r="O17" s="77">
        <f t="shared" si="2"/>
        <v>2.541686294134273</v>
      </c>
      <c r="P17" s="77">
        <f t="shared" si="3"/>
        <v>10.26446684048956</v>
      </c>
    </row>
    <row r="18" spans="1:16" ht="12.75">
      <c r="A18" s="11" t="s">
        <v>30</v>
      </c>
      <c r="B18" s="87"/>
      <c r="C18" s="90"/>
      <c r="D18" s="8">
        <v>48</v>
      </c>
      <c r="E18" s="9" t="s">
        <v>31</v>
      </c>
      <c r="F18" s="10">
        <v>126628.12</v>
      </c>
      <c r="G18" s="10">
        <v>3702896.27</v>
      </c>
      <c r="H18" s="10">
        <v>74057.93</v>
      </c>
      <c r="I18" s="10">
        <v>348485.91</v>
      </c>
      <c r="J18" s="10">
        <v>6969.72</v>
      </c>
      <c r="K18" s="10">
        <v>1390124.26</v>
      </c>
      <c r="L18" s="10">
        <v>27802.49</v>
      </c>
      <c r="M18" s="10">
        <f t="shared" si="0"/>
        <v>5441506.44</v>
      </c>
      <c r="N18" s="77">
        <f t="shared" si="1"/>
        <v>29.24229049598146</v>
      </c>
      <c r="O18" s="77">
        <f t="shared" si="2"/>
        <v>2.7520420424784002</v>
      </c>
      <c r="P18" s="77">
        <f t="shared" si="3"/>
        <v>10.97800599108634</v>
      </c>
    </row>
    <row r="19" spans="1:16" ht="13.5" thickBot="1">
      <c r="A19" s="12" t="s">
        <v>32</v>
      </c>
      <c r="B19" s="92"/>
      <c r="C19" s="90"/>
      <c r="D19" s="14"/>
      <c r="E19" s="29" t="s">
        <v>33</v>
      </c>
      <c r="F19" s="16">
        <v>390610</v>
      </c>
      <c r="G19" s="17">
        <f aca="true" t="shared" si="5" ref="G19:L19">SUM(G16:G18)</f>
        <v>8201123.890000001</v>
      </c>
      <c r="H19" s="17">
        <f t="shared" si="5"/>
        <v>164022.49</v>
      </c>
      <c r="I19" s="17">
        <f t="shared" si="5"/>
        <v>938372</v>
      </c>
      <c r="J19" s="17">
        <f t="shared" si="5"/>
        <v>18767.440000000002</v>
      </c>
      <c r="K19" s="17">
        <f t="shared" si="5"/>
        <v>3565217.9400000004</v>
      </c>
      <c r="L19" s="17">
        <f t="shared" si="5"/>
        <v>71304.36</v>
      </c>
      <c r="M19" s="16">
        <f t="shared" si="0"/>
        <v>12704713.830000002</v>
      </c>
      <c r="N19" s="78">
        <f t="shared" si="1"/>
        <v>20.995683392642277</v>
      </c>
      <c r="O19" s="78">
        <f t="shared" si="2"/>
        <v>2.4023245692634596</v>
      </c>
      <c r="P19" s="78">
        <f t="shared" si="3"/>
        <v>9.127308415043139</v>
      </c>
    </row>
    <row r="20" spans="1:16" ht="7.5" customHeight="1" thickBot="1">
      <c r="A20" s="18"/>
      <c r="B20" s="19"/>
      <c r="C20" s="19"/>
      <c r="D20" s="19"/>
      <c r="E20" s="20"/>
      <c r="F20" s="20"/>
      <c r="G20" s="21"/>
      <c r="H20" s="21"/>
      <c r="I20" s="22"/>
      <c r="J20" s="22"/>
      <c r="K20" s="22"/>
      <c r="L20" s="20"/>
      <c r="M20" s="20"/>
      <c r="N20" s="79"/>
      <c r="O20" s="79"/>
      <c r="P20" s="79"/>
    </row>
    <row r="21" spans="1:16" ht="23.25" thickBot="1">
      <c r="A21" s="27" t="s">
        <v>34</v>
      </c>
      <c r="B21" s="27">
        <v>22</v>
      </c>
      <c r="C21" s="28" t="s">
        <v>35</v>
      </c>
      <c r="D21" s="8">
        <v>31</v>
      </c>
      <c r="E21" s="29" t="s">
        <v>36</v>
      </c>
      <c r="F21" s="26">
        <v>462664.49</v>
      </c>
      <c r="G21" s="17">
        <v>3109755.55</v>
      </c>
      <c r="H21" s="17">
        <v>62195.11</v>
      </c>
      <c r="I21" s="17">
        <v>986479.93</v>
      </c>
      <c r="J21" s="17">
        <v>19729.6</v>
      </c>
      <c r="K21" s="17">
        <v>2762863.77</v>
      </c>
      <c r="L21" s="17">
        <v>55257.28</v>
      </c>
      <c r="M21" s="26">
        <f t="shared" si="0"/>
        <v>6859099.25</v>
      </c>
      <c r="N21" s="78">
        <f t="shared" si="1"/>
        <v>6.7214052887439015</v>
      </c>
      <c r="O21" s="78">
        <f t="shared" si="2"/>
        <v>2.132171263024746</v>
      </c>
      <c r="P21" s="78">
        <f t="shared" si="3"/>
        <v>5.971635666268661</v>
      </c>
    </row>
    <row r="22" spans="1:16" ht="7.5" customHeight="1" thickBot="1">
      <c r="A22" s="18"/>
      <c r="B22" s="19"/>
      <c r="C22" s="19"/>
      <c r="D22" s="19"/>
      <c r="E22" s="20"/>
      <c r="F22" s="20"/>
      <c r="G22" s="21"/>
      <c r="H22" s="21"/>
      <c r="I22" s="22"/>
      <c r="J22" s="22"/>
      <c r="K22" s="22"/>
      <c r="L22" s="20"/>
      <c r="M22" s="20"/>
      <c r="N22" s="79"/>
      <c r="O22" s="79"/>
      <c r="P22" s="79"/>
    </row>
    <row r="23" spans="1:16" ht="13.5" thickBot="1">
      <c r="A23" s="27" t="s">
        <v>37</v>
      </c>
      <c r="B23" s="27">
        <v>23</v>
      </c>
      <c r="C23" s="28" t="s">
        <v>38</v>
      </c>
      <c r="D23" s="8">
        <v>26</v>
      </c>
      <c r="E23" s="29" t="s">
        <v>39</v>
      </c>
      <c r="F23" s="26">
        <v>169551.52</v>
      </c>
      <c r="G23" s="17">
        <v>1276543.76</v>
      </c>
      <c r="H23" s="17">
        <v>25530.88</v>
      </c>
      <c r="I23" s="17">
        <v>413142.65</v>
      </c>
      <c r="J23" s="17">
        <v>8262.85</v>
      </c>
      <c r="K23" s="17">
        <v>1358931.26</v>
      </c>
      <c r="L23" s="17">
        <v>27178.63</v>
      </c>
      <c r="M23" s="26">
        <f>SUM(G23,I23,K23)</f>
        <v>3048617.67</v>
      </c>
      <c r="N23" s="78">
        <f t="shared" si="1"/>
        <v>7.528943179040802</v>
      </c>
      <c r="O23" s="78">
        <f t="shared" si="2"/>
        <v>2.4366791285622216</v>
      </c>
      <c r="P23" s="78">
        <f t="shared" si="3"/>
        <v>8.014857430944884</v>
      </c>
    </row>
    <row r="24" spans="1:16" ht="7.5" customHeight="1" thickBot="1">
      <c r="A24" s="18"/>
      <c r="B24" s="19"/>
      <c r="C24" s="19"/>
      <c r="D24" s="19"/>
      <c r="E24" s="20"/>
      <c r="F24" s="20"/>
      <c r="G24" s="21"/>
      <c r="H24" s="21"/>
      <c r="I24" s="22"/>
      <c r="J24" s="22"/>
      <c r="K24" s="22"/>
      <c r="L24" s="20"/>
      <c r="M24" s="20"/>
      <c r="N24" s="79"/>
      <c r="O24" s="79"/>
      <c r="P24" s="79"/>
    </row>
    <row r="25" spans="1:16" ht="12.75">
      <c r="A25" s="30" t="s">
        <v>40</v>
      </c>
      <c r="B25" s="86">
        <v>24</v>
      </c>
      <c r="C25" s="89" t="s">
        <v>41</v>
      </c>
      <c r="D25" s="31">
        <v>22</v>
      </c>
      <c r="E25" s="9" t="s">
        <v>42</v>
      </c>
      <c r="F25" s="10">
        <v>620222.51</v>
      </c>
      <c r="G25" s="10">
        <v>1725509.76</v>
      </c>
      <c r="H25" s="10">
        <v>34510.2</v>
      </c>
      <c r="I25" s="10">
        <v>1209200.1</v>
      </c>
      <c r="J25" s="10">
        <v>24184</v>
      </c>
      <c r="K25" s="10">
        <v>2981298.91</v>
      </c>
      <c r="L25" s="10">
        <v>59625.98</v>
      </c>
      <c r="M25" s="10">
        <f t="shared" si="0"/>
        <v>5916008.7700000005</v>
      </c>
      <c r="N25" s="77">
        <f t="shared" si="1"/>
        <v>2.782081804802602</v>
      </c>
      <c r="O25" s="77">
        <f t="shared" si="2"/>
        <v>1.9496230473802056</v>
      </c>
      <c r="P25" s="77">
        <f t="shared" si="3"/>
        <v>4.806821522811225</v>
      </c>
    </row>
    <row r="26" spans="1:16" ht="12.75">
      <c r="A26" s="11" t="s">
        <v>43</v>
      </c>
      <c r="B26" s="87"/>
      <c r="C26" s="90"/>
      <c r="D26" s="8">
        <v>44</v>
      </c>
      <c r="E26" s="9" t="s">
        <v>44</v>
      </c>
      <c r="F26" s="10">
        <v>586413.8456539998</v>
      </c>
      <c r="G26" s="10">
        <v>1217176.7</v>
      </c>
      <c r="H26" s="10">
        <v>24343.53</v>
      </c>
      <c r="I26" s="10">
        <v>1047107.2</v>
      </c>
      <c r="J26" s="10">
        <v>20942.14</v>
      </c>
      <c r="K26" s="10">
        <v>2146673.78</v>
      </c>
      <c r="L26" s="10">
        <v>42933.48</v>
      </c>
      <c r="M26" s="10">
        <f t="shared" si="0"/>
        <v>4410957.68</v>
      </c>
      <c r="N26" s="77">
        <f t="shared" si="1"/>
        <v>2.075627492462324</v>
      </c>
      <c r="O26" s="77">
        <f t="shared" si="2"/>
        <v>1.7856113182870204</v>
      </c>
      <c r="P26" s="77">
        <f t="shared" si="3"/>
        <v>3.6606805857489864</v>
      </c>
    </row>
    <row r="27" spans="1:16" ht="12.75">
      <c r="A27" s="11" t="s">
        <v>45</v>
      </c>
      <c r="B27" s="87"/>
      <c r="C27" s="90"/>
      <c r="D27" s="8">
        <v>50</v>
      </c>
      <c r="E27" s="9" t="s">
        <v>46</v>
      </c>
      <c r="F27" s="10">
        <v>371354.59</v>
      </c>
      <c r="G27" s="10">
        <v>541126.61</v>
      </c>
      <c r="H27" s="10">
        <v>10822.53</v>
      </c>
      <c r="I27" s="10">
        <v>805380.33</v>
      </c>
      <c r="J27" s="10">
        <v>16107.61</v>
      </c>
      <c r="K27" s="10">
        <v>1520197.71</v>
      </c>
      <c r="L27" s="10">
        <v>30403.95</v>
      </c>
      <c r="M27" s="10">
        <f t="shared" si="0"/>
        <v>2866704.65</v>
      </c>
      <c r="N27" s="77">
        <f t="shared" si="1"/>
        <v>1.4571695747721873</v>
      </c>
      <c r="O27" s="77">
        <f t="shared" si="2"/>
        <v>2.1687636337011478</v>
      </c>
      <c r="P27" s="77">
        <f t="shared" si="3"/>
        <v>4.093655365886281</v>
      </c>
    </row>
    <row r="28" spans="1:16" ht="13.5" thickBot="1">
      <c r="A28" s="12" t="s">
        <v>47</v>
      </c>
      <c r="B28" s="92"/>
      <c r="C28" s="90"/>
      <c r="D28" s="14"/>
      <c r="E28" s="29" t="s">
        <v>48</v>
      </c>
      <c r="F28" s="16">
        <v>1577990.945654</v>
      </c>
      <c r="G28" s="17">
        <f aca="true" t="shared" si="6" ref="G28:L28">SUM(G25:G27)</f>
        <v>3483813.07</v>
      </c>
      <c r="H28" s="17">
        <f t="shared" si="6"/>
        <v>69676.26</v>
      </c>
      <c r="I28" s="17">
        <f t="shared" si="6"/>
        <v>3061687.63</v>
      </c>
      <c r="J28" s="17">
        <f t="shared" si="6"/>
        <v>61233.75</v>
      </c>
      <c r="K28" s="17">
        <f t="shared" si="6"/>
        <v>6648170.399999999</v>
      </c>
      <c r="L28" s="17">
        <f t="shared" si="6"/>
        <v>132963.41</v>
      </c>
      <c r="M28" s="16">
        <f t="shared" si="0"/>
        <v>13193671.099999998</v>
      </c>
      <c r="N28" s="78">
        <f t="shared" si="1"/>
        <v>2.207752255863629</v>
      </c>
      <c r="O28" s="78">
        <f t="shared" si="2"/>
        <v>1.9402441049692338</v>
      </c>
      <c r="P28" s="78">
        <f t="shared" si="3"/>
        <v>4.213059915400629</v>
      </c>
    </row>
    <row r="29" spans="1:16" ht="7.5" customHeight="1" thickBot="1">
      <c r="A29" s="18"/>
      <c r="B29" s="19"/>
      <c r="C29" s="19"/>
      <c r="D29" s="19"/>
      <c r="E29" s="20"/>
      <c r="F29" s="20"/>
      <c r="G29" s="21"/>
      <c r="H29" s="21"/>
      <c r="I29" s="22"/>
      <c r="J29" s="22"/>
      <c r="K29" s="22"/>
      <c r="L29" s="20"/>
      <c r="M29" s="20"/>
      <c r="N29" s="79"/>
      <c r="O29" s="79"/>
      <c r="P29" s="79"/>
    </row>
    <row r="30" spans="1:16" ht="12.75" customHeight="1">
      <c r="A30" s="30" t="s">
        <v>49</v>
      </c>
      <c r="B30" s="86">
        <v>41</v>
      </c>
      <c r="C30" s="89" t="s">
        <v>50</v>
      </c>
      <c r="D30" s="31">
        <v>5</v>
      </c>
      <c r="E30" s="9" t="s">
        <v>51</v>
      </c>
      <c r="F30" s="10">
        <v>239307.44</v>
      </c>
      <c r="G30" s="10">
        <v>1051909.08</v>
      </c>
      <c r="H30" s="10">
        <v>21038.18</v>
      </c>
      <c r="I30" s="10">
        <v>562539.18</v>
      </c>
      <c r="J30" s="10">
        <v>11250.78</v>
      </c>
      <c r="K30" s="10">
        <v>1142333.6</v>
      </c>
      <c r="L30" s="10">
        <v>22846.67</v>
      </c>
      <c r="M30" s="10">
        <f t="shared" si="0"/>
        <v>2756781.8600000003</v>
      </c>
      <c r="N30" s="77">
        <f t="shared" si="1"/>
        <v>4.3956388485038325</v>
      </c>
      <c r="O30" s="77">
        <f t="shared" si="2"/>
        <v>2.3506965767549897</v>
      </c>
      <c r="P30" s="77">
        <f t="shared" si="3"/>
        <v>4.7734980575614365</v>
      </c>
    </row>
    <row r="31" spans="1:16" ht="12.75">
      <c r="A31" s="11" t="s">
        <v>52</v>
      </c>
      <c r="B31" s="87"/>
      <c r="C31" s="90"/>
      <c r="D31" s="8">
        <v>9</v>
      </c>
      <c r="E31" s="9" t="s">
        <v>53</v>
      </c>
      <c r="F31" s="10">
        <v>475799.73</v>
      </c>
      <c r="G31" s="10">
        <v>2202724.59</v>
      </c>
      <c r="H31" s="10">
        <v>44054.49</v>
      </c>
      <c r="I31" s="10">
        <v>831485.62</v>
      </c>
      <c r="J31" s="10">
        <v>16629.71</v>
      </c>
      <c r="K31" s="10">
        <v>2521688.59</v>
      </c>
      <c r="L31" s="10">
        <v>50433.77</v>
      </c>
      <c r="M31" s="10">
        <f t="shared" si="0"/>
        <v>5555898.8</v>
      </c>
      <c r="N31" s="77">
        <f t="shared" si="1"/>
        <v>4.629520470724101</v>
      </c>
      <c r="O31" s="77">
        <f t="shared" si="2"/>
        <v>1.7475537869683113</v>
      </c>
      <c r="P31" s="77">
        <f t="shared" si="3"/>
        <v>5.299894957905924</v>
      </c>
    </row>
    <row r="32" spans="1:16" ht="12.75">
      <c r="A32" s="11" t="s">
        <v>54</v>
      </c>
      <c r="B32" s="87"/>
      <c r="C32" s="90"/>
      <c r="D32" s="8">
        <v>24</v>
      </c>
      <c r="E32" s="9" t="s">
        <v>55</v>
      </c>
      <c r="F32" s="10">
        <v>526569.53</v>
      </c>
      <c r="G32" s="10">
        <v>2245261.18</v>
      </c>
      <c r="H32" s="10">
        <v>44905.22</v>
      </c>
      <c r="I32" s="10">
        <v>1141283.57</v>
      </c>
      <c r="J32" s="10">
        <v>22825.67</v>
      </c>
      <c r="K32" s="10">
        <v>2682750.81</v>
      </c>
      <c r="L32" s="10">
        <v>53655.02</v>
      </c>
      <c r="M32" s="10">
        <f t="shared" si="0"/>
        <v>6069295.5600000005</v>
      </c>
      <c r="N32" s="77">
        <f t="shared" si="1"/>
        <v>4.263940566405352</v>
      </c>
      <c r="O32" s="77">
        <f t="shared" si="2"/>
        <v>2.167393867244844</v>
      </c>
      <c r="P32" s="77">
        <f t="shared" si="3"/>
        <v>5.094770314567954</v>
      </c>
    </row>
    <row r="33" spans="1:16" ht="12.75">
      <c r="A33" s="11" t="s">
        <v>56</v>
      </c>
      <c r="B33" s="87"/>
      <c r="C33" s="90"/>
      <c r="D33" s="8">
        <v>34</v>
      </c>
      <c r="E33" s="9" t="s">
        <v>57</v>
      </c>
      <c r="F33" s="10">
        <v>173759.8</v>
      </c>
      <c r="G33" s="10">
        <v>948391.7</v>
      </c>
      <c r="H33" s="10">
        <v>18967.83</v>
      </c>
      <c r="I33" s="10">
        <v>332408.55</v>
      </c>
      <c r="J33" s="10">
        <v>6648.17</v>
      </c>
      <c r="K33" s="10">
        <v>1006883.06</v>
      </c>
      <c r="L33" s="10">
        <v>20137.66</v>
      </c>
      <c r="M33" s="10">
        <f t="shared" si="0"/>
        <v>2287683.31</v>
      </c>
      <c r="N33" s="77">
        <f t="shared" si="1"/>
        <v>5.45806164601939</v>
      </c>
      <c r="O33" s="77">
        <f t="shared" si="2"/>
        <v>1.9130348331432243</v>
      </c>
      <c r="P33" s="77">
        <f t="shared" si="3"/>
        <v>5.794683580436903</v>
      </c>
    </row>
    <row r="34" spans="1:16" ht="12.75">
      <c r="A34" s="11" t="s">
        <v>58</v>
      </c>
      <c r="B34" s="87"/>
      <c r="C34" s="90"/>
      <c r="D34" s="8">
        <v>37</v>
      </c>
      <c r="E34" s="9" t="s">
        <v>59</v>
      </c>
      <c r="F34" s="10">
        <v>533384.39</v>
      </c>
      <c r="G34" s="10">
        <v>960985.02</v>
      </c>
      <c r="H34" s="10">
        <v>19219.7</v>
      </c>
      <c r="I34" s="10">
        <v>871607.12</v>
      </c>
      <c r="J34" s="10">
        <v>17432.14</v>
      </c>
      <c r="K34" s="10">
        <v>1883500.3</v>
      </c>
      <c r="L34" s="10">
        <v>37670.01</v>
      </c>
      <c r="M34" s="10">
        <f t="shared" si="0"/>
        <v>3716092.4400000004</v>
      </c>
      <c r="N34" s="77">
        <f t="shared" si="1"/>
        <v>1.801674435954153</v>
      </c>
      <c r="O34" s="77">
        <f t="shared" si="2"/>
        <v>1.6341069149024028</v>
      </c>
      <c r="P34" s="77">
        <f t="shared" si="3"/>
        <v>3.5312250139153867</v>
      </c>
    </row>
    <row r="35" spans="1:16" ht="12.75">
      <c r="A35" s="11" t="s">
        <v>60</v>
      </c>
      <c r="B35" s="87"/>
      <c r="C35" s="90"/>
      <c r="D35" s="8">
        <v>40</v>
      </c>
      <c r="E35" s="9" t="s">
        <v>61</v>
      </c>
      <c r="F35" s="10">
        <v>243458.32</v>
      </c>
      <c r="G35" s="10">
        <v>1376790.77</v>
      </c>
      <c r="H35" s="10">
        <v>27535.82</v>
      </c>
      <c r="I35" s="10">
        <v>352196.82</v>
      </c>
      <c r="J35" s="10">
        <v>7043.94</v>
      </c>
      <c r="K35" s="10">
        <v>1176203.33</v>
      </c>
      <c r="L35" s="10">
        <v>23524.07</v>
      </c>
      <c r="M35" s="10">
        <f t="shared" si="0"/>
        <v>2905190.92</v>
      </c>
      <c r="N35" s="77">
        <f t="shared" si="1"/>
        <v>5.655139532713443</v>
      </c>
      <c r="O35" s="77">
        <f t="shared" si="2"/>
        <v>1.4466411334802607</v>
      </c>
      <c r="P35" s="77">
        <f t="shared" si="3"/>
        <v>4.831230783158284</v>
      </c>
    </row>
    <row r="36" spans="1:16" ht="12.75">
      <c r="A36" s="11" t="s">
        <v>62</v>
      </c>
      <c r="B36" s="87"/>
      <c r="C36" s="90"/>
      <c r="D36" s="8">
        <v>42</v>
      </c>
      <c r="E36" s="9" t="s">
        <v>63</v>
      </c>
      <c r="F36" s="10">
        <v>418650.13</v>
      </c>
      <c r="G36" s="10">
        <v>1976183.9</v>
      </c>
      <c r="H36" s="10">
        <v>39523.68</v>
      </c>
      <c r="I36" s="10">
        <v>653101.39</v>
      </c>
      <c r="J36" s="10">
        <v>13062.03</v>
      </c>
      <c r="K36" s="10">
        <v>2013001.6</v>
      </c>
      <c r="L36" s="10">
        <v>40260.03</v>
      </c>
      <c r="M36" s="10">
        <f t="shared" si="0"/>
        <v>4642286.890000001</v>
      </c>
      <c r="N36" s="77">
        <f t="shared" si="1"/>
        <v>4.720370921657184</v>
      </c>
      <c r="O36" s="77">
        <f t="shared" si="2"/>
        <v>1.560017167557072</v>
      </c>
      <c r="P36" s="77">
        <f t="shared" si="3"/>
        <v>4.80831476154086</v>
      </c>
    </row>
    <row r="37" spans="1:16" ht="12.75">
      <c r="A37" s="11" t="s">
        <v>64</v>
      </c>
      <c r="B37" s="87"/>
      <c r="C37" s="90"/>
      <c r="D37" s="8">
        <v>47</v>
      </c>
      <c r="E37" s="9" t="s">
        <v>65</v>
      </c>
      <c r="F37" s="10">
        <v>125886.23</v>
      </c>
      <c r="G37" s="10">
        <v>300530.88</v>
      </c>
      <c r="H37" s="10">
        <v>6010.62</v>
      </c>
      <c r="I37" s="10">
        <v>200956.33</v>
      </c>
      <c r="J37" s="10">
        <v>4019.13</v>
      </c>
      <c r="K37" s="10">
        <v>501940.12</v>
      </c>
      <c r="L37" s="10">
        <v>10038.8</v>
      </c>
      <c r="M37" s="10">
        <f t="shared" si="0"/>
        <v>1003427.33</v>
      </c>
      <c r="N37" s="77">
        <f t="shared" si="1"/>
        <v>2.38732131385617</v>
      </c>
      <c r="O37" s="77">
        <f t="shared" si="2"/>
        <v>1.5963328951863918</v>
      </c>
      <c r="P37" s="77">
        <f t="shared" si="3"/>
        <v>3.9872519814121055</v>
      </c>
    </row>
    <row r="38" spans="1:16" ht="12.75">
      <c r="A38" s="11" t="s">
        <v>66</v>
      </c>
      <c r="B38" s="87"/>
      <c r="C38" s="90"/>
      <c r="D38" s="8">
        <v>49</v>
      </c>
      <c r="E38" s="9" t="s">
        <v>67</v>
      </c>
      <c r="F38" s="10">
        <v>245502.51</v>
      </c>
      <c r="G38" s="10">
        <v>992465.92</v>
      </c>
      <c r="H38" s="10">
        <v>19849.32</v>
      </c>
      <c r="I38" s="10">
        <v>511466.06</v>
      </c>
      <c r="J38" s="10">
        <v>10229.32</v>
      </c>
      <c r="K38" s="10">
        <v>1103646.82</v>
      </c>
      <c r="L38" s="10">
        <v>22072.94</v>
      </c>
      <c r="M38" s="10">
        <f t="shared" si="0"/>
        <v>2607578.8</v>
      </c>
      <c r="N38" s="77">
        <f t="shared" si="1"/>
        <v>4.042589707127638</v>
      </c>
      <c r="O38" s="77">
        <f t="shared" si="2"/>
        <v>2.0833435063454138</v>
      </c>
      <c r="P38" s="77">
        <f t="shared" si="3"/>
        <v>4.495460433378054</v>
      </c>
    </row>
    <row r="39" spans="1:16" ht="13.5" thickBot="1">
      <c r="A39" s="12" t="s">
        <v>68</v>
      </c>
      <c r="B39" s="88"/>
      <c r="C39" s="91"/>
      <c r="D39" s="32"/>
      <c r="E39" s="29" t="s">
        <v>69</v>
      </c>
      <c r="F39" s="16">
        <v>2982318.08</v>
      </c>
      <c r="G39" s="17">
        <f aca="true" t="shared" si="7" ref="G39:L39">SUM(G30:G38)</f>
        <v>12055243.040000001</v>
      </c>
      <c r="H39" s="17">
        <f t="shared" si="7"/>
        <v>241104.86000000002</v>
      </c>
      <c r="I39" s="17">
        <f t="shared" si="7"/>
        <v>5457044.64</v>
      </c>
      <c r="J39" s="17">
        <f t="shared" si="7"/>
        <v>109140.89000000001</v>
      </c>
      <c r="K39" s="17">
        <f t="shared" si="7"/>
        <v>14031948.23</v>
      </c>
      <c r="L39" s="17">
        <f t="shared" si="7"/>
        <v>280638.97</v>
      </c>
      <c r="M39" s="16">
        <f t="shared" si="0"/>
        <v>31544235.91</v>
      </c>
      <c r="N39" s="78">
        <f t="shared" si="1"/>
        <v>4.042239196698965</v>
      </c>
      <c r="O39" s="78">
        <f t="shared" si="2"/>
        <v>1.8297996704630513</v>
      </c>
      <c r="P39" s="78">
        <f t="shared" si="3"/>
        <v>4.705047501170633</v>
      </c>
    </row>
    <row r="40" spans="1:16" ht="7.5" customHeight="1" thickBot="1">
      <c r="A40" s="18"/>
      <c r="B40" s="19"/>
      <c r="C40" s="19"/>
      <c r="D40" s="19"/>
      <c r="E40" s="20"/>
      <c r="F40" s="20"/>
      <c r="G40" s="21"/>
      <c r="H40" s="21"/>
      <c r="I40" s="22"/>
      <c r="J40" s="22"/>
      <c r="K40" s="22"/>
      <c r="L40" s="20"/>
      <c r="M40" s="20"/>
      <c r="N40" s="79"/>
      <c r="O40" s="79"/>
      <c r="P40" s="79"/>
    </row>
    <row r="41" spans="1:16" ht="23.25" thickBot="1">
      <c r="A41" s="27" t="s">
        <v>70</v>
      </c>
      <c r="B41" s="27">
        <v>31</v>
      </c>
      <c r="C41" s="28" t="s">
        <v>71</v>
      </c>
      <c r="D41" s="8">
        <v>28</v>
      </c>
      <c r="E41" s="29" t="s">
        <v>72</v>
      </c>
      <c r="F41" s="26">
        <v>270086.26</v>
      </c>
      <c r="G41" s="17">
        <v>762176.2</v>
      </c>
      <c r="H41" s="17">
        <v>15243.52</v>
      </c>
      <c r="I41" s="17">
        <v>830145.05</v>
      </c>
      <c r="J41" s="17">
        <v>16602.9</v>
      </c>
      <c r="K41" s="17">
        <v>1454532.38</v>
      </c>
      <c r="L41" s="17">
        <v>29090.65</v>
      </c>
      <c r="M41" s="26">
        <f t="shared" si="0"/>
        <v>3046853.63</v>
      </c>
      <c r="N41" s="78">
        <f t="shared" si="1"/>
        <v>2.821973246621283</v>
      </c>
      <c r="O41" s="78">
        <f t="shared" si="2"/>
        <v>3.073629328644856</v>
      </c>
      <c r="P41" s="78">
        <f t="shared" si="3"/>
        <v>5.385436415758432</v>
      </c>
    </row>
    <row r="42" spans="1:16" ht="7.5" customHeight="1" thickBot="1">
      <c r="A42" s="18"/>
      <c r="B42" s="19"/>
      <c r="C42" s="19"/>
      <c r="D42" s="19"/>
      <c r="E42" s="20"/>
      <c r="F42" s="20"/>
      <c r="G42" s="21"/>
      <c r="H42" s="21"/>
      <c r="I42" s="22"/>
      <c r="J42" s="22"/>
      <c r="K42" s="22"/>
      <c r="L42" s="20"/>
      <c r="M42" s="20"/>
      <c r="N42" s="79"/>
      <c r="O42" s="79"/>
      <c r="P42" s="79"/>
    </row>
    <row r="43" spans="1:16" ht="12.75" customHeight="1">
      <c r="A43" s="30" t="s">
        <v>73</v>
      </c>
      <c r="B43" s="86">
        <v>42</v>
      </c>
      <c r="C43" s="89" t="s">
        <v>74</v>
      </c>
      <c r="D43" s="31">
        <v>2</v>
      </c>
      <c r="E43" s="9" t="s">
        <v>75</v>
      </c>
      <c r="F43" s="10">
        <v>473290.19</v>
      </c>
      <c r="G43" s="10">
        <v>623837.13</v>
      </c>
      <c r="H43" s="10">
        <v>12476.74</v>
      </c>
      <c r="I43" s="10">
        <v>733423.2</v>
      </c>
      <c r="J43" s="10">
        <v>14668.46</v>
      </c>
      <c r="K43" s="10">
        <v>1608502.51</v>
      </c>
      <c r="L43" s="10">
        <v>32170.05</v>
      </c>
      <c r="M43" s="10">
        <f t="shared" si="0"/>
        <v>2965762.84</v>
      </c>
      <c r="N43" s="77">
        <f t="shared" si="1"/>
        <v>1.3180859083514915</v>
      </c>
      <c r="O43" s="77">
        <f t="shared" si="2"/>
        <v>1.5496268790189798</v>
      </c>
      <c r="P43" s="77">
        <f t="shared" si="3"/>
        <v>3.3985545105002073</v>
      </c>
    </row>
    <row r="44" spans="1:16" ht="12.75">
      <c r="A44" s="11" t="s">
        <v>76</v>
      </c>
      <c r="B44" s="87"/>
      <c r="C44" s="90"/>
      <c r="D44" s="8">
        <v>13</v>
      </c>
      <c r="E44" s="9" t="s">
        <v>77</v>
      </c>
      <c r="F44" s="10">
        <v>632942.4515270002</v>
      </c>
      <c r="G44" s="10">
        <v>919454.89</v>
      </c>
      <c r="H44" s="10">
        <v>18389.1</v>
      </c>
      <c r="I44" s="10">
        <v>987799.57</v>
      </c>
      <c r="J44" s="10">
        <v>19755.99</v>
      </c>
      <c r="K44" s="10">
        <v>2058298.07</v>
      </c>
      <c r="L44" s="10">
        <v>41165.96</v>
      </c>
      <c r="M44" s="10">
        <f t="shared" si="0"/>
        <v>3965552.5300000003</v>
      </c>
      <c r="N44" s="77">
        <f t="shared" si="1"/>
        <v>1.4526674388513152</v>
      </c>
      <c r="O44" s="77">
        <f t="shared" si="2"/>
        <v>1.5606467343387889</v>
      </c>
      <c r="P44" s="77">
        <f t="shared" si="3"/>
        <v>3.251951366248653</v>
      </c>
    </row>
    <row r="45" spans="1:16" ht="12.75">
      <c r="A45" s="11" t="s">
        <v>78</v>
      </c>
      <c r="B45" s="87"/>
      <c r="C45" s="90"/>
      <c r="D45" s="8">
        <v>16</v>
      </c>
      <c r="E45" s="9" t="s">
        <v>79</v>
      </c>
      <c r="F45" s="10">
        <v>701343.76</v>
      </c>
      <c r="G45" s="10">
        <v>1284112.72</v>
      </c>
      <c r="H45" s="10">
        <v>25682.25</v>
      </c>
      <c r="I45" s="10">
        <v>1037713.29</v>
      </c>
      <c r="J45" s="10">
        <v>20754.27</v>
      </c>
      <c r="K45" s="10">
        <v>3182087.86</v>
      </c>
      <c r="L45" s="10">
        <v>63641.76</v>
      </c>
      <c r="M45" s="10">
        <f t="shared" si="0"/>
        <v>5503913.869999999</v>
      </c>
      <c r="N45" s="77">
        <f t="shared" si="1"/>
        <v>1.830931981201344</v>
      </c>
      <c r="O45" s="77">
        <f t="shared" si="2"/>
        <v>1.4796072185770928</v>
      </c>
      <c r="P45" s="77">
        <f t="shared" si="3"/>
        <v>4.537130065860998</v>
      </c>
    </row>
    <row r="46" spans="1:16" ht="12.75">
      <c r="A46" s="11" t="s">
        <v>80</v>
      </c>
      <c r="B46" s="87"/>
      <c r="C46" s="90"/>
      <c r="D46" s="8">
        <v>19</v>
      </c>
      <c r="E46" s="9" t="s">
        <v>81</v>
      </c>
      <c r="F46" s="10">
        <v>553732.23</v>
      </c>
      <c r="G46" s="10">
        <v>1226838.46</v>
      </c>
      <c r="H46" s="10">
        <v>24536.77</v>
      </c>
      <c r="I46" s="10">
        <v>962297.98</v>
      </c>
      <c r="J46" s="10">
        <v>19245.96</v>
      </c>
      <c r="K46" s="10">
        <v>2919166.74</v>
      </c>
      <c r="L46" s="10">
        <v>58383.33</v>
      </c>
      <c r="M46" s="10">
        <f t="shared" si="0"/>
        <v>5108303.18</v>
      </c>
      <c r="N46" s="77">
        <f t="shared" si="1"/>
        <v>2.2155807329474033</v>
      </c>
      <c r="O46" s="77">
        <f t="shared" si="2"/>
        <v>1.7378399303215564</v>
      </c>
      <c r="P46" s="77">
        <f t="shared" si="3"/>
        <v>5.271802112728746</v>
      </c>
    </row>
    <row r="47" spans="1:16" ht="12.75">
      <c r="A47" s="11" t="s">
        <v>82</v>
      </c>
      <c r="B47" s="87"/>
      <c r="C47" s="90"/>
      <c r="D47" s="8">
        <v>45</v>
      </c>
      <c r="E47" s="9" t="s">
        <v>83</v>
      </c>
      <c r="F47" s="10">
        <v>378289.00916899997</v>
      </c>
      <c r="G47" s="10">
        <v>510864.45</v>
      </c>
      <c r="H47" s="10">
        <v>10217.29</v>
      </c>
      <c r="I47" s="10">
        <v>559836.07</v>
      </c>
      <c r="J47" s="10">
        <v>11196.72</v>
      </c>
      <c r="K47" s="10">
        <v>1401010.97</v>
      </c>
      <c r="L47" s="10">
        <v>28020.22</v>
      </c>
      <c r="M47" s="10">
        <f t="shared" si="0"/>
        <v>2471711.49</v>
      </c>
      <c r="N47" s="77">
        <f t="shared" si="1"/>
        <v>1.3504607261052415</v>
      </c>
      <c r="O47" s="77">
        <f t="shared" si="2"/>
        <v>1.4799162979379454</v>
      </c>
      <c r="P47" s="77">
        <f t="shared" si="3"/>
        <v>3.7035465901524534</v>
      </c>
    </row>
    <row r="48" spans="1:16" ht="23.25" thickBot="1">
      <c r="A48" s="12" t="s">
        <v>84</v>
      </c>
      <c r="B48" s="92"/>
      <c r="C48" s="91"/>
      <c r="D48" s="14"/>
      <c r="E48" s="29" t="s">
        <v>85</v>
      </c>
      <c r="F48" s="16">
        <v>2739597.6406960003</v>
      </c>
      <c r="G48" s="17">
        <f aca="true" t="shared" si="8" ref="G48:L48">SUM(G43:G47)</f>
        <v>4565107.65</v>
      </c>
      <c r="H48" s="17">
        <f t="shared" si="8"/>
        <v>91302.15</v>
      </c>
      <c r="I48" s="17">
        <f t="shared" si="8"/>
        <v>4281070.11</v>
      </c>
      <c r="J48" s="17">
        <f t="shared" si="8"/>
        <v>85621.4</v>
      </c>
      <c r="K48" s="17">
        <f t="shared" si="8"/>
        <v>11169066.15</v>
      </c>
      <c r="L48" s="17">
        <f t="shared" si="8"/>
        <v>223381.31999999998</v>
      </c>
      <c r="M48" s="16">
        <f t="shared" si="0"/>
        <v>20015243.910000004</v>
      </c>
      <c r="N48" s="78">
        <f t="shared" si="1"/>
        <v>1.66634237896344</v>
      </c>
      <c r="O48" s="78">
        <f t="shared" si="2"/>
        <v>1.562663818367279</v>
      </c>
      <c r="P48" s="78">
        <f t="shared" si="3"/>
        <v>4.076900192965007</v>
      </c>
    </row>
    <row r="49" spans="1:16" ht="7.5" customHeight="1" thickBot="1">
      <c r="A49" s="18"/>
      <c r="B49" s="19"/>
      <c r="C49" s="19"/>
      <c r="D49" s="19"/>
      <c r="E49" s="20"/>
      <c r="F49" s="20"/>
      <c r="G49" s="21"/>
      <c r="H49" s="21"/>
      <c r="I49" s="22"/>
      <c r="J49" s="22"/>
      <c r="K49" s="22"/>
      <c r="L49" s="20"/>
      <c r="M49" s="20"/>
      <c r="N49" s="79"/>
      <c r="O49" s="79"/>
      <c r="P49" s="79"/>
    </row>
    <row r="50" spans="1:16" ht="12.75" customHeight="1">
      <c r="A50" s="30" t="s">
        <v>86</v>
      </c>
      <c r="B50" s="86">
        <v>43</v>
      </c>
      <c r="C50" s="89" t="s">
        <v>87</v>
      </c>
      <c r="D50" s="31">
        <v>6</v>
      </c>
      <c r="E50" s="9" t="s">
        <v>88</v>
      </c>
      <c r="F50" s="10">
        <v>891742.88</v>
      </c>
      <c r="G50" s="10">
        <v>1370628.47</v>
      </c>
      <c r="H50" s="10">
        <v>27412.57</v>
      </c>
      <c r="I50" s="10">
        <v>1392505.73</v>
      </c>
      <c r="J50" s="10">
        <v>27850.11</v>
      </c>
      <c r="K50" s="10">
        <v>3140404.02</v>
      </c>
      <c r="L50" s="10">
        <v>62808.08</v>
      </c>
      <c r="M50" s="10">
        <f t="shared" si="0"/>
        <v>5903538.220000001</v>
      </c>
      <c r="N50" s="77">
        <f t="shared" si="1"/>
        <v>1.5370220505713486</v>
      </c>
      <c r="O50" s="77">
        <f t="shared" si="2"/>
        <v>1.5615551985119298</v>
      </c>
      <c r="P50" s="77">
        <f t="shared" si="3"/>
        <v>3.521647428236265</v>
      </c>
    </row>
    <row r="51" spans="1:16" ht="12.75">
      <c r="A51" s="11" t="s">
        <v>89</v>
      </c>
      <c r="B51" s="87"/>
      <c r="C51" s="90"/>
      <c r="D51" s="8">
        <v>10</v>
      </c>
      <c r="E51" s="9" t="s">
        <v>90</v>
      </c>
      <c r="F51" s="10">
        <v>1029507.4</v>
      </c>
      <c r="G51" s="10">
        <v>2049150.65</v>
      </c>
      <c r="H51" s="10">
        <v>40983.01</v>
      </c>
      <c r="I51" s="10">
        <v>1836819.42</v>
      </c>
      <c r="J51" s="10">
        <v>36736.39</v>
      </c>
      <c r="K51" s="10">
        <v>4184717.29</v>
      </c>
      <c r="L51" s="10">
        <v>83694.35</v>
      </c>
      <c r="M51" s="10">
        <f t="shared" si="0"/>
        <v>8070687.359999999</v>
      </c>
      <c r="N51" s="77">
        <f t="shared" si="1"/>
        <v>1.9904185729990866</v>
      </c>
      <c r="O51" s="77">
        <f t="shared" si="2"/>
        <v>1.7841731103632668</v>
      </c>
      <c r="P51" s="77">
        <f t="shared" si="3"/>
        <v>4.064776309524341</v>
      </c>
    </row>
    <row r="52" spans="1:16" ht="13.5" thickBot="1">
      <c r="A52" s="12" t="s">
        <v>91</v>
      </c>
      <c r="B52" s="88"/>
      <c r="C52" s="91"/>
      <c r="D52" s="32"/>
      <c r="E52" s="29" t="s">
        <v>92</v>
      </c>
      <c r="F52" s="16">
        <v>1921250.28</v>
      </c>
      <c r="G52" s="17">
        <f aca="true" t="shared" si="9" ref="G52:L52">SUM(G50:G51)</f>
        <v>3419779.12</v>
      </c>
      <c r="H52" s="17">
        <f t="shared" si="9"/>
        <v>68395.58</v>
      </c>
      <c r="I52" s="17">
        <f t="shared" si="9"/>
        <v>3229325.15</v>
      </c>
      <c r="J52" s="17">
        <f t="shared" si="9"/>
        <v>64586.5</v>
      </c>
      <c r="K52" s="17">
        <f t="shared" si="9"/>
        <v>7325121.3100000005</v>
      </c>
      <c r="L52" s="17">
        <f t="shared" si="9"/>
        <v>146502.43</v>
      </c>
      <c r="M52" s="16">
        <f t="shared" si="0"/>
        <v>13974225.58</v>
      </c>
      <c r="N52" s="78">
        <f t="shared" si="1"/>
        <v>1.7799758603028024</v>
      </c>
      <c r="O52" s="78">
        <f t="shared" si="2"/>
        <v>1.6808456366236677</v>
      </c>
      <c r="P52" s="78">
        <f t="shared" si="3"/>
        <v>3.812684576420726</v>
      </c>
    </row>
    <row r="53" spans="1:16" ht="7.5" customHeight="1" thickBot="1">
      <c r="A53" s="18"/>
      <c r="B53" s="19"/>
      <c r="C53" s="19"/>
      <c r="D53" s="19"/>
      <c r="E53" s="20"/>
      <c r="F53" s="20"/>
      <c r="G53" s="21"/>
      <c r="H53" s="21"/>
      <c r="I53" s="22"/>
      <c r="J53" s="22"/>
      <c r="K53" s="22"/>
      <c r="L53" s="20"/>
      <c r="M53" s="20"/>
      <c r="N53" s="79"/>
      <c r="O53" s="79"/>
      <c r="P53" s="79"/>
    </row>
    <row r="54" spans="1:16" ht="12.75">
      <c r="A54" s="30" t="s">
        <v>93</v>
      </c>
      <c r="B54" s="86">
        <v>51</v>
      </c>
      <c r="C54" s="89" t="s">
        <v>94</v>
      </c>
      <c r="D54" s="31">
        <v>8</v>
      </c>
      <c r="E54" s="9" t="s">
        <v>95</v>
      </c>
      <c r="F54" s="10">
        <v>469811.79</v>
      </c>
      <c r="G54" s="10">
        <v>1331115.36</v>
      </c>
      <c r="H54" s="10">
        <v>26622.31</v>
      </c>
      <c r="I54" s="10">
        <v>724528.03</v>
      </c>
      <c r="J54" s="10">
        <v>14490.56</v>
      </c>
      <c r="K54" s="10">
        <v>2373727.87</v>
      </c>
      <c r="L54" s="10">
        <v>47474.56</v>
      </c>
      <c r="M54" s="10">
        <f t="shared" si="0"/>
        <v>4429371.26</v>
      </c>
      <c r="N54" s="77">
        <f t="shared" si="1"/>
        <v>2.8332949243355516</v>
      </c>
      <c r="O54" s="77">
        <f t="shared" si="2"/>
        <v>1.5421665556754123</v>
      </c>
      <c r="P54" s="77">
        <f t="shared" si="3"/>
        <v>5.05250809052706</v>
      </c>
    </row>
    <row r="55" spans="1:16" ht="12.75">
      <c r="A55" s="11" t="s">
        <v>96</v>
      </c>
      <c r="B55" s="87"/>
      <c r="C55" s="90"/>
      <c r="D55" s="8">
        <v>17</v>
      </c>
      <c r="E55" s="9" t="s">
        <v>97</v>
      </c>
      <c r="F55" s="10">
        <v>365929.90389099997</v>
      </c>
      <c r="G55" s="10">
        <v>2054521.07</v>
      </c>
      <c r="H55" s="10">
        <v>41090.42</v>
      </c>
      <c r="I55" s="10">
        <v>764917.9</v>
      </c>
      <c r="J55" s="10">
        <v>15298.36</v>
      </c>
      <c r="K55" s="10">
        <v>2439698.61</v>
      </c>
      <c r="L55" s="10">
        <v>48793.97</v>
      </c>
      <c r="M55" s="10">
        <f t="shared" si="0"/>
        <v>5259137.58</v>
      </c>
      <c r="N55" s="77">
        <f t="shared" si="1"/>
        <v>5.614520836241859</v>
      </c>
      <c r="O55" s="77">
        <f t="shared" si="2"/>
        <v>2.090339958190045</v>
      </c>
      <c r="P55" s="77">
        <f t="shared" si="3"/>
        <v>6.667120079715366</v>
      </c>
    </row>
    <row r="56" spans="1:16" ht="12.75">
      <c r="A56" s="11" t="s">
        <v>98</v>
      </c>
      <c r="B56" s="87"/>
      <c r="C56" s="90"/>
      <c r="D56" s="8">
        <v>25</v>
      </c>
      <c r="E56" s="9" t="s">
        <v>99</v>
      </c>
      <c r="F56" s="10">
        <v>537883.24</v>
      </c>
      <c r="G56" s="10">
        <v>1544848.61</v>
      </c>
      <c r="H56" s="10">
        <v>30896.97</v>
      </c>
      <c r="I56" s="10">
        <v>1166827.34</v>
      </c>
      <c r="J56" s="10">
        <v>23336.55</v>
      </c>
      <c r="K56" s="10">
        <v>2759038.22</v>
      </c>
      <c r="L56" s="10">
        <v>55180.76</v>
      </c>
      <c r="M56" s="10">
        <f t="shared" si="0"/>
        <v>5470714.17</v>
      </c>
      <c r="N56" s="77">
        <f t="shared" si="1"/>
        <v>2.872089135924741</v>
      </c>
      <c r="O56" s="77">
        <f t="shared" si="2"/>
        <v>2.16929484547613</v>
      </c>
      <c r="P56" s="77">
        <f t="shared" si="3"/>
        <v>5.1294370503159765</v>
      </c>
    </row>
    <row r="57" spans="1:16" ht="12.75">
      <c r="A57" s="11" t="s">
        <v>100</v>
      </c>
      <c r="B57" s="87"/>
      <c r="C57" s="90"/>
      <c r="D57" s="8">
        <v>43</v>
      </c>
      <c r="E57" s="9" t="s">
        <v>101</v>
      </c>
      <c r="F57" s="10">
        <v>252587.35</v>
      </c>
      <c r="G57" s="10">
        <v>286762.54</v>
      </c>
      <c r="H57" s="10">
        <v>5735.25</v>
      </c>
      <c r="I57" s="10">
        <v>374662.24</v>
      </c>
      <c r="J57" s="10">
        <v>7493.24</v>
      </c>
      <c r="K57" s="10">
        <v>862358.55</v>
      </c>
      <c r="L57" s="10">
        <v>17247.17</v>
      </c>
      <c r="M57" s="10">
        <f t="shared" si="0"/>
        <v>1523783.33</v>
      </c>
      <c r="N57" s="77">
        <f t="shared" si="1"/>
        <v>1.13530048119987</v>
      </c>
      <c r="O57" s="77">
        <f t="shared" si="2"/>
        <v>1.483297718591212</v>
      </c>
      <c r="P57" s="77">
        <f t="shared" si="3"/>
        <v>3.414100310249108</v>
      </c>
    </row>
    <row r="58" spans="1:16" ht="13.5" thickBot="1">
      <c r="A58" s="12" t="s">
        <v>102</v>
      </c>
      <c r="B58" s="88"/>
      <c r="C58" s="91"/>
      <c r="D58" s="33"/>
      <c r="E58" s="29" t="s">
        <v>103</v>
      </c>
      <c r="F58" s="16">
        <v>1626212.283891</v>
      </c>
      <c r="G58" s="17">
        <f aca="true" t="shared" si="10" ref="G58:L58">SUM(G54:G57)</f>
        <v>5217247.58</v>
      </c>
      <c r="H58" s="17">
        <f t="shared" si="10"/>
        <v>104344.95</v>
      </c>
      <c r="I58" s="17">
        <f t="shared" si="10"/>
        <v>3030935.5100000007</v>
      </c>
      <c r="J58" s="17">
        <f t="shared" si="10"/>
        <v>60618.71</v>
      </c>
      <c r="K58" s="17">
        <f t="shared" si="10"/>
        <v>8434823.250000002</v>
      </c>
      <c r="L58" s="17">
        <f t="shared" si="10"/>
        <v>168696.46000000002</v>
      </c>
      <c r="M58" s="16">
        <f t="shared" si="0"/>
        <v>16683006.340000004</v>
      </c>
      <c r="N58" s="78">
        <f t="shared" si="1"/>
        <v>3.2082204959839644</v>
      </c>
      <c r="O58" s="78">
        <f t="shared" si="2"/>
        <v>1.8638006489214016</v>
      </c>
      <c r="P58" s="78">
        <f t="shared" si="3"/>
        <v>5.186791007271324</v>
      </c>
    </row>
    <row r="59" spans="1:16" ht="7.5" customHeight="1" thickBot="1">
      <c r="A59" s="18"/>
      <c r="B59" s="19"/>
      <c r="C59" s="19"/>
      <c r="D59" s="19"/>
      <c r="E59" s="20"/>
      <c r="F59" s="20"/>
      <c r="G59" s="21"/>
      <c r="H59" s="21"/>
      <c r="I59" s="22"/>
      <c r="J59" s="22"/>
      <c r="K59" s="22"/>
      <c r="L59" s="20"/>
      <c r="M59" s="20"/>
      <c r="N59" s="79"/>
      <c r="O59" s="79"/>
      <c r="P59" s="79"/>
    </row>
    <row r="60" spans="1:16" s="35" customFormat="1" ht="12.75" customHeight="1">
      <c r="A60" s="30" t="s">
        <v>104</v>
      </c>
      <c r="B60" s="86">
        <v>52</v>
      </c>
      <c r="C60" s="89" t="s">
        <v>105</v>
      </c>
      <c r="D60" s="31">
        <v>3</v>
      </c>
      <c r="E60" s="9" t="s">
        <v>106</v>
      </c>
      <c r="F60" s="34">
        <v>132785.8</v>
      </c>
      <c r="G60" s="34">
        <v>76048.99</v>
      </c>
      <c r="H60" s="34">
        <v>1520.98</v>
      </c>
      <c r="I60" s="34">
        <v>320302.86</v>
      </c>
      <c r="J60" s="34">
        <v>6406.06</v>
      </c>
      <c r="K60" s="34">
        <v>505447.04</v>
      </c>
      <c r="L60" s="34">
        <v>10108.94</v>
      </c>
      <c r="M60" s="34">
        <f>SUM(G60,I60,K60)</f>
        <v>901798.8899999999</v>
      </c>
      <c r="N60" s="80">
        <f t="shared" si="1"/>
        <v>0.5727192967922776</v>
      </c>
      <c r="O60" s="80">
        <f t="shared" si="2"/>
        <v>2.4121770550766723</v>
      </c>
      <c r="P60" s="80">
        <f t="shared" si="3"/>
        <v>3.806484127067804</v>
      </c>
    </row>
    <row r="61" spans="1:16" s="35" customFormat="1" ht="22.5">
      <c r="A61" s="11" t="s">
        <v>107</v>
      </c>
      <c r="B61" s="87"/>
      <c r="C61" s="90"/>
      <c r="D61" s="8">
        <v>12</v>
      </c>
      <c r="E61" s="9" t="s">
        <v>108</v>
      </c>
      <c r="F61" s="34">
        <v>270718</v>
      </c>
      <c r="G61" s="36">
        <v>314427.28</v>
      </c>
      <c r="H61" s="36">
        <v>565257.13</v>
      </c>
      <c r="I61" s="37">
        <v>565257.13</v>
      </c>
      <c r="J61" s="37">
        <v>11305.14</v>
      </c>
      <c r="K61" s="37">
        <v>1050008.76</v>
      </c>
      <c r="L61" s="37">
        <v>21000.18</v>
      </c>
      <c r="M61" s="34">
        <f>SUM(H60,J60,L60)</f>
        <v>18035.980000000003</v>
      </c>
      <c r="N61" s="80">
        <f t="shared" si="1"/>
        <v>1.1614568665548652</v>
      </c>
      <c r="O61" s="80">
        <f t="shared" si="2"/>
        <v>2.087992412769007</v>
      </c>
      <c r="P61" s="80">
        <f t="shared" si="3"/>
        <v>3.8786071114591567</v>
      </c>
    </row>
    <row r="62" spans="1:16" s="35" customFormat="1" ht="12.75">
      <c r="A62" s="11" t="s">
        <v>109</v>
      </c>
      <c r="B62" s="87"/>
      <c r="C62" s="90"/>
      <c r="D62" s="8">
        <v>46</v>
      </c>
      <c r="E62" s="9" t="s">
        <v>110</v>
      </c>
      <c r="F62" s="34">
        <v>350954.84</v>
      </c>
      <c r="G62" s="38">
        <v>210269.24</v>
      </c>
      <c r="H62" s="38">
        <v>4205.38</v>
      </c>
      <c r="I62" s="34">
        <v>1152902.75</v>
      </c>
      <c r="J62" s="34">
        <v>23058.05</v>
      </c>
      <c r="K62" s="34">
        <v>1502915</v>
      </c>
      <c r="L62" s="34">
        <v>30058.3</v>
      </c>
      <c r="M62" s="34">
        <f t="shared" si="0"/>
        <v>2866086.99</v>
      </c>
      <c r="N62" s="80">
        <f t="shared" si="1"/>
        <v>0.5991347490748382</v>
      </c>
      <c r="O62" s="80">
        <f t="shared" si="2"/>
        <v>3.285045876557793</v>
      </c>
      <c r="P62" s="80">
        <f t="shared" si="3"/>
        <v>4.2823600894063745</v>
      </c>
    </row>
    <row r="63" spans="1:16" s="35" customFormat="1" ht="23.25" thickBot="1">
      <c r="A63" s="12" t="s">
        <v>111</v>
      </c>
      <c r="B63" s="88"/>
      <c r="C63" s="91"/>
      <c r="D63" s="33"/>
      <c r="E63" s="29" t="s">
        <v>112</v>
      </c>
      <c r="F63" s="39">
        <f aca="true" t="shared" si="11" ref="F63:M63">SUM(F60:F62)</f>
        <v>754458.64</v>
      </c>
      <c r="G63" s="17">
        <f t="shared" si="11"/>
        <v>600745.51</v>
      </c>
      <c r="H63" s="17">
        <f t="shared" si="11"/>
        <v>570983.49</v>
      </c>
      <c r="I63" s="17">
        <f t="shared" si="11"/>
        <v>2038462.74</v>
      </c>
      <c r="J63" s="17">
        <f t="shared" si="11"/>
        <v>40769.25</v>
      </c>
      <c r="K63" s="17">
        <f t="shared" si="11"/>
        <v>3058370.8</v>
      </c>
      <c r="L63" s="17">
        <f t="shared" si="11"/>
        <v>61167.42</v>
      </c>
      <c r="M63" s="17">
        <f t="shared" si="11"/>
        <v>3785921.8600000003</v>
      </c>
      <c r="N63" s="78">
        <f t="shared" si="1"/>
        <v>0.7962603622645239</v>
      </c>
      <c r="O63" s="78">
        <f t="shared" si="2"/>
        <v>2.7018879921634933</v>
      </c>
      <c r="P63" s="78">
        <f t="shared" si="3"/>
        <v>4.053728909513183</v>
      </c>
    </row>
    <row r="64" spans="1:16" ht="7.5" customHeight="1" thickBot="1">
      <c r="A64" s="18"/>
      <c r="B64" s="19"/>
      <c r="C64" s="19"/>
      <c r="D64" s="19"/>
      <c r="E64" s="20"/>
      <c r="F64" s="20"/>
      <c r="G64" s="21"/>
      <c r="H64" s="21"/>
      <c r="I64" s="22"/>
      <c r="J64" s="22"/>
      <c r="K64" s="22"/>
      <c r="L64" s="20"/>
      <c r="M64" s="20"/>
      <c r="N64" s="79"/>
      <c r="O64" s="79"/>
      <c r="P64" s="79"/>
    </row>
    <row r="65" spans="1:16" ht="13.5" thickBot="1">
      <c r="A65" s="27" t="s">
        <v>113</v>
      </c>
      <c r="B65" s="27">
        <v>53</v>
      </c>
      <c r="C65" s="28" t="s">
        <v>114</v>
      </c>
      <c r="D65" s="8">
        <v>7</v>
      </c>
      <c r="E65" s="29" t="s">
        <v>115</v>
      </c>
      <c r="F65" s="26">
        <v>186377.03</v>
      </c>
      <c r="G65" s="17">
        <v>128988</v>
      </c>
      <c r="H65" s="17">
        <v>2580</v>
      </c>
      <c r="I65" s="17">
        <v>291598</v>
      </c>
      <c r="J65" s="17">
        <v>5832</v>
      </c>
      <c r="K65" s="17">
        <v>633287</v>
      </c>
      <c r="L65" s="17">
        <v>12666</v>
      </c>
      <c r="M65" s="26">
        <f t="shared" si="0"/>
        <v>1053873</v>
      </c>
      <c r="N65" s="78">
        <f t="shared" si="1"/>
        <v>0.6920809930279499</v>
      </c>
      <c r="O65" s="78">
        <f t="shared" si="2"/>
        <v>1.564559752883711</v>
      </c>
      <c r="P65" s="78">
        <f t="shared" si="3"/>
        <v>3.3978811659355235</v>
      </c>
    </row>
    <row r="66" spans="1:16" ht="7.5" customHeight="1" thickBot="1">
      <c r="A66" s="40"/>
      <c r="B66" s="19"/>
      <c r="C66" s="19"/>
      <c r="D66" s="19"/>
      <c r="E66" s="20"/>
      <c r="F66" s="20"/>
      <c r="G66" s="21"/>
      <c r="H66" s="21"/>
      <c r="I66" s="22"/>
      <c r="J66" s="22"/>
      <c r="K66" s="22"/>
      <c r="L66" s="20"/>
      <c r="M66" s="20"/>
      <c r="N66" s="79"/>
      <c r="O66" s="79"/>
      <c r="P66" s="79"/>
    </row>
    <row r="67" spans="1:16" s="35" customFormat="1" ht="12.75">
      <c r="A67" s="30" t="s">
        <v>116</v>
      </c>
      <c r="B67" s="86">
        <v>61</v>
      </c>
      <c r="C67" s="89" t="s">
        <v>117</v>
      </c>
      <c r="D67" s="31">
        <v>4</v>
      </c>
      <c r="E67" s="9" t="s">
        <v>118</v>
      </c>
      <c r="F67" s="34">
        <v>170881.29</v>
      </c>
      <c r="G67" s="38">
        <v>268662.13</v>
      </c>
      <c r="H67" s="38">
        <v>5373.24</v>
      </c>
      <c r="I67" s="34">
        <v>581336.45</v>
      </c>
      <c r="J67" s="34">
        <v>11626.73</v>
      </c>
      <c r="K67" s="34">
        <v>994017.36</v>
      </c>
      <c r="L67" s="34">
        <v>19880.35</v>
      </c>
      <c r="M67" s="34">
        <f t="shared" si="0"/>
        <v>1844015.94</v>
      </c>
      <c r="N67" s="80">
        <f t="shared" si="1"/>
        <v>1.5722150154648293</v>
      </c>
      <c r="O67" s="80">
        <f t="shared" si="2"/>
        <v>3.4019900598830914</v>
      </c>
      <c r="P67" s="80">
        <f t="shared" si="3"/>
        <v>5.817005243815751</v>
      </c>
    </row>
    <row r="68" spans="1:16" s="35" customFormat="1" ht="12.75">
      <c r="A68" s="11" t="s">
        <v>119</v>
      </c>
      <c r="B68" s="87"/>
      <c r="C68" s="90"/>
      <c r="D68" s="8">
        <v>11</v>
      </c>
      <c r="E68" s="9" t="s">
        <v>120</v>
      </c>
      <c r="F68" s="34">
        <v>238828.39</v>
      </c>
      <c r="G68" s="38">
        <v>679516.91</v>
      </c>
      <c r="H68" s="38">
        <v>13590.34</v>
      </c>
      <c r="I68" s="34">
        <v>562899.7</v>
      </c>
      <c r="J68" s="34">
        <v>11257.99</v>
      </c>
      <c r="K68" s="34">
        <v>1630341.96</v>
      </c>
      <c r="L68" s="34">
        <v>32606.84</v>
      </c>
      <c r="M68" s="34">
        <f t="shared" si="0"/>
        <v>2872758.57</v>
      </c>
      <c r="N68" s="80">
        <f t="shared" si="1"/>
        <v>2.8452099434242304</v>
      </c>
      <c r="O68" s="80">
        <f t="shared" si="2"/>
        <v>2.3569212186206165</v>
      </c>
      <c r="P68" s="80">
        <f t="shared" si="3"/>
        <v>6.826416072226588</v>
      </c>
    </row>
    <row r="69" spans="1:16" ht="12.75">
      <c r="A69" s="11" t="s">
        <v>121</v>
      </c>
      <c r="B69" s="87"/>
      <c r="C69" s="90"/>
      <c r="D69" s="8">
        <v>14</v>
      </c>
      <c r="E69" s="9" t="s">
        <v>122</v>
      </c>
      <c r="F69" s="34">
        <v>584306.28</v>
      </c>
      <c r="G69" s="38">
        <v>813088.61</v>
      </c>
      <c r="H69" s="38">
        <v>16261.77</v>
      </c>
      <c r="I69" s="34">
        <v>823164.75</v>
      </c>
      <c r="J69" s="34">
        <v>16463.3</v>
      </c>
      <c r="K69" s="34">
        <v>1899106.01</v>
      </c>
      <c r="L69" s="34">
        <v>37982.12</v>
      </c>
      <c r="M69" s="34">
        <f t="shared" si="0"/>
        <v>3535359.37</v>
      </c>
      <c r="N69" s="80">
        <f t="shared" si="1"/>
        <v>1.3915452183741717</v>
      </c>
      <c r="O69" s="80">
        <f t="shared" si="2"/>
        <v>1.4087898387811268</v>
      </c>
      <c r="P69" s="80">
        <f t="shared" si="3"/>
        <v>3.250189284291108</v>
      </c>
    </row>
    <row r="70" spans="1:16" ht="12.75">
      <c r="A70" s="11" t="s">
        <v>123</v>
      </c>
      <c r="B70" s="87"/>
      <c r="C70" s="90"/>
      <c r="D70" s="8">
        <v>18</v>
      </c>
      <c r="E70" s="9" t="s">
        <v>124</v>
      </c>
      <c r="F70" s="34">
        <v>335752.23</v>
      </c>
      <c r="G70" s="38">
        <v>512174.67</v>
      </c>
      <c r="H70" s="38">
        <v>10243.49</v>
      </c>
      <c r="I70" s="34">
        <v>901319.35</v>
      </c>
      <c r="J70" s="34">
        <v>18026.39</v>
      </c>
      <c r="K70" s="34">
        <v>1570824.84</v>
      </c>
      <c r="L70" s="34">
        <v>31416.5</v>
      </c>
      <c r="M70" s="34">
        <f t="shared" si="0"/>
        <v>2984318.8600000003</v>
      </c>
      <c r="N70" s="80">
        <f t="shared" si="1"/>
        <v>1.5254542613164477</v>
      </c>
      <c r="O70" s="80">
        <f t="shared" si="2"/>
        <v>2.6844776280413685</v>
      </c>
      <c r="P70" s="80">
        <f t="shared" si="3"/>
        <v>4.67852392223873</v>
      </c>
    </row>
    <row r="71" spans="1:16" s="35" customFormat="1" ht="12.75">
      <c r="A71" s="11" t="s">
        <v>125</v>
      </c>
      <c r="B71" s="87"/>
      <c r="C71" s="90"/>
      <c r="D71" s="8">
        <v>21</v>
      </c>
      <c r="E71" s="9" t="s">
        <v>126</v>
      </c>
      <c r="F71" s="34">
        <v>605062.66</v>
      </c>
      <c r="G71" s="38">
        <v>920871.65</v>
      </c>
      <c r="H71" s="38">
        <v>18417.43</v>
      </c>
      <c r="I71" s="34">
        <v>865362.57</v>
      </c>
      <c r="J71" s="34">
        <v>17307.25</v>
      </c>
      <c r="K71" s="34">
        <v>2621420.59</v>
      </c>
      <c r="L71" s="34">
        <v>52428.41</v>
      </c>
      <c r="M71" s="34">
        <f>SUM(G71,I71,K71)</f>
        <v>4407654.81</v>
      </c>
      <c r="N71" s="80">
        <f>+G71/F71</f>
        <v>1.521944272680783</v>
      </c>
      <c r="O71" s="80">
        <f aca="true" t="shared" si="12" ref="O71:O81">I71/F71</f>
        <v>1.4302032288688908</v>
      </c>
      <c r="P71" s="80">
        <f aca="true" t="shared" si="13" ref="P71:P81">K71/F71</f>
        <v>4.332477879233202</v>
      </c>
    </row>
    <row r="72" spans="1:16" s="35" customFormat="1" ht="12.75">
      <c r="A72" s="11" t="s">
        <v>127</v>
      </c>
      <c r="B72" s="87"/>
      <c r="C72" s="90"/>
      <c r="D72" s="8">
        <v>23</v>
      </c>
      <c r="E72" s="9" t="s">
        <v>128</v>
      </c>
      <c r="F72" s="34">
        <v>478798.85</v>
      </c>
      <c r="G72" s="38">
        <v>867486.5</v>
      </c>
      <c r="H72" s="38">
        <v>17349.73</v>
      </c>
      <c r="I72" s="34">
        <v>895770.26</v>
      </c>
      <c r="J72" s="34">
        <v>17915.41</v>
      </c>
      <c r="K72" s="34">
        <v>2680964.73</v>
      </c>
      <c r="L72" s="34">
        <v>53619.29</v>
      </c>
      <c r="M72" s="34">
        <f>SUM(G72,I72,K72)</f>
        <v>4444221.49</v>
      </c>
      <c r="N72" s="80">
        <f>+G72/F72</f>
        <v>1.8117973758708903</v>
      </c>
      <c r="O72" s="80">
        <f t="shared" si="12"/>
        <v>1.8708696982041624</v>
      </c>
      <c r="P72" s="80">
        <f t="shared" si="13"/>
        <v>5.599354990096572</v>
      </c>
    </row>
    <row r="73" spans="1:16" s="35" customFormat="1" ht="12.75">
      <c r="A73" s="11" t="s">
        <v>129</v>
      </c>
      <c r="B73" s="87"/>
      <c r="C73" s="90"/>
      <c r="D73" s="8">
        <v>29</v>
      </c>
      <c r="E73" s="9" t="s">
        <v>130</v>
      </c>
      <c r="F73" s="41">
        <v>213828.75</v>
      </c>
      <c r="G73" s="38">
        <v>493745.58</v>
      </c>
      <c r="H73" s="38">
        <v>9874.91</v>
      </c>
      <c r="I73" s="34">
        <v>437174.17</v>
      </c>
      <c r="J73" s="34">
        <v>8743.48</v>
      </c>
      <c r="K73" s="34">
        <v>1021017.4</v>
      </c>
      <c r="L73" s="34">
        <v>20420.35</v>
      </c>
      <c r="M73" s="34">
        <f aca="true" t="shared" si="14" ref="M73:M81">SUM(G73,I73,K73)</f>
        <v>1951937.15</v>
      </c>
      <c r="N73" s="80">
        <f>+G73/F73</f>
        <v>2.3090701320566107</v>
      </c>
      <c r="O73" s="80">
        <f t="shared" si="12"/>
        <v>2.0445060357879843</v>
      </c>
      <c r="P73" s="80">
        <f t="shared" si="13"/>
        <v>4.774930405756943</v>
      </c>
    </row>
    <row r="74" spans="1:16" s="35" customFormat="1" ht="12.75">
      <c r="A74" s="11" t="s">
        <v>131</v>
      </c>
      <c r="B74" s="87"/>
      <c r="C74" s="90"/>
      <c r="D74" s="8">
        <v>41</v>
      </c>
      <c r="E74" s="9" t="s">
        <v>132</v>
      </c>
      <c r="F74" s="34">
        <v>341620.21</v>
      </c>
      <c r="G74" s="38">
        <v>443683.89</v>
      </c>
      <c r="H74" s="38">
        <v>8873.68</v>
      </c>
      <c r="I74" s="34">
        <v>536768.78</v>
      </c>
      <c r="J74" s="34">
        <v>10735.38</v>
      </c>
      <c r="K74" s="34">
        <v>1423431.84</v>
      </c>
      <c r="L74" s="34">
        <v>28468.64</v>
      </c>
      <c r="M74" s="34">
        <f t="shared" si="14"/>
        <v>2403884.5100000002</v>
      </c>
      <c r="N74" s="80">
        <f>+G74/F74</f>
        <v>1.2987635889574565</v>
      </c>
      <c r="O74" s="80">
        <f t="shared" si="12"/>
        <v>1.5712442188358822</v>
      </c>
      <c r="P74" s="80">
        <f t="shared" si="13"/>
        <v>4.166708521138138</v>
      </c>
    </row>
    <row r="75" spans="1:16" s="35" customFormat="1" ht="13.5" thickBot="1">
      <c r="A75" s="12" t="s">
        <v>133</v>
      </c>
      <c r="B75" s="88"/>
      <c r="C75" s="91"/>
      <c r="D75" s="33"/>
      <c r="E75" s="29" t="s">
        <v>134</v>
      </c>
      <c r="F75" s="39">
        <f>SUM(F67:F74)</f>
        <v>2969078.66</v>
      </c>
      <c r="G75" s="39">
        <f aca="true" t="shared" si="15" ref="G75:L75">SUM(G67:G74)</f>
        <v>4999229.9399999995</v>
      </c>
      <c r="H75" s="39">
        <f t="shared" si="15"/>
        <v>99984.59</v>
      </c>
      <c r="I75" s="39">
        <f t="shared" si="15"/>
        <v>5603796.03</v>
      </c>
      <c r="J75" s="39">
        <f t="shared" si="15"/>
        <v>112075.93000000001</v>
      </c>
      <c r="K75" s="39">
        <f t="shared" si="15"/>
        <v>13841124.73</v>
      </c>
      <c r="L75" s="39">
        <f t="shared" si="15"/>
        <v>276822.5</v>
      </c>
      <c r="M75" s="39">
        <f t="shared" si="14"/>
        <v>24444150.7</v>
      </c>
      <c r="N75" s="78">
        <f>+G75/F75</f>
        <v>1.6837647339393829</v>
      </c>
      <c r="O75" s="78">
        <f t="shared" si="12"/>
        <v>1.887385506317303</v>
      </c>
      <c r="P75" s="78">
        <f t="shared" si="13"/>
        <v>4.66175750628311</v>
      </c>
    </row>
    <row r="76" spans="1:16" ht="7.5" customHeight="1" thickBot="1">
      <c r="A76" s="42"/>
      <c r="B76" s="19"/>
      <c r="C76" s="19"/>
      <c r="D76" s="19"/>
      <c r="E76" s="20"/>
      <c r="F76" s="20"/>
      <c r="G76" s="21"/>
      <c r="H76" s="21"/>
      <c r="I76" s="22"/>
      <c r="J76" s="22"/>
      <c r="K76" s="22"/>
      <c r="L76" s="20"/>
      <c r="M76" s="20"/>
      <c r="N76" s="79"/>
      <c r="O76" s="79"/>
      <c r="P76" s="79"/>
    </row>
    <row r="77" spans="1:16" ht="23.25" thickBot="1">
      <c r="A77" s="27" t="s">
        <v>135</v>
      </c>
      <c r="B77" s="27">
        <v>62</v>
      </c>
      <c r="C77" s="28" t="s">
        <v>136</v>
      </c>
      <c r="D77" s="8">
        <v>30</v>
      </c>
      <c r="E77" s="29" t="s">
        <v>137</v>
      </c>
      <c r="F77" s="26">
        <v>316291.91</v>
      </c>
      <c r="G77" s="17">
        <v>218184.02</v>
      </c>
      <c r="H77" s="17">
        <v>4363.68</v>
      </c>
      <c r="I77" s="17">
        <v>709966.9</v>
      </c>
      <c r="J77" s="17">
        <v>14199.34</v>
      </c>
      <c r="K77" s="17">
        <v>1489729.96</v>
      </c>
      <c r="L77" s="17">
        <v>29794.6</v>
      </c>
      <c r="M77" s="26">
        <f t="shared" si="14"/>
        <v>2417880.88</v>
      </c>
      <c r="N77" s="78">
        <f>+G77/F77</f>
        <v>0.6898185287129223</v>
      </c>
      <c r="O77" s="78">
        <f t="shared" si="12"/>
        <v>2.244657158635515</v>
      </c>
      <c r="P77" s="78">
        <f t="shared" si="13"/>
        <v>4.709984393846811</v>
      </c>
    </row>
    <row r="78" spans="1:16" ht="7.5" customHeight="1" thickBot="1">
      <c r="A78" s="18"/>
      <c r="B78" s="19"/>
      <c r="C78" s="19"/>
      <c r="D78" s="19"/>
      <c r="E78" s="20"/>
      <c r="F78" s="20"/>
      <c r="G78" s="21"/>
      <c r="H78" s="21"/>
      <c r="I78" s="22"/>
      <c r="J78" s="22"/>
      <c r="K78" s="22"/>
      <c r="L78" s="20"/>
      <c r="M78" s="20"/>
      <c r="N78" s="79"/>
      <c r="O78" s="79"/>
      <c r="P78" s="79"/>
    </row>
    <row r="79" spans="1:16" ht="12.75">
      <c r="A79" s="30" t="s">
        <v>138</v>
      </c>
      <c r="B79" s="86">
        <v>70</v>
      </c>
      <c r="C79" s="89" t="s">
        <v>139</v>
      </c>
      <c r="D79" s="31">
        <v>35</v>
      </c>
      <c r="E79" s="9" t="s">
        <v>140</v>
      </c>
      <c r="F79" s="10">
        <v>21640.23</v>
      </c>
      <c r="G79" s="10">
        <v>49289.5</v>
      </c>
      <c r="H79" s="10">
        <v>985.79</v>
      </c>
      <c r="I79" s="10">
        <v>1452688.82</v>
      </c>
      <c r="J79" s="10">
        <v>29053.78</v>
      </c>
      <c r="K79" s="10">
        <v>528428.54</v>
      </c>
      <c r="L79" s="10">
        <v>10568.57</v>
      </c>
      <c r="M79" s="10">
        <f t="shared" si="14"/>
        <v>2030406.86</v>
      </c>
      <c r="N79" s="77">
        <f>+G79/F79</f>
        <v>2.2776791189372756</v>
      </c>
      <c r="O79" s="77">
        <f t="shared" si="12"/>
        <v>67.1290841178675</v>
      </c>
      <c r="P79" s="77">
        <f t="shared" si="13"/>
        <v>24.418804236369024</v>
      </c>
    </row>
    <row r="80" spans="1:16" ht="20.25" customHeight="1">
      <c r="A80" s="11" t="s">
        <v>141</v>
      </c>
      <c r="B80" s="87"/>
      <c r="C80" s="90"/>
      <c r="D80" s="8">
        <v>38</v>
      </c>
      <c r="E80" s="9" t="s">
        <v>142</v>
      </c>
      <c r="F80" s="10">
        <v>112450.58</v>
      </c>
      <c r="G80" s="10">
        <v>238954.41</v>
      </c>
      <c r="H80" s="10">
        <v>4779.09</v>
      </c>
      <c r="I80" s="10">
        <v>591618.64</v>
      </c>
      <c r="J80" s="10">
        <v>11832.37</v>
      </c>
      <c r="K80" s="10">
        <v>1894320.41</v>
      </c>
      <c r="L80" s="10">
        <v>37886.41</v>
      </c>
      <c r="M80" s="10">
        <f t="shared" si="14"/>
        <v>2724893.46</v>
      </c>
      <c r="N80" s="77">
        <f>+G80/F80</f>
        <v>2.1249726768861485</v>
      </c>
      <c r="O80" s="77">
        <f t="shared" si="12"/>
        <v>5.261143517445619</v>
      </c>
      <c r="P80" s="77">
        <f t="shared" si="13"/>
        <v>16.845803818886484</v>
      </c>
    </row>
    <row r="81" spans="1:16" ht="12.75" customHeight="1" thickBot="1">
      <c r="A81" s="13" t="s">
        <v>143</v>
      </c>
      <c r="B81" s="92"/>
      <c r="C81" s="91"/>
      <c r="D81" s="43"/>
      <c r="E81" s="29" t="s">
        <v>144</v>
      </c>
      <c r="F81" s="16">
        <v>134090.81</v>
      </c>
      <c r="G81" s="17">
        <f aca="true" t="shared" si="16" ref="G81:L81">SUM(G79:G80)</f>
        <v>288243.91000000003</v>
      </c>
      <c r="H81" s="17">
        <f t="shared" si="16"/>
        <v>5764.88</v>
      </c>
      <c r="I81" s="17">
        <f t="shared" si="16"/>
        <v>2044307.46</v>
      </c>
      <c r="J81" s="17">
        <f t="shared" si="16"/>
        <v>40886.15</v>
      </c>
      <c r="K81" s="17">
        <f t="shared" si="16"/>
        <v>2422748.95</v>
      </c>
      <c r="L81" s="17">
        <f t="shared" si="16"/>
        <v>48454.98</v>
      </c>
      <c r="M81" s="16">
        <f t="shared" si="14"/>
        <v>4755300.32</v>
      </c>
      <c r="N81" s="78">
        <f>+G81/F81</f>
        <v>2.1496171885306685</v>
      </c>
      <c r="O81" s="78">
        <f t="shared" si="12"/>
        <v>15.245694018851852</v>
      </c>
      <c r="P81" s="78">
        <f t="shared" si="13"/>
        <v>18.067971623111234</v>
      </c>
    </row>
    <row r="82" spans="1:16" ht="7.5" customHeight="1" thickBot="1">
      <c r="A82" s="40"/>
      <c r="B82" s="44"/>
      <c r="C82" s="44"/>
      <c r="D82" s="44"/>
      <c r="E82" s="44"/>
      <c r="F82" s="45"/>
      <c r="G82" s="46"/>
      <c r="H82" s="46"/>
      <c r="I82" s="47"/>
      <c r="J82" s="47"/>
      <c r="K82" s="47"/>
      <c r="L82" s="45"/>
      <c r="M82" s="45"/>
      <c r="N82" s="81"/>
      <c r="O82" s="81"/>
      <c r="P82" s="81"/>
    </row>
    <row r="83" spans="1:16" ht="15.75" customHeight="1" thickBot="1">
      <c r="A83" s="83"/>
      <c r="B83" s="83"/>
      <c r="C83" s="83"/>
      <c r="D83" s="83"/>
      <c r="E83" s="48" t="s">
        <v>145</v>
      </c>
      <c r="F83" s="49">
        <f aca="true" t="shared" si="17" ref="F83:M83">SUM(F81,F77,F75,F65,F63,F58,F52,F48,F41,F39,F28,F23,F21,F19,F14,F12,F10)</f>
        <v>18571403.260240998</v>
      </c>
      <c r="G83" s="50">
        <f t="shared" si="17"/>
        <v>74295253.47</v>
      </c>
      <c r="H83" s="50">
        <f t="shared" si="17"/>
        <v>2044873.49</v>
      </c>
      <c r="I83" s="50">
        <f t="shared" si="17"/>
        <v>37027168.51</v>
      </c>
      <c r="J83" s="50">
        <f t="shared" si="17"/>
        <v>740543.09</v>
      </c>
      <c r="K83" s="50">
        <f t="shared" si="17"/>
        <v>93393352.07000001</v>
      </c>
      <c r="L83" s="50">
        <f t="shared" si="17"/>
        <v>1867867.1099999996</v>
      </c>
      <c r="M83" s="49">
        <f t="shared" si="17"/>
        <v>202804116.85999998</v>
      </c>
      <c r="N83" s="82">
        <f>G83/F83</f>
        <v>4.000519100732503</v>
      </c>
      <c r="O83" s="82">
        <f>I83/F83</f>
        <v>1.993773329410731</v>
      </c>
      <c r="P83" s="82">
        <f>K83/F83</f>
        <v>5.0288796576801085</v>
      </c>
    </row>
    <row r="84" spans="1:14" ht="13.5" customHeight="1">
      <c r="A84" s="51"/>
      <c r="B84" s="51"/>
      <c r="C84" s="52"/>
      <c r="D84" s="51"/>
      <c r="E84" s="53"/>
      <c r="M84" s="37"/>
      <c r="N84" s="37"/>
    </row>
    <row r="85" spans="1:5" ht="12.75">
      <c r="A85" s="51"/>
      <c r="B85" s="51"/>
      <c r="C85" s="52"/>
      <c r="D85" s="51"/>
      <c r="E85" s="53"/>
    </row>
    <row r="86" spans="1:5" ht="12.75">
      <c r="A86" s="51"/>
      <c r="B86" s="51"/>
      <c r="C86" s="52"/>
      <c r="D86" s="51"/>
      <c r="E86" s="53"/>
    </row>
    <row r="87" spans="1:5" ht="12.75">
      <c r="A87" s="51"/>
      <c r="B87" s="51"/>
      <c r="C87" s="52"/>
      <c r="D87" s="51"/>
      <c r="E87" s="53"/>
    </row>
    <row r="88" spans="1:5" ht="12.75">
      <c r="A88" s="51"/>
      <c r="B88" s="51"/>
      <c r="C88" s="52"/>
      <c r="D88" s="51"/>
      <c r="E88" s="53"/>
    </row>
    <row r="89" spans="1:5" ht="12.75">
      <c r="A89" s="51"/>
      <c r="B89" s="51"/>
      <c r="C89" s="52"/>
      <c r="D89" s="51"/>
      <c r="E89" s="53"/>
    </row>
    <row r="90" spans="1:5" ht="12.75">
      <c r="A90" s="51"/>
      <c r="B90" s="51"/>
      <c r="C90" s="52"/>
      <c r="D90" s="51"/>
      <c r="E90" s="53"/>
    </row>
    <row r="91" spans="1:5" ht="12.75">
      <c r="A91" s="51"/>
      <c r="B91" s="51"/>
      <c r="C91" s="52"/>
      <c r="D91" s="51"/>
      <c r="E91" s="53"/>
    </row>
    <row r="92" spans="1:5" ht="12.75">
      <c r="A92" s="51"/>
      <c r="B92" s="51"/>
      <c r="C92" s="52"/>
      <c r="D92" s="51"/>
      <c r="E92" s="53"/>
    </row>
    <row r="93" spans="1:5" ht="12.75">
      <c r="A93" s="51"/>
      <c r="B93" s="51"/>
      <c r="C93" s="52"/>
      <c r="D93" s="51"/>
      <c r="E93" s="53"/>
    </row>
    <row r="94" spans="1:5" ht="12.75">
      <c r="A94" s="51"/>
      <c r="B94" s="51"/>
      <c r="C94" s="52"/>
      <c r="D94" s="51"/>
      <c r="E94" s="53"/>
    </row>
    <row r="95" spans="1:5" ht="12.75">
      <c r="A95" s="51"/>
      <c r="B95" s="51"/>
      <c r="C95" s="52"/>
      <c r="D95" s="51"/>
      <c r="E95" s="53"/>
    </row>
    <row r="96" spans="1:5" ht="12.75">
      <c r="A96" s="51"/>
      <c r="B96" s="51"/>
      <c r="C96" s="52"/>
      <c r="D96" s="51"/>
      <c r="E96" s="53"/>
    </row>
    <row r="97" spans="1:5" ht="12.75">
      <c r="A97" s="51"/>
      <c r="B97" s="51"/>
      <c r="C97" s="52"/>
      <c r="D97" s="51"/>
      <c r="E97" s="53"/>
    </row>
    <row r="98" spans="1:5" ht="12.75">
      <c r="A98" s="51"/>
      <c r="B98" s="51"/>
      <c r="C98" s="52"/>
      <c r="D98" s="51"/>
      <c r="E98" s="53"/>
    </row>
    <row r="99" spans="1:5" ht="12.75">
      <c r="A99" s="51"/>
      <c r="B99" s="51"/>
      <c r="C99" s="52"/>
      <c r="D99" s="51"/>
      <c r="E99" s="53"/>
    </row>
    <row r="100" spans="1:5" ht="12.75">
      <c r="A100" s="51"/>
      <c r="B100" s="51"/>
      <c r="C100" s="52"/>
      <c r="D100" s="51"/>
      <c r="E100" s="53"/>
    </row>
    <row r="101" spans="1:5" ht="12.75">
      <c r="A101" s="51"/>
      <c r="B101" s="51"/>
      <c r="C101" s="52"/>
      <c r="D101" s="51"/>
      <c r="E101" s="53"/>
    </row>
    <row r="102" spans="1:5" ht="12.75">
      <c r="A102" s="51"/>
      <c r="B102" s="51"/>
      <c r="C102" s="52"/>
      <c r="D102" s="51"/>
      <c r="E102" s="53"/>
    </row>
    <row r="103" spans="1:5" ht="12.75">
      <c r="A103" s="51"/>
      <c r="B103" s="51"/>
      <c r="C103" s="52"/>
      <c r="D103" s="51"/>
      <c r="E103" s="53"/>
    </row>
    <row r="104" spans="1:5" ht="12.75">
      <c r="A104" s="51"/>
      <c r="B104" s="51"/>
      <c r="C104" s="52"/>
      <c r="D104" s="51"/>
      <c r="E104" s="53"/>
    </row>
    <row r="105" spans="1:5" ht="12.75">
      <c r="A105" s="51"/>
      <c r="B105" s="51"/>
      <c r="C105" s="52"/>
      <c r="D105" s="51"/>
      <c r="E105" s="53"/>
    </row>
    <row r="106" spans="1:5" ht="12.75">
      <c r="A106" s="51"/>
      <c r="B106" s="51"/>
      <c r="C106" s="52"/>
      <c r="D106" s="51"/>
      <c r="E106" s="53"/>
    </row>
    <row r="107" spans="1:5" ht="12.75">
      <c r="A107" s="51"/>
      <c r="B107" s="51"/>
      <c r="C107" s="52"/>
      <c r="D107" s="51"/>
      <c r="E107" s="53"/>
    </row>
    <row r="108" spans="1:5" ht="12.75">
      <c r="A108" s="51"/>
      <c r="B108" s="51"/>
      <c r="C108" s="52"/>
      <c r="D108" s="51"/>
      <c r="E108" s="53"/>
    </row>
    <row r="109" spans="1:5" ht="12.75">
      <c r="A109" s="51"/>
      <c r="B109" s="51"/>
      <c r="C109" s="52"/>
      <c r="D109" s="51"/>
      <c r="E109" s="53"/>
    </row>
    <row r="110" spans="1:5" ht="12.75">
      <c r="A110" s="51"/>
      <c r="B110" s="51"/>
      <c r="C110" s="52"/>
      <c r="D110" s="51"/>
      <c r="E110" s="53"/>
    </row>
    <row r="111" spans="1:5" ht="12.75">
      <c r="A111" s="51"/>
      <c r="B111" s="51"/>
      <c r="C111" s="52"/>
      <c r="D111" s="51"/>
      <c r="E111" s="53"/>
    </row>
    <row r="112" spans="1:5" ht="12.75">
      <c r="A112" s="51"/>
      <c r="B112" s="51"/>
      <c r="C112" s="52"/>
      <c r="D112" s="51"/>
      <c r="E112" s="53"/>
    </row>
    <row r="113" spans="1:5" ht="12.75">
      <c r="A113" s="51"/>
      <c r="B113" s="51"/>
      <c r="C113" s="52"/>
      <c r="D113" s="51"/>
      <c r="E113" s="53"/>
    </row>
    <row r="114" spans="1:5" ht="12.75">
      <c r="A114" s="51"/>
      <c r="B114" s="51"/>
      <c r="C114" s="52"/>
      <c r="D114" s="51"/>
      <c r="E114" s="53"/>
    </row>
    <row r="115" spans="1:5" ht="12.75">
      <c r="A115" s="51"/>
      <c r="B115" s="51"/>
      <c r="C115" s="52"/>
      <c r="D115" s="51"/>
      <c r="E115" s="53"/>
    </row>
    <row r="116" spans="1:5" ht="12.75">
      <c r="A116" s="51"/>
      <c r="B116" s="51"/>
      <c r="C116" s="52"/>
      <c r="D116" s="51"/>
      <c r="E116" s="53"/>
    </row>
    <row r="117" spans="1:5" ht="12.75">
      <c r="A117" s="51"/>
      <c r="B117" s="51"/>
      <c r="C117" s="52"/>
      <c r="D117" s="51"/>
      <c r="E117" s="53"/>
    </row>
    <row r="118" spans="1:5" ht="12.75">
      <c r="A118" s="51"/>
      <c r="B118" s="51"/>
      <c r="C118" s="52"/>
      <c r="D118" s="51"/>
      <c r="E118" s="53"/>
    </row>
    <row r="119" spans="1:5" ht="12.75">
      <c r="A119" s="51"/>
      <c r="B119" s="51"/>
      <c r="C119" s="52"/>
      <c r="D119" s="51"/>
      <c r="E119" s="53"/>
    </row>
    <row r="120" spans="1:5" ht="12.75">
      <c r="A120" s="51"/>
      <c r="B120" s="51"/>
      <c r="C120" s="52"/>
      <c r="D120" s="51"/>
      <c r="E120" s="53"/>
    </row>
    <row r="121" spans="1:5" ht="12.75">
      <c r="A121" s="51"/>
      <c r="B121" s="51"/>
      <c r="C121" s="52"/>
      <c r="D121" s="51"/>
      <c r="E121" s="53"/>
    </row>
    <row r="122" spans="1:5" ht="12.75">
      <c r="A122" s="51"/>
      <c r="B122" s="51"/>
      <c r="C122" s="52"/>
      <c r="D122" s="51"/>
      <c r="E122" s="53"/>
    </row>
    <row r="123" spans="1:5" ht="12.75">
      <c r="A123" s="51"/>
      <c r="B123" s="51"/>
      <c r="C123" s="52"/>
      <c r="D123" s="51"/>
      <c r="E123" s="53"/>
    </row>
    <row r="124" spans="1:5" ht="12.75">
      <c r="A124" s="51"/>
      <c r="B124" s="51"/>
      <c r="C124" s="52"/>
      <c r="D124" s="51"/>
      <c r="E124" s="53"/>
    </row>
    <row r="125" spans="1:5" ht="12.75">
      <c r="A125" s="51"/>
      <c r="B125" s="51"/>
      <c r="C125" s="52"/>
      <c r="D125" s="51"/>
      <c r="E125" s="53"/>
    </row>
    <row r="126" spans="1:5" ht="12.75">
      <c r="A126" s="51"/>
      <c r="B126" s="51"/>
      <c r="C126" s="52"/>
      <c r="D126" s="51"/>
      <c r="E126" s="53"/>
    </row>
    <row r="127" spans="1:5" ht="12.75">
      <c r="A127" s="51"/>
      <c r="B127" s="51"/>
      <c r="C127" s="52"/>
      <c r="D127" s="51"/>
      <c r="E127" s="53"/>
    </row>
    <row r="128" spans="1:5" ht="12.75">
      <c r="A128" s="51"/>
      <c r="B128" s="51"/>
      <c r="C128" s="52"/>
      <c r="D128" s="51"/>
      <c r="E128" s="53"/>
    </row>
    <row r="129" spans="1:5" ht="12.75">
      <c r="A129" s="51"/>
      <c r="B129" s="51"/>
      <c r="C129" s="52"/>
      <c r="D129" s="51"/>
      <c r="E129" s="53"/>
    </row>
    <row r="130" spans="1:5" ht="12.75">
      <c r="A130" s="51"/>
      <c r="B130" s="51"/>
      <c r="C130" s="52"/>
      <c r="D130" s="51"/>
      <c r="E130" s="53"/>
    </row>
    <row r="131" spans="1:5" ht="12.75">
      <c r="A131" s="51"/>
      <c r="B131" s="51"/>
      <c r="C131" s="52"/>
      <c r="D131" s="51"/>
      <c r="E131" s="53"/>
    </row>
    <row r="132" spans="1:5" ht="12.75">
      <c r="A132" s="51"/>
      <c r="B132" s="51"/>
      <c r="C132" s="52"/>
      <c r="D132" s="51"/>
      <c r="E132" s="53"/>
    </row>
    <row r="133" spans="1:5" ht="12.75">
      <c r="A133" s="51"/>
      <c r="B133" s="51"/>
      <c r="C133" s="52"/>
      <c r="D133" s="51"/>
      <c r="E133" s="53"/>
    </row>
    <row r="134" spans="1:5" ht="12.75">
      <c r="A134" s="51"/>
      <c r="B134" s="51"/>
      <c r="C134" s="52"/>
      <c r="D134" s="51"/>
      <c r="E134" s="53"/>
    </row>
    <row r="135" spans="1:5" ht="12.75">
      <c r="A135" s="51"/>
      <c r="B135" s="51"/>
      <c r="C135" s="52"/>
      <c r="D135" s="51"/>
      <c r="E135" s="53"/>
    </row>
    <row r="136" spans="1:5" ht="12.75">
      <c r="A136" s="51"/>
      <c r="B136" s="51"/>
      <c r="C136" s="52"/>
      <c r="D136" s="51"/>
      <c r="E136" s="53"/>
    </row>
    <row r="137" spans="1:5" ht="12.75">
      <c r="A137" s="51"/>
      <c r="B137" s="51"/>
      <c r="C137" s="52"/>
      <c r="D137" s="51"/>
      <c r="E137" s="53"/>
    </row>
    <row r="138" spans="1:5" ht="12.75">
      <c r="A138" s="51"/>
      <c r="B138" s="51"/>
      <c r="C138" s="52"/>
      <c r="D138" s="51"/>
      <c r="E138" s="53"/>
    </row>
    <row r="139" spans="1:5" ht="12.75">
      <c r="A139" s="51"/>
      <c r="B139" s="51"/>
      <c r="C139" s="52"/>
      <c r="D139" s="51"/>
      <c r="E139" s="53"/>
    </row>
    <row r="140" spans="1:5" ht="12.75">
      <c r="A140" s="51"/>
      <c r="B140" s="51"/>
      <c r="C140" s="52"/>
      <c r="D140" s="51"/>
      <c r="E140" s="53"/>
    </row>
    <row r="141" spans="1:5" ht="12.75">
      <c r="A141" s="51"/>
      <c r="B141" s="51"/>
      <c r="C141" s="52"/>
      <c r="D141" s="51"/>
      <c r="E141" s="53"/>
    </row>
    <row r="142" spans="1:5" ht="12.75">
      <c r="A142" s="51"/>
      <c r="B142" s="51"/>
      <c r="C142" s="52"/>
      <c r="D142" s="51"/>
      <c r="E142" s="53"/>
    </row>
    <row r="143" spans="1:5" ht="12.75">
      <c r="A143" s="51"/>
      <c r="B143" s="51"/>
      <c r="C143" s="52"/>
      <c r="D143" s="51"/>
      <c r="E143" s="53"/>
    </row>
    <row r="144" spans="1:5" ht="12.75">
      <c r="A144" s="51"/>
      <c r="B144" s="51"/>
      <c r="C144" s="52"/>
      <c r="D144" s="51"/>
      <c r="E144" s="53"/>
    </row>
    <row r="145" spans="1:5" ht="12.75">
      <c r="A145" s="51"/>
      <c r="B145" s="51"/>
      <c r="C145" s="52"/>
      <c r="D145" s="51"/>
      <c r="E145" s="53"/>
    </row>
    <row r="146" spans="1:5" ht="12.75">
      <c r="A146" s="51"/>
      <c r="B146" s="51"/>
      <c r="C146" s="52"/>
      <c r="D146" s="51"/>
      <c r="E146" s="53"/>
    </row>
    <row r="147" spans="1:5" ht="12.75">
      <c r="A147" s="51"/>
      <c r="B147" s="51"/>
      <c r="C147" s="52"/>
      <c r="D147" s="51"/>
      <c r="E147" s="53"/>
    </row>
    <row r="148" spans="1:5" ht="12.75">
      <c r="A148" s="51"/>
      <c r="B148" s="51"/>
      <c r="C148" s="52"/>
      <c r="D148" s="51"/>
      <c r="E148" s="53"/>
    </row>
    <row r="149" spans="1:5" ht="12.75">
      <c r="A149" s="51"/>
      <c r="B149" s="51"/>
      <c r="C149" s="52"/>
      <c r="D149" s="51"/>
      <c r="E149" s="53"/>
    </row>
    <row r="150" spans="1:5" ht="12.75">
      <c r="A150" s="51"/>
      <c r="B150" s="51"/>
      <c r="C150" s="52"/>
      <c r="D150" s="51"/>
      <c r="E150" s="53"/>
    </row>
    <row r="151" spans="1:5" ht="12.75">
      <c r="A151" s="51"/>
      <c r="B151" s="51"/>
      <c r="C151" s="52"/>
      <c r="D151" s="51"/>
      <c r="E151" s="53"/>
    </row>
    <row r="152" spans="1:5" ht="12.75">
      <c r="A152" s="51"/>
      <c r="B152" s="51"/>
      <c r="C152" s="52"/>
      <c r="D152" s="51"/>
      <c r="E152" s="53"/>
    </row>
    <row r="153" spans="1:5" ht="12.75">
      <c r="A153" s="51"/>
      <c r="B153" s="51"/>
      <c r="C153" s="52"/>
      <c r="D153" s="51"/>
      <c r="E153" s="53"/>
    </row>
    <row r="154" spans="1:5" ht="12.75">
      <c r="A154" s="51"/>
      <c r="B154" s="51"/>
      <c r="C154" s="52"/>
      <c r="D154" s="51"/>
      <c r="E154" s="53"/>
    </row>
    <row r="155" spans="1:5" ht="12.75">
      <c r="A155" s="51"/>
      <c r="B155" s="51"/>
      <c r="C155" s="52"/>
      <c r="D155" s="51"/>
      <c r="E155" s="53"/>
    </row>
    <row r="156" spans="1:5" ht="12.75">
      <c r="A156" s="51"/>
      <c r="B156" s="51"/>
      <c r="C156" s="52"/>
      <c r="D156" s="51"/>
      <c r="E156" s="53"/>
    </row>
    <row r="157" spans="1:5" ht="12.75">
      <c r="A157" s="51"/>
      <c r="B157" s="51"/>
      <c r="C157" s="52"/>
      <c r="D157" s="51"/>
      <c r="E157" s="53"/>
    </row>
    <row r="158" spans="1:5" ht="12.75">
      <c r="A158" s="51"/>
      <c r="B158" s="51"/>
      <c r="C158" s="52"/>
      <c r="D158" s="51"/>
      <c r="E158" s="53"/>
    </row>
    <row r="159" spans="1:5" ht="12.75">
      <c r="A159" s="51"/>
      <c r="B159" s="51"/>
      <c r="C159" s="52"/>
      <c r="D159" s="51"/>
      <c r="E159" s="53"/>
    </row>
    <row r="160" spans="1:5" ht="12.75">
      <c r="A160" s="51"/>
      <c r="B160" s="51"/>
      <c r="C160" s="52"/>
      <c r="D160" s="51"/>
      <c r="E160" s="53"/>
    </row>
    <row r="161" spans="1:5" ht="12.75">
      <c r="A161" s="51"/>
      <c r="B161" s="51"/>
      <c r="C161" s="52"/>
      <c r="D161" s="51"/>
      <c r="E161" s="53"/>
    </row>
    <row r="162" spans="1:5" ht="12.75">
      <c r="A162" s="51"/>
      <c r="B162" s="51"/>
      <c r="C162" s="52"/>
      <c r="D162" s="51"/>
      <c r="E162" s="53"/>
    </row>
    <row r="163" spans="1:5" ht="12.75">
      <c r="A163" s="51"/>
      <c r="B163" s="51"/>
      <c r="C163" s="52"/>
      <c r="D163" s="51"/>
      <c r="E163" s="53"/>
    </row>
    <row r="164" spans="1:5" ht="12.75">
      <c r="A164" s="51"/>
      <c r="B164" s="51"/>
      <c r="C164" s="52"/>
      <c r="D164" s="51"/>
      <c r="E164" s="53"/>
    </row>
    <row r="165" spans="1:5" ht="12.75">
      <c r="A165" s="51"/>
      <c r="B165" s="51"/>
      <c r="C165" s="52"/>
      <c r="D165" s="51"/>
      <c r="E165" s="53"/>
    </row>
    <row r="166" spans="1:5" ht="12.75">
      <c r="A166" s="51"/>
      <c r="B166" s="51"/>
      <c r="C166" s="52"/>
      <c r="D166" s="51"/>
      <c r="E166" s="53"/>
    </row>
    <row r="167" spans="1:5" ht="12.75">
      <c r="A167" s="51"/>
      <c r="B167" s="51"/>
      <c r="C167" s="52"/>
      <c r="D167" s="51"/>
      <c r="E167" s="53"/>
    </row>
    <row r="168" spans="1:5" ht="12.75">
      <c r="A168" s="51"/>
      <c r="B168" s="51"/>
      <c r="C168" s="52"/>
      <c r="D168" s="51"/>
      <c r="E168" s="53"/>
    </row>
    <row r="169" spans="1:5" ht="12.75">
      <c r="A169" s="51"/>
      <c r="B169" s="51"/>
      <c r="C169" s="52"/>
      <c r="D169" s="51"/>
      <c r="E169" s="53"/>
    </row>
    <row r="170" spans="1:5" ht="12.75">
      <c r="A170" s="51"/>
      <c r="B170" s="51"/>
      <c r="C170" s="52"/>
      <c r="D170" s="51"/>
      <c r="E170" s="53"/>
    </row>
    <row r="171" spans="1:5" ht="12.75">
      <c r="A171" s="51"/>
      <c r="B171" s="51"/>
      <c r="C171" s="52"/>
      <c r="D171" s="51"/>
      <c r="E171" s="53"/>
    </row>
    <row r="172" spans="1:5" ht="12.75">
      <c r="A172" s="51"/>
      <c r="B172" s="51"/>
      <c r="C172" s="52"/>
      <c r="D172" s="51"/>
      <c r="E172" s="53"/>
    </row>
    <row r="173" spans="1:5" ht="12.75">
      <c r="A173" s="51"/>
      <c r="B173" s="51"/>
      <c r="C173" s="52"/>
      <c r="D173" s="51"/>
      <c r="E173" s="53"/>
    </row>
    <row r="174" spans="1:5" ht="12.75">
      <c r="A174" s="51"/>
      <c r="B174" s="51"/>
      <c r="C174" s="52"/>
      <c r="D174" s="51"/>
      <c r="E174" s="53"/>
    </row>
    <row r="175" spans="1:5" ht="12.75">
      <c r="A175" s="51"/>
      <c r="B175" s="51"/>
      <c r="C175" s="52"/>
      <c r="D175" s="51"/>
      <c r="E175" s="53"/>
    </row>
    <row r="176" spans="1:5" ht="12.75">
      <c r="A176" s="51"/>
      <c r="B176" s="51"/>
      <c r="C176" s="52"/>
      <c r="D176" s="51"/>
      <c r="E176" s="53"/>
    </row>
    <row r="177" spans="1:5" ht="12.75">
      <c r="A177" s="51"/>
      <c r="B177" s="51"/>
      <c r="C177" s="52"/>
      <c r="D177" s="51"/>
      <c r="E177" s="53"/>
    </row>
    <row r="178" spans="1:5" ht="12.75">
      <c r="A178" s="51"/>
      <c r="B178" s="51"/>
      <c r="C178" s="52"/>
      <c r="D178" s="51"/>
      <c r="E178" s="53"/>
    </row>
    <row r="179" spans="1:5" ht="12.75">
      <c r="A179" s="51"/>
      <c r="B179" s="51"/>
      <c r="C179" s="52"/>
      <c r="D179" s="51"/>
      <c r="E179" s="53"/>
    </row>
    <row r="180" spans="1:5" ht="12.75">
      <c r="A180" s="51"/>
      <c r="B180" s="51"/>
      <c r="C180" s="52"/>
      <c r="D180" s="51"/>
      <c r="E180" s="53"/>
    </row>
    <row r="181" spans="1:5" ht="12.75">
      <c r="A181" s="51"/>
      <c r="B181" s="51"/>
      <c r="C181" s="52"/>
      <c r="D181" s="51"/>
      <c r="E181" s="53"/>
    </row>
    <row r="182" spans="1:5" ht="12.75">
      <c r="A182" s="51"/>
      <c r="B182" s="51"/>
      <c r="C182" s="52"/>
      <c r="D182" s="51"/>
      <c r="E182" s="53"/>
    </row>
    <row r="183" spans="1:5" ht="12.75">
      <c r="A183" s="51"/>
      <c r="B183" s="51"/>
      <c r="C183" s="52"/>
      <c r="D183" s="51"/>
      <c r="E183" s="53"/>
    </row>
    <row r="184" spans="1:5" ht="12.75">
      <c r="A184" s="51"/>
      <c r="B184" s="51"/>
      <c r="C184" s="52"/>
      <c r="D184" s="51"/>
      <c r="E184" s="53"/>
    </row>
    <row r="185" spans="1:5" ht="12.75">
      <c r="A185" s="51"/>
      <c r="B185" s="51"/>
      <c r="C185" s="52"/>
      <c r="D185" s="51"/>
      <c r="E185" s="53"/>
    </row>
    <row r="186" spans="1:5" ht="12.75">
      <c r="A186" s="51"/>
      <c r="B186" s="51"/>
      <c r="C186" s="52"/>
      <c r="D186" s="51"/>
      <c r="E186" s="53"/>
    </row>
    <row r="187" spans="1:5" ht="12.75">
      <c r="A187" s="51"/>
      <c r="B187" s="51"/>
      <c r="C187" s="52"/>
      <c r="D187" s="51"/>
      <c r="E187" s="53"/>
    </row>
    <row r="188" spans="1:5" ht="12.75">
      <c r="A188" s="51"/>
      <c r="B188" s="51"/>
      <c r="C188" s="52"/>
      <c r="D188" s="51"/>
      <c r="E188" s="53"/>
    </row>
    <row r="189" spans="1:5" ht="12.75">
      <c r="A189" s="51"/>
      <c r="B189" s="51"/>
      <c r="C189" s="52"/>
      <c r="D189" s="51"/>
      <c r="E189" s="53"/>
    </row>
    <row r="190" spans="1:5" ht="12.75">
      <c r="A190" s="51"/>
      <c r="B190" s="51"/>
      <c r="C190" s="52"/>
      <c r="D190" s="51"/>
      <c r="E190" s="53"/>
    </row>
    <row r="191" spans="1:5" ht="12.75">
      <c r="A191" s="51"/>
      <c r="B191" s="51"/>
      <c r="C191" s="52"/>
      <c r="D191" s="51"/>
      <c r="E191" s="53"/>
    </row>
    <row r="192" spans="1:5" ht="12.75">
      <c r="A192" s="51"/>
      <c r="B192" s="51"/>
      <c r="C192" s="52"/>
      <c r="D192" s="51"/>
      <c r="E192" s="53"/>
    </row>
    <row r="193" spans="1:5" ht="12.75">
      <c r="A193" s="51"/>
      <c r="B193" s="51"/>
      <c r="C193" s="52"/>
      <c r="D193" s="51"/>
      <c r="E193" s="53"/>
    </row>
    <row r="194" spans="1:5" ht="12.75">
      <c r="A194" s="51"/>
      <c r="B194" s="51"/>
      <c r="C194" s="52"/>
      <c r="D194" s="51"/>
      <c r="E194" s="53"/>
    </row>
    <row r="195" spans="1:5" ht="12.75">
      <c r="A195" s="51"/>
      <c r="B195" s="51"/>
      <c r="C195" s="52"/>
      <c r="D195" s="51"/>
      <c r="E195" s="53"/>
    </row>
    <row r="196" spans="1:5" ht="12.75">
      <c r="A196" s="51"/>
      <c r="B196" s="51"/>
      <c r="C196" s="52"/>
      <c r="D196" s="51"/>
      <c r="E196" s="53"/>
    </row>
    <row r="197" spans="1:5" ht="12.75">
      <c r="A197" s="51"/>
      <c r="B197" s="51"/>
      <c r="C197" s="52"/>
      <c r="D197" s="51"/>
      <c r="E197" s="53"/>
    </row>
    <row r="198" spans="1:5" ht="12.75">
      <c r="A198" s="51"/>
      <c r="B198" s="51"/>
      <c r="C198" s="52"/>
      <c r="D198" s="51"/>
      <c r="E198" s="53"/>
    </row>
    <row r="199" spans="1:5" ht="12.75">
      <c r="A199" s="51"/>
      <c r="B199" s="51"/>
      <c r="C199" s="52"/>
      <c r="D199" s="51"/>
      <c r="E199" s="53"/>
    </row>
    <row r="200" spans="1:5" ht="12.75">
      <c r="A200" s="51"/>
      <c r="B200" s="51"/>
      <c r="C200" s="52"/>
      <c r="D200" s="51"/>
      <c r="E200" s="53"/>
    </row>
    <row r="201" spans="1:5" ht="12.75">
      <c r="A201" s="51"/>
      <c r="B201" s="51"/>
      <c r="C201" s="52"/>
      <c r="D201" s="51"/>
      <c r="E201" s="53"/>
    </row>
    <row r="202" spans="1:5" ht="12.75">
      <c r="A202" s="51"/>
      <c r="B202" s="51"/>
      <c r="C202" s="52"/>
      <c r="D202" s="51"/>
      <c r="E202" s="53"/>
    </row>
    <row r="203" spans="1:5" ht="12.75">
      <c r="A203" s="51"/>
      <c r="B203" s="51"/>
      <c r="C203" s="52"/>
      <c r="D203" s="51"/>
      <c r="E203" s="53"/>
    </row>
    <row r="204" spans="1:5" ht="12.75">
      <c r="A204" s="51"/>
      <c r="B204" s="51"/>
      <c r="C204" s="52"/>
      <c r="D204" s="51"/>
      <c r="E204" s="53"/>
    </row>
    <row r="205" spans="1:5" ht="12.75">
      <c r="A205" s="51"/>
      <c r="B205" s="51"/>
      <c r="C205" s="52"/>
      <c r="D205" s="51"/>
      <c r="E205" s="53"/>
    </row>
    <row r="206" spans="1:5" ht="12.75">
      <c r="A206" s="51"/>
      <c r="B206" s="51"/>
      <c r="C206" s="52"/>
      <c r="D206" s="51"/>
      <c r="E206" s="53"/>
    </row>
    <row r="207" spans="1:5" ht="12.75">
      <c r="A207" s="51"/>
      <c r="B207" s="51"/>
      <c r="C207" s="52"/>
      <c r="D207" s="51"/>
      <c r="E207" s="53"/>
    </row>
    <row r="208" spans="1:5" ht="12.75">
      <c r="A208" s="51"/>
      <c r="B208" s="51"/>
      <c r="C208" s="52"/>
      <c r="D208" s="51"/>
      <c r="E208" s="53"/>
    </row>
    <row r="209" spans="1:5" ht="12.75">
      <c r="A209" s="51"/>
      <c r="B209" s="51"/>
      <c r="C209" s="52"/>
      <c r="D209" s="51"/>
      <c r="E209" s="53"/>
    </row>
    <row r="210" spans="1:5" ht="12.75">
      <c r="A210" s="51"/>
      <c r="B210" s="51"/>
      <c r="C210" s="52"/>
      <c r="D210" s="51"/>
      <c r="E210" s="53"/>
    </row>
    <row r="211" spans="1:5" ht="12.75">
      <c r="A211" s="51"/>
      <c r="B211" s="51"/>
      <c r="C211" s="52"/>
      <c r="D211" s="51"/>
      <c r="E211" s="53"/>
    </row>
    <row r="212" spans="1:5" ht="12.75">
      <c r="A212" s="51"/>
      <c r="B212" s="51"/>
      <c r="C212" s="52"/>
      <c r="D212" s="51"/>
      <c r="E212" s="53"/>
    </row>
    <row r="213" spans="1:5" ht="12.75">
      <c r="A213" s="51"/>
      <c r="B213" s="51"/>
      <c r="C213" s="52"/>
      <c r="D213" s="51"/>
      <c r="E213" s="53"/>
    </row>
    <row r="214" spans="1:5" ht="12.75">
      <c r="A214" s="51"/>
      <c r="B214" s="51"/>
      <c r="C214" s="52"/>
      <c r="D214" s="51"/>
      <c r="E214" s="53"/>
    </row>
    <row r="215" spans="1:5" ht="12.75">
      <c r="A215" s="51"/>
      <c r="B215" s="51"/>
      <c r="C215" s="52"/>
      <c r="D215" s="51"/>
      <c r="E215" s="53"/>
    </row>
    <row r="216" spans="1:5" ht="12.75">
      <c r="A216" s="51"/>
      <c r="B216" s="51"/>
      <c r="C216" s="52"/>
      <c r="D216" s="51"/>
      <c r="E216" s="53"/>
    </row>
    <row r="217" spans="1:5" ht="12.75">
      <c r="A217" s="51"/>
      <c r="B217" s="51"/>
      <c r="C217" s="52"/>
      <c r="D217" s="51"/>
      <c r="E217" s="53"/>
    </row>
    <row r="218" spans="1:5" ht="12.75">
      <c r="A218" s="51"/>
      <c r="B218" s="51"/>
      <c r="C218" s="52"/>
      <c r="D218" s="51"/>
      <c r="E218" s="53"/>
    </row>
    <row r="219" spans="1:5" ht="12.75">
      <c r="A219" s="51"/>
      <c r="B219" s="51"/>
      <c r="C219" s="52"/>
      <c r="D219" s="51"/>
      <c r="E219" s="53"/>
    </row>
    <row r="220" spans="1:5" ht="12.75">
      <c r="A220" s="51"/>
      <c r="B220" s="51"/>
      <c r="C220" s="52"/>
      <c r="D220" s="51"/>
      <c r="E220" s="53"/>
    </row>
    <row r="221" spans="1:5" ht="12.75">
      <c r="A221" s="51"/>
      <c r="B221" s="51"/>
      <c r="C221" s="52"/>
      <c r="D221" s="51"/>
      <c r="E221" s="53"/>
    </row>
    <row r="222" spans="1:5" ht="12.75">
      <c r="A222" s="51"/>
      <c r="B222" s="51"/>
      <c r="C222" s="52"/>
      <c r="D222" s="51"/>
      <c r="E222" s="53"/>
    </row>
    <row r="223" spans="1:5" ht="12.75">
      <c r="A223" s="51"/>
      <c r="B223" s="51"/>
      <c r="C223" s="52"/>
      <c r="D223" s="51"/>
      <c r="E223" s="53"/>
    </row>
    <row r="224" spans="1:5" ht="12.75">
      <c r="A224" s="51"/>
      <c r="B224" s="51"/>
      <c r="C224" s="52"/>
      <c r="D224" s="51"/>
      <c r="E224" s="53"/>
    </row>
    <row r="225" spans="1:5" ht="12.75">
      <c r="A225" s="51"/>
      <c r="B225" s="51"/>
      <c r="C225" s="52"/>
      <c r="D225" s="51"/>
      <c r="E225" s="53"/>
    </row>
    <row r="226" spans="1:5" ht="12.75">
      <c r="A226" s="51"/>
      <c r="B226" s="51"/>
      <c r="C226" s="52"/>
      <c r="D226" s="51"/>
      <c r="E226" s="53"/>
    </row>
    <row r="227" spans="1:5" ht="12.75">
      <c r="A227" s="51"/>
      <c r="B227" s="51"/>
      <c r="C227" s="52"/>
      <c r="D227" s="51"/>
      <c r="E227" s="53"/>
    </row>
    <row r="228" spans="1:5" ht="12.75">
      <c r="A228" s="51"/>
      <c r="B228" s="51"/>
      <c r="C228" s="52"/>
      <c r="D228" s="51"/>
      <c r="E228" s="53"/>
    </row>
    <row r="229" spans="1:5" ht="12.75">
      <c r="A229" s="51"/>
      <c r="B229" s="51"/>
      <c r="C229" s="52"/>
      <c r="D229" s="51"/>
      <c r="E229" s="53"/>
    </row>
    <row r="230" spans="1:5" ht="12.75">
      <c r="A230" s="51"/>
      <c r="B230" s="51"/>
      <c r="C230" s="52"/>
      <c r="D230" s="51"/>
      <c r="E230" s="53"/>
    </row>
    <row r="231" spans="1:5" ht="12.75">
      <c r="A231" s="51"/>
      <c r="B231" s="51"/>
      <c r="C231" s="52"/>
      <c r="D231" s="51"/>
      <c r="E231" s="53"/>
    </row>
    <row r="232" spans="1:5" ht="12.75">
      <c r="A232" s="51"/>
      <c r="B232" s="51"/>
      <c r="C232" s="52"/>
      <c r="D232" s="51"/>
      <c r="E232" s="53"/>
    </row>
    <row r="233" spans="1:5" ht="12.75">
      <c r="A233" s="51"/>
      <c r="B233" s="51"/>
      <c r="C233" s="52"/>
      <c r="D233" s="51"/>
      <c r="E233" s="53"/>
    </row>
    <row r="234" spans="1:5" ht="12.75">
      <c r="A234" s="51"/>
      <c r="B234" s="51"/>
      <c r="C234" s="52"/>
      <c r="D234" s="51"/>
      <c r="E234" s="53"/>
    </row>
    <row r="235" spans="1:5" ht="12.75">
      <c r="A235" s="51"/>
      <c r="B235" s="51"/>
      <c r="C235" s="52"/>
      <c r="D235" s="51"/>
      <c r="E235" s="53"/>
    </row>
    <row r="236" spans="1:5" ht="12.75">
      <c r="A236" s="51"/>
      <c r="B236" s="51"/>
      <c r="C236" s="52"/>
      <c r="D236" s="51"/>
      <c r="E236" s="53"/>
    </row>
    <row r="237" spans="1:5" ht="12.75">
      <c r="A237" s="51"/>
      <c r="B237" s="51"/>
      <c r="C237" s="52"/>
      <c r="D237" s="51"/>
      <c r="E237" s="53"/>
    </row>
    <row r="238" spans="1:5" ht="12.75">
      <c r="A238" s="51"/>
      <c r="B238" s="51"/>
      <c r="C238" s="52"/>
      <c r="D238" s="51"/>
      <c r="E238" s="53"/>
    </row>
    <row r="239" spans="1:5" ht="12.75">
      <c r="A239" s="51"/>
      <c r="B239" s="51"/>
      <c r="C239" s="52"/>
      <c r="D239" s="51"/>
      <c r="E239" s="53"/>
    </row>
    <row r="240" spans="1:5" ht="12.75">
      <c r="A240" s="51"/>
      <c r="B240" s="51"/>
      <c r="C240" s="52"/>
      <c r="D240" s="51"/>
      <c r="E240" s="53"/>
    </row>
    <row r="241" spans="1:5" ht="12.75">
      <c r="A241" s="51"/>
      <c r="B241" s="51"/>
      <c r="C241" s="52"/>
      <c r="D241" s="51"/>
      <c r="E241" s="53"/>
    </row>
    <row r="242" spans="1:5" ht="12.75">
      <c r="A242" s="51"/>
      <c r="B242" s="51"/>
      <c r="C242" s="52"/>
      <c r="D242" s="51"/>
      <c r="E242" s="53"/>
    </row>
    <row r="243" spans="1:5" ht="12.75">
      <c r="A243" s="51"/>
      <c r="B243" s="51"/>
      <c r="C243" s="52"/>
      <c r="D243" s="51"/>
      <c r="E243" s="53"/>
    </row>
    <row r="244" spans="1:5" ht="12.75">
      <c r="A244" s="51"/>
      <c r="B244" s="51"/>
      <c r="C244" s="52"/>
      <c r="D244" s="51"/>
      <c r="E244" s="53"/>
    </row>
    <row r="245" spans="1:5" ht="12.75">
      <c r="A245" s="51"/>
      <c r="B245" s="51"/>
      <c r="C245" s="52"/>
      <c r="D245" s="51"/>
      <c r="E245" s="53"/>
    </row>
    <row r="246" spans="1:5" ht="12.75">
      <c r="A246" s="51"/>
      <c r="B246" s="51"/>
      <c r="C246" s="52"/>
      <c r="D246" s="51"/>
      <c r="E246" s="53"/>
    </row>
    <row r="247" spans="1:5" ht="12.75">
      <c r="A247" s="51"/>
      <c r="B247" s="51"/>
      <c r="C247" s="52"/>
      <c r="D247" s="51"/>
      <c r="E247" s="53"/>
    </row>
    <row r="248" spans="1:5" ht="12.75">
      <c r="A248" s="51"/>
      <c r="B248" s="51"/>
      <c r="C248" s="52"/>
      <c r="D248" s="51"/>
      <c r="E248" s="53"/>
    </row>
    <row r="249" spans="1:5" ht="12.75">
      <c r="A249" s="51"/>
      <c r="B249" s="51"/>
      <c r="C249" s="52"/>
      <c r="D249" s="51"/>
      <c r="E249" s="53"/>
    </row>
    <row r="250" spans="1:5" ht="12.75">
      <c r="A250" s="51"/>
      <c r="B250" s="51"/>
      <c r="C250" s="52"/>
      <c r="D250" s="51"/>
      <c r="E250" s="53"/>
    </row>
    <row r="251" spans="1:5" ht="12.75">
      <c r="A251" s="51"/>
      <c r="B251" s="51"/>
      <c r="C251" s="52"/>
      <c r="D251" s="51"/>
      <c r="E251" s="53"/>
    </row>
    <row r="252" spans="1:5" ht="12.75">
      <c r="A252" s="51"/>
      <c r="B252" s="51"/>
      <c r="C252" s="52"/>
      <c r="D252" s="51"/>
      <c r="E252" s="53"/>
    </row>
    <row r="253" spans="1:5" ht="12.75">
      <c r="A253" s="51"/>
      <c r="B253" s="51"/>
      <c r="C253" s="52"/>
      <c r="D253" s="51"/>
      <c r="E253" s="53"/>
    </row>
    <row r="254" spans="1:5" ht="12.75">
      <c r="A254" s="51"/>
      <c r="B254" s="51"/>
      <c r="C254" s="52"/>
      <c r="D254" s="51"/>
      <c r="E254" s="53"/>
    </row>
    <row r="255" spans="1:5" ht="12.75">
      <c r="A255" s="51"/>
      <c r="B255" s="51"/>
      <c r="C255" s="52"/>
      <c r="D255" s="51"/>
      <c r="E255" s="53"/>
    </row>
    <row r="256" spans="1:5" ht="12.75">
      <c r="A256" s="51"/>
      <c r="B256" s="51"/>
      <c r="C256" s="52"/>
      <c r="D256" s="51"/>
      <c r="E256" s="53"/>
    </row>
    <row r="257" spans="1:5" ht="12.75">
      <c r="A257" s="51"/>
      <c r="B257" s="51"/>
      <c r="C257" s="52"/>
      <c r="D257" s="51"/>
      <c r="E257" s="53"/>
    </row>
    <row r="258" spans="1:5" ht="12.75">
      <c r="A258" s="51"/>
      <c r="B258" s="51"/>
      <c r="C258" s="52"/>
      <c r="D258" s="51"/>
      <c r="E258" s="53"/>
    </row>
    <row r="259" spans="1:5" ht="12.75">
      <c r="A259" s="51"/>
      <c r="B259" s="51"/>
      <c r="C259" s="52"/>
      <c r="D259" s="51"/>
      <c r="E259" s="53"/>
    </row>
    <row r="260" spans="1:5" ht="12.75">
      <c r="A260" s="51"/>
      <c r="B260" s="51"/>
      <c r="C260" s="52"/>
      <c r="D260" s="51"/>
      <c r="E260" s="53"/>
    </row>
    <row r="261" spans="1:5" ht="12.75">
      <c r="A261" s="51"/>
      <c r="B261" s="51"/>
      <c r="C261" s="52"/>
      <c r="D261" s="51"/>
      <c r="E261" s="53"/>
    </row>
    <row r="262" spans="1:5" ht="12.75">
      <c r="A262" s="51"/>
      <c r="B262" s="51"/>
      <c r="C262" s="52"/>
      <c r="D262" s="51"/>
      <c r="E262" s="53"/>
    </row>
    <row r="263" spans="1:5" ht="12.75">
      <c r="A263" s="51"/>
      <c r="B263" s="51"/>
      <c r="C263" s="52"/>
      <c r="D263" s="51"/>
      <c r="E263" s="53"/>
    </row>
    <row r="264" spans="1:5" ht="12.75">
      <c r="A264" s="51"/>
      <c r="B264" s="51"/>
      <c r="C264" s="52"/>
      <c r="D264" s="51"/>
      <c r="E264" s="53"/>
    </row>
    <row r="265" spans="1:5" ht="12.75">
      <c r="A265" s="51"/>
      <c r="B265" s="51"/>
      <c r="C265" s="52"/>
      <c r="D265" s="51"/>
      <c r="E265" s="53"/>
    </row>
    <row r="266" spans="1:5" ht="12.75">
      <c r="A266" s="51"/>
      <c r="B266" s="51"/>
      <c r="C266" s="52"/>
      <c r="D266" s="51"/>
      <c r="E266" s="53"/>
    </row>
    <row r="267" spans="1:5" ht="12.75">
      <c r="A267" s="51"/>
      <c r="B267" s="51"/>
      <c r="C267" s="52"/>
      <c r="D267" s="51"/>
      <c r="E267" s="53"/>
    </row>
    <row r="268" spans="1:5" ht="12.75">
      <c r="A268" s="51"/>
      <c r="B268" s="51"/>
      <c r="C268" s="52"/>
      <c r="D268" s="51"/>
      <c r="E268" s="53"/>
    </row>
    <row r="269" spans="1:5" ht="12.75">
      <c r="A269" s="51"/>
      <c r="B269" s="51"/>
      <c r="C269" s="52"/>
      <c r="D269" s="51"/>
      <c r="E269" s="53"/>
    </row>
    <row r="270" spans="1:5" ht="12.75">
      <c r="A270" s="51"/>
      <c r="B270" s="51"/>
      <c r="C270" s="52"/>
      <c r="D270" s="51"/>
      <c r="E270" s="53"/>
    </row>
    <row r="271" spans="1:5" ht="12.75">
      <c r="A271" s="51"/>
      <c r="B271" s="51"/>
      <c r="C271" s="52"/>
      <c r="D271" s="51"/>
      <c r="E271" s="53"/>
    </row>
    <row r="272" spans="1:5" ht="12.75">
      <c r="A272" s="51"/>
      <c r="B272" s="51"/>
      <c r="C272" s="52"/>
      <c r="D272" s="51"/>
      <c r="E272" s="53"/>
    </row>
    <row r="273" spans="1:5" ht="12.75">
      <c r="A273" s="51"/>
      <c r="B273" s="51"/>
      <c r="C273" s="52"/>
      <c r="D273" s="51"/>
      <c r="E273" s="53"/>
    </row>
    <row r="274" spans="1:5" ht="12.75">
      <c r="A274" s="51"/>
      <c r="B274" s="51"/>
      <c r="C274" s="52"/>
      <c r="D274" s="51"/>
      <c r="E274" s="53"/>
    </row>
    <row r="275" spans="1:5" ht="12.75">
      <c r="A275" s="51"/>
      <c r="B275" s="51"/>
      <c r="C275" s="52"/>
      <c r="D275" s="51"/>
      <c r="E275" s="53"/>
    </row>
    <row r="276" spans="1:5" ht="12.75">
      <c r="A276" s="51"/>
      <c r="B276" s="51"/>
      <c r="C276" s="52"/>
      <c r="D276" s="51"/>
      <c r="E276" s="53"/>
    </row>
    <row r="277" spans="1:5" ht="12.75">
      <c r="A277" s="51"/>
      <c r="B277" s="51"/>
      <c r="C277" s="52"/>
      <c r="D277" s="51"/>
      <c r="E277" s="53"/>
    </row>
    <row r="278" spans="1:5" ht="12.75">
      <c r="A278" s="51"/>
      <c r="B278" s="51"/>
      <c r="C278" s="52"/>
      <c r="D278" s="51"/>
      <c r="E278" s="53"/>
    </row>
    <row r="279" spans="1:5" ht="12.75">
      <c r="A279" s="51"/>
      <c r="B279" s="51"/>
      <c r="C279" s="52"/>
      <c r="D279" s="51"/>
      <c r="E279" s="53"/>
    </row>
    <row r="280" spans="1:5" ht="12.75">
      <c r="A280" s="51"/>
      <c r="B280" s="51"/>
      <c r="C280" s="52"/>
      <c r="D280" s="51"/>
      <c r="E280" s="53"/>
    </row>
    <row r="281" spans="1:5" ht="12.75">
      <c r="A281" s="51"/>
      <c r="B281" s="51"/>
      <c r="C281" s="52"/>
      <c r="D281" s="51"/>
      <c r="E281" s="53"/>
    </row>
    <row r="282" spans="1:5" ht="12.75">
      <c r="A282" s="51"/>
      <c r="B282" s="51"/>
      <c r="C282" s="52"/>
      <c r="D282" s="51"/>
      <c r="E282" s="53"/>
    </row>
    <row r="283" spans="1:5" ht="12.75">
      <c r="A283" s="51"/>
      <c r="B283" s="51"/>
      <c r="C283" s="52"/>
      <c r="D283" s="51"/>
      <c r="E283" s="53"/>
    </row>
    <row r="284" spans="1:5" ht="12.75">
      <c r="A284" s="51"/>
      <c r="B284" s="51"/>
      <c r="C284" s="52"/>
      <c r="D284" s="51"/>
      <c r="E284" s="53"/>
    </row>
    <row r="285" spans="1:5" ht="12.75">
      <c r="A285" s="51"/>
      <c r="B285" s="51"/>
      <c r="C285" s="52"/>
      <c r="D285" s="51"/>
      <c r="E285" s="53"/>
    </row>
    <row r="286" spans="1:5" ht="12.75">
      <c r="A286" s="51"/>
      <c r="B286" s="51"/>
      <c r="C286" s="52"/>
      <c r="D286" s="51"/>
      <c r="E286" s="53"/>
    </row>
    <row r="287" spans="1:5" ht="12.75">
      <c r="A287" s="51"/>
      <c r="B287" s="51"/>
      <c r="C287" s="52"/>
      <c r="D287" s="51"/>
      <c r="E287" s="53"/>
    </row>
    <row r="288" spans="1:5" ht="12.75">
      <c r="A288" s="51"/>
      <c r="B288" s="51"/>
      <c r="C288" s="52"/>
      <c r="D288" s="51"/>
      <c r="E288" s="53"/>
    </row>
    <row r="289" spans="1:5" ht="12.75">
      <c r="A289" s="51"/>
      <c r="B289" s="51"/>
      <c r="C289" s="52"/>
      <c r="D289" s="51"/>
      <c r="E289" s="53"/>
    </row>
    <row r="290" spans="1:5" ht="12.75">
      <c r="A290" s="51"/>
      <c r="B290" s="51"/>
      <c r="C290" s="52"/>
      <c r="D290" s="51"/>
      <c r="E290" s="53"/>
    </row>
    <row r="291" spans="1:5" ht="12.75">
      <c r="A291" s="51"/>
      <c r="B291" s="51"/>
      <c r="C291" s="52"/>
      <c r="D291" s="51"/>
      <c r="E291" s="53"/>
    </row>
    <row r="292" spans="1:5" ht="12.75">
      <c r="A292" s="51"/>
      <c r="B292" s="51"/>
      <c r="C292" s="52"/>
      <c r="D292" s="51"/>
      <c r="E292" s="53"/>
    </row>
    <row r="293" spans="1:5" ht="12.75">
      <c r="A293" s="51"/>
      <c r="B293" s="51"/>
      <c r="C293" s="52"/>
      <c r="D293" s="51"/>
      <c r="E293" s="53"/>
    </row>
    <row r="294" spans="1:5" ht="12.75">
      <c r="A294" s="51"/>
      <c r="B294" s="51"/>
      <c r="C294" s="52"/>
      <c r="D294" s="51"/>
      <c r="E294" s="53"/>
    </row>
    <row r="295" spans="1:5" ht="12.75">
      <c r="A295" s="51"/>
      <c r="B295" s="51"/>
      <c r="C295" s="52"/>
      <c r="D295" s="51"/>
      <c r="E295" s="53"/>
    </row>
    <row r="296" spans="1:5" ht="12.75">
      <c r="A296" s="51"/>
      <c r="B296" s="51"/>
      <c r="C296" s="52"/>
      <c r="D296" s="51"/>
      <c r="E296" s="53"/>
    </row>
    <row r="297" spans="1:5" ht="12.75">
      <c r="A297" s="51"/>
      <c r="B297" s="51"/>
      <c r="C297" s="52"/>
      <c r="D297" s="51"/>
      <c r="E297" s="53"/>
    </row>
    <row r="298" spans="1:5" ht="12.75">
      <c r="A298" s="51"/>
      <c r="B298" s="51"/>
      <c r="C298" s="52"/>
      <c r="D298" s="51"/>
      <c r="E298" s="53"/>
    </row>
    <row r="299" spans="1:5" ht="12.75">
      <c r="A299" s="51"/>
      <c r="B299" s="51"/>
      <c r="C299" s="52"/>
      <c r="D299" s="51"/>
      <c r="E299" s="53"/>
    </row>
    <row r="300" spans="1:5" ht="12.75">
      <c r="A300" s="51"/>
      <c r="B300" s="51"/>
      <c r="C300" s="52"/>
      <c r="D300" s="51"/>
      <c r="E300" s="53"/>
    </row>
    <row r="301" spans="1:5" ht="12.75">
      <c r="A301" s="51"/>
      <c r="B301" s="51"/>
      <c r="C301" s="52"/>
      <c r="D301" s="51"/>
      <c r="E301" s="53"/>
    </row>
    <row r="302" spans="1:5" ht="12.75">
      <c r="A302" s="51"/>
      <c r="B302" s="51"/>
      <c r="C302" s="52"/>
      <c r="D302" s="51"/>
      <c r="E302" s="53"/>
    </row>
    <row r="303" spans="1:5" ht="12.75">
      <c r="A303" s="51"/>
      <c r="B303" s="51"/>
      <c r="C303" s="52"/>
      <c r="D303" s="51"/>
      <c r="E303" s="53"/>
    </row>
    <row r="304" spans="1:5" ht="12.75">
      <c r="A304" s="51"/>
      <c r="B304" s="51"/>
      <c r="C304" s="52"/>
      <c r="D304" s="51"/>
      <c r="E304" s="53"/>
    </row>
    <row r="305" spans="1:5" ht="12.75">
      <c r="A305" s="51"/>
      <c r="B305" s="51"/>
      <c r="C305" s="52"/>
      <c r="D305" s="51"/>
      <c r="E305" s="53"/>
    </row>
    <row r="306" spans="1:5" ht="12.75">
      <c r="A306" s="51"/>
      <c r="B306" s="51"/>
      <c r="C306" s="52"/>
      <c r="D306" s="51"/>
      <c r="E306" s="53"/>
    </row>
    <row r="307" spans="1:5" ht="12.75">
      <c r="A307" s="51"/>
      <c r="B307" s="51"/>
      <c r="C307" s="52"/>
      <c r="D307" s="51"/>
      <c r="E307" s="53"/>
    </row>
    <row r="308" spans="1:5" ht="12.75">
      <c r="A308" s="51"/>
      <c r="B308" s="51"/>
      <c r="C308" s="52"/>
      <c r="D308" s="51"/>
      <c r="E308" s="53"/>
    </row>
    <row r="309" spans="1:5" ht="12.75">
      <c r="A309" s="51"/>
      <c r="B309" s="51"/>
      <c r="C309" s="52"/>
      <c r="D309" s="51"/>
      <c r="E309" s="53"/>
    </row>
    <row r="310" spans="1:5" ht="12.75">
      <c r="A310" s="51"/>
      <c r="B310" s="51"/>
      <c r="C310" s="52"/>
      <c r="D310" s="51"/>
      <c r="E310" s="53"/>
    </row>
    <row r="311" spans="1:5" ht="12.75">
      <c r="A311" s="51"/>
      <c r="B311" s="51"/>
      <c r="C311" s="52"/>
      <c r="D311" s="51"/>
      <c r="E311" s="53"/>
    </row>
    <row r="312" spans="1:5" ht="12.75">
      <c r="A312" s="51"/>
      <c r="B312" s="51"/>
      <c r="C312" s="52"/>
      <c r="D312" s="51"/>
      <c r="E312" s="53"/>
    </row>
    <row r="313" spans="1:5" ht="12.75">
      <c r="A313" s="51"/>
      <c r="B313" s="51"/>
      <c r="C313" s="52"/>
      <c r="D313" s="51"/>
      <c r="E313" s="53"/>
    </row>
    <row r="314" spans="1:5" ht="12.75">
      <c r="A314" s="51"/>
      <c r="B314" s="51"/>
      <c r="C314" s="52"/>
      <c r="D314" s="51"/>
      <c r="E314" s="53"/>
    </row>
    <row r="315" spans="1:5" ht="12.75">
      <c r="A315" s="51"/>
      <c r="B315" s="51"/>
      <c r="C315" s="52"/>
      <c r="D315" s="51"/>
      <c r="E315" s="53"/>
    </row>
    <row r="316" spans="1:5" ht="12.75">
      <c r="A316" s="51"/>
      <c r="B316" s="51"/>
      <c r="C316" s="52"/>
      <c r="D316" s="51"/>
      <c r="E316" s="53"/>
    </row>
    <row r="317" spans="1:5" ht="12.75">
      <c r="A317" s="51"/>
      <c r="B317" s="51"/>
      <c r="C317" s="52"/>
      <c r="D317" s="51"/>
      <c r="E317" s="53"/>
    </row>
    <row r="318" spans="1:5" ht="12.75">
      <c r="A318" s="51"/>
      <c r="B318" s="51"/>
      <c r="C318" s="52"/>
      <c r="D318" s="51"/>
      <c r="E318" s="53"/>
    </row>
    <row r="319" spans="1:5" ht="12.75">
      <c r="A319" s="51"/>
      <c r="B319" s="51"/>
      <c r="C319" s="52"/>
      <c r="D319" s="51"/>
      <c r="E319" s="53"/>
    </row>
    <row r="320" spans="1:5" ht="12.75">
      <c r="A320" s="51"/>
      <c r="B320" s="51"/>
      <c r="C320" s="52"/>
      <c r="D320" s="51"/>
      <c r="E320" s="53"/>
    </row>
    <row r="321" spans="1:5" ht="12.75">
      <c r="A321" s="51"/>
      <c r="B321" s="51"/>
      <c r="C321" s="52"/>
      <c r="D321" s="51"/>
      <c r="E321" s="53"/>
    </row>
    <row r="322" spans="1:5" ht="12.75">
      <c r="A322" s="51"/>
      <c r="B322" s="51"/>
      <c r="C322" s="52"/>
      <c r="D322" s="51"/>
      <c r="E322" s="53"/>
    </row>
    <row r="323" spans="1:5" ht="12.75">
      <c r="A323" s="51"/>
      <c r="B323" s="51"/>
      <c r="C323" s="52"/>
      <c r="D323" s="51"/>
      <c r="E323" s="53"/>
    </row>
    <row r="324" spans="1:5" ht="12.75">
      <c r="A324" s="51"/>
      <c r="B324" s="51"/>
      <c r="C324" s="52"/>
      <c r="D324" s="51"/>
      <c r="E324" s="53"/>
    </row>
    <row r="325" spans="1:5" ht="12.75">
      <c r="A325" s="51"/>
      <c r="B325" s="51"/>
      <c r="C325" s="52"/>
      <c r="D325" s="51"/>
      <c r="E325" s="53"/>
    </row>
    <row r="326" spans="1:5" ht="12.75">
      <c r="A326" s="51"/>
      <c r="B326" s="51"/>
      <c r="C326" s="52"/>
      <c r="D326" s="51"/>
      <c r="E326" s="53"/>
    </row>
    <row r="327" spans="1:5" ht="12.75">
      <c r="A327" s="51"/>
      <c r="B327" s="51"/>
      <c r="C327" s="52"/>
      <c r="D327" s="51"/>
      <c r="E327" s="53"/>
    </row>
    <row r="328" spans="1:5" ht="12.75">
      <c r="A328" s="51"/>
      <c r="B328" s="51"/>
      <c r="C328" s="52"/>
      <c r="D328" s="51"/>
      <c r="E328" s="53"/>
    </row>
    <row r="329" spans="1:5" ht="12.75">
      <c r="A329" s="51"/>
      <c r="B329" s="51"/>
      <c r="C329" s="52"/>
      <c r="D329" s="51"/>
      <c r="E329" s="53"/>
    </row>
    <row r="330" spans="1:5" ht="12.75">
      <c r="A330" s="51"/>
      <c r="B330" s="51"/>
      <c r="C330" s="52"/>
      <c r="D330" s="51"/>
      <c r="E330" s="53"/>
    </row>
    <row r="331" spans="1:5" ht="12.75">
      <c r="A331" s="51"/>
      <c r="B331" s="51"/>
      <c r="C331" s="52"/>
      <c r="D331" s="51"/>
      <c r="E331" s="53"/>
    </row>
    <row r="332" spans="1:5" ht="12.75">
      <c r="A332" s="51"/>
      <c r="B332" s="51"/>
      <c r="C332" s="52"/>
      <c r="D332" s="51"/>
      <c r="E332" s="53"/>
    </row>
    <row r="333" spans="1:5" ht="12.75">
      <c r="A333" s="51"/>
      <c r="B333" s="51"/>
      <c r="C333" s="52"/>
      <c r="D333" s="51"/>
      <c r="E333" s="53"/>
    </row>
    <row r="334" spans="1:5" ht="12.75">
      <c r="A334" s="51"/>
      <c r="B334" s="51"/>
      <c r="C334" s="52"/>
      <c r="D334" s="51"/>
      <c r="E334" s="53"/>
    </row>
    <row r="335" spans="1:5" ht="12.75">
      <c r="A335" s="51"/>
      <c r="B335" s="51"/>
      <c r="C335" s="52"/>
      <c r="D335" s="51"/>
      <c r="E335" s="53"/>
    </row>
    <row r="336" spans="1:5" ht="12.75">
      <c r="A336" s="51"/>
      <c r="B336" s="51"/>
      <c r="C336" s="52"/>
      <c r="D336" s="51"/>
      <c r="E336" s="53"/>
    </row>
    <row r="337" spans="1:5" ht="12.75">
      <c r="A337" s="51"/>
      <c r="B337" s="51"/>
      <c r="C337" s="52"/>
      <c r="D337" s="51"/>
      <c r="E337" s="53"/>
    </row>
    <row r="338" spans="1:5" ht="12.75">
      <c r="A338" s="51"/>
      <c r="B338" s="51"/>
      <c r="C338" s="52"/>
      <c r="D338" s="51"/>
      <c r="E338" s="53"/>
    </row>
    <row r="339" spans="1:5" ht="12.75">
      <c r="A339" s="51"/>
      <c r="B339" s="51"/>
      <c r="C339" s="52"/>
      <c r="D339" s="51"/>
      <c r="E339" s="53"/>
    </row>
    <row r="340" spans="1:5" ht="12.75">
      <c r="A340" s="51"/>
      <c r="B340" s="51"/>
      <c r="C340" s="52"/>
      <c r="D340" s="51"/>
      <c r="E340" s="53"/>
    </row>
    <row r="341" spans="1:5" ht="12.75">
      <c r="A341" s="51"/>
      <c r="B341" s="51"/>
      <c r="C341" s="52"/>
      <c r="D341" s="51"/>
      <c r="E341" s="53"/>
    </row>
    <row r="342" spans="1:5" ht="12.75">
      <c r="A342" s="51"/>
      <c r="B342" s="51"/>
      <c r="C342" s="52"/>
      <c r="D342" s="51"/>
      <c r="E342" s="53"/>
    </row>
    <row r="343" spans="1:5" ht="12.75">
      <c r="A343" s="51"/>
      <c r="B343" s="51"/>
      <c r="C343" s="52"/>
      <c r="D343" s="51"/>
      <c r="E343" s="53"/>
    </row>
    <row r="344" spans="1:5" ht="12.75">
      <c r="A344" s="51"/>
      <c r="B344" s="51"/>
      <c r="C344" s="52"/>
      <c r="D344" s="51"/>
      <c r="E344" s="53"/>
    </row>
    <row r="345" spans="1:5" ht="12.75">
      <c r="A345" s="51"/>
      <c r="B345" s="51"/>
      <c r="C345" s="52"/>
      <c r="D345" s="51"/>
      <c r="E345" s="53"/>
    </row>
    <row r="346" spans="1:5" ht="12.75">
      <c r="A346" s="51"/>
      <c r="B346" s="51"/>
      <c r="C346" s="52"/>
      <c r="D346" s="51"/>
      <c r="E346" s="53"/>
    </row>
    <row r="347" spans="1:5" ht="12.75">
      <c r="A347" s="51"/>
      <c r="B347" s="51"/>
      <c r="C347" s="52"/>
      <c r="D347" s="51"/>
      <c r="E347" s="53"/>
    </row>
    <row r="348" spans="1:5" ht="12.75">
      <c r="A348" s="51"/>
      <c r="B348" s="51"/>
      <c r="C348" s="52"/>
      <c r="D348" s="51"/>
      <c r="E348" s="53"/>
    </row>
    <row r="349" spans="1:5" ht="12.75">
      <c r="A349" s="51"/>
      <c r="B349" s="51"/>
      <c r="C349" s="52"/>
      <c r="D349" s="51"/>
      <c r="E349" s="53"/>
    </row>
    <row r="350" spans="1:5" ht="12.75">
      <c r="A350" s="51"/>
      <c r="B350" s="51"/>
      <c r="C350" s="52"/>
      <c r="D350" s="51"/>
      <c r="E350" s="53"/>
    </row>
    <row r="351" spans="1:5" ht="12.75">
      <c r="A351" s="51"/>
      <c r="B351" s="51"/>
      <c r="C351" s="52"/>
      <c r="D351" s="51"/>
      <c r="E351" s="53"/>
    </row>
    <row r="352" spans="1:5" ht="12.75">
      <c r="A352" s="51"/>
      <c r="B352" s="51"/>
      <c r="C352" s="52"/>
      <c r="D352" s="51"/>
      <c r="E352" s="53"/>
    </row>
    <row r="353" spans="1:5" ht="12.75">
      <c r="A353" s="51"/>
      <c r="B353" s="51"/>
      <c r="C353" s="52"/>
      <c r="D353" s="51"/>
      <c r="E353" s="53"/>
    </row>
    <row r="354" spans="1:5" ht="12.75">
      <c r="A354" s="51"/>
      <c r="B354" s="51"/>
      <c r="C354" s="52"/>
      <c r="D354" s="51"/>
      <c r="E354" s="53"/>
    </row>
    <row r="355" spans="1:5" ht="12.75">
      <c r="A355" s="51"/>
      <c r="B355" s="51"/>
      <c r="C355" s="52"/>
      <c r="D355" s="51"/>
      <c r="E355" s="53"/>
    </row>
    <row r="356" spans="1:5" ht="12.75">
      <c r="A356" s="51"/>
      <c r="B356" s="51"/>
      <c r="C356" s="52"/>
      <c r="D356" s="51"/>
      <c r="E356" s="53"/>
    </row>
    <row r="357" spans="1:5" ht="12.75">
      <c r="A357" s="51"/>
      <c r="B357" s="51"/>
      <c r="C357" s="52"/>
      <c r="D357" s="51"/>
      <c r="E357" s="53"/>
    </row>
    <row r="358" spans="1:5" ht="12.75">
      <c r="A358" s="51"/>
      <c r="B358" s="51"/>
      <c r="C358" s="52"/>
      <c r="D358" s="51"/>
      <c r="E358" s="53"/>
    </row>
    <row r="359" spans="1:5" ht="12.75">
      <c r="A359" s="51"/>
      <c r="B359" s="51"/>
      <c r="C359" s="52"/>
      <c r="D359" s="51"/>
      <c r="E359" s="53"/>
    </row>
    <row r="360" spans="1:5" ht="12.75">
      <c r="A360" s="51"/>
      <c r="B360" s="51"/>
      <c r="C360" s="52"/>
      <c r="D360" s="51"/>
      <c r="E360" s="53"/>
    </row>
    <row r="361" spans="1:5" ht="12.75">
      <c r="A361" s="51"/>
      <c r="B361" s="51"/>
      <c r="C361" s="52"/>
      <c r="D361" s="51"/>
      <c r="E361" s="53"/>
    </row>
    <row r="362" spans="1:5" ht="12.75">
      <c r="A362" s="51"/>
      <c r="B362" s="51"/>
      <c r="C362" s="52"/>
      <c r="D362" s="51"/>
      <c r="E362" s="53"/>
    </row>
    <row r="363" spans="1:5" ht="12.75">
      <c r="A363" s="51"/>
      <c r="B363" s="51"/>
      <c r="C363" s="52"/>
      <c r="D363" s="51"/>
      <c r="E363" s="53"/>
    </row>
    <row r="364" spans="1:5" ht="12.75">
      <c r="A364" s="51"/>
      <c r="B364" s="51"/>
      <c r="C364" s="52"/>
      <c r="D364" s="51"/>
      <c r="E364" s="53"/>
    </row>
    <row r="365" spans="1:5" ht="12.75">
      <c r="A365" s="51"/>
      <c r="B365" s="51"/>
      <c r="C365" s="52"/>
      <c r="D365" s="51"/>
      <c r="E365" s="53"/>
    </row>
    <row r="366" spans="1:5" ht="12.75">
      <c r="A366" s="51"/>
      <c r="B366" s="51"/>
      <c r="C366" s="52"/>
      <c r="D366" s="51"/>
      <c r="E366" s="53"/>
    </row>
    <row r="367" spans="1:5" ht="12.75">
      <c r="A367" s="51"/>
      <c r="B367" s="51"/>
      <c r="C367" s="52"/>
      <c r="D367" s="51"/>
      <c r="E367" s="53"/>
    </row>
    <row r="368" spans="1:5" ht="12.75">
      <c r="A368" s="51"/>
      <c r="B368" s="51"/>
      <c r="C368" s="52"/>
      <c r="D368" s="51"/>
      <c r="E368" s="53"/>
    </row>
    <row r="369" spans="1:5" ht="12.75">
      <c r="A369" s="51"/>
      <c r="B369" s="51"/>
      <c r="C369" s="52"/>
      <c r="D369" s="51"/>
      <c r="E369" s="53"/>
    </row>
    <row r="370" spans="1:5" ht="12.75">
      <c r="A370" s="51"/>
      <c r="B370" s="51"/>
      <c r="C370" s="52"/>
      <c r="D370" s="51"/>
      <c r="E370" s="53"/>
    </row>
    <row r="371" spans="1:5" ht="12.75">
      <c r="A371" s="51"/>
      <c r="B371" s="51"/>
      <c r="C371" s="52"/>
      <c r="D371" s="51"/>
      <c r="E371" s="53"/>
    </row>
    <row r="372" spans="1:5" ht="12.75">
      <c r="A372" s="51"/>
      <c r="B372" s="51"/>
      <c r="C372" s="52"/>
      <c r="D372" s="51"/>
      <c r="E372" s="53"/>
    </row>
    <row r="373" spans="1:5" ht="12.75">
      <c r="A373" s="51"/>
      <c r="B373" s="51"/>
      <c r="C373" s="52"/>
      <c r="D373" s="51"/>
      <c r="E373" s="53"/>
    </row>
    <row r="374" spans="1:5" ht="12.75">
      <c r="A374" s="51"/>
      <c r="B374" s="51"/>
      <c r="C374" s="52"/>
      <c r="D374" s="51"/>
      <c r="E374" s="53"/>
    </row>
    <row r="375" spans="1:5" ht="12.75">
      <c r="A375" s="51"/>
      <c r="B375" s="51"/>
      <c r="C375" s="52"/>
      <c r="D375" s="51"/>
      <c r="E375" s="53"/>
    </row>
    <row r="376" spans="1:5" ht="12.75">
      <c r="A376" s="51"/>
      <c r="B376" s="51"/>
      <c r="C376" s="52"/>
      <c r="D376" s="51"/>
      <c r="E376" s="53"/>
    </row>
    <row r="377" spans="1:5" ht="12.75">
      <c r="A377" s="51"/>
      <c r="B377" s="51"/>
      <c r="C377" s="52"/>
      <c r="D377" s="51"/>
      <c r="E377" s="53"/>
    </row>
    <row r="378" spans="1:5" ht="12.75">
      <c r="A378" s="51"/>
      <c r="B378" s="51"/>
      <c r="C378" s="52"/>
      <c r="D378" s="51"/>
      <c r="E378" s="53"/>
    </row>
    <row r="379" spans="1:5" ht="12.75">
      <c r="A379" s="51"/>
      <c r="B379" s="51"/>
      <c r="C379" s="52"/>
      <c r="D379" s="51"/>
      <c r="E379" s="53"/>
    </row>
    <row r="380" spans="1:5" ht="12.75">
      <c r="A380" s="51"/>
      <c r="B380" s="51"/>
      <c r="C380" s="52"/>
      <c r="D380" s="51"/>
      <c r="E380" s="53"/>
    </row>
    <row r="381" spans="1:5" ht="12.75">
      <c r="A381" s="51"/>
      <c r="B381" s="51"/>
      <c r="C381" s="52"/>
      <c r="D381" s="51"/>
      <c r="E381" s="53"/>
    </row>
    <row r="382" spans="1:5" ht="12.75">
      <c r="A382" s="51"/>
      <c r="B382" s="51"/>
      <c r="C382" s="52"/>
      <c r="D382" s="51"/>
      <c r="E382" s="53"/>
    </row>
    <row r="383" spans="1:5" ht="12.75">
      <c r="A383" s="51"/>
      <c r="B383" s="51"/>
      <c r="C383" s="52"/>
      <c r="D383" s="51"/>
      <c r="E383" s="53"/>
    </row>
    <row r="384" spans="1:5" ht="12.75">
      <c r="A384" s="51"/>
      <c r="B384" s="51"/>
      <c r="C384" s="52"/>
      <c r="D384" s="51"/>
      <c r="E384" s="53"/>
    </row>
    <row r="385" spans="1:5" ht="12.75">
      <c r="A385" s="51"/>
      <c r="B385" s="51"/>
      <c r="C385" s="52"/>
      <c r="D385" s="51"/>
      <c r="E385" s="53"/>
    </row>
    <row r="386" spans="1:5" ht="12.75">
      <c r="A386" s="51"/>
      <c r="B386" s="51"/>
      <c r="C386" s="52"/>
      <c r="D386" s="51"/>
      <c r="E386" s="53"/>
    </row>
    <row r="387" spans="1:5" ht="12.75">
      <c r="A387" s="51"/>
      <c r="B387" s="51"/>
      <c r="C387" s="52"/>
      <c r="D387" s="51"/>
      <c r="E387" s="53"/>
    </row>
    <row r="388" spans="1:5" ht="12.75">
      <c r="A388" s="51"/>
      <c r="B388" s="51"/>
      <c r="C388" s="52"/>
      <c r="D388" s="51"/>
      <c r="E388" s="53"/>
    </row>
    <row r="389" spans="1:5" ht="12.75">
      <c r="A389" s="51"/>
      <c r="B389" s="51"/>
      <c r="C389" s="52"/>
      <c r="D389" s="51"/>
      <c r="E389" s="53"/>
    </row>
    <row r="390" spans="1:5" ht="12.75">
      <c r="A390" s="51"/>
      <c r="B390" s="51"/>
      <c r="C390" s="52"/>
      <c r="D390" s="51"/>
      <c r="E390" s="53"/>
    </row>
    <row r="391" spans="1:5" ht="12.75">
      <c r="A391" s="51"/>
      <c r="B391" s="51"/>
      <c r="C391" s="52"/>
      <c r="D391" s="51"/>
      <c r="E391" s="53"/>
    </row>
    <row r="392" spans="1:5" ht="12.75">
      <c r="A392" s="51"/>
      <c r="B392" s="51"/>
      <c r="C392" s="52"/>
      <c r="D392" s="51"/>
      <c r="E392" s="53"/>
    </row>
    <row r="393" spans="1:5" ht="12.75">
      <c r="A393" s="51"/>
      <c r="B393" s="51"/>
      <c r="C393" s="52"/>
      <c r="D393" s="51"/>
      <c r="E393" s="53"/>
    </row>
    <row r="394" spans="1:5" ht="12.75">
      <c r="A394" s="51"/>
      <c r="B394" s="51"/>
      <c r="C394" s="52"/>
      <c r="D394" s="51"/>
      <c r="E394" s="53"/>
    </row>
    <row r="395" spans="1:5" ht="12.75">
      <c r="A395" s="51"/>
      <c r="B395" s="51"/>
      <c r="C395" s="52"/>
      <c r="D395" s="51"/>
      <c r="E395" s="53"/>
    </row>
    <row r="396" spans="1:5" ht="12.75">
      <c r="A396" s="51"/>
      <c r="B396" s="51"/>
      <c r="C396" s="52"/>
      <c r="D396" s="51"/>
      <c r="E396" s="53"/>
    </row>
    <row r="397" spans="1:5" ht="12.75">
      <c r="A397" s="51"/>
      <c r="B397" s="51"/>
      <c r="C397" s="52"/>
      <c r="D397" s="51"/>
      <c r="E397" s="53"/>
    </row>
    <row r="398" spans="1:5" ht="12.75">
      <c r="A398" s="51"/>
      <c r="B398" s="51"/>
      <c r="C398" s="52"/>
      <c r="D398" s="51"/>
      <c r="E398" s="53"/>
    </row>
    <row r="399" spans="1:5" ht="12.75">
      <c r="A399" s="51"/>
      <c r="B399" s="51"/>
      <c r="C399" s="52"/>
      <c r="D399" s="51"/>
      <c r="E399" s="53"/>
    </row>
    <row r="400" spans="1:5" ht="12.75">
      <c r="A400" s="51"/>
      <c r="B400" s="51"/>
      <c r="C400" s="52"/>
      <c r="D400" s="51"/>
      <c r="E400" s="53"/>
    </row>
    <row r="401" spans="1:5" ht="12.75">
      <c r="A401" s="51"/>
      <c r="B401" s="51"/>
      <c r="C401" s="52"/>
      <c r="D401" s="51"/>
      <c r="E401" s="53"/>
    </row>
    <row r="402" spans="1:5" ht="12.75">
      <c r="A402" s="51"/>
      <c r="B402" s="51"/>
      <c r="C402" s="52"/>
      <c r="D402" s="51"/>
      <c r="E402" s="53"/>
    </row>
    <row r="403" spans="1:5" ht="12.75">
      <c r="A403" s="51"/>
      <c r="B403" s="51"/>
      <c r="C403" s="52"/>
      <c r="D403" s="51"/>
      <c r="E403" s="53"/>
    </row>
    <row r="404" spans="1:5" ht="12.75">
      <c r="A404" s="51"/>
      <c r="B404" s="51"/>
      <c r="C404" s="52"/>
      <c r="D404" s="51"/>
      <c r="E404" s="53"/>
    </row>
    <row r="405" spans="1:5" ht="12.75">
      <c r="A405" s="51"/>
      <c r="B405" s="51"/>
      <c r="C405" s="52"/>
      <c r="D405" s="51"/>
      <c r="E405" s="53"/>
    </row>
    <row r="406" spans="1:5" ht="12.75">
      <c r="A406" s="51"/>
      <c r="B406" s="51"/>
      <c r="C406" s="52"/>
      <c r="D406" s="51"/>
      <c r="E406" s="53"/>
    </row>
    <row r="407" spans="1:5" ht="12.75">
      <c r="A407" s="51"/>
      <c r="B407" s="51"/>
      <c r="C407" s="52"/>
      <c r="D407" s="51"/>
      <c r="E407" s="53"/>
    </row>
    <row r="408" spans="1:5" ht="12.75">
      <c r="A408" s="51"/>
      <c r="B408" s="51"/>
      <c r="C408" s="52"/>
      <c r="D408" s="51"/>
      <c r="E408" s="53"/>
    </row>
    <row r="409" spans="1:5" ht="12.75">
      <c r="A409" s="51"/>
      <c r="B409" s="51"/>
      <c r="C409" s="52"/>
      <c r="D409" s="51"/>
      <c r="E409" s="53"/>
    </row>
    <row r="410" spans="1:5" ht="12.75">
      <c r="A410" s="51"/>
      <c r="B410" s="51"/>
      <c r="C410" s="52"/>
      <c r="D410" s="51"/>
      <c r="E410" s="53"/>
    </row>
    <row r="411" spans="1:5" ht="12.75">
      <c r="A411" s="51"/>
      <c r="B411" s="51"/>
      <c r="C411" s="52"/>
      <c r="D411" s="51"/>
      <c r="E411" s="53"/>
    </row>
    <row r="412" spans="1:5" ht="12.75">
      <c r="A412" s="51"/>
      <c r="B412" s="51"/>
      <c r="C412" s="52"/>
      <c r="D412" s="51"/>
      <c r="E412" s="53"/>
    </row>
    <row r="413" spans="1:5" ht="12.75">
      <c r="A413" s="51"/>
      <c r="B413" s="51"/>
      <c r="C413" s="52"/>
      <c r="D413" s="51"/>
      <c r="E413" s="53"/>
    </row>
    <row r="414" spans="1:5" ht="12.75">
      <c r="A414" s="51"/>
      <c r="B414" s="51"/>
      <c r="C414" s="52"/>
      <c r="D414" s="51"/>
      <c r="E414" s="53"/>
    </row>
    <row r="415" spans="1:5" ht="12.75">
      <c r="A415" s="51"/>
      <c r="B415" s="51"/>
      <c r="C415" s="52"/>
      <c r="D415" s="51"/>
      <c r="E415" s="53"/>
    </row>
    <row r="416" spans="1:5" ht="12.75">
      <c r="A416" s="51"/>
      <c r="B416" s="51"/>
      <c r="C416" s="52"/>
      <c r="D416" s="51"/>
      <c r="E416" s="53"/>
    </row>
    <row r="417" spans="1:5" ht="12.75">
      <c r="A417" s="51"/>
      <c r="B417" s="51"/>
      <c r="C417" s="52"/>
      <c r="D417" s="51"/>
      <c r="E417" s="53"/>
    </row>
    <row r="418" spans="1:5" ht="12.75">
      <c r="A418" s="51"/>
      <c r="B418" s="51"/>
      <c r="C418" s="52"/>
      <c r="D418" s="51"/>
      <c r="E418" s="53"/>
    </row>
    <row r="419" spans="1:5" ht="12.75">
      <c r="A419" s="51"/>
      <c r="B419" s="51"/>
      <c r="C419" s="52"/>
      <c r="D419" s="51"/>
      <c r="E419" s="53"/>
    </row>
    <row r="420" spans="1:5" ht="12.75">
      <c r="A420" s="51"/>
      <c r="B420" s="51"/>
      <c r="C420" s="52"/>
      <c r="D420" s="51"/>
      <c r="E420" s="53"/>
    </row>
    <row r="421" spans="1:5" ht="12.75">
      <c r="A421" s="51"/>
      <c r="B421" s="51"/>
      <c r="C421" s="52"/>
      <c r="D421" s="51"/>
      <c r="E421" s="53"/>
    </row>
    <row r="422" spans="1:5" ht="12.75">
      <c r="A422" s="51"/>
      <c r="B422" s="51"/>
      <c r="C422" s="52"/>
      <c r="D422" s="51"/>
      <c r="E422" s="53"/>
    </row>
    <row r="423" spans="1:5" ht="12.75">
      <c r="A423" s="51"/>
      <c r="B423" s="51"/>
      <c r="C423" s="52"/>
      <c r="D423" s="51"/>
      <c r="E423" s="53"/>
    </row>
    <row r="424" spans="1:5" ht="12.75">
      <c r="A424" s="51"/>
      <c r="B424" s="51"/>
      <c r="C424" s="52"/>
      <c r="D424" s="51"/>
      <c r="E424" s="53"/>
    </row>
    <row r="425" spans="1:5" ht="12.75">
      <c r="A425" s="51"/>
      <c r="B425" s="51"/>
      <c r="C425" s="52"/>
      <c r="D425" s="51"/>
      <c r="E425" s="53"/>
    </row>
    <row r="426" spans="1:5" ht="12.75">
      <c r="A426" s="51"/>
      <c r="B426" s="51"/>
      <c r="C426" s="52"/>
      <c r="D426" s="51"/>
      <c r="E426" s="53"/>
    </row>
    <row r="427" spans="1:5" ht="12.75">
      <c r="A427" s="51"/>
      <c r="B427" s="51"/>
      <c r="C427" s="52"/>
      <c r="D427" s="51"/>
      <c r="E427" s="53"/>
    </row>
    <row r="428" spans="1:5" ht="12.75">
      <c r="A428" s="51"/>
      <c r="B428" s="51"/>
      <c r="C428" s="52"/>
      <c r="D428" s="51"/>
      <c r="E428" s="53"/>
    </row>
    <row r="429" spans="1:5" ht="12.75">
      <c r="A429" s="51"/>
      <c r="B429" s="51"/>
      <c r="C429" s="52"/>
      <c r="D429" s="51"/>
      <c r="E429" s="53"/>
    </row>
    <row r="430" spans="1:5" ht="12.75">
      <c r="A430" s="51"/>
      <c r="B430" s="51"/>
      <c r="C430" s="52"/>
      <c r="D430" s="51"/>
      <c r="E430" s="53"/>
    </row>
    <row r="431" spans="1:5" ht="12.75">
      <c r="A431" s="51"/>
      <c r="B431" s="51"/>
      <c r="C431" s="52"/>
      <c r="D431" s="51"/>
      <c r="E431" s="53"/>
    </row>
    <row r="432" spans="1:5" ht="12.75">
      <c r="A432" s="51"/>
      <c r="B432" s="51"/>
      <c r="C432" s="52"/>
      <c r="D432" s="51"/>
      <c r="E432" s="53"/>
    </row>
    <row r="433" spans="1:5" ht="12.75">
      <c r="A433" s="51"/>
      <c r="B433" s="51"/>
      <c r="C433" s="52"/>
      <c r="D433" s="51"/>
      <c r="E433" s="53"/>
    </row>
    <row r="434" spans="1:5" ht="12.75">
      <c r="A434" s="51"/>
      <c r="B434" s="51"/>
      <c r="C434" s="52"/>
      <c r="D434" s="51"/>
      <c r="E434" s="53"/>
    </row>
    <row r="435" spans="1:5" ht="12.75">
      <c r="A435" s="51"/>
      <c r="B435" s="51"/>
      <c r="C435" s="52"/>
      <c r="D435" s="51"/>
      <c r="E435" s="53"/>
    </row>
    <row r="436" spans="1:5" ht="12.75">
      <c r="A436" s="51"/>
      <c r="B436" s="51"/>
      <c r="C436" s="52"/>
      <c r="D436" s="51"/>
      <c r="E436" s="53"/>
    </row>
    <row r="437" spans="1:5" ht="12.75">
      <c r="A437" s="51"/>
      <c r="B437" s="51"/>
      <c r="C437" s="52"/>
      <c r="D437" s="51"/>
      <c r="E437" s="53"/>
    </row>
    <row r="438" spans="1:5" ht="12.75">
      <c r="A438" s="51"/>
      <c r="B438" s="51"/>
      <c r="C438" s="52"/>
      <c r="D438" s="51"/>
      <c r="E438" s="53"/>
    </row>
    <row r="439" spans="1:5" ht="12.75">
      <c r="A439" s="51"/>
      <c r="B439" s="51"/>
      <c r="C439" s="52"/>
      <c r="D439" s="51"/>
      <c r="E439" s="53"/>
    </row>
    <row r="440" spans="1:5" ht="12.75">
      <c r="A440" s="51"/>
      <c r="B440" s="51"/>
      <c r="C440" s="52"/>
      <c r="D440" s="51"/>
      <c r="E440" s="53"/>
    </row>
    <row r="441" spans="1:5" ht="12.75">
      <c r="A441" s="51"/>
      <c r="B441" s="51"/>
      <c r="C441" s="52"/>
      <c r="D441" s="51"/>
      <c r="E441" s="53"/>
    </row>
    <row r="442" spans="1:5" ht="12.75">
      <c r="A442" s="51"/>
      <c r="B442" s="51"/>
      <c r="C442" s="52"/>
      <c r="D442" s="51"/>
      <c r="E442" s="53"/>
    </row>
    <row r="443" spans="1:5" ht="12.75">
      <c r="A443" s="51"/>
      <c r="B443" s="51"/>
      <c r="C443" s="52"/>
      <c r="D443" s="51"/>
      <c r="E443" s="53"/>
    </row>
    <row r="444" spans="1:5" ht="12.75">
      <c r="A444" s="51"/>
      <c r="B444" s="51"/>
      <c r="C444" s="52"/>
      <c r="D444" s="51"/>
      <c r="E444" s="53"/>
    </row>
    <row r="445" spans="1:5" ht="12.75">
      <c r="A445" s="51"/>
      <c r="B445" s="51"/>
      <c r="C445" s="52"/>
      <c r="D445" s="51"/>
      <c r="E445" s="53"/>
    </row>
    <row r="446" spans="1:5" ht="12.75">
      <c r="A446" s="51"/>
      <c r="B446" s="51"/>
      <c r="C446" s="52"/>
      <c r="D446" s="51"/>
      <c r="E446" s="53"/>
    </row>
    <row r="447" spans="1:5" ht="12.75">
      <c r="A447" s="51"/>
      <c r="B447" s="51"/>
      <c r="C447" s="52"/>
      <c r="D447" s="51"/>
      <c r="E447" s="53"/>
    </row>
    <row r="448" spans="1:5" ht="12.75">
      <c r="A448" s="51"/>
      <c r="B448" s="51"/>
      <c r="C448" s="52"/>
      <c r="D448" s="51"/>
      <c r="E448" s="53"/>
    </row>
    <row r="449" spans="1:5" ht="12.75">
      <c r="A449" s="51"/>
      <c r="B449" s="51"/>
      <c r="C449" s="52"/>
      <c r="D449" s="51"/>
      <c r="E449" s="53"/>
    </row>
    <row r="450" spans="1:5" ht="12.75">
      <c r="A450" s="51"/>
      <c r="B450" s="51"/>
      <c r="C450" s="52"/>
      <c r="D450" s="51"/>
      <c r="E450" s="53"/>
    </row>
    <row r="451" spans="1:5" ht="12.75">
      <c r="A451" s="51"/>
      <c r="B451" s="51"/>
      <c r="C451" s="52"/>
      <c r="D451" s="51"/>
      <c r="E451" s="53"/>
    </row>
    <row r="452" spans="1:5" ht="12.75">
      <c r="A452" s="51"/>
      <c r="B452" s="51"/>
      <c r="C452" s="52"/>
      <c r="D452" s="51"/>
      <c r="E452" s="53"/>
    </row>
    <row r="453" spans="1:5" ht="12.75">
      <c r="A453" s="51"/>
      <c r="B453" s="51"/>
      <c r="C453" s="52"/>
      <c r="D453" s="51"/>
      <c r="E453" s="53"/>
    </row>
    <row r="454" spans="1:5" ht="12.75">
      <c r="A454" s="51"/>
      <c r="B454" s="51"/>
      <c r="C454" s="52"/>
      <c r="D454" s="51"/>
      <c r="E454" s="53"/>
    </row>
    <row r="455" spans="1:5" ht="12.75">
      <c r="A455" s="51"/>
      <c r="B455" s="51"/>
      <c r="C455" s="52"/>
      <c r="D455" s="51"/>
      <c r="E455" s="53"/>
    </row>
    <row r="456" spans="1:5" ht="12.75">
      <c r="A456" s="51"/>
      <c r="B456" s="51"/>
      <c r="C456" s="52"/>
      <c r="D456" s="51"/>
      <c r="E456" s="53"/>
    </row>
    <row r="457" spans="1:5" ht="12.75">
      <c r="A457" s="51"/>
      <c r="B457" s="51"/>
      <c r="C457" s="52"/>
      <c r="D457" s="51"/>
      <c r="E457" s="53"/>
    </row>
    <row r="458" spans="1:5" ht="12.75">
      <c r="A458" s="51"/>
      <c r="B458" s="51"/>
      <c r="C458" s="52"/>
      <c r="D458" s="51"/>
      <c r="E458" s="53"/>
    </row>
    <row r="459" spans="1:5" ht="12.75">
      <c r="A459" s="51"/>
      <c r="B459" s="51"/>
      <c r="C459" s="52"/>
      <c r="D459" s="51"/>
      <c r="E459" s="53"/>
    </row>
    <row r="460" spans="1:5" ht="12.75">
      <c r="A460" s="51"/>
      <c r="B460" s="51"/>
      <c r="C460" s="52"/>
      <c r="D460" s="51"/>
      <c r="E460" s="53"/>
    </row>
    <row r="461" spans="1:5" ht="12.75">
      <c r="A461" s="51"/>
      <c r="B461" s="51"/>
      <c r="C461" s="52"/>
      <c r="D461" s="51"/>
      <c r="E461" s="53"/>
    </row>
    <row r="462" spans="1:5" ht="12.75">
      <c r="A462" s="51"/>
      <c r="B462" s="51"/>
      <c r="C462" s="52"/>
      <c r="D462" s="51"/>
      <c r="E462" s="53"/>
    </row>
    <row r="463" spans="1:5" ht="12.75">
      <c r="A463" s="51"/>
      <c r="B463" s="51"/>
      <c r="C463" s="52"/>
      <c r="D463" s="51"/>
      <c r="E463" s="53"/>
    </row>
    <row r="464" spans="1:5" ht="12.75">
      <c r="A464" s="51"/>
      <c r="B464" s="51"/>
      <c r="C464" s="52"/>
      <c r="D464" s="51"/>
      <c r="E464" s="53"/>
    </row>
    <row r="465" spans="1:5" ht="12.75">
      <c r="A465" s="51"/>
      <c r="B465" s="51"/>
      <c r="C465" s="52"/>
      <c r="D465" s="51"/>
      <c r="E465" s="53"/>
    </row>
    <row r="466" spans="1:5" ht="12.75">
      <c r="A466" s="51"/>
      <c r="B466" s="51"/>
      <c r="C466" s="52"/>
      <c r="D466" s="51"/>
      <c r="E466" s="53"/>
    </row>
    <row r="467" spans="1:5" ht="12.75">
      <c r="A467" s="51"/>
      <c r="B467" s="51"/>
      <c r="C467" s="52"/>
      <c r="D467" s="51"/>
      <c r="E467" s="53"/>
    </row>
    <row r="468" spans="1:5" ht="12.75">
      <c r="A468" s="51"/>
      <c r="B468" s="51"/>
      <c r="C468" s="52"/>
      <c r="D468" s="51"/>
      <c r="E468" s="53"/>
    </row>
    <row r="469" spans="1:5" ht="12.75">
      <c r="A469" s="51"/>
      <c r="B469" s="51"/>
      <c r="C469" s="52"/>
      <c r="D469" s="51"/>
      <c r="E469" s="53"/>
    </row>
    <row r="470" spans="1:5" ht="12.75">
      <c r="A470" s="51"/>
      <c r="B470" s="51"/>
      <c r="C470" s="52"/>
      <c r="D470" s="51"/>
      <c r="E470" s="53"/>
    </row>
    <row r="471" spans="1:5" ht="12.75">
      <c r="A471" s="51"/>
      <c r="B471" s="51"/>
      <c r="C471" s="52"/>
      <c r="D471" s="51"/>
      <c r="E471" s="53"/>
    </row>
    <row r="472" spans="1:5" ht="12.75">
      <c r="A472" s="51"/>
      <c r="B472" s="51"/>
      <c r="C472" s="52"/>
      <c r="D472" s="51"/>
      <c r="E472" s="53"/>
    </row>
    <row r="473" spans="1:5" ht="12.75">
      <c r="A473" s="51"/>
      <c r="B473" s="51"/>
      <c r="C473" s="52"/>
      <c r="D473" s="51"/>
      <c r="E473" s="53"/>
    </row>
    <row r="474" spans="1:5" ht="12.75">
      <c r="A474" s="51"/>
      <c r="B474" s="51"/>
      <c r="C474" s="52"/>
      <c r="D474" s="51"/>
      <c r="E474" s="53"/>
    </row>
    <row r="475" spans="1:5" ht="12.75">
      <c r="A475" s="51"/>
      <c r="B475" s="51"/>
      <c r="C475" s="52"/>
      <c r="D475" s="51"/>
      <c r="E475" s="53"/>
    </row>
    <row r="476" spans="1:5" ht="12.75">
      <c r="A476" s="51"/>
      <c r="B476" s="51"/>
      <c r="C476" s="52"/>
      <c r="D476" s="51"/>
      <c r="E476" s="53"/>
    </row>
    <row r="477" spans="1:5" ht="12.75">
      <c r="A477" s="51"/>
      <c r="B477" s="51"/>
      <c r="C477" s="52"/>
      <c r="D477" s="51"/>
      <c r="E477" s="53"/>
    </row>
    <row r="478" spans="1:5" ht="12.75">
      <c r="A478" s="51"/>
      <c r="B478" s="51"/>
      <c r="C478" s="52"/>
      <c r="D478" s="51"/>
      <c r="E478" s="53"/>
    </row>
    <row r="479" spans="1:5" ht="12.75">
      <c r="A479" s="51"/>
      <c r="B479" s="51"/>
      <c r="C479" s="52"/>
      <c r="D479" s="51"/>
      <c r="E479" s="53"/>
    </row>
    <row r="480" spans="1:5" ht="12.75">
      <c r="A480" s="51"/>
      <c r="B480" s="51"/>
      <c r="C480" s="52"/>
      <c r="D480" s="51"/>
      <c r="E480" s="53"/>
    </row>
    <row r="481" spans="1:5" ht="12.75">
      <c r="A481" s="51"/>
      <c r="B481" s="51"/>
      <c r="C481" s="52"/>
      <c r="D481" s="51"/>
      <c r="E481" s="53"/>
    </row>
    <row r="482" spans="1:5" ht="12.75">
      <c r="A482" s="51"/>
      <c r="B482" s="51"/>
      <c r="C482" s="52"/>
      <c r="D482" s="51"/>
      <c r="E482" s="53"/>
    </row>
    <row r="483" spans="1:5" ht="12.75">
      <c r="A483" s="51"/>
      <c r="B483" s="51"/>
      <c r="C483" s="52"/>
      <c r="D483" s="51"/>
      <c r="E483" s="53"/>
    </row>
    <row r="484" spans="1:5" ht="12.75">
      <c r="A484" s="51"/>
      <c r="B484" s="51"/>
      <c r="C484" s="52"/>
      <c r="D484" s="51"/>
      <c r="E484" s="53"/>
    </row>
    <row r="485" spans="1:5" ht="12.75">
      <c r="A485" s="51"/>
      <c r="B485" s="51"/>
      <c r="C485" s="52"/>
      <c r="D485" s="51"/>
      <c r="E485" s="53"/>
    </row>
    <row r="486" spans="1:5" ht="12.75">
      <c r="A486" s="51"/>
      <c r="B486" s="51"/>
      <c r="C486" s="52"/>
      <c r="D486" s="51"/>
      <c r="E486" s="53"/>
    </row>
    <row r="487" spans="1:5" ht="12.75">
      <c r="A487" s="51"/>
      <c r="B487" s="51"/>
      <c r="C487" s="52"/>
      <c r="D487" s="51"/>
      <c r="E487" s="53"/>
    </row>
    <row r="488" spans="1:5" ht="12.75">
      <c r="A488" s="51"/>
      <c r="B488" s="51"/>
      <c r="C488" s="52"/>
      <c r="D488" s="51"/>
      <c r="E488" s="53"/>
    </row>
    <row r="489" spans="1:5" ht="12.75">
      <c r="A489" s="51"/>
      <c r="B489" s="51"/>
      <c r="C489" s="52"/>
      <c r="D489" s="51"/>
      <c r="E489" s="53"/>
    </row>
    <row r="490" spans="1:5" ht="12.75">
      <c r="A490" s="51"/>
      <c r="B490" s="51"/>
      <c r="C490" s="52"/>
      <c r="D490" s="51"/>
      <c r="E490" s="53"/>
    </row>
    <row r="491" spans="1:5" ht="12.75">
      <c r="A491" s="51"/>
      <c r="B491" s="51"/>
      <c r="C491" s="52"/>
      <c r="D491" s="51"/>
      <c r="E491" s="53"/>
    </row>
    <row r="492" spans="1:5" ht="12.75">
      <c r="A492" s="51"/>
      <c r="B492" s="51"/>
      <c r="C492" s="52"/>
      <c r="D492" s="51"/>
      <c r="E492" s="53"/>
    </row>
    <row r="493" spans="1:5" ht="12.75">
      <c r="A493" s="51"/>
      <c r="B493" s="51"/>
      <c r="C493" s="52"/>
      <c r="D493" s="51"/>
      <c r="E493" s="53"/>
    </row>
    <row r="494" spans="1:5" ht="12.75">
      <c r="A494" s="51"/>
      <c r="B494" s="51"/>
      <c r="C494" s="52"/>
      <c r="D494" s="51"/>
      <c r="E494" s="53"/>
    </row>
    <row r="495" spans="1:5" ht="12.75">
      <c r="A495" s="51"/>
      <c r="B495" s="51"/>
      <c r="C495" s="52"/>
      <c r="D495" s="51"/>
      <c r="E495" s="53"/>
    </row>
    <row r="496" spans="1:5" ht="12.75">
      <c r="A496" s="51"/>
      <c r="B496" s="51"/>
      <c r="C496" s="52"/>
      <c r="D496" s="51"/>
      <c r="E496" s="53"/>
    </row>
    <row r="497" spans="1:5" ht="12.75">
      <c r="A497" s="51"/>
      <c r="B497" s="51"/>
      <c r="C497" s="52"/>
      <c r="D497" s="51"/>
      <c r="E497" s="53"/>
    </row>
    <row r="498" spans="1:5" ht="12.75">
      <c r="A498" s="51"/>
      <c r="B498" s="51"/>
      <c r="C498" s="52"/>
      <c r="D498" s="51"/>
      <c r="E498" s="53"/>
    </row>
    <row r="499" spans="1:5" ht="12.75">
      <c r="A499" s="51"/>
      <c r="B499" s="51"/>
      <c r="C499" s="52"/>
      <c r="D499" s="51"/>
      <c r="E499" s="53"/>
    </row>
    <row r="500" spans="1:5" ht="12.75">
      <c r="A500" s="51"/>
      <c r="B500" s="51"/>
      <c r="C500" s="52"/>
      <c r="D500" s="51"/>
      <c r="E500" s="53"/>
    </row>
    <row r="501" spans="1:5" ht="12.75">
      <c r="A501" s="51"/>
      <c r="B501" s="51"/>
      <c r="C501" s="52"/>
      <c r="D501" s="51"/>
      <c r="E501" s="53"/>
    </row>
    <row r="502" spans="1:5" ht="12.75">
      <c r="A502" s="51"/>
      <c r="B502" s="51"/>
      <c r="C502" s="52"/>
      <c r="D502" s="51"/>
      <c r="E502" s="53"/>
    </row>
    <row r="503" spans="1:5" ht="12.75">
      <c r="A503" s="51"/>
      <c r="B503" s="51"/>
      <c r="C503" s="52"/>
      <c r="D503" s="51"/>
      <c r="E503" s="53"/>
    </row>
    <row r="504" spans="1:5" ht="12.75">
      <c r="A504" s="51"/>
      <c r="B504" s="51"/>
      <c r="C504" s="52"/>
      <c r="D504" s="51"/>
      <c r="E504" s="53"/>
    </row>
    <row r="505" spans="1:5" ht="12.75">
      <c r="A505" s="51"/>
      <c r="B505" s="51"/>
      <c r="C505" s="52"/>
      <c r="D505" s="51"/>
      <c r="E505" s="53"/>
    </row>
    <row r="506" spans="1:5" ht="12.75">
      <c r="A506" s="51"/>
      <c r="B506" s="51"/>
      <c r="C506" s="52"/>
      <c r="D506" s="51"/>
      <c r="E506" s="53"/>
    </row>
    <row r="507" spans="1:5" ht="12.75">
      <c r="A507" s="51"/>
      <c r="B507" s="51"/>
      <c r="C507" s="52"/>
      <c r="D507" s="51"/>
      <c r="E507" s="53"/>
    </row>
    <row r="508" spans="1:5" ht="12.75">
      <c r="A508" s="51"/>
      <c r="B508" s="51"/>
      <c r="C508" s="52"/>
      <c r="D508" s="51"/>
      <c r="E508" s="53"/>
    </row>
    <row r="509" spans="1:5" ht="12.75">
      <c r="A509" s="51"/>
      <c r="B509" s="51"/>
      <c r="C509" s="52"/>
      <c r="D509" s="51"/>
      <c r="E509" s="53"/>
    </row>
    <row r="510" spans="1:5" ht="12.75">
      <c r="A510" s="51"/>
      <c r="B510" s="51"/>
      <c r="C510" s="52"/>
      <c r="D510" s="51"/>
      <c r="E510" s="53"/>
    </row>
    <row r="511" spans="1:5" ht="12.75">
      <c r="A511" s="51"/>
      <c r="B511" s="51"/>
      <c r="C511" s="52"/>
      <c r="D511" s="51"/>
      <c r="E511" s="53"/>
    </row>
    <row r="512" spans="1:5" ht="12.75">
      <c r="A512" s="51"/>
      <c r="B512" s="51"/>
      <c r="C512" s="52"/>
      <c r="D512" s="51"/>
      <c r="E512" s="53"/>
    </row>
    <row r="513" spans="1:5" ht="12.75">
      <c r="A513" s="51"/>
      <c r="B513" s="51"/>
      <c r="C513" s="52"/>
      <c r="D513" s="51"/>
      <c r="E513" s="53"/>
    </row>
    <row r="514" spans="1:5" ht="12.75">
      <c r="A514" s="51"/>
      <c r="B514" s="51"/>
      <c r="C514" s="52"/>
      <c r="D514" s="51"/>
      <c r="E514" s="53"/>
    </row>
    <row r="515" spans="1:5" ht="12.75">
      <c r="A515" s="51"/>
      <c r="B515" s="51"/>
      <c r="C515" s="52"/>
      <c r="D515" s="51"/>
      <c r="E515" s="53"/>
    </row>
    <row r="516" spans="1:5" ht="12.75">
      <c r="A516" s="51"/>
      <c r="B516" s="51"/>
      <c r="C516" s="52"/>
      <c r="D516" s="51"/>
      <c r="E516" s="53"/>
    </row>
    <row r="517" spans="1:5" ht="12.75">
      <c r="A517" s="51"/>
      <c r="B517" s="51"/>
      <c r="C517" s="52"/>
      <c r="D517" s="51"/>
      <c r="E517" s="53"/>
    </row>
    <row r="518" spans="1:5" ht="12.75">
      <c r="A518" s="51"/>
      <c r="B518" s="51"/>
      <c r="C518" s="52"/>
      <c r="D518" s="51"/>
      <c r="E518" s="53"/>
    </row>
    <row r="519" spans="1:5" ht="12.75">
      <c r="A519" s="51"/>
      <c r="B519" s="51"/>
      <c r="C519" s="52"/>
      <c r="D519" s="51"/>
      <c r="E519" s="53"/>
    </row>
    <row r="520" spans="1:5" ht="12.75">
      <c r="A520" s="51"/>
      <c r="B520" s="51"/>
      <c r="C520" s="52"/>
      <c r="D520" s="51"/>
      <c r="E520" s="53"/>
    </row>
    <row r="521" spans="1:5" ht="12.75">
      <c r="A521" s="51"/>
      <c r="B521" s="51"/>
      <c r="C521" s="52"/>
      <c r="D521" s="51"/>
      <c r="E521" s="53"/>
    </row>
    <row r="522" spans="1:5" ht="12.75">
      <c r="A522" s="51"/>
      <c r="B522" s="51"/>
      <c r="C522" s="52"/>
      <c r="D522" s="51"/>
      <c r="E522" s="53"/>
    </row>
    <row r="523" spans="1:5" ht="12.75">
      <c r="A523" s="51"/>
      <c r="B523" s="51"/>
      <c r="C523" s="52"/>
      <c r="D523" s="51"/>
      <c r="E523" s="53"/>
    </row>
    <row r="524" spans="1:5" ht="12.75">
      <c r="A524" s="51"/>
      <c r="B524" s="51"/>
      <c r="C524" s="52"/>
      <c r="D524" s="51"/>
      <c r="E524" s="53"/>
    </row>
    <row r="525" spans="1:5" ht="12.75">
      <c r="A525" s="51"/>
      <c r="B525" s="51"/>
      <c r="C525" s="52"/>
      <c r="D525" s="51"/>
      <c r="E525" s="53"/>
    </row>
    <row r="526" spans="1:5" ht="12.75">
      <c r="A526" s="51"/>
      <c r="B526" s="51"/>
      <c r="C526" s="52"/>
      <c r="D526" s="51"/>
      <c r="E526" s="53"/>
    </row>
    <row r="527" spans="1:5" ht="12.75">
      <c r="A527" s="51"/>
      <c r="B527" s="51"/>
      <c r="C527" s="52"/>
      <c r="D527" s="51"/>
      <c r="E527" s="53"/>
    </row>
    <row r="528" spans="1:5" ht="12.75">
      <c r="A528" s="51"/>
      <c r="B528" s="51"/>
      <c r="C528" s="52"/>
      <c r="D528" s="51"/>
      <c r="E528" s="53"/>
    </row>
    <row r="529" spans="1:5" ht="12.75">
      <c r="A529" s="51"/>
      <c r="B529" s="51"/>
      <c r="C529" s="52"/>
      <c r="D529" s="51"/>
      <c r="E529" s="53"/>
    </row>
    <row r="530" spans="1:5" ht="12.75">
      <c r="A530" s="51"/>
      <c r="B530" s="51"/>
      <c r="C530" s="52"/>
      <c r="D530" s="51"/>
      <c r="E530" s="53"/>
    </row>
    <row r="531" spans="1:5" ht="12.75">
      <c r="A531" s="51"/>
      <c r="B531" s="51"/>
      <c r="C531" s="52"/>
      <c r="D531" s="51"/>
      <c r="E531" s="53"/>
    </row>
    <row r="532" spans="1:5" ht="12.75">
      <c r="A532" s="51"/>
      <c r="B532" s="51"/>
      <c r="C532" s="52"/>
      <c r="D532" s="51"/>
      <c r="E532" s="53"/>
    </row>
    <row r="533" spans="1:5" ht="12.75">
      <c r="A533" s="51"/>
      <c r="B533" s="51"/>
      <c r="C533" s="52"/>
      <c r="D533" s="51"/>
      <c r="E533" s="53"/>
    </row>
    <row r="534" spans="1:5" ht="12.75">
      <c r="A534" s="51"/>
      <c r="B534" s="51"/>
      <c r="C534" s="52"/>
      <c r="D534" s="51"/>
      <c r="E534" s="53"/>
    </row>
    <row r="535" spans="1:5" ht="12.75">
      <c r="A535" s="51"/>
      <c r="B535" s="51"/>
      <c r="C535" s="52"/>
      <c r="D535" s="51"/>
      <c r="E535" s="53"/>
    </row>
    <row r="536" spans="1:5" ht="12.75">
      <c r="A536" s="51"/>
      <c r="B536" s="51"/>
      <c r="C536" s="52"/>
      <c r="D536" s="51"/>
      <c r="E536" s="53"/>
    </row>
    <row r="537" spans="1:5" ht="12.75">
      <c r="A537" s="51"/>
      <c r="B537" s="51"/>
      <c r="C537" s="52"/>
      <c r="D537" s="51"/>
      <c r="E537" s="53"/>
    </row>
    <row r="538" spans="1:5" ht="12.75">
      <c r="A538" s="51"/>
      <c r="B538" s="51"/>
      <c r="C538" s="52"/>
      <c r="D538" s="51"/>
      <c r="E538" s="53"/>
    </row>
    <row r="539" spans="1:5" ht="12.75">
      <c r="A539" s="51"/>
      <c r="B539" s="51"/>
      <c r="C539" s="52"/>
      <c r="D539" s="51"/>
      <c r="E539" s="53"/>
    </row>
    <row r="540" spans="1:5" ht="12.75">
      <c r="A540" s="51"/>
      <c r="B540" s="51"/>
      <c r="C540" s="52"/>
      <c r="D540" s="51"/>
      <c r="E540" s="53"/>
    </row>
    <row r="541" spans="1:5" ht="12.75">
      <c r="A541" s="51"/>
      <c r="B541" s="51"/>
      <c r="C541" s="52"/>
      <c r="D541" s="51"/>
      <c r="E541" s="53"/>
    </row>
    <row r="542" spans="1:5" ht="12.75">
      <c r="A542" s="51"/>
      <c r="B542" s="51"/>
      <c r="C542" s="52"/>
      <c r="D542" s="51"/>
      <c r="E542" s="53"/>
    </row>
    <row r="543" spans="1:5" ht="12.75">
      <c r="A543" s="51"/>
      <c r="B543" s="51"/>
      <c r="C543" s="52"/>
      <c r="D543" s="51"/>
      <c r="E543" s="53"/>
    </row>
    <row r="544" spans="1:5" ht="12.75">
      <c r="A544" s="51"/>
      <c r="B544" s="51"/>
      <c r="C544" s="52"/>
      <c r="D544" s="51"/>
      <c r="E544" s="53"/>
    </row>
    <row r="545" spans="1:5" ht="12.75">
      <c r="A545" s="51"/>
      <c r="B545" s="51"/>
      <c r="C545" s="52"/>
      <c r="D545" s="51"/>
      <c r="E545" s="53"/>
    </row>
    <row r="546" spans="1:5" ht="12.75">
      <c r="A546" s="51"/>
      <c r="B546" s="51"/>
      <c r="C546" s="52"/>
      <c r="D546" s="51"/>
      <c r="E546" s="53"/>
    </row>
    <row r="547" spans="1:5" ht="12.75">
      <c r="A547" s="51"/>
      <c r="B547" s="51"/>
      <c r="C547" s="52"/>
      <c r="D547" s="51"/>
      <c r="E547" s="53"/>
    </row>
    <row r="548" spans="1:5" ht="12.75">
      <c r="A548" s="51"/>
      <c r="B548" s="51"/>
      <c r="C548" s="52"/>
      <c r="D548" s="51"/>
      <c r="E548" s="53"/>
    </row>
    <row r="549" spans="1:5" ht="12.75">
      <c r="A549" s="51"/>
      <c r="B549" s="51"/>
      <c r="C549" s="52"/>
      <c r="D549" s="51"/>
      <c r="E549" s="53"/>
    </row>
    <row r="550" spans="1:5" ht="12.75">
      <c r="A550" s="51"/>
      <c r="B550" s="51"/>
      <c r="C550" s="52"/>
      <c r="D550" s="51"/>
      <c r="E550" s="53"/>
    </row>
    <row r="551" spans="1:5" ht="12.75">
      <c r="A551" s="51"/>
      <c r="B551" s="51"/>
      <c r="C551" s="52"/>
      <c r="D551" s="51"/>
      <c r="E551" s="53"/>
    </row>
    <row r="552" spans="1:5" ht="12.75">
      <c r="A552" s="51"/>
      <c r="B552" s="51"/>
      <c r="C552" s="52"/>
      <c r="D552" s="51"/>
      <c r="E552" s="53"/>
    </row>
    <row r="553" spans="1:5" ht="12.75">
      <c r="A553" s="51"/>
      <c r="B553" s="51"/>
      <c r="C553" s="52"/>
      <c r="D553" s="51"/>
      <c r="E553" s="53"/>
    </row>
    <row r="554" spans="1:5" ht="12.75">
      <c r="A554" s="51"/>
      <c r="B554" s="51"/>
      <c r="C554" s="52"/>
      <c r="D554" s="51"/>
      <c r="E554" s="53"/>
    </row>
    <row r="555" spans="1:5" ht="12.75">
      <c r="A555" s="51"/>
      <c r="B555" s="51"/>
      <c r="C555" s="52"/>
      <c r="D555" s="51"/>
      <c r="E555" s="53"/>
    </row>
    <row r="556" spans="1:5" ht="12.75">
      <c r="A556" s="51"/>
      <c r="B556" s="51"/>
      <c r="C556" s="52"/>
      <c r="D556" s="51"/>
      <c r="E556" s="53"/>
    </row>
    <row r="557" spans="1:5" ht="12.75">
      <c r="A557" s="51"/>
      <c r="B557" s="51"/>
      <c r="C557" s="52"/>
      <c r="D557" s="51"/>
      <c r="E557" s="53"/>
    </row>
    <row r="558" spans="1:5" ht="12.75">
      <c r="A558" s="51"/>
      <c r="B558" s="51"/>
      <c r="C558" s="52"/>
      <c r="D558" s="51"/>
      <c r="E558" s="53"/>
    </row>
    <row r="559" spans="1:5" ht="12.75">
      <c r="A559" s="51"/>
      <c r="B559" s="51"/>
      <c r="C559" s="52"/>
      <c r="D559" s="51"/>
      <c r="E559" s="53"/>
    </row>
    <row r="560" spans="1:5" ht="12.75">
      <c r="A560" s="51"/>
      <c r="B560" s="51"/>
      <c r="C560" s="52"/>
      <c r="D560" s="51"/>
      <c r="E560" s="53"/>
    </row>
    <row r="561" spans="1:5" ht="12.75">
      <c r="A561" s="51"/>
      <c r="B561" s="51"/>
      <c r="C561" s="52"/>
      <c r="D561" s="51"/>
      <c r="E561" s="53"/>
    </row>
    <row r="562" spans="1:5" ht="12.75">
      <c r="A562" s="51"/>
      <c r="B562" s="51"/>
      <c r="C562" s="52"/>
      <c r="D562" s="51"/>
      <c r="E562" s="53"/>
    </row>
    <row r="563" spans="1:5" ht="12.75">
      <c r="A563" s="51"/>
      <c r="B563" s="51"/>
      <c r="C563" s="52"/>
      <c r="D563" s="51"/>
      <c r="E563" s="53"/>
    </row>
    <row r="564" spans="1:5" ht="12.75">
      <c r="A564" s="51"/>
      <c r="B564" s="51"/>
      <c r="C564" s="52"/>
      <c r="D564" s="51"/>
      <c r="E564" s="53"/>
    </row>
    <row r="565" spans="1:5" ht="12.75">
      <c r="A565" s="51"/>
      <c r="B565" s="51"/>
      <c r="C565" s="52"/>
      <c r="D565" s="51"/>
      <c r="E565" s="53"/>
    </row>
    <row r="566" spans="1:5" ht="12.75">
      <c r="A566" s="51"/>
      <c r="B566" s="51"/>
      <c r="C566" s="52"/>
      <c r="D566" s="51"/>
      <c r="E566" s="53"/>
    </row>
    <row r="567" spans="1:5" ht="12.75">
      <c r="A567" s="51"/>
      <c r="B567" s="51"/>
      <c r="C567" s="52"/>
      <c r="D567" s="51"/>
      <c r="E567" s="53"/>
    </row>
    <row r="568" spans="1:5" ht="12.75">
      <c r="A568" s="51"/>
      <c r="B568" s="51"/>
      <c r="C568" s="52"/>
      <c r="D568" s="51"/>
      <c r="E568" s="53"/>
    </row>
    <row r="569" spans="1:5" ht="12.75">
      <c r="A569" s="51"/>
      <c r="B569" s="51"/>
      <c r="C569" s="52"/>
      <c r="D569" s="51"/>
      <c r="E569" s="53"/>
    </row>
    <row r="570" spans="1:5" ht="12.75">
      <c r="A570" s="51"/>
      <c r="B570" s="51"/>
      <c r="C570" s="52"/>
      <c r="D570" s="51"/>
      <c r="E570" s="53"/>
    </row>
    <row r="571" spans="1:5" ht="12.75">
      <c r="A571" s="51"/>
      <c r="B571" s="51"/>
      <c r="C571" s="52"/>
      <c r="D571" s="51"/>
      <c r="E571" s="53"/>
    </row>
    <row r="572" spans="1:5" ht="12.75">
      <c r="A572" s="51"/>
      <c r="B572" s="51"/>
      <c r="C572" s="52"/>
      <c r="D572" s="51"/>
      <c r="E572" s="53"/>
    </row>
    <row r="573" spans="1:5" ht="12.75">
      <c r="A573" s="51"/>
      <c r="B573" s="51"/>
      <c r="C573" s="52"/>
      <c r="D573" s="51"/>
      <c r="E573" s="53"/>
    </row>
    <row r="574" spans="1:5" ht="12.75">
      <c r="A574" s="51"/>
      <c r="B574" s="51"/>
      <c r="C574" s="52"/>
      <c r="D574" s="51"/>
      <c r="E574" s="53"/>
    </row>
    <row r="575" spans="1:5" ht="12.75">
      <c r="A575" s="51"/>
      <c r="B575" s="51"/>
      <c r="C575" s="52"/>
      <c r="D575" s="51"/>
      <c r="E575" s="53"/>
    </row>
    <row r="576" spans="1:5" ht="12.75">
      <c r="A576" s="51"/>
      <c r="B576" s="51"/>
      <c r="C576" s="52"/>
      <c r="D576" s="51"/>
      <c r="E576" s="53"/>
    </row>
    <row r="577" spans="1:5" ht="12.75">
      <c r="A577" s="51"/>
      <c r="B577" s="51"/>
      <c r="C577" s="52"/>
      <c r="D577" s="51"/>
      <c r="E577" s="53"/>
    </row>
    <row r="578" spans="1:5" ht="12.75">
      <c r="A578" s="51"/>
      <c r="B578" s="51"/>
      <c r="C578" s="52"/>
      <c r="D578" s="51"/>
      <c r="E578" s="53"/>
    </row>
    <row r="579" spans="1:5" ht="12.75">
      <c r="A579" s="51"/>
      <c r="B579" s="51"/>
      <c r="C579" s="52"/>
      <c r="D579" s="51"/>
      <c r="E579" s="53"/>
    </row>
    <row r="580" spans="1:5" ht="12.75">
      <c r="A580" s="51"/>
      <c r="B580" s="51"/>
      <c r="C580" s="52"/>
      <c r="D580" s="51"/>
      <c r="E580" s="53"/>
    </row>
    <row r="581" spans="1:5" ht="12.75">
      <c r="A581" s="51"/>
      <c r="B581" s="51"/>
      <c r="C581" s="52"/>
      <c r="D581" s="51"/>
      <c r="E581" s="53"/>
    </row>
    <row r="582" spans="1:5" ht="12.75">
      <c r="A582" s="51"/>
      <c r="B582" s="51"/>
      <c r="C582" s="52"/>
      <c r="D582" s="51"/>
      <c r="E582" s="53"/>
    </row>
    <row r="583" spans="1:5" ht="12.75">
      <c r="A583" s="51"/>
      <c r="B583" s="51"/>
      <c r="C583" s="52"/>
      <c r="D583" s="51"/>
      <c r="E583" s="53"/>
    </row>
    <row r="584" spans="1:5" ht="12.75">
      <c r="A584" s="51"/>
      <c r="B584" s="51"/>
      <c r="C584" s="52"/>
      <c r="D584" s="51"/>
      <c r="E584" s="53"/>
    </row>
    <row r="585" spans="1:5" ht="12.75">
      <c r="A585" s="51"/>
      <c r="B585" s="51"/>
      <c r="C585" s="52"/>
      <c r="D585" s="51"/>
      <c r="E585" s="53"/>
    </row>
    <row r="586" spans="1:5" ht="12.75">
      <c r="A586" s="51"/>
      <c r="B586" s="51"/>
      <c r="C586" s="52"/>
      <c r="D586" s="51"/>
      <c r="E586" s="53"/>
    </row>
    <row r="587" spans="1:5" ht="12.75">
      <c r="A587" s="51"/>
      <c r="B587" s="51"/>
      <c r="C587" s="52"/>
      <c r="D587" s="51"/>
      <c r="E587" s="53"/>
    </row>
    <row r="588" spans="1:5" ht="12.75">
      <c r="A588" s="51"/>
      <c r="B588" s="51"/>
      <c r="C588" s="52"/>
      <c r="D588" s="51"/>
      <c r="E588" s="53"/>
    </row>
    <row r="589" spans="1:5" ht="12.75">
      <c r="A589" s="51"/>
      <c r="B589" s="51"/>
      <c r="C589" s="52"/>
      <c r="D589" s="51"/>
      <c r="E589" s="53"/>
    </row>
    <row r="590" spans="1:5" ht="12.75">
      <c r="A590" s="51"/>
      <c r="B590" s="51"/>
      <c r="C590" s="52"/>
      <c r="D590" s="51"/>
      <c r="E590" s="53"/>
    </row>
    <row r="591" spans="1:5" ht="12.75">
      <c r="A591" s="51"/>
      <c r="B591" s="51"/>
      <c r="C591" s="52"/>
      <c r="D591" s="51"/>
      <c r="E591" s="53"/>
    </row>
    <row r="592" spans="1:5" ht="12.75">
      <c r="A592" s="51"/>
      <c r="B592" s="51"/>
      <c r="C592" s="52"/>
      <c r="D592" s="51"/>
      <c r="E592" s="53"/>
    </row>
    <row r="593" spans="1:5" ht="12.75">
      <c r="A593" s="51"/>
      <c r="B593" s="51"/>
      <c r="C593" s="52"/>
      <c r="D593" s="51"/>
      <c r="E593" s="53"/>
    </row>
    <row r="594" spans="1:5" ht="12.75">
      <c r="A594" s="51"/>
      <c r="B594" s="51"/>
      <c r="C594" s="52"/>
      <c r="D594" s="51"/>
      <c r="E594" s="53"/>
    </row>
    <row r="595" spans="1:5" ht="12.75">
      <c r="A595" s="51"/>
      <c r="B595" s="51"/>
      <c r="C595" s="52"/>
      <c r="D595" s="51"/>
      <c r="E595" s="53"/>
    </row>
    <row r="596" spans="1:5" ht="12.75">
      <c r="A596" s="51"/>
      <c r="B596" s="51"/>
      <c r="C596" s="52"/>
      <c r="D596" s="51"/>
      <c r="E596" s="53"/>
    </row>
    <row r="597" spans="1:5" ht="12.75">
      <c r="A597" s="51"/>
      <c r="B597" s="51"/>
      <c r="C597" s="52"/>
      <c r="D597" s="51"/>
      <c r="E597" s="53"/>
    </row>
    <row r="598" spans="1:5" ht="12.75">
      <c r="A598" s="51"/>
      <c r="B598" s="51"/>
      <c r="C598" s="52"/>
      <c r="D598" s="51"/>
      <c r="E598" s="53"/>
    </row>
    <row r="599" spans="1:5" ht="12.75">
      <c r="A599" s="51"/>
      <c r="B599" s="51"/>
      <c r="C599" s="52"/>
      <c r="D599" s="51"/>
      <c r="E599" s="53"/>
    </row>
    <row r="600" spans="1:5" ht="12.75">
      <c r="A600" s="51"/>
      <c r="B600" s="51"/>
      <c r="C600" s="52"/>
      <c r="D600" s="51"/>
      <c r="E600" s="53"/>
    </row>
    <row r="601" spans="1:5" ht="12.75">
      <c r="A601" s="51"/>
      <c r="B601" s="51"/>
      <c r="C601" s="52"/>
      <c r="D601" s="51"/>
      <c r="E601" s="53"/>
    </row>
    <row r="602" spans="1:5" ht="12.75">
      <c r="A602" s="51"/>
      <c r="B602" s="51"/>
      <c r="C602" s="52"/>
      <c r="D602" s="51"/>
      <c r="E602" s="53"/>
    </row>
    <row r="603" spans="1:5" ht="12.75">
      <c r="A603" s="51"/>
      <c r="B603" s="51"/>
      <c r="C603" s="52"/>
      <c r="D603" s="51"/>
      <c r="E603" s="53"/>
    </row>
    <row r="604" spans="1:5" ht="12.75">
      <c r="A604" s="51"/>
      <c r="B604" s="51"/>
      <c r="C604" s="52"/>
      <c r="D604" s="51"/>
      <c r="E604" s="53"/>
    </row>
    <row r="605" spans="1:5" ht="12.75">
      <c r="A605" s="51"/>
      <c r="B605" s="51"/>
      <c r="C605" s="52"/>
      <c r="D605" s="51"/>
      <c r="E605" s="53"/>
    </row>
    <row r="606" spans="1:5" ht="12.75">
      <c r="A606" s="51"/>
      <c r="B606" s="51"/>
      <c r="C606" s="52"/>
      <c r="D606" s="51"/>
      <c r="E606" s="53"/>
    </row>
    <row r="607" spans="1:5" ht="12.75">
      <c r="A607" s="51"/>
      <c r="B607" s="51"/>
      <c r="C607" s="52"/>
      <c r="D607" s="51"/>
      <c r="E607" s="53"/>
    </row>
    <row r="608" spans="1:5" ht="12.75">
      <c r="A608" s="51"/>
      <c r="B608" s="51"/>
      <c r="C608" s="52"/>
      <c r="D608" s="51"/>
      <c r="E608" s="53"/>
    </row>
    <row r="609" spans="1:5" ht="12.75">
      <c r="A609" s="51"/>
      <c r="B609" s="51"/>
      <c r="C609" s="52"/>
      <c r="D609" s="51"/>
      <c r="E609" s="53"/>
    </row>
    <row r="610" spans="1:5" ht="12.75">
      <c r="A610" s="51"/>
      <c r="B610" s="51"/>
      <c r="C610" s="52"/>
      <c r="D610" s="51"/>
      <c r="E610" s="53"/>
    </row>
    <row r="611" spans="1:5" ht="12.75">
      <c r="A611" s="51"/>
      <c r="B611" s="51"/>
      <c r="C611" s="52"/>
      <c r="D611" s="51"/>
      <c r="E611" s="53"/>
    </row>
  </sheetData>
  <mergeCells count="29">
    <mergeCell ref="A3:E4"/>
    <mergeCell ref="F3:M3"/>
    <mergeCell ref="F4:F5"/>
    <mergeCell ref="G4:H4"/>
    <mergeCell ref="I4:J4"/>
    <mergeCell ref="K4:L4"/>
    <mergeCell ref="M4:M5"/>
    <mergeCell ref="B6:B10"/>
    <mergeCell ref="C6:C10"/>
    <mergeCell ref="B16:B19"/>
    <mergeCell ref="C16:C19"/>
    <mergeCell ref="B25:B28"/>
    <mergeCell ref="C25:C28"/>
    <mergeCell ref="B30:B39"/>
    <mergeCell ref="C30:C39"/>
    <mergeCell ref="B43:B48"/>
    <mergeCell ref="C43:C48"/>
    <mergeCell ref="B50:B52"/>
    <mergeCell ref="C50:C52"/>
    <mergeCell ref="A83:D83"/>
    <mergeCell ref="N3:P3"/>
    <mergeCell ref="B67:B75"/>
    <mergeCell ref="C67:C75"/>
    <mergeCell ref="B79:B81"/>
    <mergeCell ref="C79:C81"/>
    <mergeCell ref="B54:B58"/>
    <mergeCell ref="C54:C58"/>
    <mergeCell ref="B60:B63"/>
    <mergeCell ref="C60:C6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cau</cp:lastModifiedBy>
  <dcterms:created xsi:type="dcterms:W3CDTF">2011-08-12T12:14:40Z</dcterms:created>
  <dcterms:modified xsi:type="dcterms:W3CDTF">2011-11-22T16:12:30Z</dcterms:modified>
  <cp:category/>
  <cp:version/>
  <cp:contentType/>
  <cp:contentStatus/>
</cp:coreProperties>
</file>