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showInkAnnotation="0"/>
  <mc:AlternateContent xmlns:mc="http://schemas.openxmlformats.org/markup-compatibility/2006">
    <mc:Choice Requires="x15">
      <x15ac:absPath xmlns:x15ac="http://schemas.microsoft.com/office/spreadsheetml/2010/11/ac" url="F:\INFORMES_PLANES\Informe IEPNB\Informe 2023\3 Indicadores 2023\para la web MITECO\"/>
    </mc:Choice>
  </mc:AlternateContent>
  <xr:revisionPtr revIDLastSave="0" documentId="13_ncr:1_{DCC20DC1-8EE3-4E90-BD2C-97487BE5D8B8}" xr6:coauthVersionLast="47" xr6:coauthVersionMax="47" xr10:uidLastSave="{00000000-0000-0000-0000-000000000000}"/>
  <bookViews>
    <workbookView xWindow="1068" yWindow="-108" windowWidth="22080" windowHeight="13176" tabRatio="432" firstSheet="3" activeTab="3" xr2:uid="{00000000-000D-0000-FFFF-FFFF00000000}"/>
  </bookViews>
  <sheets>
    <sheet name="Metadatos" sheetId="11" r:id="rId1"/>
    <sheet name="Indicador 20" sheetId="10" r:id="rId2"/>
    <sheet name="Indicador 48" sheetId="8" r:id="rId3"/>
    <sheet name=" Daños" sheetId="9" r:id="rId4"/>
    <sheet name="Comparativa Europa " sheetId="12" r:id="rId5"/>
    <sheet name="sin-con árboles cortados " sheetId="13" r:id="rId6"/>
  </sheets>
  <definedNames>
    <definedName name="\A">#REF!</definedName>
    <definedName name="\B">#REF!</definedName>
    <definedName name="\C">#REF!</definedName>
    <definedName name="\G">#REF!</definedName>
    <definedName name="\I">#REF!</definedName>
    <definedName name="\M">#N/A</definedName>
    <definedName name="\N">#REF!</definedName>
    <definedName name="\Q">#N/A</definedName>
    <definedName name="\S">#N/A</definedName>
    <definedName name="_Dist_Values" hidden="1">#N/A</definedName>
    <definedName name="_SUP1">#N/A</definedName>
    <definedName name="_SUP2">#N/A</definedName>
    <definedName name="_SUP3">#N/A</definedName>
    <definedName name="A_impresión_IM">#REF!</definedName>
    <definedName name="AÑOSEÑA">#N/A</definedName>
    <definedName name="APF_NH3">#REF!</definedName>
    <definedName name="APF_NOX">#REF!</definedName>
    <definedName name="APF_SOX">#REF!</definedName>
    <definedName name="_xlnm.Print_Area" localSheetId="1">'Indicador 20'!$A$1:$AE$35</definedName>
    <definedName name="_xlnm.Print_Area">#REF!</definedName>
    <definedName name="BUSCARC">#N/A</definedName>
    <definedName name="BUSCARG">#N/A</definedName>
    <definedName name="CARGA">#N/A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HEQUEO">#N/A</definedName>
    <definedName name="CODCULT">#N/A</definedName>
    <definedName name="CODGRUP">#N/A</definedName>
    <definedName name="COSECHA">#N/A</definedName>
    <definedName name="_xlnm.Criteria">#N/A</definedName>
    <definedName name="CUAD">#N/A</definedName>
    <definedName name="CUADRO">#N/A</definedName>
    <definedName name="CULTSEÑA">#N/A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CENA">#N/A</definedName>
    <definedName name="DESCARGA">#N/A</definedName>
    <definedName name="DESTINO">#N/A</definedName>
    <definedName name="EEA_CODES">#REF!</definedName>
    <definedName name="EEA_GROUPS">#REF!</definedName>
    <definedName name="EEA_Groups2">#REF!</definedName>
    <definedName name="EXPORTAR">#N/A</definedName>
    <definedName name="FILA">#N/A</definedName>
    <definedName name="fullpoll">#REF!</definedName>
    <definedName name="GE">#REF!</definedName>
    <definedName name="GRUPSEÑA">#N/A</definedName>
    <definedName name="GUION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">#N/A</definedName>
    <definedName name="IMPR">#N/A</definedName>
    <definedName name="IMPRIMIR">#N/A</definedName>
    <definedName name="Imprimir_área_IM">#REF!</definedName>
    <definedName name="INDICADOR10_tabla2">#REF!</definedName>
    <definedName name="InvYear">#REF!</definedName>
    <definedName name="kkjkj">#REF!</definedName>
    <definedName name="KP_5">#REF!</definedName>
    <definedName name="KP_5_KP_I_A11_2a">#REF!</definedName>
    <definedName name="KP_5_KP_I_A11_FORMULA_HEADER_ID">#REF!</definedName>
    <definedName name="KP_5_KP_I_A11_IDSUB_2a2b">#REF!</definedName>
    <definedName name="KP_5_KP_I_A11_LOCKCELLS">#REF!</definedName>
    <definedName name="KP_5_KP_I_A12_FORMULA_HEADER_ID">#REF!</definedName>
    <definedName name="KP_5_KP_I_A12_IDSUB_2a2b">#REF!</definedName>
    <definedName name="KP_5_KP_I_A12_LOCKCELLS">#REF!</definedName>
    <definedName name="KP_5_KP_I_A13_FORMULA_HEADER_ID">#REF!</definedName>
    <definedName name="KP_5_KP_I_A13_IDSUB_2a2b">#REF!</definedName>
    <definedName name="KP_5_KP_I_A13_LOCKCELLS">#REF!</definedName>
    <definedName name="KP_5_KP_I_A2_FORMULA_HEADER_ID">#REF!</definedName>
    <definedName name="KP_5_KP_I_A2_LOCKCELLS">#REF!</definedName>
    <definedName name="KP_5_KP_I_A21_FORMULA_HEADER_ID">#REF!</definedName>
    <definedName name="KP_5_KP_I_A21_LOCKCELLS">#REF!</definedName>
    <definedName name="KP_5_KP_I_B1_FORMULA_HEADER_ID">#REF!</definedName>
    <definedName name="KP_5_KP_I_B1_LOCKCELLS">#REF!</definedName>
    <definedName name="KP_5_KP_I_B2_FORMULA_HEADER_ID">#REF!</definedName>
    <definedName name="KP_5_KP_I_B2_LOCKCELLS">#REF!</definedName>
    <definedName name="KP_5_KP_I_B3_FORMULA_HEADER_ID">#REF!</definedName>
    <definedName name="KP_5_KP_I_B3_LOCKCELLS">#REF!</definedName>
    <definedName name="KP_5_KP_I_B4_FORMULA_HEADER_ID">#REF!</definedName>
    <definedName name="KP_5_KP_I_B4_LOCKCELLS">#REF!</definedName>
    <definedName name="KP_5_KP_II_1_A11_DYN_REGION">#REF!</definedName>
    <definedName name="KP_5_KP_II_1_A11_DYNROWS">#REF!</definedName>
    <definedName name="KP_5_KP_II_1_A11_FORMULA_HEADER_ID">#REF!</definedName>
    <definedName name="KP_5_KP_II_1_A12_DYN_REGION">#REF!</definedName>
    <definedName name="KP_5_KP_II_1_A12_DYNROWS">#REF!</definedName>
    <definedName name="KP_5_KP_II_1_A12_FORMULA_HEADER_ID">#REF!</definedName>
    <definedName name="KP_5_KP_II_1_B1_DYN_REGION">#REF!</definedName>
    <definedName name="KP_5_KP_II_1_B1_DYNROWS">#REF!</definedName>
    <definedName name="KP_5_KP_II_1_B1_FORMULA_HEADER_ID">#REF!</definedName>
    <definedName name="KP_5_KP_II_2_B1_DYN_REGION">#REF!</definedName>
    <definedName name="KP_5_KP_II_2_B1_DYNROWS">#REF!</definedName>
    <definedName name="KP_5_KP_II_2_B1_FORMULA_HEADER_ID">#REF!</definedName>
    <definedName name="KP_5_KP_II_3_A2_DYN_REGION">#REF!</definedName>
    <definedName name="KP_5_KP_II_3_A2_DYNROWS">#REF!</definedName>
    <definedName name="KP_5_KP_II_3_A2_FORMULA_HEADER_ID">#REF!</definedName>
    <definedName name="KP_5_KP_II_3_A21_DYN_REGION">#REF!</definedName>
    <definedName name="KP_5_KP_II_3_A21_DYNROWS">#REF!</definedName>
    <definedName name="KP_5_KP_II_3_A21_FORMULA_HEADER_ID">#REF!</definedName>
    <definedName name="KP_5_KP_II_3_B2_DYN_REGION">#REF!</definedName>
    <definedName name="KP_5_KP_II_3_B2_DYNROWS">#REF!</definedName>
    <definedName name="KP_5_KP_II_3_B2_FORMULA_HEADER_ID">#REF!</definedName>
    <definedName name="KP_5_KP_II_4_A11_DYN_REGION">#REF!</definedName>
    <definedName name="KP_5_KP_II_4_A11_DYNROWS">#REF!</definedName>
    <definedName name="KP_5_KP_II_4_A11_FORMULA_HEADER_ID">#REF!</definedName>
    <definedName name="KP_5_KP_II_4_A12_DYN_REGION">#REF!</definedName>
    <definedName name="KP_5_KP_II_4_A12_DYNROWS">#REF!</definedName>
    <definedName name="KP_5_KP_II_4_A12_FORMULA_HEADER_ID">#REF!</definedName>
    <definedName name="KP_5_KP_II_4_A2_DYN_REGION">#REF!</definedName>
    <definedName name="KP_5_KP_II_4_A2_DYNROWS">#REF!</definedName>
    <definedName name="KP_5_KP_II_4_A2_FORMULA_HEADER_ID">#REF!</definedName>
    <definedName name="KP_5_KP_II_4_B1_DYN_REGION">#REF!</definedName>
    <definedName name="KP_5_KP_II_4_B1_DYNROWS">#REF!</definedName>
    <definedName name="KP_5_KP_II_4_B1_FORMULA_HEADER_ID">#REF!</definedName>
    <definedName name="KP_5_KP_II_4_B2_DYN_REGION">#REF!</definedName>
    <definedName name="KP_5_KP_II_4_B2_DYNROWS">#REF!</definedName>
    <definedName name="KP_5_KP_II_4_B2_FORMULA_HEADER_ID">#REF!</definedName>
    <definedName name="KP_5_KP_II_4_B3_DYN_REGION">#REF!</definedName>
    <definedName name="KP_5_KP_II_4_B3_DYNROWS">#REF!</definedName>
    <definedName name="KP_5_KP_II_4_B3_FORMULA_HEADER_ID">#REF!</definedName>
    <definedName name="KP_5_KP_II_4_B4_DYN_REGION">#REF!</definedName>
    <definedName name="KP_5_KP_II_4_B4_DYNROWS">#REF!</definedName>
    <definedName name="KP_5_KP_II_4_B4_FORMULA_HEADER_ID">#REF!</definedName>
    <definedName name="KP_5_KP_II_5_A11_DYN_REGION">#REF!</definedName>
    <definedName name="KP_5_KP_II_5_A11_DYNROWS">#REF!</definedName>
    <definedName name="KP_5_KP_II_5_A11_FORMULA_HEADER_ID">#REF!</definedName>
    <definedName name="KP_5_KP_II_5_A12_DYN_REGION">#REF!</definedName>
    <definedName name="KP_5_KP_II_5_A12_DYNROWS">#REF!</definedName>
    <definedName name="KP_5_KP_II_5_A12_FORMULA_HEADER_ID">#REF!</definedName>
    <definedName name="KP_5_KP_II_5_A2_DYN_REGION">#REF!</definedName>
    <definedName name="KP_5_KP_II_5_A2_DYNROWS">#REF!</definedName>
    <definedName name="KP_5_KP_II_5_A2_FORMULA_HEADER_ID">#REF!</definedName>
    <definedName name="KP_5_KP_II_5_B1_DYN_REGION">#REF!</definedName>
    <definedName name="KP_5_KP_II_5_B1_DYNROWS">#REF!</definedName>
    <definedName name="KP_5_KP_II_5_B1_FORMULA_HEADER_ID">#REF!</definedName>
    <definedName name="KP_5_KP_II_5_B2_DYN_REGION">#REF!</definedName>
    <definedName name="KP_5_KP_II_5_B2_DYNROWS">#REF!</definedName>
    <definedName name="KP_5_KP_II_5_B2_FORMULA_HEADER_ID">#REF!</definedName>
    <definedName name="KP_5_KP_II_5_B3_DYN_REGION">#REF!</definedName>
    <definedName name="KP_5_KP_II_5_B3_DYNROWS">#REF!</definedName>
    <definedName name="KP_5_KP_II_5_B3_FORMULA_HEADER_ID">#REF!</definedName>
    <definedName name="KP_5_KP_II_5_B4_DYN_REGION">#REF!</definedName>
    <definedName name="KP_5_KP_II_5_B4_DYNROWS">#REF!</definedName>
    <definedName name="KP_5_KP_II_5_B4_FORMULA_HEADER_ID">#REF!</definedName>
    <definedName name="KP_5_KP_INFO_DYN_REGION">#REF!</definedName>
    <definedName name="KP_5_KP_INFO_DYNROWS">#REF!</definedName>
    <definedName name="KP_5_KP_INFO_FORMULA_HEADER_ID">#REF!</definedName>
    <definedName name="KP_5KP_IA.1.3_A11_IDSUB">#REF!</definedName>
    <definedName name="KP_5KP_IA.1.3_Dyn1A111">#REF!</definedName>
    <definedName name="KP_Accounting_A1_DYN_REGION">#REF!</definedName>
    <definedName name="KP_Accounting_A1_DYNROWS">#REF!</definedName>
    <definedName name="KP_Accounting_A1_FORMULA_HEADER_ID">#REF!</definedName>
    <definedName name="KP_Accounting_A1_IDCODE">#REF!</definedName>
    <definedName name="KP_Accounting_A1_IDCODE_HEADER">#REF!</definedName>
    <definedName name="KP_Accounting_MAIN">#REF!</definedName>
    <definedName name="KP_Accounting_VALUE">#REF!</definedName>
    <definedName name="LISTAS">#N/A</definedName>
    <definedName name="MENSAJE">#N/A</definedName>
    <definedName name="MENU">#N/A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OMCULT">#N/A</definedName>
    <definedName name="NOMGRUP">#N/A</definedName>
    <definedName name="POLL_APF">#REF!</definedName>
    <definedName name="PWD">#REF!</definedName>
    <definedName name="REGI">#N/A</definedName>
    <definedName name="REGISTRO">#N/A</definedName>
    <definedName name="RELLENAR">#N/A</definedName>
    <definedName name="REND1">#N/A</definedName>
    <definedName name="REND2">#N/A</definedName>
    <definedName name="REND3">#N/A</definedName>
    <definedName name="RepYear">#REF!</definedName>
    <definedName name="RUTINA">#REF!</definedName>
    <definedName name="SetEntryCellsEmpty">#REF!</definedName>
    <definedName name="Sheet51Range1">#REF!</definedName>
    <definedName name="Sheet51Range2">#REF!</definedName>
    <definedName name="Sheet51Range4">#REF!</definedName>
    <definedName name="Sheet51Range5">#REF!</definedName>
    <definedName name="shortpoll">#REF!</definedName>
    <definedName name="SIGUI">#N/A</definedName>
    <definedName name="TCULTSEÑA">#N/A</definedName>
    <definedName name="TO">#N/A</definedName>
    <definedName name="TODOS">#N/A</definedName>
    <definedName name="ValidateZero">#REF!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53" i="8" l="1"/>
  <c r="Z54" i="8"/>
  <c r="Z55" i="8"/>
  <c r="Z56" i="8"/>
  <c r="Z57" i="8"/>
  <c r="Z58" i="8"/>
  <c r="Z60" i="8"/>
  <c r="Z61" i="8"/>
  <c r="Z51" i="8"/>
  <c r="Y51" i="8"/>
  <c r="Y58" i="8" s="1"/>
  <c r="C19" i="12"/>
  <c r="C15" i="12"/>
  <c r="C11" i="12"/>
  <c r="D7" i="12"/>
  <c r="C7" i="12"/>
  <c r="B7" i="12"/>
  <c r="W12" i="8"/>
  <c r="V12" i="8"/>
  <c r="U12" i="8"/>
  <c r="T12" i="8"/>
  <c r="S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W11" i="8"/>
  <c r="V11" i="8"/>
  <c r="U11" i="8"/>
  <c r="T11" i="8"/>
  <c r="S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W10" i="8"/>
  <c r="V10" i="8"/>
  <c r="U10" i="8"/>
  <c r="T10" i="8"/>
  <c r="S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Y53" i="8" l="1"/>
  <c r="Y55" i="8"/>
  <c r="Y56" i="8"/>
  <c r="Y60" i="8"/>
  <c r="Y57" i="8"/>
  <c r="Y61" i="8"/>
  <c r="Y54" i="8"/>
  <c r="X61" i="8"/>
  <c r="X53" i="8"/>
  <c r="X57" i="8"/>
  <c r="X58" i="8"/>
  <c r="X60" i="8"/>
  <c r="X56" i="8"/>
  <c r="X54" i="8"/>
  <c r="X55" i="8"/>
</calcChain>
</file>

<file path=xl/sharedStrings.xml><?xml version="1.0" encoding="utf-8"?>
<sst xmlns="http://schemas.openxmlformats.org/spreadsheetml/2006/main" count="133" uniqueCount="89">
  <si>
    <t>Clase 0 - Defoliación Nula</t>
  </si>
  <si>
    <t>Clase 1 - Defoliación Ligera</t>
  </si>
  <si>
    <t>Clase 2 - Defoliación Moderada</t>
  </si>
  <si>
    <t>Clase 3 - Defoliación Grave</t>
  </si>
  <si>
    <t>Clase 4 - Arbol seco</t>
  </si>
  <si>
    <t>Porcentaje de pies dañados</t>
  </si>
  <si>
    <t>Porcentaje de pies dañados por Grado de Defoliación *</t>
  </si>
  <si>
    <t xml:space="preserve">Del  0 al 10% de la copa defoliada </t>
  </si>
  <si>
    <t xml:space="preserve">Del 11 al 25% de la copa defoliada </t>
  </si>
  <si>
    <t>Del 26 al 60% de la copa defoliada</t>
  </si>
  <si>
    <t>Más del 60% de la copa defoliada</t>
  </si>
  <si>
    <t>Muertos o desaparecidos</t>
  </si>
  <si>
    <t xml:space="preserve">Del 26 al 60% de la copa defoliada </t>
  </si>
  <si>
    <t xml:space="preserve">Más del 60% de la copa defoliada </t>
  </si>
  <si>
    <t xml:space="preserve">DEFOLIACIÓN EN CONIFERAS Y FRONDOSAS  (%)  </t>
  </si>
  <si>
    <t>Caza y ganado</t>
  </si>
  <si>
    <t>Insectos</t>
  </si>
  <si>
    <t>Hongos</t>
  </si>
  <si>
    <t>Abióticos</t>
  </si>
  <si>
    <t>Acción del Hombre</t>
  </si>
  <si>
    <t>Incendios</t>
  </si>
  <si>
    <t>Contaminante local/regional conocido</t>
  </si>
  <si>
    <t>Otros</t>
  </si>
  <si>
    <t>No identificados</t>
  </si>
  <si>
    <t>Porcentaje de pies dañados - Frondosas</t>
  </si>
  <si>
    <t>Total de pies dañados por Grado de Defoliación *</t>
  </si>
  <si>
    <t>Total de pies dañados por Tipo de Daño**</t>
  </si>
  <si>
    <t>Porcentaje de pies dañados por Tipo de Daño**</t>
  </si>
  <si>
    <t>** Tipo de daño: Caza y ganado; 2: Insectos; 3: Hongos; 4: Abióticos; 5: Acción del Hombre; 6: Incendios; 7: Contaminantes; 8: Otros; 9: No identificados</t>
  </si>
  <si>
    <r>
      <t>Descripción/</t>
    </r>
    <r>
      <rPr>
        <b/>
        <i/>
        <sz val="12"/>
        <color indexed="63"/>
        <rFont val="Calibri"/>
        <family val="2"/>
      </rPr>
      <t>Description</t>
    </r>
  </si>
  <si>
    <r>
      <t>Identificador/</t>
    </r>
    <r>
      <rPr>
        <b/>
        <i/>
        <sz val="12"/>
        <color indexed="63"/>
        <rFont val="Calibri"/>
        <family val="2"/>
      </rPr>
      <t>Identifer</t>
    </r>
  </si>
  <si>
    <r>
      <t>Autor/</t>
    </r>
    <r>
      <rPr>
        <b/>
        <i/>
        <sz val="12"/>
        <color indexed="63"/>
        <rFont val="Calibri"/>
        <family val="2"/>
      </rPr>
      <t>Creator</t>
    </r>
  </si>
  <si>
    <r>
      <t>Fecha/</t>
    </r>
    <r>
      <rPr>
        <b/>
        <i/>
        <sz val="12"/>
        <color indexed="63"/>
        <rFont val="Calibri"/>
        <family val="2"/>
      </rPr>
      <t>Date</t>
    </r>
  </si>
  <si>
    <r>
      <t>Tema/</t>
    </r>
    <r>
      <rPr>
        <b/>
        <i/>
        <sz val="12"/>
        <color indexed="63"/>
        <rFont val="Calibri"/>
        <family val="2"/>
      </rPr>
      <t>Subject</t>
    </r>
  </si>
  <si>
    <r>
      <t>Componente/</t>
    </r>
    <r>
      <rPr>
        <b/>
        <i/>
        <sz val="12"/>
        <color indexed="63"/>
        <rFont val="Calibri"/>
        <family val="2"/>
      </rPr>
      <t>Component</t>
    </r>
  </si>
  <si>
    <r>
      <t>Indicadores/</t>
    </r>
    <r>
      <rPr>
        <b/>
        <i/>
        <sz val="12"/>
        <color indexed="63"/>
        <rFont val="Calibri"/>
        <family val="2"/>
      </rPr>
      <t>Indicator</t>
    </r>
  </si>
  <si>
    <r>
      <t>Editor/</t>
    </r>
    <r>
      <rPr>
        <b/>
        <i/>
        <sz val="12"/>
        <color indexed="63"/>
        <rFont val="Calibri"/>
        <family val="2"/>
      </rPr>
      <t>Publisher</t>
    </r>
  </si>
  <si>
    <r>
      <t>Fuente/</t>
    </r>
    <r>
      <rPr>
        <b/>
        <i/>
        <sz val="12"/>
        <color indexed="63"/>
        <rFont val="Calibri"/>
        <family val="2"/>
      </rPr>
      <t>Source</t>
    </r>
  </si>
  <si>
    <r>
      <t>Difusión/</t>
    </r>
    <r>
      <rPr>
        <b/>
        <i/>
        <sz val="12"/>
        <color indexed="63"/>
        <rFont val="Calibri"/>
        <family val="2"/>
      </rPr>
      <t>Rights</t>
    </r>
  </si>
  <si>
    <r>
      <t>Idioma/</t>
    </r>
    <r>
      <rPr>
        <b/>
        <i/>
        <sz val="12"/>
        <color indexed="63"/>
        <rFont val="Calibri"/>
        <family val="2"/>
      </rPr>
      <t>Language</t>
    </r>
  </si>
  <si>
    <t>Efectos Negativos Sobre el Patrimonio Natural y la Biodiversidad</t>
  </si>
  <si>
    <t>Indicador 20: Pies dañados por defoliación 
Indicador 48: Pies dañados</t>
  </si>
  <si>
    <t>Público</t>
  </si>
  <si>
    <t>Español (Es)</t>
  </si>
  <si>
    <t>*Grado de defoliación: 0- nula; 1- ligera; 2- moderada; 3- grave; 4- muerto o desaparecido</t>
  </si>
  <si>
    <t>España</t>
  </si>
  <si>
    <t>Europa</t>
  </si>
  <si>
    <t>Nº de puntos de observación</t>
  </si>
  <si>
    <t>Nº de coníferas evaluadas</t>
  </si>
  <si>
    <t>Nº de frondosas evaluadas</t>
  </si>
  <si>
    <t>Total</t>
  </si>
  <si>
    <t>DEFOLIACIÓN EN CONÍFERAS %</t>
  </si>
  <si>
    <t>0 al 10% de la copa</t>
  </si>
  <si>
    <t>11 al 25% de la copa</t>
  </si>
  <si>
    <t>DEFOLIACIÓN EN FRONDOSAS %</t>
  </si>
  <si>
    <t>DEFOLIACIÓN EN EL TOTAL DEL ARBOLADO%</t>
  </si>
  <si>
    <t>Daños Forestales. Redes Nivel I.</t>
  </si>
  <si>
    <t>Incluye árboles muertos y muertos por corta (un árbol puede tener más de un daño)</t>
  </si>
  <si>
    <t>06b_IDF_DATOS.xls</t>
  </si>
  <si>
    <r>
      <t xml:space="preserve">Datos utilizados para calcular los indicadores </t>
    </r>
    <r>
      <rPr>
        <sz val="11"/>
        <rFont val="Calibri"/>
        <family val="2"/>
      </rPr>
      <t xml:space="preserve">del componente Daños Forestales. Redes Nivel I </t>
    </r>
  </si>
  <si>
    <t xml:space="preserve">Total de pies dañados por Grado de Defoliación </t>
  </si>
  <si>
    <t>Ministerio para la Transición Ecológica y el Reto Demográfico. Dirección General de Biodiversidd, Bosques y Desertificación. Subdirección General de Política Forestal y Lucha contra la Desertificación.</t>
  </si>
  <si>
    <t>Ministerio para la Transición Ecológica y el Reto Demográfico</t>
  </si>
  <si>
    <t xml:space="preserve">DEFOLIACIÓN EN CONÍFERAS (%) </t>
  </si>
  <si>
    <t>DEFOLIACIÓN EN FRONDOSAS (%)</t>
  </si>
  <si>
    <t>Árboles evaluados</t>
  </si>
  <si>
    <t>Árboles dañados</t>
  </si>
  <si>
    <t>Total de pies dañados - Coníferas</t>
  </si>
  <si>
    <t>Porcentaje de pies dañados - Coníferas</t>
  </si>
  <si>
    <t>Clase 4 - Árbol seco</t>
  </si>
  <si>
    <t xml:space="preserve">&gt;25% </t>
  </si>
  <si>
    <r>
      <t xml:space="preserve">Actualizaciones a diciembre </t>
    </r>
    <r>
      <rPr>
        <b/>
        <sz val="11"/>
        <rFont val="Calibri"/>
        <family val="2"/>
      </rPr>
      <t>2021</t>
    </r>
  </si>
  <si>
    <t>Total de pies dañados - Frondosas</t>
  </si>
  <si>
    <t xml:space="preserve">Fuente datos europeos 2020 : 2021 Technical Report of ICP Forests  "Forest Condition in Europe
The 2021 Assessment" (Tablas 6-3) Anexo </t>
  </si>
  <si>
    <t>50 519</t>
  </si>
  <si>
    <t>51 144</t>
  </si>
  <si>
    <t>Ministerio para la Transición Ecológica y el Reto Demográfico y Comunidades Autónomas
https://www.miteco.gob.es/es/biodiversidad/temas/inventarios-nacionales/redes-europeas-seguimiento-bosques/default.aspx</t>
  </si>
  <si>
    <r>
      <t xml:space="preserve">Actualizaciones a diciembre </t>
    </r>
    <r>
      <rPr>
        <b/>
        <sz val="11"/>
        <rFont val="Calibri"/>
        <family val="2"/>
      </rPr>
      <t>2023</t>
    </r>
  </si>
  <si>
    <t xml:space="preserve">Fuente datos europeos 2022: Technical Report of ICP Forests  "Forest Condition in Europe
The 2023 Assessment" (Tabla 7-2, 7-3)  </t>
  </si>
  <si>
    <t xml:space="preserve">Fuente datos europeos 2021: Technical Report of ICP Forests  "Forest Condition in Europe
The 2022 Assessment" (Tabla 7-2, 7-4)  </t>
  </si>
  <si>
    <t>.</t>
  </si>
  <si>
    <t>TABLA
Porcentajes de defoliación en España y Europa 
(IDF España, 2020, 2021, 2022, 2023; ICP-Forests 2020, 2021, 2022)
{Defoliation percentages in Spain and the whole Europe)</t>
  </si>
  <si>
    <t>Figura 5. Evolución del total de pies dañados por grado de defoliación 2000-2023</t>
  </si>
  <si>
    <t>Figura 4. Evolución del número de pies dañados 2000-2023 y causas de daños</t>
  </si>
  <si>
    <t>Figura 3. Evolución del porcentaje de pies dañados 2000-2023.</t>
  </si>
  <si>
    <t>AÑO</t>
  </si>
  <si>
    <t xml:space="preserve">Sin árboles cortados </t>
  </si>
  <si>
    <t>Con árboles cortados</t>
  </si>
  <si>
    <t>DEFOLIACIÓN DE MASAS FORESTALES (% de árboles dañados)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</si>
</sst>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"/>
    <numFmt numFmtId="165" formatCode="#,##0.0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0"/>
      <name val="Arial"/>
      <family val="2"/>
    </font>
    <font>
      <sz val="10"/>
      <color indexed="10"/>
      <name val="Arial"/>
      <family val="2"/>
    </font>
    <font>
      <b/>
      <i/>
      <sz val="12"/>
      <color indexed="63"/>
      <name val="Calibri"/>
      <family val="2"/>
    </font>
    <font>
      <sz val="11"/>
      <name val="Calibri"/>
      <family val="2"/>
    </font>
    <font>
      <sz val="10"/>
      <color indexed="0"/>
      <name val="MS Sans Serif"/>
    </font>
    <font>
      <sz val="7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sz val="8"/>
      <color indexed="8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sz val="10"/>
      <color rgb="FFFF0000"/>
      <name val="MS Sans Serif"/>
      <family val="2"/>
    </font>
    <font>
      <sz val="8"/>
      <color theme="1"/>
      <name val="Arial"/>
      <family val="2"/>
    </font>
    <font>
      <sz val="1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0" fillId="0" borderId="0"/>
    <xf numFmtId="0" fontId="1" fillId="0" borderId="0"/>
  </cellStyleXfs>
  <cellXfs count="120">
    <xf numFmtId="0" fontId="0" fillId="0" borderId="0" xfId="0"/>
    <xf numFmtId="0" fontId="4" fillId="0" borderId="0" xfId="0" applyFont="1"/>
    <xf numFmtId="0" fontId="7" fillId="0" borderId="0" xfId="0" applyFont="1"/>
    <xf numFmtId="0" fontId="2" fillId="0" borderId="0" xfId="0" applyFont="1"/>
    <xf numFmtId="0" fontId="4" fillId="0" borderId="0" xfId="0" applyFont="1" applyAlignment="1" applyProtection="1">
      <alignment horizontal="center" vertical="center" wrapText="1"/>
      <protection locked="0"/>
    </xf>
    <xf numFmtId="164" fontId="5" fillId="0" borderId="0" xfId="0" applyNumberFormat="1" applyFont="1" applyAlignment="1">
      <alignment horizontal="right" vertical="center"/>
    </xf>
    <xf numFmtId="164" fontId="0" fillId="0" borderId="0" xfId="0" applyNumberFormat="1"/>
    <xf numFmtId="0" fontId="15" fillId="0" borderId="0" xfId="0" applyFont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6" fillId="0" borderId="0" xfId="0" applyFont="1" applyAlignment="1">
      <alignment vertical="top" wrapText="1"/>
    </xf>
    <xf numFmtId="0" fontId="16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 wrapText="1"/>
      <protection locked="0"/>
    </xf>
    <xf numFmtId="164" fontId="5" fillId="0" borderId="0" xfId="0" applyNumberFormat="1" applyFont="1" applyAlignment="1" applyProtection="1">
      <alignment horizontal="right" vertical="center" wrapText="1"/>
      <protection locked="0"/>
    </xf>
    <xf numFmtId="164" fontId="6" fillId="0" borderId="0" xfId="0" applyNumberFormat="1" applyFon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1" xfId="0" applyFont="1" applyBorder="1"/>
    <xf numFmtId="0" fontId="16" fillId="0" borderId="1" xfId="0" applyFont="1" applyBorder="1"/>
    <xf numFmtId="0" fontId="20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vertical="center" wrapText="1"/>
    </xf>
    <xf numFmtId="164" fontId="18" fillId="0" borderId="1" xfId="0" applyNumberFormat="1" applyFont="1" applyBorder="1"/>
    <xf numFmtId="0" fontId="17" fillId="0" borderId="1" xfId="0" applyFont="1" applyBorder="1" applyAlignment="1" applyProtection="1">
      <alignment horizontal="center" vertical="center" wrapText="1"/>
      <protection locked="0"/>
    </xf>
    <xf numFmtId="3" fontId="18" fillId="0" borderId="0" xfId="0" applyNumberFormat="1" applyFont="1"/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 applyProtection="1">
      <alignment vertical="center" wrapText="1"/>
      <protection locked="0"/>
    </xf>
    <xf numFmtId="0" fontId="18" fillId="0" borderId="1" xfId="0" applyFont="1" applyBorder="1" applyAlignment="1" applyProtection="1">
      <alignment horizontal="left" vertical="center" wrapText="1"/>
      <protection locked="0"/>
    </xf>
    <xf numFmtId="164" fontId="18" fillId="0" borderId="1" xfId="0" applyNumberFormat="1" applyFont="1" applyBorder="1" applyAlignment="1" applyProtection="1">
      <alignment horizontal="right" vertical="center" wrapText="1"/>
      <protection locked="0"/>
    </xf>
    <xf numFmtId="164" fontId="18" fillId="0" borderId="1" xfId="0" applyNumberFormat="1" applyFont="1" applyBorder="1" applyAlignment="1">
      <alignment horizontal="right" vertical="center"/>
    </xf>
    <xf numFmtId="164" fontId="18" fillId="0" borderId="2" xfId="0" applyNumberFormat="1" applyFont="1" applyBorder="1"/>
    <xf numFmtId="0" fontId="17" fillId="0" borderId="3" xfId="0" applyFont="1" applyBorder="1"/>
    <xf numFmtId="0" fontId="20" fillId="0" borderId="1" xfId="0" applyFont="1" applyBorder="1" applyAlignment="1">
      <alignment vertical="center" wrapText="1"/>
    </xf>
    <xf numFmtId="0" fontId="18" fillId="0" borderId="4" xfId="0" applyFont="1" applyBorder="1"/>
    <xf numFmtId="0" fontId="17" fillId="0" borderId="5" xfId="0" applyFont="1" applyBorder="1" applyAlignment="1" applyProtection="1">
      <alignment horizontal="center" vertical="center" wrapText="1"/>
      <protection locked="0"/>
    </xf>
    <xf numFmtId="3" fontId="16" fillId="0" borderId="1" xfId="0" applyNumberFormat="1" applyFont="1" applyBorder="1"/>
    <xf numFmtId="3" fontId="18" fillId="0" borderId="1" xfId="0" applyNumberFormat="1" applyFont="1" applyBorder="1"/>
    <xf numFmtId="0" fontId="18" fillId="0" borderId="1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3" fillId="0" borderId="8" xfId="0" applyFont="1" applyBorder="1" applyAlignment="1" applyProtection="1">
      <alignment horizontal="left" wrapText="1"/>
      <protection locked="0"/>
    </xf>
    <xf numFmtId="3" fontId="3" fillId="0" borderId="9" xfId="0" applyNumberFormat="1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left" wrapText="1"/>
      <protection locked="0"/>
    </xf>
    <xf numFmtId="3" fontId="3" fillId="0" borderId="1" xfId="0" applyNumberFormat="1" applyFont="1" applyBorder="1" applyAlignment="1" applyProtection="1">
      <alignment horizontal="center" vertical="center" wrapText="1"/>
      <protection locked="0"/>
    </xf>
    <xf numFmtId="165" fontId="21" fillId="0" borderId="9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0" fontId="3" fillId="0" borderId="10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wrapText="1"/>
      <protection locked="0"/>
    </xf>
    <xf numFmtId="165" fontId="22" fillId="0" borderId="12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2" fillId="0" borderId="0" xfId="0" applyFont="1" applyAlignment="1" applyProtection="1">
      <alignment horizontal="left" vertical="top"/>
      <protection locked="0"/>
    </xf>
    <xf numFmtId="0" fontId="18" fillId="0" borderId="0" xfId="0" applyFont="1" applyAlignment="1" applyProtection="1">
      <alignment horizontal="left" vertical="top"/>
      <protection locked="0"/>
    </xf>
    <xf numFmtId="0" fontId="12" fillId="0" borderId="7" xfId="0" applyFont="1" applyBorder="1" applyAlignment="1" applyProtection="1">
      <alignment horizontal="center" vertical="top" wrapText="1"/>
      <protection locked="0"/>
    </xf>
    <xf numFmtId="0" fontId="12" fillId="0" borderId="13" xfId="0" applyFont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center" vertical="top" wrapText="1"/>
      <protection locked="0"/>
    </xf>
    <xf numFmtId="165" fontId="21" fillId="0" borderId="15" xfId="0" applyNumberFormat="1" applyFont="1" applyBorder="1" applyAlignment="1">
      <alignment horizontal="center" vertical="center"/>
    </xf>
    <xf numFmtId="165" fontId="22" fillId="0" borderId="5" xfId="0" applyNumberFormat="1" applyFont="1" applyBorder="1" applyAlignment="1" applyProtection="1">
      <alignment horizontal="center" vertical="center" wrapText="1"/>
      <protection locked="0"/>
    </xf>
    <xf numFmtId="165" fontId="22" fillId="0" borderId="16" xfId="0" applyNumberFormat="1" applyFont="1" applyBorder="1" applyAlignment="1" applyProtection="1">
      <alignment horizontal="center" vertical="center" wrapText="1"/>
      <protection locked="0"/>
    </xf>
    <xf numFmtId="3" fontId="3" fillId="0" borderId="12" xfId="0" applyNumberFormat="1" applyFont="1" applyBorder="1" applyAlignment="1" applyProtection="1">
      <alignment horizontal="center" vertical="center"/>
      <protection locked="0"/>
    </xf>
    <xf numFmtId="3" fontId="18" fillId="0" borderId="1" xfId="0" applyNumberFormat="1" applyFont="1" applyBorder="1" applyAlignment="1">
      <alignment horizontal="right"/>
    </xf>
    <xf numFmtId="3" fontId="0" fillId="0" borderId="0" xfId="0" applyNumberFormat="1"/>
    <xf numFmtId="3" fontId="18" fillId="0" borderId="4" xfId="0" applyNumberFormat="1" applyFont="1" applyBorder="1"/>
    <xf numFmtId="3" fontId="0" fillId="0" borderId="1" xfId="0" applyNumberFormat="1" applyBorder="1"/>
    <xf numFmtId="0" fontId="0" fillId="0" borderId="1" xfId="0" applyBorder="1"/>
    <xf numFmtId="165" fontId="18" fillId="0" borderId="0" xfId="0" applyNumberFormat="1" applyFont="1"/>
    <xf numFmtId="0" fontId="3" fillId="0" borderId="9" xfId="0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65" fontId="3" fillId="0" borderId="17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2" fillId="0" borderId="6" xfId="0" applyFont="1" applyBorder="1" applyAlignment="1" applyProtection="1">
      <alignment horizontal="center" vertical="top" wrapText="1"/>
      <protection locked="0"/>
    </xf>
    <xf numFmtId="165" fontId="18" fillId="0" borderId="0" xfId="0" applyNumberFormat="1" applyFont="1" applyAlignment="1">
      <alignment horizontal="center"/>
    </xf>
    <xf numFmtId="164" fontId="18" fillId="0" borderId="0" xfId="0" applyNumberFormat="1" applyFont="1"/>
    <xf numFmtId="0" fontId="16" fillId="0" borderId="0" xfId="0" applyFont="1" applyAlignment="1">
      <alignment horizontal="left" vertical="center" wrapText="1"/>
    </xf>
    <xf numFmtId="3" fontId="3" fillId="0" borderId="15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/>
    </xf>
    <xf numFmtId="165" fontId="3" fillId="0" borderId="5" xfId="0" applyNumberFormat="1" applyFont="1" applyBorder="1" applyAlignment="1">
      <alignment horizontal="center"/>
    </xf>
    <xf numFmtId="165" fontId="3" fillId="0" borderId="16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2" fillId="0" borderId="21" xfId="0" applyFont="1" applyBorder="1" applyAlignment="1" applyProtection="1">
      <alignment horizontal="center" vertical="top" wrapText="1"/>
      <protection locked="0"/>
    </xf>
    <xf numFmtId="0" fontId="3" fillId="0" borderId="14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wrapText="1"/>
      <protection locked="0"/>
    </xf>
    <xf numFmtId="165" fontId="16" fillId="0" borderId="9" xfId="0" applyNumberFormat="1" applyFont="1" applyBorder="1" applyAlignment="1">
      <alignment horizontal="center" vertical="center"/>
    </xf>
    <xf numFmtId="3" fontId="14" fillId="0" borderId="9" xfId="0" applyNumberFormat="1" applyFont="1" applyBorder="1" applyAlignment="1">
      <alignment horizontal="center"/>
    </xf>
    <xf numFmtId="0" fontId="3" fillId="0" borderId="23" xfId="0" applyFont="1" applyBorder="1" applyAlignment="1" applyProtection="1">
      <alignment horizontal="left" vertical="top" wrapText="1"/>
      <protection locked="0"/>
    </xf>
    <xf numFmtId="3" fontId="3" fillId="0" borderId="22" xfId="0" applyNumberFormat="1" applyFont="1" applyBorder="1" applyAlignment="1" applyProtection="1">
      <alignment horizontal="center" vertical="center" wrapText="1"/>
      <protection locked="0"/>
    </xf>
    <xf numFmtId="0" fontId="3" fillId="0" borderId="22" xfId="0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3" fontId="3" fillId="0" borderId="17" xfId="0" applyNumberFormat="1" applyFont="1" applyBorder="1" applyAlignment="1" applyProtection="1">
      <alignment horizontal="center" vertical="center"/>
      <protection locked="0"/>
    </xf>
    <xf numFmtId="4" fontId="18" fillId="0" borderId="0" xfId="0" applyNumberFormat="1" applyFont="1"/>
    <xf numFmtId="165" fontId="3" fillId="0" borderId="19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9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4" fillId="2" borderId="1" xfId="3" applyFont="1" applyFill="1" applyBorder="1" applyAlignment="1">
      <alignment horizontal="center" vertical="center" wrapText="1"/>
    </xf>
    <xf numFmtId="0" fontId="1" fillId="0" borderId="0" xfId="3"/>
    <xf numFmtId="0" fontId="24" fillId="0" borderId="1" xfId="3" applyFont="1" applyBorder="1" applyAlignment="1">
      <alignment horizontal="center" vertical="center" wrapText="1"/>
    </xf>
    <xf numFmtId="0" fontId="1" fillId="0" borderId="1" xfId="3" applyBorder="1" applyAlignment="1">
      <alignment horizontal="center"/>
    </xf>
    <xf numFmtId="0" fontId="24" fillId="0" borderId="1" xfId="3" applyFont="1" applyBorder="1" applyAlignment="1">
      <alignment horizontal="center" vertical="center"/>
    </xf>
    <xf numFmtId="2" fontId="1" fillId="0" borderId="1" xfId="3" applyNumberFormat="1" applyBorder="1" applyAlignment="1">
      <alignment horizontal="center" vertical="center"/>
    </xf>
    <xf numFmtId="0" fontId="24" fillId="2" borderId="1" xfId="3" applyFont="1" applyFill="1" applyBorder="1" applyAlignment="1">
      <alignment horizontal="left" vertical="center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/>
      <protection locked="0"/>
    </xf>
    <xf numFmtId="0" fontId="24" fillId="0" borderId="1" xfId="3" applyFont="1" applyFill="1" applyBorder="1" applyAlignment="1">
      <alignment horizontal="center" vertical="center"/>
    </xf>
    <xf numFmtId="2" fontId="1" fillId="0" borderId="1" xfId="3" applyNumberFormat="1" applyFill="1" applyBorder="1" applyAlignment="1">
      <alignment horizontal="center" vertical="center"/>
    </xf>
  </cellXfs>
  <cellStyles count="4">
    <cellStyle name="Euro" xfId="1" xr:uid="{00000000-0005-0000-0000-000000000000}"/>
    <cellStyle name="Normal" xfId="0" builtinId="0"/>
    <cellStyle name="Normal 2" xfId="2" xr:uid="{00000000-0005-0000-0000-000002000000}"/>
    <cellStyle name="Normal 3" xfId="3" xr:uid="{3FC310BD-495E-4100-89AB-4F9A162C63F3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B9F84"/>
      <rgbColor rgb="00FFFFFF"/>
      <rgbColor rgb="00C3BA3D"/>
      <rgbColor rgb="0000FF00"/>
      <rgbColor rgb="000000FF"/>
      <rgbColor rgb="00FFFF00"/>
      <rgbColor rgb="0084A5CC"/>
      <rgbColor rgb="0000FFFF"/>
      <rgbColor rgb="00E2788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9900FF"/>
      <rgbColor rgb="00C83000"/>
      <rgbColor rgb="00008080"/>
      <rgbColor rgb="000000FF"/>
      <rgbColor rgb="0000CCFF"/>
      <rgbColor rgb="00CCFFFF"/>
      <rgbColor rgb="00CCFFCC"/>
      <rgbColor rgb="00FFFF99"/>
      <rgbColor rgb="0099CCFF"/>
      <rgbColor rgb="00FCD014"/>
      <rgbColor rgb="00CC99FF"/>
      <rgbColor rgb="00FFCC99"/>
      <rgbColor rgb="00658AFF"/>
      <rgbColor rgb="0033CCCC"/>
      <rgbColor rgb="0099CC00"/>
      <rgbColor rgb="00FFCC00"/>
      <rgbColor rgb="00FF9900"/>
      <rgbColor rgb="00D3DFD6"/>
      <rgbColor rgb="00666699"/>
      <rgbColor rgb="00969696"/>
      <rgbColor rgb="00003366"/>
      <rgbColor rgb="00339966"/>
      <rgbColor rgb="00003300"/>
      <rgbColor rgb="00333300"/>
      <rgbColor rgb="009C7A4D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09820737401053"/>
          <c:y val="8.6065688590879805E-2"/>
          <c:w val="0.84592798780781442"/>
          <c:h val="0.7431703903720414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'Indicador 20'!$B$3</c:f>
              <c:strCache>
                <c:ptCount val="1"/>
                <c:pt idx="0">
                  <c:v>Clase 0 - Defoliación Nula</c:v>
                </c:pt>
              </c:strCache>
            </c:strRef>
          </c:tx>
          <c:spPr>
            <a:solidFill>
              <a:srgbClr val="C3BA3D"/>
            </a:solidFill>
            <a:ln w="25400">
              <a:noFill/>
            </a:ln>
          </c:spPr>
          <c:invertIfNegative val="0"/>
          <c:cat>
            <c:numRef>
              <c:f>'Indicador 20'!$C$2:$Z$2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'Indicador 20'!$C$3:$Z$3</c:f>
              <c:numCache>
                <c:formatCode>#,##0</c:formatCode>
                <c:ptCount val="24"/>
                <c:pt idx="0">
                  <c:v>4950</c:v>
                </c:pt>
                <c:pt idx="1">
                  <c:v>4303</c:v>
                </c:pt>
                <c:pt idx="2">
                  <c:v>3596</c:v>
                </c:pt>
                <c:pt idx="3">
                  <c:v>3381</c:v>
                </c:pt>
                <c:pt idx="4">
                  <c:v>3566</c:v>
                </c:pt>
                <c:pt idx="5">
                  <c:v>2530</c:v>
                </c:pt>
                <c:pt idx="6">
                  <c:v>2563</c:v>
                </c:pt>
                <c:pt idx="7">
                  <c:v>2675</c:v>
                </c:pt>
                <c:pt idx="8">
                  <c:v>2937</c:v>
                </c:pt>
                <c:pt idx="9">
                  <c:v>2643</c:v>
                </c:pt>
                <c:pt idx="10">
                  <c:v>3616</c:v>
                </c:pt>
                <c:pt idx="11">
                  <c:v>4178</c:v>
                </c:pt>
                <c:pt idx="12">
                  <c:v>3246</c:v>
                </c:pt>
                <c:pt idx="13">
                  <c:v>3298</c:v>
                </c:pt>
                <c:pt idx="14">
                  <c:v>3228</c:v>
                </c:pt>
                <c:pt idx="16">
                  <c:v>2900</c:v>
                </c:pt>
                <c:pt idx="17">
                  <c:v>2217</c:v>
                </c:pt>
                <c:pt idx="18">
                  <c:v>2609</c:v>
                </c:pt>
                <c:pt idx="19">
                  <c:v>2324</c:v>
                </c:pt>
                <c:pt idx="20">
                  <c:v>2742</c:v>
                </c:pt>
                <c:pt idx="21">
                  <c:v>2849</c:v>
                </c:pt>
                <c:pt idx="22">
                  <c:v>2429</c:v>
                </c:pt>
                <c:pt idx="23">
                  <c:v>2352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1-451C-AE76-B73D5B6C10CD}"/>
            </c:ext>
          </c:extLst>
        </c:ser>
        <c:ser>
          <c:idx val="2"/>
          <c:order val="1"/>
          <c:tx>
            <c:strRef>
              <c:f>'Indicador 20'!$B$4</c:f>
              <c:strCache>
                <c:ptCount val="1"/>
                <c:pt idx="0">
                  <c:v>Clase 1 - Defoliación Ligera</c:v>
                </c:pt>
              </c:strCache>
            </c:strRef>
          </c:tx>
          <c:spPr>
            <a:solidFill>
              <a:srgbClr val="FCD014"/>
            </a:solidFill>
            <a:ln w="25400">
              <a:noFill/>
            </a:ln>
          </c:spPr>
          <c:invertIfNegative val="0"/>
          <c:cat>
            <c:numRef>
              <c:f>'Indicador 20'!$C$2:$Z$2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'Indicador 20'!$C$4:$Z$4</c:f>
              <c:numCache>
                <c:formatCode>#,##0</c:formatCode>
                <c:ptCount val="24"/>
                <c:pt idx="0">
                  <c:v>7864</c:v>
                </c:pt>
                <c:pt idx="1">
                  <c:v>8639</c:v>
                </c:pt>
                <c:pt idx="2">
                  <c:v>8838</c:v>
                </c:pt>
                <c:pt idx="3">
                  <c:v>9030</c:v>
                </c:pt>
                <c:pt idx="4">
                  <c:v>9078</c:v>
                </c:pt>
                <c:pt idx="5">
                  <c:v>9181</c:v>
                </c:pt>
                <c:pt idx="6">
                  <c:v>9113</c:v>
                </c:pt>
                <c:pt idx="7">
                  <c:v>9584</c:v>
                </c:pt>
                <c:pt idx="8">
                  <c:v>9620</c:v>
                </c:pt>
                <c:pt idx="9">
                  <c:v>9593</c:v>
                </c:pt>
                <c:pt idx="10">
                  <c:v>9088</c:v>
                </c:pt>
                <c:pt idx="11">
                  <c:v>8944</c:v>
                </c:pt>
                <c:pt idx="12">
                  <c:v>9032</c:v>
                </c:pt>
                <c:pt idx="13">
                  <c:v>9105</c:v>
                </c:pt>
                <c:pt idx="14">
                  <c:v>9438</c:v>
                </c:pt>
                <c:pt idx="16">
                  <c:v>8736</c:v>
                </c:pt>
                <c:pt idx="17">
                  <c:v>8533</c:v>
                </c:pt>
                <c:pt idx="18">
                  <c:v>8889</c:v>
                </c:pt>
                <c:pt idx="19">
                  <c:v>8560</c:v>
                </c:pt>
                <c:pt idx="20">
                  <c:v>8883</c:v>
                </c:pt>
                <c:pt idx="21">
                  <c:v>8873</c:v>
                </c:pt>
                <c:pt idx="22">
                  <c:v>8712</c:v>
                </c:pt>
                <c:pt idx="23">
                  <c:v>8759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91-451C-AE76-B73D5B6C10CD}"/>
            </c:ext>
          </c:extLst>
        </c:ser>
        <c:ser>
          <c:idx val="3"/>
          <c:order val="2"/>
          <c:tx>
            <c:strRef>
              <c:f>'Indicador 20'!$B$5</c:f>
              <c:strCache>
                <c:ptCount val="1"/>
                <c:pt idx="0">
                  <c:v>Clase 2 - Defoliación Moderada</c:v>
                </c:pt>
              </c:strCache>
            </c:strRef>
          </c:tx>
          <c:spPr>
            <a:solidFill>
              <a:srgbClr val="7B9F84"/>
            </a:solidFill>
            <a:ln w="25400">
              <a:noFill/>
            </a:ln>
          </c:spPr>
          <c:invertIfNegative val="0"/>
          <c:cat>
            <c:numRef>
              <c:f>'Indicador 20'!$C$2:$Z$2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'Indicador 20'!$C$5:$Z$5</c:f>
              <c:numCache>
                <c:formatCode>#,##0</c:formatCode>
                <c:ptCount val="24"/>
                <c:pt idx="0">
                  <c:v>1508</c:v>
                </c:pt>
                <c:pt idx="1">
                  <c:v>1448</c:v>
                </c:pt>
                <c:pt idx="2">
                  <c:v>1968</c:v>
                </c:pt>
                <c:pt idx="3">
                  <c:v>1960</c:v>
                </c:pt>
                <c:pt idx="4">
                  <c:v>1763</c:v>
                </c:pt>
                <c:pt idx="5">
                  <c:v>2682</c:v>
                </c:pt>
                <c:pt idx="6">
                  <c:v>2705</c:v>
                </c:pt>
                <c:pt idx="7">
                  <c:v>2168</c:v>
                </c:pt>
                <c:pt idx="8">
                  <c:v>1956</c:v>
                </c:pt>
                <c:pt idx="9">
                  <c:v>2132</c:v>
                </c:pt>
                <c:pt idx="10">
                  <c:v>1657</c:v>
                </c:pt>
                <c:pt idx="11">
                  <c:v>1357</c:v>
                </c:pt>
                <c:pt idx="12">
                  <c:v>2008</c:v>
                </c:pt>
                <c:pt idx="13">
                  <c:v>1796</c:v>
                </c:pt>
                <c:pt idx="14">
                  <c:v>1697</c:v>
                </c:pt>
                <c:pt idx="16">
                  <c:v>2380</c:v>
                </c:pt>
                <c:pt idx="17">
                  <c:v>3365</c:v>
                </c:pt>
                <c:pt idx="18">
                  <c:v>2617</c:v>
                </c:pt>
                <c:pt idx="19">
                  <c:v>3161</c:v>
                </c:pt>
                <c:pt idx="20">
                  <c:v>2602</c:v>
                </c:pt>
                <c:pt idx="21">
                  <c:v>2452</c:v>
                </c:pt>
                <c:pt idx="22">
                  <c:v>3109</c:v>
                </c:pt>
                <c:pt idx="23">
                  <c:v>3080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91-451C-AE76-B73D5B6C10CD}"/>
            </c:ext>
          </c:extLst>
        </c:ser>
        <c:ser>
          <c:idx val="4"/>
          <c:order val="3"/>
          <c:tx>
            <c:strRef>
              <c:f>'Indicador 20'!$B$6</c:f>
              <c:strCache>
                <c:ptCount val="1"/>
                <c:pt idx="0">
                  <c:v>Clase 3 - Defoliación Grave</c:v>
                </c:pt>
              </c:strCache>
            </c:strRef>
          </c:tx>
          <c:spPr>
            <a:solidFill>
              <a:srgbClr val="E27880"/>
            </a:solidFill>
            <a:ln w="25400">
              <a:noFill/>
            </a:ln>
          </c:spPr>
          <c:invertIfNegative val="0"/>
          <c:cat>
            <c:numRef>
              <c:f>'Indicador 20'!$C$2:$Z$2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'Indicador 20'!$C$6:$Z$6</c:f>
              <c:numCache>
                <c:formatCode>#,##0</c:formatCode>
                <c:ptCount val="24"/>
                <c:pt idx="0">
                  <c:v>91</c:v>
                </c:pt>
                <c:pt idx="1">
                  <c:v>152</c:v>
                </c:pt>
                <c:pt idx="2">
                  <c:v>132</c:v>
                </c:pt>
                <c:pt idx="3">
                  <c:v>185</c:v>
                </c:pt>
                <c:pt idx="4">
                  <c:v>169</c:v>
                </c:pt>
                <c:pt idx="5">
                  <c:v>206</c:v>
                </c:pt>
                <c:pt idx="6">
                  <c:v>191</c:v>
                </c:pt>
                <c:pt idx="7">
                  <c:v>181</c:v>
                </c:pt>
                <c:pt idx="8">
                  <c:v>160</c:v>
                </c:pt>
                <c:pt idx="9">
                  <c:v>213</c:v>
                </c:pt>
                <c:pt idx="10">
                  <c:v>170</c:v>
                </c:pt>
                <c:pt idx="11">
                  <c:v>159</c:v>
                </c:pt>
                <c:pt idx="12">
                  <c:v>353</c:v>
                </c:pt>
                <c:pt idx="13">
                  <c:v>321</c:v>
                </c:pt>
                <c:pt idx="14">
                  <c:v>272</c:v>
                </c:pt>
                <c:pt idx="16">
                  <c:v>305</c:v>
                </c:pt>
                <c:pt idx="17">
                  <c:v>322</c:v>
                </c:pt>
                <c:pt idx="18">
                  <c:v>442</c:v>
                </c:pt>
                <c:pt idx="19">
                  <c:v>458</c:v>
                </c:pt>
                <c:pt idx="20">
                  <c:v>375</c:v>
                </c:pt>
                <c:pt idx="21">
                  <c:v>366</c:v>
                </c:pt>
                <c:pt idx="22" formatCode="General">
                  <c:v>425</c:v>
                </c:pt>
                <c:pt idx="23" formatCode="General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91-451C-AE76-B73D5B6C10CD}"/>
            </c:ext>
          </c:extLst>
        </c:ser>
        <c:ser>
          <c:idx val="5"/>
          <c:order val="4"/>
          <c:tx>
            <c:strRef>
              <c:f>'Indicador 20'!$B$7</c:f>
              <c:strCache>
                <c:ptCount val="1"/>
                <c:pt idx="0">
                  <c:v>Clase 4 - Arbol seco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'Indicador 20'!$C$2:$Z$2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'Indicador 20'!$C$7:$Z$7</c:f>
              <c:numCache>
                <c:formatCode>#,##0</c:formatCode>
                <c:ptCount val="24"/>
                <c:pt idx="0">
                  <c:v>467</c:v>
                </c:pt>
                <c:pt idx="1">
                  <c:v>338</c:v>
                </c:pt>
                <c:pt idx="2">
                  <c:v>346</c:v>
                </c:pt>
                <c:pt idx="3">
                  <c:v>324</c:v>
                </c:pt>
                <c:pt idx="4">
                  <c:v>304</c:v>
                </c:pt>
                <c:pt idx="5">
                  <c:v>281</c:v>
                </c:pt>
                <c:pt idx="6">
                  <c:v>308</c:v>
                </c:pt>
                <c:pt idx="7">
                  <c:v>272</c:v>
                </c:pt>
                <c:pt idx="8">
                  <c:v>207</c:v>
                </c:pt>
                <c:pt idx="9">
                  <c:v>299</c:v>
                </c:pt>
                <c:pt idx="10">
                  <c:v>349</c:v>
                </c:pt>
                <c:pt idx="11">
                  <c:v>242</c:v>
                </c:pt>
                <c:pt idx="12">
                  <c:v>241</c:v>
                </c:pt>
                <c:pt idx="13">
                  <c:v>359</c:v>
                </c:pt>
                <c:pt idx="14">
                  <c:v>245</c:v>
                </c:pt>
                <c:pt idx="16">
                  <c:v>559</c:v>
                </c:pt>
                <c:pt idx="17">
                  <c:v>443</c:v>
                </c:pt>
                <c:pt idx="18">
                  <c:v>323</c:v>
                </c:pt>
                <c:pt idx="19">
                  <c:v>377</c:v>
                </c:pt>
                <c:pt idx="20">
                  <c:v>278</c:v>
                </c:pt>
                <c:pt idx="21">
                  <c:v>340</c:v>
                </c:pt>
                <c:pt idx="22" formatCode="General">
                  <c:v>205</c:v>
                </c:pt>
                <c:pt idx="23" formatCode="General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91-451C-AE76-B73D5B6C10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7910223"/>
        <c:axId val="1"/>
      </c:barChart>
      <c:catAx>
        <c:axId val="1687910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700" baseline="0"/>
            </a:pPr>
            <a:endParaRPr lang="es-ES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Nº de pies  evaluados</a:t>
                </a:r>
              </a:p>
            </c:rich>
          </c:tx>
          <c:layout>
            <c:manualLayout>
              <c:xMode val="edge"/>
              <c:yMode val="edge"/>
              <c:x val="4.0626192912326643E-2"/>
              <c:y val="2.5494864323061979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687910223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7117584878161416E-2"/>
          <c:y val="0.87797962262591189"/>
          <c:w val="0.60271559275429554"/>
          <c:h val="4.0172567011800719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 algn="ctr" rtl="0">
        <a:defRPr lang="es-ES" sz="800" b="0" i="0" u="none" strike="noStrike" kern="1200" baseline="0">
          <a:solidFill>
            <a:srgbClr val="000000"/>
          </a:solidFill>
          <a:latin typeface="New Cicle"/>
          <a:ea typeface="New Cicle"/>
          <a:cs typeface="New Cicle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319743314560471E-2"/>
          <c:y val="9.4674738571596515E-2"/>
          <c:w val="0.88969251307287611"/>
          <c:h val="0.71564592233154223"/>
        </c:manualLayout>
      </c:layout>
      <c:lineChart>
        <c:grouping val="standard"/>
        <c:varyColors val="0"/>
        <c:ser>
          <c:idx val="0"/>
          <c:order val="0"/>
          <c:tx>
            <c:strRef>
              <c:f>'Indicador 48'!$B$10</c:f>
              <c:strCache>
                <c:ptCount val="1"/>
                <c:pt idx="0">
                  <c:v>Porcentaje de pies dañados</c:v>
                </c:pt>
              </c:strCache>
            </c:strRef>
          </c:tx>
          <c:spPr>
            <a:ln w="25400">
              <a:solidFill>
                <a:srgbClr val="FCD014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CD014"/>
              </a:solidFill>
              <a:ln>
                <a:solidFill>
                  <a:srgbClr val="FCD014"/>
                </a:solidFill>
                <a:prstDash val="solid"/>
              </a:ln>
            </c:spPr>
          </c:marker>
          <c:cat>
            <c:numRef>
              <c:f>'Indicador 48'!$C$3:$Z$3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'Indicador 48'!$C$10:$Z$10</c:f>
              <c:numCache>
                <c:formatCode>0.0</c:formatCode>
                <c:ptCount val="24"/>
                <c:pt idx="0">
                  <c:v>13.900000000000022</c:v>
                </c:pt>
                <c:pt idx="1">
                  <c:v>13</c:v>
                </c:pt>
                <c:pt idx="2">
                  <c:v>16.399999999999999</c:v>
                </c:pt>
                <c:pt idx="3">
                  <c:v>16.599999999999998</c:v>
                </c:pt>
                <c:pt idx="4">
                  <c:v>15.000000000000009</c:v>
                </c:pt>
                <c:pt idx="5">
                  <c:v>21.299999999999997</c:v>
                </c:pt>
                <c:pt idx="6">
                  <c:v>21.6</c:v>
                </c:pt>
                <c:pt idx="7">
                  <c:v>17.599999999999998</c:v>
                </c:pt>
                <c:pt idx="8">
                  <c:v>15.6</c:v>
                </c:pt>
                <c:pt idx="9">
                  <c:v>17.700000000000003</c:v>
                </c:pt>
                <c:pt idx="10">
                  <c:v>14.600000000000009</c:v>
                </c:pt>
                <c:pt idx="11">
                  <c:v>11.799999999999999</c:v>
                </c:pt>
                <c:pt idx="12">
                  <c:v>17.5</c:v>
                </c:pt>
                <c:pt idx="13">
                  <c:v>16.599999999999991</c:v>
                </c:pt>
                <c:pt idx="14">
                  <c:v>14.900000000000009</c:v>
                </c:pt>
                <c:pt idx="16">
                  <c:v>21.8</c:v>
                </c:pt>
                <c:pt idx="17">
                  <c:v>27.8</c:v>
                </c:pt>
                <c:pt idx="18">
                  <c:v>22.729999999999997</c:v>
                </c:pt>
                <c:pt idx="19">
                  <c:v>26.900000000000002</c:v>
                </c:pt>
                <c:pt idx="20">
                  <c:v>21.9</c:v>
                </c:pt>
                <c:pt idx="21">
                  <c:v>21.22</c:v>
                </c:pt>
                <c:pt idx="22" formatCode="General">
                  <c:v>25.2</c:v>
                </c:pt>
                <c:pt idx="23" formatCode="General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B6-4D3D-A0E0-FC6519C0F7C4}"/>
            </c:ext>
          </c:extLst>
        </c:ser>
        <c:ser>
          <c:idx val="1"/>
          <c:order val="1"/>
          <c:tx>
            <c:strRef>
              <c:f>'Indicador 48'!$B$11</c:f>
              <c:strCache>
                <c:ptCount val="1"/>
                <c:pt idx="0">
                  <c:v>Porcentaje de pies dañados - Coníferas</c:v>
                </c:pt>
              </c:strCache>
            </c:strRef>
          </c:tx>
          <c:spPr>
            <a:ln w="25400">
              <a:solidFill>
                <a:srgbClr val="E278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E27880"/>
              </a:solidFill>
              <a:ln>
                <a:solidFill>
                  <a:srgbClr val="E27880"/>
                </a:solidFill>
                <a:prstDash val="solid"/>
              </a:ln>
            </c:spPr>
          </c:marker>
          <c:cat>
            <c:numRef>
              <c:f>'Indicador 48'!$C$3:$Z$3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'Indicador 48'!$C$11:$Z$11</c:f>
              <c:numCache>
                <c:formatCode>0.0</c:formatCode>
                <c:ptCount val="24"/>
                <c:pt idx="0">
                  <c:v>12.100000000000009</c:v>
                </c:pt>
                <c:pt idx="1">
                  <c:v>11.7</c:v>
                </c:pt>
                <c:pt idx="2">
                  <c:v>15.6</c:v>
                </c:pt>
                <c:pt idx="3">
                  <c:v>14.1</c:v>
                </c:pt>
                <c:pt idx="4">
                  <c:v>14</c:v>
                </c:pt>
                <c:pt idx="5">
                  <c:v>19.399999999999991</c:v>
                </c:pt>
                <c:pt idx="6">
                  <c:v>18.8</c:v>
                </c:pt>
                <c:pt idx="7">
                  <c:v>15.799999999999992</c:v>
                </c:pt>
                <c:pt idx="8">
                  <c:v>12.9</c:v>
                </c:pt>
                <c:pt idx="9">
                  <c:v>14.9</c:v>
                </c:pt>
                <c:pt idx="10">
                  <c:v>13.099999999999991</c:v>
                </c:pt>
                <c:pt idx="11">
                  <c:v>10.4</c:v>
                </c:pt>
                <c:pt idx="12">
                  <c:v>11.4</c:v>
                </c:pt>
                <c:pt idx="13">
                  <c:v>12.6</c:v>
                </c:pt>
                <c:pt idx="14">
                  <c:v>11.400000000000009</c:v>
                </c:pt>
                <c:pt idx="16">
                  <c:v>20.8</c:v>
                </c:pt>
                <c:pt idx="17">
                  <c:v>26.200000000000003</c:v>
                </c:pt>
                <c:pt idx="18">
                  <c:v>23.09</c:v>
                </c:pt>
                <c:pt idx="19">
                  <c:v>26.700000000000003</c:v>
                </c:pt>
                <c:pt idx="20">
                  <c:v>20.8</c:v>
                </c:pt>
                <c:pt idx="21">
                  <c:v>18.399999999999999</c:v>
                </c:pt>
                <c:pt idx="22" formatCode="General">
                  <c:v>23.9</c:v>
                </c:pt>
                <c:pt idx="23" formatCode="General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B6-4D3D-A0E0-FC6519C0F7C4}"/>
            </c:ext>
          </c:extLst>
        </c:ser>
        <c:ser>
          <c:idx val="2"/>
          <c:order val="2"/>
          <c:tx>
            <c:strRef>
              <c:f>'Indicador 48'!$B$12</c:f>
              <c:strCache>
                <c:ptCount val="1"/>
                <c:pt idx="0">
                  <c:v>Porcentaje de pies dañados - Frondosas</c:v>
                </c:pt>
              </c:strCache>
            </c:strRef>
          </c:tx>
          <c:spPr>
            <a:ln w="25400">
              <a:solidFill>
                <a:srgbClr val="84A5CC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4A5CC"/>
              </a:solidFill>
              <a:ln>
                <a:solidFill>
                  <a:srgbClr val="84A5CC"/>
                </a:solidFill>
                <a:prstDash val="solid"/>
              </a:ln>
            </c:spPr>
          </c:marker>
          <c:cat>
            <c:numRef>
              <c:f>'Indicador 48'!$C$3:$Z$3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'Indicador 48'!$C$12:$Z$12</c:f>
              <c:numCache>
                <c:formatCode>0.0</c:formatCode>
                <c:ptCount val="24"/>
                <c:pt idx="0">
                  <c:v>15.800000000000008</c:v>
                </c:pt>
                <c:pt idx="1">
                  <c:v>14.499999999999995</c:v>
                </c:pt>
                <c:pt idx="2">
                  <c:v>17.3</c:v>
                </c:pt>
                <c:pt idx="3">
                  <c:v>19.100000000000001</c:v>
                </c:pt>
                <c:pt idx="4">
                  <c:v>16.100000000000001</c:v>
                </c:pt>
                <c:pt idx="5">
                  <c:v>23.299999999999997</c:v>
                </c:pt>
                <c:pt idx="6">
                  <c:v>24.4</c:v>
                </c:pt>
                <c:pt idx="7">
                  <c:v>19.500000000000004</c:v>
                </c:pt>
                <c:pt idx="8">
                  <c:v>18.399999999999991</c:v>
                </c:pt>
                <c:pt idx="9">
                  <c:v>20.699999999999996</c:v>
                </c:pt>
                <c:pt idx="10">
                  <c:v>16.100000000000001</c:v>
                </c:pt>
                <c:pt idx="11">
                  <c:v>13.200000000000001</c:v>
                </c:pt>
                <c:pt idx="12">
                  <c:v>23.500000000000004</c:v>
                </c:pt>
                <c:pt idx="13">
                  <c:v>20.699999999999978</c:v>
                </c:pt>
                <c:pt idx="14">
                  <c:v>18.400000000000006</c:v>
                </c:pt>
                <c:pt idx="16">
                  <c:v>22.8</c:v>
                </c:pt>
                <c:pt idx="17">
                  <c:v>29.299999999999997</c:v>
                </c:pt>
                <c:pt idx="18">
                  <c:v>22.380000000000003</c:v>
                </c:pt>
                <c:pt idx="19">
                  <c:v>27.099999999999998</c:v>
                </c:pt>
                <c:pt idx="20">
                  <c:v>22.9</c:v>
                </c:pt>
                <c:pt idx="21">
                  <c:v>24</c:v>
                </c:pt>
                <c:pt idx="22" formatCode="General">
                  <c:v>26.3</c:v>
                </c:pt>
                <c:pt idx="23" formatCode="General">
                  <c:v>25.7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B6-4D3D-A0E0-FC6519C0F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902799"/>
        <c:axId val="1"/>
      </c:lineChart>
      <c:catAx>
        <c:axId val="1687902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New Cicle"/>
                <a:ea typeface="New Cicle"/>
                <a:cs typeface="New Cicle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750" b="0" i="0" u="none" strike="noStrike" baseline="0">
                    <a:solidFill>
                      <a:srgbClr val="000000"/>
                    </a:solidFill>
                    <a:latin typeface="New Cicle"/>
                    <a:ea typeface="New Cicle"/>
                    <a:cs typeface="New Cicle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2.7738146617178338E-2"/>
              <c:y val="1.97539489382009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New Cicle"/>
                <a:ea typeface="New Cicle"/>
                <a:cs typeface="New Cicle"/>
              </a:defRPr>
            </a:pPr>
            <a:endParaRPr lang="es-ES"/>
          </a:p>
        </c:txPr>
        <c:crossAx val="168790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5834859862979979E-2"/>
          <c:y val="0.90002901455499873"/>
          <c:w val="0.91233071505525887"/>
          <c:h val="8.00026723932235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New Cicle"/>
              <a:ea typeface="New Cicle"/>
              <a:cs typeface="New Cicle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50" b="0" i="0" u="none" strike="noStrike" baseline="0">
          <a:solidFill>
            <a:srgbClr val="000000"/>
          </a:solidFill>
          <a:latin typeface="New Cicle"/>
          <a:ea typeface="New Cicle"/>
          <a:cs typeface="New Cicle"/>
        </a:defRPr>
      </a:pPr>
      <a:endParaRPr lang="es-ES"/>
    </a:p>
  </c:txPr>
  <c:printSettings>
    <c:headerFooter alignWithMargins="0"/>
    <c:pageMargins b="1" l="0.75000000000000022" r="0.75000000000000022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62245760587073"/>
          <c:y val="0.10806211159315901"/>
          <c:w val="0.85580956211178705"/>
          <c:h val="0.655233756009313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 Daños'!$A$3</c:f>
              <c:strCache>
                <c:ptCount val="1"/>
                <c:pt idx="0">
                  <c:v>Caza y ganado</c:v>
                </c:pt>
              </c:strCache>
            </c:strRef>
          </c:tx>
          <c:spPr>
            <a:solidFill>
              <a:srgbClr val="0000FF"/>
            </a:solidFill>
            <a:ln w="25400">
              <a:noFill/>
            </a:ln>
          </c:spPr>
          <c:invertIfNegative val="0"/>
          <c:cat>
            <c:numRef>
              <c:f>' Daños'!$B$2:$Y$2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 Daños'!$B$3:$Y$3</c:f>
              <c:numCache>
                <c:formatCode>#,##0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25</c:v>
                </c:pt>
                <c:pt idx="3">
                  <c:v>31</c:v>
                </c:pt>
                <c:pt idx="4">
                  <c:v>19</c:v>
                </c:pt>
                <c:pt idx="5">
                  <c:v>9</c:v>
                </c:pt>
                <c:pt idx="6">
                  <c:v>7</c:v>
                </c:pt>
                <c:pt idx="7">
                  <c:v>7</c:v>
                </c:pt>
                <c:pt idx="8">
                  <c:v>8</c:v>
                </c:pt>
                <c:pt idx="9">
                  <c:v>13</c:v>
                </c:pt>
                <c:pt idx="10">
                  <c:v>11</c:v>
                </c:pt>
                <c:pt idx="11">
                  <c:v>8</c:v>
                </c:pt>
                <c:pt idx="12">
                  <c:v>18</c:v>
                </c:pt>
                <c:pt idx="13">
                  <c:v>22</c:v>
                </c:pt>
                <c:pt idx="14">
                  <c:v>19</c:v>
                </c:pt>
                <c:pt idx="16">
                  <c:v>22</c:v>
                </c:pt>
                <c:pt idx="17">
                  <c:v>31</c:v>
                </c:pt>
                <c:pt idx="18">
                  <c:v>25</c:v>
                </c:pt>
                <c:pt idx="19">
                  <c:v>31</c:v>
                </c:pt>
                <c:pt idx="20">
                  <c:v>20</c:v>
                </c:pt>
                <c:pt idx="21">
                  <c:v>18</c:v>
                </c:pt>
                <c:pt idx="22">
                  <c:v>22</c:v>
                </c:pt>
                <c:pt idx="23" formatCode="General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6-4928-981D-2698C963038C}"/>
            </c:ext>
          </c:extLst>
        </c:ser>
        <c:ser>
          <c:idx val="1"/>
          <c:order val="1"/>
          <c:tx>
            <c:strRef>
              <c:f>' Daños'!$A$4</c:f>
              <c:strCache>
                <c:ptCount val="1"/>
                <c:pt idx="0">
                  <c:v>Insectos</c:v>
                </c:pt>
              </c:strCache>
            </c:strRef>
          </c:tx>
          <c:spPr>
            <a:solidFill>
              <a:srgbClr val="7B9F84"/>
            </a:solidFill>
            <a:ln w="25400">
              <a:noFill/>
            </a:ln>
          </c:spPr>
          <c:invertIfNegative val="0"/>
          <c:cat>
            <c:numRef>
              <c:f>' Daños'!$B$2:$Y$2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 Daños'!$B$4:$Y$4</c:f>
              <c:numCache>
                <c:formatCode>#,##0</c:formatCode>
                <c:ptCount val="24"/>
                <c:pt idx="0">
                  <c:v>254</c:v>
                </c:pt>
                <c:pt idx="1">
                  <c:v>317</c:v>
                </c:pt>
                <c:pt idx="2">
                  <c:v>548</c:v>
                </c:pt>
                <c:pt idx="3">
                  <c:v>633</c:v>
                </c:pt>
                <c:pt idx="4">
                  <c:v>698</c:v>
                </c:pt>
                <c:pt idx="5">
                  <c:v>1001</c:v>
                </c:pt>
                <c:pt idx="6">
                  <c:v>1226</c:v>
                </c:pt>
                <c:pt idx="7">
                  <c:v>1113</c:v>
                </c:pt>
                <c:pt idx="8">
                  <c:v>931</c:v>
                </c:pt>
                <c:pt idx="9">
                  <c:v>1055</c:v>
                </c:pt>
                <c:pt idx="10">
                  <c:v>837</c:v>
                </c:pt>
                <c:pt idx="11">
                  <c:v>597</c:v>
                </c:pt>
                <c:pt idx="12">
                  <c:v>915</c:v>
                </c:pt>
                <c:pt idx="13">
                  <c:v>878</c:v>
                </c:pt>
                <c:pt idx="14">
                  <c:v>833</c:v>
                </c:pt>
                <c:pt idx="16">
                  <c:v>1204</c:v>
                </c:pt>
                <c:pt idx="17">
                  <c:v>1448</c:v>
                </c:pt>
                <c:pt idx="18">
                  <c:v>1388</c:v>
                </c:pt>
                <c:pt idx="19">
                  <c:v>1641</c:v>
                </c:pt>
                <c:pt idx="20">
                  <c:v>1228</c:v>
                </c:pt>
                <c:pt idx="21">
                  <c:v>1108</c:v>
                </c:pt>
                <c:pt idx="22">
                  <c:v>1092</c:v>
                </c:pt>
                <c:pt idx="23">
                  <c:v>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6-4928-981D-2698C963038C}"/>
            </c:ext>
          </c:extLst>
        </c:ser>
        <c:ser>
          <c:idx val="2"/>
          <c:order val="2"/>
          <c:tx>
            <c:strRef>
              <c:f>' Daños'!$A$5</c:f>
              <c:strCache>
                <c:ptCount val="1"/>
                <c:pt idx="0">
                  <c:v>Hongos</c:v>
                </c:pt>
              </c:strCache>
            </c:strRef>
          </c:tx>
          <c:spPr>
            <a:solidFill>
              <a:srgbClr val="FCD014"/>
            </a:solidFill>
            <a:ln w="25400">
              <a:noFill/>
            </a:ln>
          </c:spPr>
          <c:invertIfNegative val="0"/>
          <c:cat>
            <c:numRef>
              <c:f>' Daños'!$B$2:$Y$2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 Daños'!$B$5:$Y$5</c:f>
              <c:numCache>
                <c:formatCode>#,##0</c:formatCode>
                <c:ptCount val="24"/>
                <c:pt idx="0">
                  <c:v>220</c:v>
                </c:pt>
                <c:pt idx="1">
                  <c:v>199</c:v>
                </c:pt>
                <c:pt idx="2">
                  <c:v>273</c:v>
                </c:pt>
                <c:pt idx="3">
                  <c:v>329</c:v>
                </c:pt>
                <c:pt idx="4">
                  <c:v>413</c:v>
                </c:pt>
                <c:pt idx="5">
                  <c:v>351</c:v>
                </c:pt>
                <c:pt idx="6">
                  <c:v>420</c:v>
                </c:pt>
                <c:pt idx="7">
                  <c:v>395</c:v>
                </c:pt>
                <c:pt idx="8">
                  <c:v>362</c:v>
                </c:pt>
                <c:pt idx="9">
                  <c:v>399</c:v>
                </c:pt>
                <c:pt idx="10">
                  <c:v>296</c:v>
                </c:pt>
                <c:pt idx="11">
                  <c:v>228</c:v>
                </c:pt>
                <c:pt idx="12">
                  <c:v>297</c:v>
                </c:pt>
                <c:pt idx="13">
                  <c:v>296</c:v>
                </c:pt>
                <c:pt idx="14">
                  <c:v>267</c:v>
                </c:pt>
                <c:pt idx="16">
                  <c:v>336</c:v>
                </c:pt>
                <c:pt idx="17">
                  <c:v>447</c:v>
                </c:pt>
                <c:pt idx="18">
                  <c:v>432</c:v>
                </c:pt>
                <c:pt idx="19">
                  <c:v>540</c:v>
                </c:pt>
                <c:pt idx="20">
                  <c:v>484</c:v>
                </c:pt>
                <c:pt idx="21">
                  <c:v>525</c:v>
                </c:pt>
                <c:pt idx="22">
                  <c:v>611</c:v>
                </c:pt>
                <c:pt idx="23" formatCode="General">
                  <c:v>620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A6-4928-981D-2698C963038C}"/>
            </c:ext>
          </c:extLst>
        </c:ser>
        <c:ser>
          <c:idx val="3"/>
          <c:order val="3"/>
          <c:tx>
            <c:strRef>
              <c:f>' Daños'!$A$6</c:f>
              <c:strCache>
                <c:ptCount val="1"/>
                <c:pt idx="0">
                  <c:v>Abióticos</c:v>
                </c:pt>
              </c:strCache>
            </c:strRef>
          </c:tx>
          <c:spPr>
            <a:solidFill>
              <a:srgbClr val="84A5CC"/>
            </a:solidFill>
            <a:ln w="25400">
              <a:noFill/>
            </a:ln>
          </c:spPr>
          <c:invertIfNegative val="0"/>
          <c:cat>
            <c:numRef>
              <c:f>' Daños'!$B$2:$Y$2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 Daños'!$B$6:$Y$6</c:f>
              <c:numCache>
                <c:formatCode>#,##0</c:formatCode>
                <c:ptCount val="24"/>
                <c:pt idx="0">
                  <c:v>775</c:v>
                </c:pt>
                <c:pt idx="1">
                  <c:v>652</c:v>
                </c:pt>
                <c:pt idx="2">
                  <c:v>914</c:v>
                </c:pt>
                <c:pt idx="3">
                  <c:v>1022</c:v>
                </c:pt>
                <c:pt idx="4">
                  <c:v>837</c:v>
                </c:pt>
                <c:pt idx="5">
                  <c:v>1891</c:v>
                </c:pt>
                <c:pt idx="6">
                  <c:v>1632</c:v>
                </c:pt>
                <c:pt idx="7">
                  <c:v>1334</c:v>
                </c:pt>
                <c:pt idx="8">
                  <c:v>1198</c:v>
                </c:pt>
                <c:pt idx="9">
                  <c:v>1367</c:v>
                </c:pt>
                <c:pt idx="10">
                  <c:v>1063</c:v>
                </c:pt>
                <c:pt idx="11">
                  <c:v>758</c:v>
                </c:pt>
                <c:pt idx="12">
                  <c:v>1561</c:v>
                </c:pt>
                <c:pt idx="13">
                  <c:v>1361</c:v>
                </c:pt>
                <c:pt idx="14">
                  <c:v>1337</c:v>
                </c:pt>
                <c:pt idx="16">
                  <c:v>1859</c:v>
                </c:pt>
                <c:pt idx="17">
                  <c:v>2984</c:v>
                </c:pt>
                <c:pt idx="18">
                  <c:v>2068</c:v>
                </c:pt>
                <c:pt idx="19">
                  <c:v>2753</c:v>
                </c:pt>
                <c:pt idx="20">
                  <c:v>2249</c:v>
                </c:pt>
                <c:pt idx="21">
                  <c:v>2137</c:v>
                </c:pt>
                <c:pt idx="22">
                  <c:v>2847</c:v>
                </c:pt>
                <c:pt idx="23">
                  <c:v>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A6-4928-981D-2698C963038C}"/>
            </c:ext>
          </c:extLst>
        </c:ser>
        <c:ser>
          <c:idx val="4"/>
          <c:order val="4"/>
          <c:tx>
            <c:strRef>
              <c:f>' Daños'!$A$7</c:f>
              <c:strCache>
                <c:ptCount val="1"/>
                <c:pt idx="0">
                  <c:v>Acción del Hombre</c:v>
                </c:pt>
              </c:strCache>
            </c:strRef>
          </c:tx>
          <c:spPr>
            <a:solidFill>
              <a:srgbClr val="C3BA3D"/>
            </a:solidFill>
            <a:ln w="25400">
              <a:noFill/>
            </a:ln>
          </c:spPr>
          <c:invertIfNegative val="0"/>
          <c:cat>
            <c:numRef>
              <c:f>' Daños'!$B$2:$Y$2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 Daños'!$B$7:$Y$7</c:f>
              <c:numCache>
                <c:formatCode>#,##0</c:formatCode>
                <c:ptCount val="24"/>
                <c:pt idx="0">
                  <c:v>413</c:v>
                </c:pt>
                <c:pt idx="1">
                  <c:v>255</c:v>
                </c:pt>
                <c:pt idx="2">
                  <c:v>262</c:v>
                </c:pt>
                <c:pt idx="3">
                  <c:v>270</c:v>
                </c:pt>
                <c:pt idx="4">
                  <c:v>229</c:v>
                </c:pt>
                <c:pt idx="5">
                  <c:v>243</c:v>
                </c:pt>
                <c:pt idx="6">
                  <c:v>220</c:v>
                </c:pt>
                <c:pt idx="7">
                  <c:v>190</c:v>
                </c:pt>
                <c:pt idx="8">
                  <c:v>187</c:v>
                </c:pt>
                <c:pt idx="9">
                  <c:v>233</c:v>
                </c:pt>
                <c:pt idx="10">
                  <c:v>243</c:v>
                </c:pt>
                <c:pt idx="11">
                  <c:v>218</c:v>
                </c:pt>
                <c:pt idx="12">
                  <c:v>211</c:v>
                </c:pt>
                <c:pt idx="13">
                  <c:v>285</c:v>
                </c:pt>
                <c:pt idx="14">
                  <c:v>188</c:v>
                </c:pt>
                <c:pt idx="16">
                  <c:v>487</c:v>
                </c:pt>
                <c:pt idx="17">
                  <c:v>438</c:v>
                </c:pt>
                <c:pt idx="18">
                  <c:v>238</c:v>
                </c:pt>
                <c:pt idx="19">
                  <c:v>332</c:v>
                </c:pt>
                <c:pt idx="20">
                  <c:v>215</c:v>
                </c:pt>
                <c:pt idx="21">
                  <c:v>285</c:v>
                </c:pt>
                <c:pt idx="22">
                  <c:v>214</c:v>
                </c:pt>
                <c:pt idx="23" formatCode="General">
                  <c:v>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A6-4928-981D-2698C963038C}"/>
            </c:ext>
          </c:extLst>
        </c:ser>
        <c:ser>
          <c:idx val="5"/>
          <c:order val="5"/>
          <c:tx>
            <c:strRef>
              <c:f>' Daños'!$A$8</c:f>
              <c:strCache>
                <c:ptCount val="1"/>
                <c:pt idx="0">
                  <c:v>Incendios</c:v>
                </c:pt>
              </c:strCache>
            </c:strRef>
          </c:tx>
          <c:spPr>
            <a:solidFill>
              <a:srgbClr val="E27880"/>
            </a:solidFill>
            <a:ln w="25400">
              <a:noFill/>
            </a:ln>
          </c:spPr>
          <c:invertIfNegative val="0"/>
          <c:cat>
            <c:numRef>
              <c:f>' Daños'!$B$2:$Y$2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 Daños'!$B$8:$Y$8</c:f>
              <c:numCache>
                <c:formatCode>#,##0</c:formatCode>
                <c:ptCount val="24"/>
                <c:pt idx="0">
                  <c:v>0</c:v>
                </c:pt>
                <c:pt idx="1">
                  <c:v>78</c:v>
                </c:pt>
                <c:pt idx="2">
                  <c:v>122</c:v>
                </c:pt>
                <c:pt idx="3">
                  <c:v>99</c:v>
                </c:pt>
                <c:pt idx="4">
                  <c:v>99</c:v>
                </c:pt>
                <c:pt idx="5">
                  <c:v>121</c:v>
                </c:pt>
                <c:pt idx="6">
                  <c:v>146</c:v>
                </c:pt>
                <c:pt idx="7">
                  <c:v>163</c:v>
                </c:pt>
                <c:pt idx="8">
                  <c:v>93</c:v>
                </c:pt>
                <c:pt idx="9">
                  <c:v>119</c:v>
                </c:pt>
                <c:pt idx="10">
                  <c:v>130</c:v>
                </c:pt>
                <c:pt idx="11">
                  <c:v>89</c:v>
                </c:pt>
                <c:pt idx="12">
                  <c:v>130</c:v>
                </c:pt>
                <c:pt idx="13">
                  <c:v>130</c:v>
                </c:pt>
                <c:pt idx="14">
                  <c:v>123</c:v>
                </c:pt>
                <c:pt idx="16">
                  <c:v>71</c:v>
                </c:pt>
                <c:pt idx="17">
                  <c:v>63</c:v>
                </c:pt>
                <c:pt idx="18">
                  <c:v>80</c:v>
                </c:pt>
                <c:pt idx="19">
                  <c:v>91</c:v>
                </c:pt>
                <c:pt idx="20">
                  <c:v>95</c:v>
                </c:pt>
                <c:pt idx="21">
                  <c:v>111</c:v>
                </c:pt>
                <c:pt idx="22">
                  <c:v>117</c:v>
                </c:pt>
                <c:pt idx="23" formatCode="General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AA6-4928-981D-2698C963038C}"/>
            </c:ext>
          </c:extLst>
        </c:ser>
        <c:ser>
          <c:idx val="6"/>
          <c:order val="6"/>
          <c:tx>
            <c:strRef>
              <c:f>' Daños'!$A$9</c:f>
              <c:strCache>
                <c:ptCount val="1"/>
                <c:pt idx="0">
                  <c:v>Contaminante local/regional conocido</c:v>
                </c:pt>
              </c:strCache>
            </c:strRef>
          </c:tx>
          <c:spPr>
            <a:solidFill>
              <a:srgbClr val="FFCC99"/>
            </a:solidFill>
            <a:ln w="25400">
              <a:noFill/>
            </a:ln>
          </c:spPr>
          <c:invertIfNegative val="0"/>
          <c:cat>
            <c:numRef>
              <c:f>' Daños'!$B$2:$Y$2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 Daños'!$B$9:$V$9</c:f>
              <c:numCache>
                <c:formatCode>#,##0</c:formatCode>
                <c:ptCount val="2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A6-4928-981D-2698C963038C}"/>
            </c:ext>
          </c:extLst>
        </c:ser>
        <c:ser>
          <c:idx val="7"/>
          <c:order val="7"/>
          <c:tx>
            <c:strRef>
              <c:f>' Daños'!$A$10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invertIfNegative val="0"/>
          <c:cat>
            <c:numRef>
              <c:f>' Daños'!$B$2:$Y$2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 Daños'!$B$10:$Y$10</c:f>
              <c:numCache>
                <c:formatCode>#,##0</c:formatCode>
                <c:ptCount val="24"/>
                <c:pt idx="0">
                  <c:v>353</c:v>
                </c:pt>
                <c:pt idx="1">
                  <c:v>496</c:v>
                </c:pt>
                <c:pt idx="2">
                  <c:v>878</c:v>
                </c:pt>
                <c:pt idx="3">
                  <c:v>866</c:v>
                </c:pt>
                <c:pt idx="4">
                  <c:v>961</c:v>
                </c:pt>
                <c:pt idx="5">
                  <c:v>397</c:v>
                </c:pt>
                <c:pt idx="6">
                  <c:v>479</c:v>
                </c:pt>
                <c:pt idx="7">
                  <c:v>424</c:v>
                </c:pt>
                <c:pt idx="8">
                  <c:v>401</c:v>
                </c:pt>
                <c:pt idx="9">
                  <c:v>440</c:v>
                </c:pt>
                <c:pt idx="10">
                  <c:v>388</c:v>
                </c:pt>
                <c:pt idx="11">
                  <c:v>308</c:v>
                </c:pt>
                <c:pt idx="12">
                  <c:v>395</c:v>
                </c:pt>
                <c:pt idx="13">
                  <c:v>405</c:v>
                </c:pt>
                <c:pt idx="14">
                  <c:v>384</c:v>
                </c:pt>
                <c:pt idx="16">
                  <c:v>430</c:v>
                </c:pt>
                <c:pt idx="17">
                  <c:v>521</c:v>
                </c:pt>
                <c:pt idx="18">
                  <c:v>517</c:v>
                </c:pt>
                <c:pt idx="19">
                  <c:v>617</c:v>
                </c:pt>
                <c:pt idx="20">
                  <c:v>576</c:v>
                </c:pt>
                <c:pt idx="21">
                  <c:v>540</c:v>
                </c:pt>
                <c:pt idx="22">
                  <c:v>593</c:v>
                </c:pt>
                <c:pt idx="23" formatCode="General">
                  <c:v>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AA6-4928-981D-2698C963038C}"/>
            </c:ext>
          </c:extLst>
        </c:ser>
        <c:ser>
          <c:idx val="8"/>
          <c:order val="8"/>
          <c:tx>
            <c:strRef>
              <c:f>' Daños'!$A$11</c:f>
              <c:strCache>
                <c:ptCount val="1"/>
                <c:pt idx="0">
                  <c:v>No identificados</c:v>
                </c:pt>
              </c:strCache>
            </c:strRef>
          </c:tx>
          <c:spPr>
            <a:solidFill>
              <a:srgbClr val="FF9900"/>
            </a:solidFill>
            <a:ln w="25400">
              <a:noFill/>
            </a:ln>
          </c:spPr>
          <c:invertIfNegative val="0"/>
          <c:cat>
            <c:numRef>
              <c:f>' Daños'!$B$2:$Y$2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f>' Daños'!$B$11:$Y$11</c:f>
              <c:numCache>
                <c:formatCode>#,##0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290</c:v>
                </c:pt>
                <c:pt idx="6">
                  <c:v>326</c:v>
                </c:pt>
                <c:pt idx="7">
                  <c:v>274</c:v>
                </c:pt>
                <c:pt idx="8">
                  <c:v>271</c:v>
                </c:pt>
                <c:pt idx="9">
                  <c:v>298</c:v>
                </c:pt>
                <c:pt idx="10">
                  <c:v>310</c:v>
                </c:pt>
                <c:pt idx="11">
                  <c:v>199</c:v>
                </c:pt>
                <c:pt idx="12">
                  <c:v>127</c:v>
                </c:pt>
                <c:pt idx="13">
                  <c:v>94</c:v>
                </c:pt>
                <c:pt idx="14">
                  <c:v>73</c:v>
                </c:pt>
                <c:pt idx="16">
                  <c:v>59</c:v>
                </c:pt>
                <c:pt idx="17">
                  <c:v>98</c:v>
                </c:pt>
                <c:pt idx="18">
                  <c:v>15</c:v>
                </c:pt>
                <c:pt idx="19">
                  <c:v>19</c:v>
                </c:pt>
                <c:pt idx="20">
                  <c:v>10</c:v>
                </c:pt>
                <c:pt idx="21">
                  <c:v>11</c:v>
                </c:pt>
                <c:pt idx="22">
                  <c:v>4</c:v>
                </c:pt>
                <c:pt idx="23" formatCode="General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AA6-4928-981D-2698C9630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87925999"/>
        <c:axId val="1"/>
      </c:barChart>
      <c:catAx>
        <c:axId val="1687925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lg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es-ES"/>
                  <a:t>número de pies dañados</a:t>
                </a:r>
              </a:p>
            </c:rich>
          </c:tx>
          <c:layout>
            <c:manualLayout>
              <c:xMode val="edge"/>
              <c:yMode val="edge"/>
              <c:x val="2.7210485481767608E-2"/>
              <c:y val="3.529541858115193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1687925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3.6479175952062598E-2"/>
          <c:y val="0.85124783130922188"/>
          <c:w val="0.94971524785816874"/>
          <c:h val="0.1365899601532859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+mn-lt"/>
          <a:ea typeface="New Cicle"/>
          <a:cs typeface="New Cicle"/>
        </a:defRPr>
      </a:pPr>
      <a:endParaRPr lang="es-ES"/>
    </a:p>
  </c:txPr>
  <c:printSettings>
    <c:headerFooter alignWithMargins="0"/>
    <c:pageMargins b="1" l="0.75" r="0.75" t="1" header="0.5" footer="0.5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1133475</xdr:colOff>
      <xdr:row>4</xdr:row>
      <xdr:rowOff>0</xdr:rowOff>
    </xdr:to>
    <xdr:pic>
      <xdr:nvPicPr>
        <xdr:cNvPr id="508100" name="Imagen 1">
          <a:extLst>
            <a:ext uri="{FF2B5EF4-FFF2-40B4-BE49-F238E27FC236}">
              <a16:creationId xmlns:a16="http://schemas.microsoft.com/office/drawing/2014/main" id="{F0F27516-F476-1317-5931-C480C802F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86100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8</xdr:row>
      <xdr:rowOff>76200</xdr:rowOff>
    </xdr:from>
    <xdr:to>
      <xdr:col>22</xdr:col>
      <xdr:colOff>533400</xdr:colOff>
      <xdr:row>38</xdr:row>
      <xdr:rowOff>57150</xdr:rowOff>
    </xdr:to>
    <xdr:graphicFrame macro="">
      <xdr:nvGraphicFramePr>
        <xdr:cNvPr id="7473" name="Gráfico 3">
          <a:extLst>
            <a:ext uri="{FF2B5EF4-FFF2-40B4-BE49-F238E27FC236}">
              <a16:creationId xmlns:a16="http://schemas.microsoft.com/office/drawing/2014/main" id="{4F89459E-D5A0-12E1-6837-223D6195D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438150</xdr:colOff>
      <xdr:row>1</xdr:row>
      <xdr:rowOff>47625</xdr:rowOff>
    </xdr:from>
    <xdr:to>
      <xdr:col>39</xdr:col>
      <xdr:colOff>190500</xdr:colOff>
      <xdr:row>33</xdr:row>
      <xdr:rowOff>104775</xdr:rowOff>
    </xdr:to>
    <xdr:graphicFrame macro="">
      <xdr:nvGraphicFramePr>
        <xdr:cNvPr id="1114360" name="Gráfico 1">
          <a:extLst>
            <a:ext uri="{FF2B5EF4-FFF2-40B4-BE49-F238E27FC236}">
              <a16:creationId xmlns:a16="http://schemas.microsoft.com/office/drawing/2014/main" id="{98D66043-6A8E-3B35-0DE2-CFC86D72D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16</xdr:row>
      <xdr:rowOff>28575</xdr:rowOff>
    </xdr:from>
    <xdr:to>
      <xdr:col>12</xdr:col>
      <xdr:colOff>333375</xdr:colOff>
      <xdr:row>40</xdr:row>
      <xdr:rowOff>76200</xdr:rowOff>
    </xdr:to>
    <xdr:graphicFrame macro="">
      <xdr:nvGraphicFramePr>
        <xdr:cNvPr id="6510" name="Gráfico 2">
          <a:extLst>
            <a:ext uri="{FF2B5EF4-FFF2-40B4-BE49-F238E27FC236}">
              <a16:creationId xmlns:a16="http://schemas.microsoft.com/office/drawing/2014/main" id="{0EC1A406-7414-A8CC-E9A9-F71E1FC8E3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0.27319</cdr:x>
      <cdr:y>0.01074</cdr:y>
    </cdr:from>
    <cdr:to>
      <cdr:x>0.91348</cdr:x>
      <cdr:y>0.17522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609722" y="38113"/>
          <a:ext cx="3962416" cy="6191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0.31966</cdr:x>
      <cdr:y>0.00025</cdr:y>
    </cdr:from>
    <cdr:to>
      <cdr:x>0.93459</cdr:x>
      <cdr:y>0.11441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26D1E10A-4055-8AD4-A9DE-C3929FE24B5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420583" y="982"/>
          <a:ext cx="4656492" cy="449087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15"/>
  <sheetViews>
    <sheetView showGridLines="0" workbookViewId="0">
      <selection activeCell="B17" sqref="B17"/>
    </sheetView>
  </sheetViews>
  <sheetFormatPr baseColWidth="10" defaultRowHeight="13.2" x14ac:dyDescent="0.25"/>
  <cols>
    <col min="1" max="1" width="29.33203125" customWidth="1"/>
    <col min="2" max="2" width="116" customWidth="1"/>
  </cols>
  <sheetData>
    <row r="5" spans="1:2" ht="15.6" x14ac:dyDescent="0.25">
      <c r="A5" s="7" t="s">
        <v>29</v>
      </c>
      <c r="B5" s="10" t="s">
        <v>59</v>
      </c>
    </row>
    <row r="6" spans="1:2" ht="15.6" x14ac:dyDescent="0.3">
      <c r="A6" s="7" t="s">
        <v>30</v>
      </c>
      <c r="B6" s="8" t="s">
        <v>58</v>
      </c>
    </row>
    <row r="7" spans="1:2" ht="26.4" x14ac:dyDescent="0.25">
      <c r="A7" s="7" t="s">
        <v>31</v>
      </c>
      <c r="B7" s="15" t="s">
        <v>61</v>
      </c>
    </row>
    <row r="8" spans="1:2" ht="15.6" x14ac:dyDescent="0.3">
      <c r="A8" s="7" t="s">
        <v>32</v>
      </c>
      <c r="B8" s="8" t="s">
        <v>77</v>
      </c>
    </row>
    <row r="9" spans="1:2" ht="15.6" x14ac:dyDescent="0.3">
      <c r="A9" s="7" t="s">
        <v>33</v>
      </c>
      <c r="B9" s="8" t="s">
        <v>40</v>
      </c>
    </row>
    <row r="10" spans="1:2" ht="15.6" x14ac:dyDescent="0.3">
      <c r="A10" s="7" t="s">
        <v>34</v>
      </c>
      <c r="B10" s="8" t="s">
        <v>56</v>
      </c>
    </row>
    <row r="11" spans="1:2" ht="28.8" x14ac:dyDescent="0.3">
      <c r="A11" s="7" t="s">
        <v>35</v>
      </c>
      <c r="B11" s="9" t="s">
        <v>41</v>
      </c>
    </row>
    <row r="12" spans="1:2" ht="15.6" x14ac:dyDescent="0.25">
      <c r="A12" s="7" t="s">
        <v>36</v>
      </c>
      <c r="B12" s="11" t="s">
        <v>62</v>
      </c>
    </row>
    <row r="13" spans="1:2" ht="28.8" x14ac:dyDescent="0.25">
      <c r="A13" s="7" t="s">
        <v>37</v>
      </c>
      <c r="B13" s="83" t="s">
        <v>76</v>
      </c>
    </row>
    <row r="14" spans="1:2" ht="15.6" x14ac:dyDescent="0.25">
      <c r="A14" s="7" t="s">
        <v>38</v>
      </c>
      <c r="B14" s="11" t="s">
        <v>42</v>
      </c>
    </row>
    <row r="15" spans="1:2" ht="15.6" x14ac:dyDescent="0.25">
      <c r="A15" s="7" t="s">
        <v>39</v>
      </c>
      <c r="B15" s="11" t="s">
        <v>43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3"/>
  <sheetViews>
    <sheetView showGridLines="0" zoomScale="85" zoomScaleNormal="85" zoomScaleSheetLayoutView="90" workbookViewId="0"/>
  </sheetViews>
  <sheetFormatPr baseColWidth="10" defaultRowHeight="13.2" x14ac:dyDescent="0.25"/>
  <cols>
    <col min="1" max="1" width="8.44140625" customWidth="1"/>
    <col min="2" max="2" width="50.109375" bestFit="1" customWidth="1"/>
    <col min="3" max="17" width="6" bestFit="1" customWidth="1"/>
    <col min="18" max="18" width="5.5546875" bestFit="1" customWidth="1"/>
    <col min="19" max="22" width="6" bestFit="1" customWidth="1"/>
    <col min="23" max="24" width="7.109375" bestFit="1" customWidth="1"/>
    <col min="25" max="25" width="6.88671875" customWidth="1"/>
    <col min="26" max="26" width="7" customWidth="1"/>
  </cols>
  <sheetData>
    <row r="1" spans="1:27" s="18" customFormat="1" ht="14.4" x14ac:dyDescent="0.3">
      <c r="A1" s="19" t="s">
        <v>82</v>
      </c>
      <c r="B1" s="17"/>
    </row>
    <row r="2" spans="1:27" ht="14.4" x14ac:dyDescent="0.25">
      <c r="B2" s="40" t="s">
        <v>60</v>
      </c>
      <c r="C2" s="41">
        <v>2000</v>
      </c>
      <c r="D2" s="41">
        <v>2001</v>
      </c>
      <c r="E2" s="41">
        <v>2002</v>
      </c>
      <c r="F2" s="41">
        <v>2003</v>
      </c>
      <c r="G2" s="41">
        <v>2004</v>
      </c>
      <c r="H2" s="41">
        <v>2005</v>
      </c>
      <c r="I2" s="41">
        <v>2006</v>
      </c>
      <c r="J2" s="41">
        <v>2007</v>
      </c>
      <c r="K2" s="41">
        <v>2008</v>
      </c>
      <c r="L2" s="41">
        <v>2009</v>
      </c>
      <c r="M2" s="41">
        <v>2010</v>
      </c>
      <c r="N2" s="41">
        <v>2011</v>
      </c>
      <c r="O2" s="41">
        <v>2012</v>
      </c>
      <c r="P2" s="41">
        <v>2013</v>
      </c>
      <c r="Q2" s="41">
        <v>2014</v>
      </c>
      <c r="R2" s="41">
        <v>2015</v>
      </c>
      <c r="S2" s="41">
        <v>2016</v>
      </c>
      <c r="T2" s="41">
        <v>2017</v>
      </c>
      <c r="U2" s="41">
        <v>2018</v>
      </c>
      <c r="V2" s="41">
        <v>2019</v>
      </c>
      <c r="W2" s="41">
        <v>2020</v>
      </c>
      <c r="X2" s="41">
        <v>2021</v>
      </c>
      <c r="Y2" s="41">
        <v>2022</v>
      </c>
      <c r="Z2" s="41">
        <v>2023</v>
      </c>
    </row>
    <row r="3" spans="1:27" ht="14.4" x14ac:dyDescent="0.3">
      <c r="B3" s="21" t="s">
        <v>0</v>
      </c>
      <c r="C3" s="37">
        <v>4950</v>
      </c>
      <c r="D3" s="37">
        <v>4303</v>
      </c>
      <c r="E3" s="37">
        <v>3596</v>
      </c>
      <c r="F3" s="37">
        <v>3381</v>
      </c>
      <c r="G3" s="37">
        <v>3566</v>
      </c>
      <c r="H3" s="37">
        <v>2530</v>
      </c>
      <c r="I3" s="37">
        <v>2563</v>
      </c>
      <c r="J3" s="37">
        <v>2675</v>
      </c>
      <c r="K3" s="37">
        <v>2937</v>
      </c>
      <c r="L3" s="37">
        <v>2643</v>
      </c>
      <c r="M3" s="37">
        <v>3616</v>
      </c>
      <c r="N3" s="37">
        <v>4178</v>
      </c>
      <c r="O3" s="37">
        <v>3246</v>
      </c>
      <c r="P3" s="37">
        <v>3298</v>
      </c>
      <c r="Q3" s="37">
        <v>3228</v>
      </c>
      <c r="R3" s="37"/>
      <c r="S3" s="37">
        <v>2900</v>
      </c>
      <c r="T3" s="37">
        <v>2217</v>
      </c>
      <c r="U3" s="37">
        <v>2609</v>
      </c>
      <c r="V3" s="37">
        <v>2324</v>
      </c>
      <c r="W3" s="37">
        <v>2742</v>
      </c>
      <c r="X3" s="37">
        <v>2849</v>
      </c>
      <c r="Y3" s="68">
        <v>2429</v>
      </c>
      <c r="Z3" s="68">
        <v>2352</v>
      </c>
    </row>
    <row r="4" spans="1:27" ht="14.4" x14ac:dyDescent="0.3">
      <c r="B4" s="21" t="s">
        <v>1</v>
      </c>
      <c r="C4" s="37">
        <v>7864</v>
      </c>
      <c r="D4" s="37">
        <v>8639</v>
      </c>
      <c r="E4" s="37">
        <v>8838</v>
      </c>
      <c r="F4" s="37">
        <v>9030</v>
      </c>
      <c r="G4" s="37">
        <v>9078</v>
      </c>
      <c r="H4" s="37">
        <v>9181</v>
      </c>
      <c r="I4" s="37">
        <v>9113</v>
      </c>
      <c r="J4" s="37">
        <v>9584</v>
      </c>
      <c r="K4" s="37">
        <v>9620</v>
      </c>
      <c r="L4" s="37">
        <v>9593</v>
      </c>
      <c r="M4" s="37">
        <v>9088</v>
      </c>
      <c r="N4" s="37">
        <v>8944</v>
      </c>
      <c r="O4" s="37">
        <v>9032</v>
      </c>
      <c r="P4" s="37">
        <v>9105</v>
      </c>
      <c r="Q4" s="37">
        <v>9438</v>
      </c>
      <c r="R4" s="37"/>
      <c r="S4" s="37">
        <v>8736</v>
      </c>
      <c r="T4" s="37">
        <v>8533</v>
      </c>
      <c r="U4" s="37">
        <v>8889</v>
      </c>
      <c r="V4" s="37">
        <v>8560</v>
      </c>
      <c r="W4" s="37">
        <v>8883</v>
      </c>
      <c r="X4" s="37">
        <v>8873</v>
      </c>
      <c r="Y4" s="68">
        <v>8712</v>
      </c>
      <c r="Z4" s="68">
        <v>8759</v>
      </c>
    </row>
    <row r="5" spans="1:27" ht="14.4" x14ac:dyDescent="0.3">
      <c r="B5" s="21" t="s">
        <v>2</v>
      </c>
      <c r="C5" s="37">
        <v>1508</v>
      </c>
      <c r="D5" s="37">
        <v>1448</v>
      </c>
      <c r="E5" s="37">
        <v>1968</v>
      </c>
      <c r="F5" s="37">
        <v>1960</v>
      </c>
      <c r="G5" s="37">
        <v>1763</v>
      </c>
      <c r="H5" s="37">
        <v>2682</v>
      </c>
      <c r="I5" s="37">
        <v>2705</v>
      </c>
      <c r="J5" s="37">
        <v>2168</v>
      </c>
      <c r="K5" s="37">
        <v>1956</v>
      </c>
      <c r="L5" s="37">
        <v>2132</v>
      </c>
      <c r="M5" s="37">
        <v>1657</v>
      </c>
      <c r="N5" s="37">
        <v>1357</v>
      </c>
      <c r="O5" s="37">
        <v>2008</v>
      </c>
      <c r="P5" s="37">
        <v>1796</v>
      </c>
      <c r="Q5" s="37">
        <v>1697</v>
      </c>
      <c r="R5" s="37"/>
      <c r="S5" s="37">
        <v>2380</v>
      </c>
      <c r="T5" s="37">
        <v>3365</v>
      </c>
      <c r="U5" s="37">
        <v>2617</v>
      </c>
      <c r="V5" s="37">
        <v>3161</v>
      </c>
      <c r="W5" s="37">
        <v>2602</v>
      </c>
      <c r="X5" s="37">
        <v>2452</v>
      </c>
      <c r="Y5" s="68">
        <v>3109</v>
      </c>
      <c r="Z5" s="68">
        <v>3080</v>
      </c>
    </row>
    <row r="6" spans="1:27" ht="14.4" x14ac:dyDescent="0.3">
      <c r="B6" s="21" t="s">
        <v>3</v>
      </c>
      <c r="C6" s="37">
        <v>91</v>
      </c>
      <c r="D6" s="37">
        <v>152</v>
      </c>
      <c r="E6" s="37">
        <v>132</v>
      </c>
      <c r="F6" s="37">
        <v>185</v>
      </c>
      <c r="G6" s="37">
        <v>169</v>
      </c>
      <c r="H6" s="37">
        <v>206</v>
      </c>
      <c r="I6" s="37">
        <v>191</v>
      </c>
      <c r="J6" s="37">
        <v>181</v>
      </c>
      <c r="K6" s="37">
        <v>160</v>
      </c>
      <c r="L6" s="37">
        <v>213</v>
      </c>
      <c r="M6" s="37">
        <v>170</v>
      </c>
      <c r="N6" s="37">
        <v>159</v>
      </c>
      <c r="O6" s="37">
        <v>353</v>
      </c>
      <c r="P6" s="37">
        <v>321</v>
      </c>
      <c r="Q6" s="37">
        <v>272</v>
      </c>
      <c r="R6" s="37"/>
      <c r="S6" s="37">
        <v>305</v>
      </c>
      <c r="T6" s="37">
        <v>322</v>
      </c>
      <c r="U6" s="37">
        <v>442</v>
      </c>
      <c r="V6" s="37">
        <v>458</v>
      </c>
      <c r="W6" s="37">
        <v>375</v>
      </c>
      <c r="X6" s="37">
        <v>366</v>
      </c>
      <c r="Y6" s="69">
        <v>425</v>
      </c>
      <c r="Z6" s="69">
        <v>354</v>
      </c>
    </row>
    <row r="7" spans="1:27" ht="14.4" x14ac:dyDescent="0.3">
      <c r="B7" s="21" t="s">
        <v>4</v>
      </c>
      <c r="C7" s="37">
        <v>467</v>
      </c>
      <c r="D7" s="37">
        <v>338</v>
      </c>
      <c r="E7" s="37">
        <v>346</v>
      </c>
      <c r="F7" s="37">
        <v>324</v>
      </c>
      <c r="G7" s="37">
        <v>304</v>
      </c>
      <c r="H7" s="37">
        <v>281</v>
      </c>
      <c r="I7" s="37">
        <v>308</v>
      </c>
      <c r="J7" s="37">
        <v>272</v>
      </c>
      <c r="K7" s="37">
        <v>207</v>
      </c>
      <c r="L7" s="37">
        <v>299</v>
      </c>
      <c r="M7" s="37">
        <v>349</v>
      </c>
      <c r="N7" s="37">
        <v>242</v>
      </c>
      <c r="O7" s="37">
        <v>241</v>
      </c>
      <c r="P7" s="37">
        <v>359</v>
      </c>
      <c r="Q7" s="37">
        <v>245</v>
      </c>
      <c r="R7" s="37"/>
      <c r="S7" s="37">
        <v>559</v>
      </c>
      <c r="T7" s="37">
        <v>443</v>
      </c>
      <c r="U7" s="37">
        <v>323</v>
      </c>
      <c r="V7" s="37">
        <v>377</v>
      </c>
      <c r="W7" s="37">
        <v>278</v>
      </c>
      <c r="X7" s="37">
        <v>340</v>
      </c>
      <c r="Y7" s="69">
        <v>205</v>
      </c>
      <c r="Z7" s="69">
        <v>335</v>
      </c>
      <c r="AA7" s="66"/>
    </row>
    <row r="8" spans="1:27" x14ac:dyDescent="0.25">
      <c r="B8" s="12"/>
      <c r="C8" s="13"/>
      <c r="D8" s="13"/>
      <c r="E8" s="13"/>
      <c r="F8" s="14"/>
      <c r="G8" s="14"/>
      <c r="H8" s="14"/>
      <c r="I8" s="5"/>
      <c r="J8" s="5"/>
      <c r="K8" s="5"/>
      <c r="L8" s="5"/>
      <c r="M8" s="5"/>
      <c r="N8" s="5"/>
      <c r="O8" s="5"/>
      <c r="W8" s="66"/>
      <c r="X8" s="66"/>
      <c r="Y8" s="66"/>
      <c r="Z8" s="66"/>
    </row>
    <row r="9" spans="1:27" x14ac:dyDescent="0.25">
      <c r="B9" s="12"/>
      <c r="C9" s="13"/>
      <c r="D9" s="13"/>
      <c r="E9" s="13"/>
      <c r="F9" s="14"/>
      <c r="G9" s="14"/>
      <c r="H9" s="14"/>
      <c r="I9" s="5"/>
      <c r="J9" s="5"/>
      <c r="K9" s="5"/>
      <c r="L9" s="5"/>
      <c r="M9" s="5"/>
      <c r="N9" s="5"/>
      <c r="O9" s="5"/>
      <c r="Y9" s="66"/>
      <c r="Z9" s="66"/>
    </row>
    <row r="10" spans="1:27" ht="12.75" customHeight="1" x14ac:dyDescent="0.25"/>
    <row r="11" spans="1:27" x14ac:dyDescent="0.25">
      <c r="B11" s="1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22" spans="2:15" x14ac:dyDescent="0.25">
      <c r="B22" s="16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2:15" x14ac:dyDescent="0.25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spans="2:15" x14ac:dyDescent="0.25"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spans="2:15" x14ac:dyDescent="0.25"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spans="2:15" x14ac:dyDescent="0.25"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  <row r="27" spans="2:15" x14ac:dyDescent="0.25"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</row>
    <row r="28" spans="2:15" x14ac:dyDescent="0.25"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</row>
    <row r="29" spans="2:15" x14ac:dyDescent="0.25"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</row>
    <row r="30" spans="2:15" x14ac:dyDescent="0.25"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</row>
    <row r="31" spans="2:15" x14ac:dyDescent="0.25"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</row>
    <row r="33" spans="2:2" x14ac:dyDescent="0.25">
      <c r="B33" s="2"/>
    </row>
    <row r="35" spans="2:2" x14ac:dyDescent="0.25">
      <c r="B35" s="3"/>
    </row>
    <row r="83" spans="9:9" x14ac:dyDescent="0.25">
      <c r="I83" s="1"/>
    </row>
  </sheetData>
  <phoneticPr fontId="3" type="noConversion"/>
  <pageMargins left="0.75" right="0.75" top="1" bottom="1" header="0" footer="0"/>
  <pageSetup paperSize="9" scale="55" orientation="landscape" r:id="rId1"/>
  <headerFooter alignWithMargins="0"/>
  <colBreaks count="1" manualBreakCount="1">
    <brk id="2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B113"/>
  <sheetViews>
    <sheetView showGridLines="0" zoomScale="85" zoomScaleNormal="85" workbookViewId="0">
      <selection activeCell="B1" sqref="B1"/>
    </sheetView>
  </sheetViews>
  <sheetFormatPr baseColWidth="10" defaultColWidth="11.5546875" defaultRowHeight="13.8" x14ac:dyDescent="0.3"/>
  <cols>
    <col min="1" max="1" width="2.109375" style="18" customWidth="1"/>
    <col min="2" max="2" width="48.44140625" style="18" customWidth="1"/>
    <col min="3" max="17" width="6.44140625" style="18" customWidth="1"/>
    <col min="18" max="18" width="5.6640625" style="18" customWidth="1"/>
    <col min="19" max="23" width="6.44140625" style="18" customWidth="1"/>
    <col min="24" max="24" width="7.33203125" style="18" customWidth="1"/>
    <col min="25" max="25" width="8.109375" style="18" customWidth="1"/>
    <col min="26" max="26" width="8.33203125" style="18" customWidth="1"/>
    <col min="27" max="27" width="11.5546875" style="18"/>
    <col min="28" max="28" width="17.88671875" style="18" customWidth="1"/>
    <col min="29" max="16384" width="11.5546875" style="18"/>
  </cols>
  <sheetData>
    <row r="1" spans="1:27" ht="14.4" x14ac:dyDescent="0.3">
      <c r="A1" s="19" t="s">
        <v>84</v>
      </c>
      <c r="B1" s="17"/>
    </row>
    <row r="3" spans="1:27" x14ac:dyDescent="0.3">
      <c r="B3" s="33"/>
      <c r="C3" s="25">
        <v>2000</v>
      </c>
      <c r="D3" s="25">
        <v>2001</v>
      </c>
      <c r="E3" s="25">
        <v>2002</v>
      </c>
      <c r="F3" s="25">
        <v>2003</v>
      </c>
      <c r="G3" s="25">
        <v>2004</v>
      </c>
      <c r="H3" s="25">
        <v>2005</v>
      </c>
      <c r="I3" s="25">
        <v>2006</v>
      </c>
      <c r="J3" s="25">
        <v>2007</v>
      </c>
      <c r="K3" s="25">
        <v>2008</v>
      </c>
      <c r="L3" s="25">
        <v>2009</v>
      </c>
      <c r="M3" s="25">
        <v>2010</v>
      </c>
      <c r="N3" s="25">
        <v>2011</v>
      </c>
      <c r="O3" s="25">
        <v>2012</v>
      </c>
      <c r="P3" s="25">
        <v>2013</v>
      </c>
      <c r="Q3" s="25">
        <v>2014</v>
      </c>
      <c r="R3" s="25">
        <v>2015</v>
      </c>
      <c r="S3" s="25">
        <v>2016</v>
      </c>
      <c r="T3" s="25">
        <v>2017</v>
      </c>
      <c r="U3" s="25">
        <v>2018</v>
      </c>
      <c r="V3" s="25">
        <v>2019</v>
      </c>
      <c r="W3" s="25">
        <v>2020</v>
      </c>
      <c r="X3" s="25">
        <v>2021</v>
      </c>
      <c r="Y3" s="25">
        <v>2022</v>
      </c>
      <c r="Z3" s="25">
        <v>2023</v>
      </c>
    </row>
    <row r="4" spans="1:27" x14ac:dyDescent="0.3">
      <c r="B4" s="23" t="s">
        <v>65</v>
      </c>
      <c r="C4" s="38">
        <v>14880</v>
      </c>
      <c r="D4" s="38">
        <v>14880</v>
      </c>
      <c r="E4" s="38">
        <v>14880</v>
      </c>
      <c r="F4" s="38">
        <v>14880</v>
      </c>
      <c r="G4" s="38">
        <v>14880</v>
      </c>
      <c r="H4" s="38">
        <v>14880</v>
      </c>
      <c r="I4" s="38">
        <v>14880</v>
      </c>
      <c r="J4" s="38">
        <v>14880</v>
      </c>
      <c r="K4" s="38">
        <v>14880</v>
      </c>
      <c r="L4" s="38">
        <v>14880</v>
      </c>
      <c r="M4" s="38">
        <v>14880</v>
      </c>
      <c r="N4" s="38">
        <v>14880</v>
      </c>
      <c r="O4" s="38">
        <v>14880</v>
      </c>
      <c r="P4" s="38">
        <v>14880</v>
      </c>
      <c r="Q4" s="38">
        <v>14880</v>
      </c>
      <c r="R4" s="38"/>
      <c r="S4" s="38">
        <v>14880</v>
      </c>
      <c r="T4" s="38">
        <v>14880</v>
      </c>
      <c r="U4" s="38">
        <v>14880</v>
      </c>
      <c r="V4" s="38">
        <v>14880</v>
      </c>
      <c r="W4" s="38">
        <v>14880</v>
      </c>
      <c r="X4" s="38">
        <v>14880</v>
      </c>
      <c r="Y4" s="65">
        <v>14880</v>
      </c>
      <c r="Z4" s="65">
        <v>14880</v>
      </c>
    </row>
    <row r="5" spans="1:27" x14ac:dyDescent="0.3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7" x14ac:dyDescent="0.3">
      <c r="B6" s="23" t="s">
        <v>66</v>
      </c>
      <c r="C6" s="38">
        <f>C17+C18+C19</f>
        <v>2066</v>
      </c>
      <c r="D6" s="38">
        <f t="shared" ref="D6:K6" si="0">D17+D18+D19</f>
        <v>1938</v>
      </c>
      <c r="E6" s="38">
        <f t="shared" si="0"/>
        <v>2446</v>
      </c>
      <c r="F6" s="38">
        <f t="shared" si="0"/>
        <v>2469</v>
      </c>
      <c r="G6" s="38">
        <f t="shared" si="0"/>
        <v>2236</v>
      </c>
      <c r="H6" s="38">
        <f t="shared" si="0"/>
        <v>3169</v>
      </c>
      <c r="I6" s="38">
        <f t="shared" si="0"/>
        <v>3204</v>
      </c>
      <c r="J6" s="38">
        <f t="shared" si="0"/>
        <v>2621</v>
      </c>
      <c r="K6" s="38">
        <f t="shared" si="0"/>
        <v>2323</v>
      </c>
      <c r="L6" s="38">
        <f>L17+L18+L19</f>
        <v>2644</v>
      </c>
      <c r="M6" s="38">
        <f>M17+M18+M19</f>
        <v>2176</v>
      </c>
      <c r="N6" s="38">
        <f>N17+N18+N19</f>
        <v>1758</v>
      </c>
      <c r="O6" s="38">
        <f>O17+O18+O19</f>
        <v>2602</v>
      </c>
      <c r="P6" s="38">
        <f>P17+P18+P19</f>
        <v>2476</v>
      </c>
      <c r="Q6" s="38">
        <v>2214</v>
      </c>
      <c r="R6" s="38"/>
      <c r="S6" s="38">
        <v>3244</v>
      </c>
      <c r="T6" s="38">
        <v>4130</v>
      </c>
      <c r="U6" s="38">
        <v>3382</v>
      </c>
      <c r="V6" s="38">
        <v>3996</v>
      </c>
      <c r="W6" s="38">
        <v>3255</v>
      </c>
      <c r="X6" s="38">
        <v>3158</v>
      </c>
      <c r="Y6" s="38">
        <v>3739</v>
      </c>
      <c r="Z6" s="38">
        <v>3769</v>
      </c>
    </row>
    <row r="7" spans="1:27" x14ac:dyDescent="0.3">
      <c r="B7" s="23" t="s">
        <v>67</v>
      </c>
      <c r="C7" s="38">
        <v>910</v>
      </c>
      <c r="D7" s="38">
        <v>877</v>
      </c>
      <c r="E7" s="38">
        <v>1173</v>
      </c>
      <c r="F7" s="38">
        <v>1060</v>
      </c>
      <c r="G7" s="38">
        <v>1049</v>
      </c>
      <c r="H7" s="38">
        <v>1455</v>
      </c>
      <c r="I7" s="38">
        <v>1406</v>
      </c>
      <c r="J7" s="38">
        <v>1188</v>
      </c>
      <c r="K7" s="38">
        <v>966</v>
      </c>
      <c r="L7" s="38">
        <v>1116</v>
      </c>
      <c r="M7" s="38">
        <v>981</v>
      </c>
      <c r="N7" s="38">
        <v>775</v>
      </c>
      <c r="O7" s="38">
        <v>853</v>
      </c>
      <c r="P7" s="38">
        <v>939</v>
      </c>
      <c r="Q7" s="38">
        <v>841</v>
      </c>
      <c r="R7" s="38"/>
      <c r="S7" s="38">
        <v>1545</v>
      </c>
      <c r="T7" s="38">
        <v>1942</v>
      </c>
      <c r="U7" s="38">
        <v>1710</v>
      </c>
      <c r="V7" s="38">
        <v>1965</v>
      </c>
      <c r="W7" s="38">
        <v>1521</v>
      </c>
      <c r="X7" s="38">
        <v>1342</v>
      </c>
      <c r="Y7" s="38">
        <v>1756</v>
      </c>
      <c r="Z7" s="38">
        <v>1835</v>
      </c>
    </row>
    <row r="8" spans="1:27" x14ac:dyDescent="0.3">
      <c r="B8" s="23" t="s">
        <v>72</v>
      </c>
      <c r="C8" s="38">
        <v>1156</v>
      </c>
      <c r="D8" s="38">
        <v>1061</v>
      </c>
      <c r="E8" s="38">
        <v>1273</v>
      </c>
      <c r="F8" s="38">
        <v>1409</v>
      </c>
      <c r="G8" s="38">
        <v>1187</v>
      </c>
      <c r="H8" s="38">
        <v>1714</v>
      </c>
      <c r="I8" s="38">
        <v>1798</v>
      </c>
      <c r="J8" s="38">
        <v>1433</v>
      </c>
      <c r="K8" s="38">
        <v>1357</v>
      </c>
      <c r="L8" s="38">
        <v>1528</v>
      </c>
      <c r="M8" s="38">
        <v>1195</v>
      </c>
      <c r="N8" s="38">
        <v>983</v>
      </c>
      <c r="O8" s="38">
        <v>1749</v>
      </c>
      <c r="P8" s="38">
        <v>1537</v>
      </c>
      <c r="Q8" s="38">
        <v>1373</v>
      </c>
      <c r="R8" s="38"/>
      <c r="S8" s="38">
        <v>1699</v>
      </c>
      <c r="T8" s="38">
        <v>2188</v>
      </c>
      <c r="U8" s="38">
        <v>1672</v>
      </c>
      <c r="V8" s="38">
        <v>2031</v>
      </c>
      <c r="W8" s="38">
        <v>1734</v>
      </c>
      <c r="X8" s="38">
        <v>1816</v>
      </c>
      <c r="Y8" s="38">
        <v>1983</v>
      </c>
      <c r="Z8" s="38">
        <v>1934</v>
      </c>
      <c r="AA8" s="26"/>
    </row>
    <row r="9" spans="1:27" x14ac:dyDescent="0.3">
      <c r="B9" s="35"/>
      <c r="C9" s="67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</row>
    <row r="10" spans="1:27" x14ac:dyDescent="0.3">
      <c r="B10" s="34" t="s">
        <v>5</v>
      </c>
      <c r="C10" s="24">
        <f>C25+C26+C27</f>
        <v>13.900000000000022</v>
      </c>
      <c r="D10" s="24">
        <f t="shared" ref="D10:I10" si="1">D25+D26+D27</f>
        <v>13</v>
      </c>
      <c r="E10" s="24">
        <f t="shared" si="1"/>
        <v>16.399999999999999</v>
      </c>
      <c r="F10" s="24">
        <f t="shared" si="1"/>
        <v>16.599999999999998</v>
      </c>
      <c r="G10" s="24">
        <f t="shared" si="1"/>
        <v>15.000000000000009</v>
      </c>
      <c r="H10" s="24">
        <f t="shared" si="1"/>
        <v>21.299999999999997</v>
      </c>
      <c r="I10" s="24">
        <f t="shared" si="1"/>
        <v>21.6</v>
      </c>
      <c r="J10" s="24">
        <f t="shared" ref="J10:Q10" si="2">J25+J26+J27</f>
        <v>17.599999999999998</v>
      </c>
      <c r="K10" s="24">
        <f t="shared" si="2"/>
        <v>15.6</v>
      </c>
      <c r="L10" s="24">
        <f t="shared" si="2"/>
        <v>17.700000000000003</v>
      </c>
      <c r="M10" s="24">
        <f t="shared" si="2"/>
        <v>14.600000000000009</v>
      </c>
      <c r="N10" s="24">
        <f t="shared" si="2"/>
        <v>11.799999999999999</v>
      </c>
      <c r="O10" s="24">
        <f t="shared" si="2"/>
        <v>17.5</v>
      </c>
      <c r="P10" s="24">
        <f t="shared" si="2"/>
        <v>16.599999999999991</v>
      </c>
      <c r="Q10" s="24">
        <f t="shared" si="2"/>
        <v>14.900000000000009</v>
      </c>
      <c r="R10" s="24"/>
      <c r="S10" s="24">
        <f>S25+S26+S27</f>
        <v>21.8</v>
      </c>
      <c r="T10" s="24">
        <f>T25+T26+T27</f>
        <v>27.8</v>
      </c>
      <c r="U10" s="24">
        <f>U25+U26+U27</f>
        <v>22.729999999999997</v>
      </c>
      <c r="V10" s="24">
        <f>V25+V26+V27</f>
        <v>26.900000000000002</v>
      </c>
      <c r="W10" s="24">
        <f>W25+W26+W27</f>
        <v>21.9</v>
      </c>
      <c r="X10" s="24">
        <v>21.22</v>
      </c>
      <c r="Y10" s="20">
        <v>25.2</v>
      </c>
      <c r="Z10" s="20">
        <v>25.3</v>
      </c>
    </row>
    <row r="11" spans="1:27" x14ac:dyDescent="0.3">
      <c r="B11" s="34" t="s">
        <v>68</v>
      </c>
      <c r="C11" s="24">
        <f t="shared" ref="C11:J11" si="3">C31+C32+C33</f>
        <v>12.100000000000009</v>
      </c>
      <c r="D11" s="24">
        <f t="shared" si="3"/>
        <v>11.7</v>
      </c>
      <c r="E11" s="24">
        <f t="shared" si="3"/>
        <v>15.6</v>
      </c>
      <c r="F11" s="24">
        <f t="shared" si="3"/>
        <v>14.1</v>
      </c>
      <c r="G11" s="24">
        <f t="shared" si="3"/>
        <v>14</v>
      </c>
      <c r="H11" s="24">
        <f t="shared" si="3"/>
        <v>19.399999999999991</v>
      </c>
      <c r="I11" s="24">
        <f t="shared" si="3"/>
        <v>18.8</v>
      </c>
      <c r="J11" s="24">
        <f t="shared" si="3"/>
        <v>15.799999999999992</v>
      </c>
      <c r="K11" s="24">
        <f t="shared" ref="K11:P11" si="4">K31+K32+K33</f>
        <v>12.9</v>
      </c>
      <c r="L11" s="24">
        <f t="shared" si="4"/>
        <v>14.9</v>
      </c>
      <c r="M11" s="24">
        <f t="shared" si="4"/>
        <v>13.099999999999991</v>
      </c>
      <c r="N11" s="24">
        <f t="shared" si="4"/>
        <v>10.4</v>
      </c>
      <c r="O11" s="24">
        <f t="shared" si="4"/>
        <v>11.4</v>
      </c>
      <c r="P11" s="24">
        <f t="shared" si="4"/>
        <v>12.6</v>
      </c>
      <c r="Q11" s="24">
        <f>Q31+Q32+Q33</f>
        <v>11.400000000000009</v>
      </c>
      <c r="R11" s="24"/>
      <c r="S11" s="24">
        <f>S31+S32+S33</f>
        <v>20.8</v>
      </c>
      <c r="T11" s="24">
        <f>T31+T32+T33</f>
        <v>26.200000000000003</v>
      </c>
      <c r="U11" s="24">
        <f>U31+U32+U33</f>
        <v>23.09</v>
      </c>
      <c r="V11" s="24">
        <f>V31+V32+V33</f>
        <v>26.700000000000003</v>
      </c>
      <c r="W11" s="24">
        <f>W31+W32+W33</f>
        <v>20.8</v>
      </c>
      <c r="X11" s="24">
        <v>18.399999999999999</v>
      </c>
      <c r="Y11" s="20">
        <v>23.9</v>
      </c>
      <c r="Z11" s="20">
        <v>25</v>
      </c>
    </row>
    <row r="12" spans="1:27" x14ac:dyDescent="0.3">
      <c r="B12" s="34" t="s">
        <v>24</v>
      </c>
      <c r="C12" s="24">
        <f t="shared" ref="C12:J12" si="5">C37+C38+C39</f>
        <v>15.800000000000008</v>
      </c>
      <c r="D12" s="24">
        <f t="shared" si="5"/>
        <v>14.499999999999995</v>
      </c>
      <c r="E12" s="24">
        <f t="shared" si="5"/>
        <v>17.3</v>
      </c>
      <c r="F12" s="24">
        <f t="shared" si="5"/>
        <v>19.100000000000001</v>
      </c>
      <c r="G12" s="24">
        <f t="shared" si="5"/>
        <v>16.100000000000001</v>
      </c>
      <c r="H12" s="24">
        <f t="shared" si="5"/>
        <v>23.299999999999997</v>
      </c>
      <c r="I12" s="24">
        <f t="shared" si="5"/>
        <v>24.4</v>
      </c>
      <c r="J12" s="24">
        <f t="shared" si="5"/>
        <v>19.500000000000004</v>
      </c>
      <c r="K12" s="24">
        <f t="shared" ref="K12:P12" si="6">K37+K38+K39</f>
        <v>18.399999999999991</v>
      </c>
      <c r="L12" s="24">
        <f t="shared" si="6"/>
        <v>20.699999999999996</v>
      </c>
      <c r="M12" s="24">
        <f t="shared" si="6"/>
        <v>16.100000000000001</v>
      </c>
      <c r="N12" s="24">
        <f t="shared" si="6"/>
        <v>13.200000000000001</v>
      </c>
      <c r="O12" s="24">
        <f t="shared" si="6"/>
        <v>23.500000000000004</v>
      </c>
      <c r="P12" s="24">
        <f t="shared" si="6"/>
        <v>20.699999999999978</v>
      </c>
      <c r="Q12" s="24">
        <f>Q37+Q38+Q39</f>
        <v>18.400000000000006</v>
      </c>
      <c r="R12" s="24"/>
      <c r="S12" s="24">
        <f>S37+S38+S39</f>
        <v>22.8</v>
      </c>
      <c r="T12" s="24">
        <f>T37+T38+T39</f>
        <v>29.299999999999997</v>
      </c>
      <c r="U12" s="24">
        <f>U37+U38+U39</f>
        <v>22.380000000000003</v>
      </c>
      <c r="V12" s="24">
        <f>V37+V38+V39</f>
        <v>27.099999999999998</v>
      </c>
      <c r="W12" s="24">
        <f>W37+W38+W39</f>
        <v>22.9</v>
      </c>
      <c r="X12" s="24">
        <v>24</v>
      </c>
      <c r="Y12" s="20">
        <v>26.3</v>
      </c>
      <c r="Z12" s="20">
        <v>25.7</v>
      </c>
    </row>
    <row r="13" spans="1:27" x14ac:dyDescent="0.3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</row>
    <row r="14" spans="1:27" x14ac:dyDescent="0.3">
      <c r="B14" s="23" t="s">
        <v>25</v>
      </c>
      <c r="C14" s="25">
        <v>2000</v>
      </c>
      <c r="D14" s="25">
        <v>2001</v>
      </c>
      <c r="E14" s="25">
        <v>2002</v>
      </c>
      <c r="F14" s="25">
        <v>2003</v>
      </c>
      <c r="G14" s="25">
        <v>2004</v>
      </c>
      <c r="H14" s="25">
        <v>2005</v>
      </c>
      <c r="I14" s="25">
        <v>2006</v>
      </c>
      <c r="J14" s="25">
        <v>2007</v>
      </c>
      <c r="K14" s="25">
        <v>2008</v>
      </c>
      <c r="L14" s="25">
        <v>2009</v>
      </c>
      <c r="M14" s="25">
        <v>2010</v>
      </c>
      <c r="N14" s="25">
        <v>2011</v>
      </c>
      <c r="O14" s="25">
        <v>2012</v>
      </c>
      <c r="P14" s="25">
        <v>2013</v>
      </c>
      <c r="Q14" s="25">
        <v>2014</v>
      </c>
      <c r="R14" s="25">
        <v>2015</v>
      </c>
      <c r="S14" s="25">
        <v>2016</v>
      </c>
      <c r="T14" s="25">
        <v>2017</v>
      </c>
      <c r="U14" s="25">
        <v>2018</v>
      </c>
      <c r="V14" s="25">
        <v>2019</v>
      </c>
      <c r="W14" s="25">
        <v>2020</v>
      </c>
      <c r="X14" s="25">
        <v>2021</v>
      </c>
      <c r="Y14" s="25">
        <v>2022</v>
      </c>
      <c r="Z14" s="25">
        <v>2023</v>
      </c>
    </row>
    <row r="15" spans="1:27" x14ac:dyDescent="0.3">
      <c r="B15" s="20" t="s">
        <v>0</v>
      </c>
      <c r="C15" s="38">
        <v>4950</v>
      </c>
      <c r="D15" s="38">
        <v>4303</v>
      </c>
      <c r="E15" s="38">
        <v>3596</v>
      </c>
      <c r="F15" s="38">
        <v>3381</v>
      </c>
      <c r="G15" s="38">
        <v>3566</v>
      </c>
      <c r="H15" s="38">
        <v>2530</v>
      </c>
      <c r="I15" s="38">
        <v>2563</v>
      </c>
      <c r="J15" s="38">
        <v>2675</v>
      </c>
      <c r="K15" s="38">
        <v>2937</v>
      </c>
      <c r="L15" s="38">
        <v>2643</v>
      </c>
      <c r="M15" s="38">
        <v>3616</v>
      </c>
      <c r="N15" s="38">
        <v>4178</v>
      </c>
      <c r="O15" s="38">
        <v>3246</v>
      </c>
      <c r="P15" s="38">
        <v>3298</v>
      </c>
      <c r="Q15" s="38">
        <v>3228</v>
      </c>
      <c r="R15" s="38"/>
      <c r="S15" s="38">
        <v>2900</v>
      </c>
      <c r="T15" s="38">
        <v>2217</v>
      </c>
      <c r="U15" s="38">
        <v>2609</v>
      </c>
      <c r="V15" s="38">
        <v>2324</v>
      </c>
      <c r="W15" s="38">
        <v>2742</v>
      </c>
      <c r="X15" s="38">
        <v>2849</v>
      </c>
      <c r="Y15" s="38">
        <v>2429</v>
      </c>
      <c r="Z15" s="38">
        <v>2352</v>
      </c>
    </row>
    <row r="16" spans="1:27" x14ac:dyDescent="0.3">
      <c r="B16" s="20" t="s">
        <v>1</v>
      </c>
      <c r="C16" s="38">
        <v>7864</v>
      </c>
      <c r="D16" s="38">
        <v>8639</v>
      </c>
      <c r="E16" s="38">
        <v>8838</v>
      </c>
      <c r="F16" s="38">
        <v>9030</v>
      </c>
      <c r="G16" s="38">
        <v>9078</v>
      </c>
      <c r="H16" s="38">
        <v>9181</v>
      </c>
      <c r="I16" s="38">
        <v>9113</v>
      </c>
      <c r="J16" s="38">
        <v>9584</v>
      </c>
      <c r="K16" s="38">
        <v>9620</v>
      </c>
      <c r="L16" s="38">
        <v>9593</v>
      </c>
      <c r="M16" s="38">
        <v>9088</v>
      </c>
      <c r="N16" s="38">
        <v>8944</v>
      </c>
      <c r="O16" s="38">
        <v>9032</v>
      </c>
      <c r="P16" s="38">
        <v>9105</v>
      </c>
      <c r="Q16" s="38">
        <v>9438</v>
      </c>
      <c r="R16" s="38"/>
      <c r="S16" s="38">
        <v>8736</v>
      </c>
      <c r="T16" s="38">
        <v>8533</v>
      </c>
      <c r="U16" s="38">
        <v>8889</v>
      </c>
      <c r="V16" s="38">
        <v>8560</v>
      </c>
      <c r="W16" s="38">
        <v>8883</v>
      </c>
      <c r="X16" s="38">
        <v>8873</v>
      </c>
      <c r="Y16" s="38">
        <v>8712</v>
      </c>
      <c r="Z16" s="38">
        <v>8759</v>
      </c>
    </row>
    <row r="17" spans="2:26" x14ac:dyDescent="0.3">
      <c r="B17" s="20" t="s">
        <v>2</v>
      </c>
      <c r="C17" s="38">
        <v>1508</v>
      </c>
      <c r="D17" s="38">
        <v>1448</v>
      </c>
      <c r="E17" s="38">
        <v>1968</v>
      </c>
      <c r="F17" s="38">
        <v>1960</v>
      </c>
      <c r="G17" s="38">
        <v>1763</v>
      </c>
      <c r="H17" s="38">
        <v>2682</v>
      </c>
      <c r="I17" s="38">
        <v>2705</v>
      </c>
      <c r="J17" s="38">
        <v>2168</v>
      </c>
      <c r="K17" s="38">
        <v>1956</v>
      </c>
      <c r="L17" s="38">
        <v>2132</v>
      </c>
      <c r="M17" s="38">
        <v>1657</v>
      </c>
      <c r="N17" s="38">
        <v>1357</v>
      </c>
      <c r="O17" s="38">
        <v>2008</v>
      </c>
      <c r="P17" s="38">
        <v>1796</v>
      </c>
      <c r="Q17" s="38">
        <v>1697</v>
      </c>
      <c r="R17" s="38"/>
      <c r="S17" s="38">
        <v>2380</v>
      </c>
      <c r="T17" s="38">
        <v>3365</v>
      </c>
      <c r="U17" s="38">
        <v>2617</v>
      </c>
      <c r="V17" s="38">
        <v>3161</v>
      </c>
      <c r="W17" s="38">
        <v>2602</v>
      </c>
      <c r="X17" s="38">
        <v>2452.0000000000005</v>
      </c>
      <c r="Y17" s="38">
        <v>3109</v>
      </c>
      <c r="Z17" s="38">
        <v>3080</v>
      </c>
    </row>
    <row r="18" spans="2:26" x14ac:dyDescent="0.3">
      <c r="B18" s="20" t="s">
        <v>3</v>
      </c>
      <c r="C18" s="38">
        <v>91</v>
      </c>
      <c r="D18" s="38">
        <v>152</v>
      </c>
      <c r="E18" s="38">
        <v>132</v>
      </c>
      <c r="F18" s="38">
        <v>185</v>
      </c>
      <c r="G18" s="38">
        <v>169</v>
      </c>
      <c r="H18" s="38">
        <v>206</v>
      </c>
      <c r="I18" s="38">
        <v>191</v>
      </c>
      <c r="J18" s="38">
        <v>181</v>
      </c>
      <c r="K18" s="38">
        <v>160</v>
      </c>
      <c r="L18" s="38">
        <v>213</v>
      </c>
      <c r="M18" s="38">
        <v>170</v>
      </c>
      <c r="N18" s="38">
        <v>159</v>
      </c>
      <c r="O18" s="38">
        <v>353</v>
      </c>
      <c r="P18" s="38">
        <v>321</v>
      </c>
      <c r="Q18" s="38">
        <v>272</v>
      </c>
      <c r="R18" s="38"/>
      <c r="S18" s="38">
        <v>305</v>
      </c>
      <c r="T18" s="38">
        <v>322</v>
      </c>
      <c r="U18" s="38">
        <v>442</v>
      </c>
      <c r="V18" s="38">
        <v>458</v>
      </c>
      <c r="W18" s="38">
        <v>375</v>
      </c>
      <c r="X18" s="38">
        <v>366.00000000000006</v>
      </c>
      <c r="Y18" s="38">
        <v>425</v>
      </c>
      <c r="Z18" s="38">
        <v>354</v>
      </c>
    </row>
    <row r="19" spans="2:26" x14ac:dyDescent="0.3">
      <c r="B19" s="20" t="s">
        <v>69</v>
      </c>
      <c r="C19" s="38">
        <v>467</v>
      </c>
      <c r="D19" s="38">
        <v>338</v>
      </c>
      <c r="E19" s="38">
        <v>346</v>
      </c>
      <c r="F19" s="38">
        <v>324</v>
      </c>
      <c r="G19" s="38">
        <v>304</v>
      </c>
      <c r="H19" s="38">
        <v>281</v>
      </c>
      <c r="I19" s="38">
        <v>308</v>
      </c>
      <c r="J19" s="38">
        <v>272</v>
      </c>
      <c r="K19" s="38">
        <v>207</v>
      </c>
      <c r="L19" s="38">
        <v>299</v>
      </c>
      <c r="M19" s="38">
        <v>349</v>
      </c>
      <c r="N19" s="38">
        <v>242</v>
      </c>
      <c r="O19" s="38">
        <v>241</v>
      </c>
      <c r="P19" s="38">
        <v>359</v>
      </c>
      <c r="Q19" s="38">
        <v>245</v>
      </c>
      <c r="R19" s="38"/>
      <c r="S19" s="38">
        <v>559</v>
      </c>
      <c r="T19" s="38">
        <v>443</v>
      </c>
      <c r="U19" s="38">
        <v>323</v>
      </c>
      <c r="V19" s="38">
        <v>377</v>
      </c>
      <c r="W19" s="38">
        <v>278</v>
      </c>
      <c r="X19" s="38">
        <v>339.99999999999801</v>
      </c>
      <c r="Y19" s="38">
        <v>205</v>
      </c>
      <c r="Z19" s="38">
        <v>335</v>
      </c>
    </row>
    <row r="20" spans="2:26" x14ac:dyDescent="0.3">
      <c r="B20" s="35"/>
      <c r="C20" s="67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Z20" s="26"/>
    </row>
    <row r="21" spans="2:26" x14ac:dyDescent="0.3">
      <c r="B21" s="27" t="s">
        <v>6</v>
      </c>
      <c r="C21" s="25">
        <v>2000</v>
      </c>
      <c r="D21" s="25">
        <v>2001</v>
      </c>
      <c r="E21" s="25">
        <v>2002</v>
      </c>
      <c r="F21" s="25">
        <v>2003</v>
      </c>
      <c r="G21" s="25">
        <v>2004</v>
      </c>
      <c r="H21" s="25">
        <v>2005</v>
      </c>
      <c r="I21" s="25">
        <v>2006</v>
      </c>
      <c r="J21" s="25">
        <v>2007</v>
      </c>
      <c r="K21" s="25">
        <v>2008</v>
      </c>
      <c r="L21" s="25">
        <v>2009</v>
      </c>
      <c r="M21" s="25">
        <v>2010</v>
      </c>
      <c r="N21" s="25">
        <v>2011</v>
      </c>
      <c r="O21" s="25">
        <v>2012</v>
      </c>
      <c r="P21" s="25">
        <v>2013</v>
      </c>
      <c r="Q21" s="25">
        <v>2014</v>
      </c>
      <c r="R21" s="25">
        <v>2015</v>
      </c>
      <c r="S21" s="25">
        <v>2016</v>
      </c>
      <c r="T21" s="25">
        <v>2017</v>
      </c>
      <c r="U21" s="25">
        <v>2018</v>
      </c>
      <c r="V21" s="25">
        <v>2019</v>
      </c>
      <c r="W21" s="25">
        <v>2020</v>
      </c>
      <c r="X21" s="25">
        <v>2021</v>
      </c>
      <c r="Y21" s="25">
        <v>2022</v>
      </c>
      <c r="Z21" s="25">
        <v>2023</v>
      </c>
    </row>
    <row r="22" spans="2:26" x14ac:dyDescent="0.3">
      <c r="B22" s="39" t="s">
        <v>14</v>
      </c>
      <c r="C22" s="28"/>
      <c r="D22" s="28"/>
      <c r="E22" s="28"/>
      <c r="F22" s="28"/>
      <c r="G22" s="28"/>
      <c r="H22" s="28"/>
      <c r="I22" s="20"/>
      <c r="J22" s="20"/>
      <c r="K22" s="20"/>
      <c r="L22" s="20"/>
    </row>
    <row r="23" spans="2:26" x14ac:dyDescent="0.3">
      <c r="B23" s="29" t="s">
        <v>7</v>
      </c>
      <c r="C23" s="30">
        <v>33.299999999999997</v>
      </c>
      <c r="D23" s="30">
        <v>28.9</v>
      </c>
      <c r="E23" s="30">
        <v>24.2</v>
      </c>
      <c r="F23" s="31">
        <v>22.7</v>
      </c>
      <c r="G23" s="31">
        <v>24</v>
      </c>
      <c r="H23" s="31">
        <v>17</v>
      </c>
      <c r="I23" s="31">
        <v>17.2</v>
      </c>
      <c r="J23" s="31">
        <v>18</v>
      </c>
      <c r="K23" s="31">
        <v>19.7</v>
      </c>
      <c r="L23" s="31">
        <v>17.8</v>
      </c>
      <c r="M23" s="31">
        <v>24.3</v>
      </c>
      <c r="N23" s="31">
        <v>28.1</v>
      </c>
      <c r="O23" s="31">
        <v>21.8</v>
      </c>
      <c r="P23" s="31">
        <v>22.2</v>
      </c>
      <c r="Q23" s="31">
        <v>21.7</v>
      </c>
      <c r="R23" s="31"/>
      <c r="S23" s="31">
        <v>19.5</v>
      </c>
      <c r="T23" s="31">
        <v>14.9</v>
      </c>
      <c r="U23" s="31">
        <v>17.53</v>
      </c>
      <c r="V23" s="31">
        <v>15.6</v>
      </c>
      <c r="W23" s="31">
        <v>18.399999999999999</v>
      </c>
      <c r="X23" s="31">
        <v>19.146505376344088</v>
      </c>
      <c r="Y23" s="20">
        <v>16.3</v>
      </c>
      <c r="Z23" s="20">
        <v>15.8</v>
      </c>
    </row>
    <row r="24" spans="2:26" x14ac:dyDescent="0.3">
      <c r="B24" s="29" t="s">
        <v>8</v>
      </c>
      <c r="C24" s="30">
        <v>52.8</v>
      </c>
      <c r="D24" s="30">
        <v>58.1</v>
      </c>
      <c r="E24" s="30">
        <v>59.4</v>
      </c>
      <c r="F24" s="31">
        <v>60.7</v>
      </c>
      <c r="G24" s="31">
        <v>61</v>
      </c>
      <c r="H24" s="31">
        <v>61.7</v>
      </c>
      <c r="I24" s="31">
        <v>61.2</v>
      </c>
      <c r="J24" s="31">
        <v>64.400000000000006</v>
      </c>
      <c r="K24" s="31">
        <v>64.7</v>
      </c>
      <c r="L24" s="31">
        <v>64.5</v>
      </c>
      <c r="M24" s="31">
        <v>61.1</v>
      </c>
      <c r="N24" s="31">
        <v>60.1</v>
      </c>
      <c r="O24" s="31">
        <v>60.7</v>
      </c>
      <c r="P24" s="31">
        <v>61.2</v>
      </c>
      <c r="Q24" s="31">
        <v>63.4</v>
      </c>
      <c r="R24" s="31"/>
      <c r="S24" s="31">
        <v>58.7</v>
      </c>
      <c r="T24" s="31">
        <v>57.3</v>
      </c>
      <c r="U24" s="31">
        <v>59.74</v>
      </c>
      <c r="V24" s="31">
        <v>57.5</v>
      </c>
      <c r="W24" s="31">
        <v>59.7</v>
      </c>
      <c r="X24" s="31">
        <v>59.630376344086024</v>
      </c>
      <c r="Y24" s="20">
        <v>58.5</v>
      </c>
      <c r="Z24" s="20">
        <v>58.9</v>
      </c>
    </row>
    <row r="25" spans="2:26" x14ac:dyDescent="0.3">
      <c r="B25" s="29" t="s">
        <v>12</v>
      </c>
      <c r="C25" s="30">
        <v>10.1</v>
      </c>
      <c r="D25" s="30">
        <v>9.6999999999999993</v>
      </c>
      <c r="E25" s="30">
        <v>13.2</v>
      </c>
      <c r="F25" s="31">
        <v>13.2</v>
      </c>
      <c r="G25" s="31">
        <v>11.8</v>
      </c>
      <c r="H25" s="31">
        <v>18</v>
      </c>
      <c r="I25" s="31">
        <v>18.2</v>
      </c>
      <c r="J25" s="31">
        <v>14.6</v>
      </c>
      <c r="K25" s="31">
        <v>13.1</v>
      </c>
      <c r="L25" s="31">
        <v>14.3</v>
      </c>
      <c r="M25" s="31">
        <v>11.1</v>
      </c>
      <c r="N25" s="31">
        <v>9.1</v>
      </c>
      <c r="O25" s="31">
        <v>13.5</v>
      </c>
      <c r="P25" s="31">
        <v>12.1</v>
      </c>
      <c r="Q25" s="31">
        <v>11.4</v>
      </c>
      <c r="R25" s="31"/>
      <c r="S25" s="31">
        <v>16</v>
      </c>
      <c r="T25" s="31">
        <v>22.6</v>
      </c>
      <c r="U25" s="31">
        <v>17.59</v>
      </c>
      <c r="V25" s="31">
        <v>21.3</v>
      </c>
      <c r="W25" s="31">
        <v>17.5</v>
      </c>
      <c r="X25" s="31">
        <v>16.478494623655916</v>
      </c>
      <c r="Y25" s="20">
        <v>20.9</v>
      </c>
      <c r="Z25" s="20">
        <v>20.7</v>
      </c>
    </row>
    <row r="26" spans="2:26" x14ac:dyDescent="0.3">
      <c r="B26" s="29" t="s">
        <v>13</v>
      </c>
      <c r="C26" s="30">
        <v>0.70000000000002272</v>
      </c>
      <c r="D26" s="30">
        <v>1</v>
      </c>
      <c r="E26" s="30">
        <v>0.9</v>
      </c>
      <c r="F26" s="31">
        <v>1.2</v>
      </c>
      <c r="G26" s="31">
        <v>1.2000000000000086</v>
      </c>
      <c r="H26" s="31">
        <v>1.4</v>
      </c>
      <c r="I26" s="31">
        <v>1.3</v>
      </c>
      <c r="J26" s="31">
        <v>1.2</v>
      </c>
      <c r="K26" s="31">
        <v>1.1000000000000001</v>
      </c>
      <c r="L26" s="31">
        <v>1.4</v>
      </c>
      <c r="M26" s="31">
        <v>1.2000000000000086</v>
      </c>
      <c r="N26" s="31">
        <v>1.1000000000000001</v>
      </c>
      <c r="O26" s="31">
        <v>2.4</v>
      </c>
      <c r="P26" s="31">
        <v>2.0999999999999917</v>
      </c>
      <c r="Q26" s="31">
        <v>1.9000000000000086</v>
      </c>
      <c r="R26" s="31"/>
      <c r="S26" s="31">
        <v>2</v>
      </c>
      <c r="T26" s="31">
        <v>2.2000000000000002</v>
      </c>
      <c r="U26" s="31">
        <v>2.97</v>
      </c>
      <c r="V26" s="31">
        <v>3.1</v>
      </c>
      <c r="W26" s="31">
        <v>2.5</v>
      </c>
      <c r="X26" s="31">
        <v>2.459677419354839</v>
      </c>
      <c r="Y26" s="20">
        <v>2.9</v>
      </c>
      <c r="Z26" s="20">
        <v>2.4</v>
      </c>
    </row>
    <row r="27" spans="2:26" x14ac:dyDescent="0.3">
      <c r="B27" s="29" t="s">
        <v>11</v>
      </c>
      <c r="C27" s="30">
        <v>3.1</v>
      </c>
      <c r="D27" s="30">
        <v>2.2999999999999998</v>
      </c>
      <c r="E27" s="30">
        <v>2.2999999999999998</v>
      </c>
      <c r="F27" s="31">
        <v>2.2000000000000002</v>
      </c>
      <c r="G27" s="31">
        <v>2</v>
      </c>
      <c r="H27" s="31">
        <v>1.9</v>
      </c>
      <c r="I27" s="31">
        <v>2.1</v>
      </c>
      <c r="J27" s="31">
        <v>1.8</v>
      </c>
      <c r="K27" s="31">
        <v>1.4</v>
      </c>
      <c r="L27" s="31">
        <v>2</v>
      </c>
      <c r="M27" s="31">
        <v>2.2999999999999998</v>
      </c>
      <c r="N27" s="31">
        <v>1.6</v>
      </c>
      <c r="O27" s="31">
        <v>1.6</v>
      </c>
      <c r="P27" s="31">
        <v>2.4</v>
      </c>
      <c r="Q27" s="31">
        <v>1.6</v>
      </c>
      <c r="R27" s="31"/>
      <c r="S27" s="31">
        <v>3.8</v>
      </c>
      <c r="T27" s="31">
        <v>3</v>
      </c>
      <c r="U27" s="31">
        <v>2.17</v>
      </c>
      <c r="V27" s="31">
        <v>2.5</v>
      </c>
      <c r="W27" s="31">
        <v>1.9</v>
      </c>
      <c r="X27" s="31">
        <v>2.2849462365591267</v>
      </c>
      <c r="Y27" s="20">
        <v>1.4</v>
      </c>
      <c r="Z27" s="20">
        <v>2.2000000000000002</v>
      </c>
    </row>
    <row r="28" spans="2:26" x14ac:dyDescent="0.3">
      <c r="B28" s="39" t="s">
        <v>63</v>
      </c>
      <c r="C28" s="28"/>
      <c r="D28" s="28"/>
      <c r="E28" s="28"/>
      <c r="F28" s="28"/>
      <c r="G28" s="28"/>
      <c r="H28" s="28"/>
      <c r="I28" s="20"/>
      <c r="J28" s="20"/>
      <c r="K28" s="20"/>
      <c r="L28" s="20"/>
    </row>
    <row r="29" spans="2:26" x14ac:dyDescent="0.3">
      <c r="B29" s="29" t="s">
        <v>7</v>
      </c>
      <c r="C29" s="30">
        <v>38.1</v>
      </c>
      <c r="D29" s="30">
        <v>33.799999999999997</v>
      </c>
      <c r="E29" s="30">
        <v>28.7</v>
      </c>
      <c r="F29" s="31">
        <v>27</v>
      </c>
      <c r="G29" s="31">
        <v>27.5</v>
      </c>
      <c r="H29" s="31">
        <v>20.399999999999999</v>
      </c>
      <c r="I29" s="31">
        <v>21.2</v>
      </c>
      <c r="J29" s="31">
        <v>22.2</v>
      </c>
      <c r="K29" s="31">
        <v>23.5</v>
      </c>
      <c r="L29" s="31">
        <v>21.6</v>
      </c>
      <c r="M29" s="31">
        <v>27.2</v>
      </c>
      <c r="N29" s="31">
        <v>32.5</v>
      </c>
      <c r="O29" s="31">
        <v>26</v>
      </c>
      <c r="P29" s="31">
        <v>28.2</v>
      </c>
      <c r="Q29" s="31">
        <v>25.9</v>
      </c>
      <c r="R29" s="31"/>
      <c r="S29" s="31">
        <v>21.1</v>
      </c>
      <c r="T29" s="31">
        <v>16.7</v>
      </c>
      <c r="U29" s="31">
        <v>17.559999999999999</v>
      </c>
      <c r="V29" s="31">
        <v>14.9</v>
      </c>
      <c r="W29" s="31">
        <v>17.7</v>
      </c>
      <c r="X29" s="31">
        <v>18.89086190411146</v>
      </c>
      <c r="Y29" s="20">
        <v>16</v>
      </c>
      <c r="Z29" s="24">
        <v>15.2</v>
      </c>
    </row>
    <row r="30" spans="2:26" x14ac:dyDescent="0.3">
      <c r="B30" s="29" t="s">
        <v>8</v>
      </c>
      <c r="C30" s="30">
        <v>49.8</v>
      </c>
      <c r="D30" s="30">
        <v>54.5</v>
      </c>
      <c r="E30" s="30">
        <v>55.7</v>
      </c>
      <c r="F30" s="31">
        <v>58.9</v>
      </c>
      <c r="G30" s="31">
        <v>58.5</v>
      </c>
      <c r="H30" s="31">
        <v>60.2</v>
      </c>
      <c r="I30" s="31">
        <v>60</v>
      </c>
      <c r="J30" s="31">
        <v>62</v>
      </c>
      <c r="K30" s="31">
        <v>63.6</v>
      </c>
      <c r="L30" s="31">
        <v>63.5</v>
      </c>
      <c r="M30" s="31">
        <v>59.7</v>
      </c>
      <c r="N30" s="31">
        <v>57.1</v>
      </c>
      <c r="O30" s="31">
        <v>62.6</v>
      </c>
      <c r="P30" s="31">
        <v>59.2</v>
      </c>
      <c r="Q30" s="31">
        <v>62.7</v>
      </c>
      <c r="R30" s="31"/>
      <c r="S30" s="31">
        <v>58.1</v>
      </c>
      <c r="T30" s="31">
        <v>57.1</v>
      </c>
      <c r="U30" s="31">
        <v>59.35</v>
      </c>
      <c r="V30" s="31">
        <v>58.4</v>
      </c>
      <c r="W30" s="31">
        <v>61.5</v>
      </c>
      <c r="X30" s="31">
        <v>62.758308974183848</v>
      </c>
      <c r="Y30" s="20">
        <v>60.1</v>
      </c>
      <c r="Z30" s="24">
        <v>59.8</v>
      </c>
    </row>
    <row r="31" spans="2:26" x14ac:dyDescent="0.3">
      <c r="B31" s="29" t="s">
        <v>9</v>
      </c>
      <c r="C31" s="30">
        <v>7.3</v>
      </c>
      <c r="D31" s="30">
        <v>8.6</v>
      </c>
      <c r="E31" s="30">
        <v>12.2</v>
      </c>
      <c r="F31" s="31">
        <v>11.5</v>
      </c>
      <c r="G31" s="31">
        <v>10.199999999999999</v>
      </c>
      <c r="H31" s="31">
        <v>16.2</v>
      </c>
      <c r="I31" s="31">
        <v>15.5</v>
      </c>
      <c r="J31" s="31">
        <v>12.9</v>
      </c>
      <c r="K31" s="31">
        <v>10.7</v>
      </c>
      <c r="L31" s="31">
        <v>11.9</v>
      </c>
      <c r="M31" s="31">
        <v>9.5</v>
      </c>
      <c r="N31" s="31">
        <v>8</v>
      </c>
      <c r="O31" s="31">
        <v>8.9</v>
      </c>
      <c r="P31" s="31">
        <v>8.4</v>
      </c>
      <c r="Q31" s="31">
        <v>8.8000000000000007</v>
      </c>
      <c r="R31" s="31"/>
      <c r="S31" s="31">
        <v>15.5</v>
      </c>
      <c r="T31" s="31">
        <v>22</v>
      </c>
      <c r="U31" s="31">
        <v>16.66</v>
      </c>
      <c r="V31" s="31">
        <v>20.100000000000001</v>
      </c>
      <c r="W31" s="31">
        <v>16.399999999999999</v>
      </c>
      <c r="X31" s="31">
        <v>14.956973091107773</v>
      </c>
      <c r="Y31" s="20">
        <v>19.5</v>
      </c>
      <c r="Z31" s="20">
        <v>20.399999999999999</v>
      </c>
    </row>
    <row r="32" spans="2:26" x14ac:dyDescent="0.3">
      <c r="B32" s="29" t="s">
        <v>10</v>
      </c>
      <c r="C32" s="30">
        <v>0.7000000000000085</v>
      </c>
      <c r="D32" s="30">
        <v>1.1000000000000001</v>
      </c>
      <c r="E32" s="30">
        <v>0.9</v>
      </c>
      <c r="F32" s="31">
        <v>1.2</v>
      </c>
      <c r="G32" s="31">
        <v>1.3</v>
      </c>
      <c r="H32" s="31">
        <v>1.4999999999999942</v>
      </c>
      <c r="I32" s="31">
        <v>1</v>
      </c>
      <c r="J32" s="31">
        <v>0.7999999999999915</v>
      </c>
      <c r="K32" s="31">
        <v>0.9</v>
      </c>
      <c r="L32" s="31">
        <v>1.3</v>
      </c>
      <c r="M32" s="31">
        <v>0.7999999999999915</v>
      </c>
      <c r="N32" s="31">
        <v>0.8</v>
      </c>
      <c r="O32" s="31">
        <v>1.4</v>
      </c>
      <c r="P32" s="31">
        <v>1.1000000000000001</v>
      </c>
      <c r="Q32" s="31">
        <v>1.3000000000000085</v>
      </c>
      <c r="R32" s="31"/>
      <c r="S32" s="31">
        <v>1.8</v>
      </c>
      <c r="T32" s="31">
        <v>1.6</v>
      </c>
      <c r="U32" s="31">
        <v>3.74</v>
      </c>
      <c r="V32" s="31">
        <v>3</v>
      </c>
      <c r="W32" s="31">
        <v>2.1</v>
      </c>
      <c r="X32" s="31">
        <v>1.966944406501844</v>
      </c>
      <c r="Y32" s="20">
        <v>2.5</v>
      </c>
      <c r="Z32" s="20">
        <v>2</v>
      </c>
    </row>
    <row r="33" spans="2:27" x14ac:dyDescent="0.3">
      <c r="B33" s="29" t="s">
        <v>11</v>
      </c>
      <c r="C33" s="30">
        <v>4.0999999999999996</v>
      </c>
      <c r="D33" s="30">
        <v>2</v>
      </c>
      <c r="E33" s="30">
        <v>2.5</v>
      </c>
      <c r="F33" s="31">
        <v>1.4</v>
      </c>
      <c r="G33" s="31">
        <v>2.5</v>
      </c>
      <c r="H33" s="31">
        <v>1.7</v>
      </c>
      <c r="I33" s="31">
        <v>2.2999999999999998</v>
      </c>
      <c r="J33" s="31">
        <v>2.1</v>
      </c>
      <c r="K33" s="31">
        <v>1.3</v>
      </c>
      <c r="L33" s="31">
        <v>1.7</v>
      </c>
      <c r="M33" s="31">
        <v>2.8</v>
      </c>
      <c r="N33" s="31">
        <v>1.6</v>
      </c>
      <c r="O33" s="31">
        <v>1.1000000000000001</v>
      </c>
      <c r="P33" s="31">
        <v>3.1</v>
      </c>
      <c r="Q33" s="31">
        <v>1.3</v>
      </c>
      <c r="R33" s="31"/>
      <c r="S33" s="31">
        <v>3.5</v>
      </c>
      <c r="T33" s="31">
        <v>2.6</v>
      </c>
      <c r="U33" s="31">
        <v>2.69</v>
      </c>
      <c r="V33" s="31">
        <v>3.6</v>
      </c>
      <c r="W33" s="31">
        <v>2.2999999999999998</v>
      </c>
      <c r="X33" s="31">
        <v>1.4269116240950743</v>
      </c>
      <c r="Y33" s="20">
        <v>1.9</v>
      </c>
      <c r="Z33" s="20">
        <v>2.6</v>
      </c>
      <c r="AA33" s="82"/>
    </row>
    <row r="34" spans="2:27" ht="12.75" customHeight="1" x14ac:dyDescent="0.3">
      <c r="B34" s="39" t="s">
        <v>64</v>
      </c>
      <c r="C34" s="28"/>
      <c r="D34" s="28"/>
      <c r="E34" s="28"/>
      <c r="F34" s="28"/>
      <c r="G34" s="28"/>
      <c r="H34" s="28"/>
      <c r="I34" s="20"/>
      <c r="J34" s="20"/>
      <c r="K34" s="20"/>
      <c r="L34" s="20"/>
      <c r="Y34" s="26"/>
    </row>
    <row r="35" spans="2:27" x14ac:dyDescent="0.3">
      <c r="B35" s="29" t="s">
        <v>7</v>
      </c>
      <c r="C35" s="30">
        <v>28.3</v>
      </c>
      <c r="D35" s="30">
        <v>23.9</v>
      </c>
      <c r="E35" s="30">
        <v>19.5</v>
      </c>
      <c r="F35" s="31">
        <v>18.3</v>
      </c>
      <c r="G35" s="31">
        <v>20.3</v>
      </c>
      <c r="H35" s="31">
        <v>13.5</v>
      </c>
      <c r="I35" s="31">
        <v>13.1</v>
      </c>
      <c r="J35" s="31">
        <v>13.7</v>
      </c>
      <c r="K35" s="31">
        <v>15.9</v>
      </c>
      <c r="L35" s="31">
        <v>13.9</v>
      </c>
      <c r="M35" s="31">
        <v>21.4</v>
      </c>
      <c r="N35" s="31">
        <v>23.7</v>
      </c>
      <c r="O35" s="31">
        <v>17.7</v>
      </c>
      <c r="P35" s="31">
        <v>16.100000000000001</v>
      </c>
      <c r="Q35" s="31">
        <v>17.5</v>
      </c>
      <c r="R35" s="31"/>
      <c r="S35" s="31">
        <v>17.899999999999999</v>
      </c>
      <c r="T35" s="31">
        <v>13.2</v>
      </c>
      <c r="U35" s="31">
        <v>17.510000000000002</v>
      </c>
      <c r="V35" s="31">
        <v>16.3</v>
      </c>
      <c r="W35" s="31">
        <v>19.2</v>
      </c>
      <c r="X35" s="31">
        <v>19.394099748643999</v>
      </c>
      <c r="Y35" s="20">
        <v>16.600000000000001</v>
      </c>
      <c r="Z35" s="20">
        <v>16.399999999999999</v>
      </c>
    </row>
    <row r="36" spans="2:27" x14ac:dyDescent="0.3">
      <c r="B36" s="29" t="s">
        <v>8</v>
      </c>
      <c r="C36" s="30">
        <v>55.9</v>
      </c>
      <c r="D36" s="30">
        <v>61.6</v>
      </c>
      <c r="E36" s="30">
        <v>63.2</v>
      </c>
      <c r="F36" s="31">
        <v>62.6</v>
      </c>
      <c r="G36" s="31">
        <v>63.6</v>
      </c>
      <c r="H36" s="31">
        <v>63.2</v>
      </c>
      <c r="I36" s="31">
        <v>62.5</v>
      </c>
      <c r="J36" s="31">
        <v>66.8</v>
      </c>
      <c r="K36" s="31">
        <v>65.7</v>
      </c>
      <c r="L36" s="31">
        <v>65.400000000000006</v>
      </c>
      <c r="M36" s="31">
        <v>62.5</v>
      </c>
      <c r="N36" s="31">
        <v>63.1</v>
      </c>
      <c r="O36" s="31">
        <v>58.8</v>
      </c>
      <c r="P36" s="31">
        <v>63.2</v>
      </c>
      <c r="Q36" s="31">
        <v>64.099999999999994</v>
      </c>
      <c r="R36" s="31"/>
      <c r="S36" s="31">
        <v>59.3</v>
      </c>
      <c r="T36" s="31">
        <v>57.5</v>
      </c>
      <c r="U36" s="31">
        <v>60.12</v>
      </c>
      <c r="V36" s="31">
        <v>56.6</v>
      </c>
      <c r="W36" s="31">
        <v>57.9</v>
      </c>
      <c r="X36" s="31">
        <v>56.581558407196717</v>
      </c>
      <c r="Y36" s="20">
        <v>57.1</v>
      </c>
      <c r="Z36" s="20">
        <v>57.9</v>
      </c>
    </row>
    <row r="37" spans="2:27" x14ac:dyDescent="0.3">
      <c r="B37" s="29" t="s">
        <v>12</v>
      </c>
      <c r="C37" s="30">
        <v>13</v>
      </c>
      <c r="D37" s="30">
        <v>10.9</v>
      </c>
      <c r="E37" s="30">
        <v>14.3</v>
      </c>
      <c r="F37" s="31">
        <v>14.9</v>
      </c>
      <c r="G37" s="31">
        <v>13.5</v>
      </c>
      <c r="H37" s="31">
        <v>19.899999999999999</v>
      </c>
      <c r="I37" s="31">
        <v>20.9</v>
      </c>
      <c r="J37" s="31">
        <v>16.3</v>
      </c>
      <c r="K37" s="31">
        <v>15.7</v>
      </c>
      <c r="L37" s="31">
        <v>16.8</v>
      </c>
      <c r="M37" s="31">
        <v>12.8</v>
      </c>
      <c r="N37" s="31">
        <v>10.3</v>
      </c>
      <c r="O37" s="31">
        <v>18.100000000000001</v>
      </c>
      <c r="P37" s="31">
        <v>15.7</v>
      </c>
      <c r="Q37" s="31">
        <v>14</v>
      </c>
      <c r="R37" s="31"/>
      <c r="S37" s="31">
        <v>16.5</v>
      </c>
      <c r="T37" s="31">
        <v>23.2</v>
      </c>
      <c r="U37" s="31">
        <v>18.510000000000002</v>
      </c>
      <c r="V37" s="31">
        <v>22.4</v>
      </c>
      <c r="W37" s="31">
        <v>18.5</v>
      </c>
      <c r="X37" s="31">
        <v>17.952110067469242</v>
      </c>
      <c r="Y37" s="20">
        <v>22.2</v>
      </c>
      <c r="Z37" s="20">
        <v>21</v>
      </c>
    </row>
    <row r="38" spans="2:27" x14ac:dyDescent="0.3">
      <c r="B38" s="29" t="s">
        <v>13</v>
      </c>
      <c r="C38" s="30">
        <v>0.7000000000000085</v>
      </c>
      <c r="D38" s="30">
        <v>0.99999999999999434</v>
      </c>
      <c r="E38" s="30">
        <v>0.9</v>
      </c>
      <c r="F38" s="31">
        <v>1.2</v>
      </c>
      <c r="G38" s="31">
        <v>1</v>
      </c>
      <c r="H38" s="31">
        <v>1.4</v>
      </c>
      <c r="I38" s="31">
        <v>1.6</v>
      </c>
      <c r="J38" s="31">
        <v>1.6</v>
      </c>
      <c r="K38" s="31">
        <v>1.1999999999999915</v>
      </c>
      <c r="L38" s="31">
        <v>1.5999999999999943</v>
      </c>
      <c r="M38" s="31">
        <v>1.4</v>
      </c>
      <c r="N38" s="31">
        <v>1.3</v>
      </c>
      <c r="O38" s="31">
        <v>3.3</v>
      </c>
      <c r="P38" s="31">
        <v>3.2999999999999803</v>
      </c>
      <c r="Q38" s="31">
        <v>2.4000000000000057</v>
      </c>
      <c r="R38" s="31"/>
      <c r="S38" s="31">
        <v>2.2999999999999998</v>
      </c>
      <c r="T38" s="31">
        <v>2.7</v>
      </c>
      <c r="U38" s="31">
        <v>2.21</v>
      </c>
      <c r="V38" s="31">
        <v>3.2</v>
      </c>
      <c r="W38" s="31">
        <v>2.9</v>
      </c>
      <c r="X38" s="31">
        <v>2.9368964148696919</v>
      </c>
      <c r="Y38" s="20">
        <v>3.2</v>
      </c>
      <c r="Z38" s="20">
        <v>2.7</v>
      </c>
    </row>
    <row r="39" spans="2:27" x14ac:dyDescent="0.3">
      <c r="B39" s="29" t="s">
        <v>11</v>
      </c>
      <c r="C39" s="30">
        <v>2.1</v>
      </c>
      <c r="D39" s="30">
        <v>2.6</v>
      </c>
      <c r="E39" s="30">
        <v>2.1</v>
      </c>
      <c r="F39" s="31">
        <v>3</v>
      </c>
      <c r="G39" s="31">
        <v>1.6</v>
      </c>
      <c r="H39" s="31">
        <v>2</v>
      </c>
      <c r="I39" s="31">
        <v>1.9</v>
      </c>
      <c r="J39" s="31">
        <v>1.6</v>
      </c>
      <c r="K39" s="31">
        <v>1.5</v>
      </c>
      <c r="L39" s="31">
        <v>2.2999999999999998</v>
      </c>
      <c r="M39" s="31">
        <v>1.9</v>
      </c>
      <c r="N39" s="31">
        <v>1.6</v>
      </c>
      <c r="O39" s="31">
        <v>2.1</v>
      </c>
      <c r="P39" s="31">
        <v>1.7</v>
      </c>
      <c r="Q39" s="31">
        <v>2</v>
      </c>
      <c r="R39" s="31"/>
      <c r="S39" s="31">
        <v>4</v>
      </c>
      <c r="T39" s="31">
        <v>3.4</v>
      </c>
      <c r="U39" s="31">
        <v>1.66</v>
      </c>
      <c r="V39" s="31">
        <v>1.5</v>
      </c>
      <c r="W39" s="31">
        <v>1.5</v>
      </c>
      <c r="X39" s="31">
        <v>3.1353353618203541</v>
      </c>
      <c r="Y39" s="20">
        <v>0.9</v>
      </c>
      <c r="Z39" s="20">
        <v>2</v>
      </c>
    </row>
    <row r="40" spans="2:27" x14ac:dyDescent="0.3"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</row>
    <row r="41" spans="2:27" x14ac:dyDescent="0.3">
      <c r="B41" s="27" t="s">
        <v>26</v>
      </c>
      <c r="C41" s="25">
        <v>2000</v>
      </c>
      <c r="D41" s="25">
        <v>2001</v>
      </c>
      <c r="E41" s="25">
        <v>2002</v>
      </c>
      <c r="F41" s="25">
        <v>2003</v>
      </c>
      <c r="G41" s="25">
        <v>2004</v>
      </c>
      <c r="H41" s="25">
        <v>2005</v>
      </c>
      <c r="I41" s="25">
        <v>2006</v>
      </c>
      <c r="J41" s="25">
        <v>2007</v>
      </c>
      <c r="K41" s="25">
        <v>2008</v>
      </c>
      <c r="L41" s="25">
        <v>2009</v>
      </c>
      <c r="M41" s="25">
        <v>2010</v>
      </c>
      <c r="N41" s="25">
        <v>2011</v>
      </c>
      <c r="O41" s="25">
        <v>2012</v>
      </c>
      <c r="P41" s="25">
        <v>2013</v>
      </c>
      <c r="Q41" s="25">
        <v>2014</v>
      </c>
      <c r="R41" s="25">
        <v>2015</v>
      </c>
      <c r="S41" s="25">
        <v>2016</v>
      </c>
      <c r="T41" s="25">
        <v>2017</v>
      </c>
      <c r="U41" s="25">
        <v>2018</v>
      </c>
      <c r="V41" s="25">
        <v>2019</v>
      </c>
      <c r="W41" s="25">
        <v>2020</v>
      </c>
      <c r="X41" s="25">
        <v>2021</v>
      </c>
      <c r="Y41" s="25">
        <v>2022</v>
      </c>
      <c r="Z41" s="25">
        <v>2023</v>
      </c>
    </row>
    <row r="42" spans="2:27" x14ac:dyDescent="0.3">
      <c r="B42" s="20" t="s">
        <v>15</v>
      </c>
      <c r="C42" s="38">
        <v>1</v>
      </c>
      <c r="D42" s="38">
        <v>2</v>
      </c>
      <c r="E42" s="38">
        <v>25</v>
      </c>
      <c r="F42" s="38">
        <v>31</v>
      </c>
      <c r="G42" s="38">
        <v>19</v>
      </c>
      <c r="H42" s="38">
        <v>9</v>
      </c>
      <c r="I42" s="38">
        <v>7</v>
      </c>
      <c r="J42" s="38">
        <v>7</v>
      </c>
      <c r="K42" s="38">
        <v>8</v>
      </c>
      <c r="L42" s="38">
        <v>13</v>
      </c>
      <c r="M42" s="38">
        <v>11</v>
      </c>
      <c r="N42" s="38">
        <v>8</v>
      </c>
      <c r="O42" s="38">
        <v>18</v>
      </c>
      <c r="P42" s="38">
        <v>22</v>
      </c>
      <c r="Q42" s="38">
        <v>19</v>
      </c>
      <c r="R42" s="38"/>
      <c r="S42" s="38">
        <v>22</v>
      </c>
      <c r="T42" s="38">
        <v>31</v>
      </c>
      <c r="U42" s="38">
        <v>25</v>
      </c>
      <c r="V42" s="38">
        <v>31</v>
      </c>
      <c r="W42" s="38">
        <v>20</v>
      </c>
      <c r="X42" s="38">
        <v>18</v>
      </c>
      <c r="Y42" s="38">
        <v>22</v>
      </c>
      <c r="Z42" s="20">
        <v>23</v>
      </c>
    </row>
    <row r="43" spans="2:27" x14ac:dyDescent="0.3">
      <c r="B43" s="20" t="s">
        <v>16</v>
      </c>
      <c r="C43" s="38">
        <v>254</v>
      </c>
      <c r="D43" s="38">
        <v>317</v>
      </c>
      <c r="E43" s="38">
        <v>548</v>
      </c>
      <c r="F43" s="38">
        <v>633</v>
      </c>
      <c r="G43" s="38">
        <v>698</v>
      </c>
      <c r="H43" s="38">
        <v>1001</v>
      </c>
      <c r="I43" s="38">
        <v>1226</v>
      </c>
      <c r="J43" s="38">
        <v>1113</v>
      </c>
      <c r="K43" s="38">
        <v>931</v>
      </c>
      <c r="L43" s="38">
        <v>1055</v>
      </c>
      <c r="M43" s="38">
        <v>837</v>
      </c>
      <c r="N43" s="38">
        <v>597</v>
      </c>
      <c r="O43" s="38">
        <v>915</v>
      </c>
      <c r="P43" s="38">
        <v>878</v>
      </c>
      <c r="Q43" s="38">
        <v>833</v>
      </c>
      <c r="R43" s="38"/>
      <c r="S43" s="38">
        <v>1204</v>
      </c>
      <c r="T43" s="38">
        <v>1448</v>
      </c>
      <c r="U43" s="38">
        <v>1388</v>
      </c>
      <c r="V43" s="38">
        <v>1641</v>
      </c>
      <c r="W43" s="38">
        <v>1228</v>
      </c>
      <c r="X43" s="38">
        <v>1108</v>
      </c>
      <c r="Y43" s="38">
        <v>1092</v>
      </c>
      <c r="Z43" s="38">
        <v>1032</v>
      </c>
    </row>
    <row r="44" spans="2:27" x14ac:dyDescent="0.3">
      <c r="B44" s="20" t="s">
        <v>17</v>
      </c>
      <c r="C44" s="38">
        <v>220</v>
      </c>
      <c r="D44" s="38">
        <v>199</v>
      </c>
      <c r="E44" s="38">
        <v>273</v>
      </c>
      <c r="F44" s="38">
        <v>329</v>
      </c>
      <c r="G44" s="38">
        <v>413</v>
      </c>
      <c r="H44" s="38">
        <v>351</v>
      </c>
      <c r="I44" s="38">
        <v>420</v>
      </c>
      <c r="J44" s="38">
        <v>395</v>
      </c>
      <c r="K44" s="38">
        <v>362</v>
      </c>
      <c r="L44" s="38">
        <v>399</v>
      </c>
      <c r="M44" s="38">
        <v>296</v>
      </c>
      <c r="N44" s="38">
        <v>228</v>
      </c>
      <c r="O44" s="38">
        <v>297</v>
      </c>
      <c r="P44" s="38">
        <v>296</v>
      </c>
      <c r="Q44" s="38">
        <v>267</v>
      </c>
      <c r="R44" s="38"/>
      <c r="S44" s="38">
        <v>336</v>
      </c>
      <c r="T44" s="38">
        <v>447</v>
      </c>
      <c r="U44" s="38">
        <v>432</v>
      </c>
      <c r="V44" s="38">
        <v>540</v>
      </c>
      <c r="W44" s="38">
        <v>484</v>
      </c>
      <c r="X44" s="38">
        <v>525</v>
      </c>
      <c r="Y44" s="38">
        <v>611</v>
      </c>
      <c r="Z44" s="20">
        <v>620</v>
      </c>
    </row>
    <row r="45" spans="2:27" x14ac:dyDescent="0.3">
      <c r="B45" s="20" t="s">
        <v>18</v>
      </c>
      <c r="C45" s="38">
        <v>775</v>
      </c>
      <c r="D45" s="38">
        <v>652</v>
      </c>
      <c r="E45" s="38">
        <v>914</v>
      </c>
      <c r="F45" s="38">
        <v>1022</v>
      </c>
      <c r="G45" s="38">
        <v>837</v>
      </c>
      <c r="H45" s="38">
        <v>1891</v>
      </c>
      <c r="I45" s="38">
        <v>1632</v>
      </c>
      <c r="J45" s="38">
        <v>1334</v>
      </c>
      <c r="K45" s="38">
        <v>1198</v>
      </c>
      <c r="L45" s="38">
        <v>1367</v>
      </c>
      <c r="M45" s="38">
        <v>1063</v>
      </c>
      <c r="N45" s="38">
        <v>758</v>
      </c>
      <c r="O45" s="38">
        <v>1561</v>
      </c>
      <c r="P45" s="38">
        <v>1361</v>
      </c>
      <c r="Q45" s="38">
        <v>1337</v>
      </c>
      <c r="R45" s="38"/>
      <c r="S45" s="38">
        <v>1859</v>
      </c>
      <c r="T45" s="38">
        <v>2984</v>
      </c>
      <c r="U45" s="38">
        <v>2068</v>
      </c>
      <c r="V45" s="38">
        <v>2753</v>
      </c>
      <c r="W45" s="38">
        <v>2249</v>
      </c>
      <c r="X45" s="38">
        <v>2137</v>
      </c>
      <c r="Y45" s="38">
        <v>2847</v>
      </c>
      <c r="Z45" s="38">
        <v>2742</v>
      </c>
    </row>
    <row r="46" spans="2:27" x14ac:dyDescent="0.3">
      <c r="B46" s="20" t="s">
        <v>19</v>
      </c>
      <c r="C46" s="38">
        <v>413</v>
      </c>
      <c r="D46" s="38">
        <v>255</v>
      </c>
      <c r="E46" s="38">
        <v>262</v>
      </c>
      <c r="F46" s="38">
        <v>270</v>
      </c>
      <c r="G46" s="38">
        <v>229</v>
      </c>
      <c r="H46" s="38">
        <v>243</v>
      </c>
      <c r="I46" s="38">
        <v>220</v>
      </c>
      <c r="J46" s="38">
        <v>190</v>
      </c>
      <c r="K46" s="38">
        <v>187</v>
      </c>
      <c r="L46" s="38">
        <v>233</v>
      </c>
      <c r="M46" s="38">
        <v>243</v>
      </c>
      <c r="N46" s="38">
        <v>218</v>
      </c>
      <c r="O46" s="38">
        <v>211</v>
      </c>
      <c r="P46" s="38">
        <v>285</v>
      </c>
      <c r="Q46" s="38">
        <v>188</v>
      </c>
      <c r="R46" s="38"/>
      <c r="S46" s="38">
        <v>487</v>
      </c>
      <c r="T46" s="38">
        <v>438</v>
      </c>
      <c r="U46" s="38">
        <v>238</v>
      </c>
      <c r="V46" s="38">
        <v>332</v>
      </c>
      <c r="W46" s="38">
        <v>215</v>
      </c>
      <c r="X46" s="38">
        <v>285</v>
      </c>
      <c r="Y46" s="38">
        <v>214</v>
      </c>
      <c r="Z46" s="20">
        <v>284</v>
      </c>
    </row>
    <row r="47" spans="2:27" x14ac:dyDescent="0.3">
      <c r="B47" s="20" t="s">
        <v>20</v>
      </c>
      <c r="C47" s="38">
        <v>63</v>
      </c>
      <c r="D47" s="38">
        <v>78</v>
      </c>
      <c r="E47" s="38">
        <v>122</v>
      </c>
      <c r="F47" s="38">
        <v>99</v>
      </c>
      <c r="G47" s="38">
        <v>99</v>
      </c>
      <c r="H47" s="38">
        <v>121</v>
      </c>
      <c r="I47" s="38">
        <v>146</v>
      </c>
      <c r="J47" s="38">
        <v>163</v>
      </c>
      <c r="K47" s="38">
        <v>93</v>
      </c>
      <c r="L47" s="38">
        <v>119</v>
      </c>
      <c r="M47" s="38">
        <v>130</v>
      </c>
      <c r="N47" s="38">
        <v>89</v>
      </c>
      <c r="O47" s="38">
        <v>130</v>
      </c>
      <c r="P47" s="38">
        <v>130</v>
      </c>
      <c r="Q47" s="38">
        <v>123</v>
      </c>
      <c r="R47" s="38"/>
      <c r="S47" s="38">
        <v>71</v>
      </c>
      <c r="T47" s="38">
        <v>63</v>
      </c>
      <c r="U47" s="38">
        <v>80</v>
      </c>
      <c r="V47" s="38">
        <v>91</v>
      </c>
      <c r="W47" s="38">
        <v>95</v>
      </c>
      <c r="X47" s="38">
        <v>111</v>
      </c>
      <c r="Y47" s="38">
        <v>117</v>
      </c>
      <c r="Z47" s="20">
        <v>105</v>
      </c>
    </row>
    <row r="48" spans="2:27" x14ac:dyDescent="0.3">
      <c r="B48" s="20" t="s">
        <v>21</v>
      </c>
      <c r="C48" s="38">
        <v>0</v>
      </c>
      <c r="D48" s="38">
        <v>0</v>
      </c>
      <c r="E48" s="38">
        <v>0</v>
      </c>
      <c r="F48" s="38">
        <v>0</v>
      </c>
      <c r="G48" s="38">
        <v>0</v>
      </c>
      <c r="H48" s="38">
        <v>0</v>
      </c>
      <c r="I48" s="38">
        <v>0</v>
      </c>
      <c r="J48" s="38">
        <v>0</v>
      </c>
      <c r="K48" s="38">
        <v>0</v>
      </c>
      <c r="L48" s="38">
        <v>0</v>
      </c>
      <c r="M48" s="38">
        <v>0</v>
      </c>
      <c r="N48" s="38">
        <v>0</v>
      </c>
      <c r="O48" s="38">
        <v>0</v>
      </c>
      <c r="P48" s="38">
        <v>0</v>
      </c>
      <c r="Q48" s="38">
        <v>0</v>
      </c>
      <c r="R48" s="38"/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/>
      <c r="Y48" s="38"/>
      <c r="Z48" s="20"/>
    </row>
    <row r="49" spans="2:28" x14ac:dyDescent="0.3">
      <c r="B49" s="20" t="s">
        <v>22</v>
      </c>
      <c r="C49" s="38">
        <v>353</v>
      </c>
      <c r="D49" s="38">
        <v>496</v>
      </c>
      <c r="E49" s="38">
        <v>878</v>
      </c>
      <c r="F49" s="38">
        <v>866</v>
      </c>
      <c r="G49" s="38">
        <v>961</v>
      </c>
      <c r="H49" s="38">
        <v>397</v>
      </c>
      <c r="I49" s="38">
        <v>479</v>
      </c>
      <c r="J49" s="38">
        <v>424</v>
      </c>
      <c r="K49" s="38">
        <v>401</v>
      </c>
      <c r="L49" s="38">
        <v>440</v>
      </c>
      <c r="M49" s="38">
        <v>388</v>
      </c>
      <c r="N49" s="38">
        <v>308</v>
      </c>
      <c r="O49" s="38">
        <v>395</v>
      </c>
      <c r="P49" s="38">
        <v>405</v>
      </c>
      <c r="Q49" s="38">
        <v>384</v>
      </c>
      <c r="R49" s="38"/>
      <c r="S49" s="38">
        <v>430</v>
      </c>
      <c r="T49" s="38">
        <v>521</v>
      </c>
      <c r="U49" s="38">
        <v>517</v>
      </c>
      <c r="V49" s="38">
        <v>617</v>
      </c>
      <c r="W49" s="38">
        <v>576</v>
      </c>
      <c r="X49" s="38">
        <v>540</v>
      </c>
      <c r="Y49" s="38">
        <v>593</v>
      </c>
      <c r="Z49" s="20">
        <v>643</v>
      </c>
    </row>
    <row r="50" spans="2:28" x14ac:dyDescent="0.3">
      <c r="B50" s="20" t="s">
        <v>23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290</v>
      </c>
      <c r="I50" s="38">
        <v>326</v>
      </c>
      <c r="J50" s="38">
        <v>274</v>
      </c>
      <c r="K50" s="38">
        <v>271</v>
      </c>
      <c r="L50" s="38">
        <v>298</v>
      </c>
      <c r="M50" s="38">
        <v>310</v>
      </c>
      <c r="N50" s="38">
        <v>199</v>
      </c>
      <c r="O50" s="38">
        <v>127</v>
      </c>
      <c r="P50" s="38">
        <v>94</v>
      </c>
      <c r="Q50" s="38">
        <v>73</v>
      </c>
      <c r="R50" s="38"/>
      <c r="S50" s="38">
        <v>59</v>
      </c>
      <c r="T50" s="38">
        <v>98</v>
      </c>
      <c r="U50" s="38">
        <v>15</v>
      </c>
      <c r="V50" s="38">
        <v>19</v>
      </c>
      <c r="W50" s="38">
        <v>10</v>
      </c>
      <c r="X50" s="38">
        <v>11</v>
      </c>
      <c r="Y50" s="38">
        <v>4</v>
      </c>
      <c r="Z50" s="20">
        <v>5</v>
      </c>
      <c r="AB50" s="26"/>
    </row>
    <row r="51" spans="2:28" x14ac:dyDescent="0.3"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W51" s="26"/>
      <c r="X51" s="26"/>
      <c r="Y51" s="26">
        <f>SUM(Y42:Y50)</f>
        <v>5500</v>
      </c>
      <c r="Z51" s="18">
        <f>SUM(Z42:Z50)</f>
        <v>5454</v>
      </c>
    </row>
    <row r="52" spans="2:28" x14ac:dyDescent="0.3">
      <c r="B52" s="23" t="s">
        <v>27</v>
      </c>
      <c r="C52" s="25">
        <v>2000</v>
      </c>
      <c r="D52" s="25">
        <v>2001</v>
      </c>
      <c r="E52" s="25">
        <v>2002</v>
      </c>
      <c r="F52" s="25">
        <v>2003</v>
      </c>
      <c r="G52" s="25">
        <v>2004</v>
      </c>
      <c r="H52" s="25">
        <v>2005</v>
      </c>
      <c r="I52" s="25">
        <v>2006</v>
      </c>
      <c r="J52" s="25">
        <v>2007</v>
      </c>
      <c r="K52" s="25">
        <v>2008</v>
      </c>
      <c r="L52" s="25">
        <v>2009</v>
      </c>
      <c r="M52" s="25">
        <v>2010</v>
      </c>
      <c r="N52" s="25">
        <v>2011</v>
      </c>
      <c r="O52" s="25">
        <v>2012</v>
      </c>
      <c r="P52" s="25">
        <v>2013</v>
      </c>
      <c r="Q52" s="25">
        <v>2014</v>
      </c>
      <c r="R52" s="25">
        <v>2015</v>
      </c>
      <c r="S52" s="25">
        <v>2016</v>
      </c>
      <c r="T52" s="25">
        <v>2017</v>
      </c>
      <c r="U52" s="25">
        <v>2018</v>
      </c>
      <c r="V52" s="25">
        <v>2019</v>
      </c>
      <c r="W52" s="36">
        <v>2020</v>
      </c>
      <c r="X52" s="25">
        <v>2021</v>
      </c>
      <c r="Y52" s="22">
        <v>2022</v>
      </c>
      <c r="Z52" s="25">
        <v>2023</v>
      </c>
    </row>
    <row r="53" spans="2:28" x14ac:dyDescent="0.3">
      <c r="B53" s="20" t="s">
        <v>15</v>
      </c>
      <c r="C53" s="24">
        <v>0</v>
      </c>
      <c r="D53" s="24">
        <v>0.1</v>
      </c>
      <c r="E53" s="24">
        <v>0.8</v>
      </c>
      <c r="F53" s="24">
        <v>1</v>
      </c>
      <c r="G53" s="24">
        <v>0.6</v>
      </c>
      <c r="H53" s="24">
        <v>0.2</v>
      </c>
      <c r="I53" s="24">
        <v>0.2</v>
      </c>
      <c r="J53" s="24">
        <v>0.2</v>
      </c>
      <c r="K53" s="24">
        <v>0.2</v>
      </c>
      <c r="L53" s="24">
        <v>0.3</v>
      </c>
      <c r="M53" s="24">
        <v>0.3</v>
      </c>
      <c r="N53" s="24">
        <v>0.3</v>
      </c>
      <c r="O53" s="24">
        <v>0.5</v>
      </c>
      <c r="P53" s="32">
        <v>0.6</v>
      </c>
      <c r="Q53" s="32">
        <v>0.6</v>
      </c>
      <c r="R53" s="32"/>
      <c r="S53" s="32">
        <v>0.5</v>
      </c>
      <c r="T53" s="32">
        <v>0.5</v>
      </c>
      <c r="U53" s="32">
        <v>0.52</v>
      </c>
      <c r="V53" s="32">
        <v>0.51</v>
      </c>
      <c r="W53" s="32">
        <v>0.41</v>
      </c>
      <c r="X53" s="32">
        <f t="shared" ref="X53:X58" ca="1" si="7">X42*100/X$54</f>
        <v>0.38014783526927137</v>
      </c>
      <c r="Y53" s="32">
        <f>Y42*100/Y51</f>
        <v>0.4</v>
      </c>
      <c r="Z53" s="32">
        <f>Z42*100/Z51</f>
        <v>0.42170883755042171</v>
      </c>
    </row>
    <row r="54" spans="2:28" x14ac:dyDescent="0.3">
      <c r="B54" s="20" t="s">
        <v>16</v>
      </c>
      <c r="C54" s="24">
        <v>12.2</v>
      </c>
      <c r="D54" s="24">
        <v>15.9</v>
      </c>
      <c r="E54" s="24">
        <v>18.100000000000001</v>
      </c>
      <c r="F54" s="24">
        <v>19.5</v>
      </c>
      <c r="G54" s="24">
        <v>21.4</v>
      </c>
      <c r="H54" s="24">
        <v>23.3</v>
      </c>
      <c r="I54" s="24">
        <v>27.5</v>
      </c>
      <c r="J54" s="24">
        <v>28.5</v>
      </c>
      <c r="K54" s="24">
        <v>27</v>
      </c>
      <c r="L54" s="24">
        <v>26.9</v>
      </c>
      <c r="M54" s="24">
        <v>25.5</v>
      </c>
      <c r="N54" s="24">
        <v>24.8</v>
      </c>
      <c r="O54" s="24">
        <v>25</v>
      </c>
      <c r="P54" s="24">
        <v>25.3</v>
      </c>
      <c r="Q54" s="24">
        <v>25.8</v>
      </c>
      <c r="R54" s="24"/>
      <c r="S54" s="24">
        <v>27</v>
      </c>
      <c r="T54" s="24">
        <v>24.01</v>
      </c>
      <c r="U54" s="24">
        <v>29.14</v>
      </c>
      <c r="V54" s="24">
        <v>27.24</v>
      </c>
      <c r="W54" s="24">
        <v>25.18</v>
      </c>
      <c r="X54" s="24">
        <f t="shared" ca="1" si="7"/>
        <v>23.400211193241816</v>
      </c>
      <c r="Y54" s="24">
        <f>Y43*100/Y51</f>
        <v>19.854545454545455</v>
      </c>
      <c r="Z54" s="24">
        <f>Z43*100/Z51</f>
        <v>18.921892189218923</v>
      </c>
    </row>
    <row r="55" spans="2:28" x14ac:dyDescent="0.3">
      <c r="B55" s="20" t="s">
        <v>17</v>
      </c>
      <c r="C55" s="24">
        <v>10.6</v>
      </c>
      <c r="D55" s="24">
        <v>10</v>
      </c>
      <c r="E55" s="24">
        <v>9</v>
      </c>
      <c r="F55" s="24">
        <v>10.1</v>
      </c>
      <c r="G55" s="24">
        <v>12.7</v>
      </c>
      <c r="H55" s="24">
        <v>8.1999999999999993</v>
      </c>
      <c r="I55" s="24">
        <v>9.4</v>
      </c>
      <c r="J55" s="24">
        <v>10.1</v>
      </c>
      <c r="K55" s="24">
        <v>10.5</v>
      </c>
      <c r="L55" s="24">
        <v>10.199999999999999</v>
      </c>
      <c r="M55" s="24">
        <v>9</v>
      </c>
      <c r="N55" s="24">
        <v>9.5</v>
      </c>
      <c r="O55" s="24">
        <v>8.1</v>
      </c>
      <c r="P55" s="24">
        <v>8.5</v>
      </c>
      <c r="Q55" s="24">
        <v>8.3000000000000007</v>
      </c>
      <c r="R55" s="24"/>
      <c r="S55" s="24">
        <v>7.5</v>
      </c>
      <c r="T55" s="24">
        <v>7.41</v>
      </c>
      <c r="U55" s="24">
        <v>9.07</v>
      </c>
      <c r="V55" s="24">
        <v>8.9600000000000009</v>
      </c>
      <c r="W55" s="24">
        <v>9.92</v>
      </c>
      <c r="X55" s="24">
        <f t="shared" ca="1" si="7"/>
        <v>11.087645195353749</v>
      </c>
      <c r="Y55" s="32">
        <f>Y44*100/Y51</f>
        <v>11.109090909090909</v>
      </c>
      <c r="Z55" s="32">
        <f>Z44*100/Z51</f>
        <v>11.367803447011369</v>
      </c>
    </row>
    <row r="56" spans="2:28" x14ac:dyDescent="0.3">
      <c r="B56" s="20" t="s">
        <v>18</v>
      </c>
      <c r="C56" s="24">
        <v>37.299999999999997</v>
      </c>
      <c r="D56" s="24">
        <v>32.6</v>
      </c>
      <c r="E56" s="24">
        <v>30.2</v>
      </c>
      <c r="F56" s="24">
        <v>31.4</v>
      </c>
      <c r="G56" s="24">
        <v>25.7</v>
      </c>
      <c r="H56" s="24">
        <v>43.9</v>
      </c>
      <c r="I56" s="24">
        <v>36.6</v>
      </c>
      <c r="J56" s="24">
        <v>34.200000000000003</v>
      </c>
      <c r="K56" s="24">
        <v>34.700000000000003</v>
      </c>
      <c r="L56" s="24">
        <v>34.799999999999997</v>
      </c>
      <c r="M56" s="24">
        <v>32.4</v>
      </c>
      <c r="N56" s="24">
        <v>31.5</v>
      </c>
      <c r="O56" s="24">
        <v>42.7</v>
      </c>
      <c r="P56" s="24">
        <v>39.200000000000003</v>
      </c>
      <c r="Q56" s="24">
        <v>41.5</v>
      </c>
      <c r="R56" s="24"/>
      <c r="S56" s="24">
        <v>41.6</v>
      </c>
      <c r="T56" s="24">
        <v>49.49</v>
      </c>
      <c r="U56" s="24">
        <v>43.42</v>
      </c>
      <c r="V56" s="24">
        <v>45.7</v>
      </c>
      <c r="W56" s="24">
        <v>46.11</v>
      </c>
      <c r="X56" s="24">
        <f t="shared" ca="1" si="7"/>
        <v>45.131995776135163</v>
      </c>
      <c r="Y56" s="24">
        <f>Y45*100/Y51</f>
        <v>51.763636363636365</v>
      </c>
      <c r="Z56" s="24">
        <f>Z45*100/Z51</f>
        <v>50.275027502750277</v>
      </c>
    </row>
    <row r="57" spans="2:28" x14ac:dyDescent="0.3">
      <c r="B57" s="20" t="s">
        <v>19</v>
      </c>
      <c r="C57" s="24">
        <v>19.899999999999999</v>
      </c>
      <c r="D57" s="24">
        <v>12.8</v>
      </c>
      <c r="E57" s="24">
        <v>8.6999999999999993</v>
      </c>
      <c r="F57" s="24">
        <v>8.3000000000000007</v>
      </c>
      <c r="G57" s="24">
        <v>7</v>
      </c>
      <c r="H57" s="24">
        <v>5.6</v>
      </c>
      <c r="I57" s="24">
        <v>4.9000000000000004</v>
      </c>
      <c r="J57" s="24">
        <v>4.9000000000000004</v>
      </c>
      <c r="K57" s="24">
        <v>5.4</v>
      </c>
      <c r="L57" s="24">
        <v>5.9</v>
      </c>
      <c r="M57" s="24">
        <v>7.4</v>
      </c>
      <c r="N57" s="24">
        <v>9.1</v>
      </c>
      <c r="O57" s="24">
        <v>5.8</v>
      </c>
      <c r="P57" s="24">
        <v>8.1999999999999993</v>
      </c>
      <c r="Q57" s="24">
        <v>5.8</v>
      </c>
      <c r="R57" s="24"/>
      <c r="S57" s="24">
        <v>10.9</v>
      </c>
      <c r="T57" s="24">
        <v>7.26</v>
      </c>
      <c r="U57" s="24">
        <v>5</v>
      </c>
      <c r="V57" s="24">
        <v>5.51</v>
      </c>
      <c r="W57" s="24">
        <v>4.41</v>
      </c>
      <c r="X57" s="24">
        <f t="shared" ca="1" si="7"/>
        <v>6.0190073917634637</v>
      </c>
      <c r="Y57" s="24">
        <f>Y46*100/Y51</f>
        <v>3.8909090909090911</v>
      </c>
      <c r="Z57" s="24">
        <f>Z46*100/Z51</f>
        <v>5.2071873854052075</v>
      </c>
    </row>
    <row r="58" spans="2:28" x14ac:dyDescent="0.3">
      <c r="B58" s="20" t="s">
        <v>20</v>
      </c>
      <c r="C58" s="24">
        <v>3</v>
      </c>
      <c r="D58" s="24">
        <v>3.9</v>
      </c>
      <c r="E58" s="24">
        <v>4</v>
      </c>
      <c r="F58" s="24">
        <v>3</v>
      </c>
      <c r="G58" s="24">
        <v>3</v>
      </c>
      <c r="H58" s="24">
        <v>2.8</v>
      </c>
      <c r="I58" s="24">
        <v>3.3</v>
      </c>
      <c r="J58" s="24">
        <v>4.2</v>
      </c>
      <c r="K58" s="24">
        <v>2.7</v>
      </c>
      <c r="L58" s="24">
        <v>3</v>
      </c>
      <c r="M58" s="24">
        <v>4</v>
      </c>
      <c r="N58" s="24">
        <v>3.7</v>
      </c>
      <c r="O58" s="24">
        <v>3.6</v>
      </c>
      <c r="P58" s="24">
        <v>3.7</v>
      </c>
      <c r="Q58" s="24">
        <v>3.8</v>
      </c>
      <c r="R58" s="24"/>
      <c r="S58" s="24">
        <v>1.6</v>
      </c>
      <c r="T58" s="24">
        <v>1.04</v>
      </c>
      <c r="U58" s="24">
        <v>1.68</v>
      </c>
      <c r="V58" s="24">
        <v>1.51</v>
      </c>
      <c r="W58" s="24">
        <v>1.95</v>
      </c>
      <c r="X58" s="24">
        <f t="shared" ca="1" si="7"/>
        <v>2.3442449841605071</v>
      </c>
      <c r="Y58" s="24">
        <f>Y47*100/Y51</f>
        <v>2.1272727272727274</v>
      </c>
      <c r="Z58" s="24">
        <f>Z47*100/Z51</f>
        <v>1.9251925192519252</v>
      </c>
    </row>
    <row r="59" spans="2:28" x14ac:dyDescent="0.3">
      <c r="B59" s="20" t="s">
        <v>21</v>
      </c>
      <c r="C59" s="24">
        <v>0</v>
      </c>
      <c r="D59" s="24">
        <v>0</v>
      </c>
      <c r="E59" s="24">
        <v>0</v>
      </c>
      <c r="F59" s="24">
        <v>0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0</v>
      </c>
      <c r="P59" s="24">
        <v>0</v>
      </c>
      <c r="Q59" s="24">
        <v>0</v>
      </c>
      <c r="R59" s="24"/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/>
      <c r="Z59" s="24"/>
    </row>
    <row r="60" spans="2:28" x14ac:dyDescent="0.3">
      <c r="B60" s="20" t="s">
        <v>22</v>
      </c>
      <c r="C60" s="24">
        <v>17</v>
      </c>
      <c r="D60" s="24">
        <v>24.699999999999992</v>
      </c>
      <c r="E60" s="24">
        <v>29.199999999999996</v>
      </c>
      <c r="F60" s="24">
        <v>26.699999999999996</v>
      </c>
      <c r="G60" s="24">
        <v>29.599999999999994</v>
      </c>
      <c r="H60" s="24">
        <v>9.1999999999999993</v>
      </c>
      <c r="I60" s="24">
        <v>10.7</v>
      </c>
      <c r="J60" s="24">
        <v>10.9</v>
      </c>
      <c r="K60" s="24">
        <v>11.6</v>
      </c>
      <c r="L60" s="24">
        <v>11.2</v>
      </c>
      <c r="M60" s="24">
        <v>11.8</v>
      </c>
      <c r="N60" s="24">
        <v>12.8</v>
      </c>
      <c r="O60" s="24">
        <v>10.8</v>
      </c>
      <c r="P60" s="24">
        <v>11.7</v>
      </c>
      <c r="Q60" s="24">
        <v>11.9</v>
      </c>
      <c r="R60" s="24"/>
      <c r="S60" s="24">
        <v>9.6</v>
      </c>
      <c r="T60" s="24">
        <v>8.64</v>
      </c>
      <c r="U60" s="24">
        <v>10.85</v>
      </c>
      <c r="V60" s="24">
        <v>10.24</v>
      </c>
      <c r="W60" s="24">
        <v>11.81</v>
      </c>
      <c r="X60" s="24">
        <f ca="1">X48*100/X$54</f>
        <v>11.404435058078141</v>
      </c>
      <c r="Y60" s="24">
        <f>Y49*100/Y51</f>
        <v>10.781818181818181</v>
      </c>
      <c r="Z60" s="24">
        <f>Z49*100/Z51</f>
        <v>11.789512284561789</v>
      </c>
    </row>
    <row r="61" spans="2:28" x14ac:dyDescent="0.3">
      <c r="B61" s="20" t="s">
        <v>23</v>
      </c>
      <c r="C61" s="24">
        <v>0</v>
      </c>
      <c r="D61" s="24">
        <v>0</v>
      </c>
      <c r="E61" s="24">
        <v>0</v>
      </c>
      <c r="F61" s="24">
        <v>0</v>
      </c>
      <c r="G61" s="24">
        <v>0</v>
      </c>
      <c r="H61" s="24">
        <v>6.8000000000000087</v>
      </c>
      <c r="I61" s="24">
        <v>7.3999999999999941</v>
      </c>
      <c r="J61" s="24">
        <v>7</v>
      </c>
      <c r="K61" s="24">
        <v>7.9</v>
      </c>
      <c r="L61" s="24">
        <v>7.7000000000000082</v>
      </c>
      <c r="M61" s="24">
        <v>9.6000000000000085</v>
      </c>
      <c r="N61" s="24">
        <v>8.3000000000000007</v>
      </c>
      <c r="O61" s="24">
        <v>3.5</v>
      </c>
      <c r="P61" s="24">
        <v>2.7999999999999803</v>
      </c>
      <c r="Q61" s="24">
        <v>2.2999999999999998</v>
      </c>
      <c r="R61" s="24"/>
      <c r="S61" s="24">
        <v>1.3</v>
      </c>
      <c r="T61" s="24">
        <v>1.63</v>
      </c>
      <c r="U61" s="24">
        <v>0.31</v>
      </c>
      <c r="V61" s="24">
        <v>0.32</v>
      </c>
      <c r="W61" s="24">
        <v>0.21</v>
      </c>
      <c r="X61" s="24">
        <f ca="1">X49*100/X$54</f>
        <v>0.23231256599788808</v>
      </c>
      <c r="Y61" s="24">
        <f>Y50*100/Y51</f>
        <v>7.2727272727272724E-2</v>
      </c>
      <c r="Z61" s="24">
        <f>Z50*100/Z51</f>
        <v>9.1675834250091681E-2</v>
      </c>
    </row>
    <row r="62" spans="2:28" x14ac:dyDescent="0.3">
      <c r="V62" s="82"/>
      <c r="W62" s="82"/>
      <c r="X62" s="82"/>
      <c r="Y62" s="82"/>
    </row>
    <row r="64" spans="2:28" x14ac:dyDescent="0.3">
      <c r="B64" s="18" t="s">
        <v>44</v>
      </c>
      <c r="AA64" s="82"/>
    </row>
    <row r="65" spans="2:2" x14ac:dyDescent="0.3">
      <c r="B65" s="18" t="s">
        <v>28</v>
      </c>
    </row>
    <row r="113" spans="9:9" x14ac:dyDescent="0.3">
      <c r="I113" s="17"/>
    </row>
  </sheetData>
  <phoneticPr fontId="3" type="noConversion"/>
  <pageMargins left="0.75" right="0.75" top="1" bottom="1" header="0" footer="0"/>
  <pageSetup paperSize="9" scale="55" orientation="landscape"/>
  <headerFooter alignWithMargins="0"/>
  <colBreaks count="1" manualBreakCount="1">
    <brk id="22" max="6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61"/>
  <sheetViews>
    <sheetView showGridLines="0" tabSelected="1" zoomScale="85" zoomScaleNormal="85" workbookViewId="0">
      <selection activeCell="S25" sqref="S25"/>
    </sheetView>
  </sheetViews>
  <sheetFormatPr baseColWidth="10" defaultColWidth="11.5546875" defaultRowHeight="13.8" x14ac:dyDescent="0.3"/>
  <cols>
    <col min="1" max="1" width="50.109375" style="18" bestFit="1" customWidth="1"/>
    <col min="2" max="2" width="5.5546875" style="18" customWidth="1"/>
    <col min="3" max="4" width="5.109375" style="18" bestFit="1" customWidth="1"/>
    <col min="5" max="5" width="5.44140625" style="18" bestFit="1" customWidth="1"/>
    <col min="6" max="6" width="5.109375" style="18" bestFit="1" customWidth="1"/>
    <col min="7" max="12" width="5.44140625" style="18" bestFit="1" customWidth="1"/>
    <col min="13" max="13" width="5.109375" style="18" bestFit="1" customWidth="1"/>
    <col min="14" max="16" width="5.44140625" style="18" bestFit="1" customWidth="1"/>
    <col min="17" max="17" width="5" style="18" customWidth="1"/>
    <col min="18" max="22" width="5.44140625" style="18" bestFit="1" customWidth="1"/>
    <col min="23" max="23" width="5.88671875" style="18" customWidth="1"/>
    <col min="24" max="24" width="6" style="18" customWidth="1"/>
    <col min="25" max="25" width="7.5546875" style="18" customWidth="1"/>
    <col min="26" max="16384" width="11.5546875" style="18"/>
  </cols>
  <sheetData>
    <row r="1" spans="1:25" ht="14.4" x14ac:dyDescent="0.3">
      <c r="A1" s="19" t="s">
        <v>83</v>
      </c>
    </row>
    <row r="2" spans="1:25" x14ac:dyDescent="0.3">
      <c r="A2" s="27" t="s">
        <v>26</v>
      </c>
      <c r="B2" s="25">
        <v>2000</v>
      </c>
      <c r="C2" s="25">
        <v>2001</v>
      </c>
      <c r="D2" s="25">
        <v>2002</v>
      </c>
      <c r="E2" s="25">
        <v>2003</v>
      </c>
      <c r="F2" s="25">
        <v>2004</v>
      </c>
      <c r="G2" s="25">
        <v>2005</v>
      </c>
      <c r="H2" s="25">
        <v>2006</v>
      </c>
      <c r="I2" s="25">
        <v>2007</v>
      </c>
      <c r="J2" s="25">
        <v>2008</v>
      </c>
      <c r="K2" s="25">
        <v>2009</v>
      </c>
      <c r="L2" s="25">
        <v>2010</v>
      </c>
      <c r="M2" s="25">
        <v>2011</v>
      </c>
      <c r="N2" s="25">
        <v>2012</v>
      </c>
      <c r="O2" s="25">
        <v>2013</v>
      </c>
      <c r="P2" s="25">
        <v>2014</v>
      </c>
      <c r="Q2" s="25">
        <v>2015</v>
      </c>
      <c r="R2" s="25">
        <v>2016</v>
      </c>
      <c r="S2" s="25">
        <v>2017</v>
      </c>
      <c r="T2" s="25">
        <v>2018</v>
      </c>
      <c r="U2" s="25">
        <v>2019</v>
      </c>
      <c r="V2" s="25">
        <v>2020</v>
      </c>
      <c r="W2" s="25">
        <v>2021</v>
      </c>
      <c r="X2" s="25">
        <v>2022</v>
      </c>
      <c r="Y2" s="25">
        <v>2023</v>
      </c>
    </row>
    <row r="3" spans="1:25" x14ac:dyDescent="0.3">
      <c r="A3" s="20" t="s">
        <v>15</v>
      </c>
      <c r="B3" s="38">
        <v>1</v>
      </c>
      <c r="C3" s="38">
        <v>2</v>
      </c>
      <c r="D3" s="38">
        <v>25</v>
      </c>
      <c r="E3" s="38">
        <v>31</v>
      </c>
      <c r="F3" s="38">
        <v>19</v>
      </c>
      <c r="G3" s="38">
        <v>9</v>
      </c>
      <c r="H3" s="38">
        <v>7</v>
      </c>
      <c r="I3" s="38">
        <v>7</v>
      </c>
      <c r="J3" s="38">
        <v>8</v>
      </c>
      <c r="K3" s="38">
        <v>13</v>
      </c>
      <c r="L3" s="38">
        <v>11</v>
      </c>
      <c r="M3" s="38">
        <v>8</v>
      </c>
      <c r="N3" s="38">
        <v>18</v>
      </c>
      <c r="O3" s="38">
        <v>22</v>
      </c>
      <c r="P3" s="38">
        <v>19</v>
      </c>
      <c r="Q3" s="38"/>
      <c r="R3" s="38">
        <v>22</v>
      </c>
      <c r="S3" s="38">
        <v>31</v>
      </c>
      <c r="T3" s="38">
        <v>25</v>
      </c>
      <c r="U3" s="38">
        <v>31</v>
      </c>
      <c r="V3" s="38">
        <v>20</v>
      </c>
      <c r="W3" s="38">
        <v>18</v>
      </c>
      <c r="X3" s="38">
        <v>22</v>
      </c>
      <c r="Y3" s="20">
        <v>23</v>
      </c>
    </row>
    <row r="4" spans="1:25" x14ac:dyDescent="0.3">
      <c r="A4" s="20" t="s">
        <v>16</v>
      </c>
      <c r="B4" s="38">
        <v>254</v>
      </c>
      <c r="C4" s="38">
        <v>317</v>
      </c>
      <c r="D4" s="38">
        <v>548</v>
      </c>
      <c r="E4" s="38">
        <v>633</v>
      </c>
      <c r="F4" s="38">
        <v>698</v>
      </c>
      <c r="G4" s="38">
        <v>1001</v>
      </c>
      <c r="H4" s="38">
        <v>1226</v>
      </c>
      <c r="I4" s="38">
        <v>1113</v>
      </c>
      <c r="J4" s="38">
        <v>931</v>
      </c>
      <c r="K4" s="38">
        <v>1055</v>
      </c>
      <c r="L4" s="38">
        <v>837</v>
      </c>
      <c r="M4" s="38">
        <v>597</v>
      </c>
      <c r="N4" s="38">
        <v>915</v>
      </c>
      <c r="O4" s="38">
        <v>878</v>
      </c>
      <c r="P4" s="38">
        <v>833</v>
      </c>
      <c r="Q4" s="38"/>
      <c r="R4" s="38">
        <v>1204</v>
      </c>
      <c r="S4" s="38">
        <v>1448</v>
      </c>
      <c r="T4" s="38">
        <v>1388</v>
      </c>
      <c r="U4" s="38">
        <v>1641</v>
      </c>
      <c r="V4" s="38">
        <v>1228</v>
      </c>
      <c r="W4" s="38">
        <v>1108</v>
      </c>
      <c r="X4" s="38">
        <v>1092</v>
      </c>
      <c r="Y4" s="38">
        <v>1032</v>
      </c>
    </row>
    <row r="5" spans="1:25" x14ac:dyDescent="0.3">
      <c r="A5" s="20" t="s">
        <v>17</v>
      </c>
      <c r="B5" s="38">
        <v>220</v>
      </c>
      <c r="C5" s="38">
        <v>199</v>
      </c>
      <c r="D5" s="38">
        <v>273</v>
      </c>
      <c r="E5" s="38">
        <v>329</v>
      </c>
      <c r="F5" s="38">
        <v>413</v>
      </c>
      <c r="G5" s="38">
        <v>351</v>
      </c>
      <c r="H5" s="38">
        <v>420</v>
      </c>
      <c r="I5" s="38">
        <v>395</v>
      </c>
      <c r="J5" s="38">
        <v>362</v>
      </c>
      <c r="K5" s="38">
        <v>399</v>
      </c>
      <c r="L5" s="38">
        <v>296</v>
      </c>
      <c r="M5" s="38">
        <v>228</v>
      </c>
      <c r="N5" s="38">
        <v>297</v>
      </c>
      <c r="O5" s="38">
        <v>296</v>
      </c>
      <c r="P5" s="38">
        <v>267</v>
      </c>
      <c r="Q5" s="38"/>
      <c r="R5" s="38">
        <v>336</v>
      </c>
      <c r="S5" s="38">
        <v>447</v>
      </c>
      <c r="T5" s="38">
        <v>432</v>
      </c>
      <c r="U5" s="38">
        <v>540</v>
      </c>
      <c r="V5" s="38">
        <v>484</v>
      </c>
      <c r="W5" s="38">
        <v>525</v>
      </c>
      <c r="X5" s="38">
        <v>611</v>
      </c>
      <c r="Y5" s="20">
        <v>620</v>
      </c>
    </row>
    <row r="6" spans="1:25" x14ac:dyDescent="0.3">
      <c r="A6" s="20" t="s">
        <v>18</v>
      </c>
      <c r="B6" s="38">
        <v>775</v>
      </c>
      <c r="C6" s="38">
        <v>652</v>
      </c>
      <c r="D6" s="38">
        <v>914</v>
      </c>
      <c r="E6" s="38">
        <v>1022</v>
      </c>
      <c r="F6" s="38">
        <v>837</v>
      </c>
      <c r="G6" s="38">
        <v>1891</v>
      </c>
      <c r="H6" s="38">
        <v>1632</v>
      </c>
      <c r="I6" s="38">
        <v>1334</v>
      </c>
      <c r="J6" s="38">
        <v>1198</v>
      </c>
      <c r="K6" s="38">
        <v>1367</v>
      </c>
      <c r="L6" s="38">
        <v>1063</v>
      </c>
      <c r="M6" s="38">
        <v>758</v>
      </c>
      <c r="N6" s="38">
        <v>1561</v>
      </c>
      <c r="O6" s="38">
        <v>1361</v>
      </c>
      <c r="P6" s="38">
        <v>1337</v>
      </c>
      <c r="Q6" s="38"/>
      <c r="R6" s="38">
        <v>1859</v>
      </c>
      <c r="S6" s="38">
        <v>2984</v>
      </c>
      <c r="T6" s="38">
        <v>2068</v>
      </c>
      <c r="U6" s="38">
        <v>2753</v>
      </c>
      <c r="V6" s="38">
        <v>2249</v>
      </c>
      <c r="W6" s="38">
        <v>2137</v>
      </c>
      <c r="X6" s="38">
        <v>2847</v>
      </c>
      <c r="Y6" s="38">
        <v>2742</v>
      </c>
    </row>
    <row r="7" spans="1:25" x14ac:dyDescent="0.3">
      <c r="A7" s="20" t="s">
        <v>19</v>
      </c>
      <c r="B7" s="38">
        <v>413</v>
      </c>
      <c r="C7" s="38">
        <v>255</v>
      </c>
      <c r="D7" s="38">
        <v>262</v>
      </c>
      <c r="E7" s="38">
        <v>270</v>
      </c>
      <c r="F7" s="38">
        <v>229</v>
      </c>
      <c r="G7" s="38">
        <v>243</v>
      </c>
      <c r="H7" s="38">
        <v>220</v>
      </c>
      <c r="I7" s="38">
        <v>190</v>
      </c>
      <c r="J7" s="38">
        <v>187</v>
      </c>
      <c r="K7" s="38">
        <v>233</v>
      </c>
      <c r="L7" s="38">
        <v>243</v>
      </c>
      <c r="M7" s="38">
        <v>218</v>
      </c>
      <c r="N7" s="38">
        <v>211</v>
      </c>
      <c r="O7" s="38">
        <v>285</v>
      </c>
      <c r="P7" s="38">
        <v>188</v>
      </c>
      <c r="Q7" s="38"/>
      <c r="R7" s="38">
        <v>487</v>
      </c>
      <c r="S7" s="38">
        <v>438</v>
      </c>
      <c r="T7" s="38">
        <v>238</v>
      </c>
      <c r="U7" s="38">
        <v>332</v>
      </c>
      <c r="V7" s="38">
        <v>215</v>
      </c>
      <c r="W7" s="38">
        <v>285</v>
      </c>
      <c r="X7" s="38">
        <v>214</v>
      </c>
      <c r="Y7" s="20">
        <v>284</v>
      </c>
    </row>
    <row r="8" spans="1:25" ht="14.4" x14ac:dyDescent="0.3">
      <c r="A8" s="20" t="s">
        <v>20</v>
      </c>
      <c r="B8" s="37" t="s">
        <v>71</v>
      </c>
      <c r="C8" s="38">
        <v>78</v>
      </c>
      <c r="D8" s="38">
        <v>122</v>
      </c>
      <c r="E8" s="38">
        <v>99</v>
      </c>
      <c r="F8" s="38">
        <v>99</v>
      </c>
      <c r="G8" s="38">
        <v>121</v>
      </c>
      <c r="H8" s="38">
        <v>146</v>
      </c>
      <c r="I8" s="38">
        <v>163</v>
      </c>
      <c r="J8" s="38">
        <v>93</v>
      </c>
      <c r="K8" s="38">
        <v>119</v>
      </c>
      <c r="L8" s="38">
        <v>130</v>
      </c>
      <c r="M8" s="38">
        <v>89</v>
      </c>
      <c r="N8" s="38">
        <v>130</v>
      </c>
      <c r="O8" s="38">
        <v>130</v>
      </c>
      <c r="P8" s="38">
        <v>123</v>
      </c>
      <c r="Q8" s="38"/>
      <c r="R8" s="38">
        <v>71</v>
      </c>
      <c r="S8" s="38">
        <v>63</v>
      </c>
      <c r="T8" s="38">
        <v>80</v>
      </c>
      <c r="U8" s="38">
        <v>91</v>
      </c>
      <c r="V8" s="38">
        <v>95</v>
      </c>
      <c r="W8" s="38">
        <v>111</v>
      </c>
      <c r="X8" s="38">
        <v>117</v>
      </c>
      <c r="Y8" s="20">
        <v>105</v>
      </c>
    </row>
    <row r="9" spans="1:25" x14ac:dyDescent="0.3">
      <c r="A9" s="20" t="s">
        <v>21</v>
      </c>
      <c r="B9" s="38">
        <v>0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/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/>
      <c r="Y9" s="20"/>
    </row>
    <row r="10" spans="1:25" x14ac:dyDescent="0.3">
      <c r="A10" s="20" t="s">
        <v>22</v>
      </c>
      <c r="B10" s="38">
        <v>353</v>
      </c>
      <c r="C10" s="38">
        <v>496</v>
      </c>
      <c r="D10" s="38">
        <v>878</v>
      </c>
      <c r="E10" s="38">
        <v>866</v>
      </c>
      <c r="F10" s="38">
        <v>961</v>
      </c>
      <c r="G10" s="38">
        <v>397</v>
      </c>
      <c r="H10" s="38">
        <v>479</v>
      </c>
      <c r="I10" s="38">
        <v>424</v>
      </c>
      <c r="J10" s="38">
        <v>401</v>
      </c>
      <c r="K10" s="38">
        <v>440</v>
      </c>
      <c r="L10" s="38">
        <v>388</v>
      </c>
      <c r="M10" s="38">
        <v>308</v>
      </c>
      <c r="N10" s="38">
        <v>395</v>
      </c>
      <c r="O10" s="38">
        <v>405</v>
      </c>
      <c r="P10" s="38">
        <v>384</v>
      </c>
      <c r="Q10" s="38"/>
      <c r="R10" s="38">
        <v>430</v>
      </c>
      <c r="S10" s="38">
        <v>521</v>
      </c>
      <c r="T10" s="38">
        <v>517</v>
      </c>
      <c r="U10" s="38">
        <v>617</v>
      </c>
      <c r="V10" s="38">
        <v>576</v>
      </c>
      <c r="W10" s="38">
        <v>540</v>
      </c>
      <c r="X10" s="38">
        <v>593</v>
      </c>
      <c r="Y10" s="20">
        <v>643</v>
      </c>
    </row>
    <row r="11" spans="1:25" x14ac:dyDescent="0.3">
      <c r="A11" s="20" t="s">
        <v>23</v>
      </c>
      <c r="B11" s="38">
        <v>0</v>
      </c>
      <c r="C11" s="38">
        <v>0</v>
      </c>
      <c r="D11" s="38">
        <v>0</v>
      </c>
      <c r="E11" s="38">
        <v>0</v>
      </c>
      <c r="F11" s="38">
        <v>0</v>
      </c>
      <c r="G11" s="38">
        <v>290</v>
      </c>
      <c r="H11" s="38">
        <v>326</v>
      </c>
      <c r="I11" s="38">
        <v>274</v>
      </c>
      <c r="J11" s="38">
        <v>271</v>
      </c>
      <c r="K11" s="38">
        <v>298</v>
      </c>
      <c r="L11" s="38">
        <v>310</v>
      </c>
      <c r="M11" s="38">
        <v>199</v>
      </c>
      <c r="N11" s="38">
        <v>127</v>
      </c>
      <c r="O11" s="38">
        <v>94</v>
      </c>
      <c r="P11" s="38">
        <v>73</v>
      </c>
      <c r="Q11" s="38"/>
      <c r="R11" s="38">
        <v>59</v>
      </c>
      <c r="S11" s="38">
        <v>98</v>
      </c>
      <c r="T11" s="38">
        <v>15</v>
      </c>
      <c r="U11" s="38">
        <v>19</v>
      </c>
      <c r="V11" s="38">
        <v>10</v>
      </c>
      <c r="W11" s="38">
        <v>11</v>
      </c>
      <c r="X11" s="38">
        <v>4</v>
      </c>
      <c r="Y11" s="20">
        <v>5</v>
      </c>
    </row>
    <row r="12" spans="1:25" x14ac:dyDescent="0.3">
      <c r="A12" s="18" t="s">
        <v>44</v>
      </c>
      <c r="V12" s="26"/>
      <c r="W12" s="26"/>
      <c r="X12" s="26"/>
    </row>
    <row r="13" spans="1:25" x14ac:dyDescent="0.3">
      <c r="A13" s="18" t="s">
        <v>28</v>
      </c>
    </row>
    <row r="42" spans="1:1" x14ac:dyDescent="0.3">
      <c r="A42" s="18" t="s">
        <v>57</v>
      </c>
    </row>
    <row r="61" spans="8:8" x14ac:dyDescent="0.3">
      <c r="H61" s="17"/>
    </row>
  </sheetData>
  <phoneticPr fontId="3" type="noConversion"/>
  <pageMargins left="0.75" right="0.75" top="1" bottom="1" header="0" footer="0"/>
  <pageSetup paperSize="9" scale="54" orientation="landscape"/>
  <headerFooter alignWithMargins="0"/>
  <rowBreaks count="1" manualBreakCount="1">
    <brk id="27" max="16383" man="1"/>
  </rowBreaks>
  <colBreaks count="1" manualBreakCount="1">
    <brk id="21" max="1048575" man="1"/>
  </col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45"/>
  <sheetViews>
    <sheetView showGridLines="0" zoomScale="115" zoomScaleNormal="115" workbookViewId="0">
      <selection activeCell="I7" sqref="I7"/>
    </sheetView>
  </sheetViews>
  <sheetFormatPr baseColWidth="10" defaultColWidth="11.5546875" defaultRowHeight="13.8" x14ac:dyDescent="0.3"/>
  <cols>
    <col min="1" max="1" width="44.6640625" style="57" customWidth="1"/>
    <col min="2" max="2" width="12.6640625" style="54" customWidth="1"/>
    <col min="3" max="3" width="9.5546875" style="54" customWidth="1"/>
    <col min="4" max="4" width="10.6640625" style="54" customWidth="1"/>
    <col min="5" max="6" width="10.88671875" style="42" customWidth="1"/>
    <col min="7" max="16384" width="11.5546875" style="18"/>
  </cols>
  <sheetData>
    <row r="1" spans="1:10" s="42" customFormat="1" ht="64.5" customHeight="1" thickBot="1" x14ac:dyDescent="0.35">
      <c r="A1" s="114" t="s">
        <v>81</v>
      </c>
      <c r="B1" s="115"/>
      <c r="C1" s="115"/>
      <c r="D1" s="115"/>
    </row>
    <row r="2" spans="1:10" ht="13.5" customHeight="1" x14ac:dyDescent="0.3">
      <c r="A2" s="60"/>
      <c r="B2" s="58">
        <v>2020</v>
      </c>
      <c r="C2" s="58">
        <v>2020</v>
      </c>
      <c r="D2" s="58">
        <v>2021</v>
      </c>
      <c r="E2" s="58">
        <v>2021</v>
      </c>
      <c r="F2" s="80">
        <v>2022</v>
      </c>
      <c r="G2" s="80">
        <v>2022</v>
      </c>
      <c r="H2" s="80">
        <v>2023</v>
      </c>
    </row>
    <row r="3" spans="1:10" ht="11.25" customHeight="1" thickBot="1" x14ac:dyDescent="0.35">
      <c r="A3" s="93"/>
      <c r="B3" s="59" t="s">
        <v>45</v>
      </c>
      <c r="C3" s="59" t="s">
        <v>46</v>
      </c>
      <c r="D3" s="59" t="s">
        <v>45</v>
      </c>
      <c r="E3" s="59" t="s">
        <v>46</v>
      </c>
      <c r="F3" s="92" t="s">
        <v>45</v>
      </c>
      <c r="G3" s="92" t="s">
        <v>46</v>
      </c>
      <c r="H3" s="92" t="s">
        <v>45</v>
      </c>
    </row>
    <row r="4" spans="1:10" ht="14.4" thickBot="1" x14ac:dyDescent="0.35">
      <c r="A4" s="97" t="s">
        <v>47</v>
      </c>
      <c r="B4" s="98">
        <v>620</v>
      </c>
      <c r="C4" s="98">
        <v>5663</v>
      </c>
      <c r="D4" s="98">
        <v>620</v>
      </c>
      <c r="E4" s="98">
        <v>5565</v>
      </c>
      <c r="F4" s="99">
        <v>620</v>
      </c>
      <c r="G4" s="98">
        <v>5453</v>
      </c>
      <c r="H4" s="106">
        <v>620</v>
      </c>
    </row>
    <row r="5" spans="1:10" x14ac:dyDescent="0.3">
      <c r="A5" s="43" t="s">
        <v>48</v>
      </c>
      <c r="B5" s="44">
        <v>7324</v>
      </c>
      <c r="C5" s="44">
        <v>51394</v>
      </c>
      <c r="D5" s="44">
        <v>7321</v>
      </c>
      <c r="E5" s="71" t="s">
        <v>74</v>
      </c>
      <c r="F5" s="84">
        <v>7339</v>
      </c>
      <c r="G5" s="105">
        <v>50057</v>
      </c>
      <c r="H5" s="72">
        <v>7343</v>
      </c>
    </row>
    <row r="6" spans="1:10" x14ac:dyDescent="0.3">
      <c r="A6" s="45" t="s">
        <v>49</v>
      </c>
      <c r="B6" s="46">
        <v>7556</v>
      </c>
      <c r="C6" s="46">
        <v>51140</v>
      </c>
      <c r="D6" s="46">
        <v>7559</v>
      </c>
      <c r="E6" s="73" t="s">
        <v>75</v>
      </c>
      <c r="F6" s="85">
        <v>7541</v>
      </c>
      <c r="G6" s="104">
        <v>51133</v>
      </c>
      <c r="H6" s="74">
        <v>7537</v>
      </c>
    </row>
    <row r="7" spans="1:10" ht="14.4" thickBot="1" x14ac:dyDescent="0.35">
      <c r="A7" s="51" t="s">
        <v>50</v>
      </c>
      <c r="B7" s="64">
        <f>SUM(B5:B6)</f>
        <v>14880</v>
      </c>
      <c r="C7" s="64">
        <f>SUM(C5:C6)</f>
        <v>102534</v>
      </c>
      <c r="D7" s="64">
        <f>SUM(D5:D6)</f>
        <v>14880</v>
      </c>
      <c r="E7" s="64">
        <v>101663</v>
      </c>
      <c r="F7" s="86">
        <v>14880</v>
      </c>
      <c r="G7" s="64">
        <v>101190</v>
      </c>
      <c r="H7" s="101">
        <v>14880</v>
      </c>
      <c r="I7" s="26"/>
    </row>
    <row r="8" spans="1:10" ht="14.4" x14ac:dyDescent="0.3">
      <c r="A8" s="94" t="s">
        <v>51</v>
      </c>
      <c r="B8" s="95"/>
      <c r="C8" s="47"/>
      <c r="D8" s="61"/>
      <c r="E8" s="96"/>
      <c r="F8" s="90"/>
      <c r="G8" s="71" t="s">
        <v>80</v>
      </c>
      <c r="H8" s="77"/>
    </row>
    <row r="9" spans="1:10" x14ac:dyDescent="0.3">
      <c r="A9" s="45" t="s">
        <v>52</v>
      </c>
      <c r="B9" s="48">
        <v>17.7</v>
      </c>
      <c r="C9" s="48">
        <v>25.6</v>
      </c>
      <c r="D9" s="62">
        <v>18.899999999999999</v>
      </c>
      <c r="E9" s="62">
        <v>24.9</v>
      </c>
      <c r="F9" s="87">
        <v>16</v>
      </c>
      <c r="G9" s="73">
        <v>24.1</v>
      </c>
      <c r="H9" s="103">
        <v>15.2</v>
      </c>
    </row>
    <row r="10" spans="1:10" x14ac:dyDescent="0.3">
      <c r="A10" s="45" t="s">
        <v>53</v>
      </c>
      <c r="B10" s="48">
        <v>61.5</v>
      </c>
      <c r="C10" s="48">
        <v>47.8</v>
      </c>
      <c r="D10" s="62">
        <v>62.8</v>
      </c>
      <c r="E10" s="73">
        <v>48</v>
      </c>
      <c r="F10" s="88">
        <v>60.1</v>
      </c>
      <c r="G10" s="73">
        <v>47.2</v>
      </c>
      <c r="H10" s="103">
        <v>59.8</v>
      </c>
    </row>
    <row r="11" spans="1:10" ht="14.4" thickBot="1" x14ac:dyDescent="0.35">
      <c r="A11" s="51" t="s">
        <v>70</v>
      </c>
      <c r="B11" s="52">
        <v>20.8</v>
      </c>
      <c r="C11" s="52">
        <f>100-C9-C10</f>
        <v>26.600000000000009</v>
      </c>
      <c r="D11" s="63">
        <v>18.3</v>
      </c>
      <c r="E11" s="79">
        <v>27.1</v>
      </c>
      <c r="F11" s="89">
        <v>23.9</v>
      </c>
      <c r="G11" s="79">
        <v>28.7</v>
      </c>
      <c r="H11" s="76">
        <v>25</v>
      </c>
      <c r="I11" s="102"/>
    </row>
    <row r="12" spans="1:10" x14ac:dyDescent="0.3">
      <c r="A12" s="49" t="s">
        <v>54</v>
      </c>
      <c r="B12" s="47"/>
      <c r="C12" s="47"/>
      <c r="D12" s="61"/>
      <c r="E12" s="71"/>
      <c r="F12" s="90"/>
      <c r="G12" s="71"/>
      <c r="H12" s="77"/>
    </row>
    <row r="13" spans="1:10" x14ac:dyDescent="0.3">
      <c r="A13" s="50" t="s">
        <v>52</v>
      </c>
      <c r="B13" s="48">
        <v>19.2</v>
      </c>
      <c r="C13" s="48">
        <v>26.8</v>
      </c>
      <c r="D13" s="62">
        <v>19.399999999999999</v>
      </c>
      <c r="E13" s="73">
        <v>27</v>
      </c>
      <c r="F13" s="88">
        <v>16.64</v>
      </c>
      <c r="G13" s="73">
        <v>24.7</v>
      </c>
      <c r="H13" s="103">
        <v>16.399999999999999</v>
      </c>
    </row>
    <row r="14" spans="1:10" x14ac:dyDescent="0.3">
      <c r="A14" s="50" t="s">
        <v>53</v>
      </c>
      <c r="B14" s="48">
        <v>57.9</v>
      </c>
      <c r="C14" s="48">
        <v>43.1</v>
      </c>
      <c r="D14" s="62">
        <v>56.6</v>
      </c>
      <c r="E14" s="73">
        <v>43</v>
      </c>
      <c r="F14" s="87">
        <v>57.1</v>
      </c>
      <c r="G14" s="73">
        <v>42.3</v>
      </c>
      <c r="H14" s="103">
        <v>57.9</v>
      </c>
    </row>
    <row r="15" spans="1:10" ht="14.4" thickBot="1" x14ac:dyDescent="0.35">
      <c r="A15" s="51" t="s">
        <v>70</v>
      </c>
      <c r="B15" s="52">
        <v>22.9</v>
      </c>
      <c r="C15" s="52">
        <f>100-C13-C14</f>
        <v>30.1</v>
      </c>
      <c r="D15" s="63">
        <v>24</v>
      </c>
      <c r="E15" s="79">
        <v>30</v>
      </c>
      <c r="F15" s="91">
        <v>26.3</v>
      </c>
      <c r="G15" s="100">
        <v>33</v>
      </c>
      <c r="H15" s="103">
        <v>25.7</v>
      </c>
      <c r="I15" s="70"/>
      <c r="J15" s="70"/>
    </row>
    <row r="16" spans="1:10" x14ac:dyDescent="0.3">
      <c r="A16" s="49" t="s">
        <v>55</v>
      </c>
      <c r="B16" s="47"/>
      <c r="C16" s="47"/>
      <c r="D16" s="61"/>
      <c r="E16" s="71"/>
      <c r="F16" s="90"/>
      <c r="G16" s="71"/>
      <c r="H16" s="77"/>
    </row>
    <row r="17" spans="1:10" x14ac:dyDescent="0.3">
      <c r="A17" s="50" t="s">
        <v>52</v>
      </c>
      <c r="B17" s="48">
        <v>18.399999999999999</v>
      </c>
      <c r="C17" s="48">
        <v>26.2</v>
      </c>
      <c r="D17" s="62">
        <v>19.2</v>
      </c>
      <c r="E17" s="73">
        <v>26</v>
      </c>
      <c r="F17" s="87">
        <v>16.3</v>
      </c>
      <c r="G17" s="73">
        <v>24.4</v>
      </c>
      <c r="H17" s="75">
        <v>15.8</v>
      </c>
    </row>
    <row r="18" spans="1:10" x14ac:dyDescent="0.3">
      <c r="A18" s="50" t="s">
        <v>53</v>
      </c>
      <c r="B18" s="48">
        <v>59.7</v>
      </c>
      <c r="C18" s="48">
        <v>45.5</v>
      </c>
      <c r="D18" s="62">
        <v>59.6</v>
      </c>
      <c r="E18" s="73">
        <v>45.5</v>
      </c>
      <c r="F18" s="87">
        <v>58.6</v>
      </c>
      <c r="G18" s="73">
        <v>44.7</v>
      </c>
      <c r="H18" s="75">
        <v>58.8</v>
      </c>
    </row>
    <row r="19" spans="1:10" ht="14.4" thickBot="1" x14ac:dyDescent="0.35">
      <c r="A19" s="51" t="s">
        <v>70</v>
      </c>
      <c r="B19" s="52">
        <v>21.9</v>
      </c>
      <c r="C19" s="52">
        <f>100-C17-C18</f>
        <v>28.299999999999997</v>
      </c>
      <c r="D19" s="63">
        <v>21.2</v>
      </c>
      <c r="E19" s="79">
        <v>28.5</v>
      </c>
      <c r="F19" s="91">
        <v>25.1</v>
      </c>
      <c r="G19" s="79">
        <v>30.9</v>
      </c>
      <c r="H19" s="78">
        <v>25.4</v>
      </c>
    </row>
    <row r="20" spans="1:10" ht="22.5" customHeight="1" x14ac:dyDescent="0.3">
      <c r="A20" s="116" t="s">
        <v>73</v>
      </c>
      <c r="B20" s="117"/>
      <c r="C20" s="117"/>
      <c r="D20" s="117"/>
    </row>
    <row r="21" spans="1:10" ht="21.75" customHeight="1" x14ac:dyDescent="0.3">
      <c r="A21" s="116" t="s">
        <v>79</v>
      </c>
      <c r="B21" s="117"/>
      <c r="C21" s="117"/>
      <c r="D21" s="117"/>
      <c r="E21" s="81"/>
      <c r="G21" s="55"/>
      <c r="H21" s="56"/>
      <c r="I21" s="56"/>
      <c r="J21" s="56"/>
    </row>
    <row r="22" spans="1:10" x14ac:dyDescent="0.3">
      <c r="A22" s="53"/>
    </row>
    <row r="23" spans="1:10" ht="20.25" customHeight="1" x14ac:dyDescent="0.3">
      <c r="A23" s="116" t="s">
        <v>78</v>
      </c>
      <c r="B23" s="117"/>
      <c r="C23" s="117"/>
      <c r="D23" s="117"/>
    </row>
    <row r="24" spans="1:10" x14ac:dyDescent="0.3">
      <c r="A24" s="18"/>
      <c r="B24" s="18"/>
      <c r="C24" s="18"/>
      <c r="D24" s="18"/>
    </row>
    <row r="25" spans="1:10" x14ac:dyDescent="0.3">
      <c r="A25" s="18"/>
      <c r="B25" s="18"/>
      <c r="C25" s="18"/>
      <c r="D25" s="18"/>
    </row>
    <row r="26" spans="1:10" x14ac:dyDescent="0.3">
      <c r="A26" s="18"/>
      <c r="B26" s="18"/>
      <c r="C26" s="18"/>
      <c r="D26" s="18"/>
    </row>
    <row r="27" spans="1:10" x14ac:dyDescent="0.3">
      <c r="A27" s="18"/>
      <c r="B27" s="18"/>
      <c r="C27" s="18"/>
      <c r="D27" s="18"/>
    </row>
    <row r="28" spans="1:10" x14ac:dyDescent="0.3">
      <c r="A28" s="18"/>
      <c r="B28" s="18"/>
      <c r="C28" s="18"/>
      <c r="D28" s="18"/>
    </row>
    <row r="29" spans="1:10" x14ac:dyDescent="0.3">
      <c r="A29" s="18"/>
      <c r="B29" s="18"/>
      <c r="C29" s="18"/>
      <c r="D29" s="18"/>
    </row>
    <row r="30" spans="1:10" x14ac:dyDescent="0.3">
      <c r="A30" s="18"/>
      <c r="B30" s="18"/>
      <c r="C30" s="18"/>
      <c r="D30" s="18"/>
    </row>
    <row r="31" spans="1:10" x14ac:dyDescent="0.3">
      <c r="A31" s="18"/>
      <c r="B31" s="18"/>
      <c r="C31" s="18"/>
      <c r="D31" s="18"/>
    </row>
    <row r="32" spans="1:10" x14ac:dyDescent="0.3">
      <c r="A32" s="18"/>
      <c r="B32" s="18"/>
      <c r="C32" s="18"/>
      <c r="D32" s="18"/>
    </row>
    <row r="33" spans="1:4" x14ac:dyDescent="0.3">
      <c r="A33" s="18"/>
      <c r="B33" s="18"/>
      <c r="C33" s="18"/>
      <c r="D33" s="18"/>
    </row>
    <row r="34" spans="1:4" x14ac:dyDescent="0.3">
      <c r="A34" s="18"/>
      <c r="B34" s="18"/>
      <c r="C34" s="18"/>
      <c r="D34" s="18"/>
    </row>
    <row r="35" spans="1:4" x14ac:dyDescent="0.3">
      <c r="A35" s="18"/>
      <c r="B35" s="18"/>
      <c r="C35" s="18"/>
      <c r="D35" s="18"/>
    </row>
    <row r="36" spans="1:4" x14ac:dyDescent="0.3">
      <c r="A36" s="18"/>
      <c r="B36" s="18"/>
      <c r="C36" s="18"/>
      <c r="D36" s="18"/>
    </row>
    <row r="37" spans="1:4" x14ac:dyDescent="0.3">
      <c r="A37" s="18"/>
      <c r="B37" s="18"/>
      <c r="C37" s="18"/>
      <c r="D37" s="18"/>
    </row>
    <row r="38" spans="1:4" x14ac:dyDescent="0.3">
      <c r="A38" s="18"/>
      <c r="B38" s="18"/>
      <c r="C38" s="18"/>
      <c r="D38" s="18"/>
    </row>
    <row r="39" spans="1:4" x14ac:dyDescent="0.3">
      <c r="A39" s="18"/>
      <c r="B39" s="18"/>
      <c r="C39" s="18"/>
      <c r="D39" s="18"/>
    </row>
    <row r="40" spans="1:4" x14ac:dyDescent="0.3">
      <c r="A40" s="18"/>
      <c r="B40" s="18"/>
      <c r="C40" s="18"/>
      <c r="D40" s="18"/>
    </row>
    <row r="41" spans="1:4" x14ac:dyDescent="0.3">
      <c r="A41" s="18"/>
      <c r="B41" s="18"/>
      <c r="C41" s="18"/>
      <c r="D41" s="18"/>
    </row>
    <row r="42" spans="1:4" x14ac:dyDescent="0.3">
      <c r="A42" s="18"/>
      <c r="B42" s="18"/>
      <c r="C42" s="18"/>
      <c r="D42" s="18"/>
    </row>
    <row r="43" spans="1:4" x14ac:dyDescent="0.3">
      <c r="A43" s="18"/>
      <c r="B43" s="18"/>
      <c r="C43" s="18"/>
      <c r="D43" s="18"/>
    </row>
    <row r="44" spans="1:4" x14ac:dyDescent="0.3">
      <c r="A44" s="18"/>
      <c r="B44" s="18"/>
      <c r="C44" s="18"/>
      <c r="D44" s="18"/>
    </row>
    <row r="45" spans="1:4" x14ac:dyDescent="0.3">
      <c r="A45" s="18"/>
      <c r="B45" s="18"/>
      <c r="C45" s="18"/>
      <c r="D45" s="18"/>
    </row>
  </sheetData>
  <mergeCells count="4">
    <mergeCell ref="A1:D1"/>
    <mergeCell ref="A20:D20"/>
    <mergeCell ref="A21:D21"/>
    <mergeCell ref="A23:D2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B6FB6-4454-412D-B3FB-2391349A55B3}">
  <dimension ref="A1:C19"/>
  <sheetViews>
    <sheetView zoomScale="85" zoomScaleNormal="85" workbookViewId="0">
      <selection activeCell="E25" sqref="E25"/>
    </sheetView>
  </sheetViews>
  <sheetFormatPr baseColWidth="10" defaultColWidth="11.44140625" defaultRowHeight="14.4" x14ac:dyDescent="0.3"/>
  <cols>
    <col min="1" max="1" width="11.44140625" style="108"/>
    <col min="2" max="2" width="21.6640625" style="108" customWidth="1"/>
    <col min="3" max="3" width="21.33203125" style="108" customWidth="1"/>
    <col min="4" max="16384" width="11.44140625" style="108"/>
  </cols>
  <sheetData>
    <row r="1" spans="1:3" x14ac:dyDescent="0.3">
      <c r="A1" s="113" t="s">
        <v>88</v>
      </c>
      <c r="B1" s="113"/>
      <c r="C1" s="113"/>
    </row>
    <row r="2" spans="1:3" x14ac:dyDescent="0.3">
      <c r="A2" s="107" t="s">
        <v>85</v>
      </c>
      <c r="B2" s="107" t="s">
        <v>86</v>
      </c>
      <c r="C2" s="107" t="s">
        <v>87</v>
      </c>
    </row>
    <row r="3" spans="1:3" x14ac:dyDescent="0.3">
      <c r="A3" s="109">
        <v>2006</v>
      </c>
      <c r="B3" s="110">
        <v>21.81</v>
      </c>
      <c r="C3" s="110">
        <v>22.8</v>
      </c>
    </row>
    <row r="4" spans="1:3" x14ac:dyDescent="0.3">
      <c r="A4" s="109">
        <v>2007</v>
      </c>
      <c r="B4" s="110">
        <v>20.83</v>
      </c>
      <c r="C4" s="110">
        <v>21.72</v>
      </c>
    </row>
    <row r="5" spans="1:3" x14ac:dyDescent="0.3">
      <c r="A5" s="109">
        <v>2008</v>
      </c>
      <c r="B5" s="110">
        <v>20.010000000000002</v>
      </c>
      <c r="C5" s="110">
        <v>20.76</v>
      </c>
    </row>
    <row r="6" spans="1:3" x14ac:dyDescent="0.3">
      <c r="A6" s="109">
        <v>2009</v>
      </c>
      <c r="B6" s="110">
        <v>20.92</v>
      </c>
      <c r="C6" s="110">
        <v>21.94</v>
      </c>
    </row>
    <row r="7" spans="1:3" x14ac:dyDescent="0.3">
      <c r="A7" s="109">
        <v>2010</v>
      </c>
      <c r="B7" s="110">
        <v>19.38</v>
      </c>
      <c r="C7" s="110">
        <v>20.51</v>
      </c>
    </row>
    <row r="8" spans="1:3" x14ac:dyDescent="0.3">
      <c r="A8" s="109">
        <v>2011</v>
      </c>
      <c r="B8" s="110">
        <v>18.02</v>
      </c>
      <c r="C8" s="110">
        <v>19.07</v>
      </c>
    </row>
    <row r="9" spans="1:3" x14ac:dyDescent="0.3">
      <c r="A9" s="109">
        <v>2012</v>
      </c>
      <c r="B9" s="110">
        <v>20.420000000000002</v>
      </c>
      <c r="C9" s="110">
        <v>21.43</v>
      </c>
    </row>
    <row r="10" spans="1:3" x14ac:dyDescent="0.3">
      <c r="A10" s="109">
        <v>2013</v>
      </c>
      <c r="B10" s="110">
        <v>20.14</v>
      </c>
      <c r="C10" s="110">
        <v>21.54</v>
      </c>
    </row>
    <row r="11" spans="1:3" x14ac:dyDescent="0.3">
      <c r="A11" s="109">
        <v>2014</v>
      </c>
      <c r="B11" s="110">
        <v>19.89</v>
      </c>
      <c r="C11" s="110">
        <v>20.78</v>
      </c>
    </row>
    <row r="12" spans="1:3" x14ac:dyDescent="0.3">
      <c r="A12" s="109">
        <v>2016</v>
      </c>
      <c r="B12" s="110">
        <v>21.44</v>
      </c>
      <c r="C12" s="110">
        <v>23.84</v>
      </c>
    </row>
    <row r="13" spans="1:3" x14ac:dyDescent="0.3">
      <c r="A13" s="109">
        <v>2017</v>
      </c>
      <c r="B13" s="110">
        <v>23.44</v>
      </c>
      <c r="C13" s="110">
        <v>25.29</v>
      </c>
    </row>
    <row r="14" spans="1:3" x14ac:dyDescent="0.3">
      <c r="A14" s="109">
        <v>2018</v>
      </c>
      <c r="B14" s="110">
        <v>22.77</v>
      </c>
      <c r="C14" s="110">
        <v>23.75</v>
      </c>
    </row>
    <row r="15" spans="1:3" x14ac:dyDescent="0.3">
      <c r="A15" s="109">
        <v>2019</v>
      </c>
      <c r="B15" s="110">
        <v>23.9</v>
      </c>
      <c r="C15" s="110">
        <v>25.17</v>
      </c>
    </row>
    <row r="16" spans="1:3" x14ac:dyDescent="0.3">
      <c r="A16" s="109">
        <v>2020</v>
      </c>
      <c r="B16" s="110">
        <v>22.28</v>
      </c>
      <c r="C16" s="110">
        <v>23.15</v>
      </c>
    </row>
    <row r="17" spans="1:3" x14ac:dyDescent="0.3">
      <c r="A17" s="111">
        <v>2021</v>
      </c>
      <c r="B17" s="112">
        <v>21.74</v>
      </c>
      <c r="C17" s="112">
        <v>22.96</v>
      </c>
    </row>
    <row r="18" spans="1:3" x14ac:dyDescent="0.3">
      <c r="A18" s="111">
        <v>2022</v>
      </c>
      <c r="B18" s="112">
        <v>23.05</v>
      </c>
      <c r="C18" s="112">
        <v>23.78</v>
      </c>
    </row>
    <row r="19" spans="1:3" x14ac:dyDescent="0.3">
      <c r="A19" s="118">
        <v>2023</v>
      </c>
      <c r="B19" s="119">
        <v>23.06</v>
      </c>
      <c r="C19" s="119">
        <v>24.12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Metadatos</vt:lpstr>
      <vt:lpstr>Indicador 20</vt:lpstr>
      <vt:lpstr>Indicador 48</vt:lpstr>
      <vt:lpstr> Daños</vt:lpstr>
      <vt:lpstr>Comparativa Europa </vt:lpstr>
      <vt:lpstr>sin-con árboles cortados </vt:lpstr>
      <vt:lpstr>'Indicador 20'!Área_de_impresión</vt:lpstr>
    </vt:vector>
  </TitlesOfParts>
  <Company>MARM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at_jmsaavedr</dc:creator>
  <cp:lastModifiedBy>CSM</cp:lastModifiedBy>
  <dcterms:created xsi:type="dcterms:W3CDTF">2010-11-25T13:12:01Z</dcterms:created>
  <dcterms:modified xsi:type="dcterms:W3CDTF">2024-10-22T07:36:30Z</dcterms:modified>
</cp:coreProperties>
</file>