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ÓN\INFORMACION POR FLUJOS\RESIDUOS MUNICIPALES\TABLAS RU CCAA_datos2021\00_Memoria anual web_datos 2021\250217_Memoria datos 2021 v3\"/>
    </mc:Choice>
  </mc:AlternateContent>
  <xr:revisionPtr revIDLastSave="0" documentId="13_ncr:1_{6841E90B-9521-4676-9D98-23BB2727B915}" xr6:coauthVersionLast="47" xr6:coauthVersionMax="47" xr10:uidLastSave="{00000000-0000-0000-0000-000000000000}"/>
  <bookViews>
    <workbookView xWindow="-120" yWindow="-120" windowWidth="20730" windowHeight="11160" firstSheet="3" activeTab="6" xr2:uid="{3C7E18D7-5A3D-4F9B-B9E3-40E87771ECA2}"/>
  </bookViews>
  <sheets>
    <sheet name="Clasificación Envases Ligeros" sheetId="7" r:id="rId1"/>
    <sheet name="Triaje" sheetId="8" r:id="rId2"/>
    <sheet name="Compostaje" sheetId="1" r:id="rId3"/>
    <sheet name="Compostaje FO" sheetId="2" r:id="rId4"/>
    <sheet name="Biometanización" sheetId="3" r:id="rId5"/>
    <sheet name="Biometanización FO" sheetId="4" r:id="rId6"/>
    <sheet name="Incineración" sheetId="5" r:id="rId7"/>
    <sheet name="Vertederos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5" l="1"/>
  <c r="C29" i="5"/>
  <c r="C27" i="5"/>
  <c r="C26" i="5"/>
  <c r="C24" i="5"/>
  <c r="C23" i="5"/>
  <c r="C21" i="5"/>
  <c r="C20" i="5"/>
  <c r="C18" i="5"/>
  <c r="C17" i="5"/>
  <c r="C15" i="5"/>
  <c r="C14" i="5"/>
  <c r="C12" i="5"/>
  <c r="C10" i="5"/>
  <c r="C6" i="5"/>
  <c r="C7" i="5"/>
  <c r="D4" i="5"/>
  <c r="D3" i="5"/>
  <c r="C4" i="5"/>
  <c r="C3" i="5"/>
  <c r="P18" i="4"/>
  <c r="N18" i="4"/>
  <c r="L18" i="4"/>
  <c r="N16" i="4"/>
  <c r="N15" i="4"/>
  <c r="L16" i="4"/>
  <c r="L15" i="4"/>
  <c r="P10" i="4"/>
  <c r="P9" i="4"/>
  <c r="N10" i="4"/>
  <c r="N9" i="4"/>
  <c r="L10" i="4"/>
  <c r="L9" i="4"/>
  <c r="P7" i="4"/>
  <c r="P6" i="4"/>
  <c r="N7" i="4"/>
  <c r="N6" i="4"/>
  <c r="L7" i="4"/>
  <c r="L6" i="4"/>
  <c r="P4" i="4"/>
  <c r="P3" i="4"/>
  <c r="N4" i="4"/>
  <c r="N3" i="4"/>
  <c r="L4" i="4"/>
  <c r="L3" i="4"/>
  <c r="Y57" i="3"/>
  <c r="W57" i="3"/>
  <c r="U57" i="3"/>
  <c r="Y55" i="3"/>
  <c r="W55" i="3"/>
  <c r="Y53" i="3"/>
  <c r="Y52" i="3"/>
  <c r="W53" i="3"/>
  <c r="W52" i="3"/>
  <c r="U55" i="3"/>
  <c r="U53" i="3"/>
  <c r="U52" i="3"/>
  <c r="Y50" i="3"/>
  <c r="Y49" i="3"/>
  <c r="W50" i="3"/>
  <c r="W49" i="3"/>
  <c r="U50" i="3"/>
  <c r="U49" i="3"/>
  <c r="Y47" i="3"/>
  <c r="Y46" i="3"/>
  <c r="W47" i="3"/>
  <c r="W46" i="3"/>
  <c r="U47" i="3"/>
  <c r="U46" i="3"/>
  <c r="Y44" i="3"/>
  <c r="Y43" i="3"/>
  <c r="W44" i="3"/>
  <c r="W43" i="3"/>
  <c r="U44" i="3"/>
  <c r="U43" i="3"/>
  <c r="Y40" i="3"/>
  <c r="Y39" i="3"/>
  <c r="W40" i="3"/>
  <c r="W39" i="3"/>
  <c r="U40" i="3"/>
  <c r="U39" i="3"/>
  <c r="Y36" i="3"/>
  <c r="Y35" i="3"/>
  <c r="W36" i="3"/>
  <c r="W35" i="3"/>
  <c r="U36" i="3"/>
  <c r="U35" i="3"/>
  <c r="Y33" i="3"/>
  <c r="W33" i="3"/>
  <c r="Y30" i="3"/>
  <c r="Y29" i="3"/>
  <c r="W30" i="3"/>
  <c r="W29" i="3"/>
  <c r="U33" i="3"/>
  <c r="U30" i="3"/>
  <c r="U29" i="3"/>
  <c r="Y27" i="3"/>
  <c r="W27" i="3"/>
  <c r="W25" i="3"/>
  <c r="Y23" i="3"/>
  <c r="W23" i="3"/>
  <c r="Y21" i="3"/>
  <c r="W21" i="3"/>
  <c r="Y19" i="3"/>
  <c r="W19" i="3"/>
  <c r="W17" i="3"/>
  <c r="W16" i="3"/>
  <c r="Y17" i="3"/>
  <c r="Y16" i="3"/>
  <c r="U16" i="3"/>
  <c r="U27" i="3"/>
  <c r="U25" i="3"/>
  <c r="U23" i="3"/>
  <c r="U21" i="3"/>
  <c r="U19" i="3"/>
  <c r="U17" i="3"/>
  <c r="Y13" i="3"/>
  <c r="Y12" i="3"/>
  <c r="W13" i="3"/>
  <c r="W12" i="3"/>
  <c r="U13" i="3"/>
  <c r="U12" i="3"/>
  <c r="Y10" i="3"/>
  <c r="Y9" i="3"/>
  <c r="W10" i="3"/>
  <c r="W9" i="3"/>
  <c r="U10" i="3"/>
  <c r="U9" i="3"/>
  <c r="W7" i="3"/>
  <c r="W6" i="3"/>
  <c r="Y7" i="3"/>
  <c r="Y6" i="3"/>
  <c r="U7" i="3"/>
  <c r="U6" i="3"/>
  <c r="Y4" i="3"/>
  <c r="Y3" i="3"/>
  <c r="W4" i="3"/>
  <c r="W3" i="3"/>
  <c r="U4" i="3"/>
  <c r="U3" i="3"/>
</calcChain>
</file>

<file path=xl/sharedStrings.xml><?xml version="1.0" encoding="utf-8"?>
<sst xmlns="http://schemas.openxmlformats.org/spreadsheetml/2006/main" count="1037" uniqueCount="453">
  <si>
    <t>Entrada TRIAJE (t)</t>
  </si>
  <si>
    <t>Entrada Compostaje (t)</t>
  </si>
  <si>
    <t>Material recuperado en el TRIAJE (t)</t>
  </si>
  <si>
    <t>Salidas (t)</t>
  </si>
  <si>
    <t>Rechazos</t>
  </si>
  <si>
    <t>Residuos en masa</t>
  </si>
  <si>
    <t>Recogida selectiva FO</t>
  </si>
  <si>
    <t>Recogida selectiva FV</t>
  </si>
  <si>
    <t>Lodos EDAR</t>
  </si>
  <si>
    <t>Metales</t>
  </si>
  <si>
    <t>Plástico</t>
  </si>
  <si>
    <t>Vidrio</t>
  </si>
  <si>
    <t>Papel/cartón</t>
  </si>
  <si>
    <t>Compuestos</t>
  </si>
  <si>
    <t>Otros materiales</t>
  </si>
  <si>
    <t>Material bioestabilizado</t>
  </si>
  <si>
    <t>Vertedero</t>
  </si>
  <si>
    <t>Incineradora</t>
  </si>
  <si>
    <t>Andalucía</t>
  </si>
  <si>
    <t>Almería</t>
  </si>
  <si>
    <t>Albox</t>
  </si>
  <si>
    <t>Gádor</t>
  </si>
  <si>
    <t>Cádiz</t>
  </si>
  <si>
    <t>Jerez de la Frontera</t>
  </si>
  <si>
    <t>Los Barrios</t>
  </si>
  <si>
    <t>Medina Sidonia</t>
  </si>
  <si>
    <t>Córdoba</t>
  </si>
  <si>
    <t>Montalbán - Complejo Medioambiental</t>
  </si>
  <si>
    <t>Granada</t>
  </si>
  <si>
    <t>Vélez de Benaudalla</t>
  </si>
  <si>
    <t>Loma de Manzanares - Alhendín</t>
  </si>
  <si>
    <t>Huelva</t>
  </si>
  <si>
    <t>Alosno</t>
  </si>
  <si>
    <t>Villarrasa</t>
  </si>
  <si>
    <t>Jaén</t>
  </si>
  <si>
    <t>Linares - Guadiel</t>
  </si>
  <si>
    <t>Málaga</t>
  </si>
  <si>
    <t>Casares</t>
  </si>
  <si>
    <t>Antequera</t>
  </si>
  <si>
    <t>Sevilla</t>
  </si>
  <si>
    <t>Alcalá de Guadaira</t>
  </si>
  <si>
    <t>Alcalá del Río</t>
  </si>
  <si>
    <t>Estepa</t>
  </si>
  <si>
    <t>Marchena</t>
  </si>
  <si>
    <t>Baleares</t>
  </si>
  <si>
    <t>Panta de tratamiento mecánico-biológico de Milà</t>
  </si>
  <si>
    <t>Canarias</t>
  </si>
  <si>
    <t>Las Palmas</t>
  </si>
  <si>
    <t>Complejo medioambiental de Juan Grande (Gran Canaria)</t>
  </si>
  <si>
    <t>Tenerife</t>
  </si>
  <si>
    <t>Complejo Ambiental de Los Morenos (La Palma)</t>
  </si>
  <si>
    <t>Complejo medioambiental de Arico (Tenerife)</t>
  </si>
  <si>
    <t>Cantabria</t>
  </si>
  <si>
    <t>PLANTA DE TRATAMIENTO INTEGRAL DE RSU DE CANTABRIA (MERUELO)</t>
  </si>
  <si>
    <t>Castilla La Mancha</t>
  </si>
  <si>
    <t>Albacete</t>
  </si>
  <si>
    <t>CT Albacete</t>
  </si>
  <si>
    <t>Ciudad Real</t>
  </si>
  <si>
    <t>CT de Alcázar de San Juan</t>
  </si>
  <si>
    <t>CT de Almagro</t>
  </si>
  <si>
    <t>Cuenca</t>
  </si>
  <si>
    <t>CT Cuenca</t>
  </si>
  <si>
    <t>Guadalajara</t>
  </si>
  <si>
    <t>CT Torija</t>
  </si>
  <si>
    <t>Toledo</t>
  </si>
  <si>
    <t>CT Toledo</t>
  </si>
  <si>
    <t>Castilla y León</t>
  </si>
  <si>
    <t>Ávila</t>
  </si>
  <si>
    <t>CTR Arena de San Pedro</t>
  </si>
  <si>
    <t>Burgos</t>
  </si>
  <si>
    <t>CTR de Abajas</t>
  </si>
  <si>
    <t>CTR de Aranda de Duero</t>
  </si>
  <si>
    <t>Segovia</t>
  </si>
  <si>
    <t>CTR de Los Huertos</t>
  </si>
  <si>
    <t>Soria</t>
  </si>
  <si>
    <t>CTR de Soria</t>
  </si>
  <si>
    <t>Zamora</t>
  </si>
  <si>
    <t>CTR de Zamora</t>
  </si>
  <si>
    <t>Cataluña</t>
  </si>
  <si>
    <t>Barcelona</t>
  </si>
  <si>
    <t>CTM Vallès Occidental</t>
  </si>
  <si>
    <t>ECOPARC 1 Barcelona</t>
  </si>
  <si>
    <t>ECOPARC 2 Montcada i Reixac</t>
  </si>
  <si>
    <t>ECOPARC 4 (HOSTALETS DE PIEROLA)</t>
  </si>
  <si>
    <t>Oris</t>
  </si>
  <si>
    <t>Girona</t>
  </si>
  <si>
    <t>CTM Lloret</t>
  </si>
  <si>
    <t>Pedret i Marzà</t>
  </si>
  <si>
    <t>Lleida</t>
  </si>
  <si>
    <t>Clariana Cardener</t>
  </si>
  <si>
    <t>Comunidad Valenciana</t>
  </si>
  <si>
    <t>Alicante</t>
  </si>
  <si>
    <t>Planta de tratamiento de residuos Piedra Negra - Xixona</t>
  </si>
  <si>
    <t>Planta de tratamiento de RU y clasificación de envases del Baix Vinalopó - Elche</t>
  </si>
  <si>
    <t>Planta de tratamiento RU - Villena</t>
  </si>
  <si>
    <t>Castellón</t>
  </si>
  <si>
    <t>Planta de tratamiento de residuos urbanos - Cervera del Maestre</t>
  </si>
  <si>
    <t>Planta de tratamiento de RS y vertedero - Onda</t>
  </si>
  <si>
    <t>Valencia</t>
  </si>
  <si>
    <t>Caudete de las Fuentes</t>
  </si>
  <si>
    <t>Complejo de valorización y eliminación - Algimia de Alfara</t>
  </si>
  <si>
    <t>Lliria</t>
  </si>
  <si>
    <t>Manises</t>
  </si>
  <si>
    <t>Planta de compostaje de residuos urbanos - Guadassuar</t>
  </si>
  <si>
    <t>Planta de tratamiento de residuos urbanos - Quart Poblet</t>
  </si>
  <si>
    <t>Extremadura</t>
  </si>
  <si>
    <t>Badajoz</t>
  </si>
  <si>
    <t>Ecoparque de Badajoz</t>
  </si>
  <si>
    <t>Ecoparque de Mérida</t>
  </si>
  <si>
    <t>Ecoparque de Talarrubias</t>
  </si>
  <si>
    <t>Ecoparque de Villanueva de la Serena</t>
  </si>
  <si>
    <t>Cáceres</t>
  </si>
  <si>
    <t>Ecoparque de Cáceres</t>
  </si>
  <si>
    <t>Ecoparque de Mirabel</t>
  </si>
  <si>
    <t>Ecoparque de Navalmoral de la Mata</t>
  </si>
  <si>
    <t>Región de Murcia</t>
  </si>
  <si>
    <t>Murcia</t>
  </si>
  <si>
    <t>PREZERO</t>
  </si>
  <si>
    <t>LIHCARSA</t>
  </si>
  <si>
    <t>LIMUSA</t>
  </si>
  <si>
    <t>COREM</t>
  </si>
  <si>
    <t>Comunidad de Madrid</t>
  </si>
  <si>
    <t>Madrid</t>
  </si>
  <si>
    <t>Centro de tratamiento integral de RSU "Las Dehesas"</t>
  </si>
  <si>
    <t>Complejo Medioambiental de Reciclaje (Loeches)</t>
  </si>
  <si>
    <t>Navarra</t>
  </si>
  <si>
    <t>Planta de selección de Cárcar</t>
  </si>
  <si>
    <t>Total general</t>
  </si>
  <si>
    <t>CCAA-Provincia-Instalación</t>
  </si>
  <si>
    <t>Salidas</t>
  </si>
  <si>
    <t>Otros materiales biodegradables</t>
  </si>
  <si>
    <t>Compost vendido (t)</t>
  </si>
  <si>
    <t>Incineración</t>
  </si>
  <si>
    <t>Córdoba-Complejo Medioambiental</t>
  </si>
  <si>
    <t>Centro Integral de Tratamiento de RU Montemarta-Cónica (CITRUMC)</t>
  </si>
  <si>
    <t>Aragón</t>
  </si>
  <si>
    <t>Huesca</t>
  </si>
  <si>
    <t>Planta piloto de Huesca</t>
  </si>
  <si>
    <t>Asturias</t>
  </si>
  <si>
    <t>Centro Integral de Gestión de Residuos-Subcentro 4</t>
  </si>
  <si>
    <t>Ariany - Parque Tecnologías Ambientales</t>
  </si>
  <si>
    <t>Calvià - Parques Tecnologías Ambientales</t>
  </si>
  <si>
    <t>Felanitx - Parque Tecnologías Ambientales</t>
  </si>
  <si>
    <t>Planta Compostaje Sa Pobla</t>
  </si>
  <si>
    <t>Planta de compostaje Zona 1</t>
  </si>
  <si>
    <t>Complejo Ambiental Juan Grande (Gran Canaria)</t>
  </si>
  <si>
    <t>Complejo ambiental de Los Morenos (La Palma)</t>
  </si>
  <si>
    <t>Autocompostaje - El Hierro</t>
  </si>
  <si>
    <t>Planta de compostaje de Bezana</t>
  </si>
  <si>
    <t>CTRU Albacete</t>
  </si>
  <si>
    <t>CTRU Ciudad Real</t>
  </si>
  <si>
    <t>CTRU Almagro</t>
  </si>
  <si>
    <t>Centelles</t>
  </si>
  <si>
    <t>ECOPARC 4 (HOSTALETS DE PIEROLA</t>
  </si>
  <si>
    <t>Jorba</t>
  </si>
  <si>
    <t>Malla</t>
  </si>
  <si>
    <t>Manresa</t>
  </si>
  <si>
    <t>Orís</t>
  </si>
  <si>
    <t>Sant Cugat del Vallès</t>
  </si>
  <si>
    <t>Sant Pere de Ribes</t>
  </si>
  <si>
    <t>Torrelles de Llobregat</t>
  </si>
  <si>
    <t>Boadella i Les Escaules</t>
  </si>
  <si>
    <t>Llagostera (Solius)</t>
  </si>
  <si>
    <t>Olot</t>
  </si>
  <si>
    <t>Santa Coloma de Farners</t>
  </si>
  <si>
    <t>AGROSCA, SL</t>
  </si>
  <si>
    <t>Clariana de Cardener</t>
  </si>
  <si>
    <t>La Seu d'Urgell</t>
  </si>
  <si>
    <t>Montoliu de Lleida</t>
  </si>
  <si>
    <t>Sort</t>
  </si>
  <si>
    <t>Tàrrega</t>
  </si>
  <si>
    <t>Tremp - Pallars Jussà</t>
  </si>
  <si>
    <t>Tarragona</t>
  </si>
  <si>
    <t>Botarell</t>
  </si>
  <si>
    <t>La Conca de Barberà - L'Espluga de Francolí</t>
  </si>
  <si>
    <t>Mas de Barberans</t>
  </si>
  <si>
    <t>Planta integral de tratamiento de residuos - El Campello</t>
  </si>
  <si>
    <t>Alicante - Fontcalent CTRSU</t>
  </si>
  <si>
    <t>Galicia</t>
  </si>
  <si>
    <t>La Coruña</t>
  </si>
  <si>
    <t>Complejo ambiental de Lousame (Mancomunidad Sierra del Barbanza)</t>
  </si>
  <si>
    <t>Complejo ambiental de Cerceda (Sociedad Gallega del Medio Ambiente-SOGAMA)</t>
  </si>
  <si>
    <t>La Rioja</t>
  </si>
  <si>
    <t>Ecoparque de La Rioja</t>
  </si>
  <si>
    <t>Planta de compostaje de Villanueva de la Cañada</t>
  </si>
  <si>
    <t>La Paloma</t>
  </si>
  <si>
    <t>Migas Calientes</t>
  </si>
  <si>
    <t>Centro de Tratamiento de RU de la Mancomunidad de Montejurra - Cárcar</t>
  </si>
  <si>
    <t>JOSENEA BIO</t>
  </si>
  <si>
    <t>Planta de compostaje de 
ARBIZU 
(MANCOMUNIDAD DE SAKANA)</t>
  </si>
  <si>
    <t>Planta de compostaje de Arazuri</t>
  </si>
  <si>
    <t>País Vasco</t>
  </si>
  <si>
    <t>Guipúzcoa</t>
  </si>
  <si>
    <t>Epele</t>
  </si>
  <si>
    <t>Lapatx</t>
  </si>
  <si>
    <t>Vizcaya</t>
  </si>
  <si>
    <t>BIZKAIKO KONPOSTEGIA</t>
  </si>
  <si>
    <t>Álava</t>
  </si>
  <si>
    <t>Júndiz - Biocompost (Vitoria)</t>
  </si>
  <si>
    <t>CCAA - Provincia - Instalación</t>
  </si>
  <si>
    <t>Entrada Triaje (t)</t>
  </si>
  <si>
    <t>Entrada Biometanización (t)</t>
  </si>
  <si>
    <t>Material recuperado en el triaje (t)</t>
  </si>
  <si>
    <t>M.O. recuperada en el triaje</t>
  </si>
  <si>
    <t>Digestato Biometanización</t>
  </si>
  <si>
    <t>Material bioestabilizado (t)</t>
  </si>
  <si>
    <t>Inicineradora</t>
  </si>
  <si>
    <t>JAEN SIERRA SUR</t>
  </si>
  <si>
    <t>Zaragoza</t>
  </si>
  <si>
    <t>Complejo tto. de residuos urbanos de Zaragoza (CTRUZ)</t>
  </si>
  <si>
    <t>Complejo medioambiental de Salto del Negro (Gran Canaria)</t>
  </si>
  <si>
    <t>Complejo medioambiental de Zonzamas (Lanzarote)</t>
  </si>
  <si>
    <t>CTR DE URRACA MIGUEL</t>
  </si>
  <si>
    <t>CTR de Cortes</t>
  </si>
  <si>
    <t>León</t>
  </si>
  <si>
    <t>CTR DE SAN ROMÁN DE LA VEGA</t>
  </si>
  <si>
    <t>Palencia</t>
  </si>
  <si>
    <t>CTR Palencia</t>
  </si>
  <si>
    <t>Salamanca</t>
  </si>
  <si>
    <t>CTR Salamanca</t>
  </si>
  <si>
    <t>Valladolid</t>
  </si>
  <si>
    <t>CTR de Valladolid</t>
  </si>
  <si>
    <t>Ecoparc 3 Sant Adrià de Besòs</t>
  </si>
  <si>
    <t>Planta de TMB del Centro integral de valoritzación de residuos del Maresme</t>
  </si>
  <si>
    <t>Planta de tractament mecànic biològic de Botarell</t>
  </si>
  <si>
    <t>Centro de tratamiento integral de RSU La Paloma</t>
  </si>
  <si>
    <t>Pinto</t>
  </si>
  <si>
    <t>Comunidad Valencia</t>
  </si>
  <si>
    <t>Complejo ambiental de Nostián (Concello de A Coruña y Consorcio de As Mariñas)</t>
  </si>
  <si>
    <t>ECOPARQUE DE LA RIOJA</t>
  </si>
  <si>
    <t>Centro de tratamiento de RU de la Mancomunidad de la Ribera</t>
  </si>
  <si>
    <t>Júndiz- Biocompost (Vitoria)</t>
  </si>
  <si>
    <t xml:space="preserve">CMG1-TMB </t>
  </si>
  <si>
    <t>Ca Na Putxa</t>
  </si>
  <si>
    <t>Información Unidad Inventario</t>
  </si>
  <si>
    <t>Salida Biogás quemada en antorcha (m3)</t>
  </si>
  <si>
    <t>Unidad proceso de combustión</t>
  </si>
  <si>
    <t>Salida Biogás valorizado energéticamente (m3)</t>
  </si>
  <si>
    <t>Aplicación energética a la que se destina</t>
  </si>
  <si>
    <t>ENERGÍA GENERADA (Kwh/año)</t>
  </si>
  <si>
    <t>Observaciones</t>
  </si>
  <si>
    <t>Antorcha</t>
  </si>
  <si>
    <t>Cogeneracion</t>
  </si>
  <si>
    <t>Biogás del digestor quemado en antorcha de biometanización. Energía generada total, tanto de biogás de biometanización como de vertedero.</t>
  </si>
  <si>
    <t>Cogeneración (electricidad y calor)</t>
  </si>
  <si>
    <t>AT - Antorcha</t>
  </si>
  <si>
    <t>Energía Térmica</t>
  </si>
  <si>
    <t>Energía Eléctrica</t>
  </si>
  <si>
    <t>Cogeneración (electricidad y calor)/Energía térmica</t>
  </si>
  <si>
    <t>Energía Eléctrica/Energía Térmica</t>
  </si>
  <si>
    <t>Motor/caldera</t>
  </si>
  <si>
    <t>Inyección en una red de gas</t>
  </si>
  <si>
    <t>Valor de energia generada con la suma de biogas generado en biometanizacion mas el captado en vertedero</t>
  </si>
  <si>
    <t>Motor</t>
  </si>
  <si>
    <t>Compost (t)</t>
  </si>
  <si>
    <t>Biogás quemado en antorcha (m3)</t>
  </si>
  <si>
    <t>Biogás valorizado energéticamente (m3)</t>
  </si>
  <si>
    <t>COGERSA</t>
  </si>
  <si>
    <t>Planta Metanización Parque Tecnologías Ambientales</t>
  </si>
  <si>
    <t>Granollers</t>
  </si>
  <si>
    <t>Planta de tratamiento biológico de Terrassa</t>
  </si>
  <si>
    <t>HTN</t>
  </si>
  <si>
    <t>Energía generada (Kwh/año)</t>
  </si>
  <si>
    <t>Energía Eléctrica/energía térmica</t>
  </si>
  <si>
    <t>Capacidad</t>
  </si>
  <si>
    <t>Entrada total (t)</t>
  </si>
  <si>
    <t>Salida total</t>
  </si>
  <si>
    <t>Nº de Hornos</t>
  </si>
  <si>
    <t>Capacidad nominal (t/año)</t>
  </si>
  <si>
    <t>RU mezcla</t>
  </si>
  <si>
    <t>Rechazos instalaciones</t>
  </si>
  <si>
    <t>Potencia generada (kwh/año)</t>
  </si>
  <si>
    <t>Residuos generados (t)</t>
  </si>
  <si>
    <t>TERSA Incineradora de Sant Adrià del Besòs</t>
  </si>
  <si>
    <t>TRM Incineradora de Mataró</t>
  </si>
  <si>
    <t>TRARGISA Incineradora de RSU de Gerona, Salt i Sarriá de Ter</t>
  </si>
  <si>
    <t>SIRUSA Incineradora de Tarragona</t>
  </si>
  <si>
    <t>Islas Baleares</t>
  </si>
  <si>
    <t>Parque Tecnologías Ambientales - TIRME, S.A.</t>
  </si>
  <si>
    <t>Centro de tratamiento integral de RSU Las Lomas</t>
  </si>
  <si>
    <t>Melilla</t>
  </si>
  <si>
    <t>REMESA (RESIDUOS DE MELILLA, SA.)</t>
  </si>
  <si>
    <t>Zabalgarbi, S.A.</t>
  </si>
  <si>
    <t>Centro Medioambiental Gipuzkoa 1 (CMG1)</t>
  </si>
  <si>
    <t>Destino</t>
  </si>
  <si>
    <t>VERTEDERO DE RESIDUOS NO PELIGROSOS (MERUELO)</t>
  </si>
  <si>
    <t>Tivissa</t>
  </si>
  <si>
    <t>Tivissa, gestores industriales</t>
  </si>
  <si>
    <t>Gestores industriales</t>
  </si>
  <si>
    <t>Fuera de servicio por obras</t>
  </si>
  <si>
    <t>Vertedero de cenizas (RP) y escorias (RNPi) de SOGAMA</t>
  </si>
  <si>
    <t>GAMASUR (190105), DITECSA (190105), CAT VFU REMESA(190102), UTE RECICLADOS MELILLA (190112)</t>
  </si>
  <si>
    <t>CESPA GR, Deydesa 2000, S.L, SADER, S.A.</t>
  </si>
  <si>
    <t>CMG2</t>
  </si>
  <si>
    <t>Biogás</t>
  </si>
  <si>
    <t>Recogida mezcla RU</t>
  </si>
  <si>
    <t>Residuos biod de parques y jardines</t>
  </si>
  <si>
    <t>Otros</t>
  </si>
  <si>
    <t>Rechazo instalaciones</t>
  </si>
  <si>
    <t>Córdoba - Complejo Medioambiental</t>
  </si>
  <si>
    <t>Montalbán - Complejo medioambiental</t>
  </si>
  <si>
    <t>Jaén - Sierra Sur</t>
  </si>
  <si>
    <t>Linares/Guadiel</t>
  </si>
  <si>
    <t>Antequera - Complejo medioambiental de Valsequillo</t>
  </si>
  <si>
    <t>Alcalá de Guadaira (Montemarta - cónica)</t>
  </si>
  <si>
    <t>Complejo Medioambiental Campiña 2000</t>
  </si>
  <si>
    <t>Vertedero  Fraga</t>
  </si>
  <si>
    <t>Vertedero Barbastro</t>
  </si>
  <si>
    <t>Vertedero Huesca</t>
  </si>
  <si>
    <t>Teruel</t>
  </si>
  <si>
    <t>Vertedero Alcañiz</t>
  </si>
  <si>
    <t>Vertedero Teruel</t>
  </si>
  <si>
    <t>Vertedero Calatayud</t>
  </si>
  <si>
    <t>Vertedero CTRUZ</t>
  </si>
  <si>
    <t>Vertedero Ejea</t>
  </si>
  <si>
    <t>VERTEREDO DE RNP COGERSA</t>
  </si>
  <si>
    <t>Vertedero de Ca na Putxa (Ibiza)</t>
  </si>
  <si>
    <t>Vertedero de cola (Mallorca)</t>
  </si>
  <si>
    <t>Vertedero de residuos no peligrosos de Milà</t>
  </si>
  <si>
    <t>Depósito de Santa Margalida</t>
  </si>
  <si>
    <t>VERTEDERO COMPLEJO AMBIENTAL DE JUAN GRANDE</t>
  </si>
  <si>
    <t>VERTEDERO COMPLEJO AMBIENTAL DE ZONZAMAS</t>
  </si>
  <si>
    <t>VERTEDERO COMPLEJO AMBIENTAL SALTO DEL NEGRO</t>
  </si>
  <si>
    <t>VERTEDERO COMPLEJO AMBIENTAL ZURITA</t>
  </si>
  <si>
    <t>COMPLEJO AMBIENTAL DE TENERIFE</t>
  </si>
  <si>
    <t>Vertedero de     El Revolcadero  (La Gomera)</t>
  </si>
  <si>
    <t xml:space="preserve"> VERTEDERO COMPLEJO AMBIENTAL DE TRATAMIENTO DE RESIDUOS DE LOS MORENOS </t>
  </si>
  <si>
    <t>Complejo ambiental de La Dehesa (El Hierro)</t>
  </si>
  <si>
    <t>CT Alcázar de San Juan</t>
  </si>
  <si>
    <t>CT Almagro</t>
  </si>
  <si>
    <t>CTR DE ARENAS DE SAN PEDRO</t>
  </si>
  <si>
    <t>VERTEDERO DE ABAJAS</t>
  </si>
  <si>
    <t>CTR DE PALENCIA</t>
  </si>
  <si>
    <t>CTR DE SALAMANCA</t>
  </si>
  <si>
    <t>VERTEDERO DE MARTÍN MIGUEL</t>
  </si>
  <si>
    <t>CTR DE SORIA</t>
  </si>
  <si>
    <t>CTR DE VALLADOLID</t>
  </si>
  <si>
    <t>CTR DE ZAMORA</t>
  </si>
  <si>
    <t>Berga</t>
  </si>
  <si>
    <t>Coll Cardús (Vacarisses)</t>
  </si>
  <si>
    <t>Els Hostalets de Pierola (Can Mata)</t>
  </si>
  <si>
    <t>La Vall d'en Joan (Garraf)</t>
  </si>
  <si>
    <t>Les Valls (Santa Maria de Palautordera)</t>
  </si>
  <si>
    <t>Terrera Helena (Cerdanyola del Vallès)</t>
  </si>
  <si>
    <t>Banyoles (Puigpalter)</t>
  </si>
  <si>
    <t>Beuda</t>
  </si>
  <si>
    <t>Les Lloses (Ripoll)</t>
  </si>
  <si>
    <t>Lloret de Mar</t>
  </si>
  <si>
    <t>Balaguer - La Noguera</t>
  </si>
  <si>
    <t>Bellver de Cerdanya</t>
  </si>
  <si>
    <t>Borges Blanques</t>
  </si>
  <si>
    <t>Castellnou de Seana</t>
  </si>
  <si>
    <t>Cervera - La Segarra</t>
  </si>
  <si>
    <t>La Granadella</t>
  </si>
  <si>
    <t>Montferrer i Castellbó (Benavarre)</t>
  </si>
  <si>
    <t>CONSORCIO PARA LA GESTIÓN DE LOS RESIDUOS SÓLIDOS URBANOS DEL BAIX VINALOPÓ</t>
  </si>
  <si>
    <t>FOMENTO DE CONSTRUCCIONES Y CONTRATAS, S.A.</t>
  </si>
  <si>
    <t>RECICLADOS Y COMPOSTAJE PIEDRA NEGRA SA</t>
  </si>
  <si>
    <t>UTE ALICANTE</t>
  </si>
  <si>
    <t>VALENCIANA DE APROVECHAMIENTO ENERGETICO DE RESIDUOS, S.A</t>
  </si>
  <si>
    <t>RECICLADOS DE RESIDUOS LA PLANA, S.A. (RECIPLASA), S.A.</t>
  </si>
  <si>
    <t>C1 UTE PLAN ZONAL RSU ZONA 1</t>
  </si>
  <si>
    <t xml:space="preserve"> (EMTRE) DOS AGUAS</t>
  </si>
  <si>
    <t>RECICLADOS PALANCIA-BELCAIRE S.L.</t>
  </si>
  <si>
    <t>UTE ECORED CAUDETE DE LAS FUENTES</t>
  </si>
  <si>
    <t>Reciclados Ribera del Xuquer</t>
  </si>
  <si>
    <t>Vertedero 
De Areosa</t>
  </si>
  <si>
    <t>Vertedero de
 Lousame</t>
  </si>
  <si>
    <t>Vertedero de Calahorra</t>
  </si>
  <si>
    <t>Vertedero de Nájera (Vertidos Rioja, S.L.)</t>
  </si>
  <si>
    <t>Alcalá de Henares</t>
  </si>
  <si>
    <t>Centro de Tratamiento La Galiana (vertedero clausurado)</t>
  </si>
  <si>
    <t>Centro Integral de RSU "Las Dehesas"</t>
  </si>
  <si>
    <t>Colmenar Viejo</t>
  </si>
  <si>
    <t>Nueva Rendija</t>
  </si>
  <si>
    <t>Complejo Medioambiental de Reciclaje La Campiña (Loeches)</t>
  </si>
  <si>
    <t>HERA TRATESA</t>
  </si>
  <si>
    <t>Centro de tratamiento de RU de la Mancomunidad de la Comarca de Pamplona - Góngora</t>
  </si>
  <si>
    <t>Vertedero de Arbizu (Mancomunidad de la Sakana)</t>
  </si>
  <si>
    <t>Gardelegi</t>
  </si>
  <si>
    <t>Lapatx-Azpeitia (Mancomunidad de Urola-Medio)</t>
  </si>
  <si>
    <t>San Markos</t>
  </si>
  <si>
    <t>Sasieta</t>
  </si>
  <si>
    <t>Urteta (Mancomunidad Urola Kosta)</t>
  </si>
  <si>
    <t>VERTEDERO LURPE (Mutiloa)</t>
  </si>
  <si>
    <t>VERTEDERO DE LARRABETZU</t>
  </si>
  <si>
    <t>ARTIGAS</t>
  </si>
  <si>
    <t>Igorre</t>
  </si>
  <si>
    <t>JATA</t>
  </si>
  <si>
    <t>Sistema de Captación de Biogas</t>
  </si>
  <si>
    <t>SI</t>
  </si>
  <si>
    <t>NO</t>
  </si>
  <si>
    <t>Entradas (t/año)</t>
  </si>
  <si>
    <t>Salidas (Materiales clasificados)</t>
  </si>
  <si>
    <t>Planta de Clasificación y Compostaje de Almeria</t>
  </si>
  <si>
    <t>COMPLEJO MEDIOAMBIENTAL SUR DE EUROPA</t>
  </si>
  <si>
    <t>Puerto de Santa María</t>
  </si>
  <si>
    <t>Montalbán- Complejo Medioambiental</t>
  </si>
  <si>
    <t>Loma de Manzanares-Alhendín</t>
  </si>
  <si>
    <t>HUELVA</t>
  </si>
  <si>
    <t>Trigueros</t>
  </si>
  <si>
    <t>Planta de Selección y Clasificación de Envases de Ibros</t>
  </si>
  <si>
    <t>Antequera-Complejo medioambiental de Valsequillo</t>
  </si>
  <si>
    <t>Alcalá del Rio</t>
  </si>
  <si>
    <t>Complejo para el tratamiento de residuos urbanos de Zaragoza - Agrupación nº 6 (CTRUZ)</t>
  </si>
  <si>
    <t>SERÍN (La Zoreda)</t>
  </si>
  <si>
    <t>Planta selección envases Milà</t>
  </si>
  <si>
    <t>Planta selección envases Parque Tecnologias ambientales</t>
  </si>
  <si>
    <t>CA NA PUTXA</t>
  </si>
  <si>
    <t>COMPLEJO AMBIENTAL SALTO DEL NEGRO (PLANTA CLASIFICACIÓN DE ENVASES)</t>
  </si>
  <si>
    <t>COMPLEJO AMBIENTAL ZONZAMAS (PLANTA CLASIFICACIÓN DE ENVASES)</t>
  </si>
  <si>
    <t>COMPLEJO AMBIENTAL ZURITA (PLANTA CLASIFICACIÓN DE ENVASES)</t>
  </si>
  <si>
    <t>COMPLEJO AMBIENTAL DE TENERIFE(PLANTA CLASIFICACIÓN DE ENVASES)</t>
  </si>
  <si>
    <t>COMPLEJO AMBIENTAL DE TRATAMIENTO DE RESIDUOS DE LOS MORENOS (PLANTA CLASIFICACIÓN DE ENVASES)</t>
  </si>
  <si>
    <t>Complejo ambiental El Majano</t>
  </si>
  <si>
    <t>CRR de EL MAZO</t>
  </si>
  <si>
    <t>CRR de SANTANDER (Candina)</t>
  </si>
  <si>
    <t>CT Talavera de la Reina</t>
  </si>
  <si>
    <t>CTR DE ABAJAS</t>
  </si>
  <si>
    <t>CTR DE CORTES</t>
  </si>
  <si>
    <t>CTE DE LEÓN</t>
  </si>
  <si>
    <t>CTE DE PONFERRADA</t>
  </si>
  <si>
    <t>CTE DE SALAMANCA</t>
  </si>
  <si>
    <t>CTR LOS HUERTOS</t>
  </si>
  <si>
    <t xml:space="preserve">Berga </t>
  </si>
  <si>
    <t>Ecoparc 2 Montcada i Reixac</t>
  </si>
  <si>
    <t>Gavà</t>
  </si>
  <si>
    <t xml:space="preserve">Malla </t>
  </si>
  <si>
    <t>Santa María de Palautordera</t>
  </si>
  <si>
    <t>Vic</t>
  </si>
  <si>
    <t>Vilafranca del Penedès</t>
  </si>
  <si>
    <t>Celrà</t>
  </si>
  <si>
    <t>Constantí</t>
  </si>
  <si>
    <t>Fuenlabrada</t>
  </si>
  <si>
    <t>Las Dehesas</t>
  </si>
  <si>
    <t>Comunidad Foral de Navarra</t>
  </si>
  <si>
    <t>Centro de Tratamiento de RU de la Mancomunidad de la Ribera Alta</t>
  </si>
  <si>
    <t>CONSORCIO PARA LA GESTIÓN DE LOS RESIDUOS SÓLIDOS URBANOS DEL BAIX VINALOPÓ - ELCHE</t>
  </si>
  <si>
    <t>BENIDORM. PLANTA CLASIFICACIÓN ENVASES LIGEROS. VAERSA</t>
  </si>
  <si>
    <t>VALENCIANA DE APROVECHAMIENTO ENERGETICO DE RESIDUOS, S.A - CASTELLÓN DE LA PLANA</t>
  </si>
  <si>
    <t>VALENCIANA DE APROVECHAMIENTO ENERGETICO DE RESIDUOS, S.A - ALZIRA</t>
  </si>
  <si>
    <t>VALENCIANA DE APROVECHAMIENTO ENERGETICO DE RESIDUOS, S.A - PICASSENT</t>
  </si>
  <si>
    <t>U.T.E. JUNDIZ II</t>
  </si>
  <si>
    <t>Consorcio de Residuos de Gipuzkoa (GHK)-Legazpi</t>
  </si>
  <si>
    <t>Mancomunidad de San Markos-Urnieta</t>
  </si>
  <si>
    <t>BZB, Bizkaiko Zabor Berziklategia- Amorebieta</t>
  </si>
  <si>
    <t>Envases mezclados</t>
  </si>
  <si>
    <t>Papel y Cartón</t>
  </si>
  <si>
    <t>Papel/Cartón</t>
  </si>
  <si>
    <t>Molins de Rei</t>
  </si>
  <si>
    <t>TMB Arraiz</t>
  </si>
  <si>
    <t>Planta de compostaje de Carcar</t>
  </si>
  <si>
    <t>Abornasa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</si>
</sst>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FF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theme="8" tint="-0.249977111117893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2F75B5"/>
        <bgColor rgb="FF2F75B5"/>
      </patternFill>
    </fill>
  </fills>
  <borders count="10">
    <border>
      <left/>
      <right/>
      <top/>
      <bottom/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0.59999389629810485"/>
      </bottom>
      <diagonal/>
    </border>
    <border>
      <left/>
      <right/>
      <top style="thin">
        <color theme="8" tint="-0.249977111117893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 style="thin">
        <color theme="8"/>
      </bottom>
      <diagonal/>
    </border>
    <border>
      <left/>
      <right/>
      <top style="double">
        <color theme="8" tint="-0.249977111117893"/>
      </top>
      <bottom/>
      <diagonal/>
    </border>
    <border>
      <left/>
      <right/>
      <top/>
      <bottom style="thin">
        <color rgb="FF2F75B5"/>
      </bottom>
      <diagonal/>
    </border>
    <border>
      <left/>
      <right/>
      <top style="thin">
        <color rgb="FF2F75B5"/>
      </top>
      <bottom style="thin">
        <color rgb="FFDDEBF7"/>
      </bottom>
      <diagonal/>
    </border>
    <border>
      <left/>
      <right/>
      <top style="thin">
        <color rgb="FF2F75B5"/>
      </top>
      <bottom style="thin">
        <color rgb="FF2F75B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/>
    <xf numFmtId="0" fontId="4" fillId="2" borderId="3" xfId="0" applyFont="1" applyFill="1" applyBorder="1"/>
    <xf numFmtId="0" fontId="4" fillId="3" borderId="4" xfId="0" applyFont="1" applyFill="1" applyBorder="1" applyAlignment="1">
      <alignment horizontal="left"/>
    </xf>
    <xf numFmtId="0" fontId="4" fillId="3" borderId="4" xfId="0" applyFont="1" applyFill="1" applyBorder="1"/>
    <xf numFmtId="0" fontId="0" fillId="4" borderId="5" xfId="0" applyFill="1" applyBorder="1" applyAlignment="1">
      <alignment horizontal="left" indent="1"/>
    </xf>
    <xf numFmtId="0" fontId="0" fillId="4" borderId="5" xfId="0" applyFill="1" applyBorder="1"/>
    <xf numFmtId="0" fontId="0" fillId="0" borderId="4" xfId="0" applyBorder="1" applyAlignment="1">
      <alignment horizontal="left" indent="2"/>
    </xf>
    <xf numFmtId="0" fontId="0" fillId="0" borderId="4" xfId="0" applyBorder="1"/>
    <xf numFmtId="0" fontId="3" fillId="0" borderId="6" xfId="0" applyFont="1" applyBorder="1" applyAlignment="1">
      <alignment horizontal="left"/>
    </xf>
    <xf numFmtId="0" fontId="3" fillId="0" borderId="6" xfId="0" applyFont="1" applyBorder="1"/>
    <xf numFmtId="0" fontId="4" fillId="2" borderId="1" xfId="0" applyFont="1" applyFill="1" applyBorder="1" applyAlignment="1">
      <alignment horizontal="center"/>
    </xf>
    <xf numFmtId="43" fontId="2" fillId="2" borderId="1" xfId="1" applyFont="1" applyFill="1" applyBorder="1"/>
    <xf numFmtId="43" fontId="4" fillId="2" borderId="2" xfId="1" applyFont="1" applyFill="1" applyBorder="1"/>
    <xf numFmtId="43" fontId="4" fillId="2" borderId="3" xfId="1" applyFont="1" applyFill="1" applyBorder="1"/>
    <xf numFmtId="43" fontId="4" fillId="3" borderId="4" xfId="1" applyFont="1" applyFill="1" applyBorder="1" applyAlignment="1">
      <alignment horizontal="left"/>
    </xf>
    <xf numFmtId="43" fontId="4" fillId="3" borderId="4" xfId="1" applyFont="1" applyFill="1" applyBorder="1"/>
    <xf numFmtId="43" fontId="0" fillId="4" borderId="5" xfId="1" applyFont="1" applyFill="1" applyBorder="1" applyAlignment="1">
      <alignment horizontal="left" indent="1"/>
    </xf>
    <xf numFmtId="43" fontId="0" fillId="4" borderId="5" xfId="1" applyFont="1" applyFill="1" applyBorder="1"/>
    <xf numFmtId="43" fontId="0" fillId="0" borderId="4" xfId="1" applyFont="1" applyBorder="1" applyAlignment="1">
      <alignment horizontal="left" indent="2"/>
    </xf>
    <xf numFmtId="43" fontId="0" fillId="0" borderId="4" xfId="1" applyFont="1" applyBorder="1"/>
    <xf numFmtId="43" fontId="3" fillId="0" borderId="6" xfId="1" applyFont="1" applyBorder="1" applyAlignment="1">
      <alignment horizontal="left"/>
    </xf>
    <xf numFmtId="43" fontId="3" fillId="0" borderId="6" xfId="1" applyFont="1" applyBorder="1"/>
    <xf numFmtId="43" fontId="0" fillId="0" borderId="0" xfId="1" applyFont="1"/>
    <xf numFmtId="43" fontId="4" fillId="2" borderId="2" xfId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/>
    </xf>
    <xf numFmtId="43" fontId="5" fillId="5" borderId="8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4" fillId="2" borderId="3" xfId="1" applyFont="1" applyFill="1" applyBorder="1" applyAlignment="1">
      <alignment horizontal="center" vertical="center"/>
    </xf>
    <xf numFmtId="43" fontId="4" fillId="3" borderId="4" xfId="1" applyFont="1" applyFill="1" applyBorder="1" applyAlignment="1">
      <alignment horizontal="center" vertical="center"/>
    </xf>
    <xf numFmtId="43" fontId="4" fillId="3" borderId="4" xfId="1" applyFont="1" applyFill="1" applyBorder="1" applyAlignment="1">
      <alignment horizontal="center" vertical="center" wrapText="1"/>
    </xf>
    <xf numFmtId="43" fontId="0" fillId="4" borderId="5" xfId="1" applyFont="1" applyFill="1" applyBorder="1" applyAlignment="1">
      <alignment horizontal="center" vertical="center"/>
    </xf>
    <xf numFmtId="43" fontId="0" fillId="4" borderId="5" xfId="1" applyFont="1" applyFill="1" applyBorder="1" applyAlignment="1">
      <alignment horizontal="center" vertical="center" wrapText="1"/>
    </xf>
    <xf numFmtId="43" fontId="0" fillId="0" borderId="4" xfId="1" applyFont="1" applyBorder="1" applyAlignment="1">
      <alignment horizontal="center" vertical="center"/>
    </xf>
    <xf numFmtId="43" fontId="0" fillId="0" borderId="4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43" fontId="0" fillId="0" borderId="4" xfId="1" applyFont="1" applyBorder="1" applyAlignment="1">
      <alignment wrapText="1"/>
    </xf>
    <xf numFmtId="43" fontId="6" fillId="0" borderId="0" xfId="1" applyFont="1" applyFill="1" applyBorder="1" applyAlignment="1">
      <alignment horizontal="center" vertical="center"/>
    </xf>
    <xf numFmtId="43" fontId="5" fillId="5" borderId="8" xfId="1" applyFont="1" applyFill="1" applyBorder="1" applyAlignment="1">
      <alignment horizontal="center" wrapText="1"/>
    </xf>
    <xf numFmtId="43" fontId="4" fillId="2" borderId="3" xfId="1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43" fontId="5" fillId="5" borderId="9" xfId="1" applyFont="1" applyFill="1" applyBorder="1" applyAlignment="1">
      <alignment horizontal="center" wrapText="1"/>
    </xf>
    <xf numFmtId="43" fontId="2" fillId="2" borderId="1" xfId="1" applyFont="1" applyFill="1" applyBorder="1" applyAlignment="1">
      <alignment horizontal="left" vertical="center" wrapText="1"/>
    </xf>
    <xf numFmtId="43" fontId="4" fillId="2" borderId="3" xfId="1" applyFont="1" applyFill="1" applyBorder="1" applyAlignment="1">
      <alignment horizontal="left" vertical="center" wrapText="1"/>
    </xf>
    <xf numFmtId="43" fontId="4" fillId="3" borderId="4" xfId="1" applyFont="1" applyFill="1" applyBorder="1" applyAlignment="1">
      <alignment horizontal="left" vertical="center" wrapText="1"/>
    </xf>
    <xf numFmtId="43" fontId="0" fillId="4" borderId="5" xfId="1" applyFont="1" applyFill="1" applyBorder="1" applyAlignment="1">
      <alignment horizontal="left" vertical="center" wrapText="1"/>
    </xf>
    <xf numFmtId="43" fontId="0" fillId="0" borderId="4" xfId="1" applyFont="1" applyBorder="1" applyAlignment="1">
      <alignment horizontal="left" vertical="center" wrapText="1"/>
    </xf>
    <xf numFmtId="43" fontId="3" fillId="0" borderId="6" xfId="1" applyFont="1" applyBorder="1" applyAlignment="1">
      <alignment horizontal="left" vertical="center" wrapText="1"/>
    </xf>
    <xf numFmtId="43" fontId="0" fillId="0" borderId="0" xfId="1" applyFont="1" applyAlignment="1">
      <alignment horizontal="left" wrapText="1"/>
    </xf>
    <xf numFmtId="43" fontId="4" fillId="2" borderId="2" xfId="1" applyFont="1" applyFill="1" applyBorder="1" applyAlignment="1">
      <alignment horizontal="center"/>
    </xf>
    <xf numFmtId="43" fontId="4" fillId="3" borderId="4" xfId="1" applyFont="1" applyFill="1" applyBorder="1" applyAlignment="1">
      <alignment horizontal="center"/>
    </xf>
    <xf numFmtId="43" fontId="0" fillId="4" borderId="5" xfId="1" applyFont="1" applyFill="1" applyBorder="1" applyAlignment="1">
      <alignment horizontal="center"/>
    </xf>
    <xf numFmtId="43" fontId="0" fillId="0" borderId="4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164" fontId="0" fillId="0" borderId="0" xfId="0" applyNumberFormat="1"/>
    <xf numFmtId="43" fontId="4" fillId="2" borderId="1" xfId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/>
    </xf>
    <xf numFmtId="43" fontId="5" fillId="5" borderId="7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3" fontId="1" fillId="4" borderId="5" xfId="1" applyFont="1" applyFill="1" applyBorder="1"/>
    <xf numFmtId="43" fontId="1" fillId="0" borderId="4" xfId="1" applyFont="1" applyBorder="1"/>
    <xf numFmtId="43" fontId="1" fillId="0" borderId="0" xfId="1" applyFont="1"/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5A0BB-8AC0-4817-9133-F74475828135}">
  <sheetPr>
    <pageSetUpPr fitToPage="1"/>
  </sheetPr>
  <dimension ref="A1:J160"/>
  <sheetViews>
    <sheetView topLeftCell="A155" workbookViewId="0">
      <selection activeCell="G19" sqref="G19"/>
    </sheetView>
  </sheetViews>
  <sheetFormatPr baseColWidth="10" defaultRowHeight="15" x14ac:dyDescent="0.25"/>
  <cols>
    <col min="1" max="1" width="65.85546875" style="52" customWidth="1"/>
    <col min="2" max="2" width="19.28515625" style="44" bestFit="1" customWidth="1"/>
    <col min="3" max="3" width="10.5703125" style="44" bestFit="1" customWidth="1"/>
    <col min="4" max="4" width="11.5703125" style="44" bestFit="1" customWidth="1"/>
    <col min="5" max="5" width="9.5703125" style="44" bestFit="1" customWidth="1"/>
    <col min="6" max="6" width="15.140625" style="44" bestFit="1" customWidth="1"/>
    <col min="7" max="7" width="13.42578125" style="44" bestFit="1" customWidth="1"/>
    <col min="8" max="8" width="17.28515625" style="44" bestFit="1" customWidth="1"/>
    <col min="9" max="9" width="11.5703125" style="44" bestFit="1" customWidth="1"/>
    <col min="10" max="10" width="13.5703125" style="44" bestFit="1" customWidth="1"/>
  </cols>
  <sheetData>
    <row r="1" spans="1:10" x14ac:dyDescent="0.25">
      <c r="A1" s="46"/>
      <c r="B1" s="28" t="s">
        <v>392</v>
      </c>
      <c r="C1" s="59" t="s">
        <v>393</v>
      </c>
      <c r="D1" s="59"/>
      <c r="E1" s="59"/>
      <c r="F1" s="59"/>
      <c r="G1" s="59"/>
      <c r="H1" s="59"/>
      <c r="I1" s="59" t="s">
        <v>4</v>
      </c>
      <c r="J1" s="59"/>
    </row>
    <row r="2" spans="1:10" x14ac:dyDescent="0.25">
      <c r="A2" s="47" t="s">
        <v>128</v>
      </c>
      <c r="B2" s="30" t="s">
        <v>446</v>
      </c>
      <c r="C2" s="30" t="s">
        <v>9</v>
      </c>
      <c r="D2" s="30" t="s">
        <v>10</v>
      </c>
      <c r="E2" s="30" t="s">
        <v>11</v>
      </c>
      <c r="F2" s="30" t="s">
        <v>447</v>
      </c>
      <c r="G2" s="30" t="s">
        <v>13</v>
      </c>
      <c r="H2" s="30" t="s">
        <v>14</v>
      </c>
      <c r="I2" s="30" t="s">
        <v>16</v>
      </c>
      <c r="J2" s="30" t="s">
        <v>17</v>
      </c>
    </row>
    <row r="3" spans="1:10" x14ac:dyDescent="0.25">
      <c r="A3" s="48" t="s">
        <v>18</v>
      </c>
      <c r="B3" s="31">
        <v>114909.255</v>
      </c>
      <c r="C3" s="31">
        <v>10667.47</v>
      </c>
      <c r="D3" s="31">
        <v>55668.11</v>
      </c>
      <c r="E3" s="31">
        <v>66.02</v>
      </c>
      <c r="F3" s="31">
        <v>737.07</v>
      </c>
      <c r="G3" s="31">
        <v>7220.8799999999992</v>
      </c>
      <c r="H3" s="31">
        <v>84.94</v>
      </c>
      <c r="I3" s="31">
        <v>37063.224999999999</v>
      </c>
      <c r="J3" s="31">
        <v>0</v>
      </c>
    </row>
    <row r="4" spans="1:10" x14ac:dyDescent="0.25">
      <c r="A4" s="49" t="s">
        <v>19</v>
      </c>
      <c r="B4" s="33">
        <v>7829.67</v>
      </c>
      <c r="C4" s="33">
        <v>481.02</v>
      </c>
      <c r="D4" s="33">
        <v>3249.51</v>
      </c>
      <c r="E4" s="33">
        <v>0</v>
      </c>
      <c r="F4" s="33">
        <v>0</v>
      </c>
      <c r="G4" s="33">
        <v>519.73</v>
      </c>
      <c r="H4" s="33">
        <v>0</v>
      </c>
      <c r="I4" s="33">
        <v>2389.5649999999996</v>
      </c>
      <c r="J4" s="33">
        <v>0</v>
      </c>
    </row>
    <row r="5" spans="1:10" x14ac:dyDescent="0.25">
      <c r="A5" s="50" t="s">
        <v>20</v>
      </c>
      <c r="B5" s="35">
        <v>1644.98</v>
      </c>
      <c r="C5" s="35">
        <v>136.06</v>
      </c>
      <c r="D5" s="35">
        <v>485.59</v>
      </c>
      <c r="E5" s="35">
        <v>0</v>
      </c>
      <c r="F5" s="35">
        <v>0</v>
      </c>
      <c r="G5" s="35">
        <v>54.39</v>
      </c>
      <c r="H5" s="35">
        <v>0</v>
      </c>
      <c r="I5" s="35">
        <v>527.98</v>
      </c>
      <c r="J5" s="35">
        <v>0</v>
      </c>
    </row>
    <row r="6" spans="1:10" x14ac:dyDescent="0.25">
      <c r="A6" s="50" t="s">
        <v>21</v>
      </c>
      <c r="B6" s="35">
        <v>3659.64</v>
      </c>
      <c r="C6" s="35">
        <v>166.34</v>
      </c>
      <c r="D6" s="35">
        <v>1439.92</v>
      </c>
      <c r="E6" s="35">
        <v>0</v>
      </c>
      <c r="F6" s="35">
        <v>0</v>
      </c>
      <c r="G6" s="35">
        <v>150.62</v>
      </c>
      <c r="H6" s="35">
        <v>0</v>
      </c>
      <c r="I6" s="35">
        <v>1749.925</v>
      </c>
      <c r="J6" s="35">
        <v>0</v>
      </c>
    </row>
    <row r="7" spans="1:10" x14ac:dyDescent="0.25">
      <c r="A7" s="50" t="s">
        <v>394</v>
      </c>
      <c r="B7" s="35">
        <v>2525.0500000000002</v>
      </c>
      <c r="C7" s="35">
        <v>178.62</v>
      </c>
      <c r="D7" s="35">
        <v>1324</v>
      </c>
      <c r="E7" s="35">
        <v>0</v>
      </c>
      <c r="F7" s="35">
        <v>0</v>
      </c>
      <c r="G7" s="35">
        <v>314.72000000000003</v>
      </c>
      <c r="H7" s="35">
        <v>0</v>
      </c>
      <c r="I7" s="35">
        <v>111.66</v>
      </c>
      <c r="J7" s="35">
        <v>0</v>
      </c>
    </row>
    <row r="8" spans="1:10" x14ac:dyDescent="0.25">
      <c r="A8" s="49" t="s">
        <v>22</v>
      </c>
      <c r="B8" s="33">
        <v>17556.73</v>
      </c>
      <c r="C8" s="33">
        <v>1236.24</v>
      </c>
      <c r="D8" s="33">
        <v>8589.39</v>
      </c>
      <c r="E8" s="33">
        <v>0</v>
      </c>
      <c r="F8" s="33">
        <v>126.67</v>
      </c>
      <c r="G8" s="33">
        <v>949.26</v>
      </c>
      <c r="H8" s="33">
        <v>84.94</v>
      </c>
      <c r="I8" s="33">
        <v>6036.26</v>
      </c>
      <c r="J8" s="33">
        <v>0</v>
      </c>
    </row>
    <row r="9" spans="1:10" x14ac:dyDescent="0.25">
      <c r="A9" s="50" t="s">
        <v>395</v>
      </c>
      <c r="B9" s="35">
        <v>3775.16</v>
      </c>
      <c r="C9" s="35">
        <v>236.58</v>
      </c>
      <c r="D9" s="35">
        <v>1764.32</v>
      </c>
      <c r="E9" s="35">
        <v>0</v>
      </c>
      <c r="F9" s="35">
        <v>0</v>
      </c>
      <c r="G9" s="35">
        <v>250.4</v>
      </c>
      <c r="H9" s="35">
        <v>0</v>
      </c>
      <c r="I9" s="35">
        <v>1188.2</v>
      </c>
      <c r="J9" s="35">
        <v>0</v>
      </c>
    </row>
    <row r="10" spans="1:10" x14ac:dyDescent="0.25">
      <c r="A10" s="50" t="s">
        <v>23</v>
      </c>
      <c r="B10" s="35">
        <v>3062</v>
      </c>
      <c r="C10" s="35">
        <v>274.8</v>
      </c>
      <c r="D10" s="35">
        <v>1257.46</v>
      </c>
      <c r="E10" s="35">
        <v>0</v>
      </c>
      <c r="F10" s="35">
        <v>0</v>
      </c>
      <c r="G10" s="35">
        <v>155.54</v>
      </c>
      <c r="H10" s="35">
        <v>0</v>
      </c>
      <c r="I10" s="35">
        <v>1374.2</v>
      </c>
      <c r="J10" s="35">
        <v>0</v>
      </c>
    </row>
    <row r="11" spans="1:10" x14ac:dyDescent="0.25">
      <c r="A11" s="50" t="s">
        <v>396</v>
      </c>
      <c r="B11" s="35">
        <v>10719.57</v>
      </c>
      <c r="C11" s="35">
        <v>724.86</v>
      </c>
      <c r="D11" s="35">
        <v>5567.61</v>
      </c>
      <c r="E11" s="35">
        <v>0</v>
      </c>
      <c r="F11" s="35">
        <v>126.67</v>
      </c>
      <c r="G11" s="35">
        <v>543.32000000000005</v>
      </c>
      <c r="H11" s="35">
        <v>84.94</v>
      </c>
      <c r="I11" s="35">
        <v>3473.86</v>
      </c>
      <c r="J11" s="35">
        <v>0</v>
      </c>
    </row>
    <row r="12" spans="1:10" x14ac:dyDescent="0.25">
      <c r="A12" s="49" t="s">
        <v>26</v>
      </c>
      <c r="B12" s="33">
        <v>8110</v>
      </c>
      <c r="C12" s="33">
        <v>933</v>
      </c>
      <c r="D12" s="33">
        <v>4359</v>
      </c>
      <c r="E12" s="33">
        <v>0</v>
      </c>
      <c r="F12" s="33">
        <v>0</v>
      </c>
      <c r="G12" s="33">
        <v>529</v>
      </c>
      <c r="H12" s="33">
        <v>0</v>
      </c>
      <c r="I12" s="33">
        <v>2288.86</v>
      </c>
      <c r="J12" s="33">
        <v>0</v>
      </c>
    </row>
    <row r="13" spans="1:10" x14ac:dyDescent="0.25">
      <c r="A13" s="50" t="s">
        <v>397</v>
      </c>
      <c r="B13" s="35">
        <v>8110</v>
      </c>
      <c r="C13" s="35">
        <v>933</v>
      </c>
      <c r="D13" s="35">
        <v>4359</v>
      </c>
      <c r="E13" s="35">
        <v>0</v>
      </c>
      <c r="F13" s="35">
        <v>0</v>
      </c>
      <c r="G13" s="35">
        <v>529</v>
      </c>
      <c r="H13" s="35">
        <v>0</v>
      </c>
      <c r="I13" s="35">
        <v>2288.86</v>
      </c>
      <c r="J13" s="35">
        <v>0</v>
      </c>
    </row>
    <row r="14" spans="1:10" x14ac:dyDescent="0.25">
      <c r="A14" s="49" t="s">
        <v>28</v>
      </c>
      <c r="B14" s="33">
        <v>12138.62</v>
      </c>
      <c r="C14" s="33">
        <v>1620.98</v>
      </c>
      <c r="D14" s="33">
        <v>5791.78</v>
      </c>
      <c r="E14" s="33">
        <v>0</v>
      </c>
      <c r="F14" s="33">
        <v>307.38</v>
      </c>
      <c r="G14" s="33">
        <v>977.85</v>
      </c>
      <c r="H14" s="33">
        <v>0</v>
      </c>
      <c r="I14" s="33">
        <v>4273.4799999999996</v>
      </c>
      <c r="J14" s="33">
        <v>0</v>
      </c>
    </row>
    <row r="15" spans="1:10" x14ac:dyDescent="0.25">
      <c r="A15" s="50" t="s">
        <v>398</v>
      </c>
      <c r="B15" s="35">
        <v>12138.62</v>
      </c>
      <c r="C15" s="35">
        <v>1620.98</v>
      </c>
      <c r="D15" s="35">
        <v>5791.78</v>
      </c>
      <c r="E15" s="35">
        <v>0</v>
      </c>
      <c r="F15" s="35">
        <v>307.38</v>
      </c>
      <c r="G15" s="35">
        <v>977.85</v>
      </c>
      <c r="H15" s="35">
        <v>0</v>
      </c>
      <c r="I15" s="35">
        <v>4273.4799999999996</v>
      </c>
      <c r="J15" s="35">
        <v>0</v>
      </c>
    </row>
    <row r="16" spans="1:10" x14ac:dyDescent="0.25">
      <c r="A16" s="49" t="s">
        <v>31</v>
      </c>
      <c r="B16" s="33">
        <v>5587.3040000000001</v>
      </c>
      <c r="C16" s="33">
        <v>408.54</v>
      </c>
      <c r="D16" s="33">
        <v>2349.2200000000003</v>
      </c>
      <c r="E16" s="33">
        <v>66.02</v>
      </c>
      <c r="F16" s="33">
        <v>45.94</v>
      </c>
      <c r="G16" s="33">
        <v>335.7</v>
      </c>
      <c r="H16" s="33">
        <v>0</v>
      </c>
      <c r="I16" s="33">
        <v>1761.33</v>
      </c>
      <c r="J16" s="33">
        <v>0</v>
      </c>
    </row>
    <row r="17" spans="1:10" x14ac:dyDescent="0.25">
      <c r="A17" s="50" t="s">
        <v>399</v>
      </c>
      <c r="B17" s="35">
        <v>1196</v>
      </c>
      <c r="C17" s="35">
        <v>85</v>
      </c>
      <c r="D17" s="35">
        <v>409</v>
      </c>
      <c r="E17" s="35">
        <v>0</v>
      </c>
      <c r="F17" s="35">
        <v>0</v>
      </c>
      <c r="G17" s="35">
        <v>71</v>
      </c>
      <c r="H17" s="35">
        <v>0</v>
      </c>
      <c r="I17" s="35">
        <v>549</v>
      </c>
      <c r="J17" s="35">
        <v>0</v>
      </c>
    </row>
    <row r="18" spans="1:10" x14ac:dyDescent="0.25">
      <c r="A18" s="50" t="s">
        <v>400</v>
      </c>
      <c r="B18" s="35">
        <v>4391.3040000000001</v>
      </c>
      <c r="C18" s="35">
        <v>323.54000000000002</v>
      </c>
      <c r="D18" s="35">
        <v>1940.22</v>
      </c>
      <c r="E18" s="35">
        <v>66.02</v>
      </c>
      <c r="F18" s="35">
        <v>45.94</v>
      </c>
      <c r="G18" s="35">
        <v>264.7</v>
      </c>
      <c r="H18" s="35">
        <v>0</v>
      </c>
      <c r="I18" s="35">
        <v>1212.33</v>
      </c>
      <c r="J18" s="35">
        <v>0</v>
      </c>
    </row>
    <row r="19" spans="1:10" x14ac:dyDescent="0.25">
      <c r="A19" s="49" t="s">
        <v>34</v>
      </c>
      <c r="B19" s="33">
        <v>9075</v>
      </c>
      <c r="C19" s="33">
        <v>1060</v>
      </c>
      <c r="D19" s="33">
        <v>4714</v>
      </c>
      <c r="E19" s="33">
        <v>0</v>
      </c>
      <c r="F19" s="33">
        <v>165</v>
      </c>
      <c r="G19" s="33">
        <v>815</v>
      </c>
      <c r="H19" s="33">
        <v>0</v>
      </c>
      <c r="I19" s="33">
        <v>2407</v>
      </c>
      <c r="J19" s="33">
        <v>0</v>
      </c>
    </row>
    <row r="20" spans="1:10" x14ac:dyDescent="0.25">
      <c r="A20" s="50" t="s">
        <v>401</v>
      </c>
      <c r="B20" s="35">
        <v>9075</v>
      </c>
      <c r="C20" s="35">
        <v>1060</v>
      </c>
      <c r="D20" s="35">
        <v>4714</v>
      </c>
      <c r="E20" s="35">
        <v>0</v>
      </c>
      <c r="F20" s="35">
        <v>165</v>
      </c>
      <c r="G20" s="35">
        <v>815</v>
      </c>
      <c r="H20" s="35">
        <v>0</v>
      </c>
      <c r="I20" s="35">
        <v>2407</v>
      </c>
      <c r="J20" s="35">
        <v>0</v>
      </c>
    </row>
    <row r="21" spans="1:10" x14ac:dyDescent="0.25">
      <c r="A21" s="49" t="s">
        <v>36</v>
      </c>
      <c r="B21" s="33">
        <v>31829.891</v>
      </c>
      <c r="C21" s="33">
        <v>3410.67</v>
      </c>
      <c r="D21" s="33">
        <v>16259.97</v>
      </c>
      <c r="E21" s="33">
        <v>0</v>
      </c>
      <c r="F21" s="33">
        <v>92.08</v>
      </c>
      <c r="G21" s="33">
        <v>2046.4399999999998</v>
      </c>
      <c r="H21" s="33">
        <v>0</v>
      </c>
      <c r="I21" s="33">
        <v>8874.59</v>
      </c>
      <c r="J21" s="33">
        <v>0</v>
      </c>
    </row>
    <row r="22" spans="1:10" x14ac:dyDescent="0.25">
      <c r="A22" s="50" t="s">
        <v>402</v>
      </c>
      <c r="B22" s="35">
        <v>10227.19</v>
      </c>
      <c r="C22" s="35">
        <v>774</v>
      </c>
      <c r="D22" s="35">
        <v>5430</v>
      </c>
      <c r="E22" s="35">
        <v>0</v>
      </c>
      <c r="F22" s="35">
        <v>0</v>
      </c>
      <c r="G22" s="35">
        <v>595.78</v>
      </c>
      <c r="H22" s="35">
        <v>0</v>
      </c>
      <c r="I22" s="35">
        <v>3589.66</v>
      </c>
      <c r="J22" s="35">
        <v>0</v>
      </c>
    </row>
    <row r="23" spans="1:10" x14ac:dyDescent="0.25">
      <c r="A23" s="50" t="s">
        <v>37</v>
      </c>
      <c r="B23" s="35">
        <v>13477.4</v>
      </c>
      <c r="C23" s="35">
        <v>1986.09</v>
      </c>
      <c r="D23" s="35">
        <v>6917.05</v>
      </c>
      <c r="E23" s="35">
        <v>0</v>
      </c>
      <c r="F23" s="35">
        <v>92.08</v>
      </c>
      <c r="G23" s="35">
        <v>858.42</v>
      </c>
      <c r="H23" s="35">
        <v>0</v>
      </c>
      <c r="I23" s="35">
        <v>2903.93</v>
      </c>
      <c r="J23" s="35">
        <v>0</v>
      </c>
    </row>
    <row r="24" spans="1:10" x14ac:dyDescent="0.25">
      <c r="A24" s="50" t="s">
        <v>36</v>
      </c>
      <c r="B24" s="35">
        <v>8125.3010000000004</v>
      </c>
      <c r="C24" s="35">
        <v>650.58000000000004</v>
      </c>
      <c r="D24" s="35">
        <v>3912.92</v>
      </c>
      <c r="E24" s="35">
        <v>0</v>
      </c>
      <c r="F24" s="35">
        <v>0</v>
      </c>
      <c r="G24" s="35">
        <v>592.24</v>
      </c>
      <c r="H24" s="35">
        <v>0</v>
      </c>
      <c r="I24" s="35">
        <v>2381</v>
      </c>
      <c r="J24" s="35">
        <v>0</v>
      </c>
    </row>
    <row r="25" spans="1:10" x14ac:dyDescent="0.25">
      <c r="A25" s="49" t="s">
        <v>39</v>
      </c>
      <c r="B25" s="33">
        <v>22782.04</v>
      </c>
      <c r="C25" s="33">
        <v>1517.02</v>
      </c>
      <c r="D25" s="33">
        <v>10355.24</v>
      </c>
      <c r="E25" s="33">
        <v>0</v>
      </c>
      <c r="F25" s="33">
        <v>0</v>
      </c>
      <c r="G25" s="33">
        <v>1047.9000000000001</v>
      </c>
      <c r="H25" s="33">
        <v>0</v>
      </c>
      <c r="I25" s="33">
        <v>9032.14</v>
      </c>
      <c r="J25" s="33">
        <v>0</v>
      </c>
    </row>
    <row r="26" spans="1:10" x14ac:dyDescent="0.25">
      <c r="A26" s="50" t="s">
        <v>403</v>
      </c>
      <c r="B26" s="35">
        <v>3492.84</v>
      </c>
      <c r="C26" s="35">
        <v>336.02</v>
      </c>
      <c r="D26" s="35">
        <v>1794.24</v>
      </c>
      <c r="E26" s="35">
        <v>0</v>
      </c>
      <c r="F26" s="35">
        <v>0</v>
      </c>
      <c r="G26" s="35">
        <v>206.9</v>
      </c>
      <c r="H26" s="35">
        <v>0</v>
      </c>
      <c r="I26" s="35">
        <v>1092.22</v>
      </c>
      <c r="J26" s="35">
        <v>0</v>
      </c>
    </row>
    <row r="27" spans="1:10" x14ac:dyDescent="0.25">
      <c r="A27" s="50" t="s">
        <v>134</v>
      </c>
      <c r="B27" s="35">
        <v>14781.2</v>
      </c>
      <c r="C27" s="35">
        <v>761</v>
      </c>
      <c r="D27" s="35">
        <v>6313</v>
      </c>
      <c r="E27" s="35">
        <v>0</v>
      </c>
      <c r="F27" s="35">
        <v>0</v>
      </c>
      <c r="G27" s="35">
        <v>663</v>
      </c>
      <c r="H27" s="35">
        <v>0</v>
      </c>
      <c r="I27" s="35">
        <v>6346.92</v>
      </c>
      <c r="J27" s="35">
        <v>0</v>
      </c>
    </row>
    <row r="28" spans="1:10" x14ac:dyDescent="0.25">
      <c r="A28" s="50" t="s">
        <v>305</v>
      </c>
      <c r="B28" s="35">
        <v>3970</v>
      </c>
      <c r="C28" s="35">
        <v>346</v>
      </c>
      <c r="D28" s="35">
        <v>2018</v>
      </c>
      <c r="E28" s="35">
        <v>0</v>
      </c>
      <c r="F28" s="35">
        <v>0</v>
      </c>
      <c r="G28" s="35">
        <v>158</v>
      </c>
      <c r="H28" s="35">
        <v>0</v>
      </c>
      <c r="I28" s="35">
        <v>1448</v>
      </c>
      <c r="J28" s="35">
        <v>0</v>
      </c>
    </row>
    <row r="29" spans="1:10" x14ac:dyDescent="0.25">
      <c r="A29" s="50" t="s">
        <v>42</v>
      </c>
      <c r="B29" s="35">
        <v>538</v>
      </c>
      <c r="C29" s="35">
        <v>74</v>
      </c>
      <c r="D29" s="35">
        <v>230</v>
      </c>
      <c r="E29" s="35">
        <v>0</v>
      </c>
      <c r="F29" s="35">
        <v>0</v>
      </c>
      <c r="G29" s="35">
        <v>20</v>
      </c>
      <c r="H29" s="35">
        <v>0</v>
      </c>
      <c r="I29" s="35">
        <v>145</v>
      </c>
      <c r="J29" s="35">
        <v>0</v>
      </c>
    </row>
    <row r="30" spans="1:10" x14ac:dyDescent="0.25">
      <c r="A30" s="48" t="s">
        <v>135</v>
      </c>
      <c r="B30" s="31">
        <v>21190.840000000004</v>
      </c>
      <c r="C30" s="31">
        <v>2867.1759999999999</v>
      </c>
      <c r="D30" s="31">
        <v>7902.9244833333332</v>
      </c>
      <c r="E30" s="31">
        <v>27.38</v>
      </c>
      <c r="F30" s="31"/>
      <c r="G30" s="31">
        <v>2461.4270000000001</v>
      </c>
      <c r="H30" s="31">
        <v>1747.9970000000001</v>
      </c>
      <c r="I30" s="31">
        <v>5314.59</v>
      </c>
      <c r="J30" s="31">
        <v>0</v>
      </c>
    </row>
    <row r="31" spans="1:10" x14ac:dyDescent="0.25">
      <c r="A31" s="49" t="s">
        <v>136</v>
      </c>
      <c r="B31" s="33">
        <v>6248.72</v>
      </c>
      <c r="C31" s="33">
        <v>588.5</v>
      </c>
      <c r="D31" s="33">
        <v>2592.3000000000002</v>
      </c>
      <c r="E31" s="33">
        <v>27.38</v>
      </c>
      <c r="F31" s="33"/>
      <c r="G31" s="33">
        <v>451.04</v>
      </c>
      <c r="H31" s="33">
        <v>716.46</v>
      </c>
      <c r="I31" s="33">
        <v>1360.73</v>
      </c>
      <c r="J31" s="33">
        <v>0</v>
      </c>
    </row>
    <row r="32" spans="1:10" x14ac:dyDescent="0.25">
      <c r="A32" s="50" t="s">
        <v>136</v>
      </c>
      <c r="B32" s="35">
        <v>6248.72</v>
      </c>
      <c r="C32" s="35">
        <v>588.5</v>
      </c>
      <c r="D32" s="35">
        <v>2592.3000000000002</v>
      </c>
      <c r="E32" s="35">
        <v>27.38</v>
      </c>
      <c r="F32" s="35"/>
      <c r="G32" s="35">
        <v>451.04</v>
      </c>
      <c r="H32" s="35">
        <v>716.46</v>
      </c>
      <c r="I32" s="35">
        <v>1360.73</v>
      </c>
      <c r="J32" s="35">
        <v>0</v>
      </c>
    </row>
    <row r="33" spans="1:10" x14ac:dyDescent="0.25">
      <c r="A33" s="49" t="s">
        <v>208</v>
      </c>
      <c r="B33" s="33">
        <v>14942.120000000004</v>
      </c>
      <c r="C33" s="33">
        <v>2278.6759999999999</v>
      </c>
      <c r="D33" s="33">
        <v>5310.624483333333</v>
      </c>
      <c r="E33" s="33">
        <v>0</v>
      </c>
      <c r="F33" s="33"/>
      <c r="G33" s="33">
        <v>2010.3870000000002</v>
      </c>
      <c r="H33" s="33">
        <v>1031.537</v>
      </c>
      <c r="I33" s="33">
        <v>3953.8599999999997</v>
      </c>
      <c r="J33" s="33">
        <v>0</v>
      </c>
    </row>
    <row r="34" spans="1:10" ht="30" x14ac:dyDescent="0.25">
      <c r="A34" s="50" t="s">
        <v>404</v>
      </c>
      <c r="B34" s="35">
        <v>14942.120000000004</v>
      </c>
      <c r="C34" s="35">
        <v>2278.6759999999999</v>
      </c>
      <c r="D34" s="35">
        <v>5310.624483333333</v>
      </c>
      <c r="E34" s="35">
        <v>0</v>
      </c>
      <c r="F34" s="35"/>
      <c r="G34" s="35">
        <v>2010.3870000000002</v>
      </c>
      <c r="H34" s="35">
        <v>1031.537</v>
      </c>
      <c r="I34" s="35">
        <v>3953.8599999999997</v>
      </c>
      <c r="J34" s="35">
        <v>0</v>
      </c>
    </row>
    <row r="35" spans="1:10" x14ac:dyDescent="0.25">
      <c r="A35" s="48" t="s">
        <v>138</v>
      </c>
      <c r="B35" s="31">
        <v>16581</v>
      </c>
      <c r="C35" s="31">
        <v>812</v>
      </c>
      <c r="D35" s="31">
        <v>5442</v>
      </c>
      <c r="E35" s="31"/>
      <c r="F35" s="31"/>
      <c r="G35" s="31">
        <v>1271</v>
      </c>
      <c r="H35" s="31"/>
      <c r="I35" s="31">
        <v>5763</v>
      </c>
      <c r="J35" s="31">
        <v>0</v>
      </c>
    </row>
    <row r="36" spans="1:10" x14ac:dyDescent="0.25">
      <c r="A36" s="49" t="s">
        <v>138</v>
      </c>
      <c r="B36" s="33">
        <v>16581</v>
      </c>
      <c r="C36" s="33">
        <v>812</v>
      </c>
      <c r="D36" s="33">
        <v>5442</v>
      </c>
      <c r="E36" s="33"/>
      <c r="F36" s="33"/>
      <c r="G36" s="33">
        <v>1271</v>
      </c>
      <c r="H36" s="33"/>
      <c r="I36" s="33">
        <v>5763</v>
      </c>
      <c r="J36" s="33">
        <v>0</v>
      </c>
    </row>
    <row r="37" spans="1:10" x14ac:dyDescent="0.25">
      <c r="A37" s="50" t="s">
        <v>405</v>
      </c>
      <c r="B37" s="35">
        <v>16581</v>
      </c>
      <c r="C37" s="35">
        <v>812</v>
      </c>
      <c r="D37" s="35">
        <v>5442</v>
      </c>
      <c r="E37" s="35"/>
      <c r="F37" s="35"/>
      <c r="G37" s="35">
        <v>1271</v>
      </c>
      <c r="H37" s="35"/>
      <c r="I37" s="35">
        <v>5763</v>
      </c>
      <c r="J37" s="35">
        <v>0</v>
      </c>
    </row>
    <row r="38" spans="1:10" x14ac:dyDescent="0.25">
      <c r="A38" s="48" t="s">
        <v>44</v>
      </c>
      <c r="B38" s="31">
        <v>41309.740000000005</v>
      </c>
      <c r="C38" s="31">
        <v>2623.48</v>
      </c>
      <c r="D38" s="31">
        <v>15663.24</v>
      </c>
      <c r="E38" s="31">
        <v>3247.46</v>
      </c>
      <c r="F38" s="31">
        <v>4603.8</v>
      </c>
      <c r="G38" s="31">
        <v>1359.8400000000001</v>
      </c>
      <c r="H38" s="31">
        <v>0</v>
      </c>
      <c r="I38" s="31">
        <v>4327.38</v>
      </c>
      <c r="J38" s="31"/>
    </row>
    <row r="39" spans="1:10" x14ac:dyDescent="0.25">
      <c r="A39" s="49" t="s">
        <v>44</v>
      </c>
      <c r="B39" s="33">
        <v>41309.740000000005</v>
      </c>
      <c r="C39" s="33">
        <v>2623.48</v>
      </c>
      <c r="D39" s="33">
        <v>15663.24</v>
      </c>
      <c r="E39" s="33">
        <v>3247.46</v>
      </c>
      <c r="F39" s="33">
        <v>4603.8</v>
      </c>
      <c r="G39" s="33">
        <v>1359.8400000000001</v>
      </c>
      <c r="H39" s="33">
        <v>0</v>
      </c>
      <c r="I39" s="33">
        <v>4327.38</v>
      </c>
      <c r="J39" s="33"/>
    </row>
    <row r="40" spans="1:10" x14ac:dyDescent="0.25">
      <c r="A40" s="50" t="s">
        <v>406</v>
      </c>
      <c r="B40" s="35">
        <v>10573.52</v>
      </c>
      <c r="C40" s="35">
        <v>208.56</v>
      </c>
      <c r="D40" s="35">
        <v>1748.42</v>
      </c>
      <c r="E40" s="35">
        <v>3247.46</v>
      </c>
      <c r="F40" s="35">
        <v>4603.8</v>
      </c>
      <c r="G40" s="35">
        <v>202.9</v>
      </c>
      <c r="H40" s="35">
        <v>0</v>
      </c>
      <c r="I40" s="35">
        <v>403.39</v>
      </c>
      <c r="J40" s="35"/>
    </row>
    <row r="41" spans="1:10" x14ac:dyDescent="0.25">
      <c r="A41" s="50" t="s">
        <v>407</v>
      </c>
      <c r="B41" s="35">
        <v>23991.61</v>
      </c>
      <c r="C41" s="35">
        <v>1885.86</v>
      </c>
      <c r="D41" s="35">
        <v>11623.26</v>
      </c>
      <c r="E41" s="35"/>
      <c r="F41" s="35"/>
      <c r="G41" s="35">
        <v>1156.94</v>
      </c>
      <c r="H41" s="35"/>
      <c r="I41" s="35"/>
      <c r="J41" s="35"/>
    </row>
    <row r="42" spans="1:10" x14ac:dyDescent="0.25">
      <c r="A42" s="50" t="s">
        <v>408</v>
      </c>
      <c r="B42" s="35">
        <v>6744.61</v>
      </c>
      <c r="C42" s="35">
        <v>529.05999999999995</v>
      </c>
      <c r="D42" s="35">
        <v>2291.56</v>
      </c>
      <c r="E42" s="35">
        <v>0</v>
      </c>
      <c r="F42" s="35">
        <v>0</v>
      </c>
      <c r="G42" s="35">
        <v>0</v>
      </c>
      <c r="H42" s="35">
        <v>0</v>
      </c>
      <c r="I42" s="35">
        <v>3923.99</v>
      </c>
      <c r="J42" s="35"/>
    </row>
    <row r="43" spans="1:10" x14ac:dyDescent="0.25">
      <c r="A43" s="48" t="s">
        <v>46</v>
      </c>
      <c r="B43" s="31">
        <v>29227.170000000002</v>
      </c>
      <c r="C43" s="31">
        <v>1988.6869999999999</v>
      </c>
      <c r="D43" s="31">
        <v>14793.088</v>
      </c>
      <c r="E43" s="31">
        <v>45.9</v>
      </c>
      <c r="F43" s="31">
        <v>246.7</v>
      </c>
      <c r="G43" s="31">
        <v>1134.3999999999999</v>
      </c>
      <c r="H43" s="31">
        <v>649.05600000000004</v>
      </c>
      <c r="I43" s="31">
        <v>8830.59</v>
      </c>
      <c r="J43" s="31"/>
    </row>
    <row r="44" spans="1:10" x14ac:dyDescent="0.25">
      <c r="A44" s="49" t="s">
        <v>47</v>
      </c>
      <c r="B44" s="33">
        <v>16756.84</v>
      </c>
      <c r="C44" s="33">
        <v>1078.46</v>
      </c>
      <c r="D44" s="33">
        <v>9842.5059999999994</v>
      </c>
      <c r="E44" s="33">
        <v>0</v>
      </c>
      <c r="F44" s="33">
        <v>0</v>
      </c>
      <c r="G44" s="33">
        <v>1068.56</v>
      </c>
      <c r="H44" s="33">
        <v>129.02200000000002</v>
      </c>
      <c r="I44" s="33">
        <v>4113.8100000000004</v>
      </c>
      <c r="J44" s="33"/>
    </row>
    <row r="45" spans="1:10" ht="30" x14ac:dyDescent="0.25">
      <c r="A45" s="50" t="s">
        <v>409</v>
      </c>
      <c r="B45" s="35">
        <v>13135.8</v>
      </c>
      <c r="C45" s="35">
        <v>839.6</v>
      </c>
      <c r="D45" s="35">
        <v>7746.5999999999995</v>
      </c>
      <c r="E45" s="35">
        <v>0</v>
      </c>
      <c r="F45" s="35">
        <v>0</v>
      </c>
      <c r="G45" s="35">
        <v>1068.56</v>
      </c>
      <c r="H45" s="35">
        <v>0.56200000000000006</v>
      </c>
      <c r="I45" s="35">
        <v>3201.46</v>
      </c>
      <c r="J45" s="35"/>
    </row>
    <row r="46" spans="1:10" ht="30" x14ac:dyDescent="0.25">
      <c r="A46" s="50" t="s">
        <v>410</v>
      </c>
      <c r="B46" s="35">
        <v>2275</v>
      </c>
      <c r="C46" s="35">
        <v>164.12</v>
      </c>
      <c r="D46" s="35">
        <v>1273.54</v>
      </c>
      <c r="E46" s="35">
        <v>0</v>
      </c>
      <c r="F46" s="35">
        <v>0</v>
      </c>
      <c r="G46" s="35">
        <v>0</v>
      </c>
      <c r="H46" s="35">
        <v>128.46</v>
      </c>
      <c r="I46" s="35">
        <v>741.61</v>
      </c>
      <c r="J46" s="35"/>
    </row>
    <row r="47" spans="1:10" x14ac:dyDescent="0.25">
      <c r="A47" s="50" t="s">
        <v>411</v>
      </c>
      <c r="B47" s="35">
        <v>1346.04</v>
      </c>
      <c r="C47" s="35">
        <v>74.739999999999995</v>
      </c>
      <c r="D47" s="35">
        <v>822.36599999999999</v>
      </c>
      <c r="E47" s="35"/>
      <c r="F47" s="35"/>
      <c r="G47" s="35"/>
      <c r="H47" s="35"/>
      <c r="I47" s="35">
        <v>170.74</v>
      </c>
      <c r="J47" s="35"/>
    </row>
    <row r="48" spans="1:10" x14ac:dyDescent="0.25">
      <c r="A48" s="49" t="s">
        <v>49</v>
      </c>
      <c r="B48" s="33">
        <v>12470.33</v>
      </c>
      <c r="C48" s="33">
        <v>910.22699999999998</v>
      </c>
      <c r="D48" s="33">
        <v>4950.5820000000003</v>
      </c>
      <c r="E48" s="33">
        <v>45.9</v>
      </c>
      <c r="F48" s="33">
        <v>246.7</v>
      </c>
      <c r="G48" s="33">
        <v>65.84</v>
      </c>
      <c r="H48" s="33">
        <v>520.03399999999999</v>
      </c>
      <c r="I48" s="33">
        <v>4716.7800000000007</v>
      </c>
      <c r="J48" s="33"/>
    </row>
    <row r="49" spans="1:10" ht="30" x14ac:dyDescent="0.25">
      <c r="A49" s="50" t="s">
        <v>412</v>
      </c>
      <c r="B49" s="35">
        <v>11386.56</v>
      </c>
      <c r="C49" s="35">
        <v>833.60699999999997</v>
      </c>
      <c r="D49" s="35">
        <v>4950.5820000000003</v>
      </c>
      <c r="E49" s="35">
        <v>45.9</v>
      </c>
      <c r="F49" s="35"/>
      <c r="G49" s="35"/>
      <c r="H49" s="35">
        <v>516.43399999999997</v>
      </c>
      <c r="I49" s="35">
        <v>4311.22</v>
      </c>
      <c r="J49" s="35"/>
    </row>
    <row r="50" spans="1:10" ht="30" x14ac:dyDescent="0.25">
      <c r="A50" s="50" t="s">
        <v>413</v>
      </c>
      <c r="B50" s="35">
        <v>964.62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405.56</v>
      </c>
      <c r="J50" s="35"/>
    </row>
    <row r="51" spans="1:10" x14ac:dyDescent="0.25">
      <c r="A51" s="50" t="s">
        <v>414</v>
      </c>
      <c r="B51" s="35">
        <v>119.15</v>
      </c>
      <c r="C51" s="35">
        <v>76.62</v>
      </c>
      <c r="D51" s="35">
        <v>0</v>
      </c>
      <c r="E51" s="35">
        <v>0</v>
      </c>
      <c r="F51" s="35">
        <v>246.7</v>
      </c>
      <c r="G51" s="35">
        <v>65.84</v>
      </c>
      <c r="H51" s="35">
        <v>3.6</v>
      </c>
      <c r="I51" s="35"/>
      <c r="J51" s="35"/>
    </row>
    <row r="52" spans="1:10" x14ac:dyDescent="0.25">
      <c r="A52" s="48" t="s">
        <v>52</v>
      </c>
      <c r="B52" s="31">
        <v>7398.6769999999997</v>
      </c>
      <c r="C52" s="31">
        <v>778.29099999999994</v>
      </c>
      <c r="D52" s="31">
        <v>3427.1000000000004</v>
      </c>
      <c r="E52" s="31">
        <v>103.348</v>
      </c>
      <c r="F52" s="31">
        <v>166.33099999999999</v>
      </c>
      <c r="G52" s="31">
        <v>692.14</v>
      </c>
      <c r="H52" s="31">
        <v>25.214000000000006</v>
      </c>
      <c r="I52" s="31">
        <v>0</v>
      </c>
      <c r="J52" s="31">
        <v>1315.64</v>
      </c>
    </row>
    <row r="53" spans="1:10" x14ac:dyDescent="0.25">
      <c r="A53" s="49" t="s">
        <v>52</v>
      </c>
      <c r="B53" s="33">
        <v>7398.6769999999997</v>
      </c>
      <c r="C53" s="33">
        <v>778.29099999999994</v>
      </c>
      <c r="D53" s="33">
        <v>3427.1000000000004</v>
      </c>
      <c r="E53" s="33">
        <v>103.348</v>
      </c>
      <c r="F53" s="33">
        <v>166.33099999999999</v>
      </c>
      <c r="G53" s="33">
        <v>692.14</v>
      </c>
      <c r="H53" s="33">
        <v>25.214000000000006</v>
      </c>
      <c r="I53" s="33">
        <v>0</v>
      </c>
      <c r="J53" s="33">
        <v>1315.64</v>
      </c>
    </row>
    <row r="54" spans="1:10" x14ac:dyDescent="0.25">
      <c r="A54" s="50" t="s">
        <v>415</v>
      </c>
      <c r="B54" s="35">
        <v>2493.98</v>
      </c>
      <c r="C54" s="35">
        <v>309.56</v>
      </c>
      <c r="D54" s="35">
        <v>1209.28</v>
      </c>
      <c r="E54" s="35">
        <v>20.58</v>
      </c>
      <c r="F54" s="35">
        <v>49.6</v>
      </c>
      <c r="G54" s="35">
        <v>248.72</v>
      </c>
      <c r="H54" s="35">
        <v>6.6760000000000002</v>
      </c>
      <c r="I54" s="35"/>
      <c r="J54" s="35"/>
    </row>
    <row r="55" spans="1:10" x14ac:dyDescent="0.25">
      <c r="A55" s="50" t="s">
        <v>416</v>
      </c>
      <c r="B55" s="35">
        <v>4904.6970000000001</v>
      </c>
      <c r="C55" s="35">
        <v>468.73099999999999</v>
      </c>
      <c r="D55" s="35">
        <v>2217.8200000000002</v>
      </c>
      <c r="E55" s="35">
        <v>82.768000000000001</v>
      </c>
      <c r="F55" s="35">
        <v>116.73099999999999</v>
      </c>
      <c r="G55" s="35">
        <v>443.42</v>
      </c>
      <c r="H55" s="35">
        <v>18.538000000000004</v>
      </c>
      <c r="I55" s="35"/>
      <c r="J55" s="35">
        <v>1315.64</v>
      </c>
    </row>
    <row r="56" spans="1:10" x14ac:dyDescent="0.25">
      <c r="A56" s="50" t="s">
        <v>53</v>
      </c>
      <c r="B56" s="35">
        <v>0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</row>
    <row r="57" spans="1:10" x14ac:dyDescent="0.25">
      <c r="A57" s="48" t="s">
        <v>54</v>
      </c>
      <c r="B57" s="31">
        <v>29028.84</v>
      </c>
      <c r="C57" s="31">
        <v>3363.09</v>
      </c>
      <c r="D57" s="31">
        <v>13371.86</v>
      </c>
      <c r="E57" s="31">
        <v>26</v>
      </c>
      <c r="F57" s="31">
        <v>935.12</v>
      </c>
      <c r="G57" s="31">
        <v>2009.4900000000002</v>
      </c>
      <c r="H57" s="31">
        <v>254</v>
      </c>
      <c r="I57" s="31">
        <v>7356.0199999999995</v>
      </c>
      <c r="J57" s="31"/>
    </row>
    <row r="58" spans="1:10" x14ac:dyDescent="0.25">
      <c r="A58" s="49" t="s">
        <v>55</v>
      </c>
      <c r="B58" s="33">
        <v>4996.88</v>
      </c>
      <c r="C58" s="33">
        <v>424.58</v>
      </c>
      <c r="D58" s="33">
        <v>1668.3</v>
      </c>
      <c r="E58" s="33"/>
      <c r="F58" s="33">
        <v>263.42</v>
      </c>
      <c r="G58" s="33"/>
      <c r="H58" s="33"/>
      <c r="I58" s="33">
        <v>1474.42</v>
      </c>
      <c r="J58" s="33"/>
    </row>
    <row r="59" spans="1:10" x14ac:dyDescent="0.25">
      <c r="A59" s="50" t="s">
        <v>56</v>
      </c>
      <c r="B59" s="35">
        <v>4996.88</v>
      </c>
      <c r="C59" s="35">
        <v>424.58</v>
      </c>
      <c r="D59" s="35">
        <v>1668.3</v>
      </c>
      <c r="E59" s="35"/>
      <c r="F59" s="35">
        <v>263.42</v>
      </c>
      <c r="G59" s="35"/>
      <c r="H59" s="35"/>
      <c r="I59" s="35">
        <v>1474.42</v>
      </c>
      <c r="J59" s="35"/>
    </row>
    <row r="60" spans="1:10" x14ac:dyDescent="0.25">
      <c r="A60" s="49" t="s">
        <v>57</v>
      </c>
      <c r="B60" s="33">
        <v>8382.64</v>
      </c>
      <c r="C60" s="33">
        <v>946</v>
      </c>
      <c r="D60" s="33">
        <v>4640.96</v>
      </c>
      <c r="E60" s="33">
        <v>26</v>
      </c>
      <c r="F60" s="33">
        <v>671.7</v>
      </c>
      <c r="G60" s="33">
        <v>451</v>
      </c>
      <c r="H60" s="33">
        <v>254</v>
      </c>
      <c r="I60" s="33">
        <v>1392.9799999999998</v>
      </c>
      <c r="J60" s="33"/>
    </row>
    <row r="61" spans="1:10" x14ac:dyDescent="0.25">
      <c r="A61" s="50" t="s">
        <v>328</v>
      </c>
      <c r="B61" s="35">
        <v>2349.64</v>
      </c>
      <c r="C61" s="35">
        <v>318</v>
      </c>
      <c r="D61" s="35">
        <v>1327.96</v>
      </c>
      <c r="E61" s="35"/>
      <c r="F61" s="35">
        <v>144.69999999999999</v>
      </c>
      <c r="G61" s="35"/>
      <c r="H61" s="35"/>
      <c r="I61" s="35">
        <v>558.97999999999979</v>
      </c>
      <c r="J61" s="35"/>
    </row>
    <row r="62" spans="1:10" x14ac:dyDescent="0.25">
      <c r="A62" s="50" t="s">
        <v>329</v>
      </c>
      <c r="B62" s="35">
        <v>6033</v>
      </c>
      <c r="C62" s="35">
        <v>628</v>
      </c>
      <c r="D62" s="35">
        <v>3313</v>
      </c>
      <c r="E62" s="35">
        <v>26</v>
      </c>
      <c r="F62" s="35">
        <v>527</v>
      </c>
      <c r="G62" s="35">
        <v>451</v>
      </c>
      <c r="H62" s="35">
        <v>254</v>
      </c>
      <c r="I62" s="35">
        <v>834</v>
      </c>
      <c r="J62" s="35"/>
    </row>
    <row r="63" spans="1:10" x14ac:dyDescent="0.25">
      <c r="A63" s="49" t="s">
        <v>60</v>
      </c>
      <c r="B63" s="33">
        <v>2914.98</v>
      </c>
      <c r="C63" s="33">
        <v>503.58000000000004</v>
      </c>
      <c r="D63" s="33">
        <v>1340.08</v>
      </c>
      <c r="E63" s="33"/>
      <c r="F63" s="33"/>
      <c r="G63" s="33">
        <v>200.44</v>
      </c>
      <c r="H63" s="33"/>
      <c r="I63" s="33">
        <v>870.88000000000011</v>
      </c>
      <c r="J63" s="33"/>
    </row>
    <row r="64" spans="1:10" x14ac:dyDescent="0.25">
      <c r="A64" s="50" t="s">
        <v>61</v>
      </c>
      <c r="B64" s="35">
        <v>2914.98</v>
      </c>
      <c r="C64" s="35">
        <v>503.58000000000004</v>
      </c>
      <c r="D64" s="35">
        <v>1340.08</v>
      </c>
      <c r="E64" s="35"/>
      <c r="F64" s="35"/>
      <c r="G64" s="35">
        <v>200.44</v>
      </c>
      <c r="H64" s="35"/>
      <c r="I64" s="35">
        <v>870.88000000000011</v>
      </c>
      <c r="J64" s="35"/>
    </row>
    <row r="65" spans="1:10" x14ac:dyDescent="0.25">
      <c r="A65" s="49" t="s">
        <v>62</v>
      </c>
      <c r="B65" s="33">
        <v>4502.38</v>
      </c>
      <c r="C65" s="33">
        <v>786.4</v>
      </c>
      <c r="D65" s="33">
        <v>1648.82</v>
      </c>
      <c r="E65" s="33"/>
      <c r="F65" s="33"/>
      <c r="G65" s="33">
        <v>763.71</v>
      </c>
      <c r="H65" s="33"/>
      <c r="I65" s="33">
        <v>1123.3599999999999</v>
      </c>
      <c r="J65" s="33"/>
    </row>
    <row r="66" spans="1:10" x14ac:dyDescent="0.25">
      <c r="A66" s="50" t="s">
        <v>63</v>
      </c>
      <c r="B66" s="35">
        <v>4502.38</v>
      </c>
      <c r="C66" s="35">
        <v>786.4</v>
      </c>
      <c r="D66" s="35">
        <v>1648.82</v>
      </c>
      <c r="E66" s="35"/>
      <c r="F66" s="35"/>
      <c r="G66" s="35">
        <v>763.71</v>
      </c>
      <c r="H66" s="35"/>
      <c r="I66" s="35">
        <v>1123.3599999999999</v>
      </c>
      <c r="J66" s="35"/>
    </row>
    <row r="67" spans="1:10" x14ac:dyDescent="0.25">
      <c r="A67" s="49" t="s">
        <v>64</v>
      </c>
      <c r="B67" s="33">
        <v>8231.9599999999991</v>
      </c>
      <c r="C67" s="33">
        <v>702.53</v>
      </c>
      <c r="D67" s="33">
        <v>4073.7</v>
      </c>
      <c r="E67" s="33"/>
      <c r="F67" s="33"/>
      <c r="G67" s="33">
        <v>594.34</v>
      </c>
      <c r="H67" s="33"/>
      <c r="I67" s="33">
        <v>2494.38</v>
      </c>
      <c r="J67" s="33"/>
    </row>
    <row r="68" spans="1:10" x14ac:dyDescent="0.25">
      <c r="A68" s="50" t="s">
        <v>417</v>
      </c>
      <c r="B68" s="35">
        <v>8231.9599999999991</v>
      </c>
      <c r="C68" s="35">
        <v>702.53</v>
      </c>
      <c r="D68" s="35">
        <v>4073.7</v>
      </c>
      <c r="E68" s="35"/>
      <c r="F68" s="35"/>
      <c r="G68" s="35">
        <v>594.34</v>
      </c>
      <c r="H68" s="35"/>
      <c r="I68" s="35">
        <v>2494.38</v>
      </c>
      <c r="J68" s="35"/>
    </row>
    <row r="69" spans="1:10" x14ac:dyDescent="0.25">
      <c r="A69" s="48" t="s">
        <v>66</v>
      </c>
      <c r="B69" s="31">
        <v>32228.62</v>
      </c>
      <c r="C69" s="31">
        <v>3685.9</v>
      </c>
      <c r="D69" s="31">
        <v>14508.58</v>
      </c>
      <c r="E69" s="31"/>
      <c r="F69" s="31">
        <v>175.1</v>
      </c>
      <c r="G69" s="31">
        <v>2662.09</v>
      </c>
      <c r="H69" s="31"/>
      <c r="I69" s="31">
        <v>8870.67</v>
      </c>
      <c r="J69" s="31"/>
    </row>
    <row r="70" spans="1:10" x14ac:dyDescent="0.25">
      <c r="A70" s="49" t="s">
        <v>67</v>
      </c>
      <c r="B70" s="33">
        <v>3138.46</v>
      </c>
      <c r="C70" s="33">
        <v>415.90000000000003</v>
      </c>
      <c r="D70" s="33">
        <v>1461.49</v>
      </c>
      <c r="E70" s="33"/>
      <c r="F70" s="33">
        <v>175.1</v>
      </c>
      <c r="G70" s="33">
        <v>220.17000000000002</v>
      </c>
      <c r="H70" s="33"/>
      <c r="I70" s="33">
        <v>622.73</v>
      </c>
      <c r="J70" s="33"/>
    </row>
    <row r="71" spans="1:10" x14ac:dyDescent="0.25">
      <c r="A71" s="50" t="s">
        <v>330</v>
      </c>
      <c r="B71" s="35">
        <v>888.92</v>
      </c>
      <c r="C71" s="35">
        <v>82.24</v>
      </c>
      <c r="D71" s="35">
        <v>388.99</v>
      </c>
      <c r="E71" s="35"/>
      <c r="F71" s="35">
        <v>175.1</v>
      </c>
      <c r="G71" s="35">
        <v>50.61</v>
      </c>
      <c r="H71" s="35"/>
      <c r="I71" s="35">
        <v>51.96</v>
      </c>
      <c r="J71" s="35"/>
    </row>
    <row r="72" spans="1:10" x14ac:dyDescent="0.25">
      <c r="A72" s="50" t="s">
        <v>212</v>
      </c>
      <c r="B72" s="35">
        <v>2249.54</v>
      </c>
      <c r="C72" s="35">
        <v>333.66</v>
      </c>
      <c r="D72" s="35">
        <v>1072.5</v>
      </c>
      <c r="E72" s="35"/>
      <c r="F72" s="35"/>
      <c r="G72" s="35">
        <v>169.56</v>
      </c>
      <c r="H72" s="35"/>
      <c r="I72" s="35">
        <v>570.77</v>
      </c>
      <c r="J72" s="35"/>
    </row>
    <row r="73" spans="1:10" x14ac:dyDescent="0.25">
      <c r="A73" s="49" t="s">
        <v>69</v>
      </c>
      <c r="B73" s="33">
        <v>6824.74</v>
      </c>
      <c r="C73" s="33">
        <v>976.64</v>
      </c>
      <c r="D73" s="33">
        <v>2798.7799999999997</v>
      </c>
      <c r="E73" s="33"/>
      <c r="F73" s="33"/>
      <c r="G73" s="33">
        <v>529.94000000000005</v>
      </c>
      <c r="H73" s="33"/>
      <c r="I73" s="33">
        <v>2203.04</v>
      </c>
      <c r="J73" s="33"/>
    </row>
    <row r="74" spans="1:10" x14ac:dyDescent="0.25">
      <c r="A74" s="50" t="s">
        <v>418</v>
      </c>
      <c r="B74" s="35">
        <v>3637</v>
      </c>
      <c r="C74" s="35">
        <v>488</v>
      </c>
      <c r="D74" s="35">
        <v>1423</v>
      </c>
      <c r="E74" s="35"/>
      <c r="F74" s="35"/>
      <c r="G74" s="35">
        <v>297</v>
      </c>
      <c r="H74" s="35"/>
      <c r="I74" s="35">
        <v>1429</v>
      </c>
      <c r="J74" s="35"/>
    </row>
    <row r="75" spans="1:10" x14ac:dyDescent="0.25">
      <c r="A75" s="50" t="s">
        <v>419</v>
      </c>
      <c r="B75" s="35">
        <v>3187.74</v>
      </c>
      <c r="C75" s="35">
        <v>488.64</v>
      </c>
      <c r="D75" s="35">
        <v>1375.78</v>
      </c>
      <c r="E75" s="35"/>
      <c r="F75" s="35"/>
      <c r="G75" s="35">
        <v>232.94</v>
      </c>
      <c r="H75" s="35"/>
      <c r="I75" s="35">
        <v>774.04</v>
      </c>
      <c r="J75" s="35"/>
    </row>
    <row r="76" spans="1:10" x14ac:dyDescent="0.25">
      <c r="A76" s="49" t="s">
        <v>214</v>
      </c>
      <c r="B76" s="33">
        <v>5782.3399999999992</v>
      </c>
      <c r="C76" s="33">
        <v>424.99999999999994</v>
      </c>
      <c r="D76" s="33">
        <v>2703.18</v>
      </c>
      <c r="E76" s="33"/>
      <c r="F76" s="33"/>
      <c r="G76" s="33">
        <v>426.44</v>
      </c>
      <c r="H76" s="33"/>
      <c r="I76" s="33"/>
      <c r="J76" s="33"/>
    </row>
    <row r="77" spans="1:10" x14ac:dyDescent="0.25">
      <c r="A77" s="50" t="s">
        <v>420</v>
      </c>
      <c r="B77" s="35">
        <v>4126.8999999999996</v>
      </c>
      <c r="C77" s="35">
        <v>294.39999999999998</v>
      </c>
      <c r="D77" s="35">
        <v>2006.8</v>
      </c>
      <c r="E77" s="35"/>
      <c r="F77" s="35"/>
      <c r="G77" s="35">
        <v>303.16000000000003</v>
      </c>
      <c r="H77" s="35"/>
      <c r="I77" s="35"/>
      <c r="J77" s="35"/>
    </row>
    <row r="78" spans="1:10" x14ac:dyDescent="0.25">
      <c r="A78" s="50" t="s">
        <v>421</v>
      </c>
      <c r="B78" s="35">
        <v>1203.32</v>
      </c>
      <c r="C78" s="35">
        <v>91.78</v>
      </c>
      <c r="D78" s="35">
        <v>559.52</v>
      </c>
      <c r="E78" s="35"/>
      <c r="F78" s="35"/>
      <c r="G78" s="35">
        <v>78.52</v>
      </c>
      <c r="H78" s="35"/>
      <c r="I78" s="35"/>
      <c r="J78" s="35"/>
    </row>
    <row r="79" spans="1:10" x14ac:dyDescent="0.25">
      <c r="A79" s="50" t="s">
        <v>215</v>
      </c>
      <c r="B79" s="35">
        <v>452.12</v>
      </c>
      <c r="C79" s="35">
        <v>38.82</v>
      </c>
      <c r="D79" s="35">
        <v>136.86000000000001</v>
      </c>
      <c r="E79" s="35"/>
      <c r="F79" s="35"/>
      <c r="G79" s="35">
        <v>44.76</v>
      </c>
      <c r="H79" s="35"/>
      <c r="I79" s="35"/>
      <c r="J79" s="35"/>
    </row>
    <row r="80" spans="1:10" x14ac:dyDescent="0.25">
      <c r="A80" s="49" t="s">
        <v>216</v>
      </c>
      <c r="B80" s="33">
        <v>2229.17</v>
      </c>
      <c r="C80" s="33">
        <v>335.01</v>
      </c>
      <c r="D80" s="33">
        <v>1027.26</v>
      </c>
      <c r="E80" s="33"/>
      <c r="F80" s="33"/>
      <c r="G80" s="33">
        <v>147.88</v>
      </c>
      <c r="H80" s="33"/>
      <c r="I80" s="33">
        <v>719.02</v>
      </c>
      <c r="J80" s="33"/>
    </row>
    <row r="81" spans="1:10" x14ac:dyDescent="0.25">
      <c r="A81" s="50" t="s">
        <v>332</v>
      </c>
      <c r="B81" s="35">
        <v>2229.17</v>
      </c>
      <c r="C81" s="35">
        <v>335.01</v>
      </c>
      <c r="D81" s="35">
        <v>1027.26</v>
      </c>
      <c r="E81" s="35"/>
      <c r="F81" s="35"/>
      <c r="G81" s="35">
        <v>147.88</v>
      </c>
      <c r="H81" s="35"/>
      <c r="I81" s="35">
        <v>719.02</v>
      </c>
      <c r="J81" s="35"/>
    </row>
    <row r="82" spans="1:10" x14ac:dyDescent="0.25">
      <c r="A82" s="49" t="s">
        <v>218</v>
      </c>
      <c r="B82" s="33">
        <v>4757.13</v>
      </c>
      <c r="C82" s="33">
        <v>404.78</v>
      </c>
      <c r="D82" s="33">
        <v>2929.51</v>
      </c>
      <c r="E82" s="33"/>
      <c r="F82" s="33"/>
      <c r="G82" s="33">
        <v>545.6</v>
      </c>
      <c r="H82" s="33"/>
      <c r="I82" s="33">
        <v>1314.94</v>
      </c>
      <c r="J82" s="33"/>
    </row>
    <row r="83" spans="1:10" x14ac:dyDescent="0.25">
      <c r="A83" s="50" t="s">
        <v>422</v>
      </c>
      <c r="B83" s="35">
        <v>4757.13</v>
      </c>
      <c r="C83" s="35">
        <v>404.78</v>
      </c>
      <c r="D83" s="35">
        <v>2929.51</v>
      </c>
      <c r="E83" s="35"/>
      <c r="F83" s="35"/>
      <c r="G83" s="35">
        <v>545.6</v>
      </c>
      <c r="H83" s="35"/>
      <c r="I83" s="35">
        <v>1314.94</v>
      </c>
      <c r="J83" s="35"/>
    </row>
    <row r="84" spans="1:10" x14ac:dyDescent="0.25">
      <c r="A84" s="49" t="s">
        <v>72</v>
      </c>
      <c r="B84" s="33">
        <v>2496.04</v>
      </c>
      <c r="C84" s="33">
        <v>377.7</v>
      </c>
      <c r="D84" s="33">
        <v>1046.1199999999999</v>
      </c>
      <c r="E84" s="33"/>
      <c r="F84" s="33"/>
      <c r="G84" s="33">
        <v>248.34</v>
      </c>
      <c r="H84" s="33"/>
      <c r="I84" s="33">
        <v>847.04</v>
      </c>
      <c r="J84" s="33"/>
    </row>
    <row r="85" spans="1:10" x14ac:dyDescent="0.25">
      <c r="A85" s="50" t="s">
        <v>423</v>
      </c>
      <c r="B85" s="35">
        <v>2496.04</v>
      </c>
      <c r="C85" s="35">
        <v>377.7</v>
      </c>
      <c r="D85" s="35">
        <v>1046.1199999999999</v>
      </c>
      <c r="E85" s="35"/>
      <c r="F85" s="35"/>
      <c r="G85" s="35">
        <v>248.34</v>
      </c>
      <c r="H85" s="35"/>
      <c r="I85" s="35">
        <v>847.04</v>
      </c>
      <c r="J85" s="35"/>
    </row>
    <row r="86" spans="1:10" x14ac:dyDescent="0.25">
      <c r="A86" s="49" t="s">
        <v>74</v>
      </c>
      <c r="B86" s="33">
        <v>1418.76</v>
      </c>
      <c r="C86" s="33">
        <v>131.80000000000001</v>
      </c>
      <c r="D86" s="33">
        <v>689.58</v>
      </c>
      <c r="E86" s="33"/>
      <c r="F86" s="33"/>
      <c r="G86" s="33">
        <v>141.66</v>
      </c>
      <c r="H86" s="33"/>
      <c r="I86" s="33">
        <v>455.72</v>
      </c>
      <c r="J86" s="33"/>
    </row>
    <row r="87" spans="1:10" x14ac:dyDescent="0.25">
      <c r="A87" s="50" t="s">
        <v>335</v>
      </c>
      <c r="B87" s="35">
        <v>1418.76</v>
      </c>
      <c r="C87" s="35">
        <v>131.80000000000001</v>
      </c>
      <c r="D87" s="35">
        <v>689.58</v>
      </c>
      <c r="E87" s="35"/>
      <c r="F87" s="35"/>
      <c r="G87" s="35">
        <v>141.66</v>
      </c>
      <c r="H87" s="35"/>
      <c r="I87" s="35">
        <v>455.72</v>
      </c>
      <c r="J87" s="35"/>
    </row>
    <row r="88" spans="1:10" x14ac:dyDescent="0.25">
      <c r="A88" s="49" t="s">
        <v>220</v>
      </c>
      <c r="B88" s="33">
        <v>3854.78</v>
      </c>
      <c r="C88" s="33">
        <v>428.55</v>
      </c>
      <c r="D88" s="33">
        <v>1026.75</v>
      </c>
      <c r="E88" s="33"/>
      <c r="F88" s="33"/>
      <c r="G88" s="33">
        <v>227.19</v>
      </c>
      <c r="H88" s="33"/>
      <c r="I88" s="33">
        <v>2172.2800000000002</v>
      </c>
      <c r="J88" s="33"/>
    </row>
    <row r="89" spans="1:10" x14ac:dyDescent="0.25">
      <c r="A89" s="50" t="s">
        <v>336</v>
      </c>
      <c r="B89" s="35">
        <v>3854.78</v>
      </c>
      <c r="C89" s="35">
        <v>428.55</v>
      </c>
      <c r="D89" s="35">
        <v>1026.75</v>
      </c>
      <c r="E89" s="35"/>
      <c r="F89" s="35"/>
      <c r="G89" s="35">
        <v>227.19</v>
      </c>
      <c r="H89" s="35"/>
      <c r="I89" s="35">
        <v>2172.2800000000002</v>
      </c>
      <c r="J89" s="35"/>
    </row>
    <row r="90" spans="1:10" x14ac:dyDescent="0.25">
      <c r="A90" s="49" t="s">
        <v>76</v>
      </c>
      <c r="B90" s="33">
        <v>1727.2</v>
      </c>
      <c r="C90" s="33">
        <v>190.52</v>
      </c>
      <c r="D90" s="33">
        <v>825.91</v>
      </c>
      <c r="E90" s="33"/>
      <c r="F90" s="33"/>
      <c r="G90" s="33">
        <v>174.87</v>
      </c>
      <c r="H90" s="33"/>
      <c r="I90" s="33">
        <v>535.9</v>
      </c>
      <c r="J90" s="33"/>
    </row>
    <row r="91" spans="1:10" x14ac:dyDescent="0.25">
      <c r="A91" s="50" t="s">
        <v>337</v>
      </c>
      <c r="B91" s="35">
        <v>1727.2</v>
      </c>
      <c r="C91" s="35">
        <v>190.52</v>
      </c>
      <c r="D91" s="35">
        <v>825.91</v>
      </c>
      <c r="E91" s="35"/>
      <c r="F91" s="35"/>
      <c r="G91" s="35">
        <v>174.87</v>
      </c>
      <c r="H91" s="35"/>
      <c r="I91" s="35">
        <v>535.9</v>
      </c>
      <c r="J91" s="35"/>
    </row>
    <row r="92" spans="1:10" x14ac:dyDescent="0.25">
      <c r="A92" s="48" t="s">
        <v>78</v>
      </c>
      <c r="B92" s="31">
        <v>191567.36699999997</v>
      </c>
      <c r="C92" s="31">
        <v>13527.95</v>
      </c>
      <c r="D92" s="31">
        <v>83410.080000000016</v>
      </c>
      <c r="E92" s="31">
        <v>14.68</v>
      </c>
      <c r="F92" s="31">
        <v>7185.26</v>
      </c>
      <c r="G92" s="31">
        <v>8376.66</v>
      </c>
      <c r="H92" s="31">
        <v>56.309999999999995</v>
      </c>
      <c r="I92" s="31">
        <v>46966.453999999998</v>
      </c>
      <c r="J92" s="31">
        <v>30906.723999999998</v>
      </c>
    </row>
    <row r="93" spans="1:10" x14ac:dyDescent="0.25">
      <c r="A93" s="49" t="s">
        <v>79</v>
      </c>
      <c r="B93" s="33">
        <v>136267.69999999998</v>
      </c>
      <c r="C93" s="33">
        <v>9442.57</v>
      </c>
      <c r="D93" s="33">
        <v>59113.400000000009</v>
      </c>
      <c r="E93" s="33">
        <v>14.68</v>
      </c>
      <c r="F93" s="33">
        <v>7067.24</v>
      </c>
      <c r="G93" s="33">
        <v>5032.3999999999996</v>
      </c>
      <c r="H93" s="33">
        <v>56.309999999999995</v>
      </c>
      <c r="I93" s="33">
        <v>37988.603999999999</v>
      </c>
      <c r="J93" s="33">
        <v>14010.27</v>
      </c>
    </row>
    <row r="94" spans="1:10" x14ac:dyDescent="0.25">
      <c r="A94" s="50" t="s">
        <v>424</v>
      </c>
      <c r="B94" s="35">
        <v>11314.82</v>
      </c>
      <c r="C94" s="35">
        <v>1145.5</v>
      </c>
      <c r="D94" s="35">
        <v>6243.24</v>
      </c>
      <c r="E94" s="35"/>
      <c r="F94" s="35"/>
      <c r="G94" s="35">
        <v>759.98</v>
      </c>
      <c r="H94" s="35"/>
      <c r="I94" s="35">
        <v>2568.4639999999999</v>
      </c>
      <c r="J94" s="35"/>
    </row>
    <row r="95" spans="1:10" x14ac:dyDescent="0.25">
      <c r="A95" s="50" t="s">
        <v>425</v>
      </c>
      <c r="B95" s="35">
        <v>29789.039999999994</v>
      </c>
      <c r="C95" s="35">
        <v>2042.8199999999997</v>
      </c>
      <c r="D95" s="35">
        <v>13663.130000000001</v>
      </c>
      <c r="E95" s="35"/>
      <c r="F95" s="35"/>
      <c r="G95" s="35">
        <v>2156.2399999999998</v>
      </c>
      <c r="H95" s="35"/>
      <c r="I95" s="35"/>
      <c r="J95" s="35">
        <v>11926.89</v>
      </c>
    </row>
    <row r="96" spans="1:10" x14ac:dyDescent="0.25">
      <c r="A96" s="50" t="s">
        <v>340</v>
      </c>
      <c r="B96" s="35">
        <v>26884.020000000004</v>
      </c>
      <c r="C96" s="35">
        <v>1454.62</v>
      </c>
      <c r="D96" s="35">
        <v>11463.54</v>
      </c>
      <c r="E96" s="35"/>
      <c r="F96" s="35">
        <v>1353.5</v>
      </c>
      <c r="G96" s="35"/>
      <c r="H96" s="35"/>
      <c r="I96" s="35">
        <v>10782.119999999999</v>
      </c>
      <c r="J96" s="35"/>
    </row>
    <row r="97" spans="1:10" x14ac:dyDescent="0.25">
      <c r="A97" s="50" t="s">
        <v>426</v>
      </c>
      <c r="B97" s="35">
        <v>23381.22</v>
      </c>
      <c r="C97" s="35">
        <v>1965.85</v>
      </c>
      <c r="D97" s="35">
        <v>11739.079999999998</v>
      </c>
      <c r="E97" s="35"/>
      <c r="F97" s="35"/>
      <c r="G97" s="35">
        <v>1380.8400000000001</v>
      </c>
      <c r="H97" s="35">
        <v>5.8199999999999994</v>
      </c>
      <c r="I97" s="35">
        <v>7506.32</v>
      </c>
      <c r="J97" s="35"/>
    </row>
    <row r="98" spans="1:10" x14ac:dyDescent="0.25">
      <c r="A98" s="50" t="s">
        <v>427</v>
      </c>
      <c r="B98" s="35">
        <v>3456.59</v>
      </c>
      <c r="C98" s="35">
        <v>142.04</v>
      </c>
      <c r="D98" s="35">
        <v>567.92999999999995</v>
      </c>
      <c r="E98" s="35">
        <v>14.68</v>
      </c>
      <c r="F98" s="35">
        <v>1034.92</v>
      </c>
      <c r="G98" s="35">
        <v>69.56</v>
      </c>
      <c r="H98" s="35">
        <v>12.19</v>
      </c>
      <c r="I98" s="35">
        <v>1424.5</v>
      </c>
      <c r="J98" s="35"/>
    </row>
    <row r="99" spans="1:10" x14ac:dyDescent="0.25">
      <c r="A99" s="50" t="s">
        <v>428</v>
      </c>
      <c r="B99" s="35">
        <v>19754.400000000001</v>
      </c>
      <c r="C99" s="35">
        <v>1665.98</v>
      </c>
      <c r="D99" s="35">
        <v>10195.800000000001</v>
      </c>
      <c r="E99" s="35"/>
      <c r="F99" s="35">
        <v>1251.6399999999999</v>
      </c>
      <c r="G99" s="35"/>
      <c r="H99" s="35"/>
      <c r="I99" s="35">
        <v>7672.5</v>
      </c>
      <c r="J99" s="35"/>
    </row>
    <row r="100" spans="1:10" x14ac:dyDescent="0.25">
      <c r="A100" s="50" t="s">
        <v>429</v>
      </c>
      <c r="B100" s="35">
        <v>15869.929999999998</v>
      </c>
      <c r="C100" s="35">
        <v>526.22</v>
      </c>
      <c r="D100" s="35">
        <v>2642.84</v>
      </c>
      <c r="E100" s="35"/>
      <c r="F100" s="35">
        <v>3427.1800000000003</v>
      </c>
      <c r="G100" s="35">
        <v>312.33999999999997</v>
      </c>
      <c r="H100" s="35">
        <v>38.299999999999997</v>
      </c>
      <c r="I100" s="35">
        <v>5667.84</v>
      </c>
      <c r="J100" s="35">
        <v>2083.38</v>
      </c>
    </row>
    <row r="101" spans="1:10" x14ac:dyDescent="0.25">
      <c r="A101" s="50" t="s">
        <v>430</v>
      </c>
      <c r="B101" s="35">
        <v>5817.68</v>
      </c>
      <c r="C101" s="35">
        <v>499.54000000000008</v>
      </c>
      <c r="D101" s="35">
        <v>2597.84</v>
      </c>
      <c r="E101" s="35"/>
      <c r="F101" s="35"/>
      <c r="G101" s="35">
        <v>353.44</v>
      </c>
      <c r="H101" s="35"/>
      <c r="I101" s="35">
        <v>2366.86</v>
      </c>
      <c r="J101" s="35"/>
    </row>
    <row r="102" spans="1:10" x14ac:dyDescent="0.25">
      <c r="A102" s="49" t="s">
        <v>85</v>
      </c>
      <c r="B102" s="33">
        <v>22179.417000000001</v>
      </c>
      <c r="C102" s="33">
        <v>1488.88</v>
      </c>
      <c r="D102" s="33">
        <v>9848.94</v>
      </c>
      <c r="E102" s="33"/>
      <c r="F102" s="33">
        <v>111.52</v>
      </c>
      <c r="G102" s="33">
        <v>1641.96</v>
      </c>
      <c r="H102" s="33"/>
      <c r="I102" s="33">
        <v>8977.8499999999985</v>
      </c>
      <c r="J102" s="33"/>
    </row>
    <row r="103" spans="1:10" x14ac:dyDescent="0.25">
      <c r="A103" s="50" t="s">
        <v>431</v>
      </c>
      <c r="B103" s="35">
        <v>12953.617000000004</v>
      </c>
      <c r="C103" s="35">
        <v>1059.76</v>
      </c>
      <c r="D103" s="35">
        <v>6268.1</v>
      </c>
      <c r="E103" s="35"/>
      <c r="F103" s="35"/>
      <c r="G103" s="35">
        <v>1179</v>
      </c>
      <c r="H103" s="35"/>
      <c r="I103" s="35">
        <v>4395.3599999999997</v>
      </c>
      <c r="J103" s="35"/>
    </row>
    <row r="104" spans="1:10" x14ac:dyDescent="0.25">
      <c r="A104" s="50" t="s">
        <v>162</v>
      </c>
      <c r="B104" s="35">
        <v>9225.7999999999993</v>
      </c>
      <c r="C104" s="35">
        <v>429.12</v>
      </c>
      <c r="D104" s="35">
        <v>3580.84</v>
      </c>
      <c r="E104" s="35"/>
      <c r="F104" s="35">
        <v>111.52</v>
      </c>
      <c r="G104" s="35">
        <v>462.96</v>
      </c>
      <c r="H104" s="35"/>
      <c r="I104" s="35">
        <v>4582.49</v>
      </c>
      <c r="J104" s="35"/>
    </row>
    <row r="105" spans="1:10" x14ac:dyDescent="0.25">
      <c r="A105" s="49" t="s">
        <v>88</v>
      </c>
      <c r="B105" s="33">
        <v>11267.21</v>
      </c>
      <c r="C105" s="33">
        <v>993.40000000000009</v>
      </c>
      <c r="D105" s="33">
        <v>5063.68</v>
      </c>
      <c r="E105" s="33"/>
      <c r="F105" s="33"/>
      <c r="G105" s="33">
        <v>551.34</v>
      </c>
      <c r="H105" s="33"/>
      <c r="I105" s="33"/>
      <c r="J105" s="33">
        <v>4054.0639999999999</v>
      </c>
    </row>
    <row r="106" spans="1:10" x14ac:dyDescent="0.25">
      <c r="A106" s="50" t="s">
        <v>168</v>
      </c>
      <c r="B106" s="35">
        <v>11267.21</v>
      </c>
      <c r="C106" s="35">
        <v>993.40000000000009</v>
      </c>
      <c r="D106" s="35">
        <v>5063.68</v>
      </c>
      <c r="E106" s="35"/>
      <c r="F106" s="35"/>
      <c r="G106" s="35">
        <v>551.34</v>
      </c>
      <c r="H106" s="35"/>
      <c r="I106" s="35"/>
      <c r="J106" s="35">
        <v>4054.0639999999999</v>
      </c>
    </row>
    <row r="107" spans="1:10" x14ac:dyDescent="0.25">
      <c r="A107" s="49" t="s">
        <v>172</v>
      </c>
      <c r="B107" s="33">
        <v>21853.040000000001</v>
      </c>
      <c r="C107" s="33">
        <v>1603.1000000000001</v>
      </c>
      <c r="D107" s="33">
        <v>9384.0600000000013</v>
      </c>
      <c r="E107" s="33"/>
      <c r="F107" s="33">
        <v>6.5</v>
      </c>
      <c r="G107" s="33">
        <v>1150.96</v>
      </c>
      <c r="H107" s="33"/>
      <c r="I107" s="33"/>
      <c r="J107" s="33">
        <v>12842.39</v>
      </c>
    </row>
    <row r="108" spans="1:10" x14ac:dyDescent="0.25">
      <c r="A108" s="50" t="s">
        <v>432</v>
      </c>
      <c r="B108" s="35">
        <v>21853.040000000001</v>
      </c>
      <c r="C108" s="35">
        <v>1603.1000000000001</v>
      </c>
      <c r="D108" s="35">
        <v>9384.0600000000013</v>
      </c>
      <c r="E108" s="35"/>
      <c r="F108" s="35">
        <v>6.5</v>
      </c>
      <c r="G108" s="35">
        <v>1150.96</v>
      </c>
      <c r="H108" s="35"/>
      <c r="I108" s="35"/>
      <c r="J108" s="35">
        <v>12842.39</v>
      </c>
    </row>
    <row r="109" spans="1:10" x14ac:dyDescent="0.25">
      <c r="A109" s="48" t="s">
        <v>121</v>
      </c>
      <c r="B109" s="31">
        <v>184780.44</v>
      </c>
      <c r="C109" s="31">
        <v>9274.51</v>
      </c>
      <c r="D109" s="31">
        <v>62591.71</v>
      </c>
      <c r="E109" s="31">
        <v>238.65</v>
      </c>
      <c r="F109" s="31">
        <v>1571.52</v>
      </c>
      <c r="G109" s="31">
        <v>8776.66</v>
      </c>
      <c r="H109" s="31">
        <v>2638.61</v>
      </c>
      <c r="I109" s="31">
        <v>29349.780000000002</v>
      </c>
      <c r="J109" s="31"/>
    </row>
    <row r="110" spans="1:10" x14ac:dyDescent="0.25">
      <c r="A110" s="49" t="s">
        <v>122</v>
      </c>
      <c r="B110" s="33">
        <v>184780.44</v>
      </c>
      <c r="C110" s="33">
        <v>9274.51</v>
      </c>
      <c r="D110" s="33">
        <v>62591.71</v>
      </c>
      <c r="E110" s="33">
        <v>238.65</v>
      </c>
      <c r="F110" s="33">
        <v>1571.52</v>
      </c>
      <c r="G110" s="33">
        <v>8776.66</v>
      </c>
      <c r="H110" s="33">
        <v>2638.61</v>
      </c>
      <c r="I110" s="33">
        <v>29349.780000000002</v>
      </c>
      <c r="J110" s="33"/>
    </row>
    <row r="111" spans="1:10" x14ac:dyDescent="0.25">
      <c r="A111" s="50" t="s">
        <v>373</v>
      </c>
      <c r="B111" s="35">
        <v>18860.849999999999</v>
      </c>
      <c r="C111" s="35">
        <v>1441.96</v>
      </c>
      <c r="D111" s="35">
        <v>8016.28</v>
      </c>
      <c r="E111" s="35">
        <v>0</v>
      </c>
      <c r="F111" s="35">
        <v>120.22</v>
      </c>
      <c r="G111" s="35">
        <v>1515.72</v>
      </c>
      <c r="H111" s="35">
        <v>35.04</v>
      </c>
      <c r="I111" s="35">
        <v>5388.01</v>
      </c>
      <c r="J111" s="35"/>
    </row>
    <row r="112" spans="1:10" x14ac:dyDescent="0.25">
      <c r="A112" s="50" t="s">
        <v>433</v>
      </c>
      <c r="B112" s="35">
        <v>12763.89</v>
      </c>
      <c r="C112" s="35">
        <v>389.08</v>
      </c>
      <c r="D112" s="35">
        <v>6540.96</v>
      </c>
      <c r="E112" s="35">
        <v>9.1</v>
      </c>
      <c r="F112" s="35">
        <v>0</v>
      </c>
      <c r="G112" s="35">
        <v>1219</v>
      </c>
      <c r="H112" s="35">
        <v>1251.1400000000001</v>
      </c>
      <c r="I112" s="35">
        <v>1774</v>
      </c>
      <c r="J112" s="35"/>
    </row>
    <row r="113" spans="1:10" x14ac:dyDescent="0.25">
      <c r="A113" s="50" t="s">
        <v>185</v>
      </c>
      <c r="B113" s="35">
        <v>39880.58</v>
      </c>
      <c r="C113" s="35">
        <v>1653.71</v>
      </c>
      <c r="D113" s="35">
        <v>10561.81</v>
      </c>
      <c r="E113" s="35">
        <v>229.55</v>
      </c>
      <c r="F113" s="35">
        <v>922.9</v>
      </c>
      <c r="G113" s="35">
        <v>875.56</v>
      </c>
      <c r="H113" s="35">
        <v>495.45</v>
      </c>
      <c r="I113" s="35"/>
      <c r="J113" s="35"/>
    </row>
    <row r="114" spans="1:10" x14ac:dyDescent="0.25">
      <c r="A114" s="50" t="s">
        <v>434</v>
      </c>
      <c r="B114" s="35">
        <v>63128.58</v>
      </c>
      <c r="C114" s="35">
        <v>2430.9</v>
      </c>
      <c r="D114" s="35">
        <v>16521.7</v>
      </c>
      <c r="E114" s="35">
        <v>0</v>
      </c>
      <c r="F114" s="35">
        <v>528.4</v>
      </c>
      <c r="G114" s="35">
        <v>2570.5</v>
      </c>
      <c r="H114" s="35">
        <v>757.5</v>
      </c>
      <c r="I114" s="35"/>
      <c r="J114" s="35"/>
    </row>
    <row r="115" spans="1:10" x14ac:dyDescent="0.25">
      <c r="A115" s="50" t="s">
        <v>226</v>
      </c>
      <c r="B115" s="35">
        <v>35737.71</v>
      </c>
      <c r="C115" s="35">
        <v>2564.58</v>
      </c>
      <c r="D115" s="35">
        <v>15228.84</v>
      </c>
      <c r="E115" s="35">
        <v>0</v>
      </c>
      <c r="F115" s="35">
        <v>0</v>
      </c>
      <c r="G115" s="35">
        <v>1928.7</v>
      </c>
      <c r="H115" s="35">
        <v>0</v>
      </c>
      <c r="I115" s="35">
        <v>15062</v>
      </c>
      <c r="J115" s="35"/>
    </row>
    <row r="116" spans="1:10" x14ac:dyDescent="0.25">
      <c r="A116" s="50" t="s">
        <v>124</v>
      </c>
      <c r="B116" s="35">
        <v>14408.83</v>
      </c>
      <c r="C116" s="35">
        <v>794.28</v>
      </c>
      <c r="D116" s="35">
        <v>5722.12</v>
      </c>
      <c r="E116" s="35">
        <v>0</v>
      </c>
      <c r="F116" s="35">
        <v>0</v>
      </c>
      <c r="G116" s="35">
        <v>667.18</v>
      </c>
      <c r="H116" s="35">
        <v>99.48</v>
      </c>
      <c r="I116" s="35">
        <v>7125.77</v>
      </c>
      <c r="J116" s="35"/>
    </row>
    <row r="117" spans="1:10" x14ac:dyDescent="0.25">
      <c r="A117" s="48" t="s">
        <v>435</v>
      </c>
      <c r="B117" s="31">
        <v>17584.260000000002</v>
      </c>
      <c r="C117" s="31">
        <v>1690.94</v>
      </c>
      <c r="D117" s="31">
        <v>7530.5800000000008</v>
      </c>
      <c r="E117" s="31">
        <v>0</v>
      </c>
      <c r="F117" s="31">
        <v>371.44000000000005</v>
      </c>
      <c r="G117" s="31">
        <v>1242.7600000000002</v>
      </c>
      <c r="H117" s="31"/>
      <c r="I117" s="31">
        <v>6025.46</v>
      </c>
      <c r="J117" s="31"/>
    </row>
    <row r="118" spans="1:10" x14ac:dyDescent="0.25">
      <c r="A118" s="49" t="s">
        <v>125</v>
      </c>
      <c r="B118" s="33">
        <v>17584.260000000002</v>
      </c>
      <c r="C118" s="33">
        <v>1690.94</v>
      </c>
      <c r="D118" s="33">
        <v>7530.5800000000008</v>
      </c>
      <c r="E118" s="33">
        <v>0</v>
      </c>
      <c r="F118" s="33">
        <v>371.44000000000005</v>
      </c>
      <c r="G118" s="33">
        <v>1242.7600000000002</v>
      </c>
      <c r="H118" s="33"/>
      <c r="I118" s="33">
        <v>6025.46</v>
      </c>
      <c r="J118" s="33"/>
    </row>
    <row r="119" spans="1:10" ht="30" x14ac:dyDescent="0.25">
      <c r="A119" s="50" t="s">
        <v>377</v>
      </c>
      <c r="B119" s="35">
        <v>9852.26</v>
      </c>
      <c r="C119" s="35">
        <v>1037.32</v>
      </c>
      <c r="D119" s="35">
        <v>3794.3</v>
      </c>
      <c r="E119" s="35">
        <v>0</v>
      </c>
      <c r="F119" s="35">
        <v>71.28</v>
      </c>
      <c r="G119" s="35">
        <v>728.88</v>
      </c>
      <c r="H119" s="35"/>
      <c r="I119" s="35">
        <v>3826.8</v>
      </c>
      <c r="J119" s="35"/>
    </row>
    <row r="120" spans="1:10" x14ac:dyDescent="0.25">
      <c r="A120" s="50" t="s">
        <v>230</v>
      </c>
      <c r="B120" s="35">
        <v>3857</v>
      </c>
      <c r="C120" s="35">
        <v>263.76</v>
      </c>
      <c r="D120" s="35">
        <v>1927.6600000000003</v>
      </c>
      <c r="E120" s="35">
        <v>0</v>
      </c>
      <c r="F120" s="35">
        <v>208.74000000000004</v>
      </c>
      <c r="G120" s="35">
        <v>211.28000000000003</v>
      </c>
      <c r="H120" s="35"/>
      <c r="I120" s="35">
        <v>1099.0399999999995</v>
      </c>
      <c r="J120" s="35"/>
    </row>
    <row r="121" spans="1:10" x14ac:dyDescent="0.25">
      <c r="A121" s="50" t="s">
        <v>436</v>
      </c>
      <c r="B121" s="35">
        <v>3875</v>
      </c>
      <c r="C121" s="35">
        <v>389.86</v>
      </c>
      <c r="D121" s="35">
        <v>1808.62</v>
      </c>
      <c r="E121" s="35">
        <v>0</v>
      </c>
      <c r="F121" s="35">
        <v>91.42</v>
      </c>
      <c r="G121" s="35">
        <v>302.60000000000002</v>
      </c>
      <c r="H121" s="35"/>
      <c r="I121" s="35">
        <v>1099.6199999999999</v>
      </c>
      <c r="J121" s="35"/>
    </row>
    <row r="122" spans="1:10" x14ac:dyDescent="0.25">
      <c r="A122" s="48" t="s">
        <v>90</v>
      </c>
      <c r="B122" s="31">
        <v>74677.328000000009</v>
      </c>
      <c r="C122" s="31">
        <v>6626.35</v>
      </c>
      <c r="D122" s="31">
        <v>37288.04</v>
      </c>
      <c r="E122" s="31">
        <v>36.479999999999997</v>
      </c>
      <c r="F122" s="31">
        <v>5023.2199999999993</v>
      </c>
      <c r="G122" s="31">
        <v>585.05999999999995</v>
      </c>
      <c r="H122" s="31"/>
      <c r="I122" s="31">
        <v>21547.599999999999</v>
      </c>
      <c r="J122" s="31"/>
    </row>
    <row r="123" spans="1:10" x14ac:dyDescent="0.25">
      <c r="A123" s="49" t="s">
        <v>91</v>
      </c>
      <c r="B123" s="33">
        <v>30606.780000000002</v>
      </c>
      <c r="C123" s="33">
        <v>3035.4400000000005</v>
      </c>
      <c r="D123" s="33">
        <v>14417.619999999999</v>
      </c>
      <c r="E123" s="33"/>
      <c r="F123" s="33">
        <v>1804.36</v>
      </c>
      <c r="G123" s="33">
        <v>585.05999999999995</v>
      </c>
      <c r="H123" s="33"/>
      <c r="I123" s="33">
        <v>9126.76</v>
      </c>
      <c r="J123" s="33"/>
    </row>
    <row r="124" spans="1:10" ht="30" x14ac:dyDescent="0.25">
      <c r="A124" s="50" t="s">
        <v>437</v>
      </c>
      <c r="B124" s="35">
        <v>7260.81</v>
      </c>
      <c r="C124" s="35">
        <v>805.74</v>
      </c>
      <c r="D124" s="35">
        <v>3493.38</v>
      </c>
      <c r="E124" s="35"/>
      <c r="F124" s="35"/>
      <c r="G124" s="35">
        <v>585.05999999999995</v>
      </c>
      <c r="H124" s="35"/>
      <c r="I124" s="35">
        <v>1865.34</v>
      </c>
      <c r="J124" s="35"/>
    </row>
    <row r="125" spans="1:10" x14ac:dyDescent="0.25">
      <c r="A125" s="50" t="s">
        <v>438</v>
      </c>
      <c r="B125" s="35">
        <v>23345.97</v>
      </c>
      <c r="C125" s="35">
        <v>2229.7000000000003</v>
      </c>
      <c r="D125" s="35">
        <v>10924.24</v>
      </c>
      <c r="E125" s="35"/>
      <c r="F125" s="35">
        <v>1804.36</v>
      </c>
      <c r="G125" s="35"/>
      <c r="H125" s="35"/>
      <c r="I125" s="35">
        <v>7261.42</v>
      </c>
      <c r="J125" s="35"/>
    </row>
    <row r="126" spans="1:10" x14ac:dyDescent="0.25">
      <c r="A126" s="49" t="s">
        <v>95</v>
      </c>
      <c r="B126" s="33">
        <v>7148.1279999999997</v>
      </c>
      <c r="C126" s="33">
        <v>596.82999999999993</v>
      </c>
      <c r="D126" s="33">
        <v>3574</v>
      </c>
      <c r="E126" s="33"/>
      <c r="F126" s="33">
        <v>515.38</v>
      </c>
      <c r="G126" s="33"/>
      <c r="H126" s="33"/>
      <c r="I126" s="33">
        <v>1966.22</v>
      </c>
      <c r="J126" s="33"/>
    </row>
    <row r="127" spans="1:10" ht="30" x14ac:dyDescent="0.25">
      <c r="A127" s="50" t="s">
        <v>439</v>
      </c>
      <c r="B127" s="35">
        <v>7148.1279999999997</v>
      </c>
      <c r="C127" s="35">
        <v>596.82999999999993</v>
      </c>
      <c r="D127" s="35">
        <v>3574</v>
      </c>
      <c r="E127" s="35"/>
      <c r="F127" s="35">
        <v>515.38</v>
      </c>
      <c r="G127" s="35"/>
      <c r="H127" s="35"/>
      <c r="I127" s="35">
        <v>1966.22</v>
      </c>
      <c r="J127" s="35"/>
    </row>
    <row r="128" spans="1:10" x14ac:dyDescent="0.25">
      <c r="A128" s="49" t="s">
        <v>98</v>
      </c>
      <c r="B128" s="33">
        <v>36922.42</v>
      </c>
      <c r="C128" s="33">
        <v>2994.08</v>
      </c>
      <c r="D128" s="33">
        <v>19296.419999999998</v>
      </c>
      <c r="E128" s="33">
        <v>36.479999999999997</v>
      </c>
      <c r="F128" s="33">
        <v>2703.48</v>
      </c>
      <c r="G128" s="33"/>
      <c r="H128" s="33"/>
      <c r="I128" s="33">
        <v>10454.620000000001</v>
      </c>
      <c r="J128" s="33"/>
    </row>
    <row r="129" spans="1:10" ht="30" x14ac:dyDescent="0.25">
      <c r="A129" s="50" t="s">
        <v>440</v>
      </c>
      <c r="B129" s="35">
        <v>9971.68</v>
      </c>
      <c r="C129" s="35">
        <v>871.81999999999994</v>
      </c>
      <c r="D129" s="35">
        <v>5115.04</v>
      </c>
      <c r="E129" s="35">
        <v>36.479999999999997</v>
      </c>
      <c r="F129" s="35">
        <v>852.48</v>
      </c>
      <c r="G129" s="35"/>
      <c r="H129" s="35"/>
      <c r="I129" s="35">
        <v>2690.78</v>
      </c>
      <c r="J129" s="35"/>
    </row>
    <row r="130" spans="1:10" ht="30" x14ac:dyDescent="0.25">
      <c r="A130" s="50" t="s">
        <v>441</v>
      </c>
      <c r="B130" s="35">
        <v>26950.74</v>
      </c>
      <c r="C130" s="35">
        <v>2122.2600000000002</v>
      </c>
      <c r="D130" s="35">
        <v>14181.38</v>
      </c>
      <c r="E130" s="35"/>
      <c r="F130" s="35">
        <v>1851</v>
      </c>
      <c r="G130" s="35"/>
      <c r="H130" s="35"/>
      <c r="I130" s="35">
        <v>7763.84</v>
      </c>
      <c r="J130" s="35"/>
    </row>
    <row r="131" spans="1:10" x14ac:dyDescent="0.25">
      <c r="A131" s="48" t="s">
        <v>105</v>
      </c>
      <c r="B131" s="31">
        <v>15033.32</v>
      </c>
      <c r="C131" s="31">
        <v>1286.5</v>
      </c>
      <c r="D131" s="31">
        <v>5497.28</v>
      </c>
      <c r="E131" s="31">
        <v>0</v>
      </c>
      <c r="F131" s="31">
        <v>0</v>
      </c>
      <c r="G131" s="31">
        <v>770.8</v>
      </c>
      <c r="H131" s="31">
        <v>0</v>
      </c>
      <c r="I131" s="31">
        <v>5086.1000000000004</v>
      </c>
      <c r="J131" s="31"/>
    </row>
    <row r="132" spans="1:10" x14ac:dyDescent="0.25">
      <c r="A132" s="49" t="s">
        <v>106</v>
      </c>
      <c r="B132" s="33">
        <v>9414</v>
      </c>
      <c r="C132" s="33">
        <v>729.22</v>
      </c>
      <c r="D132" s="33">
        <v>3452.02</v>
      </c>
      <c r="E132" s="33">
        <v>0</v>
      </c>
      <c r="F132" s="33">
        <v>0</v>
      </c>
      <c r="G132" s="33">
        <v>432</v>
      </c>
      <c r="H132" s="33">
        <v>0</v>
      </c>
      <c r="I132" s="33">
        <v>3183.4700000000003</v>
      </c>
      <c r="J132" s="33"/>
    </row>
    <row r="133" spans="1:10" x14ac:dyDescent="0.25">
      <c r="A133" s="50" t="s">
        <v>107</v>
      </c>
      <c r="B133" s="35">
        <v>2785.78</v>
      </c>
      <c r="C133" s="35">
        <v>264.44</v>
      </c>
      <c r="D133" s="35">
        <v>977.78</v>
      </c>
      <c r="E133" s="35">
        <v>0</v>
      </c>
      <c r="F133" s="35">
        <v>0</v>
      </c>
      <c r="G133" s="35">
        <v>188.48</v>
      </c>
      <c r="H133" s="35">
        <v>0</v>
      </c>
      <c r="I133" s="35">
        <v>736.72199999999998</v>
      </c>
      <c r="J133" s="35"/>
    </row>
    <row r="134" spans="1:10" x14ac:dyDescent="0.25">
      <c r="A134" s="50" t="s">
        <v>108</v>
      </c>
      <c r="B134" s="35">
        <v>4006.26</v>
      </c>
      <c r="C134" s="35">
        <v>274.18</v>
      </c>
      <c r="D134" s="35">
        <v>1607.36</v>
      </c>
      <c r="E134" s="35">
        <v>0</v>
      </c>
      <c r="F134" s="35">
        <v>0</v>
      </c>
      <c r="G134" s="35">
        <v>129.22</v>
      </c>
      <c r="H134" s="35">
        <v>0</v>
      </c>
      <c r="I134" s="35">
        <v>1905.548</v>
      </c>
      <c r="J134" s="35"/>
    </row>
    <row r="135" spans="1:10" x14ac:dyDescent="0.25">
      <c r="A135" s="50" t="s">
        <v>109</v>
      </c>
      <c r="B135" s="35">
        <v>512.41999999999996</v>
      </c>
      <c r="C135" s="35">
        <v>21.96</v>
      </c>
      <c r="D135" s="35">
        <v>114.32</v>
      </c>
      <c r="E135" s="35">
        <v>0</v>
      </c>
      <c r="F135" s="35">
        <v>0</v>
      </c>
      <c r="G135" s="35">
        <v>0</v>
      </c>
      <c r="H135" s="35"/>
      <c r="I135" s="35">
        <v>0</v>
      </c>
      <c r="J135" s="35"/>
    </row>
    <row r="136" spans="1:10" x14ac:dyDescent="0.25">
      <c r="A136" s="50" t="s">
        <v>110</v>
      </c>
      <c r="B136" s="35">
        <v>2109.54</v>
      </c>
      <c r="C136" s="35">
        <v>168.64</v>
      </c>
      <c r="D136" s="35">
        <v>752.56</v>
      </c>
      <c r="E136" s="35">
        <v>0</v>
      </c>
      <c r="F136" s="35">
        <v>0</v>
      </c>
      <c r="G136" s="35">
        <v>114.3</v>
      </c>
      <c r="H136" s="35">
        <v>0</v>
      </c>
      <c r="I136" s="35">
        <v>541.20000000000005</v>
      </c>
      <c r="J136" s="35"/>
    </row>
    <row r="137" spans="1:10" x14ac:dyDescent="0.25">
      <c r="A137" s="49" t="s">
        <v>111</v>
      </c>
      <c r="B137" s="33">
        <v>5619.3200000000006</v>
      </c>
      <c r="C137" s="33">
        <v>557.28</v>
      </c>
      <c r="D137" s="33">
        <v>2045.26</v>
      </c>
      <c r="E137" s="33">
        <v>0</v>
      </c>
      <c r="F137" s="33">
        <v>0</v>
      </c>
      <c r="G137" s="33">
        <v>338.8</v>
      </c>
      <c r="H137" s="33">
        <v>0</v>
      </c>
      <c r="I137" s="33">
        <v>1902.6299999999999</v>
      </c>
      <c r="J137" s="33"/>
    </row>
    <row r="138" spans="1:10" x14ac:dyDescent="0.25">
      <c r="A138" s="50" t="s">
        <v>112</v>
      </c>
      <c r="B138" s="35">
        <v>2211.7800000000002</v>
      </c>
      <c r="C138" s="35">
        <v>190.08</v>
      </c>
      <c r="D138" s="35">
        <v>1056.42</v>
      </c>
      <c r="E138" s="35">
        <v>0</v>
      </c>
      <c r="F138" s="35">
        <v>0</v>
      </c>
      <c r="G138" s="35">
        <v>159.41999999999999</v>
      </c>
      <c r="H138" s="35">
        <v>0</v>
      </c>
      <c r="I138" s="35">
        <v>232.86</v>
      </c>
      <c r="J138" s="35"/>
    </row>
    <row r="139" spans="1:10" x14ac:dyDescent="0.25">
      <c r="A139" s="50" t="s">
        <v>113</v>
      </c>
      <c r="B139" s="35">
        <v>2246.16</v>
      </c>
      <c r="C139" s="35">
        <v>287.18</v>
      </c>
      <c r="D139" s="35">
        <v>687.06</v>
      </c>
      <c r="E139" s="35">
        <v>0</v>
      </c>
      <c r="F139" s="35">
        <v>0</v>
      </c>
      <c r="G139" s="35">
        <v>106.52</v>
      </c>
      <c r="H139" s="35"/>
      <c r="I139" s="35">
        <v>1254.03</v>
      </c>
      <c r="J139" s="35"/>
    </row>
    <row r="140" spans="1:10" x14ac:dyDescent="0.25">
      <c r="A140" s="50" t="s">
        <v>114</v>
      </c>
      <c r="B140" s="35">
        <v>1161.3800000000001</v>
      </c>
      <c r="C140" s="35">
        <v>80.02</v>
      </c>
      <c r="D140" s="35">
        <v>301.77999999999997</v>
      </c>
      <c r="E140" s="35">
        <v>0</v>
      </c>
      <c r="F140" s="35">
        <v>0</v>
      </c>
      <c r="G140" s="35">
        <v>72.86</v>
      </c>
      <c r="H140" s="35">
        <v>0</v>
      </c>
      <c r="I140" s="35">
        <v>415.74</v>
      </c>
      <c r="J140" s="35"/>
    </row>
    <row r="141" spans="1:10" x14ac:dyDescent="0.25">
      <c r="A141" s="48" t="s">
        <v>178</v>
      </c>
      <c r="B141" s="31">
        <v>32780.620000000003</v>
      </c>
      <c r="C141" s="31">
        <v>2088.44</v>
      </c>
      <c r="D141" s="31">
        <v>14096.32</v>
      </c>
      <c r="E141" s="31">
        <v>0</v>
      </c>
      <c r="F141" s="31">
        <v>0</v>
      </c>
      <c r="G141" s="31">
        <v>2411.06</v>
      </c>
      <c r="H141" s="31">
        <v>0</v>
      </c>
      <c r="I141" s="31">
        <v>1170.3</v>
      </c>
      <c r="J141" s="31">
        <v>11943.13</v>
      </c>
    </row>
    <row r="142" spans="1:10" x14ac:dyDescent="0.25">
      <c r="A142" s="49" t="s">
        <v>179</v>
      </c>
      <c r="B142" s="33">
        <v>32780.620000000003</v>
      </c>
      <c r="C142" s="33">
        <v>2088.44</v>
      </c>
      <c r="D142" s="33">
        <v>14096.32</v>
      </c>
      <c r="E142" s="33">
        <v>0</v>
      </c>
      <c r="F142" s="33">
        <v>0</v>
      </c>
      <c r="G142" s="33">
        <v>2411.06</v>
      </c>
      <c r="H142" s="33">
        <v>0</v>
      </c>
      <c r="I142" s="33">
        <v>1170.3</v>
      </c>
      <c r="J142" s="33">
        <v>11943.13</v>
      </c>
    </row>
    <row r="143" spans="1:10" ht="30" x14ac:dyDescent="0.25">
      <c r="A143" s="50" t="s">
        <v>181</v>
      </c>
      <c r="B143" s="35">
        <v>32780.620000000003</v>
      </c>
      <c r="C143" s="35">
        <v>2088.44</v>
      </c>
      <c r="D143" s="35">
        <v>14096.32</v>
      </c>
      <c r="E143" s="35">
        <v>0</v>
      </c>
      <c r="F143" s="35">
        <v>0</v>
      </c>
      <c r="G143" s="35">
        <v>2411.06</v>
      </c>
      <c r="H143" s="35">
        <v>0</v>
      </c>
      <c r="I143" s="35">
        <v>1170.3</v>
      </c>
      <c r="J143" s="35">
        <v>11943.13</v>
      </c>
    </row>
    <row r="144" spans="1:10" x14ac:dyDescent="0.25">
      <c r="A144" s="48" t="s">
        <v>182</v>
      </c>
      <c r="B144" s="31">
        <v>6289.98</v>
      </c>
      <c r="C144" s="31">
        <v>763.42</v>
      </c>
      <c r="D144" s="31">
        <v>3175.18</v>
      </c>
      <c r="E144" s="31">
        <v>0</v>
      </c>
      <c r="F144" s="31">
        <v>108.28</v>
      </c>
      <c r="G144" s="31">
        <v>521.55999999999995</v>
      </c>
      <c r="H144" s="31">
        <v>0</v>
      </c>
      <c r="I144" s="31">
        <v>1973.51</v>
      </c>
      <c r="J144" s="31"/>
    </row>
    <row r="145" spans="1:10" x14ac:dyDescent="0.25">
      <c r="A145" s="49" t="s">
        <v>182</v>
      </c>
      <c r="B145" s="33">
        <v>6289.98</v>
      </c>
      <c r="C145" s="33">
        <v>763.42</v>
      </c>
      <c r="D145" s="33">
        <v>3175.18</v>
      </c>
      <c r="E145" s="33">
        <v>0</v>
      </c>
      <c r="F145" s="33">
        <v>108.28</v>
      </c>
      <c r="G145" s="33">
        <v>521.55999999999995</v>
      </c>
      <c r="H145" s="33">
        <v>0</v>
      </c>
      <c r="I145" s="33">
        <v>1973.51</v>
      </c>
      <c r="J145" s="33"/>
    </row>
    <row r="146" spans="1:10" x14ac:dyDescent="0.25">
      <c r="A146" s="50" t="s">
        <v>229</v>
      </c>
      <c r="B146" s="35">
        <v>6289.98</v>
      </c>
      <c r="C146" s="35">
        <v>763.42</v>
      </c>
      <c r="D146" s="35">
        <v>3175.18</v>
      </c>
      <c r="E146" s="35">
        <v>0</v>
      </c>
      <c r="F146" s="35">
        <v>108.28</v>
      </c>
      <c r="G146" s="35">
        <v>521.55999999999995</v>
      </c>
      <c r="H146" s="35">
        <v>0</v>
      </c>
      <c r="I146" s="35">
        <v>1973.51</v>
      </c>
      <c r="J146" s="35"/>
    </row>
    <row r="147" spans="1:10" x14ac:dyDescent="0.25">
      <c r="A147" s="48" t="s">
        <v>191</v>
      </c>
      <c r="B147" s="31">
        <v>53573.235000000001</v>
      </c>
      <c r="C147" s="31">
        <v>4938.8590000000004</v>
      </c>
      <c r="D147" s="31">
        <v>20730.688999999998</v>
      </c>
      <c r="E147" s="31">
        <v>11.18</v>
      </c>
      <c r="F147" s="31">
        <v>4568.2120000000004</v>
      </c>
      <c r="G147" s="31"/>
      <c r="H147" s="31">
        <v>7637.6580000000004</v>
      </c>
      <c r="I147" s="31">
        <v>10592.754999999997</v>
      </c>
      <c r="J147" s="31">
        <v>3291.1970000000001</v>
      </c>
    </row>
    <row r="148" spans="1:10" x14ac:dyDescent="0.25">
      <c r="A148" s="49" t="s">
        <v>197</v>
      </c>
      <c r="B148" s="33">
        <v>7273.5550000000003</v>
      </c>
      <c r="C148" s="33">
        <v>684.59999999999991</v>
      </c>
      <c r="D148" s="33">
        <v>3006.04</v>
      </c>
      <c r="E148" s="33">
        <v>11.18</v>
      </c>
      <c r="F148" s="33">
        <v>854.32</v>
      </c>
      <c r="G148" s="33"/>
      <c r="H148" s="33">
        <v>979.25</v>
      </c>
      <c r="I148" s="33">
        <v>1580.08</v>
      </c>
      <c r="J148" s="33">
        <v>72.86</v>
      </c>
    </row>
    <row r="149" spans="1:10" x14ac:dyDescent="0.25">
      <c r="A149" s="50" t="s">
        <v>442</v>
      </c>
      <c r="B149" s="35">
        <v>7273.5550000000003</v>
      </c>
      <c r="C149" s="35">
        <v>684.59999999999991</v>
      </c>
      <c r="D149" s="35">
        <v>3006.04</v>
      </c>
      <c r="E149" s="35">
        <v>11.18</v>
      </c>
      <c r="F149" s="35">
        <v>854.32</v>
      </c>
      <c r="G149" s="35"/>
      <c r="H149" s="35">
        <v>979.25</v>
      </c>
      <c r="I149" s="35">
        <v>1580.08</v>
      </c>
      <c r="J149" s="35">
        <v>72.86</v>
      </c>
    </row>
    <row r="150" spans="1:10" x14ac:dyDescent="0.25">
      <c r="A150" s="49" t="s">
        <v>192</v>
      </c>
      <c r="B150" s="33">
        <v>24937.64</v>
      </c>
      <c r="C150" s="33">
        <v>2173.259</v>
      </c>
      <c r="D150" s="33">
        <v>9553.6890000000003</v>
      </c>
      <c r="E150" s="33"/>
      <c r="F150" s="33">
        <v>1551.1320000000001</v>
      </c>
      <c r="G150" s="33"/>
      <c r="H150" s="33">
        <v>3775.1480000000001</v>
      </c>
      <c r="I150" s="33">
        <v>4673.2149999999974</v>
      </c>
      <c r="J150" s="33">
        <v>3211.1970000000001</v>
      </c>
    </row>
    <row r="151" spans="1:10" x14ac:dyDescent="0.25">
      <c r="A151" s="50" t="s">
        <v>443</v>
      </c>
      <c r="B151" s="35">
        <v>10597.64</v>
      </c>
      <c r="C151" s="35">
        <v>852.899</v>
      </c>
      <c r="D151" s="35">
        <v>3771.3119999999999</v>
      </c>
      <c r="E151" s="35"/>
      <c r="F151" s="35">
        <v>634.79200000000003</v>
      </c>
      <c r="G151" s="35"/>
      <c r="H151" s="35">
        <v>1496.2280000000001</v>
      </c>
      <c r="I151" s="35">
        <v>631.21199999999862</v>
      </c>
      <c r="J151" s="35">
        <v>3211.1970000000001</v>
      </c>
    </row>
    <row r="152" spans="1:10" x14ac:dyDescent="0.25">
      <c r="A152" s="50" t="s">
        <v>444</v>
      </c>
      <c r="B152" s="35">
        <v>14340</v>
      </c>
      <c r="C152" s="35">
        <v>1320.3600000000001</v>
      </c>
      <c r="D152" s="35">
        <v>5782.3770000000004</v>
      </c>
      <c r="E152" s="35"/>
      <c r="F152" s="35">
        <v>916.34</v>
      </c>
      <c r="G152" s="35"/>
      <c r="H152" s="35">
        <v>2278.92</v>
      </c>
      <c r="I152" s="35">
        <v>4042.0029999999988</v>
      </c>
      <c r="J152" s="35"/>
    </row>
    <row r="153" spans="1:10" x14ac:dyDescent="0.25">
      <c r="A153" s="49" t="s">
        <v>195</v>
      </c>
      <c r="B153" s="33">
        <v>21362.04</v>
      </c>
      <c r="C153" s="33">
        <v>2081</v>
      </c>
      <c r="D153" s="33">
        <v>8170.96</v>
      </c>
      <c r="E153" s="33"/>
      <c r="F153" s="33">
        <v>2162.7600000000002</v>
      </c>
      <c r="G153" s="33"/>
      <c r="H153" s="33">
        <v>2883.26</v>
      </c>
      <c r="I153" s="33">
        <v>4339.46</v>
      </c>
      <c r="J153" s="33">
        <v>7.14</v>
      </c>
    </row>
    <row r="154" spans="1:10" x14ac:dyDescent="0.25">
      <c r="A154" s="50" t="s">
        <v>445</v>
      </c>
      <c r="B154" s="35">
        <v>21362.04</v>
      </c>
      <c r="C154" s="35">
        <v>2081</v>
      </c>
      <c r="D154" s="35">
        <v>8170.96</v>
      </c>
      <c r="E154" s="35"/>
      <c r="F154" s="35">
        <v>2162.7600000000002</v>
      </c>
      <c r="G154" s="35"/>
      <c r="H154" s="35">
        <v>2883.26</v>
      </c>
      <c r="I154" s="35">
        <v>4339.46</v>
      </c>
      <c r="J154" s="35">
        <v>7.14</v>
      </c>
    </row>
    <row r="155" spans="1:10" x14ac:dyDescent="0.25">
      <c r="A155" s="48" t="s">
        <v>115</v>
      </c>
      <c r="B155" s="31">
        <v>21211.08</v>
      </c>
      <c r="C155" s="31">
        <v>2597.0600000000004</v>
      </c>
      <c r="D155" s="31">
        <v>10635.86</v>
      </c>
      <c r="E155" s="31"/>
      <c r="F155" s="31"/>
      <c r="G155" s="31">
        <v>1415.7000000000003</v>
      </c>
      <c r="H155" s="31"/>
      <c r="I155" s="31">
        <v>6060.92</v>
      </c>
      <c r="J155" s="31"/>
    </row>
    <row r="156" spans="1:10" x14ac:dyDescent="0.25">
      <c r="A156" s="49" t="s">
        <v>116</v>
      </c>
      <c r="B156" s="33">
        <v>21211.08</v>
      </c>
      <c r="C156" s="33">
        <v>2597.0600000000004</v>
      </c>
      <c r="D156" s="33">
        <v>10635.86</v>
      </c>
      <c r="E156" s="33"/>
      <c r="F156" s="33"/>
      <c r="G156" s="33">
        <v>1415.7000000000003</v>
      </c>
      <c r="H156" s="33"/>
      <c r="I156" s="33">
        <v>6060.92</v>
      </c>
      <c r="J156" s="33"/>
    </row>
    <row r="157" spans="1:10" x14ac:dyDescent="0.25">
      <c r="A157" s="50" t="s">
        <v>119</v>
      </c>
      <c r="B157" s="35">
        <v>2288.6799999999998</v>
      </c>
      <c r="C157" s="35">
        <v>181.96</v>
      </c>
      <c r="D157" s="35">
        <v>1022.9</v>
      </c>
      <c r="E157" s="35"/>
      <c r="F157" s="35"/>
      <c r="G157" s="35">
        <v>133.44</v>
      </c>
      <c r="H157" s="35"/>
      <c r="I157" s="35">
        <v>448.84</v>
      </c>
      <c r="J157" s="35"/>
    </row>
    <row r="158" spans="1:10" x14ac:dyDescent="0.25">
      <c r="A158" s="50" t="s">
        <v>117</v>
      </c>
      <c r="B158" s="35">
        <v>10926.14</v>
      </c>
      <c r="C158" s="35">
        <v>1536.2400000000002</v>
      </c>
      <c r="D158" s="35">
        <v>5703.9000000000005</v>
      </c>
      <c r="E158" s="35"/>
      <c r="F158" s="35"/>
      <c r="G158" s="35">
        <v>792.16000000000008</v>
      </c>
      <c r="H158" s="35"/>
      <c r="I158" s="35">
        <v>2893.84</v>
      </c>
      <c r="J158" s="35"/>
    </row>
    <row r="159" spans="1:10" ht="15.75" thickBot="1" x14ac:dyDescent="0.3">
      <c r="A159" s="50" t="s">
        <v>120</v>
      </c>
      <c r="B159" s="35">
        <v>7996.26</v>
      </c>
      <c r="C159" s="35">
        <v>878.8599999999999</v>
      </c>
      <c r="D159" s="35">
        <v>3909.06</v>
      </c>
      <c r="E159" s="35"/>
      <c r="F159" s="35"/>
      <c r="G159" s="35">
        <v>490.1</v>
      </c>
      <c r="H159" s="35"/>
      <c r="I159" s="35">
        <v>2718.24</v>
      </c>
      <c r="J159" s="35"/>
    </row>
    <row r="160" spans="1:10" ht="15.75" thickTop="1" x14ac:dyDescent="0.25">
      <c r="A160" s="51" t="s">
        <v>127</v>
      </c>
      <c r="B160" s="37">
        <v>889371.77200000046</v>
      </c>
      <c r="C160" s="37">
        <v>69580.123000000021</v>
      </c>
      <c r="D160" s="37">
        <v>375732.64148333325</v>
      </c>
      <c r="E160" s="37">
        <v>3817.098</v>
      </c>
      <c r="F160" s="37">
        <v>25692.053</v>
      </c>
      <c r="G160" s="37">
        <v>42911.526999999987</v>
      </c>
      <c r="H160" s="37">
        <v>13093.785</v>
      </c>
      <c r="I160" s="37">
        <v>206298.35399999993</v>
      </c>
      <c r="J160" s="37">
        <v>47456.690999999999</v>
      </c>
    </row>
  </sheetData>
  <mergeCells count="2">
    <mergeCell ref="C1:H1"/>
    <mergeCell ref="I1:J1"/>
  </mergeCells>
  <conditionalFormatting sqref="E2">
    <cfRule type="cellIs" dxfId="2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>
    <oddHeader>&amp;CInstalaciones de clasificación de envases ligeros. Datos 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C819-46EC-4983-A52C-1CBE33BE7F06}">
  <sheetPr>
    <pageSetUpPr fitToPage="1"/>
  </sheetPr>
  <dimension ref="A1:J27"/>
  <sheetViews>
    <sheetView topLeftCell="A19" workbookViewId="0">
      <selection activeCell="D34" sqref="D34"/>
    </sheetView>
  </sheetViews>
  <sheetFormatPr baseColWidth="10" defaultRowHeight="15" x14ac:dyDescent="0.25"/>
  <cols>
    <col min="1" max="1" width="79.42578125" style="23" bestFit="1" customWidth="1"/>
    <col min="2" max="2" width="18.28515625" style="23" bestFit="1" customWidth="1"/>
    <col min="3" max="4" width="10.5703125" style="23" bestFit="1" customWidth="1"/>
    <col min="5" max="5" width="9.5703125" style="23" bestFit="1" customWidth="1"/>
    <col min="6" max="6" width="14.140625" style="23" bestFit="1" customWidth="1"/>
    <col min="7" max="7" width="13.42578125" style="23" bestFit="1" customWidth="1"/>
    <col min="8" max="8" width="17.28515625" style="23" bestFit="1" customWidth="1"/>
    <col min="9" max="9" width="11.5703125" style="23" bestFit="1" customWidth="1"/>
    <col min="10" max="10" width="13.5703125" style="23" bestFit="1" customWidth="1"/>
  </cols>
  <sheetData>
    <row r="1" spans="1:10" x14ac:dyDescent="0.25">
      <c r="A1" s="12"/>
      <c r="B1" s="13" t="s">
        <v>200</v>
      </c>
      <c r="C1" s="60" t="s">
        <v>202</v>
      </c>
      <c r="D1" s="60"/>
      <c r="E1" s="60"/>
      <c r="F1" s="60"/>
      <c r="G1" s="60"/>
      <c r="H1" s="60"/>
      <c r="I1" s="60" t="s">
        <v>4</v>
      </c>
      <c r="J1" s="60"/>
    </row>
    <row r="2" spans="1:10" x14ac:dyDescent="0.25">
      <c r="A2" s="14" t="s">
        <v>128</v>
      </c>
      <c r="B2" s="14" t="s">
        <v>5</v>
      </c>
      <c r="C2" s="14" t="s">
        <v>9</v>
      </c>
      <c r="D2" s="14" t="s">
        <v>10</v>
      </c>
      <c r="E2" s="14" t="s">
        <v>11</v>
      </c>
      <c r="F2" s="14" t="s">
        <v>448</v>
      </c>
      <c r="G2" s="14" t="s">
        <v>13</v>
      </c>
      <c r="H2" s="14" t="s">
        <v>14</v>
      </c>
      <c r="I2" s="14" t="s">
        <v>16</v>
      </c>
      <c r="J2" s="14" t="s">
        <v>17</v>
      </c>
    </row>
    <row r="3" spans="1:10" x14ac:dyDescent="0.25">
      <c r="A3" s="15" t="s">
        <v>18</v>
      </c>
      <c r="B3" s="16">
        <v>75651.802899999995</v>
      </c>
      <c r="C3" s="16">
        <v>2447.2194230769201</v>
      </c>
      <c r="D3" s="16">
        <v>10098.9168668408</v>
      </c>
      <c r="E3" s="16">
        <v>0</v>
      </c>
      <c r="F3" s="16">
        <v>1089.82477707006</v>
      </c>
      <c r="G3" s="16">
        <v>653.92639175257705</v>
      </c>
      <c r="H3" s="16">
        <v>9302.4599999999991</v>
      </c>
      <c r="I3" s="16">
        <v>44977.372000000003</v>
      </c>
      <c r="J3" s="16"/>
    </row>
    <row r="4" spans="1:10" x14ac:dyDescent="0.25">
      <c r="A4" s="17" t="s">
        <v>26</v>
      </c>
      <c r="B4" s="18">
        <v>75651.802899999995</v>
      </c>
      <c r="C4" s="18">
        <v>2447.2194230769201</v>
      </c>
      <c r="D4" s="18">
        <v>10098.9168668408</v>
      </c>
      <c r="E4" s="18">
        <v>0</v>
      </c>
      <c r="F4" s="18">
        <v>1089.82477707006</v>
      </c>
      <c r="G4" s="18">
        <v>653.92639175257705</v>
      </c>
      <c r="H4" s="18">
        <v>9302.4599999999991</v>
      </c>
      <c r="I4" s="18">
        <v>44977.372000000003</v>
      </c>
      <c r="J4" s="18"/>
    </row>
    <row r="5" spans="1:10" x14ac:dyDescent="0.25">
      <c r="A5" s="19" t="s">
        <v>299</v>
      </c>
      <c r="B5" s="20">
        <v>75651.802899999995</v>
      </c>
      <c r="C5" s="20">
        <v>2447.2194230769201</v>
      </c>
      <c r="D5" s="20">
        <v>10098.9168668408</v>
      </c>
      <c r="E5" s="20">
        <v>0</v>
      </c>
      <c r="F5" s="20">
        <v>1089.82477707006</v>
      </c>
      <c r="G5" s="20">
        <v>653.92639175257705</v>
      </c>
      <c r="H5" s="20">
        <v>9302.4599999999991</v>
      </c>
      <c r="I5" s="20">
        <v>44977.372000000003</v>
      </c>
      <c r="J5" s="20"/>
    </row>
    <row r="6" spans="1:10" x14ac:dyDescent="0.25">
      <c r="A6" s="15" t="s">
        <v>78</v>
      </c>
      <c r="B6" s="16">
        <v>23580.627999999997</v>
      </c>
      <c r="C6" s="16">
        <v>519.62</v>
      </c>
      <c r="D6" s="16">
        <v>2210.9</v>
      </c>
      <c r="E6" s="16">
        <v>133.6</v>
      </c>
      <c r="F6" s="16">
        <v>364.38</v>
      </c>
      <c r="G6" s="16">
        <v>152.6</v>
      </c>
      <c r="H6" s="16">
        <v>0.06</v>
      </c>
      <c r="I6" s="16">
        <v>4895.4399999999996</v>
      </c>
      <c r="J6" s="16"/>
    </row>
    <row r="7" spans="1:10" x14ac:dyDescent="0.25">
      <c r="A7" s="17" t="s">
        <v>79</v>
      </c>
      <c r="B7" s="18">
        <v>16331.789999999997</v>
      </c>
      <c r="C7" s="18">
        <v>519.62</v>
      </c>
      <c r="D7" s="18">
        <v>2210.9</v>
      </c>
      <c r="E7" s="18">
        <v>133.6</v>
      </c>
      <c r="F7" s="18">
        <v>364.38</v>
      </c>
      <c r="G7" s="18">
        <v>152.6</v>
      </c>
      <c r="H7" s="18">
        <v>0.06</v>
      </c>
      <c r="I7" s="18">
        <v>4895.4399999999996</v>
      </c>
      <c r="J7" s="18"/>
    </row>
    <row r="8" spans="1:10" x14ac:dyDescent="0.25">
      <c r="A8" s="19" t="s">
        <v>449</v>
      </c>
      <c r="B8" s="20">
        <v>16331.789999999997</v>
      </c>
      <c r="C8" s="20">
        <v>519.62</v>
      </c>
      <c r="D8" s="20">
        <v>2210.9</v>
      </c>
      <c r="E8" s="20">
        <v>133.6</v>
      </c>
      <c r="F8" s="20">
        <v>364.38</v>
      </c>
      <c r="G8" s="20">
        <v>152.6</v>
      </c>
      <c r="H8" s="20">
        <v>0.06</v>
      </c>
      <c r="I8" s="20">
        <v>4895.4399999999996</v>
      </c>
      <c r="J8" s="20"/>
    </row>
    <row r="9" spans="1:10" x14ac:dyDescent="0.25">
      <c r="A9" s="17" t="s">
        <v>172</v>
      </c>
      <c r="B9" s="18">
        <v>7248.8379999999997</v>
      </c>
      <c r="C9" s="18"/>
      <c r="D9" s="18"/>
      <c r="E9" s="18"/>
      <c r="F9" s="18"/>
      <c r="G9" s="18"/>
      <c r="H9" s="18"/>
      <c r="I9" s="18"/>
      <c r="J9" s="18"/>
    </row>
    <row r="10" spans="1:10" x14ac:dyDescent="0.25">
      <c r="A10" s="19" t="s">
        <v>432</v>
      </c>
      <c r="B10" s="20">
        <v>7248.8379999999997</v>
      </c>
      <c r="C10" s="20"/>
      <c r="D10" s="20"/>
      <c r="E10" s="20"/>
      <c r="F10" s="20"/>
      <c r="G10" s="20"/>
      <c r="H10" s="20"/>
      <c r="I10" s="20"/>
      <c r="J10" s="20"/>
    </row>
    <row r="11" spans="1:10" x14ac:dyDescent="0.25">
      <c r="A11" s="15" t="s">
        <v>178</v>
      </c>
      <c r="B11" s="16">
        <v>804970.43</v>
      </c>
      <c r="C11" s="16">
        <v>13664.82</v>
      </c>
      <c r="D11" s="16">
        <v>10280.450000000001</v>
      </c>
      <c r="E11" s="16">
        <v>7208.46</v>
      </c>
      <c r="F11" s="16">
        <v>1406.2950000000001</v>
      </c>
      <c r="G11" s="16">
        <v>2123.1010000000001</v>
      </c>
      <c r="H11" s="16"/>
      <c r="I11" s="16">
        <v>248509.7</v>
      </c>
      <c r="J11" s="16">
        <v>525666.32999999996</v>
      </c>
    </row>
    <row r="12" spans="1:10" x14ac:dyDescent="0.25">
      <c r="A12" s="17" t="s">
        <v>179</v>
      </c>
      <c r="B12" s="18">
        <v>804970.43</v>
      </c>
      <c r="C12" s="18">
        <v>13664.82</v>
      </c>
      <c r="D12" s="18">
        <v>10280.450000000001</v>
      </c>
      <c r="E12" s="18">
        <v>7208.46</v>
      </c>
      <c r="F12" s="18">
        <v>1406.2950000000001</v>
      </c>
      <c r="G12" s="18">
        <v>2123.1010000000001</v>
      </c>
      <c r="H12" s="18"/>
      <c r="I12" s="18">
        <v>248509.7</v>
      </c>
      <c r="J12" s="18">
        <v>525666.32999999996</v>
      </c>
    </row>
    <row r="13" spans="1:10" x14ac:dyDescent="0.25">
      <c r="A13" s="19" t="s">
        <v>181</v>
      </c>
      <c r="B13" s="20">
        <v>785075.29</v>
      </c>
      <c r="C13" s="20">
        <v>13185.34</v>
      </c>
      <c r="D13" s="20">
        <v>8454.82</v>
      </c>
      <c r="E13" s="20">
        <v>6988.9</v>
      </c>
      <c r="F13" s="20"/>
      <c r="G13" s="20">
        <v>1805.3</v>
      </c>
      <c r="H13" s="20"/>
      <c r="I13" s="20">
        <v>228974.6</v>
      </c>
      <c r="J13" s="20">
        <v>525666.32999999996</v>
      </c>
    </row>
    <row r="14" spans="1:10" x14ac:dyDescent="0.25">
      <c r="A14" s="19" t="s">
        <v>180</v>
      </c>
      <c r="B14" s="20">
        <v>19895.14</v>
      </c>
      <c r="C14" s="20">
        <v>479.48</v>
      </c>
      <c r="D14" s="20">
        <v>1825.63</v>
      </c>
      <c r="E14" s="20">
        <v>219.56</v>
      </c>
      <c r="F14" s="20">
        <v>1406.2950000000001</v>
      </c>
      <c r="G14" s="20">
        <v>317.80099999999999</v>
      </c>
      <c r="H14" s="20"/>
      <c r="I14" s="20">
        <v>19535.099999999999</v>
      </c>
      <c r="J14" s="20"/>
    </row>
    <row r="15" spans="1:10" x14ac:dyDescent="0.25">
      <c r="A15" s="15" t="s">
        <v>122</v>
      </c>
      <c r="B15" s="16">
        <v>282350.96000000002</v>
      </c>
      <c r="C15" s="16">
        <v>7974</v>
      </c>
      <c r="D15" s="16">
        <v>571</v>
      </c>
      <c r="E15" s="16"/>
      <c r="F15" s="16">
        <v>4395</v>
      </c>
      <c r="G15" s="16"/>
      <c r="H15" s="16"/>
      <c r="I15" s="16">
        <v>114634.94</v>
      </c>
      <c r="J15" s="16">
        <v>149817.01999999999</v>
      </c>
    </row>
    <row r="16" spans="1:10" x14ac:dyDescent="0.25">
      <c r="A16" s="17" t="s">
        <v>122</v>
      </c>
      <c r="B16" s="18">
        <v>282350.96000000002</v>
      </c>
      <c r="C16" s="18">
        <v>7974</v>
      </c>
      <c r="D16" s="18">
        <v>571</v>
      </c>
      <c r="E16" s="18"/>
      <c r="F16" s="18">
        <v>4395</v>
      </c>
      <c r="G16" s="18"/>
      <c r="H16" s="18"/>
      <c r="I16" s="18">
        <v>114634.94</v>
      </c>
      <c r="J16" s="18">
        <v>149817.01999999999</v>
      </c>
    </row>
    <row r="17" spans="1:10" x14ac:dyDescent="0.25">
      <c r="A17" s="19" t="s">
        <v>279</v>
      </c>
      <c r="B17" s="20">
        <v>282350.96000000002</v>
      </c>
      <c r="C17" s="20">
        <v>7974</v>
      </c>
      <c r="D17" s="20">
        <v>571</v>
      </c>
      <c r="E17" s="20"/>
      <c r="F17" s="20">
        <v>4395</v>
      </c>
      <c r="G17" s="20"/>
      <c r="H17" s="20"/>
      <c r="I17" s="20">
        <v>114634.94</v>
      </c>
      <c r="J17" s="20">
        <v>149817.01999999999</v>
      </c>
    </row>
    <row r="18" spans="1:10" x14ac:dyDescent="0.25">
      <c r="A18" s="15" t="s">
        <v>191</v>
      </c>
      <c r="B18" s="16">
        <v>179238.6</v>
      </c>
      <c r="C18" s="16">
        <v>2677.14</v>
      </c>
      <c r="D18" s="16">
        <v>1695.14</v>
      </c>
      <c r="E18" s="16"/>
      <c r="F18" s="16">
        <v>1434.46</v>
      </c>
      <c r="G18" s="16">
        <v>644.36</v>
      </c>
      <c r="H18" s="16"/>
      <c r="I18" s="16">
        <v>73482.95</v>
      </c>
      <c r="J18" s="16">
        <v>57529.78</v>
      </c>
    </row>
    <row r="19" spans="1:10" x14ac:dyDescent="0.25">
      <c r="A19" s="17" t="s">
        <v>195</v>
      </c>
      <c r="B19" s="18">
        <v>179238.6</v>
      </c>
      <c r="C19" s="18">
        <v>2677.14</v>
      </c>
      <c r="D19" s="18">
        <v>1695.14</v>
      </c>
      <c r="E19" s="18"/>
      <c r="F19" s="18">
        <v>1434.46</v>
      </c>
      <c r="G19" s="18">
        <v>644.36</v>
      </c>
      <c r="H19" s="18"/>
      <c r="I19" s="18">
        <v>73482.95</v>
      </c>
      <c r="J19" s="18">
        <v>57529.78</v>
      </c>
    </row>
    <row r="20" spans="1:10" x14ac:dyDescent="0.25">
      <c r="A20" s="19" t="s">
        <v>450</v>
      </c>
      <c r="B20" s="20">
        <v>179238.6</v>
      </c>
      <c r="C20" s="20">
        <v>2677.14</v>
      </c>
      <c r="D20" s="20">
        <v>1695.14</v>
      </c>
      <c r="E20" s="20"/>
      <c r="F20" s="20">
        <v>1434.46</v>
      </c>
      <c r="G20" s="20">
        <v>644.36</v>
      </c>
      <c r="H20" s="20"/>
      <c r="I20" s="20">
        <v>73482.95</v>
      </c>
      <c r="J20" s="20">
        <v>57529.78</v>
      </c>
    </row>
    <row r="21" spans="1:10" x14ac:dyDescent="0.25">
      <c r="A21" s="15" t="s">
        <v>125</v>
      </c>
      <c r="B21" s="16">
        <v>13561.19</v>
      </c>
      <c r="C21" s="16">
        <v>99</v>
      </c>
      <c r="D21" s="16"/>
      <c r="E21" s="16"/>
      <c r="F21" s="16"/>
      <c r="G21" s="16"/>
      <c r="H21" s="16">
        <v>3791</v>
      </c>
      <c r="I21" s="16">
        <v>2587.5610000000001</v>
      </c>
      <c r="J21" s="16"/>
    </row>
    <row r="22" spans="1:10" x14ac:dyDescent="0.25">
      <c r="A22" s="17" t="s">
        <v>125</v>
      </c>
      <c r="B22" s="18">
        <v>13561.19</v>
      </c>
      <c r="C22" s="18">
        <v>99</v>
      </c>
      <c r="D22" s="18"/>
      <c r="E22" s="18"/>
      <c r="F22" s="18"/>
      <c r="G22" s="18"/>
      <c r="H22" s="18">
        <v>3791</v>
      </c>
      <c r="I22" s="18">
        <v>2587.5610000000001</v>
      </c>
      <c r="J22" s="18"/>
    </row>
    <row r="23" spans="1:10" x14ac:dyDescent="0.25">
      <c r="A23" s="19" t="s">
        <v>451</v>
      </c>
      <c r="B23" s="20">
        <v>13561.19</v>
      </c>
      <c r="C23" s="20">
        <v>99</v>
      </c>
      <c r="D23" s="20"/>
      <c r="E23" s="20"/>
      <c r="F23" s="20"/>
      <c r="G23" s="20"/>
      <c r="H23" s="20">
        <v>3791</v>
      </c>
      <c r="I23" s="20">
        <v>2587.5610000000001</v>
      </c>
      <c r="J23" s="20"/>
    </row>
    <row r="24" spans="1:10" x14ac:dyDescent="0.25">
      <c r="A24" s="15" t="s">
        <v>116</v>
      </c>
      <c r="B24" s="16">
        <v>22204.940000000002</v>
      </c>
      <c r="C24" s="16"/>
      <c r="D24" s="16"/>
      <c r="E24" s="16"/>
      <c r="F24" s="16"/>
      <c r="G24" s="16"/>
      <c r="H24" s="16">
        <v>2477.86</v>
      </c>
      <c r="I24" s="16">
        <v>11751.1</v>
      </c>
      <c r="J24" s="16"/>
    </row>
    <row r="25" spans="1:10" x14ac:dyDescent="0.25">
      <c r="A25" s="17" t="s">
        <v>116</v>
      </c>
      <c r="B25" s="18">
        <v>22204.940000000002</v>
      </c>
      <c r="C25" s="18"/>
      <c r="D25" s="18"/>
      <c r="E25" s="18"/>
      <c r="F25" s="18"/>
      <c r="G25" s="18"/>
      <c r="H25" s="18">
        <v>2477.86</v>
      </c>
      <c r="I25" s="18">
        <v>11751.1</v>
      </c>
      <c r="J25" s="18"/>
    </row>
    <row r="26" spans="1:10" ht="15.75" thickBot="1" x14ac:dyDescent="0.3">
      <c r="A26" s="19" t="s">
        <v>452</v>
      </c>
      <c r="B26" s="20">
        <v>22204.940000000002</v>
      </c>
      <c r="C26" s="20"/>
      <c r="D26" s="20"/>
      <c r="E26" s="20"/>
      <c r="F26" s="20"/>
      <c r="G26" s="20"/>
      <c r="H26" s="20">
        <v>2477.86</v>
      </c>
      <c r="I26" s="20">
        <v>11751.1</v>
      </c>
      <c r="J26" s="20"/>
    </row>
    <row r="27" spans="1:10" ht="15.75" thickTop="1" x14ac:dyDescent="0.25">
      <c r="A27" s="21" t="s">
        <v>127</v>
      </c>
      <c r="B27" s="22">
        <v>1401558.5509000001</v>
      </c>
      <c r="C27" s="22">
        <v>27381.799423076918</v>
      </c>
      <c r="D27" s="22">
        <v>24856.4068668408</v>
      </c>
      <c r="E27" s="22">
        <v>7342.06</v>
      </c>
      <c r="F27" s="22">
        <v>8689.9597770700602</v>
      </c>
      <c r="G27" s="22">
        <v>3573.987391752577</v>
      </c>
      <c r="H27" s="22">
        <v>15571.38</v>
      </c>
      <c r="I27" s="22">
        <v>500839.06299999997</v>
      </c>
      <c r="J27" s="22">
        <v>733013.13</v>
      </c>
    </row>
  </sheetData>
  <mergeCells count="2">
    <mergeCell ref="C1:H1"/>
    <mergeCell ref="I1:J1"/>
  </mergeCells>
  <conditionalFormatting sqref="E2">
    <cfRule type="cellIs" dxfId="1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headerFooter>
    <oddHeader>&amp;CInstalaciones de triaje. Datos 2021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48E9C-962E-4315-A209-AAAEBA980EEE}">
  <sheetPr>
    <pageSetUpPr fitToPage="1"/>
  </sheetPr>
  <dimension ref="A1:N117"/>
  <sheetViews>
    <sheetView topLeftCell="C109" zoomScale="90" zoomScaleNormal="90" workbookViewId="0">
      <selection activeCell="G125" sqref="G125"/>
    </sheetView>
  </sheetViews>
  <sheetFormatPr baseColWidth="10" defaultRowHeight="15" x14ac:dyDescent="0.25"/>
  <cols>
    <col min="1" max="1" width="43.42578125" style="23" customWidth="1"/>
    <col min="2" max="2" width="19.5703125" style="23" bestFit="1" customWidth="1"/>
    <col min="3" max="3" width="22.85546875" style="23" bestFit="1" customWidth="1"/>
    <col min="4" max="4" width="22.7109375" style="23" bestFit="1" customWidth="1"/>
    <col min="5" max="5" width="13.140625" style="23" bestFit="1" customWidth="1"/>
    <col min="6" max="7" width="11.5703125" style="23" bestFit="1" customWidth="1"/>
    <col min="8" max="8" width="10.5703125" style="23" bestFit="1" customWidth="1"/>
    <col min="9" max="9" width="14.28515625" style="23" bestFit="1" customWidth="1"/>
    <col min="10" max="10" width="13.7109375" style="23" bestFit="1" customWidth="1"/>
    <col min="11" max="11" width="18.140625" style="65" bestFit="1" customWidth="1"/>
    <col min="12" max="12" width="25.85546875" style="23" bestFit="1" customWidth="1"/>
    <col min="13" max="13" width="13.85546875" style="23" bestFit="1" customWidth="1"/>
    <col min="14" max="14" width="14.28515625" style="23" bestFit="1" customWidth="1"/>
  </cols>
  <sheetData>
    <row r="1" spans="1:14" x14ac:dyDescent="0.25">
      <c r="A1" s="12"/>
      <c r="B1" s="13" t="s">
        <v>0</v>
      </c>
      <c r="C1" s="60" t="s">
        <v>1</v>
      </c>
      <c r="D1" s="60"/>
      <c r="E1" s="60"/>
      <c r="F1" s="60" t="s">
        <v>2</v>
      </c>
      <c r="G1" s="60"/>
      <c r="H1" s="60"/>
      <c r="I1" s="60"/>
      <c r="J1" s="60"/>
      <c r="K1" s="60"/>
      <c r="L1" s="53" t="s">
        <v>3</v>
      </c>
      <c r="M1" s="60" t="s">
        <v>4</v>
      </c>
      <c r="N1" s="60"/>
    </row>
    <row r="2" spans="1:14" x14ac:dyDescent="0.25">
      <c r="A2" s="14" t="s">
        <v>128</v>
      </c>
      <c r="B2" s="14" t="s">
        <v>5</v>
      </c>
      <c r="C2" s="14" t="s">
        <v>6</v>
      </c>
      <c r="D2" s="14" t="s">
        <v>7</v>
      </c>
      <c r="E2" s="14" t="s">
        <v>8</v>
      </c>
      <c r="F2" s="14" t="s">
        <v>9</v>
      </c>
      <c r="G2" s="14" t="s">
        <v>10</v>
      </c>
      <c r="H2" s="14" t="s">
        <v>11</v>
      </c>
      <c r="I2" s="14" t="s">
        <v>12</v>
      </c>
      <c r="J2" s="14" t="s">
        <v>13</v>
      </c>
      <c r="K2" s="14" t="s">
        <v>14</v>
      </c>
      <c r="L2" s="14" t="s">
        <v>15</v>
      </c>
      <c r="M2" s="14" t="s">
        <v>16</v>
      </c>
      <c r="N2" s="14" t="s">
        <v>17</v>
      </c>
    </row>
    <row r="3" spans="1:14" x14ac:dyDescent="0.25">
      <c r="A3" s="15" t="s">
        <v>18</v>
      </c>
      <c r="B3" s="16">
        <v>3479214.8430000003</v>
      </c>
      <c r="C3" s="16">
        <v>291.32</v>
      </c>
      <c r="D3" s="16">
        <v>11630.08</v>
      </c>
      <c r="E3" s="16">
        <v>5033.3599999999997</v>
      </c>
      <c r="F3" s="16">
        <v>34747.267</v>
      </c>
      <c r="G3" s="16">
        <v>56856.950000000004</v>
      </c>
      <c r="H3" s="16">
        <v>4805.09</v>
      </c>
      <c r="I3" s="16">
        <v>33684.204999999994</v>
      </c>
      <c r="J3" s="16">
        <v>5810.4290000000001</v>
      </c>
      <c r="K3" s="16">
        <v>9754.9439999999995</v>
      </c>
      <c r="L3" s="16">
        <v>326166.98916100006</v>
      </c>
      <c r="M3" s="16">
        <v>2162154.927894</v>
      </c>
      <c r="N3" s="16"/>
    </row>
    <row r="4" spans="1:14" x14ac:dyDescent="0.25">
      <c r="A4" s="17" t="s">
        <v>19</v>
      </c>
      <c r="B4" s="18">
        <v>335320.23</v>
      </c>
      <c r="C4" s="18"/>
      <c r="D4" s="18"/>
      <c r="E4" s="18"/>
      <c r="F4" s="18">
        <v>1429.8600000000001</v>
      </c>
      <c r="G4" s="18">
        <v>2404.64</v>
      </c>
      <c r="H4" s="18">
        <v>0</v>
      </c>
      <c r="I4" s="18">
        <v>4958.1999999999989</v>
      </c>
      <c r="J4" s="18">
        <v>211.7</v>
      </c>
      <c r="K4" s="63">
        <v>387.34</v>
      </c>
      <c r="L4" s="18">
        <v>13350.68</v>
      </c>
      <c r="M4" s="18">
        <v>243720.71299999999</v>
      </c>
      <c r="N4" s="18"/>
    </row>
    <row r="5" spans="1:14" x14ac:dyDescent="0.25">
      <c r="A5" s="19" t="s">
        <v>20</v>
      </c>
      <c r="B5" s="20">
        <v>73740.7</v>
      </c>
      <c r="C5" s="20"/>
      <c r="D5" s="20"/>
      <c r="E5" s="20"/>
      <c r="F5" s="20">
        <v>487.2</v>
      </c>
      <c r="G5" s="20">
        <v>693.84</v>
      </c>
      <c r="H5" s="20">
        <v>0</v>
      </c>
      <c r="I5" s="20">
        <v>1864.48</v>
      </c>
      <c r="J5" s="20">
        <v>0</v>
      </c>
      <c r="K5" s="64">
        <v>277.45999999999998</v>
      </c>
      <c r="L5" s="20">
        <v>10953.68</v>
      </c>
      <c r="M5" s="20">
        <v>43457.48</v>
      </c>
      <c r="N5" s="20"/>
    </row>
    <row r="6" spans="1:14" x14ac:dyDescent="0.25">
      <c r="A6" s="19" t="s">
        <v>19</v>
      </c>
      <c r="B6" s="20">
        <v>78970.180000000008</v>
      </c>
      <c r="C6" s="20"/>
      <c r="D6" s="20"/>
      <c r="E6" s="20"/>
      <c r="F6" s="20">
        <v>849.72</v>
      </c>
      <c r="G6" s="20">
        <v>1587.82</v>
      </c>
      <c r="H6" s="20"/>
      <c r="I6" s="20">
        <v>3037.74</v>
      </c>
      <c r="J6" s="20">
        <v>211.7</v>
      </c>
      <c r="K6" s="64">
        <v>6</v>
      </c>
      <c r="L6" s="20"/>
      <c r="M6" s="20">
        <v>58324.1</v>
      </c>
      <c r="N6" s="20"/>
    </row>
    <row r="7" spans="1:14" x14ac:dyDescent="0.25">
      <c r="A7" s="19" t="s">
        <v>21</v>
      </c>
      <c r="B7" s="20">
        <v>182609.35</v>
      </c>
      <c r="C7" s="20"/>
      <c r="D7" s="20"/>
      <c r="E7" s="20"/>
      <c r="F7" s="20">
        <v>92.94</v>
      </c>
      <c r="G7" s="20">
        <v>122.98</v>
      </c>
      <c r="H7" s="20"/>
      <c r="I7" s="20">
        <v>55.98</v>
      </c>
      <c r="J7" s="20"/>
      <c r="K7" s="64">
        <v>103.88</v>
      </c>
      <c r="L7" s="20">
        <v>2397</v>
      </c>
      <c r="M7" s="20">
        <v>141939.133</v>
      </c>
      <c r="N7" s="20"/>
    </row>
    <row r="8" spans="1:14" x14ac:dyDescent="0.25">
      <c r="A8" s="17" t="s">
        <v>22</v>
      </c>
      <c r="B8" s="18">
        <v>701911.62000000011</v>
      </c>
      <c r="C8" s="18">
        <v>144.24</v>
      </c>
      <c r="D8" s="18"/>
      <c r="E8" s="18">
        <v>1807.66</v>
      </c>
      <c r="F8" s="18">
        <v>4244.32</v>
      </c>
      <c r="G8" s="18">
        <v>7602.14</v>
      </c>
      <c r="H8" s="18">
        <v>156.96</v>
      </c>
      <c r="I8" s="18">
        <v>6515.2199999999993</v>
      </c>
      <c r="J8" s="18"/>
      <c r="K8" s="63">
        <v>2321.6669999999999</v>
      </c>
      <c r="L8" s="18">
        <v>88413.02</v>
      </c>
      <c r="M8" s="18">
        <v>534710.89</v>
      </c>
      <c r="N8" s="18"/>
    </row>
    <row r="9" spans="1:14" x14ac:dyDescent="0.25">
      <c r="A9" s="19" t="s">
        <v>23</v>
      </c>
      <c r="B9" s="20">
        <v>172476.9</v>
      </c>
      <c r="C9" s="20"/>
      <c r="D9" s="20"/>
      <c r="E9" s="20"/>
      <c r="F9" s="20">
        <v>593.29999999999995</v>
      </c>
      <c r="G9" s="20">
        <v>393.28</v>
      </c>
      <c r="H9" s="20"/>
      <c r="I9" s="20">
        <v>181.46</v>
      </c>
      <c r="J9" s="20"/>
      <c r="K9" s="64"/>
      <c r="L9" s="20">
        <v>4976.08</v>
      </c>
      <c r="M9" s="20">
        <v>154214.63999999998</v>
      </c>
      <c r="N9" s="20"/>
    </row>
    <row r="10" spans="1:14" x14ac:dyDescent="0.25">
      <c r="A10" s="19" t="s">
        <v>24</v>
      </c>
      <c r="B10" s="20">
        <v>219569.98</v>
      </c>
      <c r="C10" s="20"/>
      <c r="D10" s="20"/>
      <c r="E10" s="20"/>
      <c r="F10" s="20">
        <v>1888.82</v>
      </c>
      <c r="G10" s="20">
        <v>4002.56</v>
      </c>
      <c r="H10" s="20"/>
      <c r="I10" s="20">
        <v>2659.64</v>
      </c>
      <c r="J10" s="20"/>
      <c r="K10" s="64">
        <v>0</v>
      </c>
      <c r="L10" s="20">
        <v>68881</v>
      </c>
      <c r="M10" s="20">
        <v>131341.01</v>
      </c>
      <c r="N10" s="20"/>
    </row>
    <row r="11" spans="1:14" x14ac:dyDescent="0.25">
      <c r="A11" s="19" t="s">
        <v>25</v>
      </c>
      <c r="B11" s="20">
        <v>309864.74000000005</v>
      </c>
      <c r="C11" s="20">
        <v>144.24</v>
      </c>
      <c r="D11" s="20"/>
      <c r="E11" s="20">
        <v>1807.66</v>
      </c>
      <c r="F11" s="20">
        <v>1762.2</v>
      </c>
      <c r="G11" s="20">
        <v>3206.3</v>
      </c>
      <c r="H11" s="20">
        <v>156.96</v>
      </c>
      <c r="I11" s="20">
        <v>3674.12</v>
      </c>
      <c r="J11" s="20"/>
      <c r="K11" s="64">
        <v>2321.6669999999999</v>
      </c>
      <c r="L11" s="20">
        <v>14555.94</v>
      </c>
      <c r="M11" s="20">
        <v>249155.24</v>
      </c>
      <c r="N11" s="20"/>
    </row>
    <row r="12" spans="1:14" x14ac:dyDescent="0.25">
      <c r="A12" s="17" t="s">
        <v>26</v>
      </c>
      <c r="B12" s="18">
        <v>179712.37999999998</v>
      </c>
      <c r="C12" s="18"/>
      <c r="D12" s="18"/>
      <c r="E12" s="18"/>
      <c r="F12" s="18">
        <v>2901.9569999999999</v>
      </c>
      <c r="G12" s="18">
        <v>3323.3</v>
      </c>
      <c r="H12" s="18">
        <v>498.76</v>
      </c>
      <c r="I12" s="18">
        <v>3086.3389999999999</v>
      </c>
      <c r="J12" s="18">
        <v>636.91899999999998</v>
      </c>
      <c r="K12" s="63">
        <v>1205.472</v>
      </c>
      <c r="L12" s="18">
        <v>64107</v>
      </c>
      <c r="M12" s="18">
        <v>70063.899999999994</v>
      </c>
      <c r="N12" s="18"/>
    </row>
    <row r="13" spans="1:14" x14ac:dyDescent="0.25">
      <c r="A13" s="19" t="s">
        <v>27</v>
      </c>
      <c r="B13" s="20">
        <v>179712.37999999998</v>
      </c>
      <c r="C13" s="20"/>
      <c r="D13" s="20"/>
      <c r="E13" s="20"/>
      <c r="F13" s="20">
        <v>2901.9569999999999</v>
      </c>
      <c r="G13" s="20">
        <v>3323.3</v>
      </c>
      <c r="H13" s="20">
        <v>498.76</v>
      </c>
      <c r="I13" s="20">
        <v>3086.3389999999999</v>
      </c>
      <c r="J13" s="20">
        <v>636.91899999999998</v>
      </c>
      <c r="K13" s="64">
        <v>1205.472</v>
      </c>
      <c r="L13" s="20">
        <v>64107</v>
      </c>
      <c r="M13" s="20">
        <v>70063.899999999994</v>
      </c>
      <c r="N13" s="20"/>
    </row>
    <row r="14" spans="1:14" x14ac:dyDescent="0.25">
      <c r="A14" s="17" t="s">
        <v>28</v>
      </c>
      <c r="B14" s="18">
        <v>411814.38</v>
      </c>
      <c r="C14" s="18">
        <v>92.68</v>
      </c>
      <c r="D14" s="18"/>
      <c r="E14" s="18"/>
      <c r="F14" s="18">
        <v>8284.44</v>
      </c>
      <c r="G14" s="18">
        <v>14874.86</v>
      </c>
      <c r="H14" s="18">
        <v>1188.32</v>
      </c>
      <c r="I14" s="18">
        <v>9511.0899999999983</v>
      </c>
      <c r="J14" s="18">
        <v>1909.69</v>
      </c>
      <c r="K14" s="63">
        <v>3352.36</v>
      </c>
      <c r="L14" s="18">
        <v>15857.82</v>
      </c>
      <c r="M14" s="18">
        <v>198530.72</v>
      </c>
      <c r="N14" s="18"/>
    </row>
    <row r="15" spans="1:14" x14ac:dyDescent="0.25">
      <c r="A15" s="19" t="s">
        <v>29</v>
      </c>
      <c r="B15" s="20">
        <v>53566.78</v>
      </c>
      <c r="C15" s="20"/>
      <c r="D15" s="20"/>
      <c r="E15" s="20"/>
      <c r="F15" s="20">
        <v>794.24</v>
      </c>
      <c r="G15" s="20">
        <v>56.1</v>
      </c>
      <c r="H15" s="20">
        <v>244.4</v>
      </c>
      <c r="I15" s="20">
        <v>442.46</v>
      </c>
      <c r="J15" s="20"/>
      <c r="K15" s="64">
        <v>481.92</v>
      </c>
      <c r="L15" s="20">
        <v>4013.4</v>
      </c>
      <c r="M15" s="20">
        <v>11556.650000000001</v>
      </c>
      <c r="N15" s="20"/>
    </row>
    <row r="16" spans="1:14" x14ac:dyDescent="0.25">
      <c r="A16" s="19" t="s">
        <v>30</v>
      </c>
      <c r="B16" s="20">
        <v>358247.60000000003</v>
      </c>
      <c r="C16" s="20">
        <v>92.68</v>
      </c>
      <c r="D16" s="20"/>
      <c r="E16" s="20"/>
      <c r="F16" s="20">
        <v>7490.2</v>
      </c>
      <c r="G16" s="20">
        <v>14818.76</v>
      </c>
      <c r="H16" s="20">
        <v>943.92</v>
      </c>
      <c r="I16" s="20">
        <v>9068.6299999999992</v>
      </c>
      <c r="J16" s="20">
        <v>1909.69</v>
      </c>
      <c r="K16" s="64">
        <v>2870.44</v>
      </c>
      <c r="L16" s="20">
        <v>11844.42</v>
      </c>
      <c r="M16" s="20">
        <v>186974.07</v>
      </c>
      <c r="N16" s="20"/>
    </row>
    <row r="17" spans="1:14" x14ac:dyDescent="0.25">
      <c r="A17" s="17" t="s">
        <v>31</v>
      </c>
      <c r="B17" s="18">
        <v>256478.38999999998</v>
      </c>
      <c r="C17" s="18"/>
      <c r="D17" s="18"/>
      <c r="E17" s="18"/>
      <c r="F17" s="18">
        <v>3391.6800000000003</v>
      </c>
      <c r="G17" s="18">
        <v>4884.0599999999995</v>
      </c>
      <c r="H17" s="18">
        <v>9.5</v>
      </c>
      <c r="I17" s="18">
        <v>2097.42</v>
      </c>
      <c r="J17" s="18"/>
      <c r="K17" s="63"/>
      <c r="L17" s="18">
        <v>13502.79</v>
      </c>
      <c r="M17" s="18">
        <v>196205.68</v>
      </c>
      <c r="N17" s="18"/>
    </row>
    <row r="18" spans="1:14" x14ac:dyDescent="0.25">
      <c r="A18" s="19" t="s">
        <v>32</v>
      </c>
      <c r="B18" s="20">
        <v>11230.33</v>
      </c>
      <c r="C18" s="20"/>
      <c r="D18" s="20"/>
      <c r="E18" s="20"/>
      <c r="F18" s="20">
        <v>159.82</v>
      </c>
      <c r="G18" s="20">
        <v>57.32</v>
      </c>
      <c r="H18" s="20">
        <v>9.5</v>
      </c>
      <c r="I18" s="20">
        <v>63.64</v>
      </c>
      <c r="J18" s="20"/>
      <c r="K18" s="64"/>
      <c r="L18" s="20">
        <v>132</v>
      </c>
      <c r="M18" s="20">
        <v>5502.66</v>
      </c>
      <c r="N18" s="20"/>
    </row>
    <row r="19" spans="1:14" x14ac:dyDescent="0.25">
      <c r="A19" s="19" t="s">
        <v>33</v>
      </c>
      <c r="B19" s="20">
        <v>245248.06</v>
      </c>
      <c r="C19" s="20"/>
      <c r="D19" s="20"/>
      <c r="E19" s="20"/>
      <c r="F19" s="20">
        <v>3231.86</v>
      </c>
      <c r="G19" s="20">
        <v>4826.74</v>
      </c>
      <c r="H19" s="20"/>
      <c r="I19" s="20">
        <v>2033.78</v>
      </c>
      <c r="J19" s="20"/>
      <c r="K19" s="64"/>
      <c r="L19" s="20">
        <v>13370.79</v>
      </c>
      <c r="M19" s="20">
        <v>190703.02</v>
      </c>
      <c r="N19" s="20"/>
    </row>
    <row r="20" spans="1:14" x14ac:dyDescent="0.25">
      <c r="A20" s="17" t="s">
        <v>34</v>
      </c>
      <c r="B20" s="18">
        <v>125156</v>
      </c>
      <c r="C20" s="18"/>
      <c r="D20" s="18"/>
      <c r="E20" s="18"/>
      <c r="F20" s="18">
        <v>2017</v>
      </c>
      <c r="G20" s="18">
        <v>2239</v>
      </c>
      <c r="H20" s="18">
        <v>356</v>
      </c>
      <c r="I20" s="18">
        <v>1490</v>
      </c>
      <c r="J20" s="18">
        <v>190</v>
      </c>
      <c r="K20" s="63"/>
      <c r="L20" s="18">
        <v>1569</v>
      </c>
      <c r="M20" s="18">
        <v>111016</v>
      </c>
      <c r="N20" s="18"/>
    </row>
    <row r="21" spans="1:14" x14ac:dyDescent="0.25">
      <c r="A21" s="19" t="s">
        <v>35</v>
      </c>
      <c r="B21" s="20">
        <v>125156</v>
      </c>
      <c r="C21" s="20"/>
      <c r="D21" s="20"/>
      <c r="E21" s="20"/>
      <c r="F21" s="20">
        <v>2017</v>
      </c>
      <c r="G21" s="20">
        <v>2239</v>
      </c>
      <c r="H21" s="20">
        <v>356</v>
      </c>
      <c r="I21" s="20">
        <v>1490</v>
      </c>
      <c r="J21" s="20">
        <v>190</v>
      </c>
      <c r="K21" s="64"/>
      <c r="L21" s="20">
        <v>1569</v>
      </c>
      <c r="M21" s="20">
        <v>111016</v>
      </c>
      <c r="N21" s="20"/>
    </row>
    <row r="22" spans="1:14" x14ac:dyDescent="0.25">
      <c r="A22" s="17" t="s">
        <v>36</v>
      </c>
      <c r="B22" s="18">
        <v>709001.76800000004</v>
      </c>
      <c r="C22" s="18">
        <v>54.4</v>
      </c>
      <c r="D22" s="18">
        <v>11630.08</v>
      </c>
      <c r="E22" s="18"/>
      <c r="F22" s="18">
        <v>8142.9699999999993</v>
      </c>
      <c r="G22" s="18">
        <v>16249.61</v>
      </c>
      <c r="H22" s="18">
        <v>2595.5500000000002</v>
      </c>
      <c r="I22" s="18">
        <v>3620.6959999999999</v>
      </c>
      <c r="J22" s="18">
        <v>2127.3000000000002</v>
      </c>
      <c r="K22" s="63">
        <v>2196.605</v>
      </c>
      <c r="L22" s="18">
        <v>115818.92916099999</v>
      </c>
      <c r="M22" s="18">
        <v>360138.38489400002</v>
      </c>
      <c r="N22" s="18"/>
    </row>
    <row r="23" spans="1:14" x14ac:dyDescent="0.25">
      <c r="A23" s="19" t="s">
        <v>37</v>
      </c>
      <c r="B23" s="20">
        <v>327636.06</v>
      </c>
      <c r="C23" s="20">
        <v>54.4</v>
      </c>
      <c r="D23" s="20">
        <v>11630.08</v>
      </c>
      <c r="E23" s="20"/>
      <c r="F23" s="20">
        <v>2199.5700000000002</v>
      </c>
      <c r="G23" s="20">
        <v>6344.28</v>
      </c>
      <c r="H23" s="20"/>
      <c r="I23" s="20">
        <v>2199.1799999999998</v>
      </c>
      <c r="J23" s="20">
        <v>1159.8800000000001</v>
      </c>
      <c r="K23" s="64">
        <v>1514.105</v>
      </c>
      <c r="L23" s="20">
        <v>64249.529160999999</v>
      </c>
      <c r="M23" s="20">
        <v>162666.60489399999</v>
      </c>
      <c r="N23" s="20"/>
    </row>
    <row r="24" spans="1:14" x14ac:dyDescent="0.25">
      <c r="A24" s="19" t="s">
        <v>36</v>
      </c>
      <c r="B24" s="20">
        <v>103479.66800000001</v>
      </c>
      <c r="C24" s="20"/>
      <c r="D24" s="20"/>
      <c r="E24" s="20"/>
      <c r="F24" s="20">
        <v>1163</v>
      </c>
      <c r="G24" s="20">
        <v>305.89999999999998</v>
      </c>
      <c r="H24" s="20"/>
      <c r="I24" s="20">
        <v>1303</v>
      </c>
      <c r="J24" s="20"/>
      <c r="K24" s="64"/>
      <c r="L24" s="20">
        <v>10006.82</v>
      </c>
      <c r="M24" s="20">
        <v>79152.790000000008</v>
      </c>
      <c r="N24" s="20"/>
    </row>
    <row r="25" spans="1:14" x14ac:dyDescent="0.25">
      <c r="A25" s="19" t="s">
        <v>38</v>
      </c>
      <c r="B25" s="20">
        <v>277886.04000000004</v>
      </c>
      <c r="C25" s="20"/>
      <c r="D25" s="20"/>
      <c r="E25" s="20"/>
      <c r="F25" s="20">
        <v>4780.3999999999996</v>
      </c>
      <c r="G25" s="20">
        <v>9599.43</v>
      </c>
      <c r="H25" s="20">
        <v>2595.5500000000002</v>
      </c>
      <c r="I25" s="20">
        <v>118.51600000000001</v>
      </c>
      <c r="J25" s="20">
        <v>967.42</v>
      </c>
      <c r="K25" s="64">
        <v>682.5</v>
      </c>
      <c r="L25" s="20">
        <v>41562.58</v>
      </c>
      <c r="M25" s="20">
        <v>118318.99</v>
      </c>
      <c r="N25" s="20"/>
    </row>
    <row r="26" spans="1:14" x14ac:dyDescent="0.25">
      <c r="A26" s="17" t="s">
        <v>39</v>
      </c>
      <c r="B26" s="18">
        <v>759820.07499999995</v>
      </c>
      <c r="C26" s="18"/>
      <c r="D26" s="18"/>
      <c r="E26" s="18">
        <v>3225.7</v>
      </c>
      <c r="F26" s="18">
        <v>4335.04</v>
      </c>
      <c r="G26" s="18">
        <v>5279.34</v>
      </c>
      <c r="H26" s="18"/>
      <c r="I26" s="18">
        <v>2405.2399999999998</v>
      </c>
      <c r="J26" s="18">
        <v>734.81999999999994</v>
      </c>
      <c r="K26" s="63">
        <v>291.5</v>
      </c>
      <c r="L26" s="18">
        <v>13547.75</v>
      </c>
      <c r="M26" s="18">
        <v>447768.64</v>
      </c>
      <c r="N26" s="18"/>
    </row>
    <row r="27" spans="1:14" x14ac:dyDescent="0.25">
      <c r="A27" s="19" t="s">
        <v>40</v>
      </c>
      <c r="B27" s="20">
        <v>539186.60499999998</v>
      </c>
      <c r="C27" s="20"/>
      <c r="D27" s="20"/>
      <c r="E27" s="20"/>
      <c r="F27" s="20">
        <v>1677.12</v>
      </c>
      <c r="G27" s="20">
        <v>1284.9000000000001</v>
      </c>
      <c r="H27" s="20"/>
      <c r="I27" s="20"/>
      <c r="J27" s="20">
        <v>40.54</v>
      </c>
      <c r="K27" s="64">
        <v>291.5</v>
      </c>
      <c r="L27" s="20">
        <v>10283</v>
      </c>
      <c r="M27" s="20">
        <v>258559.6</v>
      </c>
      <c r="N27" s="20"/>
    </row>
    <row r="28" spans="1:14" x14ac:dyDescent="0.25">
      <c r="A28" s="19" t="s">
        <v>41</v>
      </c>
      <c r="B28" s="20">
        <v>128060.47</v>
      </c>
      <c r="C28" s="20"/>
      <c r="D28" s="20"/>
      <c r="E28" s="20">
        <v>3225.7</v>
      </c>
      <c r="F28" s="20">
        <v>1668.92</v>
      </c>
      <c r="G28" s="20">
        <v>2900.44</v>
      </c>
      <c r="H28" s="20"/>
      <c r="I28" s="20">
        <v>603.24</v>
      </c>
      <c r="J28" s="20">
        <v>523.28</v>
      </c>
      <c r="K28" s="64"/>
      <c r="L28" s="20">
        <v>1428.75</v>
      </c>
      <c r="M28" s="20">
        <v>114287.04000000001</v>
      </c>
      <c r="N28" s="20"/>
    </row>
    <row r="29" spans="1:14" x14ac:dyDescent="0.25">
      <c r="A29" s="19" t="s">
        <v>42</v>
      </c>
      <c r="B29" s="20">
        <v>43511</v>
      </c>
      <c r="C29" s="20"/>
      <c r="D29" s="20"/>
      <c r="E29" s="20"/>
      <c r="F29" s="20">
        <v>377</v>
      </c>
      <c r="G29" s="20">
        <v>193</v>
      </c>
      <c r="H29" s="20"/>
      <c r="I29" s="20">
        <v>1007</v>
      </c>
      <c r="J29" s="20"/>
      <c r="K29" s="64"/>
      <c r="L29" s="20">
        <v>230</v>
      </c>
      <c r="M29" s="20">
        <v>39152</v>
      </c>
      <c r="N29" s="20"/>
    </row>
    <row r="30" spans="1:14" x14ac:dyDescent="0.25">
      <c r="A30" s="19" t="s">
        <v>43</v>
      </c>
      <c r="B30" s="20">
        <v>49062</v>
      </c>
      <c r="C30" s="20"/>
      <c r="D30" s="20"/>
      <c r="E30" s="20"/>
      <c r="F30" s="20">
        <v>612</v>
      </c>
      <c r="G30" s="20">
        <v>901</v>
      </c>
      <c r="H30" s="20"/>
      <c r="I30" s="20">
        <v>795</v>
      </c>
      <c r="J30" s="20">
        <v>171</v>
      </c>
      <c r="K30" s="64"/>
      <c r="L30" s="20">
        <v>1606</v>
      </c>
      <c r="M30" s="20">
        <v>35770</v>
      </c>
      <c r="N30" s="20"/>
    </row>
    <row r="31" spans="1:14" x14ac:dyDescent="0.25">
      <c r="A31" s="15" t="s">
        <v>44</v>
      </c>
      <c r="B31" s="16">
        <v>41062.449999999997</v>
      </c>
      <c r="C31" s="16"/>
      <c r="D31" s="16"/>
      <c r="E31" s="16"/>
      <c r="F31" s="16">
        <v>502.4</v>
      </c>
      <c r="G31" s="16">
        <v>539.91999999999996</v>
      </c>
      <c r="H31" s="16"/>
      <c r="I31" s="16">
        <v>68.400000000000006</v>
      </c>
      <c r="J31" s="16"/>
      <c r="K31" s="16">
        <v>316.08</v>
      </c>
      <c r="L31" s="16">
        <v>10990.08</v>
      </c>
      <c r="M31" s="16">
        <v>10930.81</v>
      </c>
      <c r="N31" s="16"/>
    </row>
    <row r="32" spans="1:14" x14ac:dyDescent="0.25">
      <c r="A32" s="17" t="s">
        <v>44</v>
      </c>
      <c r="B32" s="18">
        <v>41062.449999999997</v>
      </c>
      <c r="C32" s="18"/>
      <c r="D32" s="18"/>
      <c r="E32" s="18"/>
      <c r="F32" s="18">
        <v>502.4</v>
      </c>
      <c r="G32" s="18">
        <v>539.91999999999996</v>
      </c>
      <c r="H32" s="18"/>
      <c r="I32" s="18">
        <v>68.400000000000006</v>
      </c>
      <c r="J32" s="18"/>
      <c r="K32" s="63">
        <v>316.08</v>
      </c>
      <c r="L32" s="18">
        <v>10990.08</v>
      </c>
      <c r="M32" s="18">
        <v>10930.81</v>
      </c>
      <c r="N32" s="18"/>
    </row>
    <row r="33" spans="1:14" x14ac:dyDescent="0.25">
      <c r="A33" s="19" t="s">
        <v>45</v>
      </c>
      <c r="B33" s="20">
        <v>41062.449999999997</v>
      </c>
      <c r="C33" s="20"/>
      <c r="D33" s="20"/>
      <c r="E33" s="20"/>
      <c r="F33" s="20">
        <v>502.4</v>
      </c>
      <c r="G33" s="20">
        <v>539.91999999999996</v>
      </c>
      <c r="H33" s="20"/>
      <c r="I33" s="20">
        <v>68.400000000000006</v>
      </c>
      <c r="J33" s="20"/>
      <c r="K33" s="64">
        <v>316.08</v>
      </c>
      <c r="L33" s="20">
        <v>10990.08</v>
      </c>
      <c r="M33" s="20">
        <v>10930.81</v>
      </c>
      <c r="N33" s="20"/>
    </row>
    <row r="34" spans="1:14" x14ac:dyDescent="0.25">
      <c r="A34" s="15" t="s">
        <v>46</v>
      </c>
      <c r="B34" s="16">
        <v>632943.96499999997</v>
      </c>
      <c r="C34" s="16"/>
      <c r="D34" s="16">
        <v>11455.91</v>
      </c>
      <c r="E34" s="16">
        <v>857.4</v>
      </c>
      <c r="F34" s="16">
        <v>8331.48</v>
      </c>
      <c r="G34" s="16">
        <v>12042.424999999999</v>
      </c>
      <c r="H34" s="16">
        <v>1800.2800000000002</v>
      </c>
      <c r="I34" s="16">
        <v>6921.3689999999997</v>
      </c>
      <c r="J34" s="16">
        <v>1857.1480000000001</v>
      </c>
      <c r="K34" s="16">
        <v>64.22</v>
      </c>
      <c r="L34" s="16">
        <v>47203.251000000004</v>
      </c>
      <c r="M34" s="16">
        <v>327974.91099999996</v>
      </c>
      <c r="N34" s="16"/>
    </row>
    <row r="35" spans="1:14" x14ac:dyDescent="0.25">
      <c r="A35" s="17" t="s">
        <v>47</v>
      </c>
      <c r="B35" s="18">
        <v>155426.74</v>
      </c>
      <c r="C35" s="18"/>
      <c r="D35" s="18">
        <v>11454.51</v>
      </c>
      <c r="E35" s="18"/>
      <c r="F35" s="18">
        <v>2871.74</v>
      </c>
      <c r="G35" s="18">
        <v>3369.12</v>
      </c>
      <c r="H35" s="18">
        <v>1317.96</v>
      </c>
      <c r="I35" s="18">
        <v>562.17999999999995</v>
      </c>
      <c r="J35" s="18">
        <v>977.94</v>
      </c>
      <c r="K35" s="63">
        <v>64.22</v>
      </c>
      <c r="L35" s="18">
        <v>35131.980000000003</v>
      </c>
      <c r="M35" s="18">
        <v>87718.59</v>
      </c>
      <c r="N35" s="18"/>
    </row>
    <row r="36" spans="1:14" x14ac:dyDescent="0.25">
      <c r="A36" s="19" t="s">
        <v>48</v>
      </c>
      <c r="B36" s="20">
        <v>155426.74</v>
      </c>
      <c r="C36" s="20"/>
      <c r="D36" s="20">
        <v>11454.51</v>
      </c>
      <c r="E36" s="20"/>
      <c r="F36" s="20">
        <v>2871.74</v>
      </c>
      <c r="G36" s="20">
        <v>3369.12</v>
      </c>
      <c r="H36" s="20">
        <v>1317.96</v>
      </c>
      <c r="I36" s="20">
        <v>562.17999999999995</v>
      </c>
      <c r="J36" s="20">
        <v>977.94</v>
      </c>
      <c r="K36" s="64">
        <v>64.22</v>
      </c>
      <c r="L36" s="20">
        <v>35131.980000000003</v>
      </c>
      <c r="M36" s="20">
        <v>87718.59</v>
      </c>
      <c r="N36" s="20"/>
    </row>
    <row r="37" spans="1:14" x14ac:dyDescent="0.25">
      <c r="A37" s="17" t="s">
        <v>49</v>
      </c>
      <c r="B37" s="18">
        <v>477517.22499999998</v>
      </c>
      <c r="C37" s="18"/>
      <c r="D37" s="18">
        <v>1.4</v>
      </c>
      <c r="E37" s="18">
        <v>857.4</v>
      </c>
      <c r="F37" s="18">
        <v>5459.74</v>
      </c>
      <c r="G37" s="18">
        <v>8673.3050000000003</v>
      </c>
      <c r="H37" s="18">
        <v>482.32000000000005</v>
      </c>
      <c r="I37" s="18">
        <v>6359.1889999999994</v>
      </c>
      <c r="J37" s="18">
        <v>879.20799999999997</v>
      </c>
      <c r="K37" s="63">
        <v>0</v>
      </c>
      <c r="L37" s="18">
        <v>12071.270999999999</v>
      </c>
      <c r="M37" s="18">
        <v>240256.321</v>
      </c>
      <c r="N37" s="18"/>
    </row>
    <row r="38" spans="1:14" x14ac:dyDescent="0.25">
      <c r="A38" s="19" t="s">
        <v>50</v>
      </c>
      <c r="B38" s="20">
        <v>28197.300000000003</v>
      </c>
      <c r="C38" s="20"/>
      <c r="D38" s="20">
        <v>1.4</v>
      </c>
      <c r="E38" s="20">
        <v>857.4</v>
      </c>
      <c r="F38" s="20">
        <v>271.62</v>
      </c>
      <c r="G38" s="20">
        <v>1147.6199999999999</v>
      </c>
      <c r="H38" s="20">
        <v>113.9</v>
      </c>
      <c r="I38" s="20">
        <v>763.78</v>
      </c>
      <c r="J38" s="20">
        <v>110.28</v>
      </c>
      <c r="K38" s="64">
        <v>0</v>
      </c>
      <c r="L38" s="20">
        <v>857.4</v>
      </c>
      <c r="M38" s="20">
        <v>23516.1</v>
      </c>
      <c r="N38" s="20"/>
    </row>
    <row r="39" spans="1:14" x14ac:dyDescent="0.25">
      <c r="A39" s="19" t="s">
        <v>51</v>
      </c>
      <c r="B39" s="20">
        <v>449319.92499999999</v>
      </c>
      <c r="C39" s="20"/>
      <c r="D39" s="20"/>
      <c r="E39" s="20"/>
      <c r="F39" s="20">
        <v>5188.12</v>
      </c>
      <c r="G39" s="20">
        <v>7525.6850000000004</v>
      </c>
      <c r="H39" s="20">
        <v>368.42</v>
      </c>
      <c r="I39" s="20">
        <v>5595.4089999999997</v>
      </c>
      <c r="J39" s="20">
        <v>768.928</v>
      </c>
      <c r="K39" s="64">
        <v>0</v>
      </c>
      <c r="L39" s="20">
        <v>11213.870999999999</v>
      </c>
      <c r="M39" s="20">
        <v>216740.22099999999</v>
      </c>
      <c r="N39" s="20"/>
    </row>
    <row r="40" spans="1:14" x14ac:dyDescent="0.25">
      <c r="A40" s="15" t="s">
        <v>52</v>
      </c>
      <c r="B40" s="16">
        <v>227036</v>
      </c>
      <c r="C40" s="16"/>
      <c r="D40" s="16"/>
      <c r="E40" s="16"/>
      <c r="F40" s="16">
        <v>2903.62</v>
      </c>
      <c r="G40" s="16">
        <v>508.70000000000005</v>
      </c>
      <c r="H40" s="16">
        <v>4374.68</v>
      </c>
      <c r="I40" s="16">
        <v>5412.2</v>
      </c>
      <c r="J40" s="16">
        <v>23.2</v>
      </c>
      <c r="K40" s="16"/>
      <c r="L40" s="16">
        <v>25104.76</v>
      </c>
      <c r="M40" s="16">
        <v>43873.96</v>
      </c>
      <c r="N40" s="16">
        <v>117729.54</v>
      </c>
    </row>
    <row r="41" spans="1:14" x14ac:dyDescent="0.25">
      <c r="A41" s="17" t="s">
        <v>52</v>
      </c>
      <c r="B41" s="18">
        <v>227036</v>
      </c>
      <c r="C41" s="18"/>
      <c r="D41" s="18"/>
      <c r="E41" s="18"/>
      <c r="F41" s="18">
        <v>2903.62</v>
      </c>
      <c r="G41" s="18">
        <v>508.70000000000005</v>
      </c>
      <c r="H41" s="18">
        <v>4374.68</v>
      </c>
      <c r="I41" s="18">
        <v>5412.2</v>
      </c>
      <c r="J41" s="18">
        <v>23.2</v>
      </c>
      <c r="K41" s="63"/>
      <c r="L41" s="18">
        <v>25104.76</v>
      </c>
      <c r="M41" s="18">
        <v>43873.96</v>
      </c>
      <c r="N41" s="18">
        <v>117729.54</v>
      </c>
    </row>
    <row r="42" spans="1:14" x14ac:dyDescent="0.25">
      <c r="A42" s="19" t="s">
        <v>53</v>
      </c>
      <c r="B42" s="20">
        <v>227036</v>
      </c>
      <c r="C42" s="20"/>
      <c r="D42" s="20"/>
      <c r="E42" s="20"/>
      <c r="F42" s="20">
        <v>2903.62</v>
      </c>
      <c r="G42" s="20">
        <v>508.70000000000005</v>
      </c>
      <c r="H42" s="20">
        <v>4374.68</v>
      </c>
      <c r="I42" s="20">
        <v>5412.2</v>
      </c>
      <c r="J42" s="20">
        <v>23.2</v>
      </c>
      <c r="K42" s="64"/>
      <c r="L42" s="20">
        <v>25104.76</v>
      </c>
      <c r="M42" s="20">
        <v>43873.96</v>
      </c>
      <c r="N42" s="20">
        <v>117729.54</v>
      </c>
    </row>
    <row r="43" spans="1:14" x14ac:dyDescent="0.25">
      <c r="A43" s="15" t="s">
        <v>54</v>
      </c>
      <c r="B43" s="16">
        <v>716929.32</v>
      </c>
      <c r="C43" s="16">
        <v>16.02</v>
      </c>
      <c r="D43" s="16">
        <v>1814.0499999999997</v>
      </c>
      <c r="E43" s="16"/>
      <c r="F43" s="16">
        <v>10098.219999999999</v>
      </c>
      <c r="G43" s="16">
        <v>8870.7800000000007</v>
      </c>
      <c r="H43" s="16">
        <v>2449.89</v>
      </c>
      <c r="I43" s="16">
        <v>10015.01</v>
      </c>
      <c r="J43" s="16">
        <v>1275.4699999999998</v>
      </c>
      <c r="K43" s="16">
        <v>917.48000000000286</v>
      </c>
      <c r="L43" s="16">
        <v>68115.97</v>
      </c>
      <c r="M43" s="16">
        <v>475236.77</v>
      </c>
      <c r="N43" s="16"/>
    </row>
    <row r="44" spans="1:14" x14ac:dyDescent="0.25">
      <c r="A44" s="17" t="s">
        <v>55</v>
      </c>
      <c r="B44" s="18">
        <v>164792.99</v>
      </c>
      <c r="C44" s="18"/>
      <c r="D44" s="18"/>
      <c r="E44" s="18"/>
      <c r="F44" s="18">
        <v>2387.1999999999998</v>
      </c>
      <c r="G44" s="18">
        <v>2168.36</v>
      </c>
      <c r="H44" s="18"/>
      <c r="I44" s="18">
        <v>977.2</v>
      </c>
      <c r="J44" s="18"/>
      <c r="K44" s="63"/>
      <c r="L44" s="18">
        <v>37870.589999999997</v>
      </c>
      <c r="M44" s="18">
        <v>103754.77999999998</v>
      </c>
      <c r="N44" s="18"/>
    </row>
    <row r="45" spans="1:14" x14ac:dyDescent="0.25">
      <c r="A45" s="19" t="s">
        <v>56</v>
      </c>
      <c r="B45" s="20">
        <v>164792.99</v>
      </c>
      <c r="C45" s="20"/>
      <c r="D45" s="20"/>
      <c r="E45" s="20"/>
      <c r="F45" s="20">
        <v>2387.1999999999998</v>
      </c>
      <c r="G45" s="20">
        <v>2168.36</v>
      </c>
      <c r="H45" s="20"/>
      <c r="I45" s="20">
        <v>977.2</v>
      </c>
      <c r="J45" s="20"/>
      <c r="K45" s="64"/>
      <c r="L45" s="20">
        <v>37870.589999999997</v>
      </c>
      <c r="M45" s="20">
        <v>103754.77999999998</v>
      </c>
      <c r="N45" s="20"/>
    </row>
    <row r="46" spans="1:14" x14ac:dyDescent="0.25">
      <c r="A46" s="17" t="s">
        <v>57</v>
      </c>
      <c r="B46" s="18">
        <v>163157.26</v>
      </c>
      <c r="C46" s="18"/>
      <c r="D46" s="18"/>
      <c r="E46" s="18"/>
      <c r="F46" s="18">
        <v>2190.92</v>
      </c>
      <c r="G46" s="18">
        <v>874.92</v>
      </c>
      <c r="H46" s="18">
        <v>77</v>
      </c>
      <c r="I46" s="18">
        <v>434.02</v>
      </c>
      <c r="J46" s="18">
        <v>101</v>
      </c>
      <c r="K46" s="63">
        <v>151.55000000000291</v>
      </c>
      <c r="L46" s="18">
        <v>13645.15</v>
      </c>
      <c r="M46" s="18">
        <v>112870.66</v>
      </c>
      <c r="N46" s="18"/>
    </row>
    <row r="47" spans="1:14" x14ac:dyDescent="0.25">
      <c r="A47" s="19" t="s">
        <v>58</v>
      </c>
      <c r="B47" s="20">
        <v>74659.259999999995</v>
      </c>
      <c r="C47" s="20"/>
      <c r="D47" s="20"/>
      <c r="E47" s="20"/>
      <c r="F47" s="20">
        <v>1460.92</v>
      </c>
      <c r="G47" s="20">
        <v>874.92</v>
      </c>
      <c r="H47" s="20"/>
      <c r="I47" s="20">
        <v>253.02</v>
      </c>
      <c r="J47" s="20"/>
      <c r="K47" s="64">
        <v>63.55000000000291</v>
      </c>
      <c r="L47" s="20">
        <v>6575.15</v>
      </c>
      <c r="M47" s="20">
        <v>44949.66</v>
      </c>
      <c r="N47" s="20"/>
    </row>
    <row r="48" spans="1:14" x14ac:dyDescent="0.25">
      <c r="A48" s="19" t="s">
        <v>59</v>
      </c>
      <c r="B48" s="20">
        <v>88498</v>
      </c>
      <c r="C48" s="20"/>
      <c r="D48" s="20"/>
      <c r="E48" s="20"/>
      <c r="F48" s="20">
        <v>730</v>
      </c>
      <c r="G48" s="20">
        <v>0</v>
      </c>
      <c r="H48" s="20">
        <v>77</v>
      </c>
      <c r="I48" s="20">
        <v>181</v>
      </c>
      <c r="J48" s="20">
        <v>101</v>
      </c>
      <c r="K48" s="64">
        <v>88</v>
      </c>
      <c r="L48" s="20">
        <v>7070</v>
      </c>
      <c r="M48" s="20">
        <v>67921</v>
      </c>
      <c r="N48" s="20"/>
    </row>
    <row r="49" spans="1:14" x14ac:dyDescent="0.25">
      <c r="A49" s="17" t="s">
        <v>60</v>
      </c>
      <c r="B49" s="18">
        <v>59984</v>
      </c>
      <c r="C49" s="18"/>
      <c r="D49" s="18">
        <v>611.79999999999995</v>
      </c>
      <c r="E49" s="18"/>
      <c r="F49" s="18">
        <v>879.86000000000013</v>
      </c>
      <c r="G49" s="18">
        <v>137.88</v>
      </c>
      <c r="H49" s="18">
        <v>161.47999999999999</v>
      </c>
      <c r="I49" s="18">
        <v>198.4</v>
      </c>
      <c r="J49" s="18"/>
      <c r="K49" s="63"/>
      <c r="L49" s="18">
        <v>3940.52</v>
      </c>
      <c r="M49" s="18">
        <v>41458.520000000004</v>
      </c>
      <c r="N49" s="18"/>
    </row>
    <row r="50" spans="1:14" x14ac:dyDescent="0.25">
      <c r="A50" s="19" t="s">
        <v>61</v>
      </c>
      <c r="B50" s="20">
        <v>59984</v>
      </c>
      <c r="C50" s="20"/>
      <c r="D50" s="20">
        <v>611.79999999999995</v>
      </c>
      <c r="E50" s="20"/>
      <c r="F50" s="20">
        <v>879.86000000000013</v>
      </c>
      <c r="G50" s="20">
        <v>137.88</v>
      </c>
      <c r="H50" s="20">
        <v>161.47999999999999</v>
      </c>
      <c r="I50" s="20">
        <v>198.4</v>
      </c>
      <c r="J50" s="20"/>
      <c r="K50" s="64"/>
      <c r="L50" s="20">
        <v>3940.52</v>
      </c>
      <c r="M50" s="20">
        <v>41458.520000000004</v>
      </c>
      <c r="N50" s="20"/>
    </row>
    <row r="51" spans="1:14" x14ac:dyDescent="0.25">
      <c r="A51" s="17" t="s">
        <v>62</v>
      </c>
      <c r="B51" s="18">
        <v>98833.42</v>
      </c>
      <c r="C51" s="18">
        <v>16.02</v>
      </c>
      <c r="D51" s="18">
        <v>269.58</v>
      </c>
      <c r="E51" s="18"/>
      <c r="F51" s="18">
        <v>279</v>
      </c>
      <c r="G51" s="18">
        <v>308.57</v>
      </c>
      <c r="H51" s="18">
        <v>219.41</v>
      </c>
      <c r="I51" s="18">
        <v>1578.9</v>
      </c>
      <c r="J51" s="18">
        <v>114.64</v>
      </c>
      <c r="K51" s="63">
        <v>765.93</v>
      </c>
      <c r="L51" s="18">
        <v>7719.93</v>
      </c>
      <c r="M51" s="18">
        <v>68661.11</v>
      </c>
      <c r="N51" s="18"/>
    </row>
    <row r="52" spans="1:14" x14ac:dyDescent="0.25">
      <c r="A52" s="19" t="s">
        <v>63</v>
      </c>
      <c r="B52" s="20">
        <v>98833.42</v>
      </c>
      <c r="C52" s="20">
        <v>16.02</v>
      </c>
      <c r="D52" s="20">
        <v>269.58</v>
      </c>
      <c r="E52" s="20"/>
      <c r="F52" s="20">
        <v>279</v>
      </c>
      <c r="G52" s="20">
        <v>308.57</v>
      </c>
      <c r="H52" s="20">
        <v>219.41</v>
      </c>
      <c r="I52" s="20">
        <v>1578.9</v>
      </c>
      <c r="J52" s="20">
        <v>114.64</v>
      </c>
      <c r="K52" s="64">
        <v>765.93</v>
      </c>
      <c r="L52" s="20">
        <v>7719.93</v>
      </c>
      <c r="M52" s="20">
        <v>68661.11</v>
      </c>
      <c r="N52" s="20"/>
    </row>
    <row r="53" spans="1:14" x14ac:dyDescent="0.25">
      <c r="A53" s="17" t="s">
        <v>64</v>
      </c>
      <c r="B53" s="18">
        <v>230161.65</v>
      </c>
      <c r="C53" s="18"/>
      <c r="D53" s="18">
        <v>932.67</v>
      </c>
      <c r="E53" s="18"/>
      <c r="F53" s="18">
        <v>4361.24</v>
      </c>
      <c r="G53" s="18">
        <v>5381.05</v>
      </c>
      <c r="H53" s="18">
        <v>1992</v>
      </c>
      <c r="I53" s="18">
        <v>6826.49</v>
      </c>
      <c r="J53" s="18">
        <v>1059.83</v>
      </c>
      <c r="K53" s="63"/>
      <c r="L53" s="18">
        <v>4939.78</v>
      </c>
      <c r="M53" s="18">
        <v>148491.70000000001</v>
      </c>
      <c r="N53" s="18"/>
    </row>
    <row r="54" spans="1:14" x14ac:dyDescent="0.25">
      <c r="A54" s="19" t="s">
        <v>65</v>
      </c>
      <c r="B54" s="20">
        <v>230161.65</v>
      </c>
      <c r="C54" s="20"/>
      <c r="D54" s="20">
        <v>932.67</v>
      </c>
      <c r="E54" s="20"/>
      <c r="F54" s="20">
        <v>4361.24</v>
      </c>
      <c r="G54" s="20">
        <v>5381.05</v>
      </c>
      <c r="H54" s="20">
        <v>1992</v>
      </c>
      <c r="I54" s="20">
        <v>6826.49</v>
      </c>
      <c r="J54" s="20">
        <v>1059.83</v>
      </c>
      <c r="K54" s="64"/>
      <c r="L54" s="20">
        <v>4939.78</v>
      </c>
      <c r="M54" s="20">
        <v>148491.70000000001</v>
      </c>
      <c r="N54" s="20"/>
    </row>
    <row r="55" spans="1:14" x14ac:dyDescent="0.25">
      <c r="A55" s="15" t="s">
        <v>66</v>
      </c>
      <c r="B55" s="16">
        <v>232359.91999999998</v>
      </c>
      <c r="C55" s="16"/>
      <c r="D55" s="16">
        <v>2070.4300000000003</v>
      </c>
      <c r="E55" s="16"/>
      <c r="F55" s="16">
        <v>2485.2399999999998</v>
      </c>
      <c r="G55" s="16">
        <v>1578.9649999999999</v>
      </c>
      <c r="H55" s="16">
        <v>52.78</v>
      </c>
      <c r="I55" s="16">
        <v>2768.6200000000003</v>
      </c>
      <c r="J55" s="16">
        <v>415.3</v>
      </c>
      <c r="K55" s="16">
        <v>300.81</v>
      </c>
      <c r="L55" s="16">
        <v>23080.85</v>
      </c>
      <c r="M55" s="16">
        <v>166445.27499999999</v>
      </c>
      <c r="N55" s="16"/>
    </row>
    <row r="56" spans="1:14" x14ac:dyDescent="0.25">
      <c r="A56" s="17" t="s">
        <v>67</v>
      </c>
      <c r="B56" s="18">
        <v>18360.34</v>
      </c>
      <c r="C56" s="18"/>
      <c r="D56" s="18"/>
      <c r="E56" s="18"/>
      <c r="F56" s="18">
        <v>326.04000000000002</v>
      </c>
      <c r="G56" s="18">
        <v>133.57499999999999</v>
      </c>
      <c r="H56" s="18">
        <v>41.36</v>
      </c>
      <c r="I56" s="18">
        <v>304.36</v>
      </c>
      <c r="J56" s="18">
        <v>33.159999999999997</v>
      </c>
      <c r="K56" s="63">
        <v>132.77000000000001</v>
      </c>
      <c r="L56" s="18">
        <v>1267.48</v>
      </c>
      <c r="M56" s="18">
        <v>11386.779999999999</v>
      </c>
      <c r="N56" s="18"/>
    </row>
    <row r="57" spans="1:14" x14ac:dyDescent="0.25">
      <c r="A57" s="19" t="s">
        <v>68</v>
      </c>
      <c r="B57" s="20">
        <v>18360.34</v>
      </c>
      <c r="C57" s="20"/>
      <c r="D57" s="20"/>
      <c r="E57" s="20"/>
      <c r="F57" s="20">
        <v>326.04000000000002</v>
      </c>
      <c r="G57" s="20">
        <v>133.57499999999999</v>
      </c>
      <c r="H57" s="20">
        <v>41.36</v>
      </c>
      <c r="I57" s="20">
        <v>304.36</v>
      </c>
      <c r="J57" s="20">
        <v>33.159999999999997</v>
      </c>
      <c r="K57" s="64">
        <v>132.77000000000001</v>
      </c>
      <c r="L57" s="20">
        <v>1267.48</v>
      </c>
      <c r="M57" s="20">
        <v>11386.779999999999</v>
      </c>
      <c r="N57" s="20"/>
    </row>
    <row r="58" spans="1:14" x14ac:dyDescent="0.25">
      <c r="A58" s="17" t="s">
        <v>69</v>
      </c>
      <c r="B58" s="18">
        <v>63040</v>
      </c>
      <c r="C58" s="18"/>
      <c r="D58" s="18">
        <v>611</v>
      </c>
      <c r="E58" s="18"/>
      <c r="F58" s="18">
        <v>720</v>
      </c>
      <c r="G58" s="18">
        <v>521</v>
      </c>
      <c r="H58" s="18"/>
      <c r="I58" s="18">
        <v>889</v>
      </c>
      <c r="J58" s="18">
        <v>128</v>
      </c>
      <c r="K58" s="63"/>
      <c r="L58" s="18">
        <v>3459</v>
      </c>
      <c r="M58" s="18">
        <v>47997</v>
      </c>
      <c r="N58" s="18"/>
    </row>
    <row r="59" spans="1:14" x14ac:dyDescent="0.25">
      <c r="A59" s="19" t="s">
        <v>70</v>
      </c>
      <c r="B59" s="20">
        <v>36774</v>
      </c>
      <c r="C59" s="20"/>
      <c r="D59" s="20"/>
      <c r="E59" s="20"/>
      <c r="F59" s="20">
        <v>286</v>
      </c>
      <c r="G59" s="20">
        <v>299</v>
      </c>
      <c r="H59" s="20"/>
      <c r="I59" s="20">
        <v>408</v>
      </c>
      <c r="J59" s="20">
        <v>63</v>
      </c>
      <c r="K59" s="64"/>
      <c r="L59" s="20">
        <v>2815</v>
      </c>
      <c r="M59" s="20">
        <v>31037</v>
      </c>
      <c r="N59" s="20"/>
    </row>
    <row r="60" spans="1:14" x14ac:dyDescent="0.25">
      <c r="A60" s="19" t="s">
        <v>71</v>
      </c>
      <c r="B60" s="20">
        <v>26266</v>
      </c>
      <c r="C60" s="20"/>
      <c r="D60" s="20">
        <v>611</v>
      </c>
      <c r="E60" s="20"/>
      <c r="F60" s="20">
        <v>434</v>
      </c>
      <c r="G60" s="20">
        <v>222</v>
      </c>
      <c r="H60" s="20"/>
      <c r="I60" s="20">
        <v>481</v>
      </c>
      <c r="J60" s="20">
        <v>65</v>
      </c>
      <c r="K60" s="64"/>
      <c r="L60" s="20">
        <v>644</v>
      </c>
      <c r="M60" s="20">
        <v>16960</v>
      </c>
      <c r="N60" s="20"/>
    </row>
    <row r="61" spans="1:14" x14ac:dyDescent="0.25">
      <c r="A61" s="17" t="s">
        <v>72</v>
      </c>
      <c r="B61" s="18">
        <v>58146.62</v>
      </c>
      <c r="C61" s="18"/>
      <c r="D61" s="18">
        <v>4.3600000000000003</v>
      </c>
      <c r="E61" s="18"/>
      <c r="F61" s="18">
        <v>459.56</v>
      </c>
      <c r="G61" s="18">
        <v>252.98</v>
      </c>
      <c r="H61" s="18"/>
      <c r="I61" s="18">
        <v>523.72</v>
      </c>
      <c r="J61" s="18">
        <v>24.66</v>
      </c>
      <c r="K61" s="63">
        <v>116.46</v>
      </c>
      <c r="L61" s="18">
        <v>1308.1600000000001</v>
      </c>
      <c r="M61" s="18">
        <v>42214.955000000002</v>
      </c>
      <c r="N61" s="18"/>
    </row>
    <row r="62" spans="1:14" x14ac:dyDescent="0.25">
      <c r="A62" s="19" t="s">
        <v>73</v>
      </c>
      <c r="B62" s="20">
        <v>58146.62</v>
      </c>
      <c r="C62" s="20"/>
      <c r="D62" s="20">
        <v>4.3600000000000003</v>
      </c>
      <c r="E62" s="20"/>
      <c r="F62" s="20">
        <v>459.56</v>
      </c>
      <c r="G62" s="20">
        <v>252.98</v>
      </c>
      <c r="H62" s="20"/>
      <c r="I62" s="20">
        <v>523.72</v>
      </c>
      <c r="J62" s="20">
        <v>24.66</v>
      </c>
      <c r="K62" s="64">
        <v>116.46</v>
      </c>
      <c r="L62" s="20">
        <v>1308.1600000000001</v>
      </c>
      <c r="M62" s="20">
        <v>42214.955000000002</v>
      </c>
      <c r="N62" s="20"/>
    </row>
    <row r="63" spans="1:14" x14ac:dyDescent="0.25">
      <c r="A63" s="17" t="s">
        <v>74</v>
      </c>
      <c r="B63" s="18">
        <v>31070.97</v>
      </c>
      <c r="C63" s="18"/>
      <c r="D63" s="18">
        <v>603.94000000000005</v>
      </c>
      <c r="E63" s="18"/>
      <c r="F63" s="18">
        <v>329.38</v>
      </c>
      <c r="G63" s="18">
        <v>309.58999999999997</v>
      </c>
      <c r="H63" s="18"/>
      <c r="I63" s="18">
        <v>149.16999999999999</v>
      </c>
      <c r="J63" s="18">
        <v>140.28</v>
      </c>
      <c r="K63" s="63"/>
      <c r="L63" s="18">
        <v>13776.56</v>
      </c>
      <c r="M63" s="18">
        <v>16969.47</v>
      </c>
      <c r="N63" s="18"/>
    </row>
    <row r="64" spans="1:14" x14ac:dyDescent="0.25">
      <c r="A64" s="19" t="s">
        <v>75</v>
      </c>
      <c r="B64" s="20">
        <v>31070.97</v>
      </c>
      <c r="C64" s="20"/>
      <c r="D64" s="20">
        <v>603.94000000000005</v>
      </c>
      <c r="E64" s="20"/>
      <c r="F64" s="20">
        <v>329.38</v>
      </c>
      <c r="G64" s="20">
        <v>309.58999999999997</v>
      </c>
      <c r="H64" s="20"/>
      <c r="I64" s="20">
        <v>149.16999999999999</v>
      </c>
      <c r="J64" s="20">
        <v>140.28</v>
      </c>
      <c r="K64" s="64"/>
      <c r="L64" s="20">
        <v>13776.56</v>
      </c>
      <c r="M64" s="20">
        <v>16969.47</v>
      </c>
      <c r="N64" s="20"/>
    </row>
    <row r="65" spans="1:14" x14ac:dyDescent="0.25">
      <c r="A65" s="17" t="s">
        <v>76</v>
      </c>
      <c r="B65" s="18">
        <v>61741.99</v>
      </c>
      <c r="C65" s="18"/>
      <c r="D65" s="18">
        <v>851.13</v>
      </c>
      <c r="E65" s="18"/>
      <c r="F65" s="18">
        <v>650.26</v>
      </c>
      <c r="G65" s="18">
        <v>361.82</v>
      </c>
      <c r="H65" s="18">
        <v>11.42</v>
      </c>
      <c r="I65" s="18">
        <v>902.37</v>
      </c>
      <c r="J65" s="18">
        <v>89.2</v>
      </c>
      <c r="K65" s="63">
        <v>51.58</v>
      </c>
      <c r="L65" s="18">
        <v>3269.65</v>
      </c>
      <c r="M65" s="18">
        <v>47877.07</v>
      </c>
      <c r="N65" s="18"/>
    </row>
    <row r="66" spans="1:14" x14ac:dyDescent="0.25">
      <c r="A66" s="19" t="s">
        <v>77</v>
      </c>
      <c r="B66" s="20">
        <v>61741.99</v>
      </c>
      <c r="C66" s="20"/>
      <c r="D66" s="20">
        <v>851.13</v>
      </c>
      <c r="E66" s="20"/>
      <c r="F66" s="20">
        <v>650.26</v>
      </c>
      <c r="G66" s="20">
        <v>361.82</v>
      </c>
      <c r="H66" s="20">
        <v>11.42</v>
      </c>
      <c r="I66" s="20">
        <v>902.37</v>
      </c>
      <c r="J66" s="20">
        <v>89.2</v>
      </c>
      <c r="K66" s="64">
        <v>51.58</v>
      </c>
      <c r="L66" s="20">
        <v>3269.65</v>
      </c>
      <c r="M66" s="20">
        <v>47877.07</v>
      </c>
      <c r="N66" s="20"/>
    </row>
    <row r="67" spans="1:14" x14ac:dyDescent="0.25">
      <c r="A67" s="15" t="s">
        <v>78</v>
      </c>
      <c r="B67" s="16">
        <v>985475.01</v>
      </c>
      <c r="C67" s="16"/>
      <c r="D67" s="16"/>
      <c r="E67" s="16"/>
      <c r="F67" s="16">
        <v>20366.959999999995</v>
      </c>
      <c r="G67" s="16">
        <v>36033.219999999987</v>
      </c>
      <c r="H67" s="16">
        <v>6385.6399999999994</v>
      </c>
      <c r="I67" s="16">
        <v>17328.498</v>
      </c>
      <c r="J67" s="16">
        <v>2758.8400000000006</v>
      </c>
      <c r="K67" s="16">
        <v>3308.5999999999995</v>
      </c>
      <c r="L67" s="16">
        <v>255859.89000000004</v>
      </c>
      <c r="M67" s="16">
        <v>331404.03370000003</v>
      </c>
      <c r="N67" s="16">
        <v>128409.47000000002</v>
      </c>
    </row>
    <row r="68" spans="1:14" x14ac:dyDescent="0.25">
      <c r="A68" s="17" t="s">
        <v>79</v>
      </c>
      <c r="B68" s="18">
        <v>831468.36999999988</v>
      </c>
      <c r="C68" s="18"/>
      <c r="D68" s="18"/>
      <c r="E68" s="18"/>
      <c r="F68" s="18">
        <v>18452.419999999998</v>
      </c>
      <c r="G68" s="18">
        <v>33532.419999999984</v>
      </c>
      <c r="H68" s="18">
        <v>6385.6399999999994</v>
      </c>
      <c r="I68" s="18">
        <v>15235.698</v>
      </c>
      <c r="J68" s="18">
        <v>2429.0200000000004</v>
      </c>
      <c r="K68" s="63">
        <v>2163.1799999999998</v>
      </c>
      <c r="L68" s="18">
        <v>217471.16000000003</v>
      </c>
      <c r="M68" s="18">
        <v>257164.47999999998</v>
      </c>
      <c r="N68" s="18">
        <v>128409.47000000002</v>
      </c>
    </row>
    <row r="69" spans="1:14" x14ac:dyDescent="0.25">
      <c r="A69" s="19" t="s">
        <v>80</v>
      </c>
      <c r="B69" s="20">
        <v>201288.94</v>
      </c>
      <c r="C69" s="20"/>
      <c r="D69" s="20"/>
      <c r="E69" s="20"/>
      <c r="F69" s="20">
        <v>3551</v>
      </c>
      <c r="G69" s="20">
        <v>6071.2400000000007</v>
      </c>
      <c r="H69" s="20">
        <v>3659.0999999999995</v>
      </c>
      <c r="I69" s="20">
        <v>1610.9380000000001</v>
      </c>
      <c r="J69" s="20">
        <v>0</v>
      </c>
      <c r="K69" s="64">
        <v>70.47999999999999</v>
      </c>
      <c r="L69" s="20">
        <v>20605.240000000002</v>
      </c>
      <c r="M69" s="20">
        <v>99181.36</v>
      </c>
      <c r="N69" s="20">
        <v>16203.079999999998</v>
      </c>
    </row>
    <row r="70" spans="1:14" x14ac:dyDescent="0.25">
      <c r="A70" s="19" t="s">
        <v>81</v>
      </c>
      <c r="B70" s="20">
        <v>167062.16</v>
      </c>
      <c r="C70" s="20"/>
      <c r="D70" s="20"/>
      <c r="E70" s="20"/>
      <c r="F70" s="20">
        <v>5088.7599999999993</v>
      </c>
      <c r="G70" s="20">
        <v>9172.06</v>
      </c>
      <c r="H70" s="20">
        <v>100.69999999999999</v>
      </c>
      <c r="I70" s="20">
        <v>426.48</v>
      </c>
      <c r="J70" s="20">
        <v>62.260000000000005</v>
      </c>
      <c r="K70" s="64">
        <v>368.61999999999995</v>
      </c>
      <c r="L70" s="20">
        <v>44780.119999999995</v>
      </c>
      <c r="M70" s="20">
        <v>4624.8</v>
      </c>
      <c r="N70" s="20">
        <v>45438.490000000005</v>
      </c>
    </row>
    <row r="71" spans="1:14" x14ac:dyDescent="0.25">
      <c r="A71" s="19" t="s">
        <v>82</v>
      </c>
      <c r="B71" s="20">
        <v>183504.1</v>
      </c>
      <c r="C71" s="20"/>
      <c r="D71" s="20"/>
      <c r="E71" s="20"/>
      <c r="F71" s="20">
        <v>4208.4400000000005</v>
      </c>
      <c r="G71" s="20">
        <v>8313.7399999999961</v>
      </c>
      <c r="H71" s="20">
        <v>1767.32</v>
      </c>
      <c r="I71" s="20">
        <v>2087.2600000000002</v>
      </c>
      <c r="J71" s="20">
        <v>1056.04</v>
      </c>
      <c r="K71" s="64">
        <v>1724.08</v>
      </c>
      <c r="L71" s="20">
        <v>44414.77</v>
      </c>
      <c r="M71" s="20">
        <v>16879</v>
      </c>
      <c r="N71" s="20">
        <v>65727.3</v>
      </c>
    </row>
    <row r="72" spans="1:14" x14ac:dyDescent="0.25">
      <c r="A72" s="19" t="s">
        <v>83</v>
      </c>
      <c r="B72" s="20">
        <v>245337.35</v>
      </c>
      <c r="C72" s="20"/>
      <c r="D72" s="20"/>
      <c r="E72" s="20"/>
      <c r="F72" s="20">
        <v>4907.0599999999995</v>
      </c>
      <c r="G72" s="20">
        <v>9828.4599999999955</v>
      </c>
      <c r="H72" s="20">
        <v>858.52</v>
      </c>
      <c r="I72" s="20">
        <v>11111.02</v>
      </c>
      <c r="J72" s="20">
        <v>1310.7200000000003</v>
      </c>
      <c r="K72" s="64">
        <v>0</v>
      </c>
      <c r="L72" s="20">
        <v>99225.390000000014</v>
      </c>
      <c r="M72" s="20">
        <v>117055.58</v>
      </c>
      <c r="N72" s="20">
        <v>1040.5999999999999</v>
      </c>
    </row>
    <row r="73" spans="1:14" x14ac:dyDescent="0.25">
      <c r="A73" s="19" t="s">
        <v>84</v>
      </c>
      <c r="B73" s="20">
        <v>34275.82</v>
      </c>
      <c r="C73" s="20"/>
      <c r="D73" s="20"/>
      <c r="E73" s="20"/>
      <c r="F73" s="20">
        <v>697.16</v>
      </c>
      <c r="G73" s="20">
        <v>146.92000000000002</v>
      </c>
      <c r="H73" s="20">
        <v>0</v>
      </c>
      <c r="I73" s="20">
        <v>0</v>
      </c>
      <c r="J73" s="20">
        <v>0</v>
      </c>
      <c r="K73" s="64">
        <v>0</v>
      </c>
      <c r="L73" s="20">
        <v>8445.64</v>
      </c>
      <c r="M73" s="20">
        <v>19423.740000000002</v>
      </c>
      <c r="N73" s="20"/>
    </row>
    <row r="74" spans="1:14" x14ac:dyDescent="0.25">
      <c r="A74" s="17" t="s">
        <v>85</v>
      </c>
      <c r="B74" s="18">
        <v>150185.96000000002</v>
      </c>
      <c r="C74" s="18"/>
      <c r="D74" s="18"/>
      <c r="E74" s="18"/>
      <c r="F74" s="18">
        <v>1914.54</v>
      </c>
      <c r="G74" s="18">
        <v>2500.7999999999997</v>
      </c>
      <c r="H74" s="18">
        <v>0</v>
      </c>
      <c r="I74" s="18">
        <v>2092.7999999999993</v>
      </c>
      <c r="J74" s="18">
        <v>329.82</v>
      </c>
      <c r="K74" s="63">
        <v>1145.4199999999998</v>
      </c>
      <c r="L74" s="18">
        <v>38191.11</v>
      </c>
      <c r="M74" s="18">
        <v>70810.100000000006</v>
      </c>
      <c r="N74" s="18"/>
    </row>
    <row r="75" spans="1:14" x14ac:dyDescent="0.25">
      <c r="A75" s="19" t="s">
        <v>86</v>
      </c>
      <c r="B75" s="20">
        <v>91186.16</v>
      </c>
      <c r="C75" s="20"/>
      <c r="D75" s="20"/>
      <c r="E75" s="20"/>
      <c r="F75" s="20">
        <v>944.92000000000007</v>
      </c>
      <c r="G75" s="20">
        <v>2467.9399999999996</v>
      </c>
      <c r="H75" s="20">
        <v>0</v>
      </c>
      <c r="I75" s="20">
        <v>2092.7999999999993</v>
      </c>
      <c r="J75" s="20">
        <v>329.82</v>
      </c>
      <c r="K75" s="64">
        <v>1145.4199999999998</v>
      </c>
      <c r="L75" s="20">
        <v>18743.29</v>
      </c>
      <c r="M75" s="20">
        <v>47053.16</v>
      </c>
      <c r="N75" s="20"/>
    </row>
    <row r="76" spans="1:14" x14ac:dyDescent="0.25">
      <c r="A76" s="19" t="s">
        <v>87</v>
      </c>
      <c r="B76" s="20">
        <v>58999.8</v>
      </c>
      <c r="C76" s="20"/>
      <c r="D76" s="20"/>
      <c r="E76" s="20"/>
      <c r="F76" s="20">
        <v>969.61999999999989</v>
      </c>
      <c r="G76" s="20">
        <v>32.86</v>
      </c>
      <c r="H76" s="20">
        <v>0</v>
      </c>
      <c r="I76" s="20">
        <v>0</v>
      </c>
      <c r="J76" s="20">
        <v>0</v>
      </c>
      <c r="K76" s="64">
        <v>0</v>
      </c>
      <c r="L76" s="20">
        <v>19447.82</v>
      </c>
      <c r="M76" s="20">
        <v>23756.94</v>
      </c>
      <c r="N76" s="20"/>
    </row>
    <row r="77" spans="1:14" x14ac:dyDescent="0.25">
      <c r="A77" s="17" t="s">
        <v>88</v>
      </c>
      <c r="B77" s="18">
        <v>3820.68</v>
      </c>
      <c r="C77" s="18"/>
      <c r="D77" s="18"/>
      <c r="E77" s="18"/>
      <c r="F77" s="18"/>
      <c r="G77" s="18"/>
      <c r="H77" s="18"/>
      <c r="I77" s="18"/>
      <c r="J77" s="18"/>
      <c r="K77" s="63"/>
      <c r="L77" s="18">
        <v>197.62000000000003</v>
      </c>
      <c r="M77" s="18">
        <v>3429.4537000000009</v>
      </c>
      <c r="N77" s="18"/>
    </row>
    <row r="78" spans="1:14" x14ac:dyDescent="0.25">
      <c r="A78" s="19" t="s">
        <v>89</v>
      </c>
      <c r="B78" s="20">
        <v>3820.68</v>
      </c>
      <c r="C78" s="20"/>
      <c r="D78" s="20"/>
      <c r="E78" s="20"/>
      <c r="F78" s="20"/>
      <c r="G78" s="20"/>
      <c r="H78" s="20"/>
      <c r="I78" s="20"/>
      <c r="J78" s="20"/>
      <c r="K78" s="64"/>
      <c r="L78" s="20">
        <v>197.62000000000003</v>
      </c>
      <c r="M78" s="20">
        <v>3429.4537000000009</v>
      </c>
      <c r="N78" s="20"/>
    </row>
    <row r="79" spans="1:14" x14ac:dyDescent="0.25">
      <c r="A79" s="15" t="s">
        <v>90</v>
      </c>
      <c r="B79" s="16">
        <v>1585468.1</v>
      </c>
      <c r="C79" s="16">
        <v>40686.33</v>
      </c>
      <c r="D79" s="16">
        <v>43078.630000000005</v>
      </c>
      <c r="E79" s="16"/>
      <c r="F79" s="16">
        <v>27822.940000000002</v>
      </c>
      <c r="G79" s="16">
        <v>42532.74</v>
      </c>
      <c r="H79" s="16">
        <v>13324.419999999998</v>
      </c>
      <c r="I79" s="16">
        <v>22788.670000000002</v>
      </c>
      <c r="J79" s="16">
        <v>853.14</v>
      </c>
      <c r="K79" s="16">
        <v>10890.7</v>
      </c>
      <c r="L79" s="16">
        <v>240877.25</v>
      </c>
      <c r="M79" s="16">
        <v>891981.73</v>
      </c>
      <c r="N79" s="16">
        <v>6838.36</v>
      </c>
    </row>
    <row r="80" spans="1:14" x14ac:dyDescent="0.25">
      <c r="A80" s="17" t="s">
        <v>91</v>
      </c>
      <c r="B80" s="18">
        <v>419552.70999999996</v>
      </c>
      <c r="C80" s="18">
        <v>697.97</v>
      </c>
      <c r="D80" s="18">
        <v>3019.21</v>
      </c>
      <c r="E80" s="18"/>
      <c r="F80" s="18">
        <v>5460.34</v>
      </c>
      <c r="G80" s="18">
        <v>10867.66</v>
      </c>
      <c r="H80" s="18">
        <v>2219.6999999999998</v>
      </c>
      <c r="I80" s="18">
        <v>4770.42</v>
      </c>
      <c r="J80" s="18">
        <v>496.46</v>
      </c>
      <c r="K80" s="63">
        <v>28.08</v>
      </c>
      <c r="L80" s="18">
        <v>73561.429999999993</v>
      </c>
      <c r="M80" s="18">
        <v>226642.77000000002</v>
      </c>
      <c r="N80" s="18">
        <v>1474.54</v>
      </c>
    </row>
    <row r="81" spans="1:14" x14ac:dyDescent="0.25">
      <c r="A81" s="19" t="s">
        <v>92</v>
      </c>
      <c r="B81" s="20">
        <v>167237.77000000002</v>
      </c>
      <c r="C81" s="20">
        <v>677.89</v>
      </c>
      <c r="D81" s="20">
        <v>1072.43</v>
      </c>
      <c r="E81" s="20"/>
      <c r="F81" s="20">
        <v>1431.72</v>
      </c>
      <c r="G81" s="20">
        <v>6522.0399999999991</v>
      </c>
      <c r="H81" s="20"/>
      <c r="I81" s="20">
        <v>804.14</v>
      </c>
      <c r="J81" s="20">
        <v>496.46</v>
      </c>
      <c r="K81" s="64"/>
      <c r="L81" s="20">
        <v>47411.869999999995</v>
      </c>
      <c r="M81" s="20">
        <v>82846.460000000006</v>
      </c>
      <c r="N81" s="20">
        <v>1474.54</v>
      </c>
    </row>
    <row r="82" spans="1:14" x14ac:dyDescent="0.25">
      <c r="A82" s="19" t="s">
        <v>93</v>
      </c>
      <c r="B82" s="20">
        <v>184858.96</v>
      </c>
      <c r="C82" s="20"/>
      <c r="D82" s="20"/>
      <c r="E82" s="20"/>
      <c r="F82" s="20">
        <v>3048</v>
      </c>
      <c r="G82" s="20">
        <v>3962.18</v>
      </c>
      <c r="H82" s="20">
        <v>1815.18</v>
      </c>
      <c r="I82" s="20">
        <v>3288.5</v>
      </c>
      <c r="J82" s="20"/>
      <c r="K82" s="64"/>
      <c r="L82" s="20">
        <v>15711.48</v>
      </c>
      <c r="M82" s="20">
        <v>96835.75</v>
      </c>
      <c r="N82" s="20"/>
    </row>
    <row r="83" spans="1:14" x14ac:dyDescent="0.25">
      <c r="A83" s="19" t="s">
        <v>94</v>
      </c>
      <c r="B83" s="20">
        <v>67455.98</v>
      </c>
      <c r="C83" s="20">
        <v>20.079999999999998</v>
      </c>
      <c r="D83" s="20">
        <v>1946.78</v>
      </c>
      <c r="E83" s="20"/>
      <c r="F83" s="20">
        <v>980.62000000000012</v>
      </c>
      <c r="G83" s="20">
        <v>383.43999999999994</v>
      </c>
      <c r="H83" s="20">
        <v>404.52</v>
      </c>
      <c r="I83" s="20">
        <v>677.78000000000009</v>
      </c>
      <c r="J83" s="20"/>
      <c r="K83" s="64">
        <v>28.08</v>
      </c>
      <c r="L83" s="20">
        <v>10438.08</v>
      </c>
      <c r="M83" s="20">
        <v>46960.56</v>
      </c>
      <c r="N83" s="20"/>
    </row>
    <row r="84" spans="1:14" x14ac:dyDescent="0.25">
      <c r="A84" s="17" t="s">
        <v>95</v>
      </c>
      <c r="B84" s="18">
        <v>209784.19999999998</v>
      </c>
      <c r="C84" s="18">
        <v>3888.6800000000003</v>
      </c>
      <c r="D84" s="18"/>
      <c r="E84" s="18"/>
      <c r="F84" s="18">
        <v>2339.66</v>
      </c>
      <c r="G84" s="18">
        <v>2096.2600000000002</v>
      </c>
      <c r="H84" s="18">
        <v>0</v>
      </c>
      <c r="I84" s="18">
        <v>2340.34</v>
      </c>
      <c r="J84" s="18"/>
      <c r="K84" s="63"/>
      <c r="L84" s="18">
        <v>19110.95</v>
      </c>
      <c r="M84" s="18">
        <v>127117.73999999999</v>
      </c>
      <c r="N84" s="18"/>
    </row>
    <row r="85" spans="1:14" x14ac:dyDescent="0.25">
      <c r="A85" s="19" t="s">
        <v>96</v>
      </c>
      <c r="B85" s="20">
        <v>60942</v>
      </c>
      <c r="C85" s="20">
        <v>1235</v>
      </c>
      <c r="D85" s="20"/>
      <c r="E85" s="20"/>
      <c r="F85" s="20">
        <v>831.06</v>
      </c>
      <c r="G85" s="20">
        <v>1076.22</v>
      </c>
      <c r="H85" s="20">
        <v>0</v>
      </c>
      <c r="I85" s="20">
        <v>166.24</v>
      </c>
      <c r="J85" s="20"/>
      <c r="K85" s="64"/>
      <c r="L85" s="20">
        <v>6282.18</v>
      </c>
      <c r="M85" s="20">
        <v>28573.93</v>
      </c>
      <c r="N85" s="20"/>
    </row>
    <row r="86" spans="1:14" x14ac:dyDescent="0.25">
      <c r="A86" s="19" t="s">
        <v>97</v>
      </c>
      <c r="B86" s="20">
        <v>148842.19999999998</v>
      </c>
      <c r="C86" s="20">
        <v>2653.6800000000003</v>
      </c>
      <c r="D86" s="20"/>
      <c r="E86" s="20"/>
      <c r="F86" s="20">
        <v>1508.6000000000001</v>
      </c>
      <c r="G86" s="20">
        <v>1020.04</v>
      </c>
      <c r="H86" s="20"/>
      <c r="I86" s="20">
        <v>2174.1</v>
      </c>
      <c r="J86" s="20"/>
      <c r="K86" s="64"/>
      <c r="L86" s="20">
        <v>12828.77</v>
      </c>
      <c r="M86" s="20">
        <v>98543.81</v>
      </c>
      <c r="N86" s="20"/>
    </row>
    <row r="87" spans="1:14" x14ac:dyDescent="0.25">
      <c r="A87" s="17" t="s">
        <v>98</v>
      </c>
      <c r="B87" s="18">
        <v>956131.19000000006</v>
      </c>
      <c r="C87" s="18">
        <v>36099.68</v>
      </c>
      <c r="D87" s="18">
        <v>40059.42</v>
      </c>
      <c r="E87" s="18"/>
      <c r="F87" s="18">
        <v>20022.940000000002</v>
      </c>
      <c r="G87" s="18">
        <v>29568.82</v>
      </c>
      <c r="H87" s="18">
        <v>11104.72</v>
      </c>
      <c r="I87" s="18">
        <v>15677.910000000002</v>
      </c>
      <c r="J87" s="18">
        <v>356.68</v>
      </c>
      <c r="K87" s="63">
        <v>10862.62</v>
      </c>
      <c r="L87" s="18">
        <v>148204.87</v>
      </c>
      <c r="M87" s="18">
        <v>538221.22</v>
      </c>
      <c r="N87" s="18">
        <v>5363.82</v>
      </c>
    </row>
    <row r="88" spans="1:14" x14ac:dyDescent="0.25">
      <c r="A88" s="19" t="s">
        <v>99</v>
      </c>
      <c r="B88" s="20">
        <v>55427.73</v>
      </c>
      <c r="C88" s="20"/>
      <c r="D88" s="20">
        <v>7.72</v>
      </c>
      <c r="E88" s="20"/>
      <c r="F88" s="20">
        <v>1196.82</v>
      </c>
      <c r="G88" s="20">
        <v>1749.1599999999999</v>
      </c>
      <c r="H88" s="20">
        <v>1113.6600000000001</v>
      </c>
      <c r="I88" s="20">
        <v>867.12</v>
      </c>
      <c r="J88" s="20">
        <v>313.06</v>
      </c>
      <c r="K88" s="64">
        <v>477.38</v>
      </c>
      <c r="L88" s="20">
        <v>19306.190000000002</v>
      </c>
      <c r="M88" s="20">
        <v>34108.61</v>
      </c>
      <c r="N88" s="20"/>
    </row>
    <row r="89" spans="1:14" x14ac:dyDescent="0.25">
      <c r="A89" s="19" t="s">
        <v>100</v>
      </c>
      <c r="B89" s="20">
        <v>102476.2</v>
      </c>
      <c r="C89" s="20"/>
      <c r="D89" s="20">
        <v>859</v>
      </c>
      <c r="E89" s="20"/>
      <c r="F89" s="20">
        <v>1910.69</v>
      </c>
      <c r="G89" s="20">
        <v>2324.1999999999998</v>
      </c>
      <c r="H89" s="20">
        <v>37.700000000000003</v>
      </c>
      <c r="I89" s="20">
        <v>721.53</v>
      </c>
      <c r="J89" s="20"/>
      <c r="K89" s="64"/>
      <c r="L89" s="20">
        <v>20589.560000000001</v>
      </c>
      <c r="M89" s="20">
        <v>40012.020000000004</v>
      </c>
      <c r="N89" s="20">
        <v>5235.8599999999997</v>
      </c>
    </row>
    <row r="90" spans="1:14" x14ac:dyDescent="0.25">
      <c r="A90" s="19" t="s">
        <v>101</v>
      </c>
      <c r="B90" s="20">
        <v>87384.950000000026</v>
      </c>
      <c r="C90" s="20">
        <v>179</v>
      </c>
      <c r="D90" s="20">
        <v>323.08000000000015</v>
      </c>
      <c r="E90" s="20"/>
      <c r="F90" s="20">
        <v>1494.2600000000002</v>
      </c>
      <c r="G90" s="20">
        <v>3546.7799999999997</v>
      </c>
      <c r="H90" s="20"/>
      <c r="I90" s="20">
        <v>688.84</v>
      </c>
      <c r="J90" s="20">
        <v>43.62</v>
      </c>
      <c r="K90" s="64"/>
      <c r="L90" s="20"/>
      <c r="M90" s="20">
        <v>35086.75</v>
      </c>
      <c r="N90" s="20"/>
    </row>
    <row r="91" spans="1:14" x14ac:dyDescent="0.25">
      <c r="A91" s="19" t="s">
        <v>102</v>
      </c>
      <c r="B91" s="20">
        <v>276816.56</v>
      </c>
      <c r="C91" s="20">
        <v>44.36</v>
      </c>
      <c r="D91" s="20">
        <v>3633.1</v>
      </c>
      <c r="E91" s="20"/>
      <c r="F91" s="20">
        <v>5324.18</v>
      </c>
      <c r="G91" s="20">
        <v>8067.66</v>
      </c>
      <c r="H91" s="20">
        <v>4855.8599999999997</v>
      </c>
      <c r="I91" s="20">
        <v>3344.38</v>
      </c>
      <c r="J91" s="20"/>
      <c r="K91" s="64">
        <v>2089.6799999999998</v>
      </c>
      <c r="L91" s="20">
        <v>39365.56</v>
      </c>
      <c r="M91" s="20">
        <v>169573.86</v>
      </c>
      <c r="N91" s="20"/>
    </row>
    <row r="92" spans="1:14" x14ac:dyDescent="0.25">
      <c r="A92" s="19" t="s">
        <v>103</v>
      </c>
      <c r="B92" s="20">
        <v>144366.60999999999</v>
      </c>
      <c r="C92" s="20">
        <v>921.2</v>
      </c>
      <c r="D92" s="20">
        <v>4195</v>
      </c>
      <c r="E92" s="20"/>
      <c r="F92" s="20">
        <v>4133.05</v>
      </c>
      <c r="G92" s="20">
        <v>3295.0200000000004</v>
      </c>
      <c r="H92" s="20"/>
      <c r="I92" s="20">
        <v>1666.52</v>
      </c>
      <c r="J92" s="20"/>
      <c r="K92" s="64"/>
      <c r="L92" s="20">
        <v>21671</v>
      </c>
      <c r="M92" s="20">
        <v>60682.579999999994</v>
      </c>
      <c r="N92" s="20">
        <v>127.96</v>
      </c>
    </row>
    <row r="93" spans="1:14" x14ac:dyDescent="0.25">
      <c r="A93" s="19" t="s">
        <v>104</v>
      </c>
      <c r="B93" s="20">
        <v>289659.14</v>
      </c>
      <c r="C93" s="20">
        <v>34955.120000000003</v>
      </c>
      <c r="D93" s="20">
        <v>31041.52</v>
      </c>
      <c r="E93" s="20"/>
      <c r="F93" s="20">
        <v>5963.9400000000005</v>
      </c>
      <c r="G93" s="20">
        <v>10586</v>
      </c>
      <c r="H93" s="20">
        <v>5097.5</v>
      </c>
      <c r="I93" s="20">
        <v>8389.52</v>
      </c>
      <c r="J93" s="20"/>
      <c r="K93" s="64">
        <v>8295.5600000000013</v>
      </c>
      <c r="L93" s="20">
        <v>47272.560000000005</v>
      </c>
      <c r="M93" s="20">
        <v>198757.4</v>
      </c>
      <c r="N93" s="20"/>
    </row>
    <row r="94" spans="1:14" x14ac:dyDescent="0.25">
      <c r="A94" s="15" t="s">
        <v>105</v>
      </c>
      <c r="B94" s="16">
        <v>427841.98</v>
      </c>
      <c r="C94" s="16"/>
      <c r="D94" s="16"/>
      <c r="E94" s="16"/>
      <c r="F94" s="16">
        <v>4035.9</v>
      </c>
      <c r="G94" s="16">
        <v>2479.1</v>
      </c>
      <c r="H94" s="16">
        <v>1340.56</v>
      </c>
      <c r="I94" s="16">
        <v>5245.04</v>
      </c>
      <c r="J94" s="16">
        <v>16.059999999999999</v>
      </c>
      <c r="K94" s="16">
        <v>3390.8</v>
      </c>
      <c r="L94" s="16">
        <v>90412.903999999995</v>
      </c>
      <c r="M94" s="16">
        <v>254132.65900000004</v>
      </c>
      <c r="N94" s="16"/>
    </row>
    <row r="95" spans="1:14" x14ac:dyDescent="0.25">
      <c r="A95" s="17" t="s">
        <v>106</v>
      </c>
      <c r="B95" s="18">
        <v>284829.2</v>
      </c>
      <c r="C95" s="18"/>
      <c r="D95" s="18"/>
      <c r="E95" s="18"/>
      <c r="F95" s="18">
        <v>2771.48</v>
      </c>
      <c r="G95" s="18">
        <v>1988.46</v>
      </c>
      <c r="H95" s="18">
        <v>832.76</v>
      </c>
      <c r="I95" s="18">
        <v>2982.3599999999997</v>
      </c>
      <c r="J95" s="18"/>
      <c r="K95" s="63">
        <v>3266</v>
      </c>
      <c r="L95" s="18">
        <v>56667.347000000002</v>
      </c>
      <c r="M95" s="18">
        <v>173082.82900000003</v>
      </c>
      <c r="N95" s="18"/>
    </row>
    <row r="96" spans="1:14" x14ac:dyDescent="0.25">
      <c r="A96" s="19" t="s">
        <v>107</v>
      </c>
      <c r="B96" s="20">
        <v>97740.85</v>
      </c>
      <c r="C96" s="20"/>
      <c r="D96" s="20"/>
      <c r="E96" s="20"/>
      <c r="F96" s="20">
        <v>166.96</v>
      </c>
      <c r="G96" s="20">
        <v>268.14</v>
      </c>
      <c r="H96" s="20">
        <v>467.62</v>
      </c>
      <c r="I96" s="20">
        <v>1438.3</v>
      </c>
      <c r="J96" s="20"/>
      <c r="K96" s="64"/>
      <c r="L96" s="20">
        <v>16067.487000000001</v>
      </c>
      <c r="M96" s="20">
        <v>73477.597999999998</v>
      </c>
      <c r="N96" s="20"/>
    </row>
    <row r="97" spans="1:14" x14ac:dyDescent="0.25">
      <c r="A97" s="19" t="s">
        <v>108</v>
      </c>
      <c r="B97" s="20">
        <v>101154.28</v>
      </c>
      <c r="C97" s="20"/>
      <c r="D97" s="20"/>
      <c r="E97" s="20"/>
      <c r="F97" s="20">
        <v>1177.92</v>
      </c>
      <c r="G97" s="20">
        <v>728.38</v>
      </c>
      <c r="H97" s="20">
        <v>103.18</v>
      </c>
      <c r="I97" s="20">
        <v>806.82</v>
      </c>
      <c r="J97" s="20"/>
      <c r="K97" s="64">
        <v>1843.96</v>
      </c>
      <c r="L97" s="20">
        <v>23639.399999999998</v>
      </c>
      <c r="M97" s="20">
        <v>55647.192000000003</v>
      </c>
      <c r="N97" s="20"/>
    </row>
    <row r="98" spans="1:14" x14ac:dyDescent="0.25">
      <c r="A98" s="19" t="s">
        <v>109</v>
      </c>
      <c r="B98" s="20"/>
      <c r="C98" s="20"/>
      <c r="D98" s="20"/>
      <c r="E98" s="20"/>
      <c r="F98" s="20"/>
      <c r="G98" s="20"/>
      <c r="H98" s="20"/>
      <c r="I98" s="20"/>
      <c r="J98" s="20"/>
      <c r="K98" s="64"/>
      <c r="L98" s="20"/>
      <c r="M98" s="20"/>
      <c r="N98" s="20"/>
    </row>
    <row r="99" spans="1:14" x14ac:dyDescent="0.25">
      <c r="A99" s="19" t="s">
        <v>110</v>
      </c>
      <c r="B99" s="20">
        <v>85934.069999999992</v>
      </c>
      <c r="C99" s="20"/>
      <c r="D99" s="20"/>
      <c r="E99" s="20"/>
      <c r="F99" s="20">
        <v>1426.6</v>
      </c>
      <c r="G99" s="20">
        <v>991.94</v>
      </c>
      <c r="H99" s="20">
        <v>261.95999999999998</v>
      </c>
      <c r="I99" s="20">
        <v>737.24</v>
      </c>
      <c r="J99" s="20"/>
      <c r="K99" s="64">
        <v>1422.04</v>
      </c>
      <c r="L99" s="20">
        <v>16960.46</v>
      </c>
      <c r="M99" s="20">
        <v>43958.039000000004</v>
      </c>
      <c r="N99" s="20"/>
    </row>
    <row r="100" spans="1:14" x14ac:dyDescent="0.25">
      <c r="A100" s="17" t="s">
        <v>111</v>
      </c>
      <c r="B100" s="18">
        <v>143012.78</v>
      </c>
      <c r="C100" s="18"/>
      <c r="D100" s="18"/>
      <c r="E100" s="18"/>
      <c r="F100" s="18">
        <v>1264.42</v>
      </c>
      <c r="G100" s="18">
        <v>490.64</v>
      </c>
      <c r="H100" s="18">
        <v>507.8</v>
      </c>
      <c r="I100" s="18">
        <v>2262.6799999999998</v>
      </c>
      <c r="J100" s="18">
        <v>16.059999999999999</v>
      </c>
      <c r="K100" s="63">
        <v>124.8</v>
      </c>
      <c r="L100" s="18">
        <v>33745.557000000001</v>
      </c>
      <c r="M100" s="18">
        <v>81049.83</v>
      </c>
      <c r="N100" s="18"/>
    </row>
    <row r="101" spans="1:14" x14ac:dyDescent="0.25">
      <c r="A101" s="19" t="s">
        <v>112</v>
      </c>
      <c r="B101" s="20">
        <v>51530.04</v>
      </c>
      <c r="C101" s="20"/>
      <c r="D101" s="20"/>
      <c r="E101" s="20"/>
      <c r="F101" s="20">
        <v>274.44</v>
      </c>
      <c r="G101" s="20">
        <v>65.72</v>
      </c>
      <c r="H101" s="20">
        <v>102.08</v>
      </c>
      <c r="I101" s="20">
        <v>525.08000000000004</v>
      </c>
      <c r="J101" s="20"/>
      <c r="K101" s="64"/>
      <c r="L101" s="20">
        <v>13327.629000000001</v>
      </c>
      <c r="M101" s="20">
        <v>32404.671000000002</v>
      </c>
      <c r="N101" s="20"/>
    </row>
    <row r="102" spans="1:14" x14ac:dyDescent="0.25">
      <c r="A102" s="19" t="s">
        <v>113</v>
      </c>
      <c r="B102" s="20">
        <v>51078.1</v>
      </c>
      <c r="C102" s="20"/>
      <c r="D102" s="20"/>
      <c r="E102" s="20"/>
      <c r="F102" s="20">
        <v>478.8</v>
      </c>
      <c r="G102" s="20">
        <v>198.4</v>
      </c>
      <c r="H102" s="20">
        <v>201.36</v>
      </c>
      <c r="I102" s="20">
        <v>740.42</v>
      </c>
      <c r="J102" s="20"/>
      <c r="K102" s="64">
        <v>71.5</v>
      </c>
      <c r="L102" s="20">
        <v>11678.721</v>
      </c>
      <c r="M102" s="20">
        <v>27475.519</v>
      </c>
      <c r="N102" s="20"/>
    </row>
    <row r="103" spans="1:14" x14ac:dyDescent="0.25">
      <c r="A103" s="19" t="s">
        <v>114</v>
      </c>
      <c r="B103" s="20">
        <v>40404.639999999999</v>
      </c>
      <c r="C103" s="20"/>
      <c r="D103" s="20"/>
      <c r="E103" s="20"/>
      <c r="F103" s="20">
        <v>511.18</v>
      </c>
      <c r="G103" s="20">
        <v>226.52</v>
      </c>
      <c r="H103" s="20">
        <v>204.36</v>
      </c>
      <c r="I103" s="20">
        <v>997.18</v>
      </c>
      <c r="J103" s="20">
        <v>16.059999999999999</v>
      </c>
      <c r="K103" s="64">
        <v>53.3</v>
      </c>
      <c r="L103" s="20">
        <v>8739.2070000000003</v>
      </c>
      <c r="M103" s="20">
        <v>21169.640000000003</v>
      </c>
      <c r="N103" s="20"/>
    </row>
    <row r="104" spans="1:14" x14ac:dyDescent="0.25">
      <c r="A104" s="15" t="s">
        <v>115</v>
      </c>
      <c r="B104" s="16">
        <v>687952.82</v>
      </c>
      <c r="C104" s="16"/>
      <c r="D104" s="16"/>
      <c r="E104" s="16">
        <v>4766.0200000000004</v>
      </c>
      <c r="F104" s="16">
        <v>9376.4699999999993</v>
      </c>
      <c r="G104" s="16">
        <v>7080.1869999999999</v>
      </c>
      <c r="H104" s="16">
        <v>2059.48</v>
      </c>
      <c r="I104" s="16">
        <v>2487.9499999999998</v>
      </c>
      <c r="J104" s="16">
        <v>2160.16</v>
      </c>
      <c r="K104" s="16">
        <v>570.52500000000009</v>
      </c>
      <c r="L104" s="16">
        <v>41348.160000000003</v>
      </c>
      <c r="M104" s="16">
        <v>521540.05200000003</v>
      </c>
      <c r="N104" s="16"/>
    </row>
    <row r="105" spans="1:14" x14ac:dyDescent="0.25">
      <c r="A105" s="17" t="s">
        <v>116</v>
      </c>
      <c r="B105" s="18">
        <v>687952.82</v>
      </c>
      <c r="C105" s="18"/>
      <c r="D105" s="18"/>
      <c r="E105" s="18">
        <v>4766.0200000000004</v>
      </c>
      <c r="F105" s="18">
        <v>9376.4699999999993</v>
      </c>
      <c r="G105" s="18">
        <v>7080.1869999999999</v>
      </c>
      <c r="H105" s="18">
        <v>2059.48</v>
      </c>
      <c r="I105" s="18">
        <v>2487.9499999999998</v>
      </c>
      <c r="J105" s="18">
        <v>2160.16</v>
      </c>
      <c r="K105" s="63">
        <v>570.52500000000009</v>
      </c>
      <c r="L105" s="18">
        <v>41348.160000000003</v>
      </c>
      <c r="M105" s="18">
        <v>521540.05200000003</v>
      </c>
      <c r="N105" s="18"/>
    </row>
    <row r="106" spans="1:14" x14ac:dyDescent="0.25">
      <c r="A106" s="19" t="s">
        <v>117</v>
      </c>
      <c r="B106" s="20">
        <v>278221.89999999997</v>
      </c>
      <c r="C106" s="20"/>
      <c r="D106" s="20"/>
      <c r="E106" s="20">
        <v>4766.0200000000004</v>
      </c>
      <c r="F106" s="20">
        <v>3155.22</v>
      </c>
      <c r="G106" s="20">
        <v>3710.12</v>
      </c>
      <c r="H106" s="20">
        <v>1512.4</v>
      </c>
      <c r="I106" s="20">
        <v>1378.6399999999999</v>
      </c>
      <c r="J106" s="20">
        <v>861.28</v>
      </c>
      <c r="K106" s="64">
        <v>104.66</v>
      </c>
      <c r="L106" s="20">
        <v>11650.08</v>
      </c>
      <c r="M106" s="20">
        <v>208346.52499999999</v>
      </c>
      <c r="N106" s="20"/>
    </row>
    <row r="107" spans="1:14" x14ac:dyDescent="0.25">
      <c r="A107" s="19" t="s">
        <v>118</v>
      </c>
      <c r="B107" s="20">
        <v>114511.18000000002</v>
      </c>
      <c r="C107" s="20"/>
      <c r="D107" s="20"/>
      <c r="E107" s="20"/>
      <c r="F107" s="20">
        <v>1590.56</v>
      </c>
      <c r="G107" s="20">
        <v>1712.08</v>
      </c>
      <c r="H107" s="20"/>
      <c r="I107" s="20">
        <v>489.75799999999998</v>
      </c>
      <c r="J107" s="20">
        <v>373.2</v>
      </c>
      <c r="K107" s="64">
        <v>159.185</v>
      </c>
      <c r="L107" s="20">
        <v>7239.2</v>
      </c>
      <c r="M107" s="20">
        <v>92247.396999999997</v>
      </c>
      <c r="N107" s="20"/>
    </row>
    <row r="108" spans="1:14" x14ac:dyDescent="0.25">
      <c r="A108" s="19" t="s">
        <v>119</v>
      </c>
      <c r="B108" s="20">
        <v>77021.48000000001</v>
      </c>
      <c r="C108" s="20"/>
      <c r="D108" s="20"/>
      <c r="E108" s="20"/>
      <c r="F108" s="20">
        <v>981.49</v>
      </c>
      <c r="G108" s="20">
        <v>1522.067</v>
      </c>
      <c r="H108" s="20">
        <v>547.08000000000004</v>
      </c>
      <c r="I108" s="20">
        <v>369.41199999999998</v>
      </c>
      <c r="J108" s="20">
        <v>187.08</v>
      </c>
      <c r="K108" s="64">
        <v>306.68</v>
      </c>
      <c r="L108" s="20">
        <v>341.99</v>
      </c>
      <c r="M108" s="20">
        <v>59190.27</v>
      </c>
      <c r="N108" s="20"/>
    </row>
    <row r="109" spans="1:14" x14ac:dyDescent="0.25">
      <c r="A109" s="19" t="s">
        <v>120</v>
      </c>
      <c r="B109" s="20">
        <v>218198.25999999998</v>
      </c>
      <c r="C109" s="20"/>
      <c r="D109" s="20"/>
      <c r="E109" s="20"/>
      <c r="F109" s="20">
        <v>3649.2</v>
      </c>
      <c r="G109" s="20">
        <v>135.91999999999999</v>
      </c>
      <c r="H109" s="20"/>
      <c r="I109" s="20">
        <v>250.14</v>
      </c>
      <c r="J109" s="20">
        <v>738.6</v>
      </c>
      <c r="K109" s="64"/>
      <c r="L109" s="20">
        <v>22116.89</v>
      </c>
      <c r="M109" s="20">
        <v>161755.85999999999</v>
      </c>
      <c r="N109" s="20"/>
    </row>
    <row r="110" spans="1:14" x14ac:dyDescent="0.25">
      <c r="A110" s="15" t="s">
        <v>121</v>
      </c>
      <c r="B110" s="16">
        <v>395370.2</v>
      </c>
      <c r="C110" s="16">
        <v>869.92</v>
      </c>
      <c r="D110" s="16">
        <v>7794.97</v>
      </c>
      <c r="E110" s="16"/>
      <c r="F110" s="16">
        <v>6277.54</v>
      </c>
      <c r="G110" s="16">
        <v>5361.0599999999995</v>
      </c>
      <c r="H110" s="16">
        <v>0</v>
      </c>
      <c r="I110" s="16">
        <v>6117.84</v>
      </c>
      <c r="J110" s="16">
        <v>817.77</v>
      </c>
      <c r="K110" s="16">
        <v>1781.43</v>
      </c>
      <c r="L110" s="16">
        <v>2874.1400000000003</v>
      </c>
      <c r="M110" s="16">
        <v>241697.86</v>
      </c>
      <c r="N110" s="16">
        <v>67264.28</v>
      </c>
    </row>
    <row r="111" spans="1:14" x14ac:dyDescent="0.25">
      <c r="A111" s="17" t="s">
        <v>122</v>
      </c>
      <c r="B111" s="18">
        <v>395370.2</v>
      </c>
      <c r="C111" s="18">
        <v>869.92</v>
      </c>
      <c r="D111" s="18">
        <v>7794.97</v>
      </c>
      <c r="E111" s="18"/>
      <c r="F111" s="18">
        <v>6277.54</v>
      </c>
      <c r="G111" s="18">
        <v>5361.0599999999995</v>
      </c>
      <c r="H111" s="18">
        <v>0</v>
      </c>
      <c r="I111" s="18">
        <v>6117.84</v>
      </c>
      <c r="J111" s="18">
        <v>817.77</v>
      </c>
      <c r="K111" s="63">
        <v>1781.43</v>
      </c>
      <c r="L111" s="18">
        <v>2874.1400000000003</v>
      </c>
      <c r="M111" s="18">
        <v>241697.86</v>
      </c>
      <c r="N111" s="18">
        <v>67264.28</v>
      </c>
    </row>
    <row r="112" spans="1:14" x14ac:dyDescent="0.25">
      <c r="A112" s="19" t="s">
        <v>123</v>
      </c>
      <c r="B112" s="20">
        <v>225230.28</v>
      </c>
      <c r="C112" s="20"/>
      <c r="D112" s="20"/>
      <c r="E112" s="20"/>
      <c r="F112" s="20">
        <v>4041.3</v>
      </c>
      <c r="G112" s="20">
        <v>2507.2199999999998</v>
      </c>
      <c r="H112" s="20"/>
      <c r="I112" s="20">
        <v>2955.1</v>
      </c>
      <c r="J112" s="20">
        <v>2.85</v>
      </c>
      <c r="K112" s="64">
        <v>425.2</v>
      </c>
      <c r="L112" s="20">
        <v>2467.4</v>
      </c>
      <c r="M112" s="20">
        <v>139796.28</v>
      </c>
      <c r="N112" s="20">
        <v>67264.28</v>
      </c>
    </row>
    <row r="113" spans="1:14" x14ac:dyDescent="0.25">
      <c r="A113" s="19" t="s">
        <v>124</v>
      </c>
      <c r="B113" s="20">
        <v>170139.92</v>
      </c>
      <c r="C113" s="20">
        <v>869.92</v>
      </c>
      <c r="D113" s="20">
        <v>7794.97</v>
      </c>
      <c r="E113" s="20"/>
      <c r="F113" s="20">
        <v>2236.2399999999998</v>
      </c>
      <c r="G113" s="20">
        <v>2853.84</v>
      </c>
      <c r="H113" s="20">
        <v>0</v>
      </c>
      <c r="I113" s="20">
        <v>3162.74</v>
      </c>
      <c r="J113" s="20">
        <v>814.92</v>
      </c>
      <c r="K113" s="64">
        <v>1356.23</v>
      </c>
      <c r="L113" s="20">
        <v>406.74</v>
      </c>
      <c r="M113" s="20">
        <v>101901.58</v>
      </c>
      <c r="N113" s="20"/>
    </row>
    <row r="114" spans="1:14" x14ac:dyDescent="0.25">
      <c r="A114" s="15" t="s">
        <v>125</v>
      </c>
      <c r="B114" s="16">
        <v>8218</v>
      </c>
      <c r="C114" s="16"/>
      <c r="D114" s="16"/>
      <c r="E114" s="16"/>
      <c r="F114" s="16">
        <v>333.9</v>
      </c>
      <c r="G114" s="16">
        <v>680.40000000000009</v>
      </c>
      <c r="H114" s="16">
        <v>0</v>
      </c>
      <c r="I114" s="16">
        <v>90.98</v>
      </c>
      <c r="J114" s="16">
        <v>161.68</v>
      </c>
      <c r="K114" s="16"/>
      <c r="L114" s="16"/>
      <c r="M114" s="16">
        <v>4964.3208742271299</v>
      </c>
      <c r="N114" s="16"/>
    </row>
    <row r="115" spans="1:14" x14ac:dyDescent="0.25">
      <c r="A115" s="17" t="s">
        <v>125</v>
      </c>
      <c r="B115" s="18">
        <v>8218</v>
      </c>
      <c r="C115" s="18"/>
      <c r="D115" s="18"/>
      <c r="E115" s="18"/>
      <c r="F115" s="18">
        <v>333.9</v>
      </c>
      <c r="G115" s="18">
        <v>680.40000000000009</v>
      </c>
      <c r="H115" s="18">
        <v>0</v>
      </c>
      <c r="I115" s="18">
        <v>90.98</v>
      </c>
      <c r="J115" s="18">
        <v>161.68</v>
      </c>
      <c r="K115" s="63"/>
      <c r="L115" s="18"/>
      <c r="M115" s="18">
        <v>4964.3208742271299</v>
      </c>
      <c r="N115" s="18"/>
    </row>
    <row r="116" spans="1:14" ht="15.75" thickBot="1" x14ac:dyDescent="0.3">
      <c r="A116" s="19" t="s">
        <v>126</v>
      </c>
      <c r="B116" s="20">
        <v>8218</v>
      </c>
      <c r="C116" s="20"/>
      <c r="D116" s="20"/>
      <c r="E116" s="20"/>
      <c r="F116" s="20">
        <v>333.9</v>
      </c>
      <c r="G116" s="20">
        <v>680.40000000000009</v>
      </c>
      <c r="H116" s="20">
        <v>0</v>
      </c>
      <c r="I116" s="20">
        <v>90.98</v>
      </c>
      <c r="J116" s="20">
        <v>161.68</v>
      </c>
      <c r="K116" s="64"/>
      <c r="L116" s="20"/>
      <c r="M116" s="20">
        <v>4964.3208742271299</v>
      </c>
      <c r="N116" s="20"/>
    </row>
    <row r="117" spans="1:14" ht="15.75" thickTop="1" x14ac:dyDescent="0.25">
      <c r="A117" s="21" t="s">
        <v>127</v>
      </c>
      <c r="B117" s="22">
        <v>9419872.6080000009</v>
      </c>
      <c r="C117" s="22">
        <v>41863.589999999997</v>
      </c>
      <c r="D117" s="22">
        <v>77844.070000000007</v>
      </c>
      <c r="E117" s="22">
        <v>10656.779999999999</v>
      </c>
      <c r="F117" s="22">
        <v>127281.93700000001</v>
      </c>
      <c r="G117" s="22">
        <v>174564.44699999999</v>
      </c>
      <c r="H117" s="22">
        <v>36592.820000000007</v>
      </c>
      <c r="I117" s="22">
        <v>112928.78200000002</v>
      </c>
      <c r="J117" s="22">
        <v>16149.197000000004</v>
      </c>
      <c r="K117" s="22">
        <v>31295.589000000004</v>
      </c>
      <c r="L117" s="22">
        <v>1132034.244161</v>
      </c>
      <c r="M117" s="22">
        <v>5432337.3094682274</v>
      </c>
      <c r="N117" s="22">
        <v>320241.64999999997</v>
      </c>
    </row>
  </sheetData>
  <mergeCells count="3">
    <mergeCell ref="C1:E1"/>
    <mergeCell ref="F1:K1"/>
    <mergeCell ref="M1:N1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1"/>
  <headerFooter>
    <oddHeader>&amp;CInstalaciones de triaje y compostaje de residuos mezclados. Datos 2021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A2779-5E5D-4549-B1F1-1BD465C852BB}">
  <sheetPr>
    <pageSetUpPr fitToPage="1"/>
  </sheetPr>
  <dimension ref="A1:H116"/>
  <sheetViews>
    <sheetView topLeftCell="A82" zoomScale="70" zoomScaleNormal="70" workbookViewId="0">
      <selection activeCell="J16" sqref="J16"/>
    </sheetView>
  </sheetViews>
  <sheetFormatPr baseColWidth="10" defaultRowHeight="15" x14ac:dyDescent="0.25"/>
  <cols>
    <col min="1" max="1" width="78" style="23" bestFit="1" customWidth="1"/>
    <col min="2" max="2" width="24.85546875" style="23" bestFit="1" customWidth="1"/>
    <col min="3" max="3" width="24.5703125" style="23" bestFit="1" customWidth="1"/>
    <col min="4" max="4" width="16.42578125" style="23" bestFit="1" customWidth="1"/>
    <col min="5" max="5" width="34.28515625" style="23" bestFit="1" customWidth="1"/>
    <col min="6" max="6" width="20.7109375" style="23" bestFit="1" customWidth="1"/>
    <col min="7" max="7" width="16" style="23" bestFit="1" customWidth="1"/>
    <col min="8" max="8" width="15" style="23" bestFit="1" customWidth="1"/>
    <col min="9" max="16384" width="11.42578125" style="23"/>
  </cols>
  <sheetData>
    <row r="1" spans="1:8" x14ac:dyDescent="0.25">
      <c r="A1" s="12"/>
      <c r="B1" s="60" t="s">
        <v>1</v>
      </c>
      <c r="C1" s="60"/>
      <c r="D1" s="60"/>
      <c r="E1" s="60"/>
      <c r="F1" s="24" t="s">
        <v>129</v>
      </c>
      <c r="G1" s="60" t="s">
        <v>4</v>
      </c>
      <c r="H1" s="60"/>
    </row>
    <row r="2" spans="1:8" x14ac:dyDescent="0.25">
      <c r="A2" s="14" t="s">
        <v>199</v>
      </c>
      <c r="B2" s="14" t="s">
        <v>6</v>
      </c>
      <c r="C2" s="14" t="s">
        <v>7</v>
      </c>
      <c r="D2" s="14" t="s">
        <v>8</v>
      </c>
      <c r="E2" s="14" t="s">
        <v>130</v>
      </c>
      <c r="F2" s="14" t="s">
        <v>131</v>
      </c>
      <c r="G2" s="14" t="s">
        <v>16</v>
      </c>
      <c r="H2" s="14" t="s">
        <v>132</v>
      </c>
    </row>
    <row r="3" spans="1:8" x14ac:dyDescent="0.25">
      <c r="A3" s="15" t="s">
        <v>18</v>
      </c>
      <c r="B3" s="16">
        <v>74930.346999999994</v>
      </c>
      <c r="C3" s="16">
        <v>16051.995999999999</v>
      </c>
      <c r="D3" s="16">
        <v>40373.14</v>
      </c>
      <c r="E3" s="16"/>
      <c r="F3" s="16">
        <v>22932.039804412278</v>
      </c>
      <c r="G3" s="16">
        <v>41940.914251000897</v>
      </c>
      <c r="H3" s="16"/>
    </row>
    <row r="4" spans="1:8" x14ac:dyDescent="0.25">
      <c r="A4" s="17" t="s">
        <v>26</v>
      </c>
      <c r="B4" s="18">
        <v>71982.527000000002</v>
      </c>
      <c r="C4" s="18">
        <v>10392.995999999999</v>
      </c>
      <c r="D4" s="18">
        <v>33102.14</v>
      </c>
      <c r="E4" s="18"/>
      <c r="F4" s="18">
        <v>9325.0398044122794</v>
      </c>
      <c r="G4" s="18">
        <v>41640.914251000897</v>
      </c>
      <c r="H4" s="18"/>
    </row>
    <row r="5" spans="1:8" x14ac:dyDescent="0.25">
      <c r="A5" s="19" t="s">
        <v>133</v>
      </c>
      <c r="B5" s="20">
        <v>71982.527000000002</v>
      </c>
      <c r="C5" s="20">
        <v>10392.995999999999</v>
      </c>
      <c r="D5" s="20">
        <v>33102.14</v>
      </c>
      <c r="E5" s="20"/>
      <c r="F5" s="20">
        <v>9325.0398044122794</v>
      </c>
      <c r="G5" s="20">
        <v>41640.914251000897</v>
      </c>
      <c r="H5" s="20"/>
    </row>
    <row r="6" spans="1:8" x14ac:dyDescent="0.25">
      <c r="A6" s="17" t="s">
        <v>39</v>
      </c>
      <c r="B6" s="18">
        <v>2889.76</v>
      </c>
      <c r="C6" s="18"/>
      <c r="D6" s="18"/>
      <c r="E6" s="18"/>
      <c r="F6" s="18">
        <v>494</v>
      </c>
      <c r="G6" s="18">
        <v>300</v>
      </c>
      <c r="H6" s="18"/>
    </row>
    <row r="7" spans="1:8" x14ac:dyDescent="0.25">
      <c r="A7" s="19" t="s">
        <v>134</v>
      </c>
      <c r="B7" s="20">
        <v>2889.76</v>
      </c>
      <c r="C7" s="20"/>
      <c r="D7" s="20"/>
      <c r="E7" s="20"/>
      <c r="F7" s="20">
        <v>494</v>
      </c>
      <c r="G7" s="20">
        <v>300</v>
      </c>
      <c r="H7" s="20"/>
    </row>
    <row r="8" spans="1:8" x14ac:dyDescent="0.25">
      <c r="A8" s="17" t="s">
        <v>19</v>
      </c>
      <c r="B8" s="18">
        <v>58.06</v>
      </c>
      <c r="C8" s="18"/>
      <c r="D8" s="18"/>
      <c r="E8" s="18"/>
      <c r="F8" s="18">
        <v>58</v>
      </c>
      <c r="G8" s="18"/>
      <c r="H8" s="18"/>
    </row>
    <row r="9" spans="1:8" x14ac:dyDescent="0.25">
      <c r="A9" s="19" t="s">
        <v>20</v>
      </c>
      <c r="B9" s="20">
        <v>58.06</v>
      </c>
      <c r="C9" s="20"/>
      <c r="D9" s="20"/>
      <c r="E9" s="20"/>
      <c r="F9" s="20">
        <v>58</v>
      </c>
      <c r="G9" s="20"/>
      <c r="H9" s="20"/>
    </row>
    <row r="10" spans="1:8" x14ac:dyDescent="0.25">
      <c r="A10" s="17" t="s">
        <v>36</v>
      </c>
      <c r="B10" s="18"/>
      <c r="C10" s="18">
        <v>5659</v>
      </c>
      <c r="D10" s="18">
        <v>7271</v>
      </c>
      <c r="E10" s="18"/>
      <c r="F10" s="18">
        <v>13055</v>
      </c>
      <c r="G10" s="18"/>
      <c r="H10" s="18"/>
    </row>
    <row r="11" spans="1:8" x14ac:dyDescent="0.25">
      <c r="A11" s="19" t="s">
        <v>38</v>
      </c>
      <c r="B11" s="20"/>
      <c r="C11" s="20">
        <v>5659</v>
      </c>
      <c r="D11" s="20">
        <v>7271</v>
      </c>
      <c r="E11" s="20"/>
      <c r="F11" s="20">
        <v>13055</v>
      </c>
      <c r="G11" s="20"/>
      <c r="H11" s="20"/>
    </row>
    <row r="12" spans="1:8" x14ac:dyDescent="0.25">
      <c r="A12" s="15" t="s">
        <v>135</v>
      </c>
      <c r="B12" s="16">
        <v>509.63</v>
      </c>
      <c r="C12" s="16">
        <v>1294.93</v>
      </c>
      <c r="D12" s="16"/>
      <c r="E12" s="16"/>
      <c r="F12" s="16"/>
      <c r="G12" s="16">
        <v>0</v>
      </c>
      <c r="H12" s="16">
        <v>0</v>
      </c>
    </row>
    <row r="13" spans="1:8" x14ac:dyDescent="0.25">
      <c r="A13" s="17" t="s">
        <v>136</v>
      </c>
      <c r="B13" s="18">
        <v>509.63</v>
      </c>
      <c r="C13" s="18">
        <v>1294.93</v>
      </c>
      <c r="D13" s="18"/>
      <c r="E13" s="18"/>
      <c r="F13" s="18"/>
      <c r="G13" s="18">
        <v>0</v>
      </c>
      <c r="H13" s="18">
        <v>0</v>
      </c>
    </row>
    <row r="14" spans="1:8" x14ac:dyDescent="0.25">
      <c r="A14" s="19" t="s">
        <v>137</v>
      </c>
      <c r="B14" s="20">
        <v>509.63</v>
      </c>
      <c r="C14" s="20">
        <v>1294.93</v>
      </c>
      <c r="D14" s="20"/>
      <c r="E14" s="20"/>
      <c r="F14" s="20"/>
      <c r="G14" s="20">
        <v>0</v>
      </c>
      <c r="H14" s="20">
        <v>0</v>
      </c>
    </row>
    <row r="15" spans="1:8" x14ac:dyDescent="0.25">
      <c r="A15" s="15" t="s">
        <v>138</v>
      </c>
      <c r="B15" s="16"/>
      <c r="C15" s="16">
        <v>15935</v>
      </c>
      <c r="D15" s="16"/>
      <c r="E15" s="16">
        <v>1549</v>
      </c>
      <c r="F15" s="16">
        <v>2937</v>
      </c>
      <c r="G15" s="16">
        <v>3829</v>
      </c>
      <c r="H15" s="16"/>
    </row>
    <row r="16" spans="1:8" x14ac:dyDescent="0.25">
      <c r="A16" s="17" t="s">
        <v>138</v>
      </c>
      <c r="B16" s="18"/>
      <c r="C16" s="18">
        <v>15935</v>
      </c>
      <c r="D16" s="18"/>
      <c r="E16" s="18">
        <v>1549</v>
      </c>
      <c r="F16" s="18">
        <v>2937</v>
      </c>
      <c r="G16" s="18">
        <v>3829</v>
      </c>
      <c r="H16" s="18"/>
    </row>
    <row r="17" spans="1:8" x14ac:dyDescent="0.25">
      <c r="A17" s="19" t="s">
        <v>139</v>
      </c>
      <c r="B17" s="20"/>
      <c r="C17" s="20">
        <v>15935</v>
      </c>
      <c r="D17" s="20"/>
      <c r="E17" s="20">
        <v>1549</v>
      </c>
      <c r="F17" s="20">
        <v>2937</v>
      </c>
      <c r="G17" s="20">
        <v>3829</v>
      </c>
      <c r="H17" s="20"/>
    </row>
    <row r="18" spans="1:8" x14ac:dyDescent="0.25">
      <c r="A18" s="15" t="s">
        <v>44</v>
      </c>
      <c r="B18" s="16">
        <v>0</v>
      </c>
      <c r="C18" s="16">
        <v>21846.415000000001</v>
      </c>
      <c r="D18" s="16">
        <v>6110.4900000000007</v>
      </c>
      <c r="E18" s="16">
        <v>0</v>
      </c>
      <c r="F18" s="16">
        <v>3332.95</v>
      </c>
      <c r="G18" s="16">
        <v>0</v>
      </c>
      <c r="H18" s="16">
        <v>2196.12</v>
      </c>
    </row>
    <row r="19" spans="1:8" x14ac:dyDescent="0.25">
      <c r="A19" s="17" t="s">
        <v>44</v>
      </c>
      <c r="B19" s="18">
        <v>0</v>
      </c>
      <c r="C19" s="18">
        <v>21846.415000000001</v>
      </c>
      <c r="D19" s="18">
        <v>6110.4900000000007</v>
      </c>
      <c r="E19" s="18">
        <v>0</v>
      </c>
      <c r="F19" s="18">
        <v>3332.95</v>
      </c>
      <c r="G19" s="18">
        <v>0</v>
      </c>
      <c r="H19" s="18">
        <v>2196.12</v>
      </c>
    </row>
    <row r="20" spans="1:8" x14ac:dyDescent="0.25">
      <c r="A20" s="19" t="s">
        <v>140</v>
      </c>
      <c r="B20" s="20">
        <v>0</v>
      </c>
      <c r="C20" s="20">
        <v>0</v>
      </c>
      <c r="D20" s="20">
        <v>0</v>
      </c>
      <c r="E20" s="20">
        <v>0</v>
      </c>
      <c r="F20" s="20"/>
      <c r="G20" s="20">
        <v>0</v>
      </c>
      <c r="H20" s="20"/>
    </row>
    <row r="21" spans="1:8" x14ac:dyDescent="0.25">
      <c r="A21" s="19" t="s">
        <v>141</v>
      </c>
      <c r="B21" s="20"/>
      <c r="C21" s="20">
        <v>7723.54</v>
      </c>
      <c r="D21" s="20">
        <v>3470.7</v>
      </c>
      <c r="E21" s="20"/>
      <c r="F21" s="20">
        <v>339.28</v>
      </c>
      <c r="G21" s="20"/>
      <c r="H21" s="20">
        <v>2196.12</v>
      </c>
    </row>
    <row r="22" spans="1:8" x14ac:dyDescent="0.25">
      <c r="A22" s="19" t="s">
        <v>142</v>
      </c>
      <c r="B22" s="20"/>
      <c r="C22" s="20">
        <v>1910.3</v>
      </c>
      <c r="D22" s="20">
        <v>2328.23</v>
      </c>
      <c r="E22" s="20"/>
      <c r="F22" s="20">
        <v>624</v>
      </c>
      <c r="G22" s="20"/>
      <c r="H22" s="20"/>
    </row>
    <row r="23" spans="1:8" x14ac:dyDescent="0.25">
      <c r="A23" s="19" t="s">
        <v>143</v>
      </c>
      <c r="B23" s="20">
        <v>0</v>
      </c>
      <c r="C23" s="20">
        <v>0</v>
      </c>
      <c r="D23" s="20">
        <v>0</v>
      </c>
      <c r="E23" s="20">
        <v>0</v>
      </c>
      <c r="F23" s="20"/>
      <c r="G23" s="20">
        <v>0</v>
      </c>
      <c r="H23" s="20"/>
    </row>
    <row r="24" spans="1:8" x14ac:dyDescent="0.25">
      <c r="A24" s="19" t="s">
        <v>144</v>
      </c>
      <c r="B24" s="20"/>
      <c r="C24" s="20">
        <v>12212.575000000001</v>
      </c>
      <c r="D24" s="20">
        <v>311.56</v>
      </c>
      <c r="E24" s="20"/>
      <c r="F24" s="20">
        <v>2369.67</v>
      </c>
      <c r="G24" s="20"/>
      <c r="H24" s="20"/>
    </row>
    <row r="25" spans="1:8" x14ac:dyDescent="0.25">
      <c r="A25" s="15" t="s">
        <v>46</v>
      </c>
      <c r="B25" s="16">
        <v>586.04</v>
      </c>
      <c r="C25" s="16">
        <v>1943.74</v>
      </c>
      <c r="D25" s="16">
        <v>320.33999999999997</v>
      </c>
      <c r="E25" s="16">
        <v>294.38</v>
      </c>
      <c r="F25" s="16">
        <v>901.88</v>
      </c>
      <c r="G25" s="16">
        <v>519.20000000000005</v>
      </c>
      <c r="H25" s="16"/>
    </row>
    <row r="26" spans="1:8" x14ac:dyDescent="0.25">
      <c r="A26" s="17" t="s">
        <v>47</v>
      </c>
      <c r="B26" s="18">
        <v>111.02</v>
      </c>
      <c r="C26" s="18">
        <v>1701.96</v>
      </c>
      <c r="D26" s="18">
        <v>320.33999999999997</v>
      </c>
      <c r="E26" s="18">
        <v>294.38</v>
      </c>
      <c r="F26" s="18">
        <v>751.88</v>
      </c>
      <c r="G26" s="18">
        <v>466.7</v>
      </c>
      <c r="H26" s="18"/>
    </row>
    <row r="27" spans="1:8" x14ac:dyDescent="0.25">
      <c r="A27" s="19" t="s">
        <v>145</v>
      </c>
      <c r="B27" s="20">
        <v>111.02</v>
      </c>
      <c r="C27" s="20">
        <v>1701.96</v>
      </c>
      <c r="D27" s="20">
        <v>320.33999999999997</v>
      </c>
      <c r="E27" s="20">
        <v>294.38</v>
      </c>
      <c r="F27" s="20">
        <v>751.88</v>
      </c>
      <c r="G27" s="20">
        <v>466.7</v>
      </c>
      <c r="H27" s="20"/>
    </row>
    <row r="28" spans="1:8" x14ac:dyDescent="0.25">
      <c r="A28" s="17" t="s">
        <v>49</v>
      </c>
      <c r="B28" s="18">
        <v>475.02</v>
      </c>
      <c r="C28" s="18">
        <v>241.78</v>
      </c>
      <c r="D28" s="18"/>
      <c r="E28" s="18"/>
      <c r="F28" s="18">
        <v>150</v>
      </c>
      <c r="G28" s="18">
        <v>52.5</v>
      </c>
      <c r="H28" s="18"/>
    </row>
    <row r="29" spans="1:8" x14ac:dyDescent="0.25">
      <c r="A29" s="19" t="s">
        <v>146</v>
      </c>
      <c r="B29" s="20">
        <v>475.02</v>
      </c>
      <c r="C29" s="20">
        <v>241.78</v>
      </c>
      <c r="D29" s="20"/>
      <c r="E29" s="20"/>
      <c r="F29" s="20">
        <v>150</v>
      </c>
      <c r="G29" s="20">
        <v>52.5</v>
      </c>
      <c r="H29" s="20"/>
    </row>
    <row r="30" spans="1:8" x14ac:dyDescent="0.25">
      <c r="A30" s="19" t="s">
        <v>147</v>
      </c>
      <c r="B30" s="20">
        <v>0</v>
      </c>
      <c r="C30" s="20"/>
      <c r="D30" s="20"/>
      <c r="E30" s="20"/>
      <c r="F30" s="20"/>
      <c r="G30" s="20"/>
      <c r="H30" s="20"/>
    </row>
    <row r="31" spans="1:8" x14ac:dyDescent="0.25">
      <c r="A31" s="15" t="s">
        <v>52</v>
      </c>
      <c r="B31" s="16"/>
      <c r="C31" s="16">
        <v>36.42</v>
      </c>
      <c r="D31" s="16"/>
      <c r="E31" s="16"/>
      <c r="F31" s="16"/>
      <c r="G31" s="16"/>
      <c r="H31" s="16"/>
    </row>
    <row r="32" spans="1:8" x14ac:dyDescent="0.25">
      <c r="A32" s="17" t="s">
        <v>52</v>
      </c>
      <c r="B32" s="18"/>
      <c r="C32" s="18">
        <v>36.42</v>
      </c>
      <c r="D32" s="18"/>
      <c r="E32" s="18"/>
      <c r="F32" s="18"/>
      <c r="G32" s="18"/>
      <c r="H32" s="18"/>
    </row>
    <row r="33" spans="1:8" x14ac:dyDescent="0.25">
      <c r="A33" s="19" t="s">
        <v>148</v>
      </c>
      <c r="B33" s="20"/>
      <c r="C33" s="20">
        <v>36.42</v>
      </c>
      <c r="D33" s="20"/>
      <c r="E33" s="20"/>
      <c r="F33" s="20"/>
      <c r="G33" s="20"/>
      <c r="H33" s="20"/>
    </row>
    <row r="34" spans="1:8" x14ac:dyDescent="0.25">
      <c r="A34" s="15" t="s">
        <v>54</v>
      </c>
      <c r="B34" s="16">
        <v>2198.38</v>
      </c>
      <c r="C34" s="16">
        <v>178.66</v>
      </c>
      <c r="D34" s="16"/>
      <c r="E34" s="16"/>
      <c r="F34" s="16">
        <v>65</v>
      </c>
      <c r="G34" s="16">
        <v>256</v>
      </c>
      <c r="H34" s="16"/>
    </row>
    <row r="35" spans="1:8" x14ac:dyDescent="0.25">
      <c r="A35" s="17" t="s">
        <v>55</v>
      </c>
      <c r="B35" s="18">
        <v>275.64</v>
      </c>
      <c r="C35" s="18">
        <v>178.66</v>
      </c>
      <c r="D35" s="18"/>
      <c r="E35" s="18"/>
      <c r="F35" s="18"/>
      <c r="G35" s="18"/>
      <c r="H35" s="18"/>
    </row>
    <row r="36" spans="1:8" x14ac:dyDescent="0.25">
      <c r="A36" s="19" t="s">
        <v>149</v>
      </c>
      <c r="B36" s="20">
        <v>275.64</v>
      </c>
      <c r="C36" s="20">
        <v>178.66</v>
      </c>
      <c r="D36" s="20"/>
      <c r="E36" s="20"/>
      <c r="F36" s="20"/>
      <c r="G36" s="20"/>
      <c r="H36" s="20"/>
    </row>
    <row r="37" spans="1:8" x14ac:dyDescent="0.25">
      <c r="A37" s="17" t="s">
        <v>57</v>
      </c>
      <c r="B37" s="18">
        <v>1922.74</v>
      </c>
      <c r="C37" s="18"/>
      <c r="D37" s="18"/>
      <c r="E37" s="18"/>
      <c r="F37" s="18">
        <v>65</v>
      </c>
      <c r="G37" s="18">
        <v>256</v>
      </c>
      <c r="H37" s="18"/>
    </row>
    <row r="38" spans="1:8" x14ac:dyDescent="0.25">
      <c r="A38" s="19" t="s">
        <v>150</v>
      </c>
      <c r="B38" s="20">
        <v>950.74</v>
      </c>
      <c r="C38" s="20"/>
      <c r="D38" s="20"/>
      <c r="E38" s="20"/>
      <c r="F38" s="20">
        <v>65</v>
      </c>
      <c r="G38" s="20">
        <v>256</v>
      </c>
      <c r="H38" s="20"/>
    </row>
    <row r="39" spans="1:8" x14ac:dyDescent="0.25">
      <c r="A39" s="19" t="s">
        <v>151</v>
      </c>
      <c r="B39" s="20">
        <v>972</v>
      </c>
      <c r="C39" s="20"/>
      <c r="D39" s="20"/>
      <c r="E39" s="20"/>
      <c r="F39" s="20"/>
      <c r="G39" s="20"/>
      <c r="H39" s="20"/>
    </row>
    <row r="40" spans="1:8" x14ac:dyDescent="0.25">
      <c r="A40" s="15" t="s">
        <v>78</v>
      </c>
      <c r="B40" s="16">
        <v>233301.56219999999</v>
      </c>
      <c r="C40" s="16">
        <v>63383.526000000005</v>
      </c>
      <c r="D40" s="16">
        <v>24576.489999999998</v>
      </c>
      <c r="E40" s="16">
        <v>23514.617999999991</v>
      </c>
      <c r="F40" s="16">
        <v>82635.900000000023</v>
      </c>
      <c r="G40" s="16">
        <v>52130.767</v>
      </c>
      <c r="H40" s="16">
        <v>5627.04</v>
      </c>
    </row>
    <row r="41" spans="1:8" x14ac:dyDescent="0.25">
      <c r="A41" s="17" t="s">
        <v>79</v>
      </c>
      <c r="B41" s="18">
        <v>95904.969600000011</v>
      </c>
      <c r="C41" s="18">
        <v>33822.505999999994</v>
      </c>
      <c r="D41" s="18">
        <v>13584.66</v>
      </c>
      <c r="E41" s="18">
        <v>21659.867999999995</v>
      </c>
      <c r="F41" s="18">
        <v>47533.082999999999</v>
      </c>
      <c r="G41" s="18">
        <v>20811.998</v>
      </c>
      <c r="H41" s="18">
        <v>116.38</v>
      </c>
    </row>
    <row r="42" spans="1:8" x14ac:dyDescent="0.25">
      <c r="A42" s="19" t="s">
        <v>152</v>
      </c>
      <c r="B42" s="20">
        <v>286.3</v>
      </c>
      <c r="C42" s="20">
        <v>12396.03</v>
      </c>
      <c r="D42" s="20">
        <v>13584.66</v>
      </c>
      <c r="E42" s="20">
        <v>21136.327999999998</v>
      </c>
      <c r="F42" s="20">
        <v>33022.400000000001</v>
      </c>
      <c r="G42" s="20">
        <v>20.239999999999998</v>
      </c>
      <c r="H42" s="20"/>
    </row>
    <row r="43" spans="1:8" x14ac:dyDescent="0.25">
      <c r="A43" s="19" t="s">
        <v>153</v>
      </c>
      <c r="B43" s="20">
        <v>29788.013599999998</v>
      </c>
      <c r="C43" s="20">
        <v>1262.26</v>
      </c>
      <c r="D43" s="20"/>
      <c r="E43" s="20"/>
      <c r="F43" s="20">
        <v>4056.2</v>
      </c>
      <c r="G43" s="20">
        <v>6922.28</v>
      </c>
      <c r="H43" s="20"/>
    </row>
    <row r="44" spans="1:8" x14ac:dyDescent="0.25">
      <c r="A44" s="19" t="s">
        <v>154</v>
      </c>
      <c r="B44" s="20">
        <v>6169.6600000000017</v>
      </c>
      <c r="C44" s="20">
        <v>2934.9260000000004</v>
      </c>
      <c r="D44" s="20"/>
      <c r="E44" s="20">
        <v>486.2600000000001</v>
      </c>
      <c r="F44" s="20">
        <v>3462.0949999999998</v>
      </c>
      <c r="G44" s="20">
        <v>1044.58</v>
      </c>
      <c r="H44" s="20"/>
    </row>
    <row r="45" spans="1:8" x14ac:dyDescent="0.25">
      <c r="A45" s="19" t="s">
        <v>155</v>
      </c>
      <c r="B45" s="20">
        <v>505.25</v>
      </c>
      <c r="C45" s="20"/>
      <c r="D45" s="20"/>
      <c r="E45" s="20"/>
      <c r="F45" s="20">
        <v>57.41</v>
      </c>
      <c r="G45" s="20"/>
      <c r="H45" s="20"/>
    </row>
    <row r="46" spans="1:8" x14ac:dyDescent="0.25">
      <c r="A46" s="19" t="s">
        <v>156</v>
      </c>
      <c r="B46" s="20">
        <v>17365.966000000004</v>
      </c>
      <c r="C46" s="20">
        <v>3737.87</v>
      </c>
      <c r="D46" s="20"/>
      <c r="E46" s="20">
        <v>37.28</v>
      </c>
      <c r="F46" s="20">
        <v>1935.4179999999999</v>
      </c>
      <c r="G46" s="20">
        <v>1935.4179999999999</v>
      </c>
      <c r="H46" s="20"/>
    </row>
    <row r="47" spans="1:8" x14ac:dyDescent="0.25">
      <c r="A47" s="19" t="s">
        <v>157</v>
      </c>
      <c r="B47" s="20">
        <v>16337.810000000001</v>
      </c>
      <c r="C47" s="20">
        <v>876.56000000000006</v>
      </c>
      <c r="D47" s="20"/>
      <c r="E47" s="20"/>
      <c r="F47" s="20">
        <v>2205.6799999999998</v>
      </c>
      <c r="G47" s="20">
        <v>3831.38</v>
      </c>
      <c r="H47" s="20"/>
    </row>
    <row r="48" spans="1:8" x14ac:dyDescent="0.25">
      <c r="A48" s="19" t="s">
        <v>158</v>
      </c>
      <c r="B48" s="20">
        <v>7535.18</v>
      </c>
      <c r="C48" s="20">
        <v>6402.69</v>
      </c>
      <c r="D48" s="20"/>
      <c r="E48" s="20"/>
      <c r="F48" s="20">
        <v>756.7</v>
      </c>
      <c r="G48" s="20">
        <v>1508.74</v>
      </c>
      <c r="H48" s="20"/>
    </row>
    <row r="49" spans="1:8" x14ac:dyDescent="0.25">
      <c r="A49" s="19" t="s">
        <v>159</v>
      </c>
      <c r="B49" s="20">
        <v>12898.13</v>
      </c>
      <c r="C49" s="20">
        <v>5712.47</v>
      </c>
      <c r="D49" s="20"/>
      <c r="E49" s="20"/>
      <c r="F49" s="20">
        <v>1625.26</v>
      </c>
      <c r="G49" s="20">
        <v>5549.36</v>
      </c>
      <c r="H49" s="20"/>
    </row>
    <row r="50" spans="1:8" x14ac:dyDescent="0.25">
      <c r="A50" s="19" t="s">
        <v>160</v>
      </c>
      <c r="B50" s="20">
        <v>5018.66</v>
      </c>
      <c r="C50" s="20">
        <v>499.70000000000005</v>
      </c>
      <c r="D50" s="20"/>
      <c r="E50" s="20"/>
      <c r="F50" s="20">
        <v>411.92</v>
      </c>
      <c r="G50" s="20"/>
      <c r="H50" s="20">
        <v>116.38</v>
      </c>
    </row>
    <row r="51" spans="1:8" x14ac:dyDescent="0.25">
      <c r="A51" s="17" t="s">
        <v>85</v>
      </c>
      <c r="B51" s="18">
        <v>49413.988999999994</v>
      </c>
      <c r="C51" s="18">
        <v>7908.63</v>
      </c>
      <c r="D51" s="18">
        <v>8071.5999999999995</v>
      </c>
      <c r="E51" s="18">
        <v>0.1</v>
      </c>
      <c r="F51" s="18">
        <v>9687.6869999999999</v>
      </c>
      <c r="G51" s="18">
        <v>5144.74</v>
      </c>
      <c r="H51" s="18"/>
    </row>
    <row r="52" spans="1:8" x14ac:dyDescent="0.25">
      <c r="A52" s="19" t="s">
        <v>161</v>
      </c>
      <c r="B52" s="20">
        <v>199.035</v>
      </c>
      <c r="C52" s="20">
        <v>39.03</v>
      </c>
      <c r="D52" s="20"/>
      <c r="E52" s="20"/>
      <c r="F52" s="20">
        <v>39.837000000000003</v>
      </c>
      <c r="G52" s="20"/>
      <c r="H52" s="20"/>
    </row>
    <row r="53" spans="1:8" x14ac:dyDescent="0.25">
      <c r="A53" s="19" t="s">
        <v>162</v>
      </c>
      <c r="B53" s="20">
        <v>27968.589999999997</v>
      </c>
      <c r="C53" s="20">
        <v>2263.4399999999996</v>
      </c>
      <c r="D53" s="20"/>
      <c r="E53" s="20"/>
      <c r="F53" s="20">
        <v>2938.62</v>
      </c>
      <c r="G53" s="20">
        <v>3021.81</v>
      </c>
      <c r="H53" s="20"/>
    </row>
    <row r="54" spans="1:8" x14ac:dyDescent="0.25">
      <c r="A54" s="19" t="s">
        <v>163</v>
      </c>
      <c r="B54" s="20">
        <v>5820.54</v>
      </c>
      <c r="C54" s="20">
        <v>1522.78</v>
      </c>
      <c r="D54" s="20">
        <v>8071.5999999999995</v>
      </c>
      <c r="E54" s="20">
        <v>0.1</v>
      </c>
      <c r="F54" s="20">
        <v>3170.36</v>
      </c>
      <c r="G54" s="20">
        <v>698.16</v>
      </c>
      <c r="H54" s="20"/>
    </row>
    <row r="55" spans="1:8" x14ac:dyDescent="0.25">
      <c r="A55" s="19" t="s">
        <v>87</v>
      </c>
      <c r="B55" s="20">
        <v>2572.7639999999997</v>
      </c>
      <c r="C55" s="20">
        <v>2041.1799999999998</v>
      </c>
      <c r="D55" s="20"/>
      <c r="E55" s="20"/>
      <c r="F55" s="20">
        <v>973.04</v>
      </c>
      <c r="G55" s="20">
        <v>156.38999999999999</v>
      </c>
      <c r="H55" s="20"/>
    </row>
    <row r="56" spans="1:8" x14ac:dyDescent="0.25">
      <c r="A56" s="19" t="s">
        <v>164</v>
      </c>
      <c r="B56" s="20">
        <v>12853.06</v>
      </c>
      <c r="C56" s="20">
        <v>2042.2</v>
      </c>
      <c r="D56" s="20"/>
      <c r="E56" s="20"/>
      <c r="F56" s="20">
        <v>2565.83</v>
      </c>
      <c r="G56" s="20">
        <v>1268.3800000000001</v>
      </c>
      <c r="H56" s="20"/>
    </row>
    <row r="57" spans="1:8" x14ac:dyDescent="0.25">
      <c r="A57" s="17" t="s">
        <v>88</v>
      </c>
      <c r="B57" s="18">
        <v>40984.256000000001</v>
      </c>
      <c r="C57" s="18">
        <v>2020.31</v>
      </c>
      <c r="D57" s="18">
        <v>2920.23</v>
      </c>
      <c r="E57" s="18">
        <v>1175.1699999999998</v>
      </c>
      <c r="F57" s="18">
        <v>18019.8</v>
      </c>
      <c r="G57" s="18">
        <v>6802.44</v>
      </c>
      <c r="H57" s="18">
        <v>5510.66</v>
      </c>
    </row>
    <row r="58" spans="1:8" x14ac:dyDescent="0.25">
      <c r="A58" s="19" t="s">
        <v>165</v>
      </c>
      <c r="B58" s="20">
        <v>11181.4</v>
      </c>
      <c r="C58" s="20"/>
      <c r="D58" s="20">
        <v>2920.23</v>
      </c>
      <c r="E58" s="20">
        <v>1175.1699999999998</v>
      </c>
      <c r="F58" s="20">
        <v>15490.75</v>
      </c>
      <c r="G58" s="20"/>
      <c r="H58" s="20">
        <v>5510.66</v>
      </c>
    </row>
    <row r="59" spans="1:8" x14ac:dyDescent="0.25">
      <c r="A59" s="19" t="s">
        <v>166</v>
      </c>
      <c r="B59" s="20">
        <v>2833.5239999999999</v>
      </c>
      <c r="C59" s="20">
        <v>39.580000000000005</v>
      </c>
      <c r="D59" s="20"/>
      <c r="E59" s="20"/>
      <c r="F59" s="20">
        <v>199.12</v>
      </c>
      <c r="G59" s="20">
        <v>155.81</v>
      </c>
      <c r="H59" s="20"/>
    </row>
    <row r="60" spans="1:8" x14ac:dyDescent="0.25">
      <c r="A60" s="19" t="s">
        <v>167</v>
      </c>
      <c r="B60" s="20">
        <v>2024.68</v>
      </c>
      <c r="C60" s="20">
        <v>130.26999999999998</v>
      </c>
      <c r="D60" s="20"/>
      <c r="E60" s="20"/>
      <c r="F60" s="20">
        <v>208.49</v>
      </c>
      <c r="G60" s="20">
        <v>573.98</v>
      </c>
      <c r="H60" s="20"/>
    </row>
    <row r="61" spans="1:8" x14ac:dyDescent="0.25">
      <c r="A61" s="19" t="s">
        <v>168</v>
      </c>
      <c r="B61" s="20">
        <v>16006.060000000001</v>
      </c>
      <c r="C61" s="20">
        <v>427.21999999999997</v>
      </c>
      <c r="D61" s="20"/>
      <c r="E61" s="20"/>
      <c r="F61" s="20">
        <v>169.92</v>
      </c>
      <c r="G61" s="20">
        <v>5094.6899999999996</v>
      </c>
      <c r="H61" s="20"/>
    </row>
    <row r="62" spans="1:8" x14ac:dyDescent="0.25">
      <c r="A62" s="19" t="s">
        <v>169</v>
      </c>
      <c r="B62" s="20">
        <v>595.1099999999999</v>
      </c>
      <c r="C62" s="20">
        <v>455.41</v>
      </c>
      <c r="D62" s="20"/>
      <c r="E62" s="20"/>
      <c r="F62" s="20"/>
      <c r="G62" s="20">
        <v>19.62</v>
      </c>
      <c r="H62" s="20"/>
    </row>
    <row r="63" spans="1:8" x14ac:dyDescent="0.25">
      <c r="A63" s="19" t="s">
        <v>170</v>
      </c>
      <c r="B63" s="20">
        <v>7413.8619999999992</v>
      </c>
      <c r="C63" s="20">
        <v>879.54</v>
      </c>
      <c r="D63" s="20"/>
      <c r="E63" s="20"/>
      <c r="F63" s="20">
        <v>1951.52</v>
      </c>
      <c r="G63" s="20">
        <v>848.34</v>
      </c>
      <c r="H63" s="20"/>
    </row>
    <row r="64" spans="1:8" x14ac:dyDescent="0.25">
      <c r="A64" s="19" t="s">
        <v>171</v>
      </c>
      <c r="B64" s="20">
        <v>929.62</v>
      </c>
      <c r="C64" s="20">
        <v>88.289999999999992</v>
      </c>
      <c r="D64" s="20"/>
      <c r="E64" s="20"/>
      <c r="F64" s="20"/>
      <c r="G64" s="20">
        <v>110</v>
      </c>
      <c r="H64" s="20"/>
    </row>
    <row r="65" spans="1:8" x14ac:dyDescent="0.25">
      <c r="A65" s="17" t="s">
        <v>172</v>
      </c>
      <c r="B65" s="18">
        <v>46998.347599999986</v>
      </c>
      <c r="C65" s="18">
        <v>19632.079999999998</v>
      </c>
      <c r="D65" s="18"/>
      <c r="E65" s="18">
        <v>679.48</v>
      </c>
      <c r="F65" s="18">
        <v>7395.33</v>
      </c>
      <c r="G65" s="18">
        <v>19371.589</v>
      </c>
      <c r="H65" s="18"/>
    </row>
    <row r="66" spans="1:8" x14ac:dyDescent="0.25">
      <c r="A66" s="19" t="s">
        <v>173</v>
      </c>
      <c r="B66" s="20">
        <v>35270.777599999987</v>
      </c>
      <c r="C66" s="20">
        <v>18157.38</v>
      </c>
      <c r="D66" s="20"/>
      <c r="E66" s="20">
        <v>679.48</v>
      </c>
      <c r="F66" s="20">
        <v>6301.32</v>
      </c>
      <c r="G66" s="20">
        <v>15605.279999999999</v>
      </c>
      <c r="H66" s="20"/>
    </row>
    <row r="67" spans="1:8" x14ac:dyDescent="0.25">
      <c r="A67" s="19" t="s">
        <v>174</v>
      </c>
      <c r="B67" s="20">
        <v>4937.45</v>
      </c>
      <c r="C67" s="20">
        <v>602.44000000000005</v>
      </c>
      <c r="D67" s="20"/>
      <c r="E67" s="20"/>
      <c r="F67" s="20">
        <v>663.77</v>
      </c>
      <c r="G67" s="20">
        <v>392.58</v>
      </c>
      <c r="H67" s="20"/>
    </row>
    <row r="68" spans="1:8" x14ac:dyDescent="0.25">
      <c r="A68" s="19" t="s">
        <v>175</v>
      </c>
      <c r="B68" s="20">
        <v>6790.1200000000008</v>
      </c>
      <c r="C68" s="20">
        <v>872.26</v>
      </c>
      <c r="D68" s="20"/>
      <c r="E68" s="20"/>
      <c r="F68" s="20">
        <v>430.24</v>
      </c>
      <c r="G68" s="20">
        <v>3373.7289999999998</v>
      </c>
      <c r="H68" s="20"/>
    </row>
    <row r="69" spans="1:8" x14ac:dyDescent="0.25">
      <c r="A69" s="15" t="s">
        <v>90</v>
      </c>
      <c r="B69" s="16">
        <v>25231.079999999998</v>
      </c>
      <c r="C69" s="16">
        <v>18689.790703012837</v>
      </c>
      <c r="D69" s="16"/>
      <c r="E69" s="16"/>
      <c r="F69" s="16">
        <v>17064.75</v>
      </c>
      <c r="G69" s="16"/>
      <c r="H69" s="16"/>
    </row>
    <row r="70" spans="1:8" x14ac:dyDescent="0.25">
      <c r="A70" s="17" t="s">
        <v>95</v>
      </c>
      <c r="B70" s="18">
        <v>3131.62</v>
      </c>
      <c r="C70" s="18">
        <v>3065.1</v>
      </c>
      <c r="D70" s="18"/>
      <c r="E70" s="18"/>
      <c r="F70" s="18">
        <v>1791.23</v>
      </c>
      <c r="G70" s="18"/>
      <c r="H70" s="18"/>
    </row>
    <row r="71" spans="1:8" x14ac:dyDescent="0.25">
      <c r="A71" s="19" t="s">
        <v>96</v>
      </c>
      <c r="B71" s="20">
        <v>1235</v>
      </c>
      <c r="C71" s="20">
        <v>0</v>
      </c>
      <c r="D71" s="20"/>
      <c r="E71" s="20"/>
      <c r="F71" s="20">
        <v>985.29</v>
      </c>
      <c r="G71" s="20"/>
      <c r="H71" s="20"/>
    </row>
    <row r="72" spans="1:8" x14ac:dyDescent="0.25">
      <c r="A72" s="19" t="s">
        <v>97</v>
      </c>
      <c r="B72" s="20">
        <v>1896.62</v>
      </c>
      <c r="C72" s="20">
        <v>3065.1</v>
      </c>
      <c r="D72" s="20"/>
      <c r="E72" s="20"/>
      <c r="F72" s="20">
        <v>805.94</v>
      </c>
      <c r="G72" s="20"/>
      <c r="H72" s="20"/>
    </row>
    <row r="73" spans="1:8" x14ac:dyDescent="0.25">
      <c r="A73" s="17" t="s">
        <v>98</v>
      </c>
      <c r="B73" s="18">
        <v>13423.91</v>
      </c>
      <c r="C73" s="18">
        <v>7790.5307030128388</v>
      </c>
      <c r="D73" s="18"/>
      <c r="E73" s="18"/>
      <c r="F73" s="18">
        <v>4848.83</v>
      </c>
      <c r="G73" s="18"/>
      <c r="H73" s="18"/>
    </row>
    <row r="74" spans="1:8" x14ac:dyDescent="0.25">
      <c r="A74" s="19" t="s">
        <v>100</v>
      </c>
      <c r="B74" s="20">
        <v>1054.4100000000001</v>
      </c>
      <c r="C74" s="20">
        <v>859.1400000000001</v>
      </c>
      <c r="D74" s="20"/>
      <c r="E74" s="20"/>
      <c r="F74" s="20">
        <v>164</v>
      </c>
      <c r="G74" s="20"/>
      <c r="H74" s="20"/>
    </row>
    <row r="75" spans="1:8" x14ac:dyDescent="0.25">
      <c r="A75" s="19" t="s">
        <v>104</v>
      </c>
      <c r="B75" s="20">
        <v>11448.3</v>
      </c>
      <c r="C75" s="20">
        <v>4833.8907030128385</v>
      </c>
      <c r="D75" s="20"/>
      <c r="E75" s="20"/>
      <c r="F75" s="20">
        <v>3906.12</v>
      </c>
      <c r="G75" s="20"/>
      <c r="H75" s="20"/>
    </row>
    <row r="76" spans="1:8" x14ac:dyDescent="0.25">
      <c r="A76" s="19" t="s">
        <v>103</v>
      </c>
      <c r="B76" s="20">
        <v>921.2</v>
      </c>
      <c r="C76" s="20">
        <v>2097.5</v>
      </c>
      <c r="D76" s="20"/>
      <c r="E76" s="20"/>
      <c r="F76" s="20">
        <v>778.71</v>
      </c>
      <c r="G76" s="20"/>
      <c r="H76" s="20"/>
    </row>
    <row r="77" spans="1:8" x14ac:dyDescent="0.25">
      <c r="A77" s="17" t="s">
        <v>91</v>
      </c>
      <c r="B77" s="18">
        <v>8675.5499999999993</v>
      </c>
      <c r="C77" s="18">
        <v>7834.16</v>
      </c>
      <c r="D77" s="18"/>
      <c r="E77" s="18"/>
      <c r="F77" s="18">
        <v>10424.69</v>
      </c>
      <c r="G77" s="18"/>
      <c r="H77" s="18"/>
    </row>
    <row r="78" spans="1:8" x14ac:dyDescent="0.25">
      <c r="A78" s="19" t="s">
        <v>176</v>
      </c>
      <c r="B78" s="20">
        <v>813.86</v>
      </c>
      <c r="C78" s="20">
        <v>7834.16</v>
      </c>
      <c r="D78" s="20"/>
      <c r="E78" s="20"/>
      <c r="F78" s="20">
        <v>4771.16</v>
      </c>
      <c r="G78" s="20"/>
      <c r="H78" s="20"/>
    </row>
    <row r="79" spans="1:8" x14ac:dyDescent="0.25">
      <c r="A79" s="19" t="s">
        <v>177</v>
      </c>
      <c r="B79" s="20">
        <v>7183.8</v>
      </c>
      <c r="C79" s="20"/>
      <c r="D79" s="20"/>
      <c r="E79" s="20"/>
      <c r="F79" s="20">
        <v>5569.41</v>
      </c>
      <c r="G79" s="20"/>
      <c r="H79" s="20"/>
    </row>
    <row r="80" spans="1:8" x14ac:dyDescent="0.25">
      <c r="A80" s="19" t="s">
        <v>92</v>
      </c>
      <c r="B80" s="20">
        <v>677.89</v>
      </c>
      <c r="C80" s="20"/>
      <c r="D80" s="20"/>
      <c r="E80" s="20"/>
      <c r="F80" s="20">
        <v>84.12</v>
      </c>
      <c r="G80" s="20"/>
      <c r="H80" s="20"/>
    </row>
    <row r="81" spans="1:8" x14ac:dyDescent="0.25">
      <c r="A81" s="15" t="s">
        <v>105</v>
      </c>
      <c r="B81" s="16">
        <v>158.16000000000003</v>
      </c>
      <c r="C81" s="16"/>
      <c r="D81" s="16"/>
      <c r="E81" s="16"/>
      <c r="F81" s="16"/>
      <c r="G81" s="16">
        <v>28.32</v>
      </c>
      <c r="H81" s="16"/>
    </row>
    <row r="82" spans="1:8" x14ac:dyDescent="0.25">
      <c r="A82" s="17" t="s">
        <v>106</v>
      </c>
      <c r="B82" s="18">
        <v>158.16000000000003</v>
      </c>
      <c r="C82" s="18"/>
      <c r="D82" s="18"/>
      <c r="E82" s="18"/>
      <c r="F82" s="18"/>
      <c r="G82" s="18">
        <v>28.32</v>
      </c>
      <c r="H82" s="18"/>
    </row>
    <row r="83" spans="1:8" x14ac:dyDescent="0.25">
      <c r="A83" s="19" t="s">
        <v>108</v>
      </c>
      <c r="B83" s="20">
        <v>149.52000000000001</v>
      </c>
      <c r="C83" s="20"/>
      <c r="D83" s="20"/>
      <c r="E83" s="20"/>
      <c r="F83" s="20"/>
      <c r="G83" s="20">
        <v>28.32</v>
      </c>
      <c r="H83" s="20"/>
    </row>
    <row r="84" spans="1:8" x14ac:dyDescent="0.25">
      <c r="A84" s="19" t="s">
        <v>107</v>
      </c>
      <c r="B84" s="20">
        <v>8.64</v>
      </c>
      <c r="C84" s="20"/>
      <c r="D84" s="20"/>
      <c r="E84" s="20"/>
      <c r="F84" s="20"/>
      <c r="G84" s="20"/>
      <c r="H84" s="20"/>
    </row>
    <row r="85" spans="1:8" x14ac:dyDescent="0.25">
      <c r="A85" s="15" t="s">
        <v>178</v>
      </c>
      <c r="B85" s="16">
        <v>10517.119999999999</v>
      </c>
      <c r="C85" s="16">
        <v>375.99</v>
      </c>
      <c r="D85" s="16"/>
      <c r="E85" s="16"/>
      <c r="F85" s="16">
        <v>270.262</v>
      </c>
      <c r="G85" s="16">
        <v>1980.5800000000002</v>
      </c>
      <c r="H85" s="16"/>
    </row>
    <row r="86" spans="1:8" x14ac:dyDescent="0.25">
      <c r="A86" s="17" t="s">
        <v>179</v>
      </c>
      <c r="B86" s="18">
        <v>10517.119999999999</v>
      </c>
      <c r="C86" s="18">
        <v>375.99</v>
      </c>
      <c r="D86" s="18"/>
      <c r="E86" s="18"/>
      <c r="F86" s="18">
        <v>270.262</v>
      </c>
      <c r="G86" s="18">
        <v>1980.5800000000002</v>
      </c>
      <c r="H86" s="18"/>
    </row>
    <row r="87" spans="1:8" x14ac:dyDescent="0.25">
      <c r="A87" s="19" t="s">
        <v>180</v>
      </c>
      <c r="B87" s="20">
        <v>10019.9</v>
      </c>
      <c r="C87" s="20">
        <v>375.99</v>
      </c>
      <c r="D87" s="20"/>
      <c r="E87" s="20"/>
      <c r="F87" s="20">
        <v>260.3</v>
      </c>
      <c r="G87" s="20">
        <v>1958.2</v>
      </c>
      <c r="H87" s="20"/>
    </row>
    <row r="88" spans="1:8" x14ac:dyDescent="0.25">
      <c r="A88" s="19" t="s">
        <v>181</v>
      </c>
      <c r="B88" s="20">
        <v>497.22</v>
      </c>
      <c r="C88" s="20"/>
      <c r="D88" s="20"/>
      <c r="E88" s="20"/>
      <c r="F88" s="20">
        <v>9.9619999999999997</v>
      </c>
      <c r="G88" s="20">
        <v>22.38</v>
      </c>
      <c r="H88" s="20"/>
    </row>
    <row r="89" spans="1:8" x14ac:dyDescent="0.25">
      <c r="A89" s="15" t="s">
        <v>182</v>
      </c>
      <c r="B89" s="16">
        <v>690.8</v>
      </c>
      <c r="C89" s="16"/>
      <c r="D89" s="16"/>
      <c r="E89" s="16"/>
      <c r="F89" s="16"/>
      <c r="G89" s="16"/>
      <c r="H89" s="16"/>
    </row>
    <row r="90" spans="1:8" x14ac:dyDescent="0.25">
      <c r="A90" s="17" t="s">
        <v>182</v>
      </c>
      <c r="B90" s="18">
        <v>690.8</v>
      </c>
      <c r="C90" s="18"/>
      <c r="D90" s="18"/>
      <c r="E90" s="18"/>
      <c r="F90" s="18"/>
      <c r="G90" s="18"/>
      <c r="H90" s="18"/>
    </row>
    <row r="91" spans="1:8" x14ac:dyDescent="0.25">
      <c r="A91" s="19" t="s">
        <v>183</v>
      </c>
      <c r="B91" s="20">
        <v>690.8</v>
      </c>
      <c r="C91" s="20"/>
      <c r="D91" s="20"/>
      <c r="E91" s="20"/>
      <c r="F91" s="20"/>
      <c r="G91" s="20"/>
      <c r="H91" s="20"/>
    </row>
    <row r="92" spans="1:8" x14ac:dyDescent="0.25">
      <c r="A92" s="15" t="s">
        <v>122</v>
      </c>
      <c r="B92" s="16">
        <v>869.82</v>
      </c>
      <c r="C92" s="16">
        <v>63494.84</v>
      </c>
      <c r="D92" s="16"/>
      <c r="E92" s="16"/>
      <c r="F92" s="16">
        <v>27399.040000000001</v>
      </c>
      <c r="G92" s="16"/>
      <c r="H92" s="16"/>
    </row>
    <row r="93" spans="1:8" x14ac:dyDescent="0.25">
      <c r="A93" s="17" t="s">
        <v>122</v>
      </c>
      <c r="B93" s="18">
        <v>869.82</v>
      </c>
      <c r="C93" s="18">
        <v>63494.84</v>
      </c>
      <c r="D93" s="18"/>
      <c r="E93" s="18"/>
      <c r="F93" s="18">
        <v>27399.040000000001</v>
      </c>
      <c r="G93" s="18"/>
      <c r="H93" s="18"/>
    </row>
    <row r="94" spans="1:8" x14ac:dyDescent="0.25">
      <c r="A94" s="19" t="s">
        <v>184</v>
      </c>
      <c r="B94" s="20"/>
      <c r="C94" s="20">
        <v>21905.14</v>
      </c>
      <c r="D94" s="20"/>
      <c r="E94" s="20"/>
      <c r="F94" s="20">
        <v>13741.94</v>
      </c>
      <c r="G94" s="20"/>
      <c r="H94" s="20"/>
    </row>
    <row r="95" spans="1:8" x14ac:dyDescent="0.25">
      <c r="A95" s="19" t="s">
        <v>185</v>
      </c>
      <c r="B95" s="20"/>
      <c r="C95" s="20">
        <v>20840.73</v>
      </c>
      <c r="D95" s="20"/>
      <c r="E95" s="20"/>
      <c r="F95" s="20">
        <v>6674.1</v>
      </c>
      <c r="G95" s="20"/>
      <c r="H95" s="20"/>
    </row>
    <row r="96" spans="1:8" x14ac:dyDescent="0.25">
      <c r="A96" s="19" t="s">
        <v>124</v>
      </c>
      <c r="B96" s="20">
        <v>869.82</v>
      </c>
      <c r="C96" s="20">
        <v>7794.97</v>
      </c>
      <c r="D96" s="20"/>
      <c r="E96" s="20"/>
      <c r="F96" s="20"/>
      <c r="G96" s="20"/>
      <c r="H96" s="20"/>
    </row>
    <row r="97" spans="1:8" x14ac:dyDescent="0.25">
      <c r="A97" s="19" t="s">
        <v>186</v>
      </c>
      <c r="B97" s="20"/>
      <c r="C97" s="20">
        <v>12954</v>
      </c>
      <c r="D97" s="20"/>
      <c r="E97" s="20"/>
      <c r="F97" s="20">
        <v>6983</v>
      </c>
      <c r="G97" s="20"/>
      <c r="H97" s="20"/>
    </row>
    <row r="98" spans="1:8" x14ac:dyDescent="0.25">
      <c r="A98" s="15" t="s">
        <v>116</v>
      </c>
      <c r="B98" s="16">
        <v>789.3</v>
      </c>
      <c r="C98" s="16">
        <v>10617.98</v>
      </c>
      <c r="D98" s="16">
        <v>21453.56</v>
      </c>
      <c r="E98" s="16"/>
      <c r="F98" s="16">
        <v>4872.1399999999994</v>
      </c>
      <c r="G98" s="16">
        <v>147.84</v>
      </c>
      <c r="H98" s="16"/>
    </row>
    <row r="99" spans="1:8" x14ac:dyDescent="0.25">
      <c r="A99" s="17" t="s">
        <v>116</v>
      </c>
      <c r="B99" s="18">
        <v>789.3</v>
      </c>
      <c r="C99" s="18">
        <v>10617.98</v>
      </c>
      <c r="D99" s="18">
        <v>21453.56</v>
      </c>
      <c r="E99" s="18"/>
      <c r="F99" s="18">
        <v>4872.1399999999994</v>
      </c>
      <c r="G99" s="18">
        <v>147.84</v>
      </c>
      <c r="H99" s="18"/>
    </row>
    <row r="100" spans="1:8" x14ac:dyDescent="0.25">
      <c r="A100" s="19" t="s">
        <v>117</v>
      </c>
      <c r="B100" s="20">
        <v>532.72</v>
      </c>
      <c r="C100" s="20">
        <v>10617.98</v>
      </c>
      <c r="D100" s="20">
        <v>21453.56</v>
      </c>
      <c r="E100" s="20"/>
      <c r="F100" s="20">
        <v>4870.3999999999996</v>
      </c>
      <c r="G100" s="20"/>
      <c r="H100" s="20"/>
    </row>
    <row r="101" spans="1:8" x14ac:dyDescent="0.25">
      <c r="A101" s="19" t="s">
        <v>119</v>
      </c>
      <c r="B101" s="20">
        <v>256.58</v>
      </c>
      <c r="C101" s="20"/>
      <c r="D101" s="20"/>
      <c r="E101" s="20"/>
      <c r="F101" s="20">
        <v>1.74</v>
      </c>
      <c r="G101" s="20">
        <v>147.84</v>
      </c>
      <c r="H101" s="20"/>
    </row>
    <row r="102" spans="1:8" x14ac:dyDescent="0.25">
      <c r="A102" s="15" t="s">
        <v>125</v>
      </c>
      <c r="B102" s="16">
        <v>7807.18</v>
      </c>
      <c r="C102" s="16">
        <v>10209.131969599999</v>
      </c>
      <c r="D102" s="16">
        <v>9313</v>
      </c>
      <c r="E102" s="16"/>
      <c r="F102" s="16">
        <v>6500.73</v>
      </c>
      <c r="G102" s="16">
        <v>2682.9884500000003</v>
      </c>
      <c r="H102" s="16"/>
    </row>
    <row r="103" spans="1:8" x14ac:dyDescent="0.25">
      <c r="A103" s="17" t="s">
        <v>125</v>
      </c>
      <c r="B103" s="18">
        <v>7807.18</v>
      </c>
      <c r="C103" s="18">
        <v>10209.131969599999</v>
      </c>
      <c r="D103" s="18">
        <v>9313</v>
      </c>
      <c r="E103" s="18"/>
      <c r="F103" s="18">
        <v>6500.73</v>
      </c>
      <c r="G103" s="18">
        <v>2682.9884500000003</v>
      </c>
      <c r="H103" s="18"/>
    </row>
    <row r="104" spans="1:8" x14ac:dyDescent="0.25">
      <c r="A104" s="19" t="s">
        <v>187</v>
      </c>
      <c r="B104" s="20">
        <v>7083.6290000000008</v>
      </c>
      <c r="C104" s="20">
        <v>966.83196960000021</v>
      </c>
      <c r="D104" s="20"/>
      <c r="E104" s="20"/>
      <c r="F104" s="20">
        <v>1353.53</v>
      </c>
      <c r="G104" s="20">
        <v>2558</v>
      </c>
      <c r="H104" s="20"/>
    </row>
    <row r="105" spans="1:8" x14ac:dyDescent="0.25">
      <c r="A105" s="19" t="s">
        <v>188</v>
      </c>
      <c r="B105" s="20">
        <v>205.851</v>
      </c>
      <c r="C105" s="20"/>
      <c r="D105" s="20"/>
      <c r="E105" s="20"/>
      <c r="F105" s="20"/>
      <c r="G105" s="20">
        <v>13.18845</v>
      </c>
      <c r="H105" s="20"/>
    </row>
    <row r="106" spans="1:8" x14ac:dyDescent="0.25">
      <c r="A106" s="19" t="s">
        <v>189</v>
      </c>
      <c r="B106" s="20">
        <v>517.70000000000005</v>
      </c>
      <c r="C106" s="20">
        <v>519.29999999999995</v>
      </c>
      <c r="D106" s="20"/>
      <c r="E106" s="20"/>
      <c r="F106" s="20">
        <v>23.2</v>
      </c>
      <c r="G106" s="20"/>
      <c r="H106" s="20"/>
    </row>
    <row r="107" spans="1:8" x14ac:dyDescent="0.25">
      <c r="A107" s="19" t="s">
        <v>190</v>
      </c>
      <c r="B107" s="20"/>
      <c r="C107" s="20">
        <v>8723</v>
      </c>
      <c r="D107" s="20">
        <v>9313</v>
      </c>
      <c r="E107" s="20"/>
      <c r="F107" s="20">
        <v>5124</v>
      </c>
      <c r="G107" s="20">
        <v>111.8</v>
      </c>
      <c r="H107" s="20"/>
    </row>
    <row r="108" spans="1:8" x14ac:dyDescent="0.25">
      <c r="A108" s="15" t="s">
        <v>191</v>
      </c>
      <c r="B108" s="16">
        <v>24820.38</v>
      </c>
      <c r="C108" s="16">
        <v>11170.264999999999</v>
      </c>
      <c r="D108" s="16"/>
      <c r="E108" s="16"/>
      <c r="F108" s="16">
        <v>5650.6729999999998</v>
      </c>
      <c r="G108" s="16">
        <v>1906</v>
      </c>
      <c r="H108" s="16">
        <v>544.9</v>
      </c>
    </row>
    <row r="109" spans="1:8" x14ac:dyDescent="0.25">
      <c r="A109" s="17" t="s">
        <v>192</v>
      </c>
      <c r="B109" s="18">
        <v>9962.4699999999993</v>
      </c>
      <c r="C109" s="18">
        <v>5656.4650000000001</v>
      </c>
      <c r="D109" s="18"/>
      <c r="E109" s="18"/>
      <c r="F109" s="18">
        <v>3706.973</v>
      </c>
      <c r="G109" s="18"/>
      <c r="H109" s="18">
        <v>544.9</v>
      </c>
    </row>
    <row r="110" spans="1:8" x14ac:dyDescent="0.25">
      <c r="A110" s="19" t="s">
        <v>193</v>
      </c>
      <c r="B110" s="20">
        <v>9962.4699999999993</v>
      </c>
      <c r="C110" s="20">
        <v>5291.4650000000001</v>
      </c>
      <c r="D110" s="20"/>
      <c r="E110" s="20"/>
      <c r="F110" s="20">
        <v>3706.973</v>
      </c>
      <c r="G110" s="20"/>
      <c r="H110" s="20">
        <v>544.9</v>
      </c>
    </row>
    <row r="111" spans="1:8" x14ac:dyDescent="0.25">
      <c r="A111" s="19" t="s">
        <v>194</v>
      </c>
      <c r="B111" s="20"/>
      <c r="C111" s="20">
        <v>365</v>
      </c>
      <c r="D111" s="20"/>
      <c r="E111" s="20"/>
      <c r="F111" s="20"/>
      <c r="G111" s="20"/>
      <c r="H111" s="20"/>
    </row>
    <row r="112" spans="1:8" x14ac:dyDescent="0.25">
      <c r="A112" s="17" t="s">
        <v>195</v>
      </c>
      <c r="B112" s="18">
        <v>9754</v>
      </c>
      <c r="C112" s="18">
        <v>4908</v>
      </c>
      <c r="D112" s="18"/>
      <c r="E112" s="18"/>
      <c r="F112" s="18">
        <v>1760</v>
      </c>
      <c r="G112" s="18">
        <v>1906</v>
      </c>
      <c r="H112" s="18"/>
    </row>
    <row r="113" spans="1:8" x14ac:dyDescent="0.25">
      <c r="A113" s="19" t="s">
        <v>196</v>
      </c>
      <c r="B113" s="20">
        <v>9754</v>
      </c>
      <c r="C113" s="20">
        <v>4908</v>
      </c>
      <c r="D113" s="20"/>
      <c r="E113" s="20"/>
      <c r="F113" s="20">
        <v>1760</v>
      </c>
      <c r="G113" s="20">
        <v>1906</v>
      </c>
      <c r="H113" s="20"/>
    </row>
    <row r="114" spans="1:8" x14ac:dyDescent="0.25">
      <c r="A114" s="17" t="s">
        <v>197</v>
      </c>
      <c r="B114" s="18">
        <v>5103.91</v>
      </c>
      <c r="C114" s="18">
        <v>605.79999999999995</v>
      </c>
      <c r="D114" s="18"/>
      <c r="E114" s="18"/>
      <c r="F114" s="18">
        <v>183.7</v>
      </c>
      <c r="G114" s="18"/>
      <c r="H114" s="18"/>
    </row>
    <row r="115" spans="1:8" ht="15.75" thickBot="1" x14ac:dyDescent="0.3">
      <c r="A115" s="19" t="s">
        <v>198</v>
      </c>
      <c r="B115" s="20">
        <v>5103.91</v>
      </c>
      <c r="C115" s="20">
        <v>605.79999999999995</v>
      </c>
      <c r="D115" s="20"/>
      <c r="E115" s="20"/>
      <c r="F115" s="20">
        <v>183.7</v>
      </c>
      <c r="G115" s="20"/>
      <c r="H115" s="20"/>
    </row>
    <row r="116" spans="1:8" ht="15.75" thickTop="1" x14ac:dyDescent="0.25">
      <c r="A116" s="21" t="s">
        <v>127</v>
      </c>
      <c r="B116" s="22">
        <v>382409.79919999995</v>
      </c>
      <c r="C116" s="22">
        <v>235228.68467261281</v>
      </c>
      <c r="D116" s="22">
        <v>102147.01999999999</v>
      </c>
      <c r="E116" s="22">
        <v>25357.997999999992</v>
      </c>
      <c r="F116" s="22">
        <v>174562.36480441227</v>
      </c>
      <c r="G116" s="22">
        <v>105421.6097010009</v>
      </c>
      <c r="H116" s="22">
        <v>8368.06</v>
      </c>
    </row>
  </sheetData>
  <mergeCells count="2">
    <mergeCell ref="B1:E1"/>
    <mergeCell ref="G1:H1"/>
  </mergeCells>
  <conditionalFormatting sqref="E2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Header>&amp;CInstalaciones de compostaje de biorresiduos. Datos 2021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EA605-5BFD-43B6-B3AB-CBE29B50F53A}">
  <sheetPr>
    <pageSetUpPr fitToPage="1"/>
  </sheetPr>
  <dimension ref="A1:Z57"/>
  <sheetViews>
    <sheetView zoomScale="85" zoomScaleNormal="85" workbookViewId="0">
      <pane xSplit="1" ySplit="2" topLeftCell="W38" activePane="bottomRight" state="frozen"/>
      <selection activeCell="M50" sqref="M50"/>
      <selection pane="topRight" activeCell="M50" sqref="M50"/>
      <selection pane="bottomLeft" activeCell="M50" sqref="M50"/>
      <selection pane="bottomRight" activeCell="U57" sqref="U57:V57"/>
    </sheetView>
  </sheetViews>
  <sheetFormatPr baseColWidth="10" defaultRowHeight="15" x14ac:dyDescent="0.25"/>
  <cols>
    <col min="1" max="1" width="79.42578125" style="29" bestFit="1" customWidth="1"/>
    <col min="2" max="2" width="18" style="29" bestFit="1" customWidth="1"/>
    <col min="3" max="3" width="28.5703125" style="29" bestFit="1" customWidth="1"/>
    <col min="4" max="4" width="22.85546875" style="29" bestFit="1" customWidth="1"/>
    <col min="5" max="5" width="22.7109375" style="29" bestFit="1" customWidth="1"/>
    <col min="6" max="6" width="13.140625" style="29" bestFit="1" customWidth="1"/>
    <col min="7" max="7" width="27.85546875" style="29" bestFit="1" customWidth="1"/>
    <col min="8" max="8" width="28.5703125" style="29" bestFit="1" customWidth="1"/>
    <col min="9" max="9" width="22.85546875" style="29" bestFit="1" customWidth="1"/>
    <col min="10" max="10" width="22.7109375" style="29" bestFit="1" customWidth="1"/>
    <col min="11" max="11" width="13.140625" style="29" bestFit="1" customWidth="1"/>
    <col min="12" max="12" width="11.5703125" style="29" bestFit="1" customWidth="1"/>
    <col min="13" max="13" width="10.5703125" style="29" bestFit="1" customWidth="1"/>
    <col min="14" max="14" width="9.5703125" style="29" bestFit="1" customWidth="1"/>
    <col min="15" max="15" width="14.28515625" style="29" bestFit="1" customWidth="1"/>
    <col min="16" max="16" width="13.7109375" style="29" bestFit="1" customWidth="1"/>
    <col min="17" max="17" width="18.140625" style="29" bestFit="1" customWidth="1"/>
    <col min="18" max="18" width="28.5703125" style="29" bestFit="1" customWidth="1"/>
    <col min="19" max="19" width="13.140625" style="29" bestFit="1" customWidth="1"/>
    <col min="20" max="20" width="15" style="29" bestFit="1" customWidth="1"/>
    <col min="21" max="21" width="26.85546875" style="29" bestFit="1" customWidth="1"/>
    <col min="22" max="22" width="19.140625" style="29" bestFit="1" customWidth="1"/>
    <col min="23" max="23" width="24.7109375" style="29" bestFit="1" customWidth="1"/>
    <col min="24" max="24" width="50.28515625" style="29" bestFit="1" customWidth="1"/>
    <col min="25" max="25" width="19.5703125" style="29" bestFit="1" customWidth="1"/>
    <col min="26" max="26" width="39.140625" style="39" bestFit="1" customWidth="1"/>
    <col min="27" max="16384" width="11.42578125" style="29"/>
  </cols>
  <sheetData>
    <row r="1" spans="1:26" x14ac:dyDescent="0.25">
      <c r="A1" s="27"/>
      <c r="B1" s="28" t="s">
        <v>200</v>
      </c>
      <c r="C1" s="59" t="s">
        <v>201</v>
      </c>
      <c r="D1" s="59"/>
      <c r="E1" s="59"/>
      <c r="F1" s="59"/>
      <c r="G1" s="59" t="s">
        <v>1</v>
      </c>
      <c r="H1" s="59"/>
      <c r="I1" s="59"/>
      <c r="J1" s="59"/>
      <c r="K1" s="59"/>
      <c r="L1" s="59" t="s">
        <v>202</v>
      </c>
      <c r="M1" s="59"/>
      <c r="N1" s="59"/>
      <c r="O1" s="59"/>
      <c r="P1" s="59"/>
      <c r="Q1" s="59"/>
      <c r="R1" s="28" t="s">
        <v>129</v>
      </c>
      <c r="S1" s="59" t="s">
        <v>4</v>
      </c>
      <c r="T1" s="59"/>
      <c r="U1" s="61" t="s">
        <v>234</v>
      </c>
      <c r="V1" s="61"/>
      <c r="W1" s="61"/>
      <c r="X1" s="61"/>
      <c r="Y1" s="61"/>
      <c r="Z1" s="61"/>
    </row>
    <row r="2" spans="1:26" ht="30" x14ac:dyDescent="0.25">
      <c r="A2" s="30" t="s">
        <v>199</v>
      </c>
      <c r="B2" s="30" t="s">
        <v>200</v>
      </c>
      <c r="C2" s="30" t="s">
        <v>203</v>
      </c>
      <c r="D2" s="30" t="s">
        <v>6</v>
      </c>
      <c r="E2" s="30" t="s">
        <v>7</v>
      </c>
      <c r="F2" s="30" t="s">
        <v>8</v>
      </c>
      <c r="G2" s="30" t="s">
        <v>204</v>
      </c>
      <c r="H2" s="30" t="s">
        <v>203</v>
      </c>
      <c r="I2" s="30" t="s">
        <v>6</v>
      </c>
      <c r="J2" s="30" t="s">
        <v>7</v>
      </c>
      <c r="K2" s="30" t="s">
        <v>8</v>
      </c>
      <c r="L2" s="30" t="s">
        <v>9</v>
      </c>
      <c r="M2" s="30" t="s">
        <v>10</v>
      </c>
      <c r="N2" s="30" t="s">
        <v>11</v>
      </c>
      <c r="O2" s="30" t="s">
        <v>12</v>
      </c>
      <c r="P2" s="30" t="s">
        <v>13</v>
      </c>
      <c r="Q2" s="30" t="s">
        <v>14</v>
      </c>
      <c r="R2" s="30" t="s">
        <v>205</v>
      </c>
      <c r="S2" s="30" t="s">
        <v>16</v>
      </c>
      <c r="T2" s="30" t="s">
        <v>206</v>
      </c>
      <c r="U2" s="26" t="s">
        <v>235</v>
      </c>
      <c r="V2" s="26" t="s">
        <v>236</v>
      </c>
      <c r="W2" s="26" t="s">
        <v>237</v>
      </c>
      <c r="X2" s="26" t="s">
        <v>238</v>
      </c>
      <c r="Y2" s="26" t="s">
        <v>239</v>
      </c>
      <c r="Z2" s="26" t="s">
        <v>240</v>
      </c>
    </row>
    <row r="3" spans="1:26" x14ac:dyDescent="0.25">
      <c r="A3" s="31" t="s">
        <v>18</v>
      </c>
      <c r="B3" s="31">
        <v>121363</v>
      </c>
      <c r="C3" s="31">
        <v>7918</v>
      </c>
      <c r="D3" s="31"/>
      <c r="E3" s="31"/>
      <c r="F3" s="31"/>
      <c r="G3" s="31"/>
      <c r="H3" s="31">
        <v>21876</v>
      </c>
      <c r="I3" s="31"/>
      <c r="J3" s="31">
        <v>1414</v>
      </c>
      <c r="K3" s="31"/>
      <c r="L3" s="31">
        <v>2190</v>
      </c>
      <c r="M3" s="31">
        <v>2224</v>
      </c>
      <c r="N3" s="31">
        <v>743</v>
      </c>
      <c r="O3" s="31">
        <v>772</v>
      </c>
      <c r="P3" s="31">
        <v>352</v>
      </c>
      <c r="Q3" s="31">
        <v>160</v>
      </c>
      <c r="R3" s="31">
        <v>1332</v>
      </c>
      <c r="S3" s="31">
        <v>100332</v>
      </c>
      <c r="T3" s="31"/>
      <c r="U3" s="31">
        <f>U5</f>
        <v>636977</v>
      </c>
      <c r="V3" s="31"/>
      <c r="W3" s="31">
        <f>W5</f>
        <v>868331</v>
      </c>
      <c r="X3" s="31"/>
      <c r="Y3" s="31">
        <f>Y5</f>
        <v>1420033</v>
      </c>
      <c r="Z3" s="32"/>
    </row>
    <row r="4" spans="1:26" x14ac:dyDescent="0.25">
      <c r="A4" s="33" t="s">
        <v>34</v>
      </c>
      <c r="B4" s="33">
        <v>121363</v>
      </c>
      <c r="C4" s="33">
        <v>7918</v>
      </c>
      <c r="D4" s="33"/>
      <c r="E4" s="33"/>
      <c r="F4" s="33"/>
      <c r="G4" s="33"/>
      <c r="H4" s="33">
        <v>21876</v>
      </c>
      <c r="I4" s="33"/>
      <c r="J4" s="33">
        <v>1414</v>
      </c>
      <c r="K4" s="33"/>
      <c r="L4" s="33">
        <v>2190</v>
      </c>
      <c r="M4" s="33">
        <v>2224</v>
      </c>
      <c r="N4" s="33">
        <v>743</v>
      </c>
      <c r="O4" s="33">
        <v>772</v>
      </c>
      <c r="P4" s="33">
        <v>352</v>
      </c>
      <c r="Q4" s="33">
        <v>160</v>
      </c>
      <c r="R4" s="33">
        <v>1332</v>
      </c>
      <c r="S4" s="33">
        <v>100332</v>
      </c>
      <c r="T4" s="33"/>
      <c r="U4" s="33">
        <f>U5</f>
        <v>636977</v>
      </c>
      <c r="V4" s="33"/>
      <c r="W4" s="33">
        <f>W5</f>
        <v>868331</v>
      </c>
      <c r="X4" s="33"/>
      <c r="Y4" s="33">
        <f>Y5</f>
        <v>1420033</v>
      </c>
      <c r="Z4" s="34"/>
    </row>
    <row r="5" spans="1:26" ht="60" x14ac:dyDescent="0.25">
      <c r="A5" s="35" t="s">
        <v>207</v>
      </c>
      <c r="B5" s="35">
        <v>121363</v>
      </c>
      <c r="C5" s="35">
        <v>7918</v>
      </c>
      <c r="D5" s="35"/>
      <c r="E5" s="35"/>
      <c r="F5" s="35"/>
      <c r="G5" s="35"/>
      <c r="H5" s="35">
        <v>21876</v>
      </c>
      <c r="I5" s="35"/>
      <c r="J5" s="35">
        <v>1414</v>
      </c>
      <c r="K5" s="35"/>
      <c r="L5" s="35">
        <v>2190</v>
      </c>
      <c r="M5" s="35">
        <v>2224</v>
      </c>
      <c r="N5" s="35">
        <v>743</v>
      </c>
      <c r="O5" s="35">
        <v>772</v>
      </c>
      <c r="P5" s="35">
        <v>352</v>
      </c>
      <c r="Q5" s="35">
        <v>160</v>
      </c>
      <c r="R5" s="35">
        <v>1332</v>
      </c>
      <c r="S5" s="35">
        <v>100332</v>
      </c>
      <c r="T5" s="35"/>
      <c r="U5" s="35">
        <v>636977</v>
      </c>
      <c r="V5" s="35" t="s">
        <v>241</v>
      </c>
      <c r="W5" s="35">
        <v>868331</v>
      </c>
      <c r="X5" s="35" t="s">
        <v>242</v>
      </c>
      <c r="Y5" s="35">
        <v>1420033</v>
      </c>
      <c r="Z5" s="36" t="s">
        <v>243</v>
      </c>
    </row>
    <row r="6" spans="1:26" x14ac:dyDescent="0.25">
      <c r="A6" s="31" t="s">
        <v>135</v>
      </c>
      <c r="B6" s="31">
        <v>233826.06000000099</v>
      </c>
      <c r="C6" s="31">
        <v>6835</v>
      </c>
      <c r="D6" s="31"/>
      <c r="E6" s="31">
        <v>6560</v>
      </c>
      <c r="F6" s="31"/>
      <c r="G6" s="31"/>
      <c r="H6" s="31">
        <v>87613.898000000001</v>
      </c>
      <c r="I6" s="31">
        <v>5149.5</v>
      </c>
      <c r="J6" s="31"/>
      <c r="K6" s="31"/>
      <c r="L6" s="31">
        <v>3017.93</v>
      </c>
      <c r="M6" s="31">
        <v>3581.0741000000003</v>
      </c>
      <c r="N6" s="31">
        <v>364.3</v>
      </c>
      <c r="O6" s="31">
        <v>1048.1169999999997</v>
      </c>
      <c r="P6" s="31">
        <v>1173</v>
      </c>
      <c r="Q6" s="31">
        <v>121.72000000000001</v>
      </c>
      <c r="R6" s="31">
        <v>46276.4893682978</v>
      </c>
      <c r="S6" s="31">
        <v>143306</v>
      </c>
      <c r="T6" s="31"/>
      <c r="U6" s="31">
        <f>U8</f>
        <v>0</v>
      </c>
      <c r="V6" s="31"/>
      <c r="W6" s="31">
        <f>W8</f>
        <v>13388574.26135</v>
      </c>
      <c r="X6" s="31"/>
      <c r="Y6" s="31">
        <f>Y8</f>
        <v>0</v>
      </c>
      <c r="Z6" s="32"/>
    </row>
    <row r="7" spans="1:26" x14ac:dyDescent="0.25">
      <c r="A7" s="33" t="s">
        <v>208</v>
      </c>
      <c r="B7" s="33">
        <v>233826.06000000099</v>
      </c>
      <c r="C7" s="33">
        <v>6835</v>
      </c>
      <c r="D7" s="33"/>
      <c r="E7" s="33">
        <v>6560</v>
      </c>
      <c r="F7" s="33"/>
      <c r="G7" s="33"/>
      <c r="H7" s="33">
        <v>87613.898000000001</v>
      </c>
      <c r="I7" s="33">
        <v>5149.5</v>
      </c>
      <c r="J7" s="33"/>
      <c r="K7" s="33"/>
      <c r="L7" s="33">
        <v>3017.93</v>
      </c>
      <c r="M7" s="33">
        <v>3581.0741000000003</v>
      </c>
      <c r="N7" s="33">
        <v>364.3</v>
      </c>
      <c r="O7" s="33">
        <v>1048.1169999999997</v>
      </c>
      <c r="P7" s="33">
        <v>1173</v>
      </c>
      <c r="Q7" s="33">
        <v>121.72000000000001</v>
      </c>
      <c r="R7" s="33">
        <v>46276.4893682978</v>
      </c>
      <c r="S7" s="33">
        <v>143306</v>
      </c>
      <c r="T7" s="33"/>
      <c r="U7" s="33">
        <f>U8</f>
        <v>0</v>
      </c>
      <c r="V7" s="33"/>
      <c r="W7" s="33">
        <f>W8</f>
        <v>13388574.26135</v>
      </c>
      <c r="X7" s="33"/>
      <c r="Y7" s="33">
        <f>Y8</f>
        <v>0</v>
      </c>
      <c r="Z7" s="34"/>
    </row>
    <row r="8" spans="1:26" x14ac:dyDescent="0.25">
      <c r="A8" s="35" t="s">
        <v>209</v>
      </c>
      <c r="B8" s="35">
        <v>233826.06000000099</v>
      </c>
      <c r="C8" s="35">
        <v>6835</v>
      </c>
      <c r="D8" s="35"/>
      <c r="E8" s="35">
        <v>6560</v>
      </c>
      <c r="F8" s="35"/>
      <c r="G8" s="35"/>
      <c r="H8" s="35">
        <v>87613.898000000001</v>
      </c>
      <c r="I8" s="35">
        <v>5149.5</v>
      </c>
      <c r="J8" s="35"/>
      <c r="K8" s="35"/>
      <c r="L8" s="35">
        <v>3017.93</v>
      </c>
      <c r="M8" s="35">
        <v>3581.0741000000003</v>
      </c>
      <c r="N8" s="35">
        <v>364.3</v>
      </c>
      <c r="O8" s="35">
        <v>1048.1169999999997</v>
      </c>
      <c r="P8" s="35">
        <v>1173</v>
      </c>
      <c r="Q8" s="35">
        <v>121.72000000000001</v>
      </c>
      <c r="R8" s="35">
        <v>46276.4893682978</v>
      </c>
      <c r="S8" s="35">
        <v>143306</v>
      </c>
      <c r="T8" s="35"/>
      <c r="U8" s="35"/>
      <c r="V8" s="35"/>
      <c r="W8" s="35">
        <v>13388574.26135</v>
      </c>
      <c r="X8" s="35" t="s">
        <v>244</v>
      </c>
      <c r="Y8" s="35"/>
      <c r="Z8" s="36"/>
    </row>
    <row r="9" spans="1:26" x14ac:dyDescent="0.25">
      <c r="A9" s="31" t="s">
        <v>44</v>
      </c>
      <c r="B9" s="31">
        <v>81175.240000000005</v>
      </c>
      <c r="C9" s="31">
        <v>26708.576000000001</v>
      </c>
      <c r="D9" s="31">
        <v>5588.98</v>
      </c>
      <c r="E9" s="31">
        <v>1537.72</v>
      </c>
      <c r="F9" s="31">
        <v>6824.62</v>
      </c>
      <c r="G9" s="31"/>
      <c r="H9" s="31"/>
      <c r="I9" s="31"/>
      <c r="J9" s="31"/>
      <c r="K9" s="31"/>
      <c r="L9" s="31">
        <v>1356.32</v>
      </c>
      <c r="M9" s="31">
        <v>3791.36</v>
      </c>
      <c r="N9" s="31"/>
      <c r="O9" s="31"/>
      <c r="P9" s="31"/>
      <c r="Q9" s="31"/>
      <c r="R9" s="31">
        <v>32721.155999999999</v>
      </c>
      <c r="S9" s="31">
        <v>57257.723999999995</v>
      </c>
      <c r="T9" s="31"/>
      <c r="U9" s="31">
        <f>U11</f>
        <v>2272545</v>
      </c>
      <c r="V9" s="31"/>
      <c r="W9" s="31">
        <f>W11</f>
        <v>1260160</v>
      </c>
      <c r="X9" s="31"/>
      <c r="Y9" s="31">
        <f>Y11</f>
        <v>4081839.8333333302</v>
      </c>
      <c r="Z9" s="32"/>
    </row>
    <row r="10" spans="1:26" x14ac:dyDescent="0.25">
      <c r="A10" s="33" t="s">
        <v>44</v>
      </c>
      <c r="B10" s="33">
        <v>81175.240000000005</v>
      </c>
      <c r="C10" s="33">
        <v>26708.576000000001</v>
      </c>
      <c r="D10" s="33">
        <v>5588.98</v>
      </c>
      <c r="E10" s="33">
        <v>1537.72</v>
      </c>
      <c r="F10" s="33">
        <v>6824.62</v>
      </c>
      <c r="G10" s="33"/>
      <c r="H10" s="33"/>
      <c r="I10" s="33"/>
      <c r="J10" s="33"/>
      <c r="K10" s="33"/>
      <c r="L10" s="33">
        <v>1356.32</v>
      </c>
      <c r="M10" s="33">
        <v>3791.36</v>
      </c>
      <c r="N10" s="33"/>
      <c r="O10" s="33"/>
      <c r="P10" s="33"/>
      <c r="Q10" s="33"/>
      <c r="R10" s="33">
        <v>32721.155999999999</v>
      </c>
      <c r="S10" s="33">
        <v>57257.723999999995</v>
      </c>
      <c r="T10" s="33"/>
      <c r="U10" s="33">
        <f>U11</f>
        <v>2272545</v>
      </c>
      <c r="V10" s="33"/>
      <c r="W10" s="33">
        <f>W11</f>
        <v>1260160</v>
      </c>
      <c r="X10" s="33"/>
      <c r="Y10" s="33">
        <f>Y11</f>
        <v>4081839.8333333302</v>
      </c>
      <c r="Z10" s="34"/>
    </row>
    <row r="11" spans="1:26" x14ac:dyDescent="0.25">
      <c r="A11" s="35" t="s">
        <v>233</v>
      </c>
      <c r="B11" s="35">
        <v>81175.240000000005</v>
      </c>
      <c r="C11" s="35">
        <v>26708.576000000001</v>
      </c>
      <c r="D11" s="35">
        <v>5588.98</v>
      </c>
      <c r="E11" s="35">
        <v>1537.72</v>
      </c>
      <c r="F11" s="35">
        <v>6824.62</v>
      </c>
      <c r="G11" s="35"/>
      <c r="H11" s="35"/>
      <c r="I11" s="35"/>
      <c r="J11" s="35"/>
      <c r="K11" s="35"/>
      <c r="L11" s="35">
        <v>1356.32</v>
      </c>
      <c r="M11" s="35">
        <v>3791.36</v>
      </c>
      <c r="N11" s="35"/>
      <c r="O11" s="35"/>
      <c r="P11" s="35"/>
      <c r="Q11" s="35"/>
      <c r="R11" s="35">
        <v>32721.155999999999</v>
      </c>
      <c r="S11" s="35">
        <v>57257.723999999995</v>
      </c>
      <c r="T11" s="35"/>
      <c r="U11" s="35">
        <v>2272545</v>
      </c>
      <c r="V11" s="35"/>
      <c r="W11" s="35">
        <v>1260160</v>
      </c>
      <c r="X11" s="35" t="s">
        <v>244</v>
      </c>
      <c r="Y11" s="35">
        <v>4081839.8333333302</v>
      </c>
      <c r="Z11" s="36"/>
    </row>
    <row r="12" spans="1:26" x14ac:dyDescent="0.25">
      <c r="A12" s="31" t="s">
        <v>46</v>
      </c>
      <c r="B12" s="31">
        <v>265999.32</v>
      </c>
      <c r="C12" s="31">
        <v>39457.4</v>
      </c>
      <c r="D12" s="31"/>
      <c r="E12" s="31"/>
      <c r="F12" s="31">
        <v>7579.82</v>
      </c>
      <c r="G12" s="31"/>
      <c r="H12" s="31">
        <v>94775.319000000003</v>
      </c>
      <c r="I12" s="31"/>
      <c r="J12" s="31">
        <v>10910</v>
      </c>
      <c r="K12" s="31">
        <v>69625.740000000005</v>
      </c>
      <c r="L12" s="31">
        <v>4028.8799999999997</v>
      </c>
      <c r="M12" s="31">
        <v>5784.48</v>
      </c>
      <c r="N12" s="31">
        <v>1317.96</v>
      </c>
      <c r="O12" s="31">
        <v>3969.16</v>
      </c>
      <c r="P12" s="31">
        <v>1056.5</v>
      </c>
      <c r="Q12" s="31">
        <v>3.3780000000000001</v>
      </c>
      <c r="R12" s="31">
        <v>31770.17</v>
      </c>
      <c r="S12" s="31">
        <v>229588.31</v>
      </c>
      <c r="T12" s="31"/>
      <c r="U12" s="31">
        <f>U14+U15</f>
        <v>4514409</v>
      </c>
      <c r="V12" s="31"/>
      <c r="W12" s="31">
        <f>W14+W15</f>
        <v>478605.359</v>
      </c>
      <c r="X12" s="31"/>
      <c r="Y12" s="31">
        <f>Y14+Y15</f>
        <v>332760</v>
      </c>
      <c r="Z12" s="32"/>
    </row>
    <row r="13" spans="1:26" x14ac:dyDescent="0.25">
      <c r="A13" s="33" t="s">
        <v>47</v>
      </c>
      <c r="B13" s="33">
        <v>265999.32</v>
      </c>
      <c r="C13" s="33">
        <v>39457.4</v>
      </c>
      <c r="D13" s="33"/>
      <c r="E13" s="33"/>
      <c r="F13" s="33">
        <v>7579.82</v>
      </c>
      <c r="G13" s="33"/>
      <c r="H13" s="33">
        <v>94775.319000000003</v>
      </c>
      <c r="I13" s="33"/>
      <c r="J13" s="33">
        <v>10910</v>
      </c>
      <c r="K13" s="33">
        <v>69625.740000000005</v>
      </c>
      <c r="L13" s="33">
        <v>4028.8799999999997</v>
      </c>
      <c r="M13" s="33">
        <v>5784.48</v>
      </c>
      <c r="N13" s="33">
        <v>1317.96</v>
      </c>
      <c r="O13" s="33">
        <v>3969.16</v>
      </c>
      <c r="P13" s="33">
        <v>1056.5</v>
      </c>
      <c r="Q13" s="33">
        <v>3.3780000000000001</v>
      </c>
      <c r="R13" s="33">
        <v>31770.17</v>
      </c>
      <c r="S13" s="33">
        <v>229588.31</v>
      </c>
      <c r="T13" s="33"/>
      <c r="U13" s="33">
        <f>U14+U15</f>
        <v>4514409</v>
      </c>
      <c r="V13" s="33"/>
      <c r="W13" s="33">
        <f>W14+W15</f>
        <v>478605.359</v>
      </c>
      <c r="X13" s="33"/>
      <c r="Y13" s="33">
        <f>Y14+Y15</f>
        <v>332760</v>
      </c>
      <c r="Z13" s="34"/>
    </row>
    <row r="14" spans="1:26" x14ac:dyDescent="0.25">
      <c r="A14" s="35" t="s">
        <v>210</v>
      </c>
      <c r="B14" s="35">
        <v>193245.66</v>
      </c>
      <c r="C14" s="35"/>
      <c r="D14" s="35"/>
      <c r="E14" s="35"/>
      <c r="F14" s="35"/>
      <c r="G14" s="35"/>
      <c r="H14" s="35">
        <v>94775.319000000003</v>
      </c>
      <c r="I14" s="35"/>
      <c r="J14" s="35">
        <v>10910</v>
      </c>
      <c r="K14" s="35">
        <v>69625.740000000005</v>
      </c>
      <c r="L14" s="35">
        <v>2985.7599999999998</v>
      </c>
      <c r="M14" s="35">
        <v>4297.8999999999996</v>
      </c>
      <c r="N14" s="35">
        <v>1317.96</v>
      </c>
      <c r="O14" s="35">
        <v>3115.12</v>
      </c>
      <c r="P14" s="35">
        <v>749.6</v>
      </c>
      <c r="Q14" s="35">
        <v>3.3780000000000001</v>
      </c>
      <c r="R14" s="35">
        <v>31244.73</v>
      </c>
      <c r="S14" s="35">
        <v>173829.91</v>
      </c>
      <c r="T14" s="35"/>
      <c r="U14" s="35">
        <v>4369988.37</v>
      </c>
      <c r="V14" s="35" t="s">
        <v>245</v>
      </c>
      <c r="W14" s="35">
        <v>346180.3</v>
      </c>
      <c r="X14" s="35" t="s">
        <v>246</v>
      </c>
      <c r="Y14" s="35"/>
      <c r="Z14" s="36"/>
    </row>
    <row r="15" spans="1:26" x14ac:dyDescent="0.25">
      <c r="A15" s="35" t="s">
        <v>211</v>
      </c>
      <c r="B15" s="35">
        <v>72753.66</v>
      </c>
      <c r="C15" s="35">
        <v>39457.4</v>
      </c>
      <c r="D15" s="35"/>
      <c r="E15" s="35"/>
      <c r="F15" s="35">
        <v>7579.82</v>
      </c>
      <c r="G15" s="35"/>
      <c r="H15" s="35"/>
      <c r="I15" s="35"/>
      <c r="J15" s="35"/>
      <c r="K15" s="35"/>
      <c r="L15" s="35">
        <v>1043.1199999999999</v>
      </c>
      <c r="M15" s="35">
        <v>1486.58</v>
      </c>
      <c r="N15" s="35"/>
      <c r="O15" s="35">
        <v>854.04</v>
      </c>
      <c r="P15" s="35">
        <v>306.89999999999998</v>
      </c>
      <c r="Q15" s="35"/>
      <c r="R15" s="35">
        <v>525.44000000000005</v>
      </c>
      <c r="S15" s="35">
        <v>55758.399999999994</v>
      </c>
      <c r="T15" s="35"/>
      <c r="U15" s="35">
        <v>144420.63</v>
      </c>
      <c r="V15" s="35" t="s">
        <v>245</v>
      </c>
      <c r="W15" s="35">
        <v>132425.05900000001</v>
      </c>
      <c r="X15" s="35" t="s">
        <v>244</v>
      </c>
      <c r="Y15" s="35">
        <v>332760</v>
      </c>
      <c r="Z15" s="36"/>
    </row>
    <row r="16" spans="1:26" x14ac:dyDescent="0.25">
      <c r="A16" s="31" t="s">
        <v>66</v>
      </c>
      <c r="B16" s="31">
        <v>658669.28</v>
      </c>
      <c r="C16" s="31">
        <v>61309.21</v>
      </c>
      <c r="D16" s="31"/>
      <c r="E16" s="31"/>
      <c r="F16" s="31"/>
      <c r="G16" s="31"/>
      <c r="H16" s="31">
        <v>249295.51</v>
      </c>
      <c r="I16" s="31">
        <v>7.34</v>
      </c>
      <c r="J16" s="31">
        <v>3833.6800000000003</v>
      </c>
      <c r="K16" s="31">
        <v>352.16</v>
      </c>
      <c r="L16" s="31">
        <v>7327.54</v>
      </c>
      <c r="M16" s="31">
        <v>4232.1099999999997</v>
      </c>
      <c r="N16" s="31">
        <v>126.44</v>
      </c>
      <c r="O16" s="31">
        <v>5125.1600000000008</v>
      </c>
      <c r="P16" s="31">
        <v>1108.5900000000001</v>
      </c>
      <c r="Q16" s="31">
        <v>1709.24</v>
      </c>
      <c r="R16" s="31">
        <v>46341.68</v>
      </c>
      <c r="S16" s="31">
        <v>492792.13000000006</v>
      </c>
      <c r="T16" s="31"/>
      <c r="U16" s="31">
        <f>U17+U19+U21+U23+U25+U27</f>
        <v>335875.1</v>
      </c>
      <c r="V16" s="31"/>
      <c r="W16" s="31">
        <f>W17+W19+W21+W23+W25+W27</f>
        <v>2561452.38</v>
      </c>
      <c r="X16" s="31"/>
      <c r="Y16" s="31">
        <f>Y17+Y19+Y21+Y23+Y25+Y27</f>
        <v>6507702.2799999993</v>
      </c>
      <c r="Z16" s="32"/>
    </row>
    <row r="17" spans="1:26" x14ac:dyDescent="0.25">
      <c r="A17" s="33" t="s">
        <v>67</v>
      </c>
      <c r="B17" s="33">
        <v>55492.85</v>
      </c>
      <c r="C17" s="33">
        <v>5225.47</v>
      </c>
      <c r="D17" s="33"/>
      <c r="E17" s="33"/>
      <c r="F17" s="33"/>
      <c r="G17" s="33"/>
      <c r="H17" s="33">
        <v>14723.67</v>
      </c>
      <c r="I17" s="33"/>
      <c r="J17" s="33">
        <v>711.16</v>
      </c>
      <c r="K17" s="33"/>
      <c r="L17" s="33">
        <v>528.58000000000004</v>
      </c>
      <c r="M17" s="33">
        <v>711.7</v>
      </c>
      <c r="N17" s="33"/>
      <c r="O17" s="33">
        <v>499.04</v>
      </c>
      <c r="P17" s="33">
        <v>258.02</v>
      </c>
      <c r="Q17" s="33">
        <v>34.72</v>
      </c>
      <c r="R17" s="33"/>
      <c r="S17" s="33">
        <v>46701.04</v>
      </c>
      <c r="T17" s="33"/>
      <c r="U17" s="33">
        <f>U18</f>
        <v>34061</v>
      </c>
      <c r="V17" s="33"/>
      <c r="W17" s="33">
        <f>W18</f>
        <v>292256</v>
      </c>
      <c r="X17" s="33"/>
      <c r="Y17" s="33">
        <f>Y18</f>
        <v>631599</v>
      </c>
      <c r="Z17" s="34"/>
    </row>
    <row r="18" spans="1:26" x14ac:dyDescent="0.25">
      <c r="A18" s="35" t="s">
        <v>212</v>
      </c>
      <c r="B18" s="35">
        <v>55492.85</v>
      </c>
      <c r="C18" s="35">
        <v>5225.47</v>
      </c>
      <c r="D18" s="35"/>
      <c r="E18" s="35"/>
      <c r="F18" s="35"/>
      <c r="G18" s="35"/>
      <c r="H18" s="35">
        <v>14723.67</v>
      </c>
      <c r="I18" s="35"/>
      <c r="J18" s="35">
        <v>711.16</v>
      </c>
      <c r="K18" s="35"/>
      <c r="L18" s="35">
        <v>528.58000000000004</v>
      </c>
      <c r="M18" s="35">
        <v>711.7</v>
      </c>
      <c r="N18" s="35"/>
      <c r="O18" s="35">
        <v>499.04</v>
      </c>
      <c r="P18" s="35">
        <v>258.02</v>
      </c>
      <c r="Q18" s="35">
        <v>34.72</v>
      </c>
      <c r="R18" s="35"/>
      <c r="S18" s="35">
        <v>46701.04</v>
      </c>
      <c r="T18" s="35"/>
      <c r="U18" s="35">
        <v>34061</v>
      </c>
      <c r="V18" s="35" t="s">
        <v>245</v>
      </c>
      <c r="W18" s="35">
        <v>292256</v>
      </c>
      <c r="X18" s="35" t="s">
        <v>244</v>
      </c>
      <c r="Y18" s="35">
        <v>631599</v>
      </c>
      <c r="Z18" s="36"/>
    </row>
    <row r="19" spans="1:26" x14ac:dyDescent="0.25">
      <c r="A19" s="33" t="s">
        <v>69</v>
      </c>
      <c r="B19" s="33">
        <v>64337.9</v>
      </c>
      <c r="C19" s="33">
        <v>32492.400000000001</v>
      </c>
      <c r="D19" s="33"/>
      <c r="E19" s="33"/>
      <c r="F19" s="33"/>
      <c r="G19" s="33"/>
      <c r="H19" s="33"/>
      <c r="I19" s="33"/>
      <c r="J19" s="33"/>
      <c r="K19" s="33"/>
      <c r="L19" s="33">
        <v>331.7</v>
      </c>
      <c r="M19" s="33">
        <v>395.9</v>
      </c>
      <c r="N19" s="33"/>
      <c r="O19" s="33">
        <v>346.16</v>
      </c>
      <c r="P19" s="33">
        <v>120.56</v>
      </c>
      <c r="Q19" s="33"/>
      <c r="R19" s="33">
        <v>8628.25</v>
      </c>
      <c r="S19" s="33">
        <v>45392.22</v>
      </c>
      <c r="T19" s="33"/>
      <c r="U19" s="33">
        <f>U20</f>
        <v>0</v>
      </c>
      <c r="V19" s="33"/>
      <c r="W19" s="33">
        <f>W20</f>
        <v>0</v>
      </c>
      <c r="X19" s="33"/>
      <c r="Y19" s="33">
        <f>Y20</f>
        <v>0</v>
      </c>
      <c r="Z19" s="34"/>
    </row>
    <row r="20" spans="1:26" x14ac:dyDescent="0.25">
      <c r="A20" s="35" t="s">
        <v>213</v>
      </c>
      <c r="B20" s="35">
        <v>64337.9</v>
      </c>
      <c r="C20" s="35">
        <v>32492.400000000001</v>
      </c>
      <c r="D20" s="35"/>
      <c r="E20" s="35"/>
      <c r="F20" s="35"/>
      <c r="G20" s="35"/>
      <c r="H20" s="35"/>
      <c r="I20" s="35"/>
      <c r="J20" s="35"/>
      <c r="K20" s="35"/>
      <c r="L20" s="35">
        <v>331.7</v>
      </c>
      <c r="M20" s="35">
        <v>395.9</v>
      </c>
      <c r="N20" s="35"/>
      <c r="O20" s="35">
        <v>346.16</v>
      </c>
      <c r="P20" s="35">
        <v>120.56</v>
      </c>
      <c r="Q20" s="35"/>
      <c r="R20" s="35">
        <v>8628.25</v>
      </c>
      <c r="S20" s="35">
        <v>45392.22</v>
      </c>
      <c r="T20" s="35"/>
      <c r="U20" s="35">
        <v>0</v>
      </c>
      <c r="V20" s="35" t="s">
        <v>245</v>
      </c>
      <c r="W20" s="35">
        <v>0</v>
      </c>
      <c r="X20" s="35" t="s">
        <v>247</v>
      </c>
      <c r="Y20" s="35">
        <v>0</v>
      </c>
      <c r="Z20" s="36"/>
    </row>
    <row r="21" spans="1:26" x14ac:dyDescent="0.25">
      <c r="A21" s="33" t="s">
        <v>214</v>
      </c>
      <c r="B21" s="33">
        <v>179868.79999999999</v>
      </c>
      <c r="C21" s="33">
        <v>7646.88</v>
      </c>
      <c r="D21" s="33"/>
      <c r="E21" s="33"/>
      <c r="F21" s="33"/>
      <c r="G21" s="33"/>
      <c r="H21" s="33">
        <v>87149.65</v>
      </c>
      <c r="I21" s="33"/>
      <c r="J21" s="33"/>
      <c r="K21" s="33"/>
      <c r="L21" s="33">
        <v>2387.42</v>
      </c>
      <c r="M21" s="33">
        <v>568.39</v>
      </c>
      <c r="N21" s="33"/>
      <c r="O21" s="33">
        <v>1472.73</v>
      </c>
      <c r="P21" s="33">
        <v>73.48</v>
      </c>
      <c r="Q21" s="33">
        <v>1377.7</v>
      </c>
      <c r="R21" s="33">
        <v>13104.77</v>
      </c>
      <c r="S21" s="33">
        <v>136757.76000000001</v>
      </c>
      <c r="T21" s="33"/>
      <c r="U21" s="33">
        <f>U22</f>
        <v>8908</v>
      </c>
      <c r="V21" s="33"/>
      <c r="W21" s="33">
        <f>W22</f>
        <v>892199.04</v>
      </c>
      <c r="X21" s="33"/>
      <c r="Y21" s="33">
        <f>Y22</f>
        <v>2116514.73</v>
      </c>
      <c r="Z21" s="34"/>
    </row>
    <row r="22" spans="1:26" x14ac:dyDescent="0.25">
      <c r="A22" s="35" t="s">
        <v>215</v>
      </c>
      <c r="B22" s="35">
        <v>179868.79999999999</v>
      </c>
      <c r="C22" s="35">
        <v>7646.88</v>
      </c>
      <c r="D22" s="35"/>
      <c r="E22" s="35"/>
      <c r="F22" s="35"/>
      <c r="G22" s="35"/>
      <c r="H22" s="35">
        <v>87149.65</v>
      </c>
      <c r="I22" s="35"/>
      <c r="J22" s="35"/>
      <c r="K22" s="35"/>
      <c r="L22" s="35">
        <v>2387.42</v>
      </c>
      <c r="M22" s="35">
        <v>568.39</v>
      </c>
      <c r="N22" s="35"/>
      <c r="O22" s="35">
        <v>1472.73</v>
      </c>
      <c r="P22" s="35">
        <v>73.48</v>
      </c>
      <c r="Q22" s="35">
        <v>1377.7</v>
      </c>
      <c r="R22" s="35">
        <v>13104.77</v>
      </c>
      <c r="S22" s="35">
        <v>136757.76000000001</v>
      </c>
      <c r="T22" s="35"/>
      <c r="U22" s="35">
        <v>8908</v>
      </c>
      <c r="V22" s="35" t="s">
        <v>245</v>
      </c>
      <c r="W22" s="35">
        <v>892199.04</v>
      </c>
      <c r="X22" s="35" t="s">
        <v>247</v>
      </c>
      <c r="Y22" s="35">
        <v>2116514.73</v>
      </c>
      <c r="Z22" s="36"/>
    </row>
    <row r="23" spans="1:26" x14ac:dyDescent="0.25">
      <c r="A23" s="33" t="s">
        <v>216</v>
      </c>
      <c r="B23" s="33">
        <v>59515.73</v>
      </c>
      <c r="C23" s="33">
        <v>10315.719999999999</v>
      </c>
      <c r="D23" s="33"/>
      <c r="E23" s="33"/>
      <c r="F23" s="33"/>
      <c r="G23" s="33"/>
      <c r="H23" s="33">
        <v>16586.53</v>
      </c>
      <c r="I23" s="33"/>
      <c r="J23" s="33">
        <v>248.04</v>
      </c>
      <c r="K23" s="33"/>
      <c r="L23" s="33">
        <v>631.09</v>
      </c>
      <c r="M23" s="33">
        <v>475.97</v>
      </c>
      <c r="N23" s="33">
        <v>17.100000000000001</v>
      </c>
      <c r="O23" s="33">
        <v>562</v>
      </c>
      <c r="P23" s="33">
        <v>40.67</v>
      </c>
      <c r="Q23" s="33">
        <v>7.56</v>
      </c>
      <c r="R23" s="33">
        <v>2078.09</v>
      </c>
      <c r="S23" s="33">
        <v>46210.770000000004</v>
      </c>
      <c r="T23" s="33"/>
      <c r="U23" s="33">
        <f>U24</f>
        <v>19220.099999999999</v>
      </c>
      <c r="V23" s="33"/>
      <c r="W23" s="33">
        <f>W24</f>
        <v>589224.34</v>
      </c>
      <c r="X23" s="33"/>
      <c r="Y23" s="33">
        <f>Y24</f>
        <v>1883080.63</v>
      </c>
      <c r="Z23" s="34"/>
    </row>
    <row r="24" spans="1:26" x14ac:dyDescent="0.25">
      <c r="A24" s="35" t="s">
        <v>217</v>
      </c>
      <c r="B24" s="35">
        <v>59515.73</v>
      </c>
      <c r="C24" s="35">
        <v>10315.719999999999</v>
      </c>
      <c r="D24" s="35"/>
      <c r="E24" s="35"/>
      <c r="F24" s="35"/>
      <c r="G24" s="35"/>
      <c r="H24" s="35">
        <v>16586.53</v>
      </c>
      <c r="I24" s="35"/>
      <c r="J24" s="35">
        <v>248.04</v>
      </c>
      <c r="K24" s="35"/>
      <c r="L24" s="35">
        <v>631.09</v>
      </c>
      <c r="M24" s="35">
        <v>475.97</v>
      </c>
      <c r="N24" s="35">
        <v>17.100000000000001</v>
      </c>
      <c r="O24" s="35">
        <v>562</v>
      </c>
      <c r="P24" s="35">
        <v>40.67</v>
      </c>
      <c r="Q24" s="35">
        <v>7.56</v>
      </c>
      <c r="R24" s="35">
        <v>2078.09</v>
      </c>
      <c r="S24" s="35">
        <v>46210.770000000004</v>
      </c>
      <c r="T24" s="35"/>
      <c r="U24" s="35">
        <v>19220.099999999999</v>
      </c>
      <c r="V24" s="35" t="s">
        <v>245</v>
      </c>
      <c r="W24" s="35">
        <v>589224.34</v>
      </c>
      <c r="X24" s="35" t="s">
        <v>248</v>
      </c>
      <c r="Y24" s="35">
        <v>1883080.63</v>
      </c>
      <c r="Z24" s="36"/>
    </row>
    <row r="25" spans="1:26" x14ac:dyDescent="0.25">
      <c r="A25" s="33" t="s">
        <v>218</v>
      </c>
      <c r="B25" s="33">
        <v>117271.7</v>
      </c>
      <c r="C25" s="33"/>
      <c r="D25" s="33"/>
      <c r="E25" s="33"/>
      <c r="F25" s="33"/>
      <c r="G25" s="33"/>
      <c r="H25" s="33">
        <v>62462.78</v>
      </c>
      <c r="I25" s="33">
        <v>7.34</v>
      </c>
      <c r="J25" s="33">
        <v>1560.14</v>
      </c>
      <c r="K25" s="33"/>
      <c r="L25" s="33">
        <v>2069.86</v>
      </c>
      <c r="M25" s="33">
        <v>1294.56</v>
      </c>
      <c r="N25" s="33">
        <v>0</v>
      </c>
      <c r="O25" s="33">
        <v>1588.8</v>
      </c>
      <c r="P25" s="33">
        <v>465.94</v>
      </c>
      <c r="Q25" s="33">
        <v>32.26</v>
      </c>
      <c r="R25" s="33">
        <v>13447.6</v>
      </c>
      <c r="S25" s="33">
        <v>63741.960000000006</v>
      </c>
      <c r="T25" s="33"/>
      <c r="U25" s="33">
        <f>U26</f>
        <v>0</v>
      </c>
      <c r="V25" s="33"/>
      <c r="W25" s="33">
        <f>W26</f>
        <v>0</v>
      </c>
      <c r="X25" s="33"/>
      <c r="Y25" s="33">
        <v>0</v>
      </c>
      <c r="Z25" s="34"/>
    </row>
    <row r="26" spans="1:26" x14ac:dyDescent="0.25">
      <c r="A26" s="35" t="s">
        <v>219</v>
      </c>
      <c r="B26" s="35">
        <v>117271.7</v>
      </c>
      <c r="C26" s="35"/>
      <c r="D26" s="35"/>
      <c r="E26" s="35"/>
      <c r="F26" s="35"/>
      <c r="G26" s="35"/>
      <c r="H26" s="35">
        <v>62462.78</v>
      </c>
      <c r="I26" s="35">
        <v>7.34</v>
      </c>
      <c r="J26" s="35">
        <v>1560.14</v>
      </c>
      <c r="K26" s="35"/>
      <c r="L26" s="35">
        <v>2069.86</v>
      </c>
      <c r="M26" s="35">
        <v>1294.56</v>
      </c>
      <c r="N26" s="35">
        <v>0</v>
      </c>
      <c r="O26" s="35">
        <v>1588.8</v>
      </c>
      <c r="P26" s="35">
        <v>465.94</v>
      </c>
      <c r="Q26" s="35">
        <v>32.26</v>
      </c>
      <c r="R26" s="35">
        <v>13447.6</v>
      </c>
      <c r="S26" s="35">
        <v>63741.960000000006</v>
      </c>
      <c r="T26" s="35"/>
      <c r="U26" s="35">
        <v>0</v>
      </c>
      <c r="V26" s="35" t="s">
        <v>245</v>
      </c>
      <c r="W26" s="35">
        <v>0</v>
      </c>
      <c r="X26" s="35" t="s">
        <v>247</v>
      </c>
      <c r="Y26" s="35">
        <v>0</v>
      </c>
      <c r="Z26" s="36"/>
    </row>
    <row r="27" spans="1:26" x14ac:dyDescent="0.25">
      <c r="A27" s="33" t="s">
        <v>220</v>
      </c>
      <c r="B27" s="33">
        <v>182182.3</v>
      </c>
      <c r="C27" s="33">
        <v>5628.74</v>
      </c>
      <c r="D27" s="33"/>
      <c r="E27" s="33"/>
      <c r="F27" s="33"/>
      <c r="G27" s="33"/>
      <c r="H27" s="33">
        <v>68372.87999999999</v>
      </c>
      <c r="I27" s="33"/>
      <c r="J27" s="33">
        <v>1314.34</v>
      </c>
      <c r="K27" s="33">
        <v>352.16</v>
      </c>
      <c r="L27" s="33">
        <v>1378.89</v>
      </c>
      <c r="M27" s="33">
        <v>785.59</v>
      </c>
      <c r="N27" s="33">
        <v>109.34</v>
      </c>
      <c r="O27" s="33">
        <v>656.43</v>
      </c>
      <c r="P27" s="33">
        <v>149.91999999999999</v>
      </c>
      <c r="Q27" s="33">
        <v>257</v>
      </c>
      <c r="R27" s="33">
        <v>9082.9699999999993</v>
      </c>
      <c r="S27" s="33">
        <v>153988.38</v>
      </c>
      <c r="T27" s="33"/>
      <c r="U27" s="33">
        <f>U28</f>
        <v>273686</v>
      </c>
      <c r="V27" s="33"/>
      <c r="W27" s="33">
        <f>W28</f>
        <v>787773</v>
      </c>
      <c r="X27" s="33"/>
      <c r="Y27" s="33">
        <f>Y28</f>
        <v>1876507.92</v>
      </c>
      <c r="Z27" s="34"/>
    </row>
    <row r="28" spans="1:26" x14ac:dyDescent="0.25">
      <c r="A28" s="35" t="s">
        <v>221</v>
      </c>
      <c r="B28" s="35">
        <v>182182.3</v>
      </c>
      <c r="C28" s="35">
        <v>5628.74</v>
      </c>
      <c r="D28" s="35"/>
      <c r="E28" s="35"/>
      <c r="F28" s="35"/>
      <c r="G28" s="35"/>
      <c r="H28" s="35">
        <v>68372.87999999999</v>
      </c>
      <c r="I28" s="35"/>
      <c r="J28" s="35">
        <v>1314.34</v>
      </c>
      <c r="K28" s="35">
        <v>352.16</v>
      </c>
      <c r="L28" s="35">
        <v>1378.89</v>
      </c>
      <c r="M28" s="35">
        <v>785.59</v>
      </c>
      <c r="N28" s="35">
        <v>109.34</v>
      </c>
      <c r="O28" s="35">
        <v>656.43</v>
      </c>
      <c r="P28" s="35">
        <v>149.91999999999999</v>
      </c>
      <c r="Q28" s="35">
        <v>257</v>
      </c>
      <c r="R28" s="35">
        <v>9082.9699999999993</v>
      </c>
      <c r="S28" s="35">
        <v>153988.38</v>
      </c>
      <c r="T28" s="35"/>
      <c r="U28" s="35">
        <v>273686</v>
      </c>
      <c r="V28" s="35" t="s">
        <v>245</v>
      </c>
      <c r="W28" s="35">
        <v>787773</v>
      </c>
      <c r="X28" s="35" t="s">
        <v>249</v>
      </c>
      <c r="Y28" s="35">
        <v>1876507.92</v>
      </c>
      <c r="Z28" s="36" t="s">
        <v>250</v>
      </c>
    </row>
    <row r="29" spans="1:26" x14ac:dyDescent="0.25">
      <c r="A29" s="31" t="s">
        <v>78</v>
      </c>
      <c r="B29" s="31">
        <v>503216.24829999998</v>
      </c>
      <c r="C29" s="31">
        <v>128337.78196421855</v>
      </c>
      <c r="D29" s="31"/>
      <c r="E29" s="31"/>
      <c r="F29" s="31"/>
      <c r="G29" s="31"/>
      <c r="H29" s="31"/>
      <c r="I29" s="31"/>
      <c r="J29" s="31"/>
      <c r="K29" s="31"/>
      <c r="L29" s="31">
        <v>10738.18433578146</v>
      </c>
      <c r="M29" s="31">
        <v>25607.320000000011</v>
      </c>
      <c r="N29" s="31">
        <v>6302.8000000000011</v>
      </c>
      <c r="O29" s="31">
        <v>8944.42</v>
      </c>
      <c r="P29" s="31">
        <v>999.4</v>
      </c>
      <c r="Q29" s="31">
        <v>4.38</v>
      </c>
      <c r="R29" s="31">
        <v>30478.33</v>
      </c>
      <c r="S29" s="31">
        <v>52765.718000000001</v>
      </c>
      <c r="T29" s="31">
        <v>274700.21399999998</v>
      </c>
      <c r="U29" s="31">
        <f>U30+U33</f>
        <v>85151</v>
      </c>
      <c r="V29" s="31"/>
      <c r="W29" s="31">
        <f>W30+W33</f>
        <v>812817</v>
      </c>
      <c r="X29" s="31"/>
      <c r="Y29" s="31">
        <f>Y30+Y33</f>
        <v>1376820</v>
      </c>
      <c r="Z29" s="32"/>
    </row>
    <row r="30" spans="1:26" x14ac:dyDescent="0.25">
      <c r="A30" s="33" t="s">
        <v>79</v>
      </c>
      <c r="B30" s="33">
        <v>419382.57</v>
      </c>
      <c r="C30" s="33">
        <v>98682.653664218553</v>
      </c>
      <c r="D30" s="33"/>
      <c r="E30" s="33"/>
      <c r="F30" s="33"/>
      <c r="G30" s="33"/>
      <c r="H30" s="33"/>
      <c r="I30" s="33"/>
      <c r="J30" s="33"/>
      <c r="K30" s="33"/>
      <c r="L30" s="33">
        <v>8824.53433578146</v>
      </c>
      <c r="M30" s="33">
        <v>15443.820000000005</v>
      </c>
      <c r="N30" s="33">
        <v>5805.7000000000007</v>
      </c>
      <c r="O30" s="33">
        <v>8828.2000000000007</v>
      </c>
      <c r="P30" s="33">
        <v>999.4</v>
      </c>
      <c r="Q30" s="33">
        <v>4.38</v>
      </c>
      <c r="R30" s="33">
        <v>16342.7</v>
      </c>
      <c r="S30" s="33">
        <v>23576.838</v>
      </c>
      <c r="T30" s="33">
        <v>262401.01399999997</v>
      </c>
      <c r="U30" s="33">
        <f>U31+U32</f>
        <v>85151</v>
      </c>
      <c r="V30" s="33"/>
      <c r="W30" s="33">
        <f>W31+W32</f>
        <v>504049</v>
      </c>
      <c r="X30" s="33"/>
      <c r="Y30" s="33">
        <f>Y31+Y32</f>
        <v>682120</v>
      </c>
      <c r="Z30" s="34"/>
    </row>
    <row r="31" spans="1:26" x14ac:dyDescent="0.25">
      <c r="A31" s="35" t="s">
        <v>222</v>
      </c>
      <c r="B31" s="35">
        <v>189643.49</v>
      </c>
      <c r="C31" s="35">
        <v>36822.668000000005</v>
      </c>
      <c r="D31" s="35"/>
      <c r="E31" s="35"/>
      <c r="F31" s="35"/>
      <c r="G31" s="35"/>
      <c r="H31" s="35"/>
      <c r="I31" s="35"/>
      <c r="J31" s="35"/>
      <c r="K31" s="35"/>
      <c r="L31" s="35">
        <v>3949.5999999999995</v>
      </c>
      <c r="M31" s="35">
        <v>5875.48</v>
      </c>
      <c r="N31" s="35">
        <v>1006.1999999999999</v>
      </c>
      <c r="O31" s="35">
        <v>3973.6400000000003</v>
      </c>
      <c r="P31" s="35">
        <v>999.4</v>
      </c>
      <c r="Q31" s="35">
        <v>4.38</v>
      </c>
      <c r="R31" s="35"/>
      <c r="S31" s="35">
        <v>13014.108</v>
      </c>
      <c r="T31" s="35">
        <v>128767.014</v>
      </c>
      <c r="U31" s="35">
        <v>17009</v>
      </c>
      <c r="V31" s="35" t="s">
        <v>245</v>
      </c>
      <c r="W31" s="35">
        <v>385771</v>
      </c>
      <c r="X31" s="35" t="s">
        <v>247</v>
      </c>
      <c r="Y31" s="35">
        <v>666700</v>
      </c>
      <c r="Z31" s="36"/>
    </row>
    <row r="32" spans="1:26" x14ac:dyDescent="0.25">
      <c r="A32" s="35" t="s">
        <v>223</v>
      </c>
      <c r="B32" s="35">
        <v>229739.08000000002</v>
      </c>
      <c r="C32" s="35">
        <v>61859.985664218548</v>
      </c>
      <c r="D32" s="35"/>
      <c r="E32" s="35"/>
      <c r="F32" s="35"/>
      <c r="G32" s="35"/>
      <c r="H32" s="35"/>
      <c r="I32" s="35"/>
      <c r="J32" s="35"/>
      <c r="K32" s="35"/>
      <c r="L32" s="35">
        <v>4874.9343357814596</v>
      </c>
      <c r="M32" s="35">
        <v>9568.3400000000056</v>
      </c>
      <c r="N32" s="35">
        <v>4799.5000000000009</v>
      </c>
      <c r="O32" s="35">
        <v>4854.5599999999995</v>
      </c>
      <c r="P32" s="35"/>
      <c r="Q32" s="35"/>
      <c r="R32" s="35">
        <v>16342.7</v>
      </c>
      <c r="S32" s="35">
        <v>10562.73</v>
      </c>
      <c r="T32" s="35">
        <v>133634</v>
      </c>
      <c r="U32" s="35">
        <v>68142</v>
      </c>
      <c r="V32" s="35" t="s">
        <v>245</v>
      </c>
      <c r="W32" s="35">
        <v>118278</v>
      </c>
      <c r="X32" s="35" t="s">
        <v>251</v>
      </c>
      <c r="Y32" s="35">
        <v>15420</v>
      </c>
      <c r="Z32" s="36"/>
    </row>
    <row r="33" spans="1:26" x14ac:dyDescent="0.25">
      <c r="A33" s="33" t="s">
        <v>172</v>
      </c>
      <c r="B33" s="33">
        <v>83833.6783</v>
      </c>
      <c r="C33" s="33">
        <v>29655.128299999997</v>
      </c>
      <c r="D33" s="33"/>
      <c r="E33" s="33"/>
      <c r="F33" s="33"/>
      <c r="G33" s="33"/>
      <c r="H33" s="33"/>
      <c r="I33" s="33"/>
      <c r="J33" s="33"/>
      <c r="K33" s="33"/>
      <c r="L33" s="33">
        <v>1913.6499999999999</v>
      </c>
      <c r="M33" s="33">
        <v>10163.500000000005</v>
      </c>
      <c r="N33" s="33">
        <v>497.1</v>
      </c>
      <c r="O33" s="33">
        <v>116.21999999999998</v>
      </c>
      <c r="P33" s="33"/>
      <c r="Q33" s="33"/>
      <c r="R33" s="33">
        <v>14135.63</v>
      </c>
      <c r="S33" s="33">
        <v>29188.880000000001</v>
      </c>
      <c r="T33" s="33">
        <v>12299.2</v>
      </c>
      <c r="U33" s="33">
        <f>U34</f>
        <v>0</v>
      </c>
      <c r="V33" s="33"/>
      <c r="W33" s="33">
        <f>W34</f>
        <v>308768</v>
      </c>
      <c r="X33" s="33"/>
      <c r="Y33" s="33">
        <f>Y34</f>
        <v>694700</v>
      </c>
      <c r="Z33" s="34"/>
    </row>
    <row r="34" spans="1:26" x14ac:dyDescent="0.25">
      <c r="A34" s="35" t="s">
        <v>224</v>
      </c>
      <c r="B34" s="35">
        <v>83833.6783</v>
      </c>
      <c r="C34" s="35">
        <v>29655.128299999997</v>
      </c>
      <c r="D34" s="35"/>
      <c r="E34" s="35"/>
      <c r="F34" s="35"/>
      <c r="G34" s="35"/>
      <c r="H34" s="35"/>
      <c r="I34" s="35"/>
      <c r="J34" s="35"/>
      <c r="K34" s="35"/>
      <c r="L34" s="35">
        <v>1913.6499999999999</v>
      </c>
      <c r="M34" s="35">
        <v>10163.500000000005</v>
      </c>
      <c r="N34" s="35">
        <v>497.1</v>
      </c>
      <c r="O34" s="35">
        <v>116.21999999999998</v>
      </c>
      <c r="P34" s="35"/>
      <c r="Q34" s="35"/>
      <c r="R34" s="35">
        <v>14135.63</v>
      </c>
      <c r="S34" s="35">
        <v>29188.880000000001</v>
      </c>
      <c r="T34" s="35">
        <v>12299.2</v>
      </c>
      <c r="U34" s="35">
        <v>0</v>
      </c>
      <c r="V34" s="35" t="s">
        <v>245</v>
      </c>
      <c r="W34" s="35">
        <v>308768</v>
      </c>
      <c r="X34" s="35" t="s">
        <v>247</v>
      </c>
      <c r="Y34" s="35">
        <v>694700</v>
      </c>
      <c r="Z34" s="36"/>
    </row>
    <row r="35" spans="1:26" x14ac:dyDescent="0.25">
      <c r="A35" s="31" t="s">
        <v>121</v>
      </c>
      <c r="B35" s="31">
        <v>285852.16000000003</v>
      </c>
      <c r="C35" s="31">
        <v>103903.72</v>
      </c>
      <c r="D35" s="31">
        <v>3.96</v>
      </c>
      <c r="E35" s="31"/>
      <c r="F35" s="31"/>
      <c r="G35" s="31">
        <v>44421.08</v>
      </c>
      <c r="H35" s="31">
        <v>90328.44</v>
      </c>
      <c r="I35" s="31">
        <v>209.48</v>
      </c>
      <c r="J35" s="31">
        <v>14776.02</v>
      </c>
      <c r="K35" s="31">
        <v>5053.68</v>
      </c>
      <c r="L35" s="31">
        <v>1906.59</v>
      </c>
      <c r="M35" s="31">
        <v>1328.3500000000001</v>
      </c>
      <c r="N35" s="31">
        <v>133.71</v>
      </c>
      <c r="O35" s="31">
        <v>2614.79</v>
      </c>
      <c r="P35" s="31">
        <v>101.95</v>
      </c>
      <c r="Q35" s="31">
        <v>2763.71</v>
      </c>
      <c r="R35" s="31">
        <v>15428.32</v>
      </c>
      <c r="S35" s="31">
        <v>214259.88</v>
      </c>
      <c r="T35" s="31">
        <v>89433.7</v>
      </c>
      <c r="U35" s="31">
        <f>U36</f>
        <v>292586.40000000002</v>
      </c>
      <c r="V35" s="31"/>
      <c r="W35" s="31">
        <f>W36</f>
        <v>12798455</v>
      </c>
      <c r="X35" s="31"/>
      <c r="Y35" s="31">
        <f>Y36</f>
        <v>66704320.520000003</v>
      </c>
      <c r="Z35" s="32"/>
    </row>
    <row r="36" spans="1:26" x14ac:dyDescent="0.25">
      <c r="A36" s="33" t="s">
        <v>122</v>
      </c>
      <c r="B36" s="33">
        <v>285852.16000000003</v>
      </c>
      <c r="C36" s="33">
        <v>103903.72</v>
      </c>
      <c r="D36" s="33">
        <v>3.96</v>
      </c>
      <c r="E36" s="33"/>
      <c r="F36" s="33"/>
      <c r="G36" s="33">
        <v>44421.08</v>
      </c>
      <c r="H36" s="33">
        <v>90328.44</v>
      </c>
      <c r="I36" s="33">
        <v>209.48</v>
      </c>
      <c r="J36" s="33">
        <v>14776.02</v>
      </c>
      <c r="K36" s="33">
        <v>5053.68</v>
      </c>
      <c r="L36" s="33">
        <v>1906.59</v>
      </c>
      <c r="M36" s="33">
        <v>1328.3500000000001</v>
      </c>
      <c r="N36" s="33">
        <v>133.71</v>
      </c>
      <c r="O36" s="33">
        <v>2614.79</v>
      </c>
      <c r="P36" s="33">
        <v>101.95</v>
      </c>
      <c r="Q36" s="33">
        <v>2763.71</v>
      </c>
      <c r="R36" s="33">
        <v>15428.32</v>
      </c>
      <c r="S36" s="33">
        <v>214259.88</v>
      </c>
      <c r="T36" s="33">
        <v>89433.7</v>
      </c>
      <c r="U36" s="33">
        <f>U37+U38</f>
        <v>292586.40000000002</v>
      </c>
      <c r="V36" s="33"/>
      <c r="W36" s="33">
        <f>W37+W38</f>
        <v>12798455</v>
      </c>
      <c r="X36" s="33"/>
      <c r="Y36" s="33">
        <f>Y37+Y38</f>
        <v>66704320.520000003</v>
      </c>
      <c r="Z36" s="34"/>
    </row>
    <row r="37" spans="1:26" x14ac:dyDescent="0.25">
      <c r="A37" s="35" t="s">
        <v>225</v>
      </c>
      <c r="B37" s="35">
        <v>170562.54</v>
      </c>
      <c r="C37" s="35">
        <v>93800.33</v>
      </c>
      <c r="D37" s="35"/>
      <c r="E37" s="35"/>
      <c r="F37" s="35"/>
      <c r="G37" s="35">
        <v>44421.08</v>
      </c>
      <c r="H37" s="35">
        <v>46762.49</v>
      </c>
      <c r="I37" s="35"/>
      <c r="J37" s="35"/>
      <c r="K37" s="35"/>
      <c r="L37" s="35">
        <v>1892.51</v>
      </c>
      <c r="M37" s="35">
        <v>1226.8900000000001</v>
      </c>
      <c r="N37" s="35">
        <v>76.53</v>
      </c>
      <c r="O37" s="35">
        <v>2614.79</v>
      </c>
      <c r="P37" s="35">
        <v>63.63</v>
      </c>
      <c r="Q37" s="35">
        <v>920.19</v>
      </c>
      <c r="R37" s="35">
        <v>4267.04</v>
      </c>
      <c r="S37" s="35">
        <v>113430.68</v>
      </c>
      <c r="T37" s="35">
        <v>89433.7</v>
      </c>
      <c r="U37" s="35">
        <v>217834</v>
      </c>
      <c r="W37" s="35">
        <v>12294486</v>
      </c>
      <c r="X37" s="35" t="s">
        <v>251</v>
      </c>
      <c r="Y37" s="35">
        <v>36420.519999999997</v>
      </c>
      <c r="Z37" s="35" t="s">
        <v>246</v>
      </c>
    </row>
    <row r="38" spans="1:26" ht="45" x14ac:dyDescent="0.25">
      <c r="A38" s="35" t="s">
        <v>226</v>
      </c>
      <c r="B38" s="35">
        <v>115289.62000000001</v>
      </c>
      <c r="C38" s="35">
        <v>10103.39</v>
      </c>
      <c r="D38" s="35">
        <v>3.96</v>
      </c>
      <c r="E38" s="35"/>
      <c r="F38" s="35"/>
      <c r="G38" s="35"/>
      <c r="H38" s="35">
        <v>43565.95</v>
      </c>
      <c r="I38" s="35">
        <v>209.48</v>
      </c>
      <c r="J38" s="35">
        <v>14776.02</v>
      </c>
      <c r="K38" s="35">
        <v>5053.68</v>
      </c>
      <c r="L38" s="35">
        <v>14.08</v>
      </c>
      <c r="M38" s="35">
        <v>101.46</v>
      </c>
      <c r="N38" s="35">
        <v>57.18</v>
      </c>
      <c r="O38" s="35"/>
      <c r="P38" s="35">
        <v>38.32</v>
      </c>
      <c r="Q38" s="35">
        <v>1843.52</v>
      </c>
      <c r="R38" s="35">
        <v>11161.28</v>
      </c>
      <c r="S38" s="35">
        <v>100829.2</v>
      </c>
      <c r="T38" s="35"/>
      <c r="U38" s="35">
        <v>74752.399999999994</v>
      </c>
      <c r="V38" s="35" t="s">
        <v>245</v>
      </c>
      <c r="W38" s="35">
        <v>503969</v>
      </c>
      <c r="X38" s="35" t="s">
        <v>247</v>
      </c>
      <c r="Y38" s="35">
        <v>66667900</v>
      </c>
      <c r="Z38" s="36" t="s">
        <v>252</v>
      </c>
    </row>
    <row r="39" spans="1:26" x14ac:dyDescent="0.25">
      <c r="A39" s="31" t="s">
        <v>227</v>
      </c>
      <c r="B39" s="31">
        <v>382244.01</v>
      </c>
      <c r="C39" s="31">
        <v>17901.419999999998</v>
      </c>
      <c r="D39" s="31">
        <v>7183.8</v>
      </c>
      <c r="E39" s="31"/>
      <c r="F39" s="31"/>
      <c r="G39" s="31">
        <v>12758.34</v>
      </c>
      <c r="H39" s="31">
        <v>85042.36</v>
      </c>
      <c r="I39" s="31">
        <v>813.86</v>
      </c>
      <c r="J39" s="31">
        <v>15932.869999999999</v>
      </c>
      <c r="K39" s="31">
        <v>12785.34</v>
      </c>
      <c r="L39" s="31">
        <v>4436.01</v>
      </c>
      <c r="M39" s="31">
        <v>4872.0200000000004</v>
      </c>
      <c r="N39" s="31"/>
      <c r="O39" s="31">
        <v>2058.77</v>
      </c>
      <c r="P39" s="31"/>
      <c r="Q39" s="31">
        <v>1265.3999999999999</v>
      </c>
      <c r="R39" s="31">
        <v>51475.49</v>
      </c>
      <c r="S39" s="31">
        <v>195636.34999999998</v>
      </c>
      <c r="T39" s="31"/>
      <c r="U39" s="31">
        <f>U40</f>
        <v>0</v>
      </c>
      <c r="V39" s="31"/>
      <c r="W39" s="31">
        <f>W40</f>
        <v>911538.1</v>
      </c>
      <c r="X39" s="31"/>
      <c r="Y39" s="31">
        <f>Y40</f>
        <v>0</v>
      </c>
      <c r="Z39" s="32"/>
    </row>
    <row r="40" spans="1:26" x14ac:dyDescent="0.25">
      <c r="A40" s="33" t="s">
        <v>91</v>
      </c>
      <c r="B40" s="33">
        <v>382244.01</v>
      </c>
      <c r="C40" s="33">
        <v>17901.419999999998</v>
      </c>
      <c r="D40" s="33">
        <v>7183.8</v>
      </c>
      <c r="E40" s="33"/>
      <c r="F40" s="33"/>
      <c r="G40" s="33">
        <v>12758.34</v>
      </c>
      <c r="H40" s="33">
        <v>85042.36</v>
      </c>
      <c r="I40" s="33">
        <v>813.86</v>
      </c>
      <c r="J40" s="33">
        <v>15932.869999999999</v>
      </c>
      <c r="K40" s="33">
        <v>12785.34</v>
      </c>
      <c r="L40" s="33">
        <v>4436.01</v>
      </c>
      <c r="M40" s="33">
        <v>4872.0200000000004</v>
      </c>
      <c r="N40" s="33"/>
      <c r="O40" s="33">
        <v>2058.77</v>
      </c>
      <c r="P40" s="33"/>
      <c r="Q40" s="33">
        <v>1265.3999999999999</v>
      </c>
      <c r="R40" s="33">
        <v>51475.49</v>
      </c>
      <c r="S40" s="33">
        <v>195636.34999999998</v>
      </c>
      <c r="T40" s="33"/>
      <c r="U40" s="33">
        <f>U41+U42</f>
        <v>0</v>
      </c>
      <c r="V40" s="33"/>
      <c r="W40" s="33">
        <f>W41+W42</f>
        <v>911538.1</v>
      </c>
      <c r="X40" s="33"/>
      <c r="Y40" s="33">
        <f>Y41+Y42</f>
        <v>0</v>
      </c>
      <c r="Z40" s="34"/>
    </row>
    <row r="41" spans="1:26" x14ac:dyDescent="0.25">
      <c r="A41" s="35" t="s">
        <v>177</v>
      </c>
      <c r="B41" s="35">
        <v>194608.22999999998</v>
      </c>
      <c r="C41" s="35"/>
      <c r="D41" s="35">
        <v>7183.8</v>
      </c>
      <c r="E41" s="35"/>
      <c r="F41" s="35"/>
      <c r="G41" s="35"/>
      <c r="H41" s="35"/>
      <c r="I41" s="35"/>
      <c r="J41" s="35">
        <v>8098.71</v>
      </c>
      <c r="K41" s="35"/>
      <c r="L41" s="35">
        <v>2459.35</v>
      </c>
      <c r="M41" s="35">
        <v>3944.1400000000003</v>
      </c>
      <c r="N41" s="35"/>
      <c r="O41" s="35">
        <v>1286.43</v>
      </c>
      <c r="P41" s="35"/>
      <c r="Q41" s="35">
        <v>1238.3</v>
      </c>
      <c r="R41" s="35">
        <v>20485.87</v>
      </c>
      <c r="S41" s="35">
        <v>100070.19</v>
      </c>
      <c r="T41" s="35"/>
      <c r="U41" s="35"/>
      <c r="V41" s="35"/>
      <c r="W41" s="35">
        <v>910023</v>
      </c>
      <c r="X41" s="35"/>
      <c r="Y41" s="35"/>
      <c r="Z41" s="36"/>
    </row>
    <row r="42" spans="1:26" x14ac:dyDescent="0.25">
      <c r="A42" s="35" t="s">
        <v>176</v>
      </c>
      <c r="B42" s="35">
        <v>187635.78000000003</v>
      </c>
      <c r="C42" s="35">
        <v>17901.419999999998</v>
      </c>
      <c r="D42" s="35"/>
      <c r="E42" s="35"/>
      <c r="F42" s="35"/>
      <c r="G42" s="35">
        <v>12758.34</v>
      </c>
      <c r="H42" s="35">
        <v>85042.36</v>
      </c>
      <c r="I42" s="35">
        <v>813.86</v>
      </c>
      <c r="J42" s="35">
        <v>7834.16</v>
      </c>
      <c r="K42" s="35">
        <v>12785.34</v>
      </c>
      <c r="L42" s="35">
        <v>1976.66</v>
      </c>
      <c r="M42" s="35">
        <v>927.88</v>
      </c>
      <c r="N42" s="35"/>
      <c r="O42" s="35">
        <v>772.34</v>
      </c>
      <c r="P42" s="35"/>
      <c r="Q42" s="35">
        <v>27.1</v>
      </c>
      <c r="R42" s="35">
        <v>30989.62</v>
      </c>
      <c r="S42" s="35">
        <v>95566.159999999989</v>
      </c>
      <c r="T42" s="35"/>
      <c r="U42" s="35"/>
      <c r="V42" s="35"/>
      <c r="W42" s="35">
        <v>1515.1</v>
      </c>
      <c r="X42" s="35"/>
      <c r="Y42" s="35"/>
      <c r="Z42" s="36"/>
    </row>
    <row r="43" spans="1:26" x14ac:dyDescent="0.25">
      <c r="A43" s="31" t="s">
        <v>178</v>
      </c>
      <c r="B43" s="31">
        <v>112190.14</v>
      </c>
      <c r="C43" s="31"/>
      <c r="D43" s="31">
        <v>31125.79</v>
      </c>
      <c r="E43" s="31">
        <v>2735.33</v>
      </c>
      <c r="F43" s="31"/>
      <c r="G43" s="31"/>
      <c r="H43" s="31"/>
      <c r="I43" s="31"/>
      <c r="J43" s="31"/>
      <c r="K43" s="31"/>
      <c r="L43" s="31">
        <v>1606.94</v>
      </c>
      <c r="M43" s="31">
        <v>9167.58</v>
      </c>
      <c r="N43" s="31"/>
      <c r="O43" s="31">
        <v>1355.72</v>
      </c>
      <c r="P43" s="31">
        <v>667.04</v>
      </c>
      <c r="Q43" s="31"/>
      <c r="R43" s="31">
        <v>53.48</v>
      </c>
      <c r="S43" s="31">
        <v>87778.3</v>
      </c>
      <c r="T43" s="31"/>
      <c r="U43" s="31">
        <f>U44</f>
        <v>0</v>
      </c>
      <c r="V43" s="31"/>
      <c r="W43" s="31">
        <f>W44</f>
        <v>10060110</v>
      </c>
      <c r="X43" s="31"/>
      <c r="Y43" s="31">
        <f>Y44</f>
        <v>17159912</v>
      </c>
      <c r="Z43" s="32"/>
    </row>
    <row r="44" spans="1:26" x14ac:dyDescent="0.25">
      <c r="A44" s="33" t="s">
        <v>179</v>
      </c>
      <c r="B44" s="33">
        <v>112190.14</v>
      </c>
      <c r="C44" s="33"/>
      <c r="D44" s="33">
        <v>31125.79</v>
      </c>
      <c r="E44" s="33">
        <v>2735.33</v>
      </c>
      <c r="F44" s="33"/>
      <c r="G44" s="33"/>
      <c r="H44" s="33"/>
      <c r="I44" s="33"/>
      <c r="J44" s="33"/>
      <c r="K44" s="33"/>
      <c r="L44" s="33">
        <v>1606.94</v>
      </c>
      <c r="M44" s="33">
        <v>9167.58</v>
      </c>
      <c r="N44" s="33"/>
      <c r="O44" s="33">
        <v>1355.72</v>
      </c>
      <c r="P44" s="33">
        <v>667.04</v>
      </c>
      <c r="Q44" s="33"/>
      <c r="R44" s="33">
        <v>53.48</v>
      </c>
      <c r="S44" s="33">
        <v>87778.3</v>
      </c>
      <c r="T44" s="33"/>
      <c r="U44" s="33">
        <f>U45</f>
        <v>0</v>
      </c>
      <c r="V44" s="33"/>
      <c r="W44" s="33">
        <f>W45</f>
        <v>10060110</v>
      </c>
      <c r="X44" s="33"/>
      <c r="Y44" s="33">
        <f>Y45</f>
        <v>17159912</v>
      </c>
      <c r="Z44" s="34"/>
    </row>
    <row r="45" spans="1:26" x14ac:dyDescent="0.25">
      <c r="A45" s="35" t="s">
        <v>228</v>
      </c>
      <c r="B45" s="35">
        <v>112190.14</v>
      </c>
      <c r="C45" s="35"/>
      <c r="D45" s="35">
        <v>31125.79</v>
      </c>
      <c r="E45" s="35">
        <v>2735.33</v>
      </c>
      <c r="F45" s="35"/>
      <c r="G45" s="35"/>
      <c r="H45" s="35"/>
      <c r="I45" s="35"/>
      <c r="J45" s="35"/>
      <c r="K45" s="35"/>
      <c r="L45" s="35">
        <v>1606.94</v>
      </c>
      <c r="M45" s="35">
        <v>9167.58</v>
      </c>
      <c r="N45" s="35"/>
      <c r="O45" s="35">
        <v>1355.72</v>
      </c>
      <c r="P45" s="35">
        <v>667.04</v>
      </c>
      <c r="Q45" s="35"/>
      <c r="R45" s="35">
        <v>53.48</v>
      </c>
      <c r="S45" s="35">
        <v>87778.3</v>
      </c>
      <c r="T45" s="35"/>
      <c r="U45" s="35">
        <v>0</v>
      </c>
      <c r="V45" s="35" t="s">
        <v>245</v>
      </c>
      <c r="W45" s="35">
        <v>10060110</v>
      </c>
      <c r="X45" s="35" t="s">
        <v>247</v>
      </c>
      <c r="Y45" s="35">
        <v>17159912</v>
      </c>
      <c r="Z45" s="36"/>
    </row>
    <row r="46" spans="1:26" x14ac:dyDescent="0.25">
      <c r="A46" s="31" t="s">
        <v>182</v>
      </c>
      <c r="B46" s="31">
        <v>101616.08</v>
      </c>
      <c r="C46" s="31"/>
      <c r="D46" s="31"/>
      <c r="E46" s="31"/>
      <c r="F46" s="31"/>
      <c r="G46" s="31"/>
      <c r="H46" s="31"/>
      <c r="I46" s="31"/>
      <c r="J46" s="31"/>
      <c r="K46" s="31"/>
      <c r="L46" s="31">
        <v>1829.32</v>
      </c>
      <c r="M46" s="31">
        <v>631.98</v>
      </c>
      <c r="N46" s="31">
        <v>126.94</v>
      </c>
      <c r="O46" s="31">
        <v>717.34</v>
      </c>
      <c r="P46" s="31">
        <v>35.380000000000003</v>
      </c>
      <c r="Q46" s="31">
        <v>101.14</v>
      </c>
      <c r="R46" s="31">
        <v>40443.99</v>
      </c>
      <c r="S46" s="31">
        <v>42947.11</v>
      </c>
      <c r="T46" s="31"/>
      <c r="U46" s="31">
        <f>U47</f>
        <v>0</v>
      </c>
      <c r="V46" s="31"/>
      <c r="W46" s="31">
        <f>W47</f>
        <v>6488068</v>
      </c>
      <c r="X46" s="31"/>
      <c r="Y46" s="31">
        <f>Y47</f>
        <v>8922000</v>
      </c>
      <c r="Z46" s="32"/>
    </row>
    <row r="47" spans="1:26" x14ac:dyDescent="0.25">
      <c r="A47" s="33" t="s">
        <v>182</v>
      </c>
      <c r="B47" s="33">
        <v>101616.08</v>
      </c>
      <c r="C47" s="33"/>
      <c r="D47" s="33"/>
      <c r="E47" s="33"/>
      <c r="F47" s="33"/>
      <c r="G47" s="33"/>
      <c r="H47" s="33"/>
      <c r="I47" s="33"/>
      <c r="J47" s="33"/>
      <c r="K47" s="33"/>
      <c r="L47" s="33">
        <v>1829.32</v>
      </c>
      <c r="M47" s="33">
        <v>631.98</v>
      </c>
      <c r="N47" s="33">
        <v>126.94</v>
      </c>
      <c r="O47" s="33">
        <v>717.34</v>
      </c>
      <c r="P47" s="33">
        <v>35.380000000000003</v>
      </c>
      <c r="Q47" s="33">
        <v>101.14</v>
      </c>
      <c r="R47" s="33">
        <v>40443.99</v>
      </c>
      <c r="S47" s="33">
        <v>42947.11</v>
      </c>
      <c r="T47" s="33"/>
      <c r="U47" s="33">
        <f>U48</f>
        <v>0</v>
      </c>
      <c r="V47" s="33"/>
      <c r="W47" s="33">
        <f>W48</f>
        <v>6488068</v>
      </c>
      <c r="X47" s="33"/>
      <c r="Y47" s="33">
        <f>Y48</f>
        <v>8922000</v>
      </c>
      <c r="Z47" s="34"/>
    </row>
    <row r="48" spans="1:26" x14ac:dyDescent="0.25">
      <c r="A48" s="35" t="s">
        <v>229</v>
      </c>
      <c r="B48" s="35">
        <v>101616.08</v>
      </c>
      <c r="C48" s="35"/>
      <c r="D48" s="35"/>
      <c r="E48" s="35"/>
      <c r="F48" s="35"/>
      <c r="G48" s="35"/>
      <c r="H48" s="35"/>
      <c r="I48" s="35"/>
      <c r="J48" s="35"/>
      <c r="K48" s="35"/>
      <c r="L48" s="35">
        <v>1829.32</v>
      </c>
      <c r="M48" s="35">
        <v>631.98</v>
      </c>
      <c r="N48" s="35">
        <v>126.94</v>
      </c>
      <c r="O48" s="35">
        <v>717.34</v>
      </c>
      <c r="P48" s="35">
        <v>35.380000000000003</v>
      </c>
      <c r="Q48" s="35">
        <v>101.14</v>
      </c>
      <c r="R48" s="35">
        <v>40443.99</v>
      </c>
      <c r="S48" s="35">
        <v>42947.11</v>
      </c>
      <c r="T48" s="35"/>
      <c r="U48" s="35"/>
      <c r="V48" s="35"/>
      <c r="W48" s="35">
        <v>6488068</v>
      </c>
      <c r="X48" s="35" t="s">
        <v>247</v>
      </c>
      <c r="Y48" s="35">
        <v>8922000</v>
      </c>
      <c r="Z48" s="36"/>
    </row>
    <row r="49" spans="1:26" x14ac:dyDescent="0.25">
      <c r="A49" s="31" t="s">
        <v>125</v>
      </c>
      <c r="B49" s="31">
        <v>66083.8</v>
      </c>
      <c r="C49" s="31">
        <v>22200.239999999994</v>
      </c>
      <c r="D49" s="31"/>
      <c r="E49" s="31"/>
      <c r="F49" s="31"/>
      <c r="G49" s="31">
        <v>36487</v>
      </c>
      <c r="H49" s="31"/>
      <c r="I49" s="31"/>
      <c r="J49" s="31"/>
      <c r="K49" s="31"/>
      <c r="L49" s="31">
        <v>983.8</v>
      </c>
      <c r="M49" s="31">
        <v>336.58</v>
      </c>
      <c r="N49" s="31"/>
      <c r="O49" s="31">
        <v>274.5</v>
      </c>
      <c r="P49" s="31">
        <v>24.72</v>
      </c>
      <c r="Q49" s="31"/>
      <c r="R49" s="31"/>
      <c r="S49" s="31">
        <v>37724.81</v>
      </c>
      <c r="T49" s="31"/>
      <c r="U49" s="31">
        <f>U50</f>
        <v>151483</v>
      </c>
      <c r="V49" s="31"/>
      <c r="W49" s="31">
        <f>W50</f>
        <v>2333517</v>
      </c>
      <c r="X49" s="31"/>
      <c r="Y49" s="31">
        <f>Y50</f>
        <v>3437800</v>
      </c>
      <c r="Z49" s="32"/>
    </row>
    <row r="50" spans="1:26" x14ac:dyDescent="0.25">
      <c r="A50" s="33" t="s">
        <v>125</v>
      </c>
      <c r="B50" s="33">
        <v>66083.8</v>
      </c>
      <c r="C50" s="33">
        <v>22200.239999999994</v>
      </c>
      <c r="D50" s="33"/>
      <c r="E50" s="33"/>
      <c r="F50" s="33"/>
      <c r="G50" s="33">
        <v>36487</v>
      </c>
      <c r="H50" s="33"/>
      <c r="I50" s="33"/>
      <c r="J50" s="33"/>
      <c r="K50" s="33"/>
      <c r="L50" s="33">
        <v>983.8</v>
      </c>
      <c r="M50" s="33">
        <v>336.58</v>
      </c>
      <c r="N50" s="33"/>
      <c r="O50" s="33">
        <v>274.5</v>
      </c>
      <c r="P50" s="33">
        <v>24.72</v>
      </c>
      <c r="Q50" s="33"/>
      <c r="R50" s="33"/>
      <c r="S50" s="33">
        <v>37724.81</v>
      </c>
      <c r="T50" s="33"/>
      <c r="U50" s="33">
        <f>U51</f>
        <v>151483</v>
      </c>
      <c r="V50" s="33"/>
      <c r="W50" s="33">
        <f>W51</f>
        <v>2333517</v>
      </c>
      <c r="X50" s="33"/>
      <c r="Y50" s="33">
        <f>Y51</f>
        <v>3437800</v>
      </c>
      <c r="Z50" s="34"/>
    </row>
    <row r="51" spans="1:26" x14ac:dyDescent="0.25">
      <c r="A51" s="35" t="s">
        <v>230</v>
      </c>
      <c r="B51" s="35">
        <v>66083.8</v>
      </c>
      <c r="C51" s="35">
        <v>22200.239999999994</v>
      </c>
      <c r="D51" s="35"/>
      <c r="E51" s="35"/>
      <c r="F51" s="35"/>
      <c r="G51" s="35">
        <v>36487</v>
      </c>
      <c r="H51" s="35"/>
      <c r="I51" s="35"/>
      <c r="J51" s="35"/>
      <c r="K51" s="35"/>
      <c r="L51" s="35">
        <v>983.8</v>
      </c>
      <c r="M51" s="35">
        <v>336.58</v>
      </c>
      <c r="N51" s="35"/>
      <c r="O51" s="35">
        <v>274.5</v>
      </c>
      <c r="P51" s="35">
        <v>24.72</v>
      </c>
      <c r="Q51" s="35"/>
      <c r="R51" s="35"/>
      <c r="S51" s="35">
        <v>37724.81</v>
      </c>
      <c r="T51" s="35"/>
      <c r="U51" s="35">
        <v>151483</v>
      </c>
      <c r="V51" s="35" t="s">
        <v>253</v>
      </c>
      <c r="W51" s="35">
        <v>2333517</v>
      </c>
      <c r="X51" s="35" t="s">
        <v>247</v>
      </c>
      <c r="Y51" s="35">
        <v>3437800</v>
      </c>
      <c r="Z51" s="36"/>
    </row>
    <row r="52" spans="1:26" x14ac:dyDescent="0.25">
      <c r="A52" s="31" t="s">
        <v>191</v>
      </c>
      <c r="B52" s="31">
        <v>198224.79499999998</v>
      </c>
      <c r="C52" s="31">
        <v>36465.89</v>
      </c>
      <c r="D52" s="31">
        <v>35985.31</v>
      </c>
      <c r="E52" s="31">
        <v>894.36</v>
      </c>
      <c r="F52" s="31"/>
      <c r="G52" s="31">
        <v>21912.47</v>
      </c>
      <c r="H52" s="31"/>
      <c r="I52" s="31"/>
      <c r="J52" s="31"/>
      <c r="K52" s="31"/>
      <c r="L52" s="31">
        <v>3407.76</v>
      </c>
      <c r="M52" s="31">
        <v>2461.88</v>
      </c>
      <c r="N52" s="31">
        <v>539.22</v>
      </c>
      <c r="O52" s="31">
        <v>1631.2399999999998</v>
      </c>
      <c r="P52" s="31">
        <v>329.2</v>
      </c>
      <c r="Q52" s="31">
        <v>9.94</v>
      </c>
      <c r="R52" s="31">
        <v>15939.19</v>
      </c>
      <c r="S52" s="31">
        <v>42776.29</v>
      </c>
      <c r="T52" s="31">
        <v>92863.15</v>
      </c>
      <c r="U52" s="31">
        <f>U53</f>
        <v>271592</v>
      </c>
      <c r="V52" s="31"/>
      <c r="W52" s="31">
        <f>W53</f>
        <v>1312181</v>
      </c>
      <c r="X52" s="31"/>
      <c r="Y52" s="31">
        <f>Y53</f>
        <v>1898111</v>
      </c>
      <c r="Z52" s="32"/>
    </row>
    <row r="53" spans="1:26" x14ac:dyDescent="0.25">
      <c r="A53" s="33" t="s">
        <v>197</v>
      </c>
      <c r="B53" s="33">
        <v>79039.985000000001</v>
      </c>
      <c r="C53" s="33">
        <v>9870.58</v>
      </c>
      <c r="D53" s="33"/>
      <c r="E53" s="33"/>
      <c r="F53" s="33"/>
      <c r="G53" s="33">
        <v>10197</v>
      </c>
      <c r="H53" s="33"/>
      <c r="I53" s="33"/>
      <c r="J53" s="33"/>
      <c r="K53" s="33"/>
      <c r="L53" s="33">
        <v>1578.64</v>
      </c>
      <c r="M53" s="33">
        <v>874.8</v>
      </c>
      <c r="N53" s="33">
        <v>539.22</v>
      </c>
      <c r="O53" s="33">
        <v>1324.6</v>
      </c>
      <c r="P53" s="33"/>
      <c r="Q53" s="33">
        <v>9.94</v>
      </c>
      <c r="R53" s="33">
        <v>15939.19</v>
      </c>
      <c r="S53" s="33">
        <v>42776.29</v>
      </c>
      <c r="T53" s="33"/>
      <c r="U53" s="33">
        <f>U54</f>
        <v>271592</v>
      </c>
      <c r="V53" s="33"/>
      <c r="W53" s="33">
        <f>W54</f>
        <v>1312181</v>
      </c>
      <c r="X53" s="33"/>
      <c r="Y53" s="33">
        <f>Y54</f>
        <v>1898111</v>
      </c>
      <c r="Z53" s="34"/>
    </row>
    <row r="54" spans="1:26" x14ac:dyDescent="0.25">
      <c r="A54" s="35" t="s">
        <v>231</v>
      </c>
      <c r="B54" s="35">
        <v>79039.985000000001</v>
      </c>
      <c r="C54" s="35">
        <v>9870.58</v>
      </c>
      <c r="D54" s="35"/>
      <c r="E54" s="35"/>
      <c r="F54" s="35"/>
      <c r="G54" s="35">
        <v>10197</v>
      </c>
      <c r="H54" s="35"/>
      <c r="I54" s="35"/>
      <c r="J54" s="35"/>
      <c r="K54" s="35"/>
      <c r="L54" s="35">
        <v>1578.64</v>
      </c>
      <c r="M54" s="35">
        <v>874.8</v>
      </c>
      <c r="N54" s="35">
        <v>539.22</v>
      </c>
      <c r="O54" s="35">
        <v>1324.6</v>
      </c>
      <c r="P54" s="35"/>
      <c r="Q54" s="35">
        <v>9.94</v>
      </c>
      <c r="R54" s="35">
        <v>15939.19</v>
      </c>
      <c r="S54" s="35">
        <v>42776.29</v>
      </c>
      <c r="T54" s="35"/>
      <c r="U54" s="35">
        <v>271592</v>
      </c>
      <c r="V54" s="35"/>
      <c r="W54" s="35">
        <v>1312181</v>
      </c>
      <c r="X54" s="35" t="s">
        <v>247</v>
      </c>
      <c r="Y54" s="35">
        <v>1898111</v>
      </c>
      <c r="Z54" s="36"/>
    </row>
    <row r="55" spans="1:26" x14ac:dyDescent="0.25">
      <c r="A55" s="33" t="s">
        <v>192</v>
      </c>
      <c r="B55" s="33">
        <v>119184.81</v>
      </c>
      <c r="C55" s="33">
        <v>26595.31</v>
      </c>
      <c r="D55" s="33">
        <v>35985.31</v>
      </c>
      <c r="E55" s="33">
        <v>894.36</v>
      </c>
      <c r="F55" s="33"/>
      <c r="G55" s="33">
        <v>11715.47</v>
      </c>
      <c r="H55" s="33"/>
      <c r="I55" s="33"/>
      <c r="J55" s="33"/>
      <c r="K55" s="33"/>
      <c r="L55" s="33">
        <v>1829.12</v>
      </c>
      <c r="M55" s="33">
        <v>1587.08</v>
      </c>
      <c r="N55" s="33"/>
      <c r="O55" s="33">
        <v>306.64</v>
      </c>
      <c r="P55" s="33">
        <v>329.2</v>
      </c>
      <c r="Q55" s="33"/>
      <c r="R55" s="33"/>
      <c r="S55" s="33"/>
      <c r="T55" s="33">
        <v>92863.15</v>
      </c>
      <c r="U55" s="33">
        <f>U56</f>
        <v>96496</v>
      </c>
      <c r="V55" s="33"/>
      <c r="W55" s="33">
        <f>W56</f>
        <v>4874692</v>
      </c>
      <c r="X55" s="33"/>
      <c r="Y55" s="33">
        <f>Y56</f>
        <v>10136000</v>
      </c>
      <c r="Z55" s="34"/>
    </row>
    <row r="56" spans="1:26" ht="15.75" thickBot="1" x14ac:dyDescent="0.3">
      <c r="A56" s="35" t="s">
        <v>232</v>
      </c>
      <c r="B56" s="35">
        <v>119184.81</v>
      </c>
      <c r="C56" s="35">
        <v>26595.31</v>
      </c>
      <c r="D56" s="35">
        <v>35985.31</v>
      </c>
      <c r="E56" s="35">
        <v>894.36</v>
      </c>
      <c r="F56" s="35"/>
      <c r="G56" s="35">
        <v>11715.47</v>
      </c>
      <c r="H56" s="35"/>
      <c r="I56" s="35"/>
      <c r="J56" s="35"/>
      <c r="K56" s="35"/>
      <c r="L56" s="35">
        <v>1829.12</v>
      </c>
      <c r="M56" s="35">
        <v>1587.08</v>
      </c>
      <c r="N56" s="35"/>
      <c r="O56" s="35">
        <v>306.64</v>
      </c>
      <c r="P56" s="35">
        <v>329.2</v>
      </c>
      <c r="Q56" s="35"/>
      <c r="R56" s="35"/>
      <c r="S56" s="35"/>
      <c r="T56" s="35">
        <v>92863.15</v>
      </c>
      <c r="U56" s="35">
        <v>96496</v>
      </c>
      <c r="V56" s="35"/>
      <c r="W56" s="35">
        <v>4874692</v>
      </c>
      <c r="X56" s="35" t="s">
        <v>247</v>
      </c>
      <c r="Y56" s="35">
        <v>10136000</v>
      </c>
      <c r="Z56" s="36"/>
    </row>
    <row r="57" spans="1:26" ht="15.75" thickTop="1" x14ac:dyDescent="0.25">
      <c r="A57" s="37" t="s">
        <v>127</v>
      </c>
      <c r="B57" s="37">
        <v>3010460.1333000013</v>
      </c>
      <c r="C57" s="37">
        <v>451037.2379642186</v>
      </c>
      <c r="D57" s="37">
        <v>79887.839999999997</v>
      </c>
      <c r="E57" s="37">
        <v>11727.41</v>
      </c>
      <c r="F57" s="37">
        <v>14404.439999999999</v>
      </c>
      <c r="G57" s="37">
        <v>115578.89</v>
      </c>
      <c r="H57" s="37">
        <v>628931.527</v>
      </c>
      <c r="I57" s="37">
        <v>6180.1799999999994</v>
      </c>
      <c r="J57" s="37">
        <v>46866.570000000007</v>
      </c>
      <c r="K57" s="37">
        <v>87816.920000000013</v>
      </c>
      <c r="L57" s="37">
        <v>42829.274335781469</v>
      </c>
      <c r="M57" s="37">
        <v>64018.734100000016</v>
      </c>
      <c r="N57" s="37">
        <v>9654.3700000000026</v>
      </c>
      <c r="O57" s="37">
        <v>28511.216999999997</v>
      </c>
      <c r="P57" s="37">
        <v>5847.78</v>
      </c>
      <c r="Q57" s="37">
        <v>6138.9080000000004</v>
      </c>
      <c r="R57" s="37">
        <v>312260.29536829784</v>
      </c>
      <c r="S57" s="37">
        <v>1697164.622</v>
      </c>
      <c r="T57" s="37">
        <v>456997.06400000001</v>
      </c>
      <c r="U57" s="37">
        <f>U52+U49+U46+U43+U39+U35+U29+U16+U12+U9+U6+U3</f>
        <v>8560618.5</v>
      </c>
      <c r="V57" s="37"/>
      <c r="W57" s="37">
        <f>W52+W49+W46+W43+W39+W35+W29+W16+W12+W9+W6+W3</f>
        <v>53273809.10035</v>
      </c>
      <c r="X57" s="37"/>
      <c r="Y57" s="37">
        <f>Y52+Y49+Y46+Y43+Y39+Y35+Y29+Y16+Y12+Y9+Y6+Y3</f>
        <v>111841298.63333334</v>
      </c>
      <c r="Z57" s="38"/>
    </row>
  </sheetData>
  <mergeCells count="5">
    <mergeCell ref="C1:F1"/>
    <mergeCell ref="G1:K1"/>
    <mergeCell ref="L1:Q1"/>
    <mergeCell ref="S1:T1"/>
    <mergeCell ref="U1:Z1"/>
  </mergeCells>
  <dataValidations count="1">
    <dataValidation type="list" allowBlank="1" showInputMessage="1" showErrorMessage="1" sqref="V24" xr:uid="{AF7859B6-B099-4969-8FF9-5479EECC0DA5}">
      <formula1>$AB$5</formula1>
    </dataValidation>
  </dataValidations>
  <pageMargins left="0.70866141732283472" right="0.70866141732283472" top="0.74803149606299213" bottom="0.74803149606299213" header="0.31496062992125984" footer="0.31496062992125984"/>
  <pageSetup paperSize="9" scale="21" fitToHeight="0" orientation="landscape" r:id="rId1"/>
  <headerFooter>
    <oddHeader>&amp;CInstalaciones de triaje, compostaje y biometanización de residuos mezclados. Datos 2021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A38E5-028C-447E-BC00-00D2ECAFFF8B}">
  <sheetPr>
    <pageSetUpPr fitToPage="1"/>
  </sheetPr>
  <dimension ref="A1:Q18"/>
  <sheetViews>
    <sheetView topLeftCell="H1" zoomScale="85" zoomScaleNormal="85" workbookViewId="0">
      <selection activeCell="D23" sqref="D23"/>
    </sheetView>
  </sheetViews>
  <sheetFormatPr baseColWidth="10" defaultRowHeight="15" x14ac:dyDescent="0.25"/>
  <cols>
    <col min="1" max="1" width="56" bestFit="1" customWidth="1"/>
    <col min="2" max="2" width="22.85546875" bestFit="1" customWidth="1"/>
    <col min="3" max="3" width="22.7109375" bestFit="1" customWidth="1"/>
    <col min="4" max="4" width="13.140625" bestFit="1" customWidth="1"/>
    <col min="5" max="5" width="27.85546875" bestFit="1" customWidth="1"/>
    <col min="6" max="6" width="22.85546875" bestFit="1" customWidth="1"/>
    <col min="7" max="7" width="22.7109375" bestFit="1" customWidth="1"/>
    <col min="8" max="8" width="13.140625" bestFit="1" customWidth="1"/>
    <col min="9" max="9" width="12.85546875" bestFit="1" customWidth="1"/>
    <col min="10" max="10" width="11.5703125" bestFit="1" customWidth="1"/>
    <col min="11" max="11" width="14.28515625" bestFit="1" customWidth="1"/>
    <col min="12" max="12" width="34.5703125" bestFit="1" customWidth="1"/>
    <col min="13" max="13" width="31.5703125" bestFit="1" customWidth="1"/>
    <col min="14" max="14" width="40.28515625" bestFit="1" customWidth="1"/>
    <col min="15" max="15" width="41.42578125" bestFit="1" customWidth="1"/>
    <col min="16" max="16" width="28.85546875" bestFit="1" customWidth="1"/>
    <col min="17" max="17" width="16" bestFit="1" customWidth="1"/>
  </cols>
  <sheetData>
    <row r="1" spans="1:17" x14ac:dyDescent="0.25">
      <c r="A1" s="12"/>
      <c r="B1" s="60" t="s">
        <v>201</v>
      </c>
      <c r="C1" s="60"/>
      <c r="D1" s="60"/>
      <c r="E1" s="60" t="s">
        <v>1</v>
      </c>
      <c r="F1" s="60"/>
      <c r="G1" s="60"/>
      <c r="H1" s="60"/>
      <c r="I1" s="13" t="s">
        <v>129</v>
      </c>
      <c r="J1" s="60" t="s">
        <v>4</v>
      </c>
      <c r="K1" s="60"/>
      <c r="L1" s="60" t="s">
        <v>234</v>
      </c>
      <c r="M1" s="60"/>
      <c r="N1" s="60"/>
      <c r="O1" s="60"/>
      <c r="P1" s="60"/>
      <c r="Q1" s="60"/>
    </row>
    <row r="2" spans="1:17" x14ac:dyDescent="0.25">
      <c r="A2" s="14" t="s">
        <v>199</v>
      </c>
      <c r="B2" s="14" t="s">
        <v>6</v>
      </c>
      <c r="C2" s="14" t="s">
        <v>7</v>
      </c>
      <c r="D2" s="14" t="s">
        <v>8</v>
      </c>
      <c r="E2" s="14" t="s">
        <v>204</v>
      </c>
      <c r="F2" s="14" t="s">
        <v>6</v>
      </c>
      <c r="G2" s="14" t="s">
        <v>7</v>
      </c>
      <c r="H2" s="14" t="s">
        <v>8</v>
      </c>
      <c r="I2" s="14" t="s">
        <v>254</v>
      </c>
      <c r="J2" s="14" t="s">
        <v>16</v>
      </c>
      <c r="K2" s="14" t="s">
        <v>17</v>
      </c>
      <c r="L2" s="14" t="s">
        <v>255</v>
      </c>
      <c r="M2" s="14" t="s">
        <v>236</v>
      </c>
      <c r="N2" s="14" t="s">
        <v>256</v>
      </c>
      <c r="O2" s="14" t="s">
        <v>238</v>
      </c>
      <c r="P2" s="14" t="s">
        <v>262</v>
      </c>
      <c r="Q2" s="14" t="s">
        <v>240</v>
      </c>
    </row>
    <row r="3" spans="1:17" x14ac:dyDescent="0.25">
      <c r="A3" s="15" t="s">
        <v>138</v>
      </c>
      <c r="B3" s="16">
        <v>9194.018</v>
      </c>
      <c r="C3" s="16"/>
      <c r="D3" s="16"/>
      <c r="E3" s="16"/>
      <c r="F3" s="16"/>
      <c r="G3" s="16">
        <v>230.4</v>
      </c>
      <c r="H3" s="16"/>
      <c r="I3" s="16"/>
      <c r="J3" s="16">
        <v>2776</v>
      </c>
      <c r="K3" s="16"/>
      <c r="L3" s="16">
        <f>L4</f>
        <v>12191</v>
      </c>
      <c r="M3" s="16"/>
      <c r="N3" s="16">
        <f>N4</f>
        <v>158747</v>
      </c>
      <c r="O3" s="16"/>
      <c r="P3" s="16">
        <f>P4</f>
        <v>286074.90000000002</v>
      </c>
      <c r="Q3" s="16"/>
    </row>
    <row r="4" spans="1:17" x14ac:dyDescent="0.25">
      <c r="A4" s="17" t="s">
        <v>138</v>
      </c>
      <c r="B4" s="18">
        <v>9194.018</v>
      </c>
      <c r="C4" s="18"/>
      <c r="D4" s="18"/>
      <c r="E4" s="18"/>
      <c r="F4" s="18"/>
      <c r="G4" s="18">
        <v>230.4</v>
      </c>
      <c r="H4" s="18"/>
      <c r="I4" s="18"/>
      <c r="J4" s="18">
        <v>2776</v>
      </c>
      <c r="K4" s="18"/>
      <c r="L4" s="18">
        <f>L5</f>
        <v>12191</v>
      </c>
      <c r="M4" s="18"/>
      <c r="N4" s="18">
        <f>N5</f>
        <v>158747</v>
      </c>
      <c r="O4" s="18"/>
      <c r="P4" s="18">
        <f>P5</f>
        <v>286074.90000000002</v>
      </c>
      <c r="Q4" s="18"/>
    </row>
    <row r="5" spans="1:17" x14ac:dyDescent="0.25">
      <c r="A5" s="19" t="s">
        <v>257</v>
      </c>
      <c r="B5" s="20">
        <v>9194.018</v>
      </c>
      <c r="C5" s="20"/>
      <c r="D5" s="20"/>
      <c r="E5" s="20"/>
      <c r="F5" s="20"/>
      <c r="G5" s="20">
        <v>230.4</v>
      </c>
      <c r="H5" s="20"/>
      <c r="I5" s="20"/>
      <c r="J5" s="20">
        <v>2776</v>
      </c>
      <c r="K5" s="20"/>
      <c r="L5" s="20">
        <v>12191</v>
      </c>
      <c r="M5" s="20" t="s">
        <v>245</v>
      </c>
      <c r="N5" s="20">
        <v>158747</v>
      </c>
      <c r="O5" s="20" t="s">
        <v>249</v>
      </c>
      <c r="P5" s="20">
        <v>286074.90000000002</v>
      </c>
      <c r="Q5" s="20"/>
    </row>
    <row r="6" spans="1:17" x14ac:dyDescent="0.25">
      <c r="A6" s="15" t="s">
        <v>44</v>
      </c>
      <c r="B6" s="16">
        <v>27600.6</v>
      </c>
      <c r="C6" s="16"/>
      <c r="D6" s="16">
        <v>26433.040000000001</v>
      </c>
      <c r="E6" s="16"/>
      <c r="F6" s="16"/>
      <c r="G6" s="16"/>
      <c r="H6" s="16"/>
      <c r="I6" s="16">
        <v>26164.388999999999</v>
      </c>
      <c r="J6" s="16"/>
      <c r="K6" s="16">
        <v>12846.78</v>
      </c>
      <c r="L6" s="16">
        <f>L7</f>
        <v>140038</v>
      </c>
      <c r="M6" s="16"/>
      <c r="N6" s="16">
        <f>N7</f>
        <v>3208604</v>
      </c>
      <c r="O6" s="16"/>
      <c r="P6" s="16">
        <f>P7</f>
        <v>7624780</v>
      </c>
      <c r="Q6" s="16"/>
    </row>
    <row r="7" spans="1:17" x14ac:dyDescent="0.25">
      <c r="A7" s="17" t="s">
        <v>44</v>
      </c>
      <c r="B7" s="18">
        <v>27600.6</v>
      </c>
      <c r="C7" s="18"/>
      <c r="D7" s="18">
        <v>26433.040000000001</v>
      </c>
      <c r="E7" s="18"/>
      <c r="F7" s="18"/>
      <c r="G7" s="18"/>
      <c r="H7" s="18"/>
      <c r="I7" s="18">
        <v>26164.388999999999</v>
      </c>
      <c r="J7" s="18"/>
      <c r="K7" s="18">
        <v>12846.78</v>
      </c>
      <c r="L7" s="18">
        <f>L8</f>
        <v>140038</v>
      </c>
      <c r="M7" s="18"/>
      <c r="N7" s="18">
        <f>N8</f>
        <v>3208604</v>
      </c>
      <c r="O7" s="18"/>
      <c r="P7" s="18">
        <f>P8</f>
        <v>7624780</v>
      </c>
      <c r="Q7" s="18"/>
    </row>
    <row r="8" spans="1:17" x14ac:dyDescent="0.25">
      <c r="A8" s="19" t="s">
        <v>258</v>
      </c>
      <c r="B8" s="20">
        <v>27600.6</v>
      </c>
      <c r="C8" s="20"/>
      <c r="D8" s="20">
        <v>26433.040000000001</v>
      </c>
      <c r="E8" s="20"/>
      <c r="F8" s="20"/>
      <c r="G8" s="20"/>
      <c r="H8" s="20"/>
      <c r="I8" s="20">
        <v>26164.388999999999</v>
      </c>
      <c r="J8" s="20"/>
      <c r="K8" s="20">
        <v>12846.78</v>
      </c>
      <c r="L8" s="20">
        <v>140038</v>
      </c>
      <c r="M8" s="20" t="s">
        <v>245</v>
      </c>
      <c r="N8" s="20">
        <v>3208604</v>
      </c>
      <c r="O8" s="20" t="s">
        <v>247</v>
      </c>
      <c r="P8" s="20">
        <v>7624780</v>
      </c>
      <c r="Q8" s="20"/>
    </row>
    <row r="9" spans="1:17" x14ac:dyDescent="0.25">
      <c r="A9" s="15" t="s">
        <v>78</v>
      </c>
      <c r="B9" s="16">
        <v>199592.91999999998</v>
      </c>
      <c r="C9" s="16">
        <v>3300</v>
      </c>
      <c r="D9" s="16"/>
      <c r="E9" s="16"/>
      <c r="F9" s="16"/>
      <c r="G9" s="16"/>
      <c r="H9" s="16"/>
      <c r="I9" s="16">
        <v>8855.0300000000007</v>
      </c>
      <c r="J9" s="16">
        <v>21513.739999999998</v>
      </c>
      <c r="K9" s="16">
        <v>33188.639999999999</v>
      </c>
      <c r="L9" s="16">
        <f>L10</f>
        <v>1734513.45</v>
      </c>
      <c r="M9" s="16"/>
      <c r="N9" s="16">
        <f>N10</f>
        <v>19798929.899999999</v>
      </c>
      <c r="O9" s="16"/>
      <c r="P9" s="16">
        <f>P10</f>
        <v>43347720</v>
      </c>
      <c r="Q9" s="16"/>
    </row>
    <row r="10" spans="1:17" x14ac:dyDescent="0.25">
      <c r="A10" s="17" t="s">
        <v>79</v>
      </c>
      <c r="B10" s="18">
        <v>199592.91999999998</v>
      </c>
      <c r="C10" s="18">
        <v>3300</v>
      </c>
      <c r="D10" s="18"/>
      <c r="E10" s="18"/>
      <c r="F10" s="18"/>
      <c r="G10" s="18"/>
      <c r="H10" s="18"/>
      <c r="I10" s="18">
        <v>8855.0300000000007</v>
      </c>
      <c r="J10" s="18">
        <v>21513.739999999998</v>
      </c>
      <c r="K10" s="18">
        <v>33188.639999999999</v>
      </c>
      <c r="L10" s="18">
        <f>L11+L12+L13+L14</f>
        <v>1734513.45</v>
      </c>
      <c r="M10" s="18"/>
      <c r="N10" s="18">
        <f>N11+N12+N13+N14</f>
        <v>19798929.899999999</v>
      </c>
      <c r="O10" s="18"/>
      <c r="P10" s="18">
        <f>P11+P12+P13+P14</f>
        <v>43347720</v>
      </c>
      <c r="Q10" s="18"/>
    </row>
    <row r="11" spans="1:17" x14ac:dyDescent="0.25">
      <c r="A11" s="19" t="s">
        <v>81</v>
      </c>
      <c r="B11" s="20">
        <v>55430.34</v>
      </c>
      <c r="C11" s="20">
        <v>96.24</v>
      </c>
      <c r="D11" s="20"/>
      <c r="E11" s="20"/>
      <c r="F11" s="20"/>
      <c r="G11" s="20"/>
      <c r="H11" s="20"/>
      <c r="I11" s="20">
        <v>1269.26</v>
      </c>
      <c r="J11" s="20">
        <v>5179.7</v>
      </c>
      <c r="K11" s="20">
        <v>12389.79</v>
      </c>
      <c r="L11" s="20">
        <v>0</v>
      </c>
      <c r="M11" s="20" t="s">
        <v>245</v>
      </c>
      <c r="N11" s="20">
        <v>5769483</v>
      </c>
      <c r="O11" s="20" t="s">
        <v>247</v>
      </c>
      <c r="P11" s="20">
        <v>12363400</v>
      </c>
      <c r="Q11" s="20"/>
    </row>
    <row r="12" spans="1:17" x14ac:dyDescent="0.25">
      <c r="A12" s="19" t="s">
        <v>82</v>
      </c>
      <c r="B12" s="20">
        <v>68041.63</v>
      </c>
      <c r="C12" s="20">
        <v>755.99</v>
      </c>
      <c r="D12" s="20"/>
      <c r="E12" s="20"/>
      <c r="F12" s="20"/>
      <c r="G12" s="20"/>
      <c r="H12" s="20"/>
      <c r="I12" s="20"/>
      <c r="J12" s="20">
        <v>2327</v>
      </c>
      <c r="K12" s="20">
        <v>13599.33</v>
      </c>
      <c r="L12" s="20">
        <v>137697.45000000001</v>
      </c>
      <c r="M12" s="20" t="s">
        <v>245</v>
      </c>
      <c r="N12" s="20">
        <v>9816669.6999999993</v>
      </c>
      <c r="O12" s="20" t="s">
        <v>247</v>
      </c>
      <c r="P12" s="20">
        <v>22081000</v>
      </c>
      <c r="Q12" s="20"/>
    </row>
    <row r="13" spans="1:17" x14ac:dyDescent="0.25">
      <c r="A13" s="19" t="s">
        <v>259</v>
      </c>
      <c r="B13" s="20">
        <v>51886.400000000001</v>
      </c>
      <c r="C13" s="20">
        <v>798.34</v>
      </c>
      <c r="D13" s="20"/>
      <c r="E13" s="20"/>
      <c r="F13" s="20"/>
      <c r="G13" s="20"/>
      <c r="H13" s="20"/>
      <c r="I13" s="20">
        <v>5730.13</v>
      </c>
      <c r="J13" s="20">
        <v>5422.04</v>
      </c>
      <c r="K13" s="20">
        <v>7199.52</v>
      </c>
      <c r="L13" s="20">
        <v>1121240</v>
      </c>
      <c r="M13" s="20" t="s">
        <v>245</v>
      </c>
      <c r="N13" s="20">
        <v>2902094.2</v>
      </c>
      <c r="O13" s="20" t="s">
        <v>247</v>
      </c>
      <c r="P13" s="20">
        <v>6326310</v>
      </c>
      <c r="Q13" s="20"/>
    </row>
    <row r="14" spans="1:17" x14ac:dyDescent="0.25">
      <c r="A14" s="19" t="s">
        <v>260</v>
      </c>
      <c r="B14" s="20">
        <v>24234.55</v>
      </c>
      <c r="C14" s="20">
        <v>1649.43</v>
      </c>
      <c r="D14" s="20"/>
      <c r="E14" s="20"/>
      <c r="F14" s="20"/>
      <c r="G14" s="20"/>
      <c r="H14" s="20"/>
      <c r="I14" s="20">
        <v>1855.64</v>
      </c>
      <c r="J14" s="20">
        <v>8585</v>
      </c>
      <c r="K14" s="20"/>
      <c r="L14" s="20">
        <v>475576</v>
      </c>
      <c r="M14" s="20" t="s">
        <v>245</v>
      </c>
      <c r="N14" s="20">
        <v>1310683</v>
      </c>
      <c r="O14" s="20" t="s">
        <v>247</v>
      </c>
      <c r="P14" s="20">
        <v>2577010</v>
      </c>
      <c r="Q14" s="20"/>
    </row>
    <row r="15" spans="1:17" x14ac:dyDescent="0.25">
      <c r="A15" s="15" t="s">
        <v>125</v>
      </c>
      <c r="B15" s="16">
        <v>10959.633838288571</v>
      </c>
      <c r="C15" s="16"/>
      <c r="D15" s="16"/>
      <c r="E15" s="16"/>
      <c r="F15" s="16"/>
      <c r="G15" s="16"/>
      <c r="H15" s="16"/>
      <c r="I15" s="16">
        <v>1148.1312408991107</v>
      </c>
      <c r="J15" s="16">
        <v>696.54083557609033</v>
      </c>
      <c r="K15" s="16"/>
      <c r="L15" s="16">
        <f>L16</f>
        <v>0</v>
      </c>
      <c r="M15" s="16"/>
      <c r="N15" s="16">
        <f>N16</f>
        <v>0</v>
      </c>
      <c r="O15" s="16"/>
      <c r="P15" s="16">
        <v>0</v>
      </c>
      <c r="Q15" s="16"/>
    </row>
    <row r="16" spans="1:17" x14ac:dyDescent="0.25">
      <c r="A16" s="17" t="s">
        <v>125</v>
      </c>
      <c r="B16" s="18">
        <v>10959.633838288571</v>
      </c>
      <c r="C16" s="18"/>
      <c r="D16" s="18"/>
      <c r="E16" s="18"/>
      <c r="F16" s="18"/>
      <c r="G16" s="18"/>
      <c r="H16" s="18"/>
      <c r="I16" s="18">
        <v>1148.1312408991107</v>
      </c>
      <c r="J16" s="18">
        <v>696.54083557609033</v>
      </c>
      <c r="K16" s="18"/>
      <c r="L16" s="18">
        <f>L17</f>
        <v>0</v>
      </c>
      <c r="M16" s="18"/>
      <c r="N16" s="18">
        <f>N17</f>
        <v>0</v>
      </c>
      <c r="O16" s="18"/>
      <c r="P16" s="18">
        <v>0</v>
      </c>
      <c r="Q16" s="18"/>
    </row>
    <row r="17" spans="1:17" ht="15.75" thickBot="1" x14ac:dyDescent="0.3">
      <c r="A17" s="19" t="s">
        <v>261</v>
      </c>
      <c r="B17" s="20">
        <v>10959.633838288571</v>
      </c>
      <c r="C17" s="20"/>
      <c r="D17" s="20"/>
      <c r="E17" s="20"/>
      <c r="F17" s="20"/>
      <c r="G17" s="20"/>
      <c r="H17" s="20"/>
      <c r="I17" s="20">
        <v>1148.1312408991107</v>
      </c>
      <c r="J17" s="20">
        <v>696.54083557609033</v>
      </c>
      <c r="K17" s="20"/>
      <c r="L17" s="20"/>
      <c r="M17" s="20"/>
      <c r="N17" s="20"/>
      <c r="O17" s="20" t="s">
        <v>263</v>
      </c>
      <c r="P17" s="20">
        <v>11638363.961893782</v>
      </c>
      <c r="Q17" s="20"/>
    </row>
    <row r="18" spans="1:17" ht="15.75" thickTop="1" x14ac:dyDescent="0.25">
      <c r="A18" s="21" t="s">
        <v>127</v>
      </c>
      <c r="B18" s="22">
        <v>247347.17183828854</v>
      </c>
      <c r="C18" s="22">
        <v>3300</v>
      </c>
      <c r="D18" s="22">
        <v>26433.040000000001</v>
      </c>
      <c r="E18" s="22"/>
      <c r="F18" s="22"/>
      <c r="G18" s="22">
        <v>230.4</v>
      </c>
      <c r="H18" s="22"/>
      <c r="I18" s="22">
        <v>36167.550240899101</v>
      </c>
      <c r="J18" s="22">
        <v>24986.280835576094</v>
      </c>
      <c r="K18" s="22">
        <v>46035.42</v>
      </c>
      <c r="L18" s="22">
        <f>L15+L9+L6+L3</f>
        <v>1886742.45</v>
      </c>
      <c r="M18" s="22"/>
      <c r="N18" s="22">
        <f>N15+N9+N6+N3</f>
        <v>23166280.899999999</v>
      </c>
      <c r="O18" s="22"/>
      <c r="P18" s="22">
        <f>P15+P9+P6+P3</f>
        <v>51258574.899999999</v>
      </c>
      <c r="Q18" s="22"/>
    </row>
  </sheetData>
  <mergeCells count="4">
    <mergeCell ref="B1:D1"/>
    <mergeCell ref="E1:H1"/>
    <mergeCell ref="J1:K1"/>
    <mergeCell ref="L1:Q1"/>
  </mergeCells>
  <pageMargins left="0.70866141732283472" right="0.70866141732283472" top="0.74803149606299213" bottom="0.74803149606299213" header="0.31496062992125984" footer="0.31496062992125984"/>
  <pageSetup paperSize="9" scale="30" fitToHeight="0" orientation="landscape" r:id="rId1"/>
  <headerFooter>
    <oddHeader>&amp;CInstalaciones de biometanización y compostaje de biorresiduos. Datos 2021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25117-F91E-4635-9B6E-D8C8C2F325C6}">
  <sheetPr>
    <pageSetUpPr fitToPage="1"/>
  </sheetPr>
  <dimension ref="A1:I36"/>
  <sheetViews>
    <sheetView tabSelected="1" zoomScale="85" zoomScaleNormal="85" workbookViewId="0">
      <selection activeCell="E18" sqref="E18"/>
    </sheetView>
  </sheetViews>
  <sheetFormatPr baseColWidth="10" defaultRowHeight="15" x14ac:dyDescent="0.25"/>
  <cols>
    <col min="1" max="1" width="81" bestFit="1" customWidth="1"/>
    <col min="2" max="2" width="13.28515625" bestFit="1" customWidth="1"/>
    <col min="3" max="3" width="26.140625" bestFit="1" customWidth="1"/>
    <col min="4" max="4" width="14.5703125" bestFit="1" customWidth="1"/>
    <col min="5" max="5" width="23.140625" bestFit="1" customWidth="1"/>
    <col min="6" max="6" width="28.7109375" bestFit="1" customWidth="1"/>
    <col min="7" max="7" width="22.85546875" bestFit="1" customWidth="1"/>
    <col min="8" max="8" width="53.85546875" customWidth="1"/>
    <col min="9" max="9" width="27.85546875" bestFit="1" customWidth="1"/>
  </cols>
  <sheetData>
    <row r="1" spans="1:9" x14ac:dyDescent="0.25">
      <c r="A1" s="1"/>
      <c r="B1" s="62" t="s">
        <v>264</v>
      </c>
      <c r="C1" s="62"/>
      <c r="D1" s="62" t="s">
        <v>265</v>
      </c>
      <c r="E1" s="62"/>
      <c r="F1" s="62" t="s">
        <v>266</v>
      </c>
      <c r="G1" s="62"/>
      <c r="H1" s="11"/>
      <c r="I1" s="11"/>
    </row>
    <row r="2" spans="1:9" x14ac:dyDescent="0.25">
      <c r="A2" s="2" t="s">
        <v>199</v>
      </c>
      <c r="B2" s="25" t="s">
        <v>267</v>
      </c>
      <c r="C2" s="25" t="s">
        <v>268</v>
      </c>
      <c r="D2" s="25" t="s">
        <v>269</v>
      </c>
      <c r="E2" s="25" t="s">
        <v>270</v>
      </c>
      <c r="F2" s="25" t="s">
        <v>271</v>
      </c>
      <c r="G2" s="25" t="s">
        <v>272</v>
      </c>
      <c r="H2" s="25" t="s">
        <v>284</v>
      </c>
      <c r="I2" s="25" t="s">
        <v>240</v>
      </c>
    </row>
    <row r="3" spans="1:9" x14ac:dyDescent="0.25">
      <c r="A3" s="3" t="s">
        <v>52</v>
      </c>
      <c r="B3" s="4">
        <v>1</v>
      </c>
      <c r="C3" s="16">
        <f>C4</f>
        <v>116927</v>
      </c>
      <c r="D3" s="16">
        <f>D4</f>
        <v>0</v>
      </c>
      <c r="E3" s="16">
        <v>119110.64</v>
      </c>
      <c r="F3" s="16">
        <v>85053460</v>
      </c>
      <c r="G3" s="16">
        <v>37488.83</v>
      </c>
      <c r="H3" s="16"/>
      <c r="I3" s="16"/>
    </row>
    <row r="4" spans="1:9" x14ac:dyDescent="0.25">
      <c r="A4" s="5" t="s">
        <v>52</v>
      </c>
      <c r="B4" s="6">
        <v>1</v>
      </c>
      <c r="C4" s="18">
        <f>C5</f>
        <v>116927</v>
      </c>
      <c r="D4" s="18">
        <f>D5</f>
        <v>0</v>
      </c>
      <c r="E4" s="18">
        <v>119110.64</v>
      </c>
      <c r="F4" s="18">
        <v>85053460</v>
      </c>
      <c r="G4" s="18">
        <v>37488.83</v>
      </c>
      <c r="H4" s="18"/>
      <c r="I4" s="18"/>
    </row>
    <row r="5" spans="1:9" x14ac:dyDescent="0.25">
      <c r="A5" s="7" t="s">
        <v>53</v>
      </c>
      <c r="B5" s="8">
        <v>1</v>
      </c>
      <c r="C5" s="20">
        <v>116927</v>
      </c>
      <c r="D5" s="20"/>
      <c r="E5" s="20">
        <v>119110.64</v>
      </c>
      <c r="F5" s="20">
        <v>85053460</v>
      </c>
      <c r="G5" s="20">
        <v>37488.83</v>
      </c>
      <c r="H5" s="20" t="s">
        <v>285</v>
      </c>
      <c r="I5" s="20"/>
    </row>
    <row r="6" spans="1:9" x14ac:dyDescent="0.25">
      <c r="A6" s="3" t="s">
        <v>78</v>
      </c>
      <c r="B6" s="4">
        <v>9</v>
      </c>
      <c r="C6" s="16">
        <f>C7+C10+C12</f>
        <v>711000</v>
      </c>
      <c r="D6" s="16">
        <v>138146.06</v>
      </c>
      <c r="E6" s="16">
        <v>492487.11000000004</v>
      </c>
      <c r="F6" s="16">
        <v>33232000</v>
      </c>
      <c r="G6" s="16">
        <v>150599.04000000001</v>
      </c>
      <c r="H6" s="16"/>
      <c r="I6" s="16"/>
    </row>
    <row r="7" spans="1:9" x14ac:dyDescent="0.25">
      <c r="A7" s="5" t="s">
        <v>79</v>
      </c>
      <c r="B7" s="6">
        <v>5</v>
      </c>
      <c r="C7" s="18">
        <f>C8+C9</f>
        <v>524000</v>
      </c>
      <c r="D7" s="18">
        <v>15361.37</v>
      </c>
      <c r="E7" s="18">
        <v>474792.91000000003</v>
      </c>
      <c r="F7" s="18">
        <v>28686000</v>
      </c>
      <c r="G7" s="18">
        <v>122034.64000000001</v>
      </c>
      <c r="H7" s="18"/>
      <c r="I7" s="18"/>
    </row>
    <row r="8" spans="1:9" x14ac:dyDescent="0.25">
      <c r="A8" s="7" t="s">
        <v>273</v>
      </c>
      <c r="B8" s="8">
        <v>3</v>
      </c>
      <c r="C8" s="20">
        <v>360000</v>
      </c>
      <c r="D8" s="20">
        <v>3421.77</v>
      </c>
      <c r="E8" s="20">
        <v>334140.39</v>
      </c>
      <c r="F8" s="20">
        <v>20264000</v>
      </c>
      <c r="G8" s="20">
        <v>81274.260000000009</v>
      </c>
      <c r="H8" s="20" t="s">
        <v>288</v>
      </c>
      <c r="I8" s="20"/>
    </row>
    <row r="9" spans="1:9" x14ac:dyDescent="0.25">
      <c r="A9" s="7" t="s">
        <v>274</v>
      </c>
      <c r="B9" s="8">
        <v>2</v>
      </c>
      <c r="C9" s="20">
        <v>164000</v>
      </c>
      <c r="D9" s="20">
        <v>11939.6</v>
      </c>
      <c r="E9" s="20">
        <v>140652.51999999999</v>
      </c>
      <c r="F9" s="20">
        <v>8422000</v>
      </c>
      <c r="G9" s="20">
        <v>40760.380000000005</v>
      </c>
      <c r="H9" s="20" t="s">
        <v>287</v>
      </c>
      <c r="I9" s="20"/>
    </row>
    <row r="10" spans="1:9" x14ac:dyDescent="0.25">
      <c r="A10" s="5" t="s">
        <v>85</v>
      </c>
      <c r="B10" s="6">
        <v>2</v>
      </c>
      <c r="C10" s="18">
        <f>C11</f>
        <v>47000</v>
      </c>
      <c r="D10" s="18"/>
      <c r="E10" s="18"/>
      <c r="F10" s="18"/>
      <c r="G10" s="18"/>
      <c r="H10" s="18"/>
      <c r="I10" s="18"/>
    </row>
    <row r="11" spans="1:9" x14ac:dyDescent="0.25">
      <c r="A11" s="7" t="s">
        <v>275</v>
      </c>
      <c r="B11" s="8">
        <v>2</v>
      </c>
      <c r="C11" s="20">
        <v>47000</v>
      </c>
      <c r="D11" s="20"/>
      <c r="E11" s="20"/>
      <c r="F11" s="20"/>
      <c r="G11" s="20"/>
      <c r="H11" s="20"/>
      <c r="I11" s="20" t="s">
        <v>289</v>
      </c>
    </row>
    <row r="12" spans="1:9" x14ac:dyDescent="0.25">
      <c r="A12" s="5" t="s">
        <v>172</v>
      </c>
      <c r="B12" s="6">
        <v>2</v>
      </c>
      <c r="C12" s="18">
        <f>C13</f>
        <v>140000</v>
      </c>
      <c r="D12" s="18">
        <v>122784.68999999999</v>
      </c>
      <c r="E12" s="18">
        <v>17694.2</v>
      </c>
      <c r="F12" s="18">
        <v>4546000</v>
      </c>
      <c r="G12" s="18">
        <v>28564.399999999998</v>
      </c>
      <c r="H12" s="18"/>
      <c r="I12" s="18"/>
    </row>
    <row r="13" spans="1:9" x14ac:dyDescent="0.25">
      <c r="A13" s="7" t="s">
        <v>276</v>
      </c>
      <c r="B13" s="8">
        <v>2</v>
      </c>
      <c r="C13" s="20">
        <v>140000</v>
      </c>
      <c r="D13" s="20">
        <v>122784.68999999999</v>
      </c>
      <c r="E13" s="20">
        <v>17694.2</v>
      </c>
      <c r="F13" s="20">
        <v>4546000</v>
      </c>
      <c r="G13" s="20">
        <v>28564.399999999998</v>
      </c>
      <c r="H13" s="20" t="s">
        <v>288</v>
      </c>
      <c r="I13" s="20"/>
    </row>
    <row r="14" spans="1:9" x14ac:dyDescent="0.25">
      <c r="A14" s="3" t="s">
        <v>178</v>
      </c>
      <c r="B14" s="4">
        <v>2</v>
      </c>
      <c r="C14" s="16">
        <f>C15</f>
        <v>550000</v>
      </c>
      <c r="D14" s="16"/>
      <c r="E14" s="16">
        <v>11943.13</v>
      </c>
      <c r="F14" s="16">
        <v>334290800</v>
      </c>
      <c r="G14" s="16">
        <v>104598.39</v>
      </c>
      <c r="H14" s="16"/>
      <c r="I14" s="16"/>
    </row>
    <row r="15" spans="1:9" x14ac:dyDescent="0.25">
      <c r="A15" s="5" t="s">
        <v>179</v>
      </c>
      <c r="B15" s="6">
        <v>2</v>
      </c>
      <c r="C15" s="18">
        <f>C16</f>
        <v>550000</v>
      </c>
      <c r="D15" s="18"/>
      <c r="E15" s="18">
        <v>11943.13</v>
      </c>
      <c r="F15" s="18">
        <v>334290800</v>
      </c>
      <c r="G15" s="18">
        <v>104598.39</v>
      </c>
      <c r="H15" s="18"/>
      <c r="I15" s="18"/>
    </row>
    <row r="16" spans="1:9" x14ac:dyDescent="0.25">
      <c r="A16" s="7" t="s">
        <v>181</v>
      </c>
      <c r="B16" s="8">
        <v>2</v>
      </c>
      <c r="C16" s="20">
        <v>550000</v>
      </c>
      <c r="D16" s="20"/>
      <c r="E16" s="20">
        <v>537609.46</v>
      </c>
      <c r="F16" s="20">
        <v>334290800</v>
      </c>
      <c r="G16" s="20">
        <v>104598.39</v>
      </c>
      <c r="H16" s="20" t="s">
        <v>290</v>
      </c>
      <c r="I16" s="20"/>
    </row>
    <row r="17" spans="1:9" x14ac:dyDescent="0.25">
      <c r="A17" s="3" t="s">
        <v>277</v>
      </c>
      <c r="B17" s="4">
        <v>4</v>
      </c>
      <c r="C17" s="16">
        <f>C18</f>
        <v>732000</v>
      </c>
      <c r="D17" s="16">
        <v>381494.24</v>
      </c>
      <c r="E17" s="16">
        <v>93205.68</v>
      </c>
      <c r="F17" s="16">
        <v>290334000</v>
      </c>
      <c r="G17" s="16">
        <v>171075</v>
      </c>
      <c r="H17" s="16"/>
      <c r="I17" s="16"/>
    </row>
    <row r="18" spans="1:9" x14ac:dyDescent="0.25">
      <c r="A18" s="5" t="s">
        <v>44</v>
      </c>
      <c r="B18" s="6">
        <v>4</v>
      </c>
      <c r="C18" s="18">
        <f>C19</f>
        <v>732000</v>
      </c>
      <c r="D18" s="18">
        <v>381494.24</v>
      </c>
      <c r="E18" s="18">
        <v>93205.68</v>
      </c>
      <c r="F18" s="18">
        <v>290334000</v>
      </c>
      <c r="G18" s="18">
        <v>171075</v>
      </c>
      <c r="H18" s="18"/>
      <c r="I18" s="18"/>
    </row>
    <row r="19" spans="1:9" x14ac:dyDescent="0.25">
      <c r="A19" s="7" t="s">
        <v>278</v>
      </c>
      <c r="B19" s="8">
        <v>4</v>
      </c>
      <c r="C19" s="20">
        <v>732000</v>
      </c>
      <c r="D19" s="20">
        <v>381494.24</v>
      </c>
      <c r="E19" s="20">
        <v>93205.68</v>
      </c>
      <c r="F19" s="20">
        <v>290334000</v>
      </c>
      <c r="G19" s="20">
        <v>171075</v>
      </c>
      <c r="H19" s="20"/>
      <c r="I19" s="20"/>
    </row>
    <row r="20" spans="1:9" x14ac:dyDescent="0.25">
      <c r="A20" s="3" t="s">
        <v>122</v>
      </c>
      <c r="B20" s="4">
        <v>3</v>
      </c>
      <c r="C20" s="16">
        <f>C21</f>
        <v>300000</v>
      </c>
      <c r="D20" s="16"/>
      <c r="E20" s="16">
        <v>306315</v>
      </c>
      <c r="F20" s="16">
        <v>214750000</v>
      </c>
      <c r="G20" s="16">
        <v>38928.06</v>
      </c>
      <c r="H20" s="16"/>
      <c r="I20" s="16"/>
    </row>
    <row r="21" spans="1:9" x14ac:dyDescent="0.25">
      <c r="A21" s="5" t="s">
        <v>122</v>
      </c>
      <c r="B21" s="6">
        <v>3</v>
      </c>
      <c r="C21" s="18">
        <f>C22</f>
        <v>300000</v>
      </c>
      <c r="D21" s="18"/>
      <c r="E21" s="18">
        <v>306315</v>
      </c>
      <c r="F21" s="18">
        <v>214750000</v>
      </c>
      <c r="G21" s="18">
        <v>38928.06</v>
      </c>
      <c r="H21" s="18"/>
      <c r="I21" s="18"/>
    </row>
    <row r="22" spans="1:9" x14ac:dyDescent="0.25">
      <c r="A22" s="7" t="s">
        <v>279</v>
      </c>
      <c r="B22" s="8">
        <v>3</v>
      </c>
      <c r="C22" s="20">
        <v>300000</v>
      </c>
      <c r="D22" s="20"/>
      <c r="E22" s="20">
        <v>306315</v>
      </c>
      <c r="F22" s="20">
        <v>214750000</v>
      </c>
      <c r="G22" s="20">
        <v>38928.06</v>
      </c>
      <c r="I22" s="20"/>
    </row>
    <row r="23" spans="1:9" x14ac:dyDescent="0.25">
      <c r="A23" s="3" t="s">
        <v>280</v>
      </c>
      <c r="B23" s="4">
        <v>1</v>
      </c>
      <c r="C23" s="16">
        <f>C24</f>
        <v>45091</v>
      </c>
      <c r="D23" s="16">
        <v>40415.420999999995</v>
      </c>
      <c r="E23" s="16">
        <v>1848.96</v>
      </c>
      <c r="F23" s="16">
        <v>16100890</v>
      </c>
      <c r="G23" s="16">
        <v>12340.699999999999</v>
      </c>
      <c r="H23" s="16"/>
      <c r="I23" s="16"/>
    </row>
    <row r="24" spans="1:9" x14ac:dyDescent="0.25">
      <c r="A24" s="5" t="s">
        <v>280</v>
      </c>
      <c r="B24" s="6">
        <v>1</v>
      </c>
      <c r="C24" s="18">
        <f>C25</f>
        <v>45091</v>
      </c>
      <c r="D24" s="18">
        <v>40415.420999999995</v>
      </c>
      <c r="E24" s="18">
        <v>1848.96</v>
      </c>
      <c r="F24" s="18">
        <v>16100890</v>
      </c>
      <c r="G24" s="18">
        <v>12340.699999999999</v>
      </c>
      <c r="H24" s="18"/>
      <c r="I24" s="18"/>
    </row>
    <row r="25" spans="1:9" ht="30" x14ac:dyDescent="0.25">
      <c r="A25" s="7" t="s">
        <v>281</v>
      </c>
      <c r="B25" s="8">
        <v>1</v>
      </c>
      <c r="C25" s="20">
        <v>45091</v>
      </c>
      <c r="D25" s="20">
        <v>40415.420999999995</v>
      </c>
      <c r="E25" s="20">
        <v>1848.96</v>
      </c>
      <c r="F25" s="20">
        <v>16100890</v>
      </c>
      <c r="G25" s="20">
        <v>12340.699999999999</v>
      </c>
      <c r="H25" s="40" t="s">
        <v>291</v>
      </c>
      <c r="I25" s="20"/>
    </row>
    <row r="26" spans="1:9" x14ac:dyDescent="0.25">
      <c r="A26" s="3" t="s">
        <v>191</v>
      </c>
      <c r="B26" s="4">
        <v>3</v>
      </c>
      <c r="C26" s="16">
        <f>C27+C29</f>
        <v>425000</v>
      </c>
      <c r="D26" s="16">
        <v>160847.32999999999</v>
      </c>
      <c r="E26" s="16">
        <v>150944.96999999997</v>
      </c>
      <c r="F26" s="16">
        <v>524692829</v>
      </c>
      <c r="G26" s="16">
        <v>70536.12</v>
      </c>
      <c r="H26" s="16"/>
      <c r="I26" s="16"/>
    </row>
    <row r="27" spans="1:9" x14ac:dyDescent="0.25">
      <c r="A27" s="5" t="s">
        <v>195</v>
      </c>
      <c r="B27" s="6">
        <v>1</v>
      </c>
      <c r="C27" s="18">
        <f>C28</f>
        <v>225000</v>
      </c>
      <c r="D27" s="18">
        <v>143242.29999999999</v>
      </c>
      <c r="E27" s="18">
        <v>57536.92</v>
      </c>
      <c r="F27" s="18">
        <v>452756509</v>
      </c>
      <c r="G27" s="18">
        <v>44735</v>
      </c>
      <c r="H27" s="18"/>
      <c r="I27" s="18"/>
    </row>
    <row r="28" spans="1:9" x14ac:dyDescent="0.25">
      <c r="A28" s="7" t="s">
        <v>282</v>
      </c>
      <c r="B28" s="8">
        <v>1</v>
      </c>
      <c r="C28" s="20">
        <v>225000</v>
      </c>
      <c r="D28" s="20">
        <v>143242.29999999999</v>
      </c>
      <c r="E28" s="20">
        <v>57536.92</v>
      </c>
      <c r="F28" s="20">
        <v>452756509</v>
      </c>
      <c r="G28" s="20">
        <v>44735</v>
      </c>
      <c r="H28" s="20" t="s">
        <v>292</v>
      </c>
      <c r="I28" s="20"/>
    </row>
    <row r="29" spans="1:9" x14ac:dyDescent="0.25">
      <c r="A29" s="5" t="s">
        <v>192</v>
      </c>
      <c r="B29" s="6">
        <v>2</v>
      </c>
      <c r="C29" s="18">
        <f>C30</f>
        <v>200000</v>
      </c>
      <c r="D29" s="18">
        <v>17605.03</v>
      </c>
      <c r="E29" s="18">
        <v>93408.049999999988</v>
      </c>
      <c r="F29" s="18">
        <v>71936320</v>
      </c>
      <c r="G29" s="18">
        <v>25801.119999999999</v>
      </c>
      <c r="H29" s="18"/>
      <c r="I29" s="18"/>
    </row>
    <row r="30" spans="1:9" ht="15.75" thickBot="1" x14ac:dyDescent="0.3">
      <c r="A30" s="7" t="s">
        <v>283</v>
      </c>
      <c r="B30" s="8">
        <v>2</v>
      </c>
      <c r="C30" s="20">
        <v>200000</v>
      </c>
      <c r="D30" s="20">
        <v>17605.03</v>
      </c>
      <c r="E30" s="20">
        <v>93408.049999999988</v>
      </c>
      <c r="F30" s="20">
        <v>71936320</v>
      </c>
      <c r="G30" s="20">
        <v>25801.119999999999</v>
      </c>
      <c r="H30" s="41" t="s">
        <v>293</v>
      </c>
      <c r="I30" s="20"/>
    </row>
    <row r="31" spans="1:9" ht="15.75" thickTop="1" x14ac:dyDescent="0.25">
      <c r="A31" s="9" t="s">
        <v>127</v>
      </c>
      <c r="B31" s="10"/>
      <c r="C31" s="22">
        <f>C26+C23+C20+C17+C14+C6+C3</f>
        <v>2880018</v>
      </c>
      <c r="D31" s="22">
        <v>720903.05099999998</v>
      </c>
      <c r="E31" s="22">
        <v>1175855.49</v>
      </c>
      <c r="F31" s="22">
        <v>1498453979</v>
      </c>
      <c r="G31" s="22">
        <v>585566.14</v>
      </c>
      <c r="H31" s="22"/>
      <c r="I31" s="22"/>
    </row>
    <row r="36" spans="4:4" x14ac:dyDescent="0.25">
      <c r="D36" s="58"/>
    </row>
  </sheetData>
  <mergeCells count="3">
    <mergeCell ref="B1:C1"/>
    <mergeCell ref="D1:E1"/>
    <mergeCell ref="F1:G1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r:id="rId1"/>
  <headerFooter>
    <oddHeader>&amp;CInstalaciones de tratamiento térmico de residuos. Datos 2021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DDE3E-10A2-4F0D-BDA8-309A2160AA0B}">
  <sheetPr>
    <pageSetUpPr fitToPage="1"/>
  </sheetPr>
  <dimension ref="A1:G200"/>
  <sheetViews>
    <sheetView zoomScale="70" zoomScaleNormal="70" workbookViewId="0">
      <pane xSplit="1" ySplit="2" topLeftCell="B194" activePane="bottomRight" state="frozen"/>
      <selection activeCell="M50" sqref="M50"/>
      <selection pane="topRight" activeCell="M50" sqref="M50"/>
      <selection pane="bottomLeft" activeCell="M50" sqref="M50"/>
      <selection pane="bottomRight" activeCell="D200" sqref="D200"/>
    </sheetView>
  </sheetViews>
  <sheetFormatPr baseColWidth="10" defaultRowHeight="15" x14ac:dyDescent="0.25"/>
  <cols>
    <col min="1" max="1" width="83.42578125" style="23" bestFit="1" customWidth="1"/>
    <col min="2" max="2" width="23" style="23" bestFit="1" customWidth="1"/>
    <col min="3" max="3" width="38" style="23" bestFit="1" customWidth="1"/>
    <col min="4" max="4" width="17" style="65" bestFit="1" customWidth="1"/>
    <col min="5" max="5" width="15.42578125" style="23" bestFit="1" customWidth="1"/>
    <col min="6" max="6" width="24" style="23" bestFit="1" customWidth="1"/>
    <col min="7" max="7" width="33.140625" style="44" bestFit="1" customWidth="1"/>
    <col min="8" max="16384" width="11.42578125" style="23"/>
  </cols>
  <sheetData>
    <row r="1" spans="1:7" x14ac:dyDescent="0.25">
      <c r="A1" s="12"/>
      <c r="B1" s="60" t="s">
        <v>265</v>
      </c>
      <c r="C1" s="60"/>
      <c r="D1" s="60"/>
      <c r="E1" s="60"/>
      <c r="F1" s="60"/>
      <c r="G1" s="45" t="s">
        <v>294</v>
      </c>
    </row>
    <row r="2" spans="1:7" s="44" customFormat="1" x14ac:dyDescent="0.25">
      <c r="A2" s="43" t="s">
        <v>199</v>
      </c>
      <c r="B2" s="43" t="s">
        <v>295</v>
      </c>
      <c r="C2" s="43" t="s">
        <v>296</v>
      </c>
      <c r="D2" s="43" t="s">
        <v>297</v>
      </c>
      <c r="E2" s="43" t="s">
        <v>8</v>
      </c>
      <c r="F2" s="43" t="s">
        <v>298</v>
      </c>
      <c r="G2" s="42" t="s">
        <v>389</v>
      </c>
    </row>
    <row r="3" spans="1:7" x14ac:dyDescent="0.25">
      <c r="A3" s="15" t="s">
        <v>18</v>
      </c>
      <c r="B3" s="16">
        <v>294983.88699999999</v>
      </c>
      <c r="C3" s="16">
        <v>799.02</v>
      </c>
      <c r="D3" s="16">
        <v>2420.94</v>
      </c>
      <c r="E3" s="16">
        <v>67</v>
      </c>
      <c r="F3" s="16">
        <v>2874934.36</v>
      </c>
      <c r="G3" s="54"/>
    </row>
    <row r="4" spans="1:7" x14ac:dyDescent="0.25">
      <c r="A4" s="17" t="s">
        <v>19</v>
      </c>
      <c r="B4" s="18">
        <v>13939.72</v>
      </c>
      <c r="C4" s="18"/>
      <c r="D4" s="63"/>
      <c r="E4" s="18"/>
      <c r="F4" s="18">
        <v>280980.63</v>
      </c>
      <c r="G4" s="55"/>
    </row>
    <row r="5" spans="1:7" x14ac:dyDescent="0.25">
      <c r="A5" s="19" t="s">
        <v>20</v>
      </c>
      <c r="B5" s="20">
        <v>1821.9</v>
      </c>
      <c r="C5" s="20"/>
      <c r="D5" s="64"/>
      <c r="E5" s="20"/>
      <c r="F5" s="20">
        <v>56784.04</v>
      </c>
      <c r="G5" s="56" t="s">
        <v>390</v>
      </c>
    </row>
    <row r="6" spans="1:7" x14ac:dyDescent="0.25">
      <c r="A6" s="19" t="s">
        <v>19</v>
      </c>
      <c r="B6" s="20">
        <v>8254.34</v>
      </c>
      <c r="C6" s="20"/>
      <c r="D6" s="64"/>
      <c r="E6" s="20"/>
      <c r="F6" s="20">
        <v>61865.04</v>
      </c>
      <c r="G6" s="56" t="s">
        <v>390</v>
      </c>
    </row>
    <row r="7" spans="1:7" x14ac:dyDescent="0.25">
      <c r="A7" s="19" t="s">
        <v>21</v>
      </c>
      <c r="B7" s="20">
        <v>3863.4799999999996</v>
      </c>
      <c r="C7" s="20"/>
      <c r="D7" s="64"/>
      <c r="E7" s="20"/>
      <c r="F7" s="20">
        <v>162331.54999999999</v>
      </c>
      <c r="G7" s="56" t="s">
        <v>390</v>
      </c>
    </row>
    <row r="8" spans="1:7" x14ac:dyDescent="0.25">
      <c r="A8" s="17" t="s">
        <v>22</v>
      </c>
      <c r="B8" s="18">
        <v>41154.120000000003</v>
      </c>
      <c r="C8" s="18">
        <v>709.02</v>
      </c>
      <c r="D8" s="63">
        <v>1051</v>
      </c>
      <c r="E8" s="18"/>
      <c r="F8" s="18">
        <v>619326.55000000005</v>
      </c>
      <c r="G8" s="55"/>
    </row>
    <row r="9" spans="1:7" x14ac:dyDescent="0.25">
      <c r="A9" s="19" t="s">
        <v>23</v>
      </c>
      <c r="B9" s="20">
        <v>41154.120000000003</v>
      </c>
      <c r="C9" s="20">
        <v>709.02</v>
      </c>
      <c r="D9" s="64">
        <v>813</v>
      </c>
      <c r="E9" s="20"/>
      <c r="F9" s="20">
        <v>155588</v>
      </c>
      <c r="G9" s="56" t="s">
        <v>390</v>
      </c>
    </row>
    <row r="10" spans="1:7" x14ac:dyDescent="0.25">
      <c r="A10" s="19" t="s">
        <v>24</v>
      </c>
      <c r="B10" s="20"/>
      <c r="C10" s="20"/>
      <c r="D10" s="64"/>
      <c r="E10" s="20"/>
      <c r="F10" s="20">
        <v>186897.53</v>
      </c>
      <c r="G10" s="56" t="s">
        <v>390</v>
      </c>
    </row>
    <row r="11" spans="1:7" x14ac:dyDescent="0.25">
      <c r="A11" s="19" t="s">
        <v>25</v>
      </c>
      <c r="B11" s="20"/>
      <c r="C11" s="20"/>
      <c r="D11" s="64">
        <v>238</v>
      </c>
      <c r="E11" s="20"/>
      <c r="F11" s="20">
        <v>276841.02</v>
      </c>
      <c r="G11" s="56" t="s">
        <v>390</v>
      </c>
    </row>
    <row r="12" spans="1:7" x14ac:dyDescent="0.25">
      <c r="A12" s="17" t="s">
        <v>26</v>
      </c>
      <c r="B12" s="18">
        <v>2025.84</v>
      </c>
      <c r="C12" s="18"/>
      <c r="D12" s="63"/>
      <c r="E12" s="18"/>
      <c r="F12" s="18">
        <v>169773.76</v>
      </c>
      <c r="G12" s="55"/>
    </row>
    <row r="13" spans="1:7" x14ac:dyDescent="0.25">
      <c r="A13" s="19" t="s">
        <v>299</v>
      </c>
      <c r="B13" s="20"/>
      <c r="C13" s="20"/>
      <c r="D13" s="64"/>
      <c r="E13" s="20"/>
      <c r="F13" s="20">
        <v>92684</v>
      </c>
      <c r="G13" s="56" t="s">
        <v>390</v>
      </c>
    </row>
    <row r="14" spans="1:7" x14ac:dyDescent="0.25">
      <c r="A14" s="19" t="s">
        <v>300</v>
      </c>
      <c r="B14" s="20">
        <v>2025.84</v>
      </c>
      <c r="C14" s="20"/>
      <c r="D14" s="64"/>
      <c r="E14" s="20"/>
      <c r="F14" s="20">
        <v>77089.759999999995</v>
      </c>
      <c r="G14" s="56" t="s">
        <v>390</v>
      </c>
    </row>
    <row r="15" spans="1:7" x14ac:dyDescent="0.25">
      <c r="A15" s="17" t="s">
        <v>28</v>
      </c>
      <c r="B15" s="18"/>
      <c r="C15" s="18"/>
      <c r="D15" s="63"/>
      <c r="E15" s="18"/>
      <c r="F15" s="18">
        <v>305882.67000000004</v>
      </c>
      <c r="G15" s="55"/>
    </row>
    <row r="16" spans="1:7" x14ac:dyDescent="0.25">
      <c r="A16" s="19" t="s">
        <v>30</v>
      </c>
      <c r="B16" s="20"/>
      <c r="C16" s="20"/>
      <c r="D16" s="64"/>
      <c r="E16" s="20"/>
      <c r="F16" s="20">
        <v>290755.20000000001</v>
      </c>
      <c r="G16" s="56" t="s">
        <v>390</v>
      </c>
    </row>
    <row r="17" spans="1:7" x14ac:dyDescent="0.25">
      <c r="A17" s="19" t="s">
        <v>29</v>
      </c>
      <c r="B17" s="20"/>
      <c r="C17" s="20"/>
      <c r="D17" s="64"/>
      <c r="E17" s="20"/>
      <c r="F17" s="20">
        <v>15127.470000000001</v>
      </c>
      <c r="G17" s="56" t="s">
        <v>391</v>
      </c>
    </row>
    <row r="18" spans="1:7" x14ac:dyDescent="0.25">
      <c r="A18" s="17" t="s">
        <v>31</v>
      </c>
      <c r="B18" s="18"/>
      <c r="C18" s="18"/>
      <c r="D18" s="63">
        <v>451.44</v>
      </c>
      <c r="E18" s="18"/>
      <c r="F18" s="18">
        <v>250531.53999999998</v>
      </c>
      <c r="G18" s="55"/>
    </row>
    <row r="19" spans="1:7" x14ac:dyDescent="0.25">
      <c r="A19" s="19" t="s">
        <v>33</v>
      </c>
      <c r="B19" s="20"/>
      <c r="C19" s="20"/>
      <c r="D19" s="64">
        <v>451.44</v>
      </c>
      <c r="E19" s="20"/>
      <c r="F19" s="20">
        <v>250531.53999999998</v>
      </c>
      <c r="G19" s="56" t="s">
        <v>390</v>
      </c>
    </row>
    <row r="20" spans="1:7" x14ac:dyDescent="0.25">
      <c r="A20" s="17" t="s">
        <v>34</v>
      </c>
      <c r="B20" s="18"/>
      <c r="C20" s="18">
        <v>90</v>
      </c>
      <c r="D20" s="63">
        <v>190</v>
      </c>
      <c r="E20" s="18"/>
      <c r="F20" s="18">
        <v>230813</v>
      </c>
      <c r="G20" s="55"/>
    </row>
    <row r="21" spans="1:7" x14ac:dyDescent="0.25">
      <c r="A21" s="19" t="s">
        <v>301</v>
      </c>
      <c r="B21" s="20"/>
      <c r="C21" s="20">
        <v>90</v>
      </c>
      <c r="D21" s="64">
        <v>66</v>
      </c>
      <c r="E21" s="20"/>
      <c r="F21" s="20">
        <v>106332</v>
      </c>
      <c r="G21" s="56" t="s">
        <v>390</v>
      </c>
    </row>
    <row r="22" spans="1:7" x14ac:dyDescent="0.25">
      <c r="A22" s="19" t="s">
        <v>302</v>
      </c>
      <c r="B22" s="20"/>
      <c r="C22" s="20"/>
      <c r="D22" s="64">
        <v>124</v>
      </c>
      <c r="E22" s="20"/>
      <c r="F22" s="20">
        <v>124481</v>
      </c>
      <c r="G22" s="56" t="s">
        <v>390</v>
      </c>
    </row>
    <row r="23" spans="1:7" x14ac:dyDescent="0.25">
      <c r="A23" s="17" t="s">
        <v>36</v>
      </c>
      <c r="B23" s="18">
        <v>126533.48699999999</v>
      </c>
      <c r="C23" s="18"/>
      <c r="D23" s="63"/>
      <c r="E23" s="18">
        <v>67</v>
      </c>
      <c r="F23" s="18">
        <v>408347.15</v>
      </c>
      <c r="G23" s="55"/>
    </row>
    <row r="24" spans="1:7" x14ac:dyDescent="0.25">
      <c r="A24" s="19" t="s">
        <v>303</v>
      </c>
      <c r="B24" s="20">
        <v>10387</v>
      </c>
      <c r="C24" s="20"/>
      <c r="D24" s="64"/>
      <c r="E24" s="20">
        <v>67</v>
      </c>
      <c r="F24" s="20">
        <v>207560</v>
      </c>
      <c r="G24" s="56" t="s">
        <v>390</v>
      </c>
    </row>
    <row r="25" spans="1:7" x14ac:dyDescent="0.25">
      <c r="A25" s="19" t="s">
        <v>37</v>
      </c>
      <c r="B25" s="20"/>
      <c r="C25" s="20"/>
      <c r="D25" s="64"/>
      <c r="E25" s="20"/>
      <c r="F25" s="20">
        <v>107999.76</v>
      </c>
      <c r="G25" s="56" t="s">
        <v>390</v>
      </c>
    </row>
    <row r="26" spans="1:7" x14ac:dyDescent="0.25">
      <c r="A26" s="19" t="s">
        <v>36</v>
      </c>
      <c r="B26" s="20">
        <v>116146.48699999999</v>
      </c>
      <c r="C26" s="20"/>
      <c r="D26" s="64"/>
      <c r="E26" s="20"/>
      <c r="F26" s="20">
        <v>92787.39</v>
      </c>
      <c r="G26" s="56" t="s">
        <v>390</v>
      </c>
    </row>
    <row r="27" spans="1:7" x14ac:dyDescent="0.25">
      <c r="A27" s="17" t="s">
        <v>39</v>
      </c>
      <c r="B27" s="18">
        <v>111330.72</v>
      </c>
      <c r="C27" s="18"/>
      <c r="D27" s="63">
        <v>728.5</v>
      </c>
      <c r="E27" s="18"/>
      <c r="F27" s="18">
        <v>609279.05999999994</v>
      </c>
      <c r="G27" s="55"/>
    </row>
    <row r="28" spans="1:7" x14ac:dyDescent="0.25">
      <c r="A28" s="19" t="s">
        <v>304</v>
      </c>
      <c r="B28" s="20">
        <v>96027.72</v>
      </c>
      <c r="C28" s="20"/>
      <c r="D28" s="64"/>
      <c r="E28" s="20"/>
      <c r="F28" s="20">
        <v>417074.07999999996</v>
      </c>
      <c r="G28" s="56" t="s">
        <v>390</v>
      </c>
    </row>
    <row r="29" spans="1:7" x14ac:dyDescent="0.25">
      <c r="A29" s="19" t="s">
        <v>41</v>
      </c>
      <c r="B29" s="20"/>
      <c r="C29" s="20"/>
      <c r="D29" s="64">
        <v>728.5</v>
      </c>
      <c r="E29" s="20"/>
      <c r="F29" s="20">
        <v>115689.98000000001</v>
      </c>
      <c r="G29" s="56" t="s">
        <v>390</v>
      </c>
    </row>
    <row r="30" spans="1:7" x14ac:dyDescent="0.25">
      <c r="A30" s="19" t="s">
        <v>305</v>
      </c>
      <c r="B30" s="20">
        <v>2998</v>
      </c>
      <c r="C30" s="20"/>
      <c r="D30" s="64"/>
      <c r="E30" s="20"/>
      <c r="F30" s="20">
        <v>37218</v>
      </c>
      <c r="G30" s="56" t="s">
        <v>390</v>
      </c>
    </row>
    <row r="31" spans="1:7" x14ac:dyDescent="0.25">
      <c r="A31" s="19" t="s">
        <v>42</v>
      </c>
      <c r="B31" s="20">
        <v>12305</v>
      </c>
      <c r="C31" s="20"/>
      <c r="D31" s="64"/>
      <c r="E31" s="20"/>
      <c r="F31" s="20">
        <v>39297</v>
      </c>
      <c r="G31" s="56" t="s">
        <v>390</v>
      </c>
    </row>
    <row r="32" spans="1:7" x14ac:dyDescent="0.25">
      <c r="A32" s="15" t="s">
        <v>135</v>
      </c>
      <c r="B32" s="16">
        <v>220845.46500000003</v>
      </c>
      <c r="C32" s="16">
        <v>426.26</v>
      </c>
      <c r="D32" s="16">
        <v>33.72</v>
      </c>
      <c r="E32" s="16">
        <v>3192.74</v>
      </c>
      <c r="F32" s="16">
        <v>170509.13</v>
      </c>
      <c r="G32" s="54"/>
    </row>
    <row r="33" spans="1:7" x14ac:dyDescent="0.25">
      <c r="A33" s="17" t="s">
        <v>136</v>
      </c>
      <c r="B33" s="18">
        <v>84002.714999999997</v>
      </c>
      <c r="C33" s="18"/>
      <c r="D33" s="63">
        <v>33.72</v>
      </c>
      <c r="E33" s="18">
        <v>3192.74</v>
      </c>
      <c r="F33" s="18"/>
      <c r="G33" s="55"/>
    </row>
    <row r="34" spans="1:7" x14ac:dyDescent="0.25">
      <c r="A34" s="19" t="s">
        <v>306</v>
      </c>
      <c r="B34" s="20">
        <v>11072.184999999999</v>
      </c>
      <c r="C34" s="20"/>
      <c r="D34" s="64"/>
      <c r="E34" s="20"/>
      <c r="F34" s="20"/>
      <c r="G34" s="56" t="s">
        <v>390</v>
      </c>
    </row>
    <row r="35" spans="1:7" x14ac:dyDescent="0.25">
      <c r="A35" s="19" t="s">
        <v>307</v>
      </c>
      <c r="B35" s="20">
        <v>31115</v>
      </c>
      <c r="C35" s="20"/>
      <c r="D35" s="64"/>
      <c r="E35" s="20"/>
      <c r="F35" s="20"/>
      <c r="G35" s="56" t="s">
        <v>391</v>
      </c>
    </row>
    <row r="36" spans="1:7" x14ac:dyDescent="0.25">
      <c r="A36" s="19" t="s">
        <v>308</v>
      </c>
      <c r="B36" s="20">
        <v>41815.53</v>
      </c>
      <c r="C36" s="20"/>
      <c r="D36" s="64">
        <v>33.72</v>
      </c>
      <c r="E36" s="20">
        <v>3192.74</v>
      </c>
      <c r="F36" s="20"/>
      <c r="G36" s="56" t="s">
        <v>390</v>
      </c>
    </row>
    <row r="37" spans="1:7" x14ac:dyDescent="0.25">
      <c r="A37" s="17" t="s">
        <v>309</v>
      </c>
      <c r="B37" s="18">
        <v>52147.409999999996</v>
      </c>
      <c r="C37" s="18">
        <v>28.52</v>
      </c>
      <c r="D37" s="63"/>
      <c r="E37" s="18"/>
      <c r="F37" s="18">
        <v>0</v>
      </c>
      <c r="G37" s="55"/>
    </row>
    <row r="38" spans="1:7" x14ac:dyDescent="0.25">
      <c r="A38" s="19" t="s">
        <v>310</v>
      </c>
      <c r="B38" s="20">
        <v>21249.109999999997</v>
      </c>
      <c r="C38" s="20"/>
      <c r="D38" s="64"/>
      <c r="E38" s="20"/>
      <c r="F38" s="20"/>
      <c r="G38" s="56" t="s">
        <v>391</v>
      </c>
    </row>
    <row r="39" spans="1:7" x14ac:dyDescent="0.25">
      <c r="A39" s="19" t="s">
        <v>311</v>
      </c>
      <c r="B39" s="20">
        <v>30898.3</v>
      </c>
      <c r="C39" s="20">
        <v>28.52</v>
      </c>
      <c r="D39" s="64"/>
      <c r="E39" s="20"/>
      <c r="F39" s="20">
        <v>0</v>
      </c>
      <c r="G39" s="56" t="s">
        <v>390</v>
      </c>
    </row>
    <row r="40" spans="1:7" x14ac:dyDescent="0.25">
      <c r="A40" s="17" t="s">
        <v>208</v>
      </c>
      <c r="B40" s="18">
        <v>84695.34</v>
      </c>
      <c r="C40" s="18">
        <v>397.74</v>
      </c>
      <c r="D40" s="63"/>
      <c r="E40" s="18"/>
      <c r="F40" s="18">
        <v>170509.13</v>
      </c>
      <c r="G40" s="55"/>
    </row>
    <row r="41" spans="1:7" x14ac:dyDescent="0.25">
      <c r="A41" s="19" t="s">
        <v>312</v>
      </c>
      <c r="B41" s="20">
        <v>38352.909999999996</v>
      </c>
      <c r="C41" s="20"/>
      <c r="D41" s="64"/>
      <c r="E41" s="20"/>
      <c r="F41" s="20"/>
      <c r="G41" s="56" t="s">
        <v>391</v>
      </c>
    </row>
    <row r="42" spans="1:7" x14ac:dyDescent="0.25">
      <c r="A42" s="19" t="s">
        <v>313</v>
      </c>
      <c r="B42" s="20">
        <v>14969.2</v>
      </c>
      <c r="C42" s="20"/>
      <c r="D42" s="64"/>
      <c r="E42" s="20"/>
      <c r="F42" s="20">
        <v>170509.13</v>
      </c>
      <c r="G42" s="56" t="s">
        <v>390</v>
      </c>
    </row>
    <row r="43" spans="1:7" x14ac:dyDescent="0.25">
      <c r="A43" s="19" t="s">
        <v>314</v>
      </c>
      <c r="B43" s="20">
        <v>31373.229999999996</v>
      </c>
      <c r="C43" s="20">
        <v>397.74</v>
      </c>
      <c r="D43" s="64"/>
      <c r="E43" s="20"/>
      <c r="F43" s="20"/>
      <c r="G43" s="56" t="s">
        <v>390</v>
      </c>
    </row>
    <row r="44" spans="1:7" x14ac:dyDescent="0.25">
      <c r="A44" s="15" t="s">
        <v>138</v>
      </c>
      <c r="B44" s="16">
        <v>387186.54100000003</v>
      </c>
      <c r="C44" s="16">
        <v>2489.84</v>
      </c>
      <c r="D44" s="16">
        <v>3908.31</v>
      </c>
      <c r="E44" s="16">
        <v>20070.86</v>
      </c>
      <c r="F44" s="16">
        <v>55451.87</v>
      </c>
      <c r="G44" s="54"/>
    </row>
    <row r="45" spans="1:7" x14ac:dyDescent="0.25">
      <c r="A45" s="17" t="s">
        <v>138</v>
      </c>
      <c r="B45" s="18">
        <v>387186.54100000003</v>
      </c>
      <c r="C45" s="18">
        <v>2489.84</v>
      </c>
      <c r="D45" s="63">
        <v>3908.31</v>
      </c>
      <c r="E45" s="18">
        <v>20070.86</v>
      </c>
      <c r="F45" s="18">
        <v>55451.87</v>
      </c>
      <c r="G45" s="55"/>
    </row>
    <row r="46" spans="1:7" x14ac:dyDescent="0.25">
      <c r="A46" s="19" t="s">
        <v>315</v>
      </c>
      <c r="B46" s="20">
        <v>387186.54100000003</v>
      </c>
      <c r="C46" s="20">
        <v>2489.84</v>
      </c>
      <c r="D46" s="64">
        <v>3908.31</v>
      </c>
      <c r="E46" s="20">
        <v>20070.86</v>
      </c>
      <c r="F46" s="20">
        <v>55451.87</v>
      </c>
      <c r="G46" s="56" t="s">
        <v>390</v>
      </c>
    </row>
    <row r="47" spans="1:7" x14ac:dyDescent="0.25">
      <c r="A47" s="15" t="s">
        <v>44</v>
      </c>
      <c r="B47" s="16"/>
      <c r="C47" s="16"/>
      <c r="D47" s="16"/>
      <c r="E47" s="16"/>
      <c r="F47" s="16">
        <v>185113.416</v>
      </c>
      <c r="G47" s="54"/>
    </row>
    <row r="48" spans="1:7" x14ac:dyDescent="0.25">
      <c r="A48" s="17" t="s">
        <v>44</v>
      </c>
      <c r="B48" s="18"/>
      <c r="C48" s="18"/>
      <c r="D48" s="63"/>
      <c r="E48" s="18"/>
      <c r="F48" s="18">
        <v>185113.416</v>
      </c>
      <c r="G48" s="55"/>
    </row>
    <row r="49" spans="1:7" x14ac:dyDescent="0.25">
      <c r="A49" s="19" t="s">
        <v>316</v>
      </c>
      <c r="B49" s="20"/>
      <c r="C49" s="20"/>
      <c r="D49" s="64"/>
      <c r="E49" s="20"/>
      <c r="F49" s="20">
        <v>70621.615999999995</v>
      </c>
      <c r="G49" s="56" t="s">
        <v>390</v>
      </c>
    </row>
    <row r="50" spans="1:7" x14ac:dyDescent="0.25">
      <c r="A50" s="19" t="s">
        <v>317</v>
      </c>
      <c r="B50" s="20"/>
      <c r="C50" s="20"/>
      <c r="D50" s="64"/>
      <c r="E50" s="20"/>
      <c r="F50" s="20"/>
      <c r="G50" s="56" t="s">
        <v>391</v>
      </c>
    </row>
    <row r="51" spans="1:7" x14ac:dyDescent="0.25">
      <c r="A51" s="19" t="s">
        <v>318</v>
      </c>
      <c r="B51" s="20"/>
      <c r="C51" s="20"/>
      <c r="D51" s="64"/>
      <c r="E51" s="20"/>
      <c r="F51" s="20">
        <v>16358.94</v>
      </c>
      <c r="G51" s="56" t="s">
        <v>391</v>
      </c>
    </row>
    <row r="52" spans="1:7" x14ac:dyDescent="0.25">
      <c r="A52" s="19" t="s">
        <v>319</v>
      </c>
      <c r="B52" s="20"/>
      <c r="C52" s="20"/>
      <c r="D52" s="64"/>
      <c r="E52" s="20"/>
      <c r="F52" s="20">
        <v>98132.86</v>
      </c>
      <c r="G52" s="56" t="s">
        <v>390</v>
      </c>
    </row>
    <row r="53" spans="1:7" x14ac:dyDescent="0.25">
      <c r="A53" s="15" t="s">
        <v>46</v>
      </c>
      <c r="B53" s="16">
        <v>80381.239999999991</v>
      </c>
      <c r="C53" s="16">
        <v>21840.605</v>
      </c>
      <c r="D53" s="16">
        <v>6603.3</v>
      </c>
      <c r="E53" s="16">
        <v>27587.559999999998</v>
      </c>
      <c r="F53" s="16">
        <v>490634.07</v>
      </c>
      <c r="G53" s="54"/>
    </row>
    <row r="54" spans="1:7" x14ac:dyDescent="0.25">
      <c r="A54" s="17" t="s">
        <v>47</v>
      </c>
      <c r="B54" s="18">
        <v>71549.049999999988</v>
      </c>
      <c r="C54" s="18">
        <v>16236.720000000001</v>
      </c>
      <c r="D54" s="63">
        <v>4945.92</v>
      </c>
      <c r="E54" s="18">
        <v>8758.06</v>
      </c>
      <c r="F54" s="18">
        <v>463282.87</v>
      </c>
      <c r="G54" s="55"/>
    </row>
    <row r="55" spans="1:7" x14ac:dyDescent="0.25">
      <c r="A55" s="19" t="s">
        <v>320</v>
      </c>
      <c r="B55" s="20">
        <v>2032.5</v>
      </c>
      <c r="C55" s="20">
        <v>263.18</v>
      </c>
      <c r="D55" s="64">
        <v>94.72</v>
      </c>
      <c r="E55" s="20"/>
      <c r="F55" s="20">
        <v>153764.25</v>
      </c>
      <c r="G55" s="56" t="s">
        <v>390</v>
      </c>
    </row>
    <row r="56" spans="1:7" x14ac:dyDescent="0.25">
      <c r="A56" s="19" t="s">
        <v>321</v>
      </c>
      <c r="B56" s="20">
        <v>10.3</v>
      </c>
      <c r="C56" s="20">
        <v>13014</v>
      </c>
      <c r="D56" s="64">
        <v>4720</v>
      </c>
      <c r="E56" s="20"/>
      <c r="F56" s="20">
        <v>51581</v>
      </c>
      <c r="G56" s="56" t="s">
        <v>390</v>
      </c>
    </row>
    <row r="57" spans="1:7" x14ac:dyDescent="0.25">
      <c r="A57" s="19" t="s">
        <v>322</v>
      </c>
      <c r="B57" s="20">
        <v>870.96</v>
      </c>
      <c r="C57" s="20">
        <v>1.62</v>
      </c>
      <c r="D57" s="64">
        <v>1.04</v>
      </c>
      <c r="E57" s="20"/>
      <c r="F57" s="20">
        <v>257766.88</v>
      </c>
      <c r="G57" s="56" t="s">
        <v>390</v>
      </c>
    </row>
    <row r="58" spans="1:7" x14ac:dyDescent="0.25">
      <c r="A58" s="19" t="s">
        <v>323</v>
      </c>
      <c r="B58" s="20">
        <v>68635.289999999994</v>
      </c>
      <c r="C58" s="20">
        <v>2957.92</v>
      </c>
      <c r="D58" s="64">
        <v>130.16</v>
      </c>
      <c r="E58" s="20">
        <v>8758.06</v>
      </c>
      <c r="F58" s="20">
        <v>170.74</v>
      </c>
      <c r="G58" s="56" t="s">
        <v>391</v>
      </c>
    </row>
    <row r="59" spans="1:7" x14ac:dyDescent="0.25">
      <c r="A59" s="17" t="s">
        <v>49</v>
      </c>
      <c r="B59" s="18">
        <v>8832.19</v>
      </c>
      <c r="C59" s="18">
        <v>5603.8850000000002</v>
      </c>
      <c r="D59" s="63">
        <v>1657.38</v>
      </c>
      <c r="E59" s="18">
        <v>18829.5</v>
      </c>
      <c r="F59" s="18">
        <v>27351.200000000001</v>
      </c>
      <c r="G59" s="55"/>
    </row>
    <row r="60" spans="1:7" x14ac:dyDescent="0.25">
      <c r="A60" s="19" t="s">
        <v>324</v>
      </c>
      <c r="B60" s="20"/>
      <c r="C60" s="20">
        <v>5189.7250000000004</v>
      </c>
      <c r="D60" s="64">
        <v>1657.38</v>
      </c>
      <c r="E60" s="20">
        <v>18381.14</v>
      </c>
      <c r="F60" s="20"/>
      <c r="G60" s="56" t="s">
        <v>390</v>
      </c>
    </row>
    <row r="61" spans="1:7" x14ac:dyDescent="0.25">
      <c r="A61" s="19" t="s">
        <v>325</v>
      </c>
      <c r="B61" s="20">
        <v>8832.19</v>
      </c>
      <c r="C61" s="20">
        <v>406.79</v>
      </c>
      <c r="D61" s="64"/>
      <c r="E61" s="20"/>
      <c r="F61" s="20"/>
      <c r="G61" s="56" t="s">
        <v>390</v>
      </c>
    </row>
    <row r="62" spans="1:7" x14ac:dyDescent="0.25">
      <c r="A62" s="19" t="s">
        <v>326</v>
      </c>
      <c r="B62" s="20"/>
      <c r="C62" s="20">
        <v>7.37</v>
      </c>
      <c r="D62" s="64"/>
      <c r="E62" s="20">
        <v>448.36000000000007</v>
      </c>
      <c r="F62" s="20">
        <v>27351.200000000001</v>
      </c>
      <c r="G62" s="56" t="s">
        <v>390</v>
      </c>
    </row>
    <row r="63" spans="1:7" x14ac:dyDescent="0.25">
      <c r="A63" s="19" t="s">
        <v>327</v>
      </c>
      <c r="B63" s="20"/>
      <c r="C63" s="20"/>
      <c r="D63" s="64"/>
      <c r="E63" s="20"/>
      <c r="F63" s="20"/>
      <c r="G63" s="56" t="s">
        <v>391</v>
      </c>
    </row>
    <row r="64" spans="1:7" x14ac:dyDescent="0.25">
      <c r="A64" s="15" t="s">
        <v>52</v>
      </c>
      <c r="B64" s="16">
        <v>17252.2</v>
      </c>
      <c r="C64" s="16">
        <v>99.42</v>
      </c>
      <c r="D64" s="16">
        <v>560.41999999999996</v>
      </c>
      <c r="E64" s="16"/>
      <c r="F64" s="16">
        <v>103494.57</v>
      </c>
      <c r="G64" s="54"/>
    </row>
    <row r="65" spans="1:7" x14ac:dyDescent="0.25">
      <c r="A65" s="17" t="s">
        <v>52</v>
      </c>
      <c r="B65" s="18">
        <v>17252.2</v>
      </c>
      <c r="C65" s="18">
        <v>99.42</v>
      </c>
      <c r="D65" s="63">
        <v>560.41999999999996</v>
      </c>
      <c r="E65" s="18"/>
      <c r="F65" s="18">
        <v>103494.57</v>
      </c>
      <c r="G65" s="55"/>
    </row>
    <row r="66" spans="1:7" x14ac:dyDescent="0.25">
      <c r="A66" s="19" t="s">
        <v>285</v>
      </c>
      <c r="B66" s="20">
        <v>17252.2</v>
      </c>
      <c r="C66" s="20">
        <v>99.42</v>
      </c>
      <c r="D66" s="64">
        <v>560.41999999999996</v>
      </c>
      <c r="E66" s="20"/>
      <c r="F66" s="20">
        <v>103494.57</v>
      </c>
      <c r="G66" s="56" t="s">
        <v>390</v>
      </c>
    </row>
    <row r="67" spans="1:7" x14ac:dyDescent="0.25">
      <c r="A67" s="15" t="s">
        <v>54</v>
      </c>
      <c r="B67" s="16">
        <v>56993</v>
      </c>
      <c r="C67" s="16">
        <v>262</v>
      </c>
      <c r="D67" s="16">
        <v>368</v>
      </c>
      <c r="E67" s="16"/>
      <c r="F67" s="16">
        <v>482848.505</v>
      </c>
      <c r="G67" s="54"/>
    </row>
    <row r="68" spans="1:7" x14ac:dyDescent="0.25">
      <c r="A68" s="17" t="s">
        <v>55</v>
      </c>
      <c r="B68" s="18"/>
      <c r="C68" s="18"/>
      <c r="D68" s="63">
        <v>203</v>
      </c>
      <c r="E68" s="18"/>
      <c r="F68" s="18">
        <v>105229</v>
      </c>
      <c r="G68" s="55"/>
    </row>
    <row r="69" spans="1:7" x14ac:dyDescent="0.25">
      <c r="A69" s="19" t="s">
        <v>56</v>
      </c>
      <c r="B69" s="20"/>
      <c r="C69" s="20"/>
      <c r="D69" s="64">
        <v>203</v>
      </c>
      <c r="E69" s="20"/>
      <c r="F69" s="20">
        <v>105229</v>
      </c>
      <c r="G69" s="56" t="s">
        <v>390</v>
      </c>
    </row>
    <row r="70" spans="1:7" x14ac:dyDescent="0.25">
      <c r="A70" s="17" t="s">
        <v>57</v>
      </c>
      <c r="B70" s="18">
        <v>56993</v>
      </c>
      <c r="C70" s="18">
        <v>262</v>
      </c>
      <c r="D70" s="63">
        <v>95</v>
      </c>
      <c r="E70" s="18"/>
      <c r="F70" s="18">
        <v>114519.64</v>
      </c>
      <c r="G70" s="55"/>
    </row>
    <row r="71" spans="1:7" x14ac:dyDescent="0.25">
      <c r="A71" s="19" t="s">
        <v>328</v>
      </c>
      <c r="B71" s="20"/>
      <c r="C71" s="20"/>
      <c r="D71" s="64"/>
      <c r="E71" s="20"/>
      <c r="F71" s="20">
        <v>45764.639999999999</v>
      </c>
      <c r="G71" s="56" t="s">
        <v>390</v>
      </c>
    </row>
    <row r="72" spans="1:7" x14ac:dyDescent="0.25">
      <c r="A72" s="19" t="s">
        <v>329</v>
      </c>
      <c r="B72" s="20">
        <v>56993</v>
      </c>
      <c r="C72" s="20">
        <v>262</v>
      </c>
      <c r="D72" s="64">
        <v>95</v>
      </c>
      <c r="E72" s="20"/>
      <c r="F72" s="20">
        <v>68755</v>
      </c>
      <c r="G72" s="56" t="s">
        <v>390</v>
      </c>
    </row>
    <row r="73" spans="1:7" x14ac:dyDescent="0.25">
      <c r="A73" s="17" t="s">
        <v>60</v>
      </c>
      <c r="B73" s="18"/>
      <c r="C73" s="18"/>
      <c r="D73" s="63">
        <v>70</v>
      </c>
      <c r="E73" s="18"/>
      <c r="F73" s="18">
        <v>42329.4</v>
      </c>
      <c r="G73" s="55"/>
    </row>
    <row r="74" spans="1:7" x14ac:dyDescent="0.25">
      <c r="A74" s="19" t="s">
        <v>61</v>
      </c>
      <c r="B74" s="20"/>
      <c r="C74" s="20"/>
      <c r="D74" s="64">
        <v>70</v>
      </c>
      <c r="E74" s="20"/>
      <c r="F74" s="20">
        <v>42329.4</v>
      </c>
      <c r="G74" s="56" t="s">
        <v>391</v>
      </c>
    </row>
    <row r="75" spans="1:7" x14ac:dyDescent="0.25">
      <c r="A75" s="17" t="s">
        <v>62</v>
      </c>
      <c r="B75" s="18"/>
      <c r="C75" s="18"/>
      <c r="D75" s="63"/>
      <c r="E75" s="18"/>
      <c r="F75" s="18">
        <v>69784.464999999997</v>
      </c>
      <c r="G75" s="55"/>
    </row>
    <row r="76" spans="1:7" x14ac:dyDescent="0.25">
      <c r="A76" s="19" t="s">
        <v>63</v>
      </c>
      <c r="B76" s="20"/>
      <c r="C76" s="20"/>
      <c r="D76" s="64"/>
      <c r="E76" s="20"/>
      <c r="F76" s="20">
        <v>69784.464999999997</v>
      </c>
      <c r="G76" s="56" t="s">
        <v>390</v>
      </c>
    </row>
    <row r="77" spans="1:7" x14ac:dyDescent="0.25">
      <c r="A77" s="17" t="s">
        <v>64</v>
      </c>
      <c r="B77" s="18"/>
      <c r="C77" s="18"/>
      <c r="D77" s="63"/>
      <c r="E77" s="18"/>
      <c r="F77" s="18">
        <v>150986</v>
      </c>
      <c r="G77" s="55"/>
    </row>
    <row r="78" spans="1:7" x14ac:dyDescent="0.25">
      <c r="A78" s="19" t="s">
        <v>65</v>
      </c>
      <c r="B78" s="20"/>
      <c r="C78" s="20"/>
      <c r="D78" s="64"/>
      <c r="E78" s="20"/>
      <c r="F78" s="20">
        <v>150986</v>
      </c>
      <c r="G78" s="56" t="s">
        <v>390</v>
      </c>
    </row>
    <row r="79" spans="1:7" x14ac:dyDescent="0.25">
      <c r="A79" s="15" t="s">
        <v>66</v>
      </c>
      <c r="B79" s="16">
        <v>1249.04</v>
      </c>
      <c r="C79" s="16">
        <v>73.7</v>
      </c>
      <c r="D79" s="16">
        <v>14182.539999999999</v>
      </c>
      <c r="E79" s="16"/>
      <c r="F79" s="16">
        <v>666688.14</v>
      </c>
      <c r="G79" s="54"/>
    </row>
    <row r="80" spans="1:7" x14ac:dyDescent="0.25">
      <c r="A80" s="17" t="s">
        <v>67</v>
      </c>
      <c r="B80" s="18"/>
      <c r="C80" s="18"/>
      <c r="D80" s="63">
        <v>958.22</v>
      </c>
      <c r="E80" s="18"/>
      <c r="F80" s="18">
        <v>58710.549999999996</v>
      </c>
      <c r="G80" s="55"/>
    </row>
    <row r="81" spans="1:7" x14ac:dyDescent="0.25">
      <c r="A81" s="19" t="s">
        <v>330</v>
      </c>
      <c r="B81" s="20"/>
      <c r="C81" s="20"/>
      <c r="D81" s="64"/>
      <c r="E81" s="20"/>
      <c r="F81" s="20">
        <v>11438.74</v>
      </c>
      <c r="G81" s="56" t="s">
        <v>391</v>
      </c>
    </row>
    <row r="82" spans="1:7" x14ac:dyDescent="0.25">
      <c r="A82" s="19" t="s">
        <v>212</v>
      </c>
      <c r="B82" s="20"/>
      <c r="C82" s="20"/>
      <c r="D82" s="64">
        <v>958.22</v>
      </c>
      <c r="E82" s="20"/>
      <c r="F82" s="20">
        <v>47271.81</v>
      </c>
      <c r="G82" s="56" t="s">
        <v>391</v>
      </c>
    </row>
    <row r="83" spans="1:7" x14ac:dyDescent="0.25">
      <c r="A83" s="17" t="s">
        <v>69</v>
      </c>
      <c r="B83" s="18">
        <v>153.32</v>
      </c>
      <c r="C83" s="18"/>
      <c r="D83" s="63">
        <v>5577.08</v>
      </c>
      <c r="E83" s="18"/>
      <c r="F83" s="18">
        <v>94171.91</v>
      </c>
      <c r="G83" s="55"/>
    </row>
    <row r="84" spans="1:7" x14ac:dyDescent="0.25">
      <c r="A84" s="19" t="s">
        <v>331</v>
      </c>
      <c r="B84" s="20">
        <v>153.32</v>
      </c>
      <c r="C84" s="20"/>
      <c r="D84" s="64">
        <v>5577.08</v>
      </c>
      <c r="E84" s="20"/>
      <c r="F84" s="20">
        <v>94171.91</v>
      </c>
      <c r="G84" s="56" t="s">
        <v>390</v>
      </c>
    </row>
    <row r="85" spans="1:7" x14ac:dyDescent="0.25">
      <c r="A85" s="17" t="s">
        <v>214</v>
      </c>
      <c r="B85" s="18"/>
      <c r="C85" s="18"/>
      <c r="D85" s="63"/>
      <c r="E85" s="18"/>
      <c r="F85" s="18">
        <v>136757.76000000001</v>
      </c>
      <c r="G85" s="55"/>
    </row>
    <row r="86" spans="1:7" x14ac:dyDescent="0.25">
      <c r="A86" s="19" t="s">
        <v>215</v>
      </c>
      <c r="B86" s="20"/>
      <c r="C86" s="20"/>
      <c r="D86" s="64"/>
      <c r="E86" s="20"/>
      <c r="F86" s="20">
        <v>136757.76000000001</v>
      </c>
      <c r="G86" s="56" t="s">
        <v>390</v>
      </c>
    </row>
    <row r="87" spans="1:7" x14ac:dyDescent="0.25">
      <c r="A87" s="17" t="s">
        <v>216</v>
      </c>
      <c r="B87" s="18"/>
      <c r="C87" s="18"/>
      <c r="D87" s="63"/>
      <c r="E87" s="18"/>
      <c r="F87" s="18">
        <v>46929.75</v>
      </c>
      <c r="G87" s="55"/>
    </row>
    <row r="88" spans="1:7" x14ac:dyDescent="0.25">
      <c r="A88" s="19" t="s">
        <v>332</v>
      </c>
      <c r="B88" s="20"/>
      <c r="C88" s="20"/>
      <c r="D88" s="64"/>
      <c r="E88" s="20"/>
      <c r="F88" s="20">
        <v>46929.75</v>
      </c>
      <c r="G88" s="56" t="s">
        <v>391</v>
      </c>
    </row>
    <row r="89" spans="1:7" x14ac:dyDescent="0.25">
      <c r="A89" s="17" t="s">
        <v>218</v>
      </c>
      <c r="B89" s="18"/>
      <c r="C89" s="18">
        <v>73.7</v>
      </c>
      <c r="D89" s="63">
        <v>1706.6</v>
      </c>
      <c r="E89" s="18"/>
      <c r="F89" s="18">
        <v>65056.9</v>
      </c>
      <c r="G89" s="55"/>
    </row>
    <row r="90" spans="1:7" x14ac:dyDescent="0.25">
      <c r="A90" s="19" t="s">
        <v>333</v>
      </c>
      <c r="B90" s="20"/>
      <c r="C90" s="20">
        <v>73.7</v>
      </c>
      <c r="D90" s="64">
        <v>1706.6</v>
      </c>
      <c r="E90" s="20"/>
      <c r="F90" s="20">
        <v>65056.9</v>
      </c>
      <c r="G90" s="56" t="s">
        <v>390</v>
      </c>
    </row>
    <row r="91" spans="1:7" x14ac:dyDescent="0.25">
      <c r="A91" s="17" t="s">
        <v>72</v>
      </c>
      <c r="B91" s="18"/>
      <c r="C91" s="18"/>
      <c r="D91" s="63"/>
      <c r="E91" s="18"/>
      <c r="F91" s="18">
        <v>43061.99</v>
      </c>
      <c r="G91" s="55"/>
    </row>
    <row r="92" spans="1:7" x14ac:dyDescent="0.25">
      <c r="A92" s="19" t="s">
        <v>334</v>
      </c>
      <c r="B92" s="20"/>
      <c r="C92" s="20"/>
      <c r="D92" s="64"/>
      <c r="E92" s="20"/>
      <c r="F92" s="20">
        <v>43061.99</v>
      </c>
      <c r="G92" s="56" t="s">
        <v>390</v>
      </c>
    </row>
    <row r="93" spans="1:7" x14ac:dyDescent="0.25">
      <c r="A93" s="17" t="s">
        <v>74</v>
      </c>
      <c r="B93" s="18">
        <v>420.4</v>
      </c>
      <c r="C93" s="18"/>
      <c r="D93" s="63">
        <v>2928.56</v>
      </c>
      <c r="E93" s="18"/>
      <c r="F93" s="18">
        <v>17425.650000000001</v>
      </c>
      <c r="G93" s="55"/>
    </row>
    <row r="94" spans="1:7" x14ac:dyDescent="0.25">
      <c r="A94" s="19" t="s">
        <v>335</v>
      </c>
      <c r="B94" s="20">
        <v>420.4</v>
      </c>
      <c r="C94" s="20"/>
      <c r="D94" s="64">
        <v>2928.56</v>
      </c>
      <c r="E94" s="20"/>
      <c r="F94" s="20">
        <v>17425.650000000001</v>
      </c>
      <c r="G94" s="56" t="s">
        <v>390</v>
      </c>
    </row>
    <row r="95" spans="1:7" x14ac:dyDescent="0.25">
      <c r="A95" s="17" t="s">
        <v>220</v>
      </c>
      <c r="B95" s="18"/>
      <c r="C95" s="18"/>
      <c r="D95" s="63">
        <v>3012.08</v>
      </c>
      <c r="E95" s="18"/>
      <c r="F95" s="18">
        <v>156160.66</v>
      </c>
      <c r="G95" s="55"/>
    </row>
    <row r="96" spans="1:7" x14ac:dyDescent="0.25">
      <c r="A96" s="19" t="s">
        <v>336</v>
      </c>
      <c r="B96" s="20"/>
      <c r="C96" s="20"/>
      <c r="D96" s="64">
        <v>3012.08</v>
      </c>
      <c r="E96" s="20"/>
      <c r="F96" s="20">
        <v>156160.66</v>
      </c>
      <c r="G96" s="56" t="s">
        <v>390</v>
      </c>
    </row>
    <row r="97" spans="1:7" x14ac:dyDescent="0.25">
      <c r="A97" s="17" t="s">
        <v>76</v>
      </c>
      <c r="B97" s="18">
        <v>675.32</v>
      </c>
      <c r="C97" s="18"/>
      <c r="D97" s="63"/>
      <c r="E97" s="18"/>
      <c r="F97" s="18">
        <v>48412.97</v>
      </c>
      <c r="G97" s="55"/>
    </row>
    <row r="98" spans="1:7" x14ac:dyDescent="0.25">
      <c r="A98" s="19" t="s">
        <v>337</v>
      </c>
      <c r="B98" s="20">
        <v>675.32</v>
      </c>
      <c r="C98" s="20"/>
      <c r="D98" s="64"/>
      <c r="E98" s="20"/>
      <c r="F98" s="20">
        <v>48412.97</v>
      </c>
      <c r="G98" s="56" t="s">
        <v>391</v>
      </c>
    </row>
    <row r="99" spans="1:7" x14ac:dyDescent="0.25">
      <c r="A99" s="15" t="s">
        <v>78</v>
      </c>
      <c r="B99" s="16">
        <v>370416.45689999999</v>
      </c>
      <c r="C99" s="16">
        <v>21.38</v>
      </c>
      <c r="D99" s="16"/>
      <c r="E99" s="16">
        <v>12408</v>
      </c>
      <c r="F99" s="16">
        <v>288088</v>
      </c>
      <c r="G99" s="54"/>
    </row>
    <row r="100" spans="1:7" x14ac:dyDescent="0.25">
      <c r="A100" s="17" t="s">
        <v>79</v>
      </c>
      <c r="B100" s="18">
        <v>75584.780000000028</v>
      </c>
      <c r="C100" s="18"/>
      <c r="D100" s="63"/>
      <c r="E100" s="18">
        <v>10686</v>
      </c>
      <c r="F100" s="18">
        <v>163582</v>
      </c>
      <c r="G100" s="55"/>
    </row>
    <row r="101" spans="1:7" x14ac:dyDescent="0.25">
      <c r="A101" s="19" t="s">
        <v>338</v>
      </c>
      <c r="B101" s="20">
        <v>6263.2699999999986</v>
      </c>
      <c r="C101" s="20"/>
      <c r="D101" s="64"/>
      <c r="E101" s="20"/>
      <c r="F101" s="20"/>
      <c r="G101" s="56" t="s">
        <v>390</v>
      </c>
    </row>
    <row r="102" spans="1:7" x14ac:dyDescent="0.25">
      <c r="A102" s="19" t="s">
        <v>339</v>
      </c>
      <c r="B102" s="20"/>
      <c r="C102" s="20"/>
      <c r="D102" s="64"/>
      <c r="E102" s="20"/>
      <c r="F102" s="20"/>
      <c r="G102" s="56" t="s">
        <v>390</v>
      </c>
    </row>
    <row r="103" spans="1:7" x14ac:dyDescent="0.25">
      <c r="A103" s="19" t="s">
        <v>340</v>
      </c>
      <c r="B103" s="20">
        <v>19951.339999999993</v>
      </c>
      <c r="C103" s="20"/>
      <c r="D103" s="64"/>
      <c r="E103" s="20">
        <v>10686</v>
      </c>
      <c r="F103" s="20">
        <v>129875</v>
      </c>
      <c r="G103" s="56" t="s">
        <v>390</v>
      </c>
    </row>
    <row r="104" spans="1:7" x14ac:dyDescent="0.25">
      <c r="A104" s="19" t="s">
        <v>341</v>
      </c>
      <c r="B104" s="20"/>
      <c r="C104" s="20"/>
      <c r="D104" s="64"/>
      <c r="E104" s="20"/>
      <c r="F104" s="20"/>
      <c r="G104" s="56" t="s">
        <v>390</v>
      </c>
    </row>
    <row r="105" spans="1:7" x14ac:dyDescent="0.25">
      <c r="A105" s="19" t="s">
        <v>342</v>
      </c>
      <c r="B105" s="20"/>
      <c r="C105" s="20"/>
      <c r="D105" s="64"/>
      <c r="E105" s="20"/>
      <c r="F105" s="20"/>
      <c r="G105" s="56" t="s">
        <v>390</v>
      </c>
    </row>
    <row r="106" spans="1:7" x14ac:dyDescent="0.25">
      <c r="A106" s="19" t="s">
        <v>156</v>
      </c>
      <c r="B106" s="20">
        <v>49255.990000000042</v>
      </c>
      <c r="C106" s="20"/>
      <c r="D106" s="64"/>
      <c r="E106" s="20"/>
      <c r="F106" s="20">
        <v>3233</v>
      </c>
      <c r="G106" s="56" t="s">
        <v>390</v>
      </c>
    </row>
    <row r="107" spans="1:7" x14ac:dyDescent="0.25">
      <c r="A107" s="19" t="s">
        <v>157</v>
      </c>
      <c r="B107" s="20">
        <v>114.17999999999999</v>
      </c>
      <c r="C107" s="20"/>
      <c r="D107" s="64"/>
      <c r="E107" s="20"/>
      <c r="F107" s="20">
        <v>30474</v>
      </c>
      <c r="G107" s="56" t="s">
        <v>390</v>
      </c>
    </row>
    <row r="108" spans="1:7" x14ac:dyDescent="0.25">
      <c r="A108" s="19" t="s">
        <v>343</v>
      </c>
      <c r="B108" s="20"/>
      <c r="C108" s="20"/>
      <c r="D108" s="64"/>
      <c r="E108" s="20"/>
      <c r="F108" s="20"/>
      <c r="G108" s="56" t="s">
        <v>390</v>
      </c>
    </row>
    <row r="109" spans="1:7" x14ac:dyDescent="0.25">
      <c r="A109" s="17" t="s">
        <v>85</v>
      </c>
      <c r="B109" s="18">
        <v>98511.097899999964</v>
      </c>
      <c r="C109" s="18">
        <v>21.38</v>
      </c>
      <c r="D109" s="63"/>
      <c r="E109" s="18"/>
      <c r="F109" s="18">
        <v>79189</v>
      </c>
      <c r="G109" s="55"/>
    </row>
    <row r="110" spans="1:7" x14ac:dyDescent="0.25">
      <c r="A110" s="19" t="s">
        <v>344</v>
      </c>
      <c r="B110" s="20">
        <v>27877.097899999997</v>
      </c>
      <c r="C110" s="20">
        <v>21.38</v>
      </c>
      <c r="D110" s="64"/>
      <c r="E110" s="20"/>
      <c r="F110" s="20"/>
      <c r="G110" s="56" t="s">
        <v>390</v>
      </c>
    </row>
    <row r="111" spans="1:7" x14ac:dyDescent="0.25">
      <c r="A111" s="19" t="s">
        <v>345</v>
      </c>
      <c r="B111" s="20">
        <v>13505.13</v>
      </c>
      <c r="C111" s="20"/>
      <c r="D111" s="64"/>
      <c r="E111" s="20"/>
      <c r="F111" s="20">
        <v>698</v>
      </c>
      <c r="G111" s="56" t="s">
        <v>390</v>
      </c>
    </row>
    <row r="112" spans="1:7" x14ac:dyDescent="0.25">
      <c r="A112" s="19" t="s">
        <v>346</v>
      </c>
      <c r="B112" s="20"/>
      <c r="C112" s="20"/>
      <c r="D112" s="64"/>
      <c r="E112" s="20"/>
      <c r="F112" s="20"/>
      <c r="G112" s="56" t="s">
        <v>390</v>
      </c>
    </row>
    <row r="113" spans="1:7" x14ac:dyDescent="0.25">
      <c r="A113" s="19" t="s">
        <v>162</v>
      </c>
      <c r="B113" s="20">
        <v>38738.919999999969</v>
      </c>
      <c r="C113" s="20"/>
      <c r="D113" s="64"/>
      <c r="E113" s="20"/>
      <c r="F113" s="20"/>
      <c r="G113" s="56" t="s">
        <v>390</v>
      </c>
    </row>
    <row r="114" spans="1:7" x14ac:dyDescent="0.25">
      <c r="A114" s="19" t="s">
        <v>347</v>
      </c>
      <c r="B114" s="20">
        <v>18389.949999999997</v>
      </c>
      <c r="C114" s="20"/>
      <c r="D114" s="64"/>
      <c r="E114" s="20"/>
      <c r="F114" s="20">
        <v>33803</v>
      </c>
      <c r="G114" s="56" t="s">
        <v>391</v>
      </c>
    </row>
    <row r="115" spans="1:7" x14ac:dyDescent="0.25">
      <c r="A115" s="19" t="s">
        <v>87</v>
      </c>
      <c r="B115" s="20"/>
      <c r="C115" s="20"/>
      <c r="D115" s="64"/>
      <c r="E115" s="20"/>
      <c r="F115" s="20">
        <v>44688</v>
      </c>
      <c r="G115" s="56" t="s">
        <v>390</v>
      </c>
    </row>
    <row r="116" spans="1:7" x14ac:dyDescent="0.25">
      <c r="A116" s="17" t="s">
        <v>88</v>
      </c>
      <c r="B116" s="18">
        <v>107741.52900000001</v>
      </c>
      <c r="C116" s="18"/>
      <c r="D116" s="63"/>
      <c r="E116" s="18"/>
      <c r="F116" s="18">
        <v>8601</v>
      </c>
      <c r="G116" s="55"/>
    </row>
    <row r="117" spans="1:7" x14ac:dyDescent="0.25">
      <c r="A117" s="19" t="s">
        <v>348</v>
      </c>
      <c r="B117" s="20">
        <v>10259.100000000002</v>
      </c>
      <c r="C117" s="20"/>
      <c r="D117" s="64"/>
      <c r="E117" s="20"/>
      <c r="F117" s="20"/>
      <c r="G117" s="56" t="s">
        <v>390</v>
      </c>
    </row>
    <row r="118" spans="1:7" x14ac:dyDescent="0.25">
      <c r="A118" s="19" t="s">
        <v>349</v>
      </c>
      <c r="B118" s="20">
        <v>504.28</v>
      </c>
      <c r="C118" s="20"/>
      <c r="D118" s="64"/>
      <c r="E118" s="20"/>
      <c r="F118" s="20"/>
      <c r="G118" s="56" t="s">
        <v>390</v>
      </c>
    </row>
    <row r="119" spans="1:7" x14ac:dyDescent="0.25">
      <c r="A119" s="19" t="s">
        <v>350</v>
      </c>
      <c r="B119" s="20">
        <v>3582.9</v>
      </c>
      <c r="C119" s="20"/>
      <c r="D119" s="64"/>
      <c r="E119" s="20"/>
      <c r="F119" s="20"/>
      <c r="G119" s="56" t="s">
        <v>390</v>
      </c>
    </row>
    <row r="120" spans="1:7" x14ac:dyDescent="0.25">
      <c r="A120" s="19" t="s">
        <v>351</v>
      </c>
      <c r="B120" s="20">
        <v>8694.7799999999988</v>
      </c>
      <c r="C120" s="20"/>
      <c r="D120" s="64"/>
      <c r="E120" s="20"/>
      <c r="F120" s="20"/>
      <c r="G120" s="56" t="s">
        <v>390</v>
      </c>
    </row>
    <row r="121" spans="1:7" x14ac:dyDescent="0.25">
      <c r="A121" s="19" t="s">
        <v>352</v>
      </c>
      <c r="B121" s="20">
        <v>4538.1000000000004</v>
      </c>
      <c r="C121" s="20"/>
      <c r="D121" s="64"/>
      <c r="E121" s="20"/>
      <c r="F121" s="20"/>
      <c r="G121" s="56" t="s">
        <v>390</v>
      </c>
    </row>
    <row r="122" spans="1:7" x14ac:dyDescent="0.25">
      <c r="A122" s="19" t="s">
        <v>166</v>
      </c>
      <c r="B122" s="20">
        <v>852.6400000000001</v>
      </c>
      <c r="C122" s="20"/>
      <c r="D122" s="64"/>
      <c r="E122" s="20"/>
      <c r="F122" s="20">
        <v>2084</v>
      </c>
      <c r="G122" s="56" t="s">
        <v>390</v>
      </c>
    </row>
    <row r="123" spans="1:7" x14ac:dyDescent="0.25">
      <c r="A123" s="19" t="s">
        <v>353</v>
      </c>
      <c r="B123" s="20">
        <v>687.25</v>
      </c>
      <c r="C123" s="20"/>
      <c r="D123" s="64"/>
      <c r="E123" s="20"/>
      <c r="F123" s="20"/>
      <c r="G123" s="56" t="s">
        <v>390</v>
      </c>
    </row>
    <row r="124" spans="1:7" x14ac:dyDescent="0.25">
      <c r="A124" s="19" t="s">
        <v>354</v>
      </c>
      <c r="B124" s="20">
        <v>4905.24</v>
      </c>
      <c r="C124" s="20"/>
      <c r="D124" s="64"/>
      <c r="E124" s="20"/>
      <c r="F124" s="20">
        <v>574</v>
      </c>
      <c r="G124" s="56" t="s">
        <v>390</v>
      </c>
    </row>
    <row r="125" spans="1:7" x14ac:dyDescent="0.25">
      <c r="A125" s="19" t="s">
        <v>168</v>
      </c>
      <c r="B125" s="20">
        <v>52538.82</v>
      </c>
      <c r="C125" s="20"/>
      <c r="D125" s="64"/>
      <c r="E125" s="20"/>
      <c r="F125" s="20">
        <v>5095</v>
      </c>
      <c r="G125" s="56" t="s">
        <v>390</v>
      </c>
    </row>
    <row r="126" spans="1:7" x14ac:dyDescent="0.25">
      <c r="A126" s="19" t="s">
        <v>170</v>
      </c>
      <c r="B126" s="20">
        <v>9017.6190000000006</v>
      </c>
      <c r="C126" s="20"/>
      <c r="D126" s="64"/>
      <c r="E126" s="20"/>
      <c r="F126" s="20">
        <v>848</v>
      </c>
      <c r="G126" s="56" t="s">
        <v>390</v>
      </c>
    </row>
    <row r="127" spans="1:7" x14ac:dyDescent="0.25">
      <c r="A127" s="19" t="s">
        <v>171</v>
      </c>
      <c r="B127" s="20">
        <v>12160.8</v>
      </c>
      <c r="C127" s="20"/>
      <c r="D127" s="64"/>
      <c r="E127" s="20"/>
      <c r="F127" s="20"/>
      <c r="G127" s="56" t="s">
        <v>390</v>
      </c>
    </row>
    <row r="128" spans="1:7" x14ac:dyDescent="0.25">
      <c r="A128" s="17" t="s">
        <v>172</v>
      </c>
      <c r="B128" s="18">
        <v>88579.050000000017</v>
      </c>
      <c r="C128" s="18"/>
      <c r="D128" s="63"/>
      <c r="E128" s="18">
        <v>1722</v>
      </c>
      <c r="F128" s="18">
        <v>36716</v>
      </c>
      <c r="G128" s="55"/>
    </row>
    <row r="129" spans="1:7" x14ac:dyDescent="0.25">
      <c r="A129" s="19" t="s">
        <v>174</v>
      </c>
      <c r="B129" s="20">
        <v>2016.48</v>
      </c>
      <c r="C129" s="20"/>
      <c r="D129" s="64"/>
      <c r="E129" s="20"/>
      <c r="F129" s="20">
        <v>393</v>
      </c>
      <c r="G129" s="56" t="s">
        <v>390</v>
      </c>
    </row>
    <row r="130" spans="1:7" x14ac:dyDescent="0.25">
      <c r="A130" s="19" t="s">
        <v>175</v>
      </c>
      <c r="B130" s="20">
        <v>44189.210000000014</v>
      </c>
      <c r="C130" s="20"/>
      <c r="D130" s="64"/>
      <c r="E130" s="20"/>
      <c r="F130" s="20">
        <v>2197</v>
      </c>
      <c r="G130" s="56" t="s">
        <v>390</v>
      </c>
    </row>
    <row r="131" spans="1:7" x14ac:dyDescent="0.25">
      <c r="A131" s="19" t="s">
        <v>286</v>
      </c>
      <c r="B131" s="20">
        <v>42373.360000000008</v>
      </c>
      <c r="C131" s="20"/>
      <c r="D131" s="64"/>
      <c r="E131" s="20">
        <v>1722</v>
      </c>
      <c r="F131" s="20">
        <v>34126</v>
      </c>
      <c r="G131" s="56" t="s">
        <v>390</v>
      </c>
    </row>
    <row r="132" spans="1:7" x14ac:dyDescent="0.25">
      <c r="A132" s="15" t="s">
        <v>90</v>
      </c>
      <c r="B132" s="16"/>
      <c r="C132" s="16"/>
      <c r="D132" s="16">
        <v>1253.8800000000001</v>
      </c>
      <c r="E132" s="16"/>
      <c r="F132" s="16">
        <v>942864.91999999993</v>
      </c>
      <c r="G132" s="54"/>
    </row>
    <row r="133" spans="1:7" x14ac:dyDescent="0.25">
      <c r="A133" s="17" t="s">
        <v>91</v>
      </c>
      <c r="B133" s="18"/>
      <c r="C133" s="18"/>
      <c r="D133" s="63">
        <v>1253.8800000000001</v>
      </c>
      <c r="E133" s="18"/>
      <c r="F133" s="18">
        <v>409679.89999999997</v>
      </c>
      <c r="G133" s="55"/>
    </row>
    <row r="134" spans="1:7" x14ac:dyDescent="0.25">
      <c r="A134" s="19" t="s">
        <v>355</v>
      </c>
      <c r="B134" s="20"/>
      <c r="C134" s="20"/>
      <c r="D134" s="64"/>
      <c r="E134" s="20"/>
      <c r="F134" s="20">
        <v>96835.75</v>
      </c>
      <c r="G134" s="56" t="s">
        <v>391</v>
      </c>
    </row>
    <row r="135" spans="1:7" x14ac:dyDescent="0.25">
      <c r="A135" s="19" t="s">
        <v>356</v>
      </c>
      <c r="B135" s="20"/>
      <c r="C135" s="20"/>
      <c r="D135" s="64"/>
      <c r="E135" s="20"/>
      <c r="F135" s="20">
        <v>97393.639999999985</v>
      </c>
      <c r="G135" s="56" t="s">
        <v>390</v>
      </c>
    </row>
    <row r="136" spans="1:7" x14ac:dyDescent="0.25">
      <c r="A136" s="19" t="s">
        <v>357</v>
      </c>
      <c r="B136" s="20"/>
      <c r="C136" s="20"/>
      <c r="D136" s="64">
        <v>1253.8800000000001</v>
      </c>
      <c r="E136" s="20"/>
      <c r="F136" s="20">
        <v>101028.50999999998</v>
      </c>
      <c r="G136" s="56" t="s">
        <v>391</v>
      </c>
    </row>
    <row r="137" spans="1:7" x14ac:dyDescent="0.25">
      <c r="A137" s="19" t="s">
        <v>358</v>
      </c>
      <c r="B137" s="20"/>
      <c r="C137" s="20"/>
      <c r="D137" s="64"/>
      <c r="E137" s="20"/>
      <c r="F137" s="20">
        <v>114422</v>
      </c>
      <c r="G137" s="56" t="s">
        <v>390</v>
      </c>
    </row>
    <row r="138" spans="1:7" x14ac:dyDescent="0.25">
      <c r="A138" s="19" t="s">
        <v>359</v>
      </c>
      <c r="B138" s="20"/>
      <c r="C138" s="20"/>
      <c r="D138" s="64"/>
      <c r="E138" s="20"/>
      <c r="F138" s="20"/>
      <c r="G138" s="56" t="s">
        <v>391</v>
      </c>
    </row>
    <row r="139" spans="1:7" x14ac:dyDescent="0.25">
      <c r="A139" s="17" t="s">
        <v>95</v>
      </c>
      <c r="B139" s="18"/>
      <c r="C139" s="18"/>
      <c r="D139" s="63"/>
      <c r="E139" s="18"/>
      <c r="F139" s="18">
        <v>33536.11</v>
      </c>
      <c r="G139" s="55"/>
    </row>
    <row r="140" spans="1:7" x14ac:dyDescent="0.25">
      <c r="A140" s="19" t="s">
        <v>360</v>
      </c>
      <c r="B140" s="20"/>
      <c r="C140" s="20"/>
      <c r="D140" s="64"/>
      <c r="E140" s="20"/>
      <c r="F140" s="20"/>
      <c r="G140" s="56" t="s">
        <v>391</v>
      </c>
    </row>
    <row r="141" spans="1:7" x14ac:dyDescent="0.25">
      <c r="A141" s="19" t="s">
        <v>361</v>
      </c>
      <c r="B141" s="20"/>
      <c r="C141" s="20"/>
      <c r="D141" s="64"/>
      <c r="E141" s="20"/>
      <c r="F141" s="20">
        <v>33536.11</v>
      </c>
      <c r="G141" s="56" t="s">
        <v>390</v>
      </c>
    </row>
    <row r="142" spans="1:7" x14ac:dyDescent="0.25">
      <c r="A142" s="17" t="s">
        <v>98</v>
      </c>
      <c r="B142" s="18"/>
      <c r="C142" s="18"/>
      <c r="D142" s="63"/>
      <c r="E142" s="18"/>
      <c r="F142" s="18">
        <v>499648.91000000003</v>
      </c>
      <c r="G142" s="55"/>
    </row>
    <row r="143" spans="1:7" x14ac:dyDescent="0.25">
      <c r="A143" s="19" t="s">
        <v>362</v>
      </c>
      <c r="B143" s="20"/>
      <c r="C143" s="20"/>
      <c r="D143" s="64"/>
      <c r="E143" s="20"/>
      <c r="F143" s="20">
        <v>380288.36</v>
      </c>
      <c r="G143" s="56" t="s">
        <v>390</v>
      </c>
    </row>
    <row r="144" spans="1:7" x14ac:dyDescent="0.25">
      <c r="A144" s="19" t="s">
        <v>363</v>
      </c>
      <c r="B144" s="20"/>
      <c r="C144" s="20"/>
      <c r="D144" s="64"/>
      <c r="E144" s="20"/>
      <c r="F144" s="20">
        <v>37989.020000000004</v>
      </c>
      <c r="G144" s="56" t="s">
        <v>390</v>
      </c>
    </row>
    <row r="145" spans="1:7" x14ac:dyDescent="0.25">
      <c r="A145" s="19" t="s">
        <v>364</v>
      </c>
      <c r="B145" s="20"/>
      <c r="C145" s="20"/>
      <c r="D145" s="64"/>
      <c r="E145" s="20"/>
      <c r="F145" s="20">
        <v>81371.53</v>
      </c>
      <c r="G145" s="56" t="s">
        <v>391</v>
      </c>
    </row>
    <row r="146" spans="1:7" x14ac:dyDescent="0.25">
      <c r="A146" s="19" t="s">
        <v>365</v>
      </c>
      <c r="B146" s="20"/>
      <c r="C146" s="20"/>
      <c r="D146" s="64"/>
      <c r="E146" s="20"/>
      <c r="F146" s="20"/>
      <c r="G146" s="56" t="s">
        <v>391</v>
      </c>
    </row>
    <row r="147" spans="1:7" x14ac:dyDescent="0.25">
      <c r="A147" s="15" t="s">
        <v>105</v>
      </c>
      <c r="B147" s="16"/>
      <c r="C147" s="16"/>
      <c r="D147" s="16"/>
      <c r="E147" s="16"/>
      <c r="F147" s="16">
        <v>259247.07900000003</v>
      </c>
      <c r="G147" s="54"/>
    </row>
    <row r="148" spans="1:7" x14ac:dyDescent="0.25">
      <c r="A148" s="17" t="s">
        <v>106</v>
      </c>
      <c r="B148" s="18"/>
      <c r="C148" s="18"/>
      <c r="D148" s="63"/>
      <c r="E148" s="18"/>
      <c r="F148" s="18">
        <v>176294.61900000001</v>
      </c>
      <c r="G148" s="55"/>
    </row>
    <row r="149" spans="1:7" x14ac:dyDescent="0.25">
      <c r="A149" s="19" t="s">
        <v>107</v>
      </c>
      <c r="B149" s="20"/>
      <c r="C149" s="20"/>
      <c r="D149" s="64"/>
      <c r="E149" s="20"/>
      <c r="F149" s="20">
        <v>74214.319999999992</v>
      </c>
      <c r="G149" s="56" t="s">
        <v>390</v>
      </c>
    </row>
    <row r="150" spans="1:7" x14ac:dyDescent="0.25">
      <c r="A150" s="19" t="s">
        <v>108</v>
      </c>
      <c r="B150" s="20"/>
      <c r="C150" s="20"/>
      <c r="D150" s="64"/>
      <c r="E150" s="20"/>
      <c r="F150" s="20">
        <v>57581.060000000005</v>
      </c>
      <c r="G150" s="56" t="s">
        <v>390</v>
      </c>
    </row>
    <row r="151" spans="1:7" x14ac:dyDescent="0.25">
      <c r="A151" s="19" t="s">
        <v>109</v>
      </c>
      <c r="B151" s="20"/>
      <c r="C151" s="20"/>
      <c r="D151" s="64"/>
      <c r="E151" s="20"/>
      <c r="F151" s="20">
        <v>0</v>
      </c>
      <c r="G151" s="56" t="s">
        <v>390</v>
      </c>
    </row>
    <row r="152" spans="1:7" x14ac:dyDescent="0.25">
      <c r="A152" s="19" t="s">
        <v>110</v>
      </c>
      <c r="B152" s="20"/>
      <c r="C152" s="20"/>
      <c r="D152" s="64"/>
      <c r="E152" s="20"/>
      <c r="F152" s="20">
        <v>44499.239000000001</v>
      </c>
      <c r="G152" s="56" t="s">
        <v>390</v>
      </c>
    </row>
    <row r="153" spans="1:7" x14ac:dyDescent="0.25">
      <c r="A153" s="17" t="s">
        <v>111</v>
      </c>
      <c r="B153" s="18"/>
      <c r="C153" s="18"/>
      <c r="D153" s="63"/>
      <c r="E153" s="18"/>
      <c r="F153" s="18">
        <v>82952.460000000006</v>
      </c>
      <c r="G153" s="55"/>
    </row>
    <row r="154" spans="1:7" x14ac:dyDescent="0.25">
      <c r="A154" s="19" t="s">
        <v>112</v>
      </c>
      <c r="B154" s="20"/>
      <c r="C154" s="20"/>
      <c r="D154" s="64"/>
      <c r="E154" s="20"/>
      <c r="F154" s="20">
        <v>32637.531000000003</v>
      </c>
      <c r="G154" s="56" t="s">
        <v>390</v>
      </c>
    </row>
    <row r="155" spans="1:7" x14ac:dyDescent="0.25">
      <c r="A155" s="19" t="s">
        <v>113</v>
      </c>
      <c r="B155" s="20"/>
      <c r="C155" s="20"/>
      <c r="D155" s="64"/>
      <c r="E155" s="20"/>
      <c r="F155" s="20">
        <v>28729.548999999999</v>
      </c>
      <c r="G155" s="56" t="s">
        <v>390</v>
      </c>
    </row>
    <row r="156" spans="1:7" x14ac:dyDescent="0.25">
      <c r="A156" s="19" t="s">
        <v>114</v>
      </c>
      <c r="B156" s="20"/>
      <c r="C156" s="20"/>
      <c r="D156" s="64"/>
      <c r="E156" s="20"/>
      <c r="F156" s="20">
        <v>21585.380000000005</v>
      </c>
      <c r="G156" s="56" t="s">
        <v>390</v>
      </c>
    </row>
    <row r="157" spans="1:7" x14ac:dyDescent="0.25">
      <c r="A157" s="15" t="s">
        <v>178</v>
      </c>
      <c r="B157" s="16">
        <v>9397.7800000000007</v>
      </c>
      <c r="C157" s="16"/>
      <c r="D157" s="16"/>
      <c r="E157" s="16"/>
      <c r="F157" s="16">
        <v>251660.58</v>
      </c>
      <c r="G157" s="54"/>
    </row>
    <row r="158" spans="1:7" x14ac:dyDescent="0.25">
      <c r="A158" s="17" t="s">
        <v>179</v>
      </c>
      <c r="B158" s="18">
        <v>9397.7800000000007</v>
      </c>
      <c r="C158" s="18"/>
      <c r="D158" s="63"/>
      <c r="E158" s="18"/>
      <c r="F158" s="18">
        <v>251660.58</v>
      </c>
      <c r="G158" s="55"/>
    </row>
    <row r="159" spans="1:7" x14ac:dyDescent="0.25">
      <c r="A159" s="19" t="s">
        <v>366</v>
      </c>
      <c r="B159" s="20">
        <v>9397.7800000000007</v>
      </c>
      <c r="C159" s="20"/>
      <c r="D159" s="64"/>
      <c r="E159" s="20"/>
      <c r="F159" s="20">
        <v>230167.28</v>
      </c>
      <c r="G159" s="56" t="s">
        <v>390</v>
      </c>
    </row>
    <row r="160" spans="1:7" x14ac:dyDescent="0.25">
      <c r="A160" s="19" t="s">
        <v>367</v>
      </c>
      <c r="B160" s="20"/>
      <c r="C160" s="20"/>
      <c r="D160" s="64"/>
      <c r="E160" s="20"/>
      <c r="F160" s="20">
        <v>21493.3</v>
      </c>
      <c r="G160" s="56" t="s">
        <v>390</v>
      </c>
    </row>
    <row r="161" spans="1:7" x14ac:dyDescent="0.25">
      <c r="A161" s="15" t="s">
        <v>182</v>
      </c>
      <c r="B161" s="16"/>
      <c r="C161" s="16"/>
      <c r="D161" s="16"/>
      <c r="E161" s="16"/>
      <c r="F161" s="16">
        <v>44920.62</v>
      </c>
      <c r="G161" s="54"/>
    </row>
    <row r="162" spans="1:7" x14ac:dyDescent="0.25">
      <c r="A162" s="17" t="s">
        <v>182</v>
      </c>
      <c r="B162" s="18"/>
      <c r="C162" s="18"/>
      <c r="D162" s="63"/>
      <c r="E162" s="18"/>
      <c r="F162" s="18">
        <v>44920.62</v>
      </c>
      <c r="G162" s="55"/>
    </row>
    <row r="163" spans="1:7" x14ac:dyDescent="0.25">
      <c r="A163" s="19" t="s">
        <v>368</v>
      </c>
      <c r="B163" s="20"/>
      <c r="C163" s="20"/>
      <c r="D163" s="64"/>
      <c r="E163" s="20"/>
      <c r="F163" s="20"/>
      <c r="G163" s="56" t="s">
        <v>390</v>
      </c>
    </row>
    <row r="164" spans="1:7" x14ac:dyDescent="0.25">
      <c r="A164" s="19" t="s">
        <v>369</v>
      </c>
      <c r="B164" s="20"/>
      <c r="C164" s="20"/>
      <c r="D164" s="64"/>
      <c r="E164" s="20"/>
      <c r="F164" s="20">
        <v>44920.62</v>
      </c>
      <c r="G164" s="56" t="s">
        <v>390</v>
      </c>
    </row>
    <row r="165" spans="1:7" x14ac:dyDescent="0.25">
      <c r="A165" s="15" t="s">
        <v>122</v>
      </c>
      <c r="B165" s="16">
        <v>782332.9</v>
      </c>
      <c r="C165" s="16">
        <v>13234.7</v>
      </c>
      <c r="D165" s="16">
        <v>18511.64</v>
      </c>
      <c r="E165" s="16"/>
      <c r="F165" s="16">
        <v>711008.02</v>
      </c>
      <c r="G165" s="54"/>
    </row>
    <row r="166" spans="1:7" x14ac:dyDescent="0.25">
      <c r="A166" s="17" t="s">
        <v>122</v>
      </c>
      <c r="B166" s="18">
        <v>782332.9</v>
      </c>
      <c r="C166" s="18">
        <v>13234.7</v>
      </c>
      <c r="D166" s="63">
        <v>18511.64</v>
      </c>
      <c r="E166" s="18"/>
      <c r="F166" s="18">
        <v>711008.02</v>
      </c>
      <c r="G166" s="55"/>
    </row>
    <row r="167" spans="1:7" x14ac:dyDescent="0.25">
      <c r="A167" s="19" t="s">
        <v>370</v>
      </c>
      <c r="B167" s="20"/>
      <c r="C167" s="20"/>
      <c r="D167" s="64"/>
      <c r="E167" s="20"/>
      <c r="F167" s="20"/>
      <c r="G167" s="56" t="s">
        <v>390</v>
      </c>
    </row>
    <row r="168" spans="1:7" x14ac:dyDescent="0.25">
      <c r="A168" s="19" t="s">
        <v>371</v>
      </c>
      <c r="B168" s="20"/>
      <c r="C168" s="20"/>
      <c r="D168" s="64"/>
      <c r="E168" s="20"/>
      <c r="F168" s="20"/>
      <c r="G168" s="56" t="s">
        <v>390</v>
      </c>
    </row>
    <row r="169" spans="1:7" x14ac:dyDescent="0.25">
      <c r="A169" s="19" t="s">
        <v>372</v>
      </c>
      <c r="B169" s="20">
        <v>14125.9</v>
      </c>
      <c r="C169" s="20">
        <v>13234.7</v>
      </c>
      <c r="D169" s="64"/>
      <c r="E169" s="20"/>
      <c r="F169" s="20">
        <v>445566.9</v>
      </c>
      <c r="G169" s="56" t="s">
        <v>390</v>
      </c>
    </row>
    <row r="170" spans="1:7" x14ac:dyDescent="0.25">
      <c r="A170" s="19" t="s">
        <v>373</v>
      </c>
      <c r="B170" s="20">
        <v>252412</v>
      </c>
      <c r="C170" s="20"/>
      <c r="D170" s="64">
        <v>1366.64</v>
      </c>
      <c r="E170" s="20"/>
      <c r="F170" s="20">
        <v>5388.01</v>
      </c>
      <c r="G170" s="56" t="s">
        <v>390</v>
      </c>
    </row>
    <row r="171" spans="1:7" x14ac:dyDescent="0.25">
      <c r="A171" s="19" t="s">
        <v>374</v>
      </c>
      <c r="B171" s="20"/>
      <c r="C171" s="20"/>
      <c r="D171" s="64"/>
      <c r="E171" s="20"/>
      <c r="F171" s="20"/>
      <c r="G171" s="56" t="s">
        <v>390</v>
      </c>
    </row>
    <row r="172" spans="1:7" x14ac:dyDescent="0.25">
      <c r="A172" s="19" t="s">
        <v>226</v>
      </c>
      <c r="B172" s="20">
        <v>515795</v>
      </c>
      <c r="C172" s="20"/>
      <c r="D172" s="64">
        <v>17145</v>
      </c>
      <c r="E172" s="20"/>
      <c r="F172" s="20">
        <v>140469</v>
      </c>
      <c r="G172" s="56" t="s">
        <v>390</v>
      </c>
    </row>
    <row r="173" spans="1:7" x14ac:dyDescent="0.25">
      <c r="A173" s="19" t="s">
        <v>375</v>
      </c>
      <c r="B173" s="20"/>
      <c r="C173" s="20"/>
      <c r="D173" s="64"/>
      <c r="E173" s="20"/>
      <c r="F173" s="20">
        <v>119584.11</v>
      </c>
      <c r="G173" s="56" t="s">
        <v>391</v>
      </c>
    </row>
    <row r="174" spans="1:7" x14ac:dyDescent="0.25">
      <c r="A174" s="15" t="s">
        <v>116</v>
      </c>
      <c r="B174" s="16">
        <v>24573.65</v>
      </c>
      <c r="C174" s="16"/>
      <c r="D174" s="16"/>
      <c r="E174" s="16"/>
      <c r="F174" s="16">
        <v>729801.98900000006</v>
      </c>
      <c r="G174" s="54"/>
    </row>
    <row r="175" spans="1:7" x14ac:dyDescent="0.25">
      <c r="A175" s="17" t="s">
        <v>116</v>
      </c>
      <c r="B175" s="18">
        <v>24573.65</v>
      </c>
      <c r="C175" s="18"/>
      <c r="D175" s="63"/>
      <c r="E175" s="18"/>
      <c r="F175" s="18">
        <v>729801.98900000006</v>
      </c>
      <c r="G175" s="55"/>
    </row>
    <row r="176" spans="1:7" x14ac:dyDescent="0.25">
      <c r="A176" s="19" t="s">
        <v>376</v>
      </c>
      <c r="B176" s="20"/>
      <c r="C176" s="20"/>
      <c r="D176" s="64"/>
      <c r="E176" s="20"/>
      <c r="F176" s="20">
        <v>190089.52</v>
      </c>
      <c r="G176" s="56" t="s">
        <v>390</v>
      </c>
    </row>
    <row r="177" spans="1:7" x14ac:dyDescent="0.25">
      <c r="A177" s="19" t="s">
        <v>118</v>
      </c>
      <c r="B177" s="20"/>
      <c r="C177" s="20"/>
      <c r="D177" s="64"/>
      <c r="E177" s="20"/>
      <c r="F177" s="20">
        <v>92247.394</v>
      </c>
      <c r="G177" s="56" t="s">
        <v>390</v>
      </c>
    </row>
    <row r="178" spans="1:7" x14ac:dyDescent="0.25">
      <c r="A178" s="19" t="s">
        <v>119</v>
      </c>
      <c r="B178" s="20">
        <v>24573.65</v>
      </c>
      <c r="C178" s="20"/>
      <c r="D178" s="64"/>
      <c r="E178" s="20"/>
      <c r="F178" s="20">
        <v>52391.63</v>
      </c>
      <c r="G178" s="56" t="s">
        <v>390</v>
      </c>
    </row>
    <row r="179" spans="1:7" x14ac:dyDescent="0.25">
      <c r="A179" s="19" t="s">
        <v>117</v>
      </c>
      <c r="B179" s="20"/>
      <c r="C179" s="20"/>
      <c r="D179" s="64"/>
      <c r="E179" s="20"/>
      <c r="F179" s="20">
        <v>395073.44500000001</v>
      </c>
      <c r="G179" s="56" t="s">
        <v>390</v>
      </c>
    </row>
    <row r="180" spans="1:7" x14ac:dyDescent="0.25">
      <c r="A180" s="15" t="s">
        <v>125</v>
      </c>
      <c r="B180" s="16">
        <v>83483.38</v>
      </c>
      <c r="C180" s="16"/>
      <c r="D180" s="16"/>
      <c r="E180" s="16"/>
      <c r="F180" s="16">
        <v>53854.504484761848</v>
      </c>
      <c r="G180" s="54"/>
    </row>
    <row r="181" spans="1:7" x14ac:dyDescent="0.25">
      <c r="A181" s="17" t="s">
        <v>125</v>
      </c>
      <c r="B181" s="18">
        <v>83483.38</v>
      </c>
      <c r="C181" s="18"/>
      <c r="D181" s="63"/>
      <c r="E181" s="18"/>
      <c r="F181" s="18">
        <v>53854.504484761848</v>
      </c>
      <c r="G181" s="55"/>
    </row>
    <row r="182" spans="1:7" x14ac:dyDescent="0.25">
      <c r="A182" s="19" t="s">
        <v>377</v>
      </c>
      <c r="B182" s="20">
        <v>83483.38</v>
      </c>
      <c r="C182" s="20"/>
      <c r="D182" s="64"/>
      <c r="E182" s="20"/>
      <c r="F182" s="20">
        <v>4482.1400000000003</v>
      </c>
      <c r="G182" s="56" t="s">
        <v>390</v>
      </c>
    </row>
    <row r="183" spans="1:7" x14ac:dyDescent="0.25">
      <c r="A183" s="19" t="s">
        <v>230</v>
      </c>
      <c r="B183" s="20"/>
      <c r="C183" s="20"/>
      <c r="D183" s="64"/>
      <c r="E183" s="20"/>
      <c r="F183" s="20">
        <v>39923.43</v>
      </c>
      <c r="G183" s="56" t="s">
        <v>390</v>
      </c>
    </row>
    <row r="184" spans="1:7" x14ac:dyDescent="0.25">
      <c r="A184" s="19" t="s">
        <v>187</v>
      </c>
      <c r="B184" s="20"/>
      <c r="C184" s="20"/>
      <c r="D184" s="64"/>
      <c r="E184" s="20"/>
      <c r="F184" s="20">
        <v>9448.9344847618486</v>
      </c>
      <c r="G184" s="56" t="s">
        <v>390</v>
      </c>
    </row>
    <row r="185" spans="1:7" x14ac:dyDescent="0.25">
      <c r="A185" s="19" t="s">
        <v>378</v>
      </c>
      <c r="B185" s="20"/>
      <c r="C185" s="20"/>
      <c r="D185" s="64"/>
      <c r="E185" s="20"/>
      <c r="F185" s="20">
        <v>0</v>
      </c>
      <c r="G185" s="56" t="s">
        <v>391</v>
      </c>
    </row>
    <row r="186" spans="1:7" x14ac:dyDescent="0.25">
      <c r="A186" s="15" t="s">
        <v>191</v>
      </c>
      <c r="B186" s="16">
        <v>1866</v>
      </c>
      <c r="C186" s="16">
        <v>31</v>
      </c>
      <c r="D186" s="16">
        <v>1560.22</v>
      </c>
      <c r="E186" s="16">
        <v>1876</v>
      </c>
      <c r="F186" s="16">
        <v>124084.49</v>
      </c>
      <c r="G186" s="54"/>
    </row>
    <row r="187" spans="1:7" x14ac:dyDescent="0.25">
      <c r="A187" s="17" t="s">
        <v>197</v>
      </c>
      <c r="B187" s="18">
        <v>1866</v>
      </c>
      <c r="C187" s="18">
        <v>31</v>
      </c>
      <c r="D187" s="63">
        <v>147</v>
      </c>
      <c r="E187" s="18">
        <v>1876</v>
      </c>
      <c r="F187" s="18">
        <v>44356.08</v>
      </c>
      <c r="G187" s="55"/>
    </row>
    <row r="188" spans="1:7" x14ac:dyDescent="0.25">
      <c r="A188" s="19" t="s">
        <v>379</v>
      </c>
      <c r="B188" s="20">
        <v>1866</v>
      </c>
      <c r="C188" s="20">
        <v>31</v>
      </c>
      <c r="D188" s="64">
        <v>147</v>
      </c>
      <c r="E188" s="20">
        <v>1876</v>
      </c>
      <c r="F188" s="20">
        <v>44356.08</v>
      </c>
      <c r="G188" s="56" t="s">
        <v>390</v>
      </c>
    </row>
    <row r="189" spans="1:7" x14ac:dyDescent="0.25">
      <c r="A189" s="17" t="s">
        <v>192</v>
      </c>
      <c r="B189" s="18"/>
      <c r="C189" s="18"/>
      <c r="D189" s="63"/>
      <c r="E189" s="18"/>
      <c r="F189" s="18"/>
      <c r="G189" s="55"/>
    </row>
    <row r="190" spans="1:7" x14ac:dyDescent="0.25">
      <c r="A190" s="19" t="s">
        <v>380</v>
      </c>
      <c r="B190" s="20"/>
      <c r="C190" s="20"/>
      <c r="D190" s="64"/>
      <c r="E190" s="20"/>
      <c r="F190" s="20"/>
      <c r="G190" s="56" t="s">
        <v>390</v>
      </c>
    </row>
    <row r="191" spans="1:7" x14ac:dyDescent="0.25">
      <c r="A191" s="19" t="s">
        <v>381</v>
      </c>
      <c r="B191" s="20"/>
      <c r="C191" s="20"/>
      <c r="D191" s="64"/>
      <c r="E191" s="20"/>
      <c r="F191" s="20"/>
      <c r="G191" s="56" t="s">
        <v>390</v>
      </c>
    </row>
    <row r="192" spans="1:7" x14ac:dyDescent="0.25">
      <c r="A192" s="19" t="s">
        <v>382</v>
      </c>
      <c r="B192" s="20"/>
      <c r="C192" s="20"/>
      <c r="D192" s="64"/>
      <c r="E192" s="20"/>
      <c r="F192" s="20"/>
      <c r="G192" s="56" t="s">
        <v>390</v>
      </c>
    </row>
    <row r="193" spans="1:7" x14ac:dyDescent="0.25">
      <c r="A193" s="19" t="s">
        <v>383</v>
      </c>
      <c r="B193" s="20"/>
      <c r="C193" s="20"/>
      <c r="D193" s="64"/>
      <c r="E193" s="20"/>
      <c r="F193" s="20"/>
      <c r="G193" s="56" t="s">
        <v>390</v>
      </c>
    </row>
    <row r="194" spans="1:7" x14ac:dyDescent="0.25">
      <c r="A194" s="19" t="s">
        <v>384</v>
      </c>
      <c r="B194" s="20"/>
      <c r="C194" s="20"/>
      <c r="D194" s="64"/>
      <c r="E194" s="20"/>
      <c r="F194" s="20"/>
      <c r="G194" s="56" t="s">
        <v>390</v>
      </c>
    </row>
    <row r="195" spans="1:7" x14ac:dyDescent="0.25">
      <c r="A195" s="19" t="s">
        <v>385</v>
      </c>
      <c r="B195" s="20"/>
      <c r="C195" s="20"/>
      <c r="D195" s="64"/>
      <c r="E195" s="20"/>
      <c r="F195" s="20"/>
      <c r="G195" s="56" t="s">
        <v>390</v>
      </c>
    </row>
    <row r="196" spans="1:7" x14ac:dyDescent="0.25">
      <c r="A196" s="17" t="s">
        <v>195</v>
      </c>
      <c r="B196" s="18"/>
      <c r="C196" s="18"/>
      <c r="D196" s="63">
        <v>1413.22</v>
      </c>
      <c r="E196" s="18"/>
      <c r="F196" s="18">
        <v>79728.41</v>
      </c>
      <c r="G196" s="55"/>
    </row>
    <row r="197" spans="1:7" x14ac:dyDescent="0.25">
      <c r="A197" s="19" t="s">
        <v>386</v>
      </c>
      <c r="B197" s="20"/>
      <c r="C197" s="20"/>
      <c r="D197" s="64">
        <v>1413.22</v>
      </c>
      <c r="E197" s="20"/>
      <c r="F197" s="20">
        <v>79728.41</v>
      </c>
      <c r="G197" s="56" t="s">
        <v>390</v>
      </c>
    </row>
    <row r="198" spans="1:7" x14ac:dyDescent="0.25">
      <c r="A198" s="19" t="s">
        <v>387</v>
      </c>
      <c r="B198" s="20"/>
      <c r="C198" s="20"/>
      <c r="D198" s="64"/>
      <c r="E198" s="20"/>
      <c r="F198" s="20"/>
      <c r="G198" s="56" t="s">
        <v>390</v>
      </c>
    </row>
    <row r="199" spans="1:7" ht="15.75" thickBot="1" x14ac:dyDescent="0.3">
      <c r="A199" s="19" t="s">
        <v>388</v>
      </c>
      <c r="B199" s="20"/>
      <c r="C199" s="20"/>
      <c r="D199" s="64"/>
      <c r="E199" s="20"/>
      <c r="F199" s="20"/>
      <c r="G199" s="56" t="s">
        <v>390</v>
      </c>
    </row>
    <row r="200" spans="1:7" ht="15.75" thickTop="1" x14ac:dyDescent="0.25">
      <c r="A200" s="21" t="s">
        <v>127</v>
      </c>
      <c r="B200" s="22">
        <v>2330961.5398999997</v>
      </c>
      <c r="C200" s="22">
        <v>39277.924999999996</v>
      </c>
      <c r="D200" s="22">
        <v>49402.97</v>
      </c>
      <c r="E200" s="22">
        <v>65202.159999999996</v>
      </c>
      <c r="F200" s="22">
        <v>8435204.263484763</v>
      </c>
      <c r="G200" s="57"/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9" scale="37" fitToHeight="0" orientation="portrait" horizontalDpi="90" verticalDpi="90" r:id="rId1"/>
  <headerFooter>
    <oddHeader>&amp;CVertederos de residuos. Datos 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Clasificación Envases Ligeros</vt:lpstr>
      <vt:lpstr>Triaje</vt:lpstr>
      <vt:lpstr>Compostaje</vt:lpstr>
      <vt:lpstr>Compostaje FO</vt:lpstr>
      <vt:lpstr>Biometanización</vt:lpstr>
      <vt:lpstr>Biometanización FO</vt:lpstr>
      <vt:lpstr>Incineración</vt:lpstr>
      <vt:lpstr>Vertederos</vt:lpstr>
    </vt:vector>
  </TitlesOfParts>
  <Company>MITERD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Yerga Rufo, Francisco Javier</dc:creator>
  <cp:lastModifiedBy>Naomi González Blanco</cp:lastModifiedBy>
  <cp:lastPrinted>2024-03-05T10:48:03Z</cp:lastPrinted>
  <dcterms:created xsi:type="dcterms:W3CDTF">2023-07-21T08:06:11Z</dcterms:created>
  <dcterms:modified xsi:type="dcterms:W3CDTF">2025-02-25T12:18:02Z</dcterms:modified>
</cp:coreProperties>
</file>