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<sst xmlns="http://schemas.openxmlformats.org/spreadsheetml/2006/main" count="4168" uniqueCount="437">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</sst>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208.03515950151518</v>
      </c>
      <c r="F14" s="6">
        <v>0.75871040868799111</v>
      </c>
      <c r="G14" s="6">
        <v>1407.3610630883782</v>
      </c>
      <c r="H14" s="6" t="s">
        <v>431</v>
      </c>
      <c r="I14" s="6" t="s">
        <v>432</v>
      </c>
      <c r="J14" s="6" t="s">
        <v>432</v>
      </c>
      <c r="K14" s="6" t="s">
        <v>432</v>
      </c>
      <c r="L14" s="6" t="s">
        <v>432</v>
      </c>
      <c r="M14" s="6">
        <v>6.6106055761525768</v>
      </c>
      <c r="N14" s="6">
        <v>2.8604363599419114</v>
      </c>
      <c r="O14" s="6">
        <v>1.2372194013053941</v>
      </c>
      <c r="P14" s="6">
        <v>3.3787371028682269</v>
      </c>
      <c r="Q14" s="6">
        <v>3.2323902494692525</v>
      </c>
      <c r="R14" s="6">
        <v>5.1070787539628473</v>
      </c>
      <c r="S14" s="6">
        <v>5.6347832324503289</v>
      </c>
      <c r="T14" s="6">
        <v>38.20064919703276</v>
      </c>
      <c r="U14" s="6">
        <v>1.3941329253108037</v>
      </c>
      <c r="V14" s="6">
        <v>16.17821484180191</v>
      </c>
      <c r="W14" s="6">
        <v>133.83483043221472</v>
      </c>
      <c r="X14" s="6">
        <v>1.5322350680870994E-3</v>
      </c>
      <c r="Y14" s="6">
        <v>2.3684941848444777E-2</v>
      </c>
      <c r="Z14" s="6">
        <v>1.8007799209149234E-2</v>
      </c>
      <c r="AA14" s="6">
        <v>2.3561639006615454E-3</v>
      </c>
      <c r="AB14" s="6">
        <v>4.5581139566294601E-2</v>
      </c>
      <c r="AC14" s="6">
        <v>0.74148800000000004</v>
      </c>
      <c r="AD14" s="6">
        <v>0.18727098227789729</v>
      </c>
      <c r="AE14" s="60"/>
      <c r="AF14" s="26">
        <v>39928.212834400001</v>
      </c>
      <c r="AG14" s="26">
        <v>581240.08045000001</v>
      </c>
      <c r="AH14" s="26">
        <v>7450.0437259999999</v>
      </c>
      <c r="AI14" s="26">
        <v>1346.4397477335915</v>
      </c>
      <c r="AJ14" s="26">
        <v>3103.1272800000002</v>
      </c>
      <c r="AK14" s="26" t="s">
        <v>431</v>
      </c>
      <c r="AL14" s="49" t="s">
        <v>49</v>
      </c>
    </row>
    <row r="15" spans="1:38" s="1" customFormat="1" ht="26.25" customHeight="1" thickBot="1" x14ac:dyDescent="0.25">
      <c r="A15" s="70" t="s">
        <v>53</v>
      </c>
      <c r="B15" s="70" t="s">
        <v>54</v>
      </c>
      <c r="C15" s="71" t="s">
        <v>55</v>
      </c>
      <c r="D15" s="72"/>
      <c r="E15" s="6">
        <v>19.662918027451337</v>
      </c>
      <c r="F15" s="6">
        <v>0.36033067850235673</v>
      </c>
      <c r="G15" s="6">
        <v>125.54548</v>
      </c>
      <c r="H15" s="6" t="s">
        <v>433</v>
      </c>
      <c r="I15" s="6" t="s">
        <v>432</v>
      </c>
      <c r="J15" s="6" t="s">
        <v>432</v>
      </c>
      <c r="K15" s="6" t="s">
        <v>432</v>
      </c>
      <c r="L15" s="6" t="s">
        <v>432</v>
      </c>
      <c r="M15" s="6">
        <v>2.2618705631060694</v>
      </c>
      <c r="N15" s="6">
        <v>0.45319992868325354</v>
      </c>
      <c r="O15" s="6">
        <v>0.25038914299986781</v>
      </c>
      <c r="P15" s="6">
        <v>5.0166481374141855E-2</v>
      </c>
      <c r="Q15" s="6">
        <v>0.31361810688137298</v>
      </c>
      <c r="R15" s="6">
        <v>1.5641098251354471</v>
      </c>
      <c r="S15" s="6">
        <v>1.1027520893610616</v>
      </c>
      <c r="T15" s="6">
        <v>56.146100259440956</v>
      </c>
      <c r="U15" s="6">
        <v>0.27120726876608836</v>
      </c>
      <c r="V15" s="6">
        <v>4.8145266682223555</v>
      </c>
      <c r="W15" s="6">
        <v>0.17980506692584397</v>
      </c>
      <c r="X15" s="6">
        <v>5.0348721440974397E-5</v>
      </c>
      <c r="Y15" s="6">
        <v>3.5181375482701261E-4</v>
      </c>
      <c r="Z15" s="6">
        <v>4.7744554940135601E-5</v>
      </c>
      <c r="AA15" s="6">
        <v>4.7744554940135601E-5</v>
      </c>
      <c r="AB15" s="6">
        <v>4.9765121907683664E-4</v>
      </c>
      <c r="AC15" s="6" t="s">
        <v>431</v>
      </c>
      <c r="AD15" s="6" t="s">
        <v>431</v>
      </c>
      <c r="AE15" s="60"/>
      <c r="AF15" s="26">
        <v>147059.16654999999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6.2272125963372096</v>
      </c>
      <c r="F16" s="6">
        <v>0.50902404677112145</v>
      </c>
      <c r="G16" s="6">
        <v>10.928154680753185</v>
      </c>
      <c r="H16" s="6">
        <v>8.0814999999999998E-2</v>
      </c>
      <c r="I16" s="6" t="s">
        <v>432</v>
      </c>
      <c r="J16" s="6" t="s">
        <v>432</v>
      </c>
      <c r="K16" s="6" t="s">
        <v>432</v>
      </c>
      <c r="L16" s="6" t="s">
        <v>432</v>
      </c>
      <c r="M16" s="6">
        <v>3.0694717398986184</v>
      </c>
      <c r="N16" s="6">
        <v>0.62951976729951697</v>
      </c>
      <c r="O16" s="6">
        <v>1.1689455607423993E-2</v>
      </c>
      <c r="P16" s="6">
        <v>5.0543351607423993E-2</v>
      </c>
      <c r="Q16" s="6">
        <v>2.6429740607423993E-2</v>
      </c>
      <c r="R16" s="6">
        <v>0.21836586116917245</v>
      </c>
      <c r="S16" s="6">
        <v>0.12839116612229853</v>
      </c>
      <c r="T16" s="6">
        <v>0.24992478912229854</v>
      </c>
      <c r="U16" s="6">
        <v>9.7409679999999992E-3</v>
      </c>
      <c r="V16" s="6">
        <v>1.1009694094639169</v>
      </c>
      <c r="W16" s="6">
        <v>0.41940373994175001</v>
      </c>
      <c r="X16" s="6">
        <v>9.843141310719157E-2</v>
      </c>
      <c r="Y16" s="6">
        <v>7.0669683856525334E-2</v>
      </c>
      <c r="Z16" s="6">
        <v>3.7268473393128138E-2</v>
      </c>
      <c r="AA16" s="6">
        <v>2.486772439092854E-2</v>
      </c>
      <c r="AB16" s="6">
        <v>0.23124112104377359</v>
      </c>
      <c r="AC16" s="6">
        <v>2.9789999999999999E-3</v>
      </c>
      <c r="AD16" s="6" t="s">
        <v>431</v>
      </c>
      <c r="AE16" s="60"/>
      <c r="AF16" s="26">
        <v>2553.6469999999999</v>
      </c>
      <c r="AG16" s="26">
        <v>15775.608969208139</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10.789022683723889</v>
      </c>
      <c r="F17" s="6">
        <v>0.14409987608321786</v>
      </c>
      <c r="G17" s="6">
        <v>28.287073463867628</v>
      </c>
      <c r="H17" s="6" t="s">
        <v>433</v>
      </c>
      <c r="I17" s="6" t="s">
        <v>432</v>
      </c>
      <c r="J17" s="6" t="s">
        <v>432</v>
      </c>
      <c r="K17" s="6" t="s">
        <v>432</v>
      </c>
      <c r="L17" s="6" t="s">
        <v>432</v>
      </c>
      <c r="M17" s="6">
        <v>130.13588390938926</v>
      </c>
      <c r="N17" s="6">
        <v>4.9532935659980515</v>
      </c>
      <c r="O17" s="6">
        <v>9.6957349753319641E-2</v>
      </c>
      <c r="P17" s="6">
        <v>2.6033625948805209E-2</v>
      </c>
      <c r="Q17" s="6">
        <v>0.22501855888058978</v>
      </c>
      <c r="R17" s="6">
        <v>0.89044396832395012</v>
      </c>
      <c r="S17" s="6">
        <v>6.1490552643488183E-2</v>
      </c>
      <c r="T17" s="6">
        <v>1.857981901751089</v>
      </c>
      <c r="U17" s="6">
        <v>4.6957350496596342E-2</v>
      </c>
      <c r="V17" s="6">
        <v>3.6806267231080896</v>
      </c>
      <c r="W17" s="6">
        <v>0.9752752967907945</v>
      </c>
      <c r="X17" s="6">
        <v>3.7806622771848687E-2</v>
      </c>
      <c r="Y17" s="6">
        <v>5.4123342868920656E-2</v>
      </c>
      <c r="Z17" s="6">
        <v>2.8279437170923408E-2</v>
      </c>
      <c r="AA17" s="6">
        <v>2.1047558040809124E-2</v>
      </c>
      <c r="AB17" s="6">
        <v>0.14125696082096484</v>
      </c>
      <c r="AC17" s="6">
        <v>1.344608958134E-2</v>
      </c>
      <c r="AD17" s="6">
        <v>0.40714083247250599</v>
      </c>
      <c r="AE17" s="60"/>
      <c r="AF17" s="26">
        <v>14108.113849970003</v>
      </c>
      <c r="AG17" s="26">
        <v>44540.315427126669</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3.3885143241360454</v>
      </c>
      <c r="F18" s="6">
        <v>5.8535171253666828E-2</v>
      </c>
      <c r="G18" s="6">
        <v>18.489652215299774</v>
      </c>
      <c r="H18" s="6" t="s">
        <v>433</v>
      </c>
      <c r="I18" s="6" t="s">
        <v>432</v>
      </c>
      <c r="J18" s="6" t="s">
        <v>432</v>
      </c>
      <c r="K18" s="6" t="s">
        <v>432</v>
      </c>
      <c r="L18" s="6" t="s">
        <v>432</v>
      </c>
      <c r="M18" s="6">
        <v>0.73211485458213021</v>
      </c>
      <c r="N18" s="6">
        <v>9.9476829094522518E-2</v>
      </c>
      <c r="O18" s="6">
        <v>8.8611439668334121E-3</v>
      </c>
      <c r="P18" s="6">
        <v>7.6430830740911379E-3</v>
      </c>
      <c r="Q18" s="6">
        <v>2.9872814850511378E-2</v>
      </c>
      <c r="R18" s="6">
        <v>4.0639911373666827E-2</v>
      </c>
      <c r="S18" s="6">
        <v>4.582800661774479E-2</v>
      </c>
      <c r="T18" s="6">
        <v>1.9060072094198501</v>
      </c>
      <c r="U18" s="6">
        <v>1.5144016684855688E-2</v>
      </c>
      <c r="V18" s="6">
        <v>0.70209970103522801</v>
      </c>
      <c r="W18" s="6">
        <v>8.3086896513666825E-2</v>
      </c>
      <c r="X18" s="6">
        <v>7.4247949808875996E-3</v>
      </c>
      <c r="Y18" s="6">
        <v>9.7394479631400001E-3</v>
      </c>
      <c r="Z18" s="6">
        <v>5.1463349833668001E-3</v>
      </c>
      <c r="AA18" s="6">
        <v>3.4750077457099998E-3</v>
      </c>
      <c r="AB18" s="6">
        <v>2.5785585673104398E-2</v>
      </c>
      <c r="AC18" s="6">
        <v>6.7400000000000001E-4</v>
      </c>
      <c r="AD18" s="6">
        <v>9.6831E-2</v>
      </c>
      <c r="AE18" s="60"/>
      <c r="AF18" s="26">
        <v>11572.41329652571</v>
      </c>
      <c r="AG18" s="26">
        <v>1714.6089953908281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6.6291788727554417</v>
      </c>
      <c r="F19" s="6">
        <v>0.33007860289820529</v>
      </c>
      <c r="G19" s="6">
        <v>47.297556157152123</v>
      </c>
      <c r="H19" s="6" t="s">
        <v>433</v>
      </c>
      <c r="I19" s="6" t="s">
        <v>432</v>
      </c>
      <c r="J19" s="6" t="s">
        <v>432</v>
      </c>
      <c r="K19" s="6" t="s">
        <v>432</v>
      </c>
      <c r="L19" s="6" t="s">
        <v>432</v>
      </c>
      <c r="M19" s="6">
        <v>2.8363341663069961</v>
      </c>
      <c r="N19" s="6">
        <v>0.49537784480902342</v>
      </c>
      <c r="O19" s="6">
        <v>1.6314260370075252E-2</v>
      </c>
      <c r="P19" s="6">
        <v>2.8167319078025218E-2</v>
      </c>
      <c r="Q19" s="6">
        <v>8.2980884410008171E-2</v>
      </c>
      <c r="R19" s="6">
        <v>0.64692061360404451</v>
      </c>
      <c r="S19" s="6">
        <v>0.15460309060166114</v>
      </c>
      <c r="T19" s="6">
        <v>6.2270807658329685</v>
      </c>
      <c r="U19" s="6">
        <v>0.1352706380497416</v>
      </c>
      <c r="V19" s="6">
        <v>0.56234433851328114</v>
      </c>
      <c r="W19" s="6">
        <v>0.52438786959319728</v>
      </c>
      <c r="X19" s="6">
        <v>4.8124393169135908E-2</v>
      </c>
      <c r="Y19" s="6">
        <v>8.3244430293251251E-2</v>
      </c>
      <c r="Z19" s="6">
        <v>4.2420040400163873E-2</v>
      </c>
      <c r="AA19" s="6">
        <v>3.7860490012460751E-2</v>
      </c>
      <c r="AB19" s="6">
        <v>0.21164935395689202</v>
      </c>
      <c r="AC19" s="6">
        <v>3.9261912949197501E-2</v>
      </c>
      <c r="AD19" s="6">
        <v>0.24969766869405879</v>
      </c>
      <c r="AE19" s="60"/>
      <c r="AF19" s="26">
        <v>35567.927596283633</v>
      </c>
      <c r="AG19" s="26">
        <v>7191.7333269989886</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5.3298101601012524</v>
      </c>
      <c r="F20" s="6">
        <v>2.023141438156483</v>
      </c>
      <c r="G20" s="6">
        <v>25.467297042130518</v>
      </c>
      <c r="H20" s="6">
        <v>0.19979012306729779</v>
      </c>
      <c r="I20" s="6" t="s">
        <v>432</v>
      </c>
      <c r="J20" s="6" t="s">
        <v>432</v>
      </c>
      <c r="K20" s="6" t="s">
        <v>432</v>
      </c>
      <c r="L20" s="6" t="s">
        <v>432</v>
      </c>
      <c r="M20" s="6">
        <v>6.0500471916787024</v>
      </c>
      <c r="N20" s="6">
        <v>0.6551335873495584</v>
      </c>
      <c r="O20" s="6">
        <v>0.11266659075256256</v>
      </c>
      <c r="P20" s="6">
        <v>3.9515544774949736E-2</v>
      </c>
      <c r="Q20" s="6">
        <v>0.20162071029230419</v>
      </c>
      <c r="R20" s="6">
        <v>0.49664613961341753</v>
      </c>
      <c r="S20" s="6">
        <v>0.45021210797069483</v>
      </c>
      <c r="T20" s="6">
        <v>3.1955020473235272</v>
      </c>
      <c r="U20" s="6">
        <v>9.230146963590577E-2</v>
      </c>
      <c r="V20" s="6">
        <v>6.1284041288736661</v>
      </c>
      <c r="W20" s="6">
        <v>1.5236302445666801</v>
      </c>
      <c r="X20" s="6">
        <v>8.4292371769405253E-2</v>
      </c>
      <c r="Y20" s="6">
        <v>0.10880632925280168</v>
      </c>
      <c r="Z20" s="6">
        <v>3.8272329502672779E-2</v>
      </c>
      <c r="AA20" s="6">
        <v>3.229127758454594E-2</v>
      </c>
      <c r="AB20" s="6">
        <v>0.26366256365559099</v>
      </c>
      <c r="AC20" s="6">
        <v>0.1259098955368855</v>
      </c>
      <c r="AD20" s="6">
        <v>0.1066841577068799</v>
      </c>
      <c r="AE20" s="60"/>
      <c r="AF20" s="26">
        <v>16030.878103254117</v>
      </c>
      <c r="AG20" s="26">
        <v>2813.1875733026718</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3.7280505009999998</v>
      </c>
      <c r="F21" s="6">
        <v>0.20982661799999999</v>
      </c>
      <c r="G21" s="6">
        <v>36.189746747999997</v>
      </c>
      <c r="H21" s="6">
        <v>1.8371300000000001E-4</v>
      </c>
      <c r="I21" s="6" t="s">
        <v>432</v>
      </c>
      <c r="J21" s="6" t="s">
        <v>432</v>
      </c>
      <c r="K21" s="6" t="s">
        <v>432</v>
      </c>
      <c r="L21" s="6" t="s">
        <v>432</v>
      </c>
      <c r="M21" s="6">
        <v>1.8114351120000001</v>
      </c>
      <c r="N21" s="6">
        <v>0.30146840699999999</v>
      </c>
      <c r="O21" s="6">
        <v>8.3259809999999997E-3</v>
      </c>
      <c r="P21" s="6">
        <v>6.9402259999999999E-3</v>
      </c>
      <c r="Q21" s="6">
        <v>2.9240143E-2</v>
      </c>
      <c r="R21" s="6">
        <v>0.53360460700000001</v>
      </c>
      <c r="S21" s="6">
        <v>8.4642177999999998E-2</v>
      </c>
      <c r="T21" s="6">
        <v>5.3224267320000003</v>
      </c>
      <c r="U21" s="6">
        <v>9.8138700000000001E-4</v>
      </c>
      <c r="V21" s="6">
        <v>0.20586141899999999</v>
      </c>
      <c r="W21" s="6">
        <v>0.30540376249380119</v>
      </c>
      <c r="X21" s="6">
        <v>3.0095297009203239E-2</v>
      </c>
      <c r="Y21" s="6">
        <v>5.7215867595041318E-2</v>
      </c>
      <c r="Z21" s="6">
        <v>2.8754591590664968E-2</v>
      </c>
      <c r="AA21" s="6">
        <v>2.775998988511362E-2</v>
      </c>
      <c r="AB21" s="6">
        <v>0.14382574608002313</v>
      </c>
      <c r="AC21" s="6">
        <v>5.2300000000000003E-4</v>
      </c>
      <c r="AD21" s="6">
        <v>5.6066999999999999E-2</v>
      </c>
      <c r="AE21" s="60"/>
      <c r="AF21" s="26">
        <v>27694.460577707538</v>
      </c>
      <c r="AG21" s="26">
        <v>834.75868424078305</v>
      </c>
      <c r="AH21" s="26">
        <v>11988.733</v>
      </c>
      <c r="AI21" s="26">
        <v>4.9652453141799997</v>
      </c>
      <c r="AJ21" s="26" t="s">
        <v>434</v>
      </c>
      <c r="AK21" s="26" t="s">
        <v>431</v>
      </c>
      <c r="AL21" s="49" t="s">
        <v>49</v>
      </c>
    </row>
    <row r="22" spans="1:38" s="2" customFormat="1" ht="26.25" customHeight="1" thickBot="1" x14ac:dyDescent="0.25">
      <c r="A22" s="70" t="s">
        <v>53</v>
      </c>
      <c r="B22" s="74" t="s">
        <v>68</v>
      </c>
      <c r="C22" s="71" t="s">
        <v>69</v>
      </c>
      <c r="D22" s="72"/>
      <c r="E22" s="6">
        <v>110.71749561144</v>
      </c>
      <c r="F22" s="6">
        <v>3.114519052536</v>
      </c>
      <c r="G22" s="6">
        <v>88.115808177057502</v>
      </c>
      <c r="H22" s="6" t="s">
        <v>431</v>
      </c>
      <c r="I22" s="6" t="s">
        <v>432</v>
      </c>
      <c r="J22" s="6" t="s">
        <v>432</v>
      </c>
      <c r="K22" s="6" t="s">
        <v>432</v>
      </c>
      <c r="L22" s="6" t="s">
        <v>432</v>
      </c>
      <c r="M22" s="6">
        <v>72.207597444431997</v>
      </c>
      <c r="N22" s="6">
        <v>18.353053775219198</v>
      </c>
      <c r="O22" s="6">
        <v>14.798369570584001</v>
      </c>
      <c r="P22" s="6">
        <v>1.48863876434512</v>
      </c>
      <c r="Q22" s="6">
        <v>3.8629409323536001</v>
      </c>
      <c r="R22" s="6">
        <v>4.2380598246160002</v>
      </c>
      <c r="S22" s="6">
        <v>4.1681531604591999</v>
      </c>
      <c r="T22" s="6">
        <v>19.7854113496</v>
      </c>
      <c r="U22" s="6">
        <v>0.77320682141920005</v>
      </c>
      <c r="V22" s="6">
        <v>16.572148453895998</v>
      </c>
      <c r="W22" s="6">
        <v>1.3081673791917632</v>
      </c>
      <c r="X22" s="6">
        <v>2.416918646039037E-3</v>
      </c>
      <c r="Y22" s="6">
        <v>7.9111403761605876E-3</v>
      </c>
      <c r="Z22" s="6">
        <v>2.3415646173037055E-3</v>
      </c>
      <c r="AA22" s="6">
        <v>1.4055567992787897E-3</v>
      </c>
      <c r="AB22" s="6">
        <v>1.407518043878212E-2</v>
      </c>
      <c r="AC22" s="6">
        <v>0.10791000000000001</v>
      </c>
      <c r="AD22" s="6">
        <v>2.3902420000000002</v>
      </c>
      <c r="AE22" s="60"/>
      <c r="AF22" s="26">
        <v>98937.730518465003</v>
      </c>
      <c r="AG22" s="26">
        <v>50845.430795812397</v>
      </c>
      <c r="AH22" s="26">
        <v>43772.813663741756</v>
      </c>
      <c r="AI22" s="26">
        <v>4814.5039999999999</v>
      </c>
      <c r="AJ22" s="26">
        <v>838.28011002326798</v>
      </c>
      <c r="AK22" s="26" t="s">
        <v>431</v>
      </c>
      <c r="AL22" s="49" t="s">
        <v>49</v>
      </c>
    </row>
    <row r="23" spans="1:38" s="2" customFormat="1" ht="26.25" customHeight="1" thickBot="1" x14ac:dyDescent="0.25">
      <c r="A23" s="70" t="s">
        <v>70</v>
      </c>
      <c r="B23" s="74" t="s">
        <v>393</v>
      </c>
      <c r="C23" s="71" t="s">
        <v>389</v>
      </c>
      <c r="D23" s="117"/>
      <c r="E23" s="6">
        <v>38.525728659000002</v>
      </c>
      <c r="F23" s="6">
        <v>8.3419661830000003</v>
      </c>
      <c r="G23" s="6">
        <v>7.0286505300000002</v>
      </c>
      <c r="H23" s="6">
        <v>8.2000890000000007E-3</v>
      </c>
      <c r="I23" s="6" t="s">
        <v>432</v>
      </c>
      <c r="J23" s="6" t="s">
        <v>432</v>
      </c>
      <c r="K23" s="6" t="s">
        <v>432</v>
      </c>
      <c r="L23" s="6" t="s">
        <v>432</v>
      </c>
      <c r="M23" s="6">
        <v>22.429431294</v>
      </c>
      <c r="N23" s="6" t="s">
        <v>433</v>
      </c>
      <c r="O23" s="6">
        <v>1.1714413999999999E-2</v>
      </c>
      <c r="P23" s="6" t="s">
        <v>433</v>
      </c>
      <c r="Q23" s="6" t="s">
        <v>433</v>
      </c>
      <c r="R23" s="6">
        <v>5.8572082999999997E-2</v>
      </c>
      <c r="S23" s="6">
        <v>1.9914510050000001</v>
      </c>
      <c r="T23" s="6">
        <v>8.2000929E-2</v>
      </c>
      <c r="U23" s="6">
        <v>1.1714413999999999E-2</v>
      </c>
      <c r="V23" s="6">
        <v>1.171441744</v>
      </c>
      <c r="W23" s="6" t="s">
        <v>433</v>
      </c>
      <c r="X23" s="6">
        <v>3.5143252680440072E-2</v>
      </c>
      <c r="Y23" s="6">
        <v>5.8572087800733447E-2</v>
      </c>
      <c r="Z23" s="6">
        <v>4.0297596406904612E-2</v>
      </c>
      <c r="AA23" s="6">
        <v>9.2543898725158859E-3</v>
      </c>
      <c r="AB23" s="6">
        <v>0.143267326760594</v>
      </c>
      <c r="AC23" s="6" t="s">
        <v>431</v>
      </c>
      <c r="AD23" s="6" t="s">
        <v>431</v>
      </c>
      <c r="AE23" s="60"/>
      <c r="AF23" s="26">
        <v>50489.139684232236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9.3344872521000006</v>
      </c>
      <c r="F24" s="6">
        <v>16.049268519933747</v>
      </c>
      <c r="G24" s="6">
        <v>27.974050773999998</v>
      </c>
      <c r="H24" s="6">
        <v>1.897978677</v>
      </c>
      <c r="I24" s="6" t="s">
        <v>432</v>
      </c>
      <c r="J24" s="6" t="s">
        <v>432</v>
      </c>
      <c r="K24" s="6" t="s">
        <v>432</v>
      </c>
      <c r="L24" s="6" t="s">
        <v>432</v>
      </c>
      <c r="M24" s="6">
        <v>31.898742930524001</v>
      </c>
      <c r="N24" s="6">
        <v>1.7969372345046866</v>
      </c>
      <c r="O24" s="6">
        <v>0.67575774230302643</v>
      </c>
      <c r="P24" s="6">
        <v>5.3099079626027959E-2</v>
      </c>
      <c r="Q24" s="6">
        <v>4.491484004212648E-2</v>
      </c>
      <c r="R24" s="6">
        <v>1.5989638799828385</v>
      </c>
      <c r="S24" s="6">
        <v>0.39561180350620884</v>
      </c>
      <c r="T24" s="6">
        <v>4.2834311433503744</v>
      </c>
      <c r="U24" s="6">
        <v>3.2492579088181157E-2</v>
      </c>
      <c r="V24" s="6">
        <v>26.795249178102502</v>
      </c>
      <c r="W24" s="6">
        <v>5.5509744400702967</v>
      </c>
      <c r="X24" s="6">
        <v>0.55741822914504113</v>
      </c>
      <c r="Y24" s="6">
        <v>0.8911951891557911</v>
      </c>
      <c r="Z24" s="6">
        <v>0.29272898762826244</v>
      </c>
      <c r="AA24" s="6">
        <v>0.23527619128809532</v>
      </c>
      <c r="AB24" s="6">
        <v>1.9766185972231163</v>
      </c>
      <c r="AC24" s="6">
        <v>0.25844119901200002</v>
      </c>
      <c r="AD24" s="6">
        <v>0.35222002078458797</v>
      </c>
      <c r="AE24" s="60"/>
      <c r="AF24" s="26">
        <v>23689.080409072118</v>
      </c>
      <c r="AG24" s="26">
        <v>2130.8644551896959</v>
      </c>
      <c r="AH24" s="26">
        <v>32952.570789999998</v>
      </c>
      <c r="AI24" s="26">
        <v>51296.720991319628</v>
      </c>
      <c r="AJ24" s="26" t="s">
        <v>431</v>
      </c>
      <c r="AK24" s="26" t="s">
        <v>431</v>
      </c>
      <c r="AL24" s="49" t="s">
        <v>49</v>
      </c>
    </row>
    <row r="25" spans="1:38" s="2" customFormat="1" ht="26.25" customHeight="1" thickBot="1" x14ac:dyDescent="0.25">
      <c r="A25" s="70" t="s">
        <v>73</v>
      </c>
      <c r="B25" s="74" t="s">
        <v>74</v>
      </c>
      <c r="C25" s="76" t="s">
        <v>75</v>
      </c>
      <c r="D25" s="72"/>
      <c r="E25" s="6">
        <v>1.5947991344768024</v>
      </c>
      <c r="F25" s="6">
        <v>0.14574997211749516</v>
      </c>
      <c r="G25" s="6">
        <v>0.1004977573985229</v>
      </c>
      <c r="H25" s="6" t="s">
        <v>433</v>
      </c>
      <c r="I25" s="6" t="s">
        <v>432</v>
      </c>
      <c r="J25" s="6" t="s">
        <v>432</v>
      </c>
      <c r="K25" s="6" t="s">
        <v>432</v>
      </c>
      <c r="L25" s="6" t="s">
        <v>432</v>
      </c>
      <c r="M25" s="6">
        <v>1.2373671921847464</v>
      </c>
      <c r="N25" s="6">
        <v>9.6376676071313838E-2</v>
      </c>
      <c r="O25" s="6">
        <v>6.2209284317844672E-6</v>
      </c>
      <c r="P25" s="6">
        <v>2.7474077046495224E-4</v>
      </c>
      <c r="Q25" s="6">
        <v>1.1912882449131627E-5</v>
      </c>
      <c r="R25" s="6">
        <v>1.4464329054259767E-3</v>
      </c>
      <c r="S25" s="6">
        <v>8.7827697293125931E-4</v>
      </c>
      <c r="T25" s="6">
        <v>1.2166411532058084E-5</v>
      </c>
      <c r="U25" s="6">
        <v>1.1900205994985304E-5</v>
      </c>
      <c r="V25" s="6">
        <v>2.2758942551486211E-3</v>
      </c>
      <c r="W25" s="6" t="s">
        <v>433</v>
      </c>
      <c r="X25" s="6">
        <v>4.3482833955545283E-6</v>
      </c>
      <c r="Y25" s="6">
        <v>7.9718528674814638E-6</v>
      </c>
      <c r="Z25" s="6">
        <v>2.7176771283137061E-6</v>
      </c>
      <c r="AA25" s="6">
        <v>1.0393175828310225E-3</v>
      </c>
      <c r="AB25" s="6">
        <v>1.0543553962223723E-3</v>
      </c>
      <c r="AC25" s="6" t="s">
        <v>431</v>
      </c>
      <c r="AD25" s="6" t="s">
        <v>431</v>
      </c>
      <c r="AE25" s="60"/>
      <c r="AF25" s="26">
        <v>5181.7485744346577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1.2117876806289376</v>
      </c>
      <c r="F26" s="6">
        <v>0.11730564388236081</v>
      </c>
      <c r="G26" s="6">
        <v>8.6391961753454663E-2</v>
      </c>
      <c r="H26" s="6" t="s">
        <v>433</v>
      </c>
      <c r="I26" s="6" t="s">
        <v>432</v>
      </c>
      <c r="J26" s="6" t="s">
        <v>432</v>
      </c>
      <c r="K26" s="6" t="s">
        <v>432</v>
      </c>
      <c r="L26" s="6" t="s">
        <v>432</v>
      </c>
      <c r="M26" s="6">
        <v>1.6930748922060648</v>
      </c>
      <c r="N26" s="6">
        <v>0.62073543320165658</v>
      </c>
      <c r="O26" s="6">
        <v>5.4526230782598987E-6</v>
      </c>
      <c r="P26" s="6">
        <v>2.4071529033896244E-4</v>
      </c>
      <c r="Q26" s="6">
        <v>1.038280113905037E-5</v>
      </c>
      <c r="R26" s="6">
        <v>1.2393105700575437E-3</v>
      </c>
      <c r="S26" s="6">
        <v>7.5298984445575697E-4</v>
      </c>
      <c r="T26" s="6">
        <v>1.2016235401796837E-5</v>
      </c>
      <c r="U26" s="6">
        <v>1.0301129425913046E-5</v>
      </c>
      <c r="V26" s="6">
        <v>1.9663542043965761E-3</v>
      </c>
      <c r="W26" s="6" t="s">
        <v>433</v>
      </c>
      <c r="X26" s="6">
        <v>3.3130079874320004E-5</v>
      </c>
      <c r="Y26" s="6">
        <v>6.0738479583920184E-5</v>
      </c>
      <c r="Z26" s="6">
        <v>2.0706299967866625E-5</v>
      </c>
      <c r="AA26" s="6">
        <v>7.3401419640890277E-4</v>
      </c>
      <c r="AB26" s="6">
        <v>8.4858905583500965E-4</v>
      </c>
      <c r="AC26" s="6" t="s">
        <v>431</v>
      </c>
      <c r="AD26" s="6" t="s">
        <v>431</v>
      </c>
      <c r="AE26" s="60"/>
      <c r="AF26" s="26">
        <v>4431.917493891051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288.86984923599999</v>
      </c>
      <c r="F27" s="6">
        <v>192.658075129</v>
      </c>
      <c r="G27" s="6">
        <v>28.945314062000001</v>
      </c>
      <c r="H27" s="6">
        <v>0.24293875100000001</v>
      </c>
      <c r="I27" s="6" t="s">
        <v>432</v>
      </c>
      <c r="J27" s="6" t="s">
        <v>432</v>
      </c>
      <c r="K27" s="6" t="s">
        <v>432</v>
      </c>
      <c r="L27" s="6" t="s">
        <v>432</v>
      </c>
      <c r="M27" s="6">
        <v>1713.6417572610001</v>
      </c>
      <c r="N27" s="6">
        <v>2812.985381036</v>
      </c>
      <c r="O27" s="6">
        <v>8.8752081999999996E-2</v>
      </c>
      <c r="P27" s="6">
        <v>7.2080136000000003E-2</v>
      </c>
      <c r="Q27" s="6">
        <v>2.3384019999999998E-3</v>
      </c>
      <c r="R27" s="6">
        <v>0.42773723899999999</v>
      </c>
      <c r="S27" s="6">
        <v>14.923970682</v>
      </c>
      <c r="T27" s="6">
        <v>0.62690599800000002</v>
      </c>
      <c r="U27" s="6">
        <v>8.8458411000000001E-2</v>
      </c>
      <c r="V27" s="6">
        <v>8.8810038200000001</v>
      </c>
      <c r="W27" s="6">
        <v>3.4312038738999999</v>
      </c>
      <c r="X27" s="6">
        <v>9.9469669300300004E-2</v>
      </c>
      <c r="Y27" s="6">
        <v>0.1481345752763</v>
      </c>
      <c r="Z27" s="6">
        <v>7.4381235576100005E-2</v>
      </c>
      <c r="AA27" s="6">
        <v>0.1551100634027</v>
      </c>
      <c r="AB27" s="6">
        <v>0.47709554355540001</v>
      </c>
      <c r="AC27" s="6" t="s">
        <v>431</v>
      </c>
      <c r="AD27" s="6">
        <v>0.73011599999999999</v>
      </c>
      <c r="AE27" s="60"/>
      <c r="AF27" s="26">
        <v>388152.20364293538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34.709503781999999</v>
      </c>
      <c r="F28" s="6">
        <v>9.5617187599999998</v>
      </c>
      <c r="G28" s="6">
        <v>7.7945901040000001</v>
      </c>
      <c r="H28" s="6">
        <v>1.9184600999999999E-2</v>
      </c>
      <c r="I28" s="6" t="s">
        <v>432</v>
      </c>
      <c r="J28" s="6" t="s">
        <v>432</v>
      </c>
      <c r="K28" s="6" t="s">
        <v>432</v>
      </c>
      <c r="L28" s="6" t="s">
        <v>432</v>
      </c>
      <c r="M28" s="6">
        <v>127.602992281</v>
      </c>
      <c r="N28" s="6">
        <v>135.22660655499999</v>
      </c>
      <c r="O28" s="6">
        <v>1.0561169E-2</v>
      </c>
      <c r="P28" s="6">
        <v>9.1105370000000001E-3</v>
      </c>
      <c r="Q28" s="6">
        <v>2.18705E-4</v>
      </c>
      <c r="R28" s="6">
        <v>5.5909300000000002E-2</v>
      </c>
      <c r="S28" s="6">
        <v>1.7884103280000001</v>
      </c>
      <c r="T28" s="6">
        <v>7.3996603999999994E-2</v>
      </c>
      <c r="U28" s="6">
        <v>1.0573065E-2</v>
      </c>
      <c r="V28" s="6">
        <v>1.062317103</v>
      </c>
      <c r="W28" s="6">
        <v>0.13499428820000001</v>
      </c>
      <c r="X28" s="6">
        <v>2.2200416860099999E-2</v>
      </c>
      <c r="Y28" s="6">
        <v>2.6154643290400001E-2</v>
      </c>
      <c r="Z28" s="6">
        <v>1.9066114183599998E-2</v>
      </c>
      <c r="AA28" s="6">
        <v>2.2842537122799999E-2</v>
      </c>
      <c r="AB28" s="6">
        <v>9.0263711456200005E-2</v>
      </c>
      <c r="AC28" s="6" t="s">
        <v>431</v>
      </c>
      <c r="AD28" s="6">
        <v>0.13499700000000001</v>
      </c>
      <c r="AE28" s="60"/>
      <c r="AF28" s="26">
        <v>65044.659819891873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201.82223538</v>
      </c>
      <c r="F29" s="6">
        <v>13.805089374</v>
      </c>
      <c r="G29" s="6">
        <v>27.953649901999999</v>
      </c>
      <c r="H29" s="6">
        <v>6.0096582000000003E-2</v>
      </c>
      <c r="I29" s="6" t="s">
        <v>432</v>
      </c>
      <c r="J29" s="6" t="s">
        <v>432</v>
      </c>
      <c r="K29" s="6" t="s">
        <v>432</v>
      </c>
      <c r="L29" s="6" t="s">
        <v>432</v>
      </c>
      <c r="M29" s="6">
        <v>48.160125717</v>
      </c>
      <c r="N29" s="6">
        <v>3.2169395980000002</v>
      </c>
      <c r="O29" s="6">
        <v>1.9847210000000001E-2</v>
      </c>
      <c r="P29" s="6">
        <v>2.4699296999999999E-2</v>
      </c>
      <c r="Q29" s="6">
        <v>4.6616399999999998E-4</v>
      </c>
      <c r="R29" s="6">
        <v>0.122189489</v>
      </c>
      <c r="S29" s="6">
        <v>3.3729955230000002</v>
      </c>
      <c r="T29" s="6">
        <v>0.13810368100000001</v>
      </c>
      <c r="U29" s="6">
        <v>1.9994105000000002E-2</v>
      </c>
      <c r="V29" s="6">
        <v>2.0203483439999999</v>
      </c>
      <c r="W29" s="6">
        <v>1.3054878717</v>
      </c>
      <c r="X29" s="6">
        <v>1.8652027478500002E-2</v>
      </c>
      <c r="Y29" s="6">
        <v>0.1129483886253</v>
      </c>
      <c r="Z29" s="6">
        <v>0.12621205260990001</v>
      </c>
      <c r="AA29" s="6">
        <v>2.9014264967399998E-2</v>
      </c>
      <c r="AB29" s="6">
        <v>0.28682673368229999</v>
      </c>
      <c r="AC29" s="6" t="s">
        <v>431</v>
      </c>
      <c r="AD29" s="6">
        <v>0.225994</v>
      </c>
      <c r="AE29" s="60"/>
      <c r="AF29" s="26">
        <v>202327.8977158076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2.501398676</v>
      </c>
      <c r="F30" s="6">
        <v>28.710332784999999</v>
      </c>
      <c r="G30" s="6">
        <v>0.83555405199999999</v>
      </c>
      <c r="H30" s="6">
        <v>1.6829248000000002E-2</v>
      </c>
      <c r="I30" s="6" t="s">
        <v>432</v>
      </c>
      <c r="J30" s="6" t="s">
        <v>432</v>
      </c>
      <c r="K30" s="6" t="s">
        <v>432</v>
      </c>
      <c r="L30" s="6" t="s">
        <v>432</v>
      </c>
      <c r="M30" s="6">
        <v>185.155714566</v>
      </c>
      <c r="N30" s="6">
        <v>128.53299934</v>
      </c>
      <c r="O30" s="6">
        <v>1.039057E-2</v>
      </c>
      <c r="P30" s="6">
        <v>2.8641299999999999E-3</v>
      </c>
      <c r="Q30" s="6">
        <v>9.8765999999999996E-5</v>
      </c>
      <c r="R30" s="6">
        <v>4.5546558000000001E-2</v>
      </c>
      <c r="S30" s="6">
        <v>1.763024828</v>
      </c>
      <c r="T30" s="6">
        <v>7.2962349999999995E-2</v>
      </c>
      <c r="U30" s="6">
        <v>1.0345282000000001E-2</v>
      </c>
      <c r="V30" s="6">
        <v>1.030204334</v>
      </c>
      <c r="W30" s="6">
        <v>0.29506793850000002</v>
      </c>
      <c r="X30" s="6">
        <v>4.4962733437000002E-3</v>
      </c>
      <c r="Y30" s="6">
        <v>8.2431677956999998E-3</v>
      </c>
      <c r="Z30" s="6">
        <v>2.8101708396999999E-3</v>
      </c>
      <c r="AA30" s="6">
        <v>9.6482532163999993E-3</v>
      </c>
      <c r="AB30" s="6">
        <v>2.51978651967E-2</v>
      </c>
      <c r="AC30" s="6" t="s">
        <v>431</v>
      </c>
      <c r="AD30" s="6">
        <v>0.29506399999999999</v>
      </c>
      <c r="AE30" s="60"/>
      <c r="AF30" s="26">
        <v>14060.162356061159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78.979868393000004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331700.31867302704</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3.6816314810000002</v>
      </c>
      <c r="O32" s="6">
        <v>1.7999556E-2</v>
      </c>
      <c r="P32" s="6" t="s">
        <v>433</v>
      </c>
      <c r="Q32" s="6">
        <v>4.2937752000000003E-2</v>
      </c>
      <c r="R32" s="6">
        <v>1.354128239</v>
      </c>
      <c r="S32" s="6">
        <v>29.564715935999999</v>
      </c>
      <c r="T32" s="6">
        <v>0.22054193</v>
      </c>
      <c r="U32" s="6">
        <v>3.3306645000000003E-2</v>
      </c>
      <c r="V32" s="6">
        <v>13.093878633999999</v>
      </c>
      <c r="W32" s="6" t="s">
        <v>431</v>
      </c>
      <c r="X32" s="6">
        <v>4.6786891292000003E-3</v>
      </c>
      <c r="Y32" s="6">
        <v>2.413812519E-4</v>
      </c>
      <c r="Z32" s="6">
        <v>3.5632470529999998E-4</v>
      </c>
      <c r="AA32" s="6" t="s">
        <v>433</v>
      </c>
      <c r="AB32" s="6">
        <v>5.2763950861000001E-3</v>
      </c>
      <c r="AC32" s="6" t="s">
        <v>431</v>
      </c>
      <c r="AD32" s="6" t="s">
        <v>431</v>
      </c>
      <c r="AE32" s="60"/>
      <c r="AF32" s="26" t="s">
        <v>434</v>
      </c>
      <c r="AG32" s="26" t="s">
        <v>434</v>
      </c>
      <c r="AH32" s="26" t="s">
        <v>434</v>
      </c>
      <c r="AI32" s="26" t="s">
        <v>434</v>
      </c>
      <c r="AJ32" s="26" t="s">
        <v>434</v>
      </c>
      <c r="AK32" s="26">
        <v>180758086.24303415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180758086.24303415</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3.6904612382639999E-2</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75.401755488000006</v>
      </c>
      <c r="F36" s="6">
        <v>2.5136600250000001</v>
      </c>
      <c r="G36" s="6">
        <v>34.052580636000002</v>
      </c>
      <c r="H36" s="6">
        <v>8.9991910000000001E-3</v>
      </c>
      <c r="I36" s="6" t="s">
        <v>432</v>
      </c>
      <c r="J36" s="6" t="s">
        <v>432</v>
      </c>
      <c r="K36" s="6" t="s">
        <v>432</v>
      </c>
      <c r="L36" s="6" t="s">
        <v>432</v>
      </c>
      <c r="M36" s="6">
        <v>5.249408785</v>
      </c>
      <c r="N36" s="6">
        <v>0.18280584599999999</v>
      </c>
      <c r="O36" s="6">
        <v>1.5991584999999999E-2</v>
      </c>
      <c r="P36" s="6">
        <v>3.5432373000000003E-2</v>
      </c>
      <c r="Q36" s="6">
        <v>0.25210195000000002</v>
      </c>
      <c r="R36" s="6">
        <v>0.27436472899999997</v>
      </c>
      <c r="S36" s="6">
        <v>1.2473441169999999</v>
      </c>
      <c r="T36" s="6">
        <v>11.005939256</v>
      </c>
      <c r="U36" s="6">
        <v>0.163051429</v>
      </c>
      <c r="V36" s="6">
        <v>1.542718842</v>
      </c>
      <c r="W36" s="6">
        <v>0.27373805821732689</v>
      </c>
      <c r="X36" s="6">
        <v>3.511876165465313E-3</v>
      </c>
      <c r="Y36" s="6">
        <v>1.912717763636386E-2</v>
      </c>
      <c r="Z36" s="6">
        <v>1.5991584018289269E-2</v>
      </c>
      <c r="AA36" s="6">
        <v>3.7940739344811398E-3</v>
      </c>
      <c r="AB36" s="6">
        <v>4.2424711754599581E-2</v>
      </c>
      <c r="AC36" s="6">
        <v>0.121656</v>
      </c>
      <c r="AD36" s="6">
        <v>0.215668</v>
      </c>
      <c r="AE36" s="60"/>
      <c r="AF36" s="26">
        <v>54478.047320357116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4.5734817479999998</v>
      </c>
      <c r="F39" s="6">
        <v>0.238853804</v>
      </c>
      <c r="G39" s="6">
        <v>6.0185858110000003</v>
      </c>
      <c r="H39" s="6" t="s">
        <v>433</v>
      </c>
      <c r="I39" s="6" t="s">
        <v>432</v>
      </c>
      <c r="J39" s="6" t="s">
        <v>432</v>
      </c>
      <c r="K39" s="6" t="s">
        <v>432</v>
      </c>
      <c r="L39" s="6" t="s">
        <v>432</v>
      </c>
      <c r="M39" s="6">
        <v>2.1343896299999998</v>
      </c>
      <c r="N39" s="6">
        <v>0.46084504900000001</v>
      </c>
      <c r="O39" s="6">
        <v>1.2042494000000001E-2</v>
      </c>
      <c r="P39" s="6">
        <v>1.3307958E-2</v>
      </c>
      <c r="Q39" s="6">
        <v>4.2562831000000002E-2</v>
      </c>
      <c r="R39" s="6">
        <v>0.75641740700000004</v>
      </c>
      <c r="S39" s="6">
        <v>0.120418121</v>
      </c>
      <c r="T39" s="6">
        <v>7.4386115979999996</v>
      </c>
      <c r="U39" s="6">
        <v>5.6888249999999998E-3</v>
      </c>
      <c r="V39" s="6">
        <v>0.32443181199999999</v>
      </c>
      <c r="W39" s="6">
        <v>0.46875640403818947</v>
      </c>
      <c r="X39" s="6">
        <v>4.8770901576679994E-2</v>
      </c>
      <c r="Y39" s="6">
        <v>8.951521155999495E-2</v>
      </c>
      <c r="Z39" s="6">
        <v>4.5202992913288061E-2</v>
      </c>
      <c r="AA39" s="6">
        <v>4.2523035308851494E-2</v>
      </c>
      <c r="AB39" s="6">
        <v>0.22601214135881451</v>
      </c>
      <c r="AC39" s="6">
        <v>8.7550000000000006E-3</v>
      </c>
      <c r="AD39" s="6">
        <v>0.15185499999999999</v>
      </c>
      <c r="AE39" s="60"/>
      <c r="AF39" s="26">
        <v>44543.405702768432</v>
      </c>
      <c r="AG39" s="26">
        <v>2127.5513444598978</v>
      </c>
      <c r="AH39" s="26">
        <v>6877.7357627646661</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17.385104558999998</v>
      </c>
      <c r="F41" s="6">
        <v>43.659509008000001</v>
      </c>
      <c r="G41" s="6">
        <v>18.983442334999999</v>
      </c>
      <c r="H41" s="6">
        <v>5.4550604380000003</v>
      </c>
      <c r="I41" s="6" t="s">
        <v>432</v>
      </c>
      <c r="J41" s="6" t="s">
        <v>432</v>
      </c>
      <c r="K41" s="6" t="s">
        <v>432</v>
      </c>
      <c r="L41" s="6" t="s">
        <v>432</v>
      </c>
      <c r="M41" s="6">
        <v>397.388516213</v>
      </c>
      <c r="N41" s="6">
        <v>5.352706789</v>
      </c>
      <c r="O41" s="6">
        <v>1.154099593</v>
      </c>
      <c r="P41" s="6">
        <v>0.15736414200000001</v>
      </c>
      <c r="Q41" s="6">
        <v>0.106476879</v>
      </c>
      <c r="R41" s="6">
        <v>2.2004920700000001</v>
      </c>
      <c r="S41" s="6">
        <v>0.97609632400000002</v>
      </c>
      <c r="T41" s="6">
        <v>0.47584316500000001</v>
      </c>
      <c r="U41" s="6">
        <v>7.4511095999999999E-2</v>
      </c>
      <c r="V41" s="6">
        <v>48.246732067000003</v>
      </c>
      <c r="W41" s="6">
        <v>60.110180540884976</v>
      </c>
      <c r="X41" s="6">
        <v>13.570176603496302</v>
      </c>
      <c r="Y41" s="6">
        <v>12.535523929838297</v>
      </c>
      <c r="Z41" s="6">
        <v>4.8204134395413858</v>
      </c>
      <c r="AA41" s="6">
        <v>6.9106887378649704</v>
      </c>
      <c r="AB41" s="6">
        <v>37.836802710740955</v>
      </c>
      <c r="AC41" s="6">
        <v>0.43570399999999998</v>
      </c>
      <c r="AD41" s="6">
        <v>2.596991</v>
      </c>
      <c r="AE41" s="60"/>
      <c r="AF41" s="26">
        <v>143163.14344397458</v>
      </c>
      <c r="AG41" s="26">
        <v>25850.269123783033</v>
      </c>
      <c r="AH41" s="26">
        <v>16571.681013475263</v>
      </c>
      <c r="AI41" s="26">
        <v>85251.133531287152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13.445637608</v>
      </c>
      <c r="F43" s="6">
        <v>0.72192395200000004</v>
      </c>
      <c r="G43" s="6">
        <v>1.1869423210000001</v>
      </c>
      <c r="H43" s="6" t="s">
        <v>433</v>
      </c>
      <c r="I43" s="6" t="s">
        <v>432</v>
      </c>
      <c r="J43" s="6" t="s">
        <v>432</v>
      </c>
      <c r="K43" s="6" t="s">
        <v>432</v>
      </c>
      <c r="L43" s="6" t="s">
        <v>432</v>
      </c>
      <c r="M43" s="6">
        <v>2.0252837229999998</v>
      </c>
      <c r="N43" s="6">
        <v>5.4561725999999998E-2</v>
      </c>
      <c r="O43" s="6">
        <v>8.6804199999999997E-4</v>
      </c>
      <c r="P43" s="6">
        <v>5.0854979999999999E-3</v>
      </c>
      <c r="Q43" s="6">
        <v>3.629724E-3</v>
      </c>
      <c r="R43" s="6">
        <v>2.0963374E-2</v>
      </c>
      <c r="S43" s="6">
        <v>1.162376E-2</v>
      </c>
      <c r="T43" s="6">
        <v>0.279096444</v>
      </c>
      <c r="U43" s="6">
        <v>4.9366389999999996E-3</v>
      </c>
      <c r="V43" s="6">
        <v>0.87423283699999998</v>
      </c>
      <c r="W43" s="6">
        <v>6.4066340011315115E-2</v>
      </c>
      <c r="X43" s="6">
        <v>5.3655912729151916E-3</v>
      </c>
      <c r="Y43" s="6">
        <v>7.6120904211532028E-3</v>
      </c>
      <c r="Z43" s="6">
        <v>3.90171556081019E-3</v>
      </c>
      <c r="AA43" s="6">
        <v>2.8027450690871832E-3</v>
      </c>
      <c r="AB43" s="6">
        <v>1.9682142323965767E-2</v>
      </c>
      <c r="AC43" s="6">
        <v>3.8760000000000001E-3</v>
      </c>
      <c r="AD43" s="6">
        <v>0.161938</v>
      </c>
      <c r="AE43" s="60"/>
      <c r="AF43" s="26">
        <v>16495.644050017254</v>
      </c>
      <c r="AG43" s="26">
        <v>365.32053502322799</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51.342836820999999</v>
      </c>
      <c r="F44" s="6">
        <v>11.809809682999999</v>
      </c>
      <c r="G44" s="6">
        <v>8.9331920260000004</v>
      </c>
      <c r="H44" s="6">
        <v>1.039841E-2</v>
      </c>
      <c r="I44" s="6" t="s">
        <v>432</v>
      </c>
      <c r="J44" s="6" t="s">
        <v>432</v>
      </c>
      <c r="K44" s="6" t="s">
        <v>432</v>
      </c>
      <c r="L44" s="6" t="s">
        <v>432</v>
      </c>
      <c r="M44" s="6">
        <v>31.419170106999999</v>
      </c>
      <c r="N44" s="6" t="s">
        <v>433</v>
      </c>
      <c r="O44" s="6">
        <v>1.4888663E-2</v>
      </c>
      <c r="P44" s="6" t="s">
        <v>433</v>
      </c>
      <c r="Q44" s="6" t="s">
        <v>433</v>
      </c>
      <c r="R44" s="6">
        <v>7.4443275000000003E-2</v>
      </c>
      <c r="S44" s="6">
        <v>2.5310710780000001</v>
      </c>
      <c r="T44" s="6">
        <v>0.10422058300000001</v>
      </c>
      <c r="U44" s="6">
        <v>1.4888663E-2</v>
      </c>
      <c r="V44" s="6">
        <v>1.4888653270000001</v>
      </c>
      <c r="W44" s="6" t="s">
        <v>433</v>
      </c>
      <c r="X44" s="6">
        <v>4.4725081782589028E-2</v>
      </c>
      <c r="Y44" s="6">
        <v>7.4384145285767533E-2</v>
      </c>
      <c r="Z44" s="6">
        <v>5.1216967639393318E-2</v>
      </c>
      <c r="AA44" s="6">
        <v>1.176203617300021E-2</v>
      </c>
      <c r="AB44" s="6">
        <v>0.1820882308807501</v>
      </c>
      <c r="AC44" s="6" t="s">
        <v>431</v>
      </c>
      <c r="AD44" s="6" t="s">
        <v>431</v>
      </c>
      <c r="AE44" s="60"/>
      <c r="AF44" s="26">
        <v>64164.243041513517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35.956802705000001</v>
      </c>
      <c r="F45" s="6">
        <v>1.2631298369999999</v>
      </c>
      <c r="G45" s="6">
        <v>3.8758774329999999</v>
      </c>
      <c r="H45" s="6">
        <v>4.5218589999999996E-3</v>
      </c>
      <c r="I45" s="6" t="s">
        <v>432</v>
      </c>
      <c r="J45" s="6" t="s">
        <v>432</v>
      </c>
      <c r="K45" s="6" t="s">
        <v>432</v>
      </c>
      <c r="L45" s="6" t="s">
        <v>432</v>
      </c>
      <c r="M45" s="6">
        <v>2.8659208120000002</v>
      </c>
      <c r="N45" s="6">
        <v>8.3977344999999995E-2</v>
      </c>
      <c r="O45" s="6">
        <v>6.4597930000000001E-3</v>
      </c>
      <c r="P45" s="6">
        <v>1.9379389E-2</v>
      </c>
      <c r="Q45" s="6">
        <v>2.5839183000000002E-2</v>
      </c>
      <c r="R45" s="6">
        <v>3.2298978999999998E-2</v>
      </c>
      <c r="S45" s="6">
        <v>0.56846202400000001</v>
      </c>
      <c r="T45" s="6">
        <v>0.64597957500000003</v>
      </c>
      <c r="U45" s="6">
        <v>6.4597958999999996E-2</v>
      </c>
      <c r="V45" s="6">
        <v>0.77517548199999997</v>
      </c>
      <c r="W45" s="6">
        <v>8.3977344456365621E-2</v>
      </c>
      <c r="X45" s="6">
        <v>1.291959145482548E-3</v>
      </c>
      <c r="Y45" s="6">
        <v>6.4597957274127402E-3</v>
      </c>
      <c r="Z45" s="6">
        <v>6.4597957274127402E-3</v>
      </c>
      <c r="AA45" s="6">
        <v>6.4597957274127398E-4</v>
      </c>
      <c r="AB45" s="6">
        <v>1.4857530173049301E-2</v>
      </c>
      <c r="AC45" s="6">
        <v>5.1679000000000003E-2</v>
      </c>
      <c r="AD45" s="6">
        <v>2.4548E-2</v>
      </c>
      <c r="AE45" s="60"/>
      <c r="AF45" s="26">
        <v>27841.719585148909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2.7983481600000002</v>
      </c>
      <c r="F47" s="6">
        <v>0.12261469999999999</v>
      </c>
      <c r="G47" s="6">
        <v>0.253647605</v>
      </c>
      <c r="H47" s="6">
        <v>3.1022800000000001E-4</v>
      </c>
      <c r="I47" s="6" t="s">
        <v>432</v>
      </c>
      <c r="J47" s="6" t="s">
        <v>432</v>
      </c>
      <c r="K47" s="6" t="s">
        <v>432</v>
      </c>
      <c r="L47" s="6" t="s">
        <v>432</v>
      </c>
      <c r="M47" s="6">
        <v>1.0239081370000001</v>
      </c>
      <c r="N47" s="6">
        <v>0.68290655499999997</v>
      </c>
      <c r="O47" s="6">
        <v>3.5621399999999999E-4</v>
      </c>
      <c r="P47" s="6">
        <v>1.0450170000000001E-3</v>
      </c>
      <c r="Q47" s="6">
        <v>1.247279E-3</v>
      </c>
      <c r="R47" s="6">
        <v>2.7088730000000001E-3</v>
      </c>
      <c r="S47" s="6">
        <v>4.5012679E-2</v>
      </c>
      <c r="T47" s="6">
        <v>3.1044143999999999E-2</v>
      </c>
      <c r="U47" s="6">
        <v>3.12415E-3</v>
      </c>
      <c r="V47" s="6">
        <v>4.6398575999999997E-2</v>
      </c>
      <c r="W47" s="6">
        <v>5.3685356747197998E-3</v>
      </c>
      <c r="X47" s="6">
        <v>1.3059255684970809E-4</v>
      </c>
      <c r="Y47" s="6">
        <v>4.4953610454671151E-4</v>
      </c>
      <c r="Z47" s="6">
        <v>4.3220095300259257E-4</v>
      </c>
      <c r="AA47" s="6">
        <v>3.1610778553898878E-3</v>
      </c>
      <c r="AB47" s="6">
        <v>4.1734074704889001E-3</v>
      </c>
      <c r="AC47" s="6">
        <v>2.4529999999999999E-3</v>
      </c>
      <c r="AD47" s="6">
        <v>1.4940000000000001E-3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13.088265169993221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0.79562061156999997</v>
      </c>
      <c r="AL51" s="49" t="s">
        <v>130</v>
      </c>
    </row>
    <row r="52" spans="1:38" s="2" customFormat="1" ht="26.25" customHeight="1" thickBot="1" x14ac:dyDescent="0.25">
      <c r="A52" s="70" t="s">
        <v>119</v>
      </c>
      <c r="B52" s="74" t="s">
        <v>131</v>
      </c>
      <c r="C52" s="76" t="s">
        <v>392</v>
      </c>
      <c r="D52" s="73"/>
      <c r="E52" s="6">
        <v>2.5459999999999998</v>
      </c>
      <c r="F52" s="6">
        <v>1.2505311316700001</v>
      </c>
      <c r="G52" s="6">
        <v>39.090541688592268</v>
      </c>
      <c r="H52" s="6">
        <v>6.1626826000000003E-3</v>
      </c>
      <c r="I52" s="6" t="s">
        <v>432</v>
      </c>
      <c r="J52" s="6" t="s">
        <v>432</v>
      </c>
      <c r="K52" s="6" t="s">
        <v>432</v>
      </c>
      <c r="L52" s="6" t="s">
        <v>432</v>
      </c>
      <c r="M52" s="6">
        <v>0.54144846236454647</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1.3039803936944354E-4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49.654722</v>
      </c>
      <c r="AL52" s="49" t="s">
        <v>132</v>
      </c>
    </row>
    <row r="53" spans="1:38" s="2" customFormat="1" ht="26.25" customHeight="1" thickBot="1" x14ac:dyDescent="0.25">
      <c r="A53" s="70" t="s">
        <v>119</v>
      </c>
      <c r="B53" s="74" t="s">
        <v>133</v>
      </c>
      <c r="C53" s="76" t="s">
        <v>134</v>
      </c>
      <c r="D53" s="73"/>
      <c r="E53" s="6" t="s">
        <v>431</v>
      </c>
      <c r="F53" s="6">
        <v>26.628185422227926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10.080915182053085</v>
      </c>
      <c r="AL53" s="49" t="s">
        <v>135</v>
      </c>
    </row>
    <row r="54" spans="1:38" s="2" customFormat="1" ht="37.5" customHeight="1" thickBot="1" x14ac:dyDescent="0.25">
      <c r="A54" s="70" t="s">
        <v>119</v>
      </c>
      <c r="B54" s="74" t="s">
        <v>136</v>
      </c>
      <c r="C54" s="76" t="s">
        <v>137</v>
      </c>
      <c r="D54" s="73"/>
      <c r="E54" s="6" t="s">
        <v>431</v>
      </c>
      <c r="F54" s="6">
        <v>1.2827219212050671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3.7990169483999998</v>
      </c>
      <c r="F55" s="6">
        <v>0.83013246058299905</v>
      </c>
      <c r="G55" s="6">
        <v>24.0228855344</v>
      </c>
      <c r="H55" s="6" t="s">
        <v>433</v>
      </c>
      <c r="I55" s="6" t="s">
        <v>432</v>
      </c>
      <c r="J55" s="6" t="s">
        <v>432</v>
      </c>
      <c r="K55" s="6" t="s">
        <v>432</v>
      </c>
      <c r="L55" s="6" t="s">
        <v>432</v>
      </c>
      <c r="M55" s="6">
        <v>0.67530421920000006</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54289200.381919436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12779.048798401529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12.434216294171939</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433</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433</v>
      </c>
      <c r="U74" s="6" t="s">
        <v>433</v>
      </c>
      <c r="V74" s="6" t="s">
        <v>433</v>
      </c>
      <c r="W74" s="6">
        <v>3.0345</v>
      </c>
      <c r="X74" s="6">
        <v>1.46803051</v>
      </c>
      <c r="Y74" s="6">
        <v>1.4583458600000001</v>
      </c>
      <c r="Z74" s="6">
        <v>1.4583458600000001</v>
      </c>
      <c r="AA74" s="6">
        <v>0.17970573000000001</v>
      </c>
      <c r="AB74" s="6">
        <v>4.5644279599999997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91.053869540999997</v>
      </c>
      <c r="G82" s="6" t="s">
        <v>431</v>
      </c>
      <c r="H82" s="6" t="s">
        <v>431</v>
      </c>
      <c r="I82" s="6" t="s">
        <v>432</v>
      </c>
      <c r="J82" s="6" t="s">
        <v>432</v>
      </c>
      <c r="K82" s="6" t="s">
        <v>432</v>
      </c>
      <c r="L82" s="6" t="s">
        <v>432</v>
      </c>
      <c r="M82" s="6" t="s">
        <v>431</v>
      </c>
      <c r="N82" s="6" t="s">
        <v>431</v>
      </c>
      <c r="O82" s="6" t="s">
        <v>431</v>
      </c>
      <c r="P82" s="6">
        <v>0.209223141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2.3269356490000002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1.0001133000000001E-2</v>
      </c>
      <c r="G84" s="6" t="s">
        <v>431</v>
      </c>
      <c r="H84" s="6" t="s">
        <v>431</v>
      </c>
      <c r="I84" s="6" t="s">
        <v>432</v>
      </c>
      <c r="J84" s="6" t="s">
        <v>432</v>
      </c>
      <c r="K84" s="6" t="s">
        <v>432</v>
      </c>
      <c r="L84" s="6" t="s">
        <v>432</v>
      </c>
      <c r="M84" s="6">
        <v>7.3085299999999995E-4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76931.796555081994</v>
      </c>
      <c r="AL84" s="49" t="s">
        <v>412</v>
      </c>
    </row>
    <row r="85" spans="1:38" s="2" customFormat="1" ht="26.25" customHeight="1" thickBot="1" x14ac:dyDescent="0.25">
      <c r="A85" s="70" t="s">
        <v>208</v>
      </c>
      <c r="B85" s="76" t="s">
        <v>215</v>
      </c>
      <c r="C85" s="82" t="s">
        <v>403</v>
      </c>
      <c r="D85" s="72"/>
      <c r="E85" s="6" t="s">
        <v>431</v>
      </c>
      <c r="F85" s="6">
        <v>190.33469355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553.68342405970441</v>
      </c>
      <c r="AL85" s="49" t="s">
        <v>216</v>
      </c>
    </row>
    <row r="86" spans="1:38" s="2" customFormat="1" ht="26.25" customHeight="1" thickBot="1" x14ac:dyDescent="0.25">
      <c r="A86" s="70" t="s">
        <v>208</v>
      </c>
      <c r="B86" s="76" t="s">
        <v>217</v>
      </c>
      <c r="C86" s="80" t="s">
        <v>218</v>
      </c>
      <c r="D86" s="72"/>
      <c r="E86" s="6" t="s">
        <v>431</v>
      </c>
      <c r="F86" s="6">
        <v>33.275112985</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1.6294522890000001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1.629452288867</v>
      </c>
      <c r="AL87" s="49" t="s">
        <v>219</v>
      </c>
    </row>
    <row r="88" spans="1:38" s="2" customFormat="1" ht="26.25" customHeight="1" thickBot="1" x14ac:dyDescent="0.25">
      <c r="A88" s="70" t="s">
        <v>208</v>
      </c>
      <c r="B88" s="76" t="s">
        <v>222</v>
      </c>
      <c r="C88" s="80" t="s">
        <v>223</v>
      </c>
      <c r="D88" s="72"/>
      <c r="E88" s="6" t="s">
        <v>433</v>
      </c>
      <c r="F88" s="6">
        <v>38.786500840999999</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11.917797306000001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19.101550483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7.2070959061822245E-4</v>
      </c>
      <c r="Y90" s="6">
        <v>3.6378674574062659E-4</v>
      </c>
      <c r="Z90" s="6">
        <v>3.6378674574062659E-4</v>
      </c>
      <c r="AA90" s="6">
        <v>3.6378674574062659E-4</v>
      </c>
      <c r="AB90" s="6">
        <v>1.8120698278401022E-3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3.4906957000000002E-2</v>
      </c>
      <c r="F91" s="6">
        <v>9.2575494999999994E-2</v>
      </c>
      <c r="G91" s="6">
        <v>5.5527830000000004E-3</v>
      </c>
      <c r="H91" s="6">
        <v>7.9377748999999997E-2</v>
      </c>
      <c r="I91" s="6" t="s">
        <v>432</v>
      </c>
      <c r="J91" s="6" t="s">
        <v>432</v>
      </c>
      <c r="K91" s="6" t="s">
        <v>432</v>
      </c>
      <c r="L91" s="6" t="s">
        <v>432</v>
      </c>
      <c r="M91" s="6">
        <v>1.067053445</v>
      </c>
      <c r="N91" s="6">
        <v>1.441519E-3</v>
      </c>
      <c r="O91" s="6">
        <v>0.103289428</v>
      </c>
      <c r="P91" s="6">
        <v>1.02E-7</v>
      </c>
      <c r="Q91" s="6">
        <v>2.4439999999999998E-6</v>
      </c>
      <c r="R91" s="6">
        <v>2.8685000000000001E-5</v>
      </c>
      <c r="S91" s="6">
        <v>0.10410306900000001</v>
      </c>
      <c r="T91" s="6">
        <v>5.1698514000000001E-2</v>
      </c>
      <c r="U91" s="6" t="s">
        <v>433</v>
      </c>
      <c r="V91" s="6">
        <v>5.2121407000000002E-2</v>
      </c>
      <c r="W91" s="6">
        <v>1.9127167918507001E-3</v>
      </c>
      <c r="X91" s="6">
        <v>2.1231156389542771E-3</v>
      </c>
      <c r="Y91" s="6">
        <v>8.6072255633281496E-4</v>
      </c>
      <c r="Z91" s="6">
        <v>8.6072255633281496E-4</v>
      </c>
      <c r="AA91" s="6">
        <v>8.6072255633281496E-4</v>
      </c>
      <c r="AB91" s="6">
        <v>4.7052833079527217E-3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19.303041821000001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7934.5606471381871</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1592.1115495978549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2157.342588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6.6217545000000003E-2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0.96295352099999998</v>
      </c>
      <c r="F99" s="6">
        <v>28.129885515000002</v>
      </c>
      <c r="G99" s="6" t="s">
        <v>431</v>
      </c>
      <c r="H99" s="6">
        <v>39.372319400999999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1575.4069999999999</v>
      </c>
      <c r="AL99" s="49" t="s">
        <v>245</v>
      </c>
    </row>
    <row r="100" spans="1:38" s="2" customFormat="1" ht="26.25" customHeight="1" thickBot="1" x14ac:dyDescent="0.25">
      <c r="A100" s="70" t="s">
        <v>243</v>
      </c>
      <c r="B100" s="70" t="s">
        <v>246</v>
      </c>
      <c r="C100" s="71" t="s">
        <v>408</v>
      </c>
      <c r="D100" s="84"/>
      <c r="E100" s="6">
        <v>0.92775191400000001</v>
      </c>
      <c r="F100" s="6">
        <v>15.568105640000001</v>
      </c>
      <c r="G100" s="6" t="s">
        <v>431</v>
      </c>
      <c r="H100" s="6">
        <v>27.297276926999999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3528.7040015055391</v>
      </c>
      <c r="AL100" s="49" t="s">
        <v>245</v>
      </c>
    </row>
    <row r="101" spans="1:38" s="2" customFormat="1" ht="26.25" customHeight="1" thickBot="1" x14ac:dyDescent="0.25">
      <c r="A101" s="70" t="s">
        <v>243</v>
      </c>
      <c r="B101" s="70" t="s">
        <v>247</v>
      </c>
      <c r="C101" s="71" t="s">
        <v>248</v>
      </c>
      <c r="D101" s="84"/>
      <c r="E101" s="6">
        <v>0.31561539900000002</v>
      </c>
      <c r="F101" s="6">
        <v>0.94950271399999997</v>
      </c>
      <c r="G101" s="6" t="s">
        <v>431</v>
      </c>
      <c r="H101" s="6">
        <v>9.2897312050000007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24021.749</v>
      </c>
      <c r="AL101" s="49" t="s">
        <v>245</v>
      </c>
    </row>
    <row r="102" spans="1:38" s="2" customFormat="1" ht="26.25" customHeight="1" thickBot="1" x14ac:dyDescent="0.25">
      <c r="A102" s="70" t="s">
        <v>243</v>
      </c>
      <c r="B102" s="70" t="s">
        <v>249</v>
      </c>
      <c r="C102" s="71" t="s">
        <v>386</v>
      </c>
      <c r="D102" s="84"/>
      <c r="E102" s="6">
        <v>0.53470262300000004</v>
      </c>
      <c r="F102" s="6">
        <v>9.6216490930000003</v>
      </c>
      <c r="G102" s="6" t="s">
        <v>431</v>
      </c>
      <c r="H102" s="6">
        <v>60.336303264999998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16289.656000000001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8.6539919000000007E-2</v>
      </c>
      <c r="F104" s="6">
        <v>0.182824545</v>
      </c>
      <c r="G104" s="6" t="s">
        <v>431</v>
      </c>
      <c r="H104" s="6">
        <v>2.0921665279999999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3525.875</v>
      </c>
      <c r="AL104" s="49" t="s">
        <v>245</v>
      </c>
    </row>
    <row r="105" spans="1:38" s="2" customFormat="1" ht="26.25" customHeight="1" thickBot="1" x14ac:dyDescent="0.25">
      <c r="A105" s="70" t="s">
        <v>243</v>
      </c>
      <c r="B105" s="70" t="s">
        <v>254</v>
      </c>
      <c r="C105" s="71" t="s">
        <v>255</v>
      </c>
      <c r="D105" s="84"/>
      <c r="E105" s="6">
        <v>7.1676260000000006E-2</v>
      </c>
      <c r="F105" s="6">
        <v>0.31298461500000002</v>
      </c>
      <c r="G105" s="6" t="s">
        <v>431</v>
      </c>
      <c r="H105" s="6">
        <v>1.888474059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243.29099998572801</v>
      </c>
      <c r="AL105" s="49" t="s">
        <v>245</v>
      </c>
    </row>
    <row r="106" spans="1:38" s="2" customFormat="1" ht="26.25" customHeight="1" thickBot="1" x14ac:dyDescent="0.25">
      <c r="A106" s="70" t="s">
        <v>243</v>
      </c>
      <c r="B106" s="70" t="s">
        <v>256</v>
      </c>
      <c r="C106" s="71" t="s">
        <v>257</v>
      </c>
      <c r="D106" s="84"/>
      <c r="E106" s="6">
        <v>1.4103707E-2</v>
      </c>
      <c r="F106" s="6">
        <v>0.22745699699999999</v>
      </c>
      <c r="G106" s="6" t="s">
        <v>431</v>
      </c>
      <c r="H106" s="6">
        <v>0.49710815600000002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199.98300000043599</v>
      </c>
      <c r="AL106" s="49" t="s">
        <v>245</v>
      </c>
    </row>
    <row r="107" spans="1:38" s="2" customFormat="1" ht="26.25" customHeight="1" thickBot="1" x14ac:dyDescent="0.25">
      <c r="A107" s="70" t="s">
        <v>243</v>
      </c>
      <c r="B107" s="70" t="s">
        <v>258</v>
      </c>
      <c r="C107" s="71" t="s">
        <v>379</v>
      </c>
      <c r="D107" s="84"/>
      <c r="E107" s="6">
        <v>0.58566753999999999</v>
      </c>
      <c r="F107" s="6">
        <v>1.719602718</v>
      </c>
      <c r="G107" s="6" t="s">
        <v>431</v>
      </c>
      <c r="H107" s="6">
        <v>8.5033799420000005</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46366.519</v>
      </c>
      <c r="AL107" s="49" t="s">
        <v>245</v>
      </c>
    </row>
    <row r="108" spans="1:38" s="2" customFormat="1" ht="26.25" customHeight="1" thickBot="1" x14ac:dyDescent="0.25">
      <c r="A108" s="70" t="s">
        <v>243</v>
      </c>
      <c r="B108" s="70" t="s">
        <v>259</v>
      </c>
      <c r="C108" s="71" t="s">
        <v>380</v>
      </c>
      <c r="D108" s="84"/>
      <c r="E108" s="6">
        <v>0.98647670399999998</v>
      </c>
      <c r="F108" s="6">
        <v>8.5521525349999994</v>
      </c>
      <c r="G108" s="6" t="s">
        <v>431</v>
      </c>
      <c r="H108" s="6">
        <v>20.757550939000001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64892.500999999997</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1.1460081209999999</v>
      </c>
      <c r="F111" s="6">
        <v>0.72057590199999999</v>
      </c>
      <c r="G111" s="6" t="s">
        <v>431</v>
      </c>
      <c r="H111" s="6">
        <v>19.489659738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9839.3860000000004</v>
      </c>
      <c r="AL111" s="49" t="s">
        <v>245</v>
      </c>
    </row>
    <row r="112" spans="1:38" s="2" customFormat="1" ht="26.25" customHeight="1" thickBot="1" x14ac:dyDescent="0.25">
      <c r="A112" s="70" t="s">
        <v>263</v>
      </c>
      <c r="B112" s="70" t="s">
        <v>264</v>
      </c>
      <c r="C112" s="71" t="s">
        <v>265</v>
      </c>
      <c r="D112" s="72"/>
      <c r="E112" s="6">
        <v>42.772369892999997</v>
      </c>
      <c r="F112" s="6" t="s">
        <v>431</v>
      </c>
      <c r="G112" s="6" t="s">
        <v>431</v>
      </c>
      <c r="H112" s="6">
        <v>92.315911471000007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1069309247.3539578</v>
      </c>
      <c r="AL112" s="49" t="s">
        <v>418</v>
      </c>
    </row>
    <row r="113" spans="1:38" s="2" customFormat="1" ht="26.25" customHeight="1" thickBot="1" x14ac:dyDescent="0.25">
      <c r="A113" s="70" t="s">
        <v>263</v>
      </c>
      <c r="B113" s="85" t="s">
        <v>266</v>
      </c>
      <c r="C113" s="86" t="s">
        <v>267</v>
      </c>
      <c r="D113" s="72"/>
      <c r="E113" s="6">
        <v>17.618953507000001</v>
      </c>
      <c r="F113" s="6">
        <v>23.790767091999999</v>
      </c>
      <c r="G113" s="6" t="s">
        <v>431</v>
      </c>
      <c r="H113" s="6">
        <v>129.86774898900001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0.32867968199999997</v>
      </c>
      <c r="F114" s="6" t="s">
        <v>431</v>
      </c>
      <c r="G114" s="6" t="s">
        <v>431</v>
      </c>
      <c r="H114" s="6">
        <v>1.068208971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9.3131581889999993</v>
      </c>
      <c r="F116" s="6">
        <v>0.88308149000000002</v>
      </c>
      <c r="G116" s="6" t="s">
        <v>431</v>
      </c>
      <c r="H116" s="6">
        <v>22.948054097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8.9685898609999999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53.564095999999999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22.523389236</v>
      </c>
      <c r="F123" s="6">
        <v>41.893418406999999</v>
      </c>
      <c r="G123" s="6">
        <v>3.2611758989999999</v>
      </c>
      <c r="H123" s="6">
        <v>23.146959911</v>
      </c>
      <c r="I123" s="6" t="s">
        <v>432</v>
      </c>
      <c r="J123" s="6" t="s">
        <v>432</v>
      </c>
      <c r="K123" s="6" t="s">
        <v>432</v>
      </c>
      <c r="L123" s="6" t="s">
        <v>432</v>
      </c>
      <c r="M123" s="6">
        <v>687.37243934100002</v>
      </c>
      <c r="N123" s="6">
        <v>0.61198313000000004</v>
      </c>
      <c r="O123" s="6">
        <v>5.40052354</v>
      </c>
      <c r="P123" s="6">
        <v>1.05087424</v>
      </c>
      <c r="Q123" s="6">
        <v>7.9761310000000002E-2</v>
      </c>
      <c r="R123" s="6">
        <v>0.96694553000000005</v>
      </c>
      <c r="S123" s="6">
        <v>0.55756219100000004</v>
      </c>
      <c r="T123" s="6">
        <v>0.365110608</v>
      </c>
      <c r="U123" s="6">
        <v>0.25934511799999999</v>
      </c>
      <c r="V123" s="6">
        <v>5.6685394450000004</v>
      </c>
      <c r="W123" s="6">
        <v>4.8222833147371471</v>
      </c>
      <c r="X123" s="6">
        <v>15.032110825515664</v>
      </c>
      <c r="Y123" s="6">
        <v>17.655185604359588</v>
      </c>
      <c r="Z123" s="6">
        <v>7.3666454803321226</v>
      </c>
      <c r="AA123" s="6">
        <v>6.2568067525703492</v>
      </c>
      <c r="AB123" s="6">
        <v>46.310748662777719</v>
      </c>
      <c r="AC123" s="6" t="s">
        <v>431</v>
      </c>
      <c r="AD123" s="6" t="s">
        <v>431</v>
      </c>
      <c r="AE123" s="60"/>
      <c r="AF123" s="26" t="s">
        <v>431</v>
      </c>
      <c r="AG123" s="26" t="s">
        <v>431</v>
      </c>
      <c r="AH123" s="26" t="s">
        <v>431</v>
      </c>
      <c r="AI123" s="26" t="s">
        <v>431</v>
      </c>
      <c r="AJ123" s="26" t="s">
        <v>431</v>
      </c>
      <c r="AK123" s="26">
        <v>1635442.1930297215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3.5154370000000002E-3</v>
      </c>
      <c r="F125" s="6">
        <v>2.0808345130000001</v>
      </c>
      <c r="G125" s="6" t="s">
        <v>431</v>
      </c>
      <c r="H125" s="6" t="s">
        <v>433</v>
      </c>
      <c r="I125" s="6" t="s">
        <v>432</v>
      </c>
      <c r="J125" s="6" t="s">
        <v>432</v>
      </c>
      <c r="K125" s="6" t="s">
        <v>432</v>
      </c>
      <c r="L125" s="6" t="s">
        <v>432</v>
      </c>
      <c r="M125" s="6">
        <v>6.4896519E-2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10304.322646529999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0.27148633300000002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1131.1930560000001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2.4092180000000001E-2</v>
      </c>
      <c r="F131" s="6">
        <v>9.369179E-3</v>
      </c>
      <c r="G131" s="6">
        <v>1.1778400000000001E-3</v>
      </c>
      <c r="H131" s="6" t="s">
        <v>433</v>
      </c>
      <c r="I131" s="6" t="s">
        <v>432</v>
      </c>
      <c r="J131" s="6" t="s">
        <v>432</v>
      </c>
      <c r="K131" s="6" t="s">
        <v>432</v>
      </c>
      <c r="L131" s="6" t="s">
        <v>432</v>
      </c>
      <c r="M131" s="6">
        <v>2.0076817E-2</v>
      </c>
      <c r="N131" s="6" t="s">
        <v>431</v>
      </c>
      <c r="O131" s="6">
        <v>1.606145E-3</v>
      </c>
      <c r="P131" s="6">
        <v>2.1682960000000001E-2</v>
      </c>
      <c r="Q131" s="6">
        <v>1.3383E-5</v>
      </c>
      <c r="R131" s="6">
        <v>2.14155E-4</v>
      </c>
      <c r="S131" s="6">
        <v>3.2925978000000002E-2</v>
      </c>
      <c r="T131" s="6">
        <v>4.0153599999999999E-3</v>
      </c>
      <c r="U131" s="6" t="s">
        <v>433</v>
      </c>
      <c r="V131" s="6" t="s">
        <v>433</v>
      </c>
      <c r="W131" s="6">
        <v>37.476723204835601</v>
      </c>
      <c r="X131" s="6">
        <v>9.4877785686994025E-8</v>
      </c>
      <c r="Y131" s="6">
        <v>2.0218002864992716E-7</v>
      </c>
      <c r="Z131" s="6">
        <v>1.0730225634747715E-7</v>
      </c>
      <c r="AA131" s="6">
        <v>1.3102170276922566E-7</v>
      </c>
      <c r="AB131" s="6">
        <v>5.3538176006907998E-7</v>
      </c>
      <c r="AC131" s="6">
        <v>1.3384529999999999</v>
      </c>
      <c r="AD131" s="6">
        <v>0.26769199999999999</v>
      </c>
      <c r="AE131" s="60"/>
      <c r="AF131" s="26" t="s">
        <v>431</v>
      </c>
      <c r="AG131" s="26" t="s">
        <v>431</v>
      </c>
      <c r="AH131" s="26" t="s">
        <v>431</v>
      </c>
      <c r="AI131" s="26" t="s">
        <v>431</v>
      </c>
      <c r="AJ131" s="26" t="s">
        <v>431</v>
      </c>
      <c r="AK131" s="26">
        <v>13.384544001727001</v>
      </c>
      <c r="AL131" s="49" t="s">
        <v>300</v>
      </c>
    </row>
    <row r="132" spans="1:38" s="2" customFormat="1" ht="26.25" customHeight="1" thickBot="1" x14ac:dyDescent="0.25">
      <c r="A132" s="70" t="s">
        <v>288</v>
      </c>
      <c r="B132" s="74" t="s">
        <v>305</v>
      </c>
      <c r="C132" s="82" t="s">
        <v>306</v>
      </c>
      <c r="D132" s="72"/>
      <c r="E132" s="6">
        <v>4.2780310000000002E-2</v>
      </c>
      <c r="F132" s="6">
        <v>8.2739808000000005E-3</v>
      </c>
      <c r="G132" s="6">
        <v>4.9249884000000001E-2</v>
      </c>
      <c r="H132" s="6" t="s">
        <v>433</v>
      </c>
      <c r="I132" s="6" t="s">
        <v>432</v>
      </c>
      <c r="J132" s="6" t="s">
        <v>432</v>
      </c>
      <c r="K132" s="6" t="s">
        <v>432</v>
      </c>
      <c r="L132" s="6" t="s">
        <v>432</v>
      </c>
      <c r="M132" s="6">
        <v>0.26523792200000001</v>
      </c>
      <c r="N132" s="6">
        <v>0.85560619999999998</v>
      </c>
      <c r="O132" s="6">
        <v>0.27379398399999999</v>
      </c>
      <c r="P132" s="6">
        <v>3.9357885000000002E-2</v>
      </c>
      <c r="Q132" s="6">
        <v>8.0426982999999994E-2</v>
      </c>
      <c r="R132" s="6">
        <v>0.23956973600000001</v>
      </c>
      <c r="S132" s="6">
        <v>0.684484961</v>
      </c>
      <c r="T132" s="6">
        <v>0.136896992</v>
      </c>
      <c r="U132" s="6">
        <v>2.5668190000000001E-3</v>
      </c>
      <c r="V132" s="6">
        <v>1.1294001849999999</v>
      </c>
      <c r="W132" s="6">
        <v>79.571376613949994</v>
      </c>
      <c r="X132" s="6">
        <v>8.9705144415299996E-6</v>
      </c>
      <c r="Y132" s="6">
        <v>1.2312470802100001E-6</v>
      </c>
      <c r="Z132" s="6">
        <v>1.072943884183E-5</v>
      </c>
      <c r="AA132" s="6">
        <v>1.7589244003E-6</v>
      </c>
      <c r="AB132" s="6">
        <v>2.2690124763869999E-5</v>
      </c>
      <c r="AC132" s="6">
        <v>8.0426436000000004E-2</v>
      </c>
      <c r="AD132" s="6">
        <v>7.7004459999999997E-2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34.824890736</v>
      </c>
      <c r="F135" s="6">
        <v>8.8913261479999992</v>
      </c>
      <c r="G135" s="6">
        <v>1.3772344590000001</v>
      </c>
      <c r="H135" s="6" t="s">
        <v>433</v>
      </c>
      <c r="I135" s="6" t="s">
        <v>432</v>
      </c>
      <c r="J135" s="6" t="s">
        <v>432</v>
      </c>
      <c r="K135" s="6" t="s">
        <v>432</v>
      </c>
      <c r="L135" s="6" t="s">
        <v>432</v>
      </c>
      <c r="M135" s="6">
        <v>439.392844782</v>
      </c>
      <c r="N135" s="6">
        <v>4.6223881149999997</v>
      </c>
      <c r="O135" s="6">
        <v>0.48293607599999999</v>
      </c>
      <c r="P135" s="6" t="s">
        <v>433</v>
      </c>
      <c r="Q135" s="6">
        <v>0.27596346799999999</v>
      </c>
      <c r="R135" s="6">
        <v>6.8990867999999997E-2</v>
      </c>
      <c r="S135" s="6">
        <v>0.96587214499999996</v>
      </c>
      <c r="T135" s="6" t="s">
        <v>433</v>
      </c>
      <c r="U135" s="6">
        <v>0.206972603</v>
      </c>
      <c r="V135" s="6">
        <v>124.52851572599999</v>
      </c>
      <c r="W135" s="6">
        <v>68.990867438793046</v>
      </c>
      <c r="X135" s="6">
        <v>3.8634924400648508E-2</v>
      </c>
      <c r="Y135" s="6">
        <v>7.2440483251215951E-2</v>
      </c>
      <c r="Z135" s="6">
        <v>0.16419842870275617</v>
      </c>
      <c r="AA135" s="6" t="s">
        <v>433</v>
      </c>
      <c r="AB135" s="6">
        <v>0.2752738363546206</v>
      </c>
      <c r="AC135" s="6" t="s">
        <v>433</v>
      </c>
      <c r="AD135" s="6" t="s">
        <v>431</v>
      </c>
      <c r="AE135" s="60"/>
      <c r="AF135" s="26" t="s">
        <v>431</v>
      </c>
      <c r="AG135" s="26" t="s">
        <v>431</v>
      </c>
      <c r="AH135" s="26" t="s">
        <v>431</v>
      </c>
      <c r="AI135" s="26" t="s">
        <v>431</v>
      </c>
      <c r="AJ135" s="26" t="s">
        <v>431</v>
      </c>
      <c r="AK135" s="26">
        <v>4829.3655500810637</v>
      </c>
      <c r="AL135" s="49" t="s">
        <v>412</v>
      </c>
    </row>
    <row r="136" spans="1:38" s="2" customFormat="1" ht="26.25" customHeight="1" thickBot="1" x14ac:dyDescent="0.25">
      <c r="A136" s="70" t="s">
        <v>288</v>
      </c>
      <c r="B136" s="70" t="s">
        <v>313</v>
      </c>
      <c r="C136" s="71" t="s">
        <v>314</v>
      </c>
      <c r="D136" s="72"/>
      <c r="E136" s="6">
        <v>5.7373490000000001E-3</v>
      </c>
      <c r="F136" s="6">
        <v>1.3377992E-2</v>
      </c>
      <c r="G136" s="6" t="s">
        <v>431</v>
      </c>
      <c r="H136" s="6" t="s">
        <v>433</v>
      </c>
      <c r="I136" s="6" t="s">
        <v>432</v>
      </c>
      <c r="J136" s="6" t="s">
        <v>432</v>
      </c>
      <c r="K136" s="6" t="s">
        <v>432</v>
      </c>
      <c r="L136" s="6" t="s">
        <v>432</v>
      </c>
      <c r="M136" s="6">
        <v>0.10592035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1220.434262486373</v>
      </c>
      <c r="AL136" s="49" t="s">
        <v>416</v>
      </c>
    </row>
    <row r="137" spans="1:38" s="2" customFormat="1" ht="26.25" customHeight="1" thickBot="1" x14ac:dyDescent="0.25">
      <c r="A137" s="70" t="s">
        <v>288</v>
      </c>
      <c r="B137" s="70" t="s">
        <v>315</v>
      </c>
      <c r="C137" s="71" t="s">
        <v>316</v>
      </c>
      <c r="D137" s="72"/>
      <c r="E137" s="6">
        <v>2.2519480000000001E-3</v>
      </c>
      <c r="F137" s="6">
        <v>1.8194498295E-2</v>
      </c>
      <c r="G137" s="6" t="s">
        <v>431</v>
      </c>
      <c r="H137" s="6" t="s">
        <v>433</v>
      </c>
      <c r="I137" s="6" t="s">
        <v>432</v>
      </c>
      <c r="J137" s="6" t="s">
        <v>432</v>
      </c>
      <c r="K137" s="6" t="s">
        <v>432</v>
      </c>
      <c r="L137" s="6" t="s">
        <v>432</v>
      </c>
      <c r="M137" s="6">
        <v>4.1571242000000001E-2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4189.32</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5.2259300000000002E-3</v>
      </c>
      <c r="O139" s="6">
        <v>1.0479521E-2</v>
      </c>
      <c r="P139" s="6">
        <v>1.0479521E-2</v>
      </c>
      <c r="Q139" s="6">
        <v>1.6545983E-2</v>
      </c>
      <c r="R139" s="6">
        <v>1.5799560000000001E-2</v>
      </c>
      <c r="S139" s="6">
        <v>3.703029E-2</v>
      </c>
      <c r="T139" s="6" t="s">
        <v>433</v>
      </c>
      <c r="U139" s="6" t="s">
        <v>433</v>
      </c>
      <c r="V139" s="6" t="s">
        <v>433</v>
      </c>
      <c r="W139" s="6">
        <v>18.343219448547266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1312.2805139596621</v>
      </c>
      <c r="F141" s="20">
        <f t="shared" ref="F141:AD141" si="0">SUM(F14:F140)</f>
        <v>1033.5585345782411</v>
      </c>
      <c r="G141" s="20">
        <f t="shared" si="0"/>
        <v>2049.0573595119804</v>
      </c>
      <c r="H141" s="20">
        <f t="shared" si="0"/>
        <v>484.38301939205371</v>
      </c>
      <c r="I141" s="20">
        <f t="shared" si="0"/>
        <v>0</v>
      </c>
      <c r="J141" s="20">
        <f t="shared" si="0"/>
        <v>0</v>
      </c>
      <c r="K141" s="20">
        <f t="shared" si="0"/>
        <v>0</v>
      </c>
      <c r="L141" s="20">
        <f t="shared" si="0"/>
        <v>0</v>
      </c>
      <c r="M141" s="20">
        <f t="shared" si="0"/>
        <v>4113.4617099820252</v>
      </c>
      <c r="N141" s="20">
        <f t="shared" si="0"/>
        <v>3181.3950200556883</v>
      </c>
      <c r="O141" s="20">
        <f t="shared" si="0"/>
        <v>26.408195471763147</v>
      </c>
      <c r="P141" s="20">
        <f t="shared" si="0"/>
        <v>10.418847556527941</v>
      </c>
      <c r="Q141" s="20">
        <f t="shared" si="0"/>
        <v>10.315714158158823</v>
      </c>
      <c r="R141" s="20">
        <f>SUM(R14:R140)</f>
        <v>26.81402753323059</v>
      </c>
      <c r="S141" s="20">
        <f t="shared" si="0"/>
        <v>80.353943547895042</v>
      </c>
      <c r="T141" s="20">
        <f t="shared" si="0"/>
        <v>163.66444726189371</v>
      </c>
      <c r="U141" s="20">
        <f t="shared" si="0"/>
        <v>6.6595653508867931</v>
      </c>
      <c r="V141" s="20">
        <f t="shared" si="0"/>
        <v>314.67930048234155</v>
      </c>
      <c r="W141" s="20">
        <f t="shared" si="0"/>
        <v>580.14520128717243</v>
      </c>
      <c r="X141" s="20">
        <f t="shared" si="0"/>
        <v>31.271835911508987</v>
      </c>
      <c r="Y141" s="20">
        <f t="shared" si="0"/>
        <v>33.588182386551168</v>
      </c>
      <c r="Z141" s="20">
        <f t="shared" si="0"/>
        <v>14.695003061971747</v>
      </c>
      <c r="AA141" s="20">
        <f t="shared" si="0"/>
        <v>14.028193377140386</v>
      </c>
      <c r="AB141" s="20">
        <f t="shared" si="0"/>
        <v>106.01743511241762</v>
      </c>
      <c r="AC141" s="20">
        <f t="shared" si="0"/>
        <v>57.479116363079427</v>
      </c>
      <c r="AD141" s="20">
        <f t="shared" si="0"/>
        <v>2185.1921550245361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1312.2805139596621</v>
      </c>
      <c r="F152" s="14">
        <f t="shared" ref="F152:AD152" si="1">SUM(F$141, F$151, IF(AND(ISNUMBER(SEARCH($B$4,"AT|BE|CH|GB|IE|LT|LU|NL")),SUM(F$143:F$149)&gt;0),SUM(F$143:F$149)-SUM(F$27:F$33),0))</f>
        <v>1033.5585345782411</v>
      </c>
      <c r="G152" s="14">
        <f t="shared" si="1"/>
        <v>2049.0573595119804</v>
      </c>
      <c r="H152" s="14">
        <f t="shared" si="1"/>
        <v>484.38301939205371</v>
      </c>
      <c r="I152" s="14">
        <f t="shared" si="1"/>
        <v>0</v>
      </c>
      <c r="J152" s="14">
        <f t="shared" si="1"/>
        <v>0</v>
      </c>
      <c r="K152" s="14">
        <f t="shared" si="1"/>
        <v>0</v>
      </c>
      <c r="L152" s="14">
        <f t="shared" si="1"/>
        <v>0</v>
      </c>
      <c r="M152" s="14">
        <f t="shared" si="1"/>
        <v>4113.4617099820252</v>
      </c>
      <c r="N152" s="14">
        <f t="shared" si="1"/>
        <v>3181.3950200556883</v>
      </c>
      <c r="O152" s="14">
        <f t="shared" si="1"/>
        <v>26.408195471763147</v>
      </c>
      <c r="P152" s="14">
        <f t="shared" si="1"/>
        <v>10.418847556527941</v>
      </c>
      <c r="Q152" s="14">
        <f t="shared" si="1"/>
        <v>10.315714158158823</v>
      </c>
      <c r="R152" s="14">
        <f t="shared" si="1"/>
        <v>26.81402753323059</v>
      </c>
      <c r="S152" s="14">
        <f t="shared" si="1"/>
        <v>80.353943547895042</v>
      </c>
      <c r="T152" s="14">
        <f t="shared" si="1"/>
        <v>163.66444726189371</v>
      </c>
      <c r="U152" s="14">
        <f t="shared" si="1"/>
        <v>6.6595653508867931</v>
      </c>
      <c r="V152" s="14">
        <f t="shared" si="1"/>
        <v>314.67930048234155</v>
      </c>
      <c r="W152" s="14">
        <f t="shared" si="1"/>
        <v>580.14520128717243</v>
      </c>
      <c r="X152" s="14">
        <f t="shared" si="1"/>
        <v>31.271835911508987</v>
      </c>
      <c r="Y152" s="14">
        <f t="shared" si="1"/>
        <v>33.588182386551168</v>
      </c>
      <c r="Z152" s="14">
        <f t="shared" si="1"/>
        <v>14.695003061971747</v>
      </c>
      <c r="AA152" s="14">
        <f t="shared" si="1"/>
        <v>14.028193377140386</v>
      </c>
      <c r="AB152" s="14">
        <f t="shared" si="1"/>
        <v>106.01743511241762</v>
      </c>
      <c r="AC152" s="14">
        <f t="shared" si="1"/>
        <v>57.479116363079427</v>
      </c>
      <c r="AD152" s="14">
        <f t="shared" si="1"/>
        <v>2185.1921550245361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1312.2805139596621</v>
      </c>
      <c r="F154" s="14">
        <f>SUM(F$141, F$153, -1 * IF(OR($B$6=2005,$B$6&gt;=2020),SUM(F$99:F$122),0), IF(AND(ISNUMBER(SEARCH($B$4,"AT|BE|CH|GB|IE|LT|LU|NL")),SUM(F$143:F$149)&gt;0),SUM(F$143:F$149)-SUM(F$27:F$33),0))</f>
        <v>1033.5585345782411</v>
      </c>
      <c r="G154" s="14">
        <f>SUM(G$141, G$153, IF(AND(ISNUMBER(SEARCH($B$4,"AT|BE|CH|GB|IE|LT|LU|NL")),SUM(G$143:G$149)&gt;0),SUM(G$143:G$149)-SUM(G$27:G$33),0))</f>
        <v>2049.0573595119804</v>
      </c>
      <c r="H154" s="14">
        <f>SUM(H$141, H$153, IF(AND(ISNUMBER(SEARCH($B$4,"AT|BE|CH|GB|IE|LT|LU|NL")),SUM(H$143:H$149)&gt;0),SUM(H$143:H$149)-SUM(H$27:H$33),0))</f>
        <v>484.38301939205371</v>
      </c>
      <c r="I154" s="14">
        <f t="shared" ref="I154:AD154" si="2">SUM(I$141, I$153, IF(AND(ISNUMBER(SEARCH($B$4,"AT|BE|CH|GB|IE|LT|LU|NL")),SUM(I$143:I$149)&gt;0),SUM(I$143:I$149)-SUM(I$27:I$33),0))</f>
        <v>0</v>
      </c>
      <c r="J154" s="14">
        <f t="shared" si="2"/>
        <v>0</v>
      </c>
      <c r="K154" s="14">
        <f t="shared" si="2"/>
        <v>0</v>
      </c>
      <c r="L154" s="14">
        <f t="shared" si="2"/>
        <v>0</v>
      </c>
      <c r="M154" s="14">
        <f t="shared" si="2"/>
        <v>4113.4617099820252</v>
      </c>
      <c r="N154" s="14">
        <f t="shared" si="2"/>
        <v>3181.3950200556883</v>
      </c>
      <c r="O154" s="14">
        <f t="shared" si="2"/>
        <v>26.408195471763147</v>
      </c>
      <c r="P154" s="14">
        <f t="shared" si="2"/>
        <v>10.418847556527941</v>
      </c>
      <c r="Q154" s="14">
        <f t="shared" si="2"/>
        <v>10.315714158158823</v>
      </c>
      <c r="R154" s="14">
        <f t="shared" si="2"/>
        <v>26.81402753323059</v>
      </c>
      <c r="S154" s="14">
        <f t="shared" si="2"/>
        <v>80.353943547895042</v>
      </c>
      <c r="T154" s="14">
        <f t="shared" si="2"/>
        <v>163.66444726189371</v>
      </c>
      <c r="U154" s="14">
        <f t="shared" si="2"/>
        <v>6.6595653508867931</v>
      </c>
      <c r="V154" s="14">
        <f t="shared" si="2"/>
        <v>314.67930048234155</v>
      </c>
      <c r="W154" s="14">
        <f t="shared" si="2"/>
        <v>580.14520128717243</v>
      </c>
      <c r="X154" s="14">
        <f t="shared" si="2"/>
        <v>31.271835911508987</v>
      </c>
      <c r="Y154" s="14">
        <f t="shared" si="2"/>
        <v>33.588182386551168</v>
      </c>
      <c r="Z154" s="14">
        <f t="shared" si="2"/>
        <v>14.695003061971747</v>
      </c>
      <c r="AA154" s="14">
        <f t="shared" si="2"/>
        <v>14.028193377140386</v>
      </c>
      <c r="AB154" s="14">
        <f t="shared" si="2"/>
        <v>106.01743511241762</v>
      </c>
      <c r="AC154" s="14">
        <f t="shared" si="2"/>
        <v>57.479116363079427</v>
      </c>
      <c r="AD154" s="14">
        <f t="shared" si="2"/>
        <v>2185.1921550245361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16.142620811705761</v>
      </c>
      <c r="F157" s="23">
        <v>0.32241807100330266</v>
      </c>
      <c r="G157" s="23">
        <v>0.93785790432720217</v>
      </c>
      <c r="H157" s="23" t="s">
        <v>433</v>
      </c>
      <c r="I157" s="23" t="s">
        <v>432</v>
      </c>
      <c r="J157" s="23" t="s">
        <v>432</v>
      </c>
      <c r="K157" s="23" t="s">
        <v>432</v>
      </c>
      <c r="L157" s="23" t="s">
        <v>432</v>
      </c>
      <c r="M157" s="23">
        <v>4.3682785196023657</v>
      </c>
      <c r="N157" s="23">
        <v>1.1389020536780514</v>
      </c>
      <c r="O157" s="23">
        <v>5.8101190262587964E-5</v>
      </c>
      <c r="P157" s="23">
        <v>2.5659361541950612E-3</v>
      </c>
      <c r="Q157" s="23">
        <v>1.1123577150168506E-4</v>
      </c>
      <c r="R157" s="23">
        <v>1.3496470363891355E-2</v>
      </c>
      <c r="S157" s="23">
        <v>8.195296807739923E-3</v>
      </c>
      <c r="T157" s="23">
        <v>1.1423200754028971E-4</v>
      </c>
      <c r="U157" s="23">
        <v>1.1108595969975483E-4</v>
      </c>
      <c r="V157" s="23">
        <v>2.1243345669503727E-2</v>
      </c>
      <c r="W157" s="23" t="s">
        <v>433</v>
      </c>
      <c r="X157" s="23">
        <v>3.3976558238868822E-5</v>
      </c>
      <c r="Y157" s="23">
        <v>6.22903565808492E-5</v>
      </c>
      <c r="Z157" s="23">
        <v>2.1235348946895585E-5</v>
      </c>
      <c r="AA157" s="23">
        <v>2.2148700598154706E-3</v>
      </c>
      <c r="AB157" s="23">
        <v>2.3323723235820844E-3</v>
      </c>
      <c r="AC157" s="23" t="s">
        <v>431</v>
      </c>
      <c r="AD157" s="23" t="s">
        <v>431</v>
      </c>
      <c r="AE157" s="63"/>
      <c r="AF157" s="23">
        <v>48232.690914040111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4.2756099292850447</v>
      </c>
      <c r="F158" s="23">
        <v>0.21093046039799443</v>
      </c>
      <c r="G158" s="23">
        <v>0.26921252717829547</v>
      </c>
      <c r="H158" s="23" t="s">
        <v>433</v>
      </c>
      <c r="I158" s="23" t="s">
        <v>432</v>
      </c>
      <c r="J158" s="23" t="s">
        <v>432</v>
      </c>
      <c r="K158" s="23" t="s">
        <v>432</v>
      </c>
      <c r="L158" s="23" t="s">
        <v>432</v>
      </c>
      <c r="M158" s="23">
        <v>10.315283678900455</v>
      </c>
      <c r="N158" s="23">
        <v>5.7769381829226738</v>
      </c>
      <c r="O158" s="23">
        <v>1.7740439124714943E-5</v>
      </c>
      <c r="P158" s="23">
        <v>7.8252257977724749E-4</v>
      </c>
      <c r="Q158" s="23">
        <v>3.3369082344664587E-5</v>
      </c>
      <c r="R158" s="23">
        <v>3.8326042521661676E-3</v>
      </c>
      <c r="S158" s="23">
        <v>2.3320690463774466E-3</v>
      </c>
      <c r="T158" s="23">
        <v>4.8571305809601952E-5</v>
      </c>
      <c r="U158" s="23">
        <v>3.2608971171417716E-5</v>
      </c>
      <c r="V158" s="23">
        <v>6.1982495058525754E-3</v>
      </c>
      <c r="W158" s="23" t="s">
        <v>433</v>
      </c>
      <c r="X158" s="23">
        <v>1.600273138860114E-4</v>
      </c>
      <c r="Y158" s="23">
        <v>2.9338340789420114E-4</v>
      </c>
      <c r="Z158" s="23">
        <v>1.0001707140296205E-4</v>
      </c>
      <c r="AA158" s="23">
        <v>9.7244306542852493E-4</v>
      </c>
      <c r="AB158" s="23">
        <v>1.5258708586116995E-3</v>
      </c>
      <c r="AC158" s="23" t="s">
        <v>431</v>
      </c>
      <c r="AD158" s="23" t="s">
        <v>431</v>
      </c>
      <c r="AE158" s="63"/>
      <c r="AF158" s="23">
        <v>13845.215342026986</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197.387071894</v>
      </c>
      <c r="F159" s="23">
        <v>4.77501788</v>
      </c>
      <c r="G159" s="23">
        <v>177.497435822</v>
      </c>
      <c r="H159" s="23">
        <v>1.9711889999999999E-2</v>
      </c>
      <c r="I159" s="23" t="s">
        <v>432</v>
      </c>
      <c r="J159" s="23" t="s">
        <v>432</v>
      </c>
      <c r="K159" s="23" t="s">
        <v>432</v>
      </c>
      <c r="L159" s="23" t="s">
        <v>432</v>
      </c>
      <c r="M159" s="23">
        <v>10.488351035000001</v>
      </c>
      <c r="N159" s="23">
        <v>0.46167404899999998</v>
      </c>
      <c r="O159" s="23">
        <v>4.7279068E-2</v>
      </c>
      <c r="P159" s="23">
        <v>6.5360285000000004E-2</v>
      </c>
      <c r="Q159" s="23">
        <v>1.33627008</v>
      </c>
      <c r="R159" s="23">
        <v>1.421787607</v>
      </c>
      <c r="S159" s="23">
        <v>3.185477294</v>
      </c>
      <c r="T159" s="23">
        <v>62.085597128000003</v>
      </c>
      <c r="U159" s="23">
        <v>0.491909916</v>
      </c>
      <c r="V159" s="23">
        <v>3.379180608</v>
      </c>
      <c r="W159" s="23">
        <v>1.0161317223210524</v>
      </c>
      <c r="X159" s="23">
        <v>1.136773670725431E-2</v>
      </c>
      <c r="Y159" s="23">
        <v>6.6398298582806797E-2</v>
      </c>
      <c r="Z159" s="23">
        <v>4.7279068489736308E-2</v>
      </c>
      <c r="AA159" s="23">
        <v>1.8111367914122975E-2</v>
      </c>
      <c r="AB159" s="23">
        <v>0.1431564716939204</v>
      </c>
      <c r="AC159" s="23">
        <v>0.33999099999999999</v>
      </c>
      <c r="AD159" s="23">
        <v>1.124153</v>
      </c>
      <c r="AE159" s="63"/>
      <c r="AF159" s="23">
        <v>115690.49215198775</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11.071492580999999</v>
      </c>
      <c r="F163" s="25">
        <v>29.308947618000001</v>
      </c>
      <c r="G163" s="25">
        <v>2.2092299309999999</v>
      </c>
      <c r="H163" s="25">
        <v>2.4842011770000001</v>
      </c>
      <c r="I163" s="25" t="s">
        <v>432</v>
      </c>
      <c r="J163" s="25" t="s">
        <v>432</v>
      </c>
      <c r="K163" s="25" t="s">
        <v>432</v>
      </c>
      <c r="L163" s="25" t="s">
        <v>432</v>
      </c>
      <c r="M163" s="25">
        <v>317.364972706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2024-01-24T07:08:43Z</dcterms:modified>
</cp:coreProperties>
</file>