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codeName="ThisWorkbook"/>
  <xr:revisionPtr revIDLastSave="0" documentId="13_ncr:1_{7394769E-DCF9-43A0-B610-376F8A4563DC}" xr6:coauthVersionLast="47" xr6:coauthVersionMax="47" xr10:uidLastSave="{00000000-0000-0000-0000-000000000000}"/>
  <bookViews>
    <workbookView xWindow="-120" yWindow="-120" windowWidth="20730" windowHeight="11040" firstSheet="1" activeTab="3" xr2:uid="{00000000-000D-0000-FFFF-FFFF00000000}"/>
  </bookViews>
  <sheets>
    <sheet name="Resumen" sheetId="11" r:id="rId1"/>
    <sheet name="Notas" sheetId="7" r:id="rId2"/>
    <sheet name="1. Combustibles fósiles y otros" sheetId="2" r:id="rId3"/>
    <sheet name="2. Biocombustibles" sheetId="8" r:id="rId4"/>
    <sheet name="3. Electricidad" sheetId="9" r:id="rId5"/>
    <sheet name="4. Información REU" sheetId="12" r:id="rId6"/>
    <sheet name="Listas" sheetId="6" state="hidden" r:id="rId7"/>
  </sheets>
  <definedNames>
    <definedName name="Algeria_\_Argelia">Listas!$H$4:$H$15</definedName>
    <definedName name="Angola">Listas!$H$16:$H$36</definedName>
    <definedName name="Argentina">Listas!$H$37:$H$42</definedName>
    <definedName name="Armenia">Listas!$H$43</definedName>
    <definedName name="Australia">Listas!$H$44:$H$61</definedName>
    <definedName name="Azerbaijan_\_Azerbaiyán">Listas!$H$62</definedName>
    <definedName name="Bahrain_\_Baréin">Listas!$H$63</definedName>
    <definedName name="Belarus_\_Bielorrusia">Listas!$H$64</definedName>
    <definedName name="Belize_\_Belice">Listas!$H$65:$H$66</definedName>
    <definedName name="Benin_\_Benín">Listas!$H$67:$H$68</definedName>
    <definedName name="Bolivia">Listas!$H$69</definedName>
    <definedName name="Brazil_\_Brasil">Listas!$H$70:$H$78</definedName>
    <definedName name="Brunei_\_Brunéi">Listas!$H$79:$H$84</definedName>
    <definedName name="Cameroon_\_Camerún">Listas!$H$85:$H$90</definedName>
    <definedName name="Canada_\_Canadá">Listas!$H$91:$H$159</definedName>
    <definedName name="Chad">Listas!$H$160:$H$161</definedName>
    <definedName name="Chile">Listas!$H$162</definedName>
    <definedName name="China">Listas!$H$163:$H$173</definedName>
    <definedName name="Colombia">Listas!$H$174:$H$189</definedName>
    <definedName name="Compressed_natural_gas_\_Gas_natural_comprimido">Listas!$E$27</definedName>
    <definedName name="Compressed_synthetic_methane_\_Metano_sintético_comprimido">Listas!$E$29</definedName>
    <definedName name="Congo">Listas!$H$190:$H$196</definedName>
    <definedName name="Cote_d’Ivoire_\_Costa_de_Marfil">Listas!$H$197:$H$198</definedName>
    <definedName name="Croatia_\_Croacia">Listas!$H$620</definedName>
    <definedName name="Denmark_\_Dinamarca">Listas!$H$199:$H$201</definedName>
    <definedName name="Diesel">Listas!$E$13:$E$19</definedName>
    <definedName name="Dubai">Listas!$H$202:$H$203</definedName>
    <definedName name="Ecuador">Listas!$H$204:$H$211</definedName>
    <definedName name="Egypt_\_Egipto">Listas!$H$212:$H$221</definedName>
    <definedName name="Equatorial_Guinea_\_Guinea_Ecuatorial">Listas!$H$222:$H$224</definedName>
    <definedName name="EU_origin_\_Origen_UE">Listas!$H$618</definedName>
    <definedName name="Gabon_\_Gabón">Listas!$H$225:$H$236</definedName>
    <definedName name="Gasoil_\_Gasóleo">Listas!$E$20:$E$25</definedName>
    <definedName name="Georgia">Listas!$H$237</definedName>
    <definedName name="Ghana">Listas!$H$238:$H$239</definedName>
    <definedName name="Guatemala">Listas!$H$240:$H$241</definedName>
    <definedName name="hola">'1. Combustibles fósiles y otros'!$E$7</definedName>
    <definedName name="Hydrogen_\_Hidrógeno">Listas!$E$30:$E$33</definedName>
    <definedName name="India">Listas!$H$242</definedName>
    <definedName name="Indonesia">Listas!$H$243:$H$282</definedName>
    <definedName name="Iran_\_Irán">Listas!$H$283:$H$294</definedName>
    <definedName name="Iraq_\_Irak">Listas!$H$295:$H$321</definedName>
    <definedName name="jjjjk">'1. Combustibles fósiles y otros'!$E$7</definedName>
    <definedName name="Kazakhstan_\_Kazajistán">Listas!$H$322:$H$323</definedName>
    <definedName name="Kuwait">Listas!$H$324:$H$326</definedName>
    <definedName name="Libya_\_Libia">Listas!$H$327:$H$337</definedName>
    <definedName name="Liquified_natural_gas_\_Gas_natural_licuado">Listas!$E$28</definedName>
    <definedName name="Liquified_petroleum_gas_\_Gas_licuado_de_petróleo">Listas!$E$26</definedName>
    <definedName name="Malaysia_\_Malasia">Listas!$H$338:$H$346</definedName>
    <definedName name="Mauritania">Listas!$H$347</definedName>
    <definedName name="Mexico_\_México">Listas!$H$348:$H$352</definedName>
    <definedName name="Netherlands_\_Países_Bajos">Listas!$H$353</definedName>
    <definedName name="Neutral_Zone_\_Zona_neutral">Listas!$H$354:$H$360</definedName>
    <definedName name="Nigeria">Listas!$H$361:$H$383</definedName>
    <definedName name="NonEU_origin_\_Origen_fuera_de_la_UE">Listas!$H$619</definedName>
    <definedName name="Norway_\_Noruega">Listas!$H$384:$H$394</definedName>
    <definedName name="Oman_\_Omán">Listas!$H$395</definedName>
    <definedName name="ooop">'1. Combustibles fósiles y otros'!$E$7</definedName>
    <definedName name="ooopioi">'1. Combustibles fósiles y otros'!$E$7</definedName>
    <definedName name="Papua_New_Guinea_\_Papúa_Nueva_Guinea">Listas!$H$396</definedName>
    <definedName name="Peru_\_Perú">Listas!$H$397:$H$404</definedName>
    <definedName name="Petrol_\_Gasolina">Listas!$E$4:$E$12</definedName>
    <definedName name="Philippines_\_Filipinas">Listas!$H$405:$H$406</definedName>
    <definedName name="Qatar">Listas!$H$407:$H$409</definedName>
    <definedName name="Russia_\_Rusia">Listas!$H$410:$H$418</definedName>
    <definedName name="Saudi_Arabia_\_Arabia_Saudi">Listas!$H$419:$H$427</definedName>
    <definedName name="Singapore_\_Singapur">Listas!$H$428</definedName>
    <definedName name="Spain_\_España">Listas!$H$429:$H$431</definedName>
    <definedName name="Syria_\_Siria">Listas!$H$432:$H$437</definedName>
    <definedName name="Thailand_\_Tailandia">Listas!$H$438:$H$442</definedName>
    <definedName name="Trinidad_and_Tobago_\_Trinidad_y_Tobago">Listas!$H$443:$H$446</definedName>
    <definedName name="Tunisia_\_Túnez">Listas!$H$447:$H$450</definedName>
    <definedName name="Turkey_\_Turquía">Listas!$H$451</definedName>
    <definedName name="Ukraine_\_Ucrania">Listas!$H$452</definedName>
    <definedName name="United_Arab_Emirates_\_Abu_Dabi">Listas!$H$453:$H$462</definedName>
    <definedName name="United_Arab_Emirates_\_Ras_al_Jaima">Listas!$H$463:$H$464</definedName>
    <definedName name="United_Arab_Emirates_\_Sharya">Listas!$H$465:$H$466</definedName>
    <definedName name="United_Kingdom_\_Reino_Unido">Listas!$H$467:$H$501</definedName>
    <definedName name="United_States_\_Estados_Unidos">Listas!$H$502:$H$509</definedName>
    <definedName name="US">Listas!$H$502:$H$509</definedName>
    <definedName name="US_Federal_OCS__\_Estados_Unidos_Límite_exterior_de_la_plataforma_continental_norteamericana">Listas!$H$510:$H$520</definedName>
    <definedName name="Uzbekistan_\_Uzbekistán">Listas!$H$521</definedName>
    <definedName name="Venezuela">Listas!$H$522:$H$607</definedName>
    <definedName name="Vietnam">Listas!$H$608:$H$612</definedName>
    <definedName name="Yemen">Listas!$H$613:$H$617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8" l="1"/>
  <c r="D7" i="9"/>
  <c r="D10" i="2"/>
  <c r="D7" i="2" l="1"/>
  <c r="E7" i="9"/>
  <c r="E8" i="9"/>
  <c r="E9" i="9"/>
  <c r="E10" i="9"/>
  <c r="E11" i="9"/>
  <c r="E12" i="9"/>
  <c r="E13" i="9"/>
  <c r="E14" i="9"/>
  <c r="E15" i="9"/>
  <c r="E16" i="9"/>
  <c r="E17" i="9"/>
  <c r="E18" i="9"/>
  <c r="E19" i="9"/>
  <c r="E20" i="9"/>
  <c r="E21" i="9"/>
  <c r="E22" i="9"/>
  <c r="E23" i="9"/>
  <c r="E24" i="9"/>
  <c r="E25" i="9"/>
  <c r="E26" i="9"/>
  <c r="E27" i="9"/>
  <c r="E28" i="9"/>
  <c r="E29" i="9"/>
  <c r="E6" i="9"/>
  <c r="B12" i="11" l="1"/>
  <c r="L8" i="2" l="1"/>
  <c r="L9" i="2"/>
  <c r="L10" i="2"/>
  <c r="L11" i="2"/>
  <c r="L12" i="2"/>
  <c r="L13" i="2"/>
  <c r="L14" i="2"/>
  <c r="L15" i="2"/>
  <c r="L16" i="2"/>
  <c r="L17" i="2"/>
  <c r="L18" i="2"/>
  <c r="L19" i="2"/>
  <c r="L20" i="2"/>
  <c r="L21" i="2"/>
  <c r="L22" i="2"/>
  <c r="L23" i="2"/>
  <c r="L24" i="2"/>
  <c r="L25" i="2"/>
  <c r="L26" i="2"/>
  <c r="L27" i="2"/>
  <c r="L28" i="2"/>
  <c r="L29" i="2"/>
  <c r="L30" i="2"/>
  <c r="L31" i="2"/>
  <c r="L32" i="2"/>
  <c r="L33" i="2"/>
  <c r="L34" i="2"/>
  <c r="L35" i="2"/>
  <c r="L36" i="2"/>
  <c r="L37" i="2"/>
  <c r="L38" i="2"/>
  <c r="L39" i="2"/>
  <c r="L40" i="2"/>
  <c r="L41" i="2"/>
  <c r="L42" i="2"/>
  <c r="L43" i="2"/>
  <c r="L44" i="2"/>
  <c r="L45" i="2"/>
  <c r="L46" i="2"/>
  <c r="L47" i="2"/>
  <c r="L48" i="2"/>
  <c r="L49" i="2"/>
  <c r="L50" i="2"/>
  <c r="L51" i="2"/>
  <c r="L52" i="2"/>
  <c r="L53" i="2"/>
  <c r="L54" i="2"/>
  <c r="L55" i="2"/>
  <c r="L56" i="2"/>
  <c r="L57" i="2"/>
  <c r="L58" i="2"/>
  <c r="L59" i="2"/>
  <c r="L60" i="2"/>
  <c r="L61" i="2"/>
  <c r="L62" i="2"/>
  <c r="L63" i="2"/>
  <c r="L64" i="2"/>
  <c r="L65" i="2"/>
  <c r="L66" i="2"/>
  <c r="L67" i="2"/>
  <c r="L68" i="2"/>
  <c r="L69" i="2"/>
  <c r="L70" i="2"/>
  <c r="L71" i="2"/>
  <c r="L72" i="2"/>
  <c r="L73" i="2"/>
  <c r="L74" i="2"/>
  <c r="L75" i="2"/>
  <c r="L76" i="2"/>
  <c r="L77" i="2"/>
  <c r="L78" i="2"/>
  <c r="L79" i="2"/>
  <c r="L80" i="2"/>
  <c r="L81" i="2"/>
  <c r="L82" i="2"/>
  <c r="L83" i="2"/>
  <c r="L84" i="2"/>
  <c r="L85" i="2"/>
  <c r="L86" i="2"/>
  <c r="L87" i="2"/>
  <c r="L88" i="2"/>
  <c r="L89" i="2"/>
  <c r="L90" i="2"/>
  <c r="L91" i="2"/>
  <c r="L92" i="2"/>
  <c r="L93" i="2"/>
  <c r="L94" i="2"/>
  <c r="L95" i="2"/>
  <c r="L96" i="2"/>
  <c r="L97" i="2"/>
  <c r="L98" i="2"/>
  <c r="L99" i="2"/>
  <c r="L100" i="2"/>
  <c r="L101" i="2"/>
  <c r="L102" i="2"/>
  <c r="L103" i="2"/>
  <c r="L104" i="2"/>
  <c r="L105" i="2"/>
  <c r="L106" i="2"/>
  <c r="L107" i="2"/>
  <c r="L108" i="2"/>
  <c r="L109" i="2"/>
  <c r="L110" i="2"/>
  <c r="L111" i="2"/>
  <c r="L112" i="2"/>
  <c r="L113" i="2"/>
  <c r="L114" i="2"/>
  <c r="L115" i="2"/>
  <c r="L116" i="2"/>
  <c r="L117" i="2"/>
  <c r="L118" i="2"/>
  <c r="L119" i="2"/>
  <c r="L120" i="2"/>
  <c r="L121" i="2"/>
  <c r="L122" i="2"/>
  <c r="L123" i="2"/>
  <c r="L124" i="2"/>
  <c r="L125" i="2"/>
  <c r="L126" i="2"/>
  <c r="L127" i="2"/>
  <c r="L128" i="2"/>
  <c r="L129" i="2"/>
  <c r="L130" i="2"/>
  <c r="L131" i="2"/>
  <c r="L132" i="2"/>
  <c r="L133" i="2"/>
  <c r="L134" i="2"/>
  <c r="L135" i="2"/>
  <c r="L136" i="2"/>
  <c r="L137" i="2"/>
  <c r="L138" i="2"/>
  <c r="L139" i="2"/>
  <c r="L140" i="2"/>
  <c r="L141" i="2"/>
  <c r="L142" i="2"/>
  <c r="L143" i="2"/>
  <c r="L144" i="2"/>
  <c r="L145" i="2"/>
  <c r="L146" i="2"/>
  <c r="L147" i="2"/>
  <c r="L148" i="2"/>
  <c r="L149" i="2"/>
  <c r="L150" i="2"/>
  <c r="L151" i="2"/>
  <c r="L152" i="2"/>
  <c r="L153" i="2"/>
  <c r="L154" i="2"/>
  <c r="L155" i="2"/>
  <c r="L156" i="2"/>
  <c r="L157" i="2"/>
  <c r="L158" i="2"/>
  <c r="L159" i="2"/>
  <c r="L160" i="2"/>
  <c r="L161" i="2"/>
  <c r="L162" i="2"/>
  <c r="L163" i="2"/>
  <c r="L164" i="2"/>
  <c r="L165" i="2"/>
  <c r="L166" i="2"/>
  <c r="L167" i="2"/>
  <c r="L168" i="2"/>
  <c r="L169" i="2"/>
  <c r="L170" i="2"/>
  <c r="L171" i="2"/>
  <c r="L172" i="2"/>
  <c r="L173" i="2"/>
  <c r="L174" i="2"/>
  <c r="L175" i="2"/>
  <c r="L176" i="2"/>
  <c r="L177" i="2"/>
  <c r="L178" i="2"/>
  <c r="L179" i="2"/>
  <c r="L180" i="2"/>
  <c r="L181" i="2"/>
  <c r="L182" i="2"/>
  <c r="L183" i="2"/>
  <c r="L184" i="2"/>
  <c r="L185" i="2"/>
  <c r="L186" i="2"/>
  <c r="L187" i="2"/>
  <c r="L188" i="2"/>
  <c r="L189" i="2"/>
  <c r="L190" i="2"/>
  <c r="L191" i="2"/>
  <c r="L192" i="2"/>
  <c r="L193" i="2"/>
  <c r="L194" i="2"/>
  <c r="L195" i="2"/>
  <c r="L196" i="2"/>
  <c r="L197" i="2"/>
  <c r="L198" i="2"/>
  <c r="L199" i="2"/>
  <c r="L200" i="2"/>
  <c r="L201" i="2"/>
  <c r="L202" i="2"/>
  <c r="L203" i="2"/>
  <c r="L204" i="2"/>
  <c r="L205" i="2"/>
  <c r="L206" i="2"/>
  <c r="L207" i="2"/>
  <c r="L208" i="2"/>
  <c r="L209" i="2"/>
  <c r="L210" i="2"/>
  <c r="L211" i="2"/>
  <c r="L212" i="2"/>
  <c r="L213" i="2"/>
  <c r="L214" i="2"/>
  <c r="L215" i="2"/>
  <c r="L216" i="2"/>
  <c r="L217" i="2"/>
  <c r="L218" i="2"/>
  <c r="L219" i="2"/>
  <c r="L220" i="2"/>
  <c r="L221" i="2"/>
  <c r="L222" i="2"/>
  <c r="L223" i="2"/>
  <c r="L224" i="2"/>
  <c r="L225" i="2"/>
  <c r="L226" i="2"/>
  <c r="L227" i="2"/>
  <c r="L228" i="2"/>
  <c r="L229" i="2"/>
  <c r="L230" i="2"/>
  <c r="L231" i="2"/>
  <c r="L232" i="2"/>
  <c r="L233" i="2"/>
  <c r="L234" i="2"/>
  <c r="L235" i="2"/>
  <c r="L236" i="2"/>
  <c r="L237" i="2"/>
  <c r="L238" i="2"/>
  <c r="L239" i="2"/>
  <c r="L240" i="2"/>
  <c r="L241" i="2"/>
  <c r="L242" i="2"/>
  <c r="L243" i="2"/>
  <c r="L244" i="2"/>
  <c r="L245" i="2"/>
  <c r="L246" i="2"/>
  <c r="L247" i="2"/>
  <c r="L248" i="2"/>
  <c r="L249" i="2"/>
  <c r="L250" i="2"/>
  <c r="L251" i="2"/>
  <c r="L252" i="2"/>
  <c r="L253" i="2"/>
  <c r="L254" i="2"/>
  <c r="L255" i="2"/>
  <c r="L256" i="2"/>
  <c r="L257" i="2"/>
  <c r="L258" i="2"/>
  <c r="L259" i="2"/>
  <c r="L260" i="2"/>
  <c r="L261" i="2"/>
  <c r="L262" i="2"/>
  <c r="L263" i="2"/>
  <c r="L264" i="2"/>
  <c r="L265" i="2"/>
  <c r="L266" i="2"/>
  <c r="L267" i="2"/>
  <c r="L268" i="2"/>
  <c r="L269" i="2"/>
  <c r="L270" i="2"/>
  <c r="L271" i="2"/>
  <c r="L272" i="2"/>
  <c r="L273" i="2"/>
  <c r="L274" i="2"/>
  <c r="L275" i="2"/>
  <c r="L276" i="2"/>
  <c r="L277" i="2"/>
  <c r="L278" i="2"/>
  <c r="L279" i="2"/>
  <c r="L280" i="2"/>
  <c r="L281" i="2"/>
  <c r="L282" i="2"/>
  <c r="L283" i="2"/>
  <c r="L284" i="2"/>
  <c r="L285" i="2"/>
  <c r="L286" i="2"/>
  <c r="L287" i="2"/>
  <c r="L288" i="2"/>
  <c r="L289" i="2"/>
  <c r="L290" i="2"/>
  <c r="L291" i="2"/>
  <c r="L292" i="2"/>
  <c r="L293" i="2"/>
  <c r="L294" i="2"/>
  <c r="L295" i="2"/>
  <c r="L296" i="2"/>
  <c r="L297" i="2"/>
  <c r="L298" i="2"/>
  <c r="L299" i="2"/>
  <c r="L300" i="2"/>
  <c r="L301" i="2"/>
  <c r="L302" i="2"/>
  <c r="L303" i="2"/>
  <c r="L304" i="2"/>
  <c r="L305" i="2"/>
  <c r="L306" i="2"/>
  <c r="L307" i="2"/>
  <c r="L308" i="2"/>
  <c r="L309" i="2"/>
  <c r="L310" i="2"/>
  <c r="L311" i="2"/>
  <c r="L312" i="2"/>
  <c r="L313" i="2"/>
  <c r="L314" i="2"/>
  <c r="L315" i="2"/>
  <c r="L316" i="2"/>
  <c r="L317" i="2"/>
  <c r="L318" i="2"/>
  <c r="L319" i="2"/>
  <c r="L320" i="2"/>
  <c r="L321" i="2"/>
  <c r="L322" i="2"/>
  <c r="L323" i="2"/>
  <c r="L324" i="2"/>
  <c r="L325" i="2"/>
  <c r="L326" i="2"/>
  <c r="L327" i="2"/>
  <c r="L328" i="2"/>
  <c r="L329" i="2"/>
  <c r="L330" i="2"/>
  <c r="L331" i="2"/>
  <c r="L332" i="2"/>
  <c r="L333" i="2"/>
  <c r="L334" i="2"/>
  <c r="L335" i="2"/>
  <c r="L336" i="2"/>
  <c r="L337" i="2"/>
  <c r="L338" i="2"/>
  <c r="L339" i="2"/>
  <c r="L340" i="2"/>
  <c r="L341" i="2"/>
  <c r="L342" i="2"/>
  <c r="L343" i="2"/>
  <c r="L344" i="2"/>
  <c r="L345" i="2"/>
  <c r="L346" i="2"/>
  <c r="L347" i="2"/>
  <c r="L348" i="2"/>
  <c r="L349" i="2"/>
  <c r="L350" i="2"/>
  <c r="L351" i="2"/>
  <c r="L352" i="2"/>
  <c r="L353" i="2"/>
  <c r="L354" i="2"/>
  <c r="L355" i="2"/>
  <c r="L356" i="2"/>
  <c r="L357" i="2"/>
  <c r="L358" i="2"/>
  <c r="L359" i="2"/>
  <c r="L360" i="2"/>
  <c r="L361" i="2"/>
  <c r="L362" i="2"/>
  <c r="L363" i="2"/>
  <c r="L364" i="2"/>
  <c r="L365" i="2"/>
  <c r="L366" i="2"/>
  <c r="L367" i="2"/>
  <c r="L368" i="2"/>
  <c r="L369" i="2"/>
  <c r="L370" i="2"/>
  <c r="L371" i="2"/>
  <c r="L372" i="2"/>
  <c r="L373" i="2"/>
  <c r="L374" i="2"/>
  <c r="L375" i="2"/>
  <c r="L376" i="2"/>
  <c r="L377" i="2"/>
  <c r="L378" i="2"/>
  <c r="L379" i="2"/>
  <c r="L380" i="2"/>
  <c r="L381" i="2"/>
  <c r="L382" i="2"/>
  <c r="L383" i="2"/>
  <c r="L384" i="2"/>
  <c r="L385" i="2"/>
  <c r="L386" i="2"/>
  <c r="L387" i="2"/>
  <c r="L388" i="2"/>
  <c r="L389" i="2"/>
  <c r="L390" i="2"/>
  <c r="L391" i="2"/>
  <c r="L392" i="2"/>
  <c r="L393" i="2"/>
  <c r="L394" i="2"/>
  <c r="L395" i="2"/>
  <c r="L396" i="2"/>
  <c r="L397" i="2"/>
  <c r="L398" i="2"/>
  <c r="L399" i="2"/>
  <c r="L400" i="2"/>
  <c r="L401" i="2"/>
  <c r="L402" i="2"/>
  <c r="L403" i="2"/>
  <c r="L404" i="2"/>
  <c r="L405" i="2"/>
  <c r="L406" i="2"/>
  <c r="L407" i="2"/>
  <c r="L408" i="2"/>
  <c r="L409" i="2"/>
  <c r="L410" i="2"/>
  <c r="L411" i="2"/>
  <c r="L412" i="2"/>
  <c r="L413" i="2"/>
  <c r="L414" i="2"/>
  <c r="L415" i="2"/>
  <c r="L416" i="2"/>
  <c r="L417" i="2"/>
  <c r="L418" i="2"/>
  <c r="L419" i="2"/>
  <c r="L420" i="2"/>
  <c r="L421" i="2"/>
  <c r="L422" i="2"/>
  <c r="L423" i="2"/>
  <c r="L424" i="2"/>
  <c r="L425" i="2"/>
  <c r="L426" i="2"/>
  <c r="L427" i="2"/>
  <c r="L428" i="2"/>
  <c r="L429" i="2"/>
  <c r="L430" i="2"/>
  <c r="L431" i="2"/>
  <c r="L432" i="2"/>
  <c r="L433" i="2"/>
  <c r="L434" i="2"/>
  <c r="L435" i="2"/>
  <c r="L436" i="2"/>
  <c r="L437" i="2"/>
  <c r="L438" i="2"/>
  <c r="L439" i="2"/>
  <c r="L440" i="2"/>
  <c r="L441" i="2"/>
  <c r="L442" i="2"/>
  <c r="L443" i="2"/>
  <c r="L444" i="2"/>
  <c r="L445" i="2"/>
  <c r="L446" i="2"/>
  <c r="L447" i="2"/>
  <c r="L448" i="2"/>
  <c r="L449" i="2"/>
  <c r="L450" i="2"/>
  <c r="L451" i="2"/>
  <c r="L452" i="2"/>
  <c r="L453" i="2"/>
  <c r="L454" i="2"/>
  <c r="L455" i="2"/>
  <c r="L456" i="2"/>
  <c r="L457" i="2"/>
  <c r="L458" i="2"/>
  <c r="L459" i="2"/>
  <c r="L460" i="2"/>
  <c r="L461" i="2"/>
  <c r="L462" i="2"/>
  <c r="L463" i="2"/>
  <c r="L464" i="2"/>
  <c r="L465" i="2"/>
  <c r="L466" i="2"/>
  <c r="L467" i="2"/>
  <c r="L468" i="2"/>
  <c r="L469" i="2"/>
  <c r="L470" i="2"/>
  <c r="L471" i="2"/>
  <c r="L472" i="2"/>
  <c r="L473" i="2"/>
  <c r="L474" i="2"/>
  <c r="L475" i="2"/>
  <c r="L476" i="2"/>
  <c r="L477" i="2"/>
  <c r="L478" i="2"/>
  <c r="L479" i="2"/>
  <c r="L480" i="2"/>
  <c r="L481" i="2"/>
  <c r="L482" i="2"/>
  <c r="L483" i="2"/>
  <c r="L484" i="2"/>
  <c r="L485" i="2"/>
  <c r="L486" i="2"/>
  <c r="L487" i="2"/>
  <c r="L488" i="2"/>
  <c r="L489" i="2"/>
  <c r="L490" i="2"/>
  <c r="L491" i="2"/>
  <c r="L492" i="2"/>
  <c r="L493" i="2"/>
  <c r="L494" i="2"/>
  <c r="L495" i="2"/>
  <c r="L496" i="2"/>
  <c r="L497" i="2"/>
  <c r="L498" i="2"/>
  <c r="L499" i="2"/>
  <c r="L500" i="2"/>
  <c r="L501" i="2"/>
  <c r="L502" i="2"/>
  <c r="L503" i="2"/>
  <c r="L504" i="2"/>
  <c r="L505" i="2"/>
  <c r="L506" i="2"/>
  <c r="L507" i="2"/>
  <c r="L508" i="2"/>
  <c r="L509" i="2"/>
  <c r="L510" i="2"/>
  <c r="L511" i="2"/>
  <c r="L512" i="2"/>
  <c r="L513" i="2"/>
  <c r="L514" i="2"/>
  <c r="L515" i="2"/>
  <c r="L516" i="2"/>
  <c r="L517" i="2"/>
  <c r="L518" i="2"/>
  <c r="L519" i="2"/>
  <c r="L520" i="2"/>
  <c r="L521" i="2"/>
  <c r="L522" i="2"/>
  <c r="L523" i="2"/>
  <c r="L524" i="2"/>
  <c r="L525" i="2"/>
  <c r="L526" i="2"/>
  <c r="L527" i="2"/>
  <c r="L528" i="2"/>
  <c r="L529" i="2"/>
  <c r="L530" i="2"/>
  <c r="L531" i="2"/>
  <c r="L532" i="2"/>
  <c r="L533" i="2"/>
  <c r="L534" i="2"/>
  <c r="L535" i="2"/>
  <c r="L536" i="2"/>
  <c r="L537" i="2"/>
  <c r="L538" i="2"/>
  <c r="L539" i="2"/>
  <c r="L540" i="2"/>
  <c r="L541" i="2"/>
  <c r="L542" i="2"/>
  <c r="L543" i="2"/>
  <c r="L544" i="2"/>
  <c r="L545" i="2"/>
  <c r="L546" i="2"/>
  <c r="L547" i="2"/>
  <c r="L548" i="2"/>
  <c r="L549" i="2"/>
  <c r="L550" i="2"/>
  <c r="L551" i="2"/>
  <c r="L552" i="2"/>
  <c r="L553" i="2"/>
  <c r="L554" i="2"/>
  <c r="L555" i="2"/>
  <c r="L556" i="2"/>
  <c r="L557" i="2"/>
  <c r="L558" i="2"/>
  <c r="L559" i="2"/>
  <c r="L560" i="2"/>
  <c r="L561" i="2"/>
  <c r="L562" i="2"/>
  <c r="L563" i="2"/>
  <c r="L564" i="2"/>
  <c r="L565" i="2"/>
  <c r="L566" i="2"/>
  <c r="L567" i="2"/>
  <c r="L568" i="2"/>
  <c r="L569" i="2"/>
  <c r="L570" i="2"/>
  <c r="L571" i="2"/>
  <c r="L572" i="2"/>
  <c r="L573" i="2"/>
  <c r="L574" i="2"/>
  <c r="L575" i="2"/>
  <c r="L576" i="2"/>
  <c r="L577" i="2"/>
  <c r="L578" i="2"/>
  <c r="L579" i="2"/>
  <c r="L580" i="2"/>
  <c r="L581" i="2"/>
  <c r="L582" i="2"/>
  <c r="L583" i="2"/>
  <c r="L584" i="2"/>
  <c r="L585" i="2"/>
  <c r="L586" i="2"/>
  <c r="L587" i="2"/>
  <c r="L588" i="2"/>
  <c r="L589" i="2"/>
  <c r="L590" i="2"/>
  <c r="L591" i="2"/>
  <c r="L592" i="2"/>
  <c r="L593" i="2"/>
  <c r="L594" i="2"/>
  <c r="L595" i="2"/>
  <c r="L596" i="2"/>
  <c r="L597" i="2"/>
  <c r="L598" i="2"/>
  <c r="L599" i="2"/>
  <c r="L600" i="2"/>
  <c r="L601" i="2"/>
  <c r="L602" i="2"/>
  <c r="L603" i="2"/>
  <c r="L604" i="2"/>
  <c r="L605" i="2"/>
  <c r="L606" i="2"/>
  <c r="L607" i="2"/>
  <c r="L608" i="2"/>
  <c r="L609" i="2"/>
  <c r="L610" i="2"/>
  <c r="L611" i="2"/>
  <c r="L612" i="2"/>
  <c r="L613" i="2"/>
  <c r="L614" i="2"/>
  <c r="L615" i="2"/>
  <c r="L616" i="2"/>
  <c r="L617" i="2"/>
  <c r="L618" i="2"/>
  <c r="L619" i="2"/>
  <c r="L620" i="2"/>
  <c r="L621" i="2"/>
  <c r="L622" i="2"/>
  <c r="L623" i="2"/>
  <c r="L624" i="2"/>
  <c r="L625" i="2"/>
  <c r="L626" i="2"/>
  <c r="L627" i="2"/>
  <c r="L628" i="2"/>
  <c r="L629" i="2"/>
  <c r="L630" i="2"/>
  <c r="L631" i="2"/>
  <c r="L632" i="2"/>
  <c r="L633" i="2"/>
  <c r="L634" i="2"/>
  <c r="L635" i="2"/>
  <c r="L636" i="2"/>
  <c r="L637" i="2"/>
  <c r="L638" i="2"/>
  <c r="L639" i="2"/>
  <c r="L640" i="2"/>
  <c r="L641" i="2"/>
  <c r="L642" i="2"/>
  <c r="L643" i="2"/>
  <c r="L644" i="2"/>
  <c r="L645" i="2"/>
  <c r="L646" i="2"/>
  <c r="L647" i="2"/>
  <c r="L648" i="2"/>
  <c r="L649" i="2"/>
  <c r="L650" i="2"/>
  <c r="L651" i="2"/>
  <c r="L652" i="2"/>
  <c r="L653" i="2"/>
  <c r="L654" i="2"/>
  <c r="L655" i="2"/>
  <c r="L656" i="2"/>
  <c r="L657" i="2"/>
  <c r="L658" i="2"/>
  <c r="L659" i="2"/>
  <c r="L660" i="2"/>
  <c r="L661" i="2"/>
  <c r="L662" i="2"/>
  <c r="L663" i="2"/>
  <c r="L664" i="2"/>
  <c r="L665" i="2"/>
  <c r="L666" i="2"/>
  <c r="L667" i="2"/>
  <c r="L668" i="2"/>
  <c r="L669" i="2"/>
  <c r="L670" i="2"/>
  <c r="L671" i="2"/>
  <c r="L672" i="2"/>
  <c r="L673" i="2"/>
  <c r="L674" i="2"/>
  <c r="L675" i="2"/>
  <c r="L676" i="2"/>
  <c r="L677" i="2"/>
  <c r="L678" i="2"/>
  <c r="L679" i="2"/>
  <c r="L680" i="2"/>
  <c r="L681" i="2"/>
  <c r="L682" i="2"/>
  <c r="L683" i="2"/>
  <c r="L684" i="2"/>
  <c r="L685" i="2"/>
  <c r="L686" i="2"/>
  <c r="L687" i="2"/>
  <c r="L688" i="2"/>
  <c r="L689" i="2"/>
  <c r="L690" i="2"/>
  <c r="L691" i="2"/>
  <c r="L692" i="2"/>
  <c r="L693" i="2"/>
  <c r="L694" i="2"/>
  <c r="L695" i="2"/>
  <c r="L696" i="2"/>
  <c r="L697" i="2"/>
  <c r="L698" i="2"/>
  <c r="L699" i="2"/>
  <c r="L700" i="2"/>
  <c r="L701" i="2"/>
  <c r="L702" i="2"/>
  <c r="L703" i="2"/>
  <c r="L704" i="2"/>
  <c r="L705" i="2"/>
  <c r="L706" i="2"/>
  <c r="L707" i="2"/>
  <c r="L708" i="2"/>
  <c r="L709" i="2"/>
  <c r="L710" i="2"/>
  <c r="L711" i="2"/>
  <c r="L712" i="2"/>
  <c r="L713" i="2"/>
  <c r="L714" i="2"/>
  <c r="L715" i="2"/>
  <c r="L716" i="2"/>
  <c r="L717" i="2"/>
  <c r="L718" i="2"/>
  <c r="L719" i="2"/>
  <c r="L720" i="2"/>
  <c r="L721" i="2"/>
  <c r="L722" i="2"/>
  <c r="L723" i="2"/>
  <c r="L724" i="2"/>
  <c r="L725" i="2"/>
  <c r="L726" i="2"/>
  <c r="L727" i="2"/>
  <c r="L728" i="2"/>
  <c r="L729" i="2"/>
  <c r="L730" i="2"/>
  <c r="L731" i="2"/>
  <c r="L732" i="2"/>
  <c r="L733" i="2"/>
  <c r="L734" i="2"/>
  <c r="L735" i="2"/>
  <c r="L736" i="2"/>
  <c r="L737" i="2"/>
  <c r="L738" i="2"/>
  <c r="L739" i="2"/>
  <c r="L740" i="2"/>
  <c r="L741" i="2"/>
  <c r="L742" i="2"/>
  <c r="L743" i="2"/>
  <c r="L744" i="2"/>
  <c r="L745" i="2"/>
  <c r="L746" i="2"/>
  <c r="L747" i="2"/>
  <c r="L748" i="2"/>
  <c r="L749" i="2"/>
  <c r="L750" i="2"/>
  <c r="L751" i="2"/>
  <c r="L752" i="2"/>
  <c r="L753" i="2"/>
  <c r="L754" i="2"/>
  <c r="L755" i="2"/>
  <c r="L756" i="2"/>
  <c r="L757" i="2"/>
  <c r="L758" i="2"/>
  <c r="L759" i="2"/>
  <c r="L760" i="2"/>
  <c r="L761" i="2"/>
  <c r="L762" i="2"/>
  <c r="L763" i="2"/>
  <c r="L764" i="2"/>
  <c r="L765" i="2"/>
  <c r="L766" i="2"/>
  <c r="L767" i="2"/>
  <c r="L768" i="2"/>
  <c r="L769" i="2"/>
  <c r="L770" i="2"/>
  <c r="L771" i="2"/>
  <c r="L772" i="2"/>
  <c r="L773" i="2"/>
  <c r="L774" i="2"/>
  <c r="L775" i="2"/>
  <c r="L776" i="2"/>
  <c r="L777" i="2"/>
  <c r="L778" i="2"/>
  <c r="L779" i="2"/>
  <c r="L780" i="2"/>
  <c r="L781" i="2"/>
  <c r="L782" i="2"/>
  <c r="L783" i="2"/>
  <c r="L784" i="2"/>
  <c r="L785" i="2"/>
  <c r="L786" i="2"/>
  <c r="L787" i="2"/>
  <c r="L788" i="2"/>
  <c r="L789" i="2"/>
  <c r="L790" i="2"/>
  <c r="L791" i="2"/>
  <c r="L792" i="2"/>
  <c r="L793" i="2"/>
  <c r="L794" i="2"/>
  <c r="L795" i="2"/>
  <c r="L796" i="2"/>
  <c r="L797" i="2"/>
  <c r="L798" i="2"/>
  <c r="L799" i="2"/>
  <c r="L800" i="2"/>
  <c r="L801" i="2"/>
  <c r="L802" i="2"/>
  <c r="L803" i="2"/>
  <c r="L804" i="2"/>
  <c r="L805" i="2"/>
  <c r="L806" i="2"/>
  <c r="L807" i="2"/>
  <c r="L808" i="2"/>
  <c r="L809" i="2"/>
  <c r="L810" i="2"/>
  <c r="L811" i="2"/>
  <c r="L812" i="2"/>
  <c r="L813" i="2"/>
  <c r="L814" i="2"/>
  <c r="L815" i="2"/>
  <c r="L816" i="2"/>
  <c r="L817" i="2"/>
  <c r="L818" i="2"/>
  <c r="L819" i="2"/>
  <c r="L820" i="2"/>
  <c r="L821" i="2"/>
  <c r="L822" i="2"/>
  <c r="L823" i="2"/>
  <c r="L824" i="2"/>
  <c r="L825" i="2"/>
  <c r="L826" i="2"/>
  <c r="L827" i="2"/>
  <c r="L828" i="2"/>
  <c r="L829" i="2"/>
  <c r="L830" i="2"/>
  <c r="L831" i="2"/>
  <c r="L832" i="2"/>
  <c r="L833" i="2"/>
  <c r="L834" i="2"/>
  <c r="L835" i="2"/>
  <c r="L836" i="2"/>
  <c r="L837" i="2"/>
  <c r="L838" i="2"/>
  <c r="L839" i="2"/>
  <c r="L840" i="2"/>
  <c r="L841" i="2"/>
  <c r="L842" i="2"/>
  <c r="L843" i="2"/>
  <c r="L844" i="2"/>
  <c r="L845" i="2"/>
  <c r="L846" i="2"/>
  <c r="L847" i="2"/>
  <c r="L848" i="2"/>
  <c r="L849" i="2"/>
  <c r="L850" i="2"/>
  <c r="L851" i="2"/>
  <c r="L852" i="2"/>
  <c r="L853" i="2"/>
  <c r="L854" i="2"/>
  <c r="L855" i="2"/>
  <c r="L856" i="2"/>
  <c r="L857" i="2"/>
  <c r="L858" i="2"/>
  <c r="L859" i="2"/>
  <c r="L860" i="2"/>
  <c r="L861" i="2"/>
  <c r="L862" i="2"/>
  <c r="L863" i="2"/>
  <c r="L864" i="2"/>
  <c r="L865" i="2"/>
  <c r="L866" i="2"/>
  <c r="L867" i="2"/>
  <c r="L868" i="2"/>
  <c r="L869" i="2"/>
  <c r="L870" i="2"/>
  <c r="L871" i="2"/>
  <c r="L872" i="2"/>
  <c r="L873" i="2"/>
  <c r="L874" i="2"/>
  <c r="L875" i="2"/>
  <c r="L876" i="2"/>
  <c r="L877" i="2"/>
  <c r="L878" i="2"/>
  <c r="L879" i="2"/>
  <c r="L880" i="2"/>
  <c r="L881" i="2"/>
  <c r="L882" i="2"/>
  <c r="L883" i="2"/>
  <c r="L884" i="2"/>
  <c r="L885" i="2"/>
  <c r="L886" i="2"/>
  <c r="L887" i="2"/>
  <c r="L888" i="2"/>
  <c r="L889" i="2"/>
  <c r="L890" i="2"/>
  <c r="L891" i="2"/>
  <c r="L892" i="2"/>
  <c r="L893" i="2"/>
  <c r="L894" i="2"/>
  <c r="L895" i="2"/>
  <c r="L896" i="2"/>
  <c r="L897" i="2"/>
  <c r="L898" i="2"/>
  <c r="L899" i="2"/>
  <c r="L900" i="2"/>
  <c r="L901" i="2"/>
  <c r="L902" i="2"/>
  <c r="L903" i="2"/>
  <c r="L904" i="2"/>
  <c r="L905" i="2"/>
  <c r="L906" i="2"/>
  <c r="L907" i="2"/>
  <c r="L908" i="2"/>
  <c r="L909" i="2"/>
  <c r="L910" i="2"/>
  <c r="L911" i="2"/>
  <c r="L912" i="2"/>
  <c r="L913" i="2"/>
  <c r="L914" i="2"/>
  <c r="L915" i="2"/>
  <c r="L916" i="2"/>
  <c r="L917" i="2"/>
  <c r="L918" i="2"/>
  <c r="L919" i="2"/>
  <c r="L920" i="2"/>
  <c r="L921" i="2"/>
  <c r="L922" i="2"/>
  <c r="L923" i="2"/>
  <c r="L924" i="2"/>
  <c r="L925" i="2"/>
  <c r="L926" i="2"/>
  <c r="L927" i="2"/>
  <c r="L928" i="2"/>
  <c r="L929" i="2"/>
  <c r="L930" i="2"/>
  <c r="L931" i="2"/>
  <c r="L932" i="2"/>
  <c r="L933" i="2"/>
  <c r="L934" i="2"/>
  <c r="L935" i="2"/>
  <c r="L936" i="2"/>
  <c r="L937" i="2"/>
  <c r="L938" i="2"/>
  <c r="L939" i="2"/>
  <c r="L940" i="2"/>
  <c r="L941" i="2"/>
  <c r="L942" i="2"/>
  <c r="L943" i="2"/>
  <c r="L944" i="2"/>
  <c r="L945" i="2"/>
  <c r="L946" i="2"/>
  <c r="L947" i="2"/>
  <c r="L948" i="2"/>
  <c r="L949" i="2"/>
  <c r="L950" i="2"/>
  <c r="L951" i="2"/>
  <c r="L952" i="2"/>
  <c r="L953" i="2"/>
  <c r="L954" i="2"/>
  <c r="L955" i="2"/>
  <c r="L956" i="2"/>
  <c r="L957" i="2"/>
  <c r="L958" i="2"/>
  <c r="L959" i="2"/>
  <c r="L960" i="2"/>
  <c r="L961" i="2"/>
  <c r="L962" i="2"/>
  <c r="L963" i="2"/>
  <c r="L964" i="2"/>
  <c r="L965" i="2"/>
  <c r="L966" i="2"/>
  <c r="L967" i="2"/>
  <c r="L968" i="2"/>
  <c r="L969" i="2"/>
  <c r="L970" i="2"/>
  <c r="L971" i="2"/>
  <c r="L972" i="2"/>
  <c r="L973" i="2"/>
  <c r="L974" i="2"/>
  <c r="L975" i="2"/>
  <c r="L976" i="2"/>
  <c r="L977" i="2"/>
  <c r="L978" i="2"/>
  <c r="L979" i="2"/>
  <c r="L980" i="2"/>
  <c r="L981" i="2"/>
  <c r="L982" i="2"/>
  <c r="L983" i="2"/>
  <c r="L984" i="2"/>
  <c r="L985" i="2"/>
  <c r="L986" i="2"/>
  <c r="L987" i="2"/>
  <c r="L988" i="2"/>
  <c r="L989" i="2"/>
  <c r="L990" i="2"/>
  <c r="L991" i="2"/>
  <c r="L992" i="2"/>
  <c r="L993" i="2"/>
  <c r="L994" i="2"/>
  <c r="L995" i="2"/>
  <c r="L996" i="2"/>
  <c r="L997" i="2"/>
  <c r="L998" i="2"/>
  <c r="L999" i="2"/>
  <c r="L1000" i="2"/>
  <c r="L7" i="2"/>
  <c r="I8" i="2" l="1"/>
  <c r="H8" i="2" s="1"/>
  <c r="I9" i="2"/>
  <c r="H9" i="2" s="1"/>
  <c r="I10" i="2"/>
  <c r="H10" i="2" s="1"/>
  <c r="I11" i="2"/>
  <c r="H11" i="2" s="1"/>
  <c r="I12" i="2"/>
  <c r="H12" i="2" s="1"/>
  <c r="I13" i="2"/>
  <c r="H13" i="2" s="1"/>
  <c r="I14" i="2"/>
  <c r="H14" i="2" s="1"/>
  <c r="I15" i="2"/>
  <c r="H15" i="2" s="1"/>
  <c r="I16" i="2"/>
  <c r="H16" i="2" s="1"/>
  <c r="I17" i="2"/>
  <c r="H17" i="2" s="1"/>
  <c r="I18" i="2"/>
  <c r="H18" i="2" s="1"/>
  <c r="I19" i="2"/>
  <c r="H19" i="2" s="1"/>
  <c r="I20" i="2"/>
  <c r="H20" i="2" s="1"/>
  <c r="I21" i="2"/>
  <c r="H21" i="2" s="1"/>
  <c r="I22" i="2"/>
  <c r="H22" i="2" s="1"/>
  <c r="I23" i="2"/>
  <c r="H23" i="2" s="1"/>
  <c r="I24" i="2"/>
  <c r="H24" i="2" s="1"/>
  <c r="I25" i="2"/>
  <c r="H25" i="2" s="1"/>
  <c r="I26" i="2"/>
  <c r="H26" i="2" s="1"/>
  <c r="I27" i="2"/>
  <c r="H27" i="2" s="1"/>
  <c r="I28" i="2"/>
  <c r="H28" i="2" s="1"/>
  <c r="I29" i="2"/>
  <c r="H29" i="2" s="1"/>
  <c r="I30" i="2"/>
  <c r="H30" i="2" s="1"/>
  <c r="I31" i="2"/>
  <c r="H31" i="2" s="1"/>
  <c r="I32" i="2"/>
  <c r="H32" i="2" s="1"/>
  <c r="I33" i="2"/>
  <c r="H33" i="2" s="1"/>
  <c r="I34" i="2"/>
  <c r="H34" i="2" s="1"/>
  <c r="I35" i="2"/>
  <c r="H35" i="2" s="1"/>
  <c r="I36" i="2"/>
  <c r="H36" i="2" s="1"/>
  <c r="I37" i="2"/>
  <c r="H37" i="2" s="1"/>
  <c r="I38" i="2"/>
  <c r="H38" i="2" s="1"/>
  <c r="I39" i="2"/>
  <c r="H39" i="2" s="1"/>
  <c r="I40" i="2"/>
  <c r="H40" i="2" s="1"/>
  <c r="I41" i="2"/>
  <c r="H41" i="2" s="1"/>
  <c r="I42" i="2"/>
  <c r="H42" i="2" s="1"/>
  <c r="I43" i="2"/>
  <c r="H43" i="2" s="1"/>
  <c r="I44" i="2"/>
  <c r="H44" i="2" s="1"/>
  <c r="I45" i="2"/>
  <c r="H45" i="2" s="1"/>
  <c r="I46" i="2"/>
  <c r="H46" i="2" s="1"/>
  <c r="I47" i="2"/>
  <c r="H47" i="2" s="1"/>
  <c r="I48" i="2"/>
  <c r="H48" i="2" s="1"/>
  <c r="I49" i="2"/>
  <c r="H49" i="2" s="1"/>
  <c r="I50" i="2"/>
  <c r="H50" i="2" s="1"/>
  <c r="I51" i="2"/>
  <c r="H51" i="2" s="1"/>
  <c r="I52" i="2"/>
  <c r="H52" i="2" s="1"/>
  <c r="I53" i="2"/>
  <c r="H53" i="2" s="1"/>
  <c r="I54" i="2"/>
  <c r="H54" i="2" s="1"/>
  <c r="I55" i="2"/>
  <c r="H55" i="2" s="1"/>
  <c r="I56" i="2"/>
  <c r="H56" i="2" s="1"/>
  <c r="I57" i="2"/>
  <c r="H57" i="2" s="1"/>
  <c r="I58" i="2"/>
  <c r="H58" i="2" s="1"/>
  <c r="I59" i="2"/>
  <c r="H59" i="2" s="1"/>
  <c r="I60" i="2"/>
  <c r="H60" i="2" s="1"/>
  <c r="I61" i="2"/>
  <c r="H61" i="2" s="1"/>
  <c r="I62" i="2"/>
  <c r="H62" i="2" s="1"/>
  <c r="I63" i="2"/>
  <c r="H63" i="2" s="1"/>
  <c r="I64" i="2"/>
  <c r="H64" i="2" s="1"/>
  <c r="I65" i="2"/>
  <c r="H65" i="2" s="1"/>
  <c r="I66" i="2"/>
  <c r="H66" i="2" s="1"/>
  <c r="I67" i="2"/>
  <c r="H67" i="2" s="1"/>
  <c r="I68" i="2"/>
  <c r="H68" i="2" s="1"/>
  <c r="I69" i="2"/>
  <c r="H69" i="2" s="1"/>
  <c r="I70" i="2"/>
  <c r="H70" i="2" s="1"/>
  <c r="I71" i="2"/>
  <c r="H71" i="2" s="1"/>
  <c r="I72" i="2"/>
  <c r="H72" i="2" s="1"/>
  <c r="I73" i="2"/>
  <c r="H73" i="2" s="1"/>
  <c r="I74" i="2"/>
  <c r="H74" i="2" s="1"/>
  <c r="I75" i="2"/>
  <c r="H75" i="2" s="1"/>
  <c r="I76" i="2"/>
  <c r="H76" i="2" s="1"/>
  <c r="I77" i="2"/>
  <c r="H77" i="2" s="1"/>
  <c r="I78" i="2"/>
  <c r="H78" i="2" s="1"/>
  <c r="I79" i="2"/>
  <c r="H79" i="2" s="1"/>
  <c r="I80" i="2"/>
  <c r="H80" i="2" s="1"/>
  <c r="I81" i="2"/>
  <c r="H81" i="2" s="1"/>
  <c r="I82" i="2"/>
  <c r="H82" i="2" s="1"/>
  <c r="I83" i="2"/>
  <c r="H83" i="2" s="1"/>
  <c r="I84" i="2"/>
  <c r="H84" i="2" s="1"/>
  <c r="I85" i="2"/>
  <c r="H85" i="2" s="1"/>
  <c r="I86" i="2"/>
  <c r="H86" i="2" s="1"/>
  <c r="I87" i="2"/>
  <c r="H87" i="2" s="1"/>
  <c r="I88" i="2"/>
  <c r="H88" i="2" s="1"/>
  <c r="I89" i="2"/>
  <c r="H89" i="2" s="1"/>
  <c r="I90" i="2"/>
  <c r="H90" i="2" s="1"/>
  <c r="I91" i="2"/>
  <c r="H91" i="2" s="1"/>
  <c r="I92" i="2"/>
  <c r="H92" i="2" s="1"/>
  <c r="I93" i="2"/>
  <c r="H93" i="2" s="1"/>
  <c r="I94" i="2"/>
  <c r="H94" i="2" s="1"/>
  <c r="I95" i="2"/>
  <c r="H95" i="2" s="1"/>
  <c r="I96" i="2"/>
  <c r="H96" i="2" s="1"/>
  <c r="I97" i="2"/>
  <c r="H97" i="2" s="1"/>
  <c r="I98" i="2"/>
  <c r="H98" i="2" s="1"/>
  <c r="I99" i="2"/>
  <c r="H99" i="2" s="1"/>
  <c r="I100" i="2"/>
  <c r="H100" i="2" s="1"/>
  <c r="I101" i="2"/>
  <c r="H101" i="2" s="1"/>
  <c r="I102" i="2"/>
  <c r="H102" i="2" s="1"/>
  <c r="I103" i="2"/>
  <c r="H103" i="2" s="1"/>
  <c r="I104" i="2"/>
  <c r="H104" i="2" s="1"/>
  <c r="I105" i="2"/>
  <c r="H105" i="2" s="1"/>
  <c r="I106" i="2"/>
  <c r="H106" i="2" s="1"/>
  <c r="I107" i="2"/>
  <c r="H107" i="2" s="1"/>
  <c r="I108" i="2"/>
  <c r="H108" i="2" s="1"/>
  <c r="I109" i="2"/>
  <c r="H109" i="2" s="1"/>
  <c r="I110" i="2"/>
  <c r="H110" i="2" s="1"/>
  <c r="I111" i="2"/>
  <c r="H111" i="2" s="1"/>
  <c r="I112" i="2"/>
  <c r="H112" i="2" s="1"/>
  <c r="I113" i="2"/>
  <c r="H113" i="2" s="1"/>
  <c r="I114" i="2"/>
  <c r="H114" i="2" s="1"/>
  <c r="I115" i="2"/>
  <c r="H115" i="2" s="1"/>
  <c r="I116" i="2"/>
  <c r="H116" i="2" s="1"/>
  <c r="I117" i="2"/>
  <c r="H117" i="2" s="1"/>
  <c r="I118" i="2"/>
  <c r="H118" i="2" s="1"/>
  <c r="I119" i="2"/>
  <c r="H119" i="2" s="1"/>
  <c r="I120" i="2"/>
  <c r="H120" i="2" s="1"/>
  <c r="I121" i="2"/>
  <c r="H121" i="2" s="1"/>
  <c r="I122" i="2"/>
  <c r="H122" i="2" s="1"/>
  <c r="I123" i="2"/>
  <c r="H123" i="2" s="1"/>
  <c r="I124" i="2"/>
  <c r="H124" i="2" s="1"/>
  <c r="I125" i="2"/>
  <c r="H125" i="2" s="1"/>
  <c r="I126" i="2"/>
  <c r="H126" i="2" s="1"/>
  <c r="I127" i="2"/>
  <c r="H127" i="2" s="1"/>
  <c r="I128" i="2"/>
  <c r="H128" i="2" s="1"/>
  <c r="I129" i="2"/>
  <c r="H129" i="2" s="1"/>
  <c r="I130" i="2"/>
  <c r="H130" i="2" s="1"/>
  <c r="I131" i="2"/>
  <c r="H131" i="2" s="1"/>
  <c r="I132" i="2"/>
  <c r="H132" i="2" s="1"/>
  <c r="I133" i="2"/>
  <c r="H133" i="2" s="1"/>
  <c r="I134" i="2"/>
  <c r="H134" i="2" s="1"/>
  <c r="I135" i="2"/>
  <c r="H135" i="2" s="1"/>
  <c r="I136" i="2"/>
  <c r="H136" i="2" s="1"/>
  <c r="I137" i="2"/>
  <c r="H137" i="2" s="1"/>
  <c r="I138" i="2"/>
  <c r="H138" i="2" s="1"/>
  <c r="I139" i="2"/>
  <c r="H139" i="2" s="1"/>
  <c r="I140" i="2"/>
  <c r="H140" i="2" s="1"/>
  <c r="I141" i="2"/>
  <c r="H141" i="2" s="1"/>
  <c r="I142" i="2"/>
  <c r="H142" i="2" s="1"/>
  <c r="I143" i="2"/>
  <c r="H143" i="2" s="1"/>
  <c r="I144" i="2"/>
  <c r="H144" i="2" s="1"/>
  <c r="I145" i="2"/>
  <c r="H145" i="2" s="1"/>
  <c r="I146" i="2"/>
  <c r="H146" i="2" s="1"/>
  <c r="I147" i="2"/>
  <c r="H147" i="2" s="1"/>
  <c r="I148" i="2"/>
  <c r="H148" i="2" s="1"/>
  <c r="I149" i="2"/>
  <c r="H149" i="2" s="1"/>
  <c r="I150" i="2"/>
  <c r="H150" i="2" s="1"/>
  <c r="I151" i="2"/>
  <c r="H151" i="2" s="1"/>
  <c r="I152" i="2"/>
  <c r="H152" i="2" s="1"/>
  <c r="I153" i="2"/>
  <c r="H153" i="2" s="1"/>
  <c r="I154" i="2"/>
  <c r="H154" i="2" s="1"/>
  <c r="I155" i="2"/>
  <c r="H155" i="2" s="1"/>
  <c r="I156" i="2"/>
  <c r="H156" i="2" s="1"/>
  <c r="I157" i="2"/>
  <c r="H157" i="2" s="1"/>
  <c r="I158" i="2"/>
  <c r="H158" i="2" s="1"/>
  <c r="I159" i="2"/>
  <c r="H159" i="2" s="1"/>
  <c r="I160" i="2"/>
  <c r="H160" i="2" s="1"/>
  <c r="I161" i="2"/>
  <c r="H161" i="2" s="1"/>
  <c r="I162" i="2"/>
  <c r="H162" i="2" s="1"/>
  <c r="I163" i="2"/>
  <c r="H163" i="2" s="1"/>
  <c r="I164" i="2"/>
  <c r="H164" i="2" s="1"/>
  <c r="I165" i="2"/>
  <c r="H165" i="2" s="1"/>
  <c r="I166" i="2"/>
  <c r="H166" i="2" s="1"/>
  <c r="I167" i="2"/>
  <c r="H167" i="2" s="1"/>
  <c r="I168" i="2"/>
  <c r="H168" i="2" s="1"/>
  <c r="I169" i="2"/>
  <c r="H169" i="2" s="1"/>
  <c r="I170" i="2"/>
  <c r="H170" i="2" s="1"/>
  <c r="I171" i="2"/>
  <c r="H171" i="2" s="1"/>
  <c r="I172" i="2"/>
  <c r="H172" i="2" s="1"/>
  <c r="I173" i="2"/>
  <c r="H173" i="2" s="1"/>
  <c r="I174" i="2"/>
  <c r="H174" i="2" s="1"/>
  <c r="I175" i="2"/>
  <c r="H175" i="2" s="1"/>
  <c r="I176" i="2"/>
  <c r="H176" i="2" s="1"/>
  <c r="I177" i="2"/>
  <c r="H177" i="2" s="1"/>
  <c r="I178" i="2"/>
  <c r="H178" i="2" s="1"/>
  <c r="I179" i="2"/>
  <c r="H179" i="2" s="1"/>
  <c r="I180" i="2"/>
  <c r="H180" i="2" s="1"/>
  <c r="I181" i="2"/>
  <c r="H181" i="2" s="1"/>
  <c r="I182" i="2"/>
  <c r="H182" i="2" s="1"/>
  <c r="I183" i="2"/>
  <c r="H183" i="2" s="1"/>
  <c r="I184" i="2"/>
  <c r="H184" i="2" s="1"/>
  <c r="I185" i="2"/>
  <c r="H185" i="2" s="1"/>
  <c r="I186" i="2"/>
  <c r="H186" i="2" s="1"/>
  <c r="I187" i="2"/>
  <c r="H187" i="2" s="1"/>
  <c r="I188" i="2"/>
  <c r="H188" i="2" s="1"/>
  <c r="I189" i="2"/>
  <c r="H189" i="2" s="1"/>
  <c r="I190" i="2"/>
  <c r="H190" i="2" s="1"/>
  <c r="I191" i="2"/>
  <c r="H191" i="2" s="1"/>
  <c r="I192" i="2"/>
  <c r="H192" i="2" s="1"/>
  <c r="I193" i="2"/>
  <c r="H193" i="2" s="1"/>
  <c r="I194" i="2"/>
  <c r="H194" i="2" s="1"/>
  <c r="I195" i="2"/>
  <c r="H195" i="2" s="1"/>
  <c r="I196" i="2"/>
  <c r="H196" i="2" s="1"/>
  <c r="I197" i="2"/>
  <c r="H197" i="2" s="1"/>
  <c r="I198" i="2"/>
  <c r="H198" i="2" s="1"/>
  <c r="I199" i="2"/>
  <c r="H199" i="2" s="1"/>
  <c r="I200" i="2"/>
  <c r="H200" i="2" s="1"/>
  <c r="I201" i="2"/>
  <c r="H201" i="2" s="1"/>
  <c r="I202" i="2"/>
  <c r="H202" i="2" s="1"/>
  <c r="I203" i="2"/>
  <c r="H203" i="2" s="1"/>
  <c r="I204" i="2"/>
  <c r="H204" i="2" s="1"/>
  <c r="I205" i="2"/>
  <c r="H205" i="2" s="1"/>
  <c r="I206" i="2"/>
  <c r="H206" i="2" s="1"/>
  <c r="I207" i="2"/>
  <c r="H207" i="2" s="1"/>
  <c r="I208" i="2"/>
  <c r="H208" i="2" s="1"/>
  <c r="I209" i="2"/>
  <c r="H209" i="2" s="1"/>
  <c r="I210" i="2"/>
  <c r="H210" i="2" s="1"/>
  <c r="I211" i="2"/>
  <c r="H211" i="2" s="1"/>
  <c r="I212" i="2"/>
  <c r="H212" i="2" s="1"/>
  <c r="I213" i="2"/>
  <c r="H213" i="2" s="1"/>
  <c r="I214" i="2"/>
  <c r="H214" i="2" s="1"/>
  <c r="I215" i="2"/>
  <c r="H215" i="2" s="1"/>
  <c r="I216" i="2"/>
  <c r="H216" i="2" s="1"/>
  <c r="I217" i="2"/>
  <c r="H217" i="2" s="1"/>
  <c r="I218" i="2"/>
  <c r="H218" i="2" s="1"/>
  <c r="I219" i="2"/>
  <c r="H219" i="2" s="1"/>
  <c r="I220" i="2"/>
  <c r="H220" i="2" s="1"/>
  <c r="I221" i="2"/>
  <c r="H221" i="2" s="1"/>
  <c r="I222" i="2"/>
  <c r="H222" i="2" s="1"/>
  <c r="I223" i="2"/>
  <c r="H223" i="2" s="1"/>
  <c r="I224" i="2"/>
  <c r="H224" i="2" s="1"/>
  <c r="I225" i="2"/>
  <c r="H225" i="2" s="1"/>
  <c r="I226" i="2"/>
  <c r="H226" i="2" s="1"/>
  <c r="I227" i="2"/>
  <c r="H227" i="2" s="1"/>
  <c r="I228" i="2"/>
  <c r="H228" i="2" s="1"/>
  <c r="I229" i="2"/>
  <c r="H229" i="2" s="1"/>
  <c r="I230" i="2"/>
  <c r="H230" i="2" s="1"/>
  <c r="I231" i="2"/>
  <c r="H231" i="2" s="1"/>
  <c r="I232" i="2"/>
  <c r="H232" i="2" s="1"/>
  <c r="I233" i="2"/>
  <c r="H233" i="2" s="1"/>
  <c r="I234" i="2"/>
  <c r="H234" i="2" s="1"/>
  <c r="I235" i="2"/>
  <c r="H235" i="2" s="1"/>
  <c r="I236" i="2"/>
  <c r="H236" i="2" s="1"/>
  <c r="I237" i="2"/>
  <c r="H237" i="2" s="1"/>
  <c r="I238" i="2"/>
  <c r="H238" i="2" s="1"/>
  <c r="I239" i="2"/>
  <c r="H239" i="2" s="1"/>
  <c r="I240" i="2"/>
  <c r="H240" i="2" s="1"/>
  <c r="I241" i="2"/>
  <c r="H241" i="2" s="1"/>
  <c r="I242" i="2"/>
  <c r="H242" i="2" s="1"/>
  <c r="I243" i="2"/>
  <c r="H243" i="2" s="1"/>
  <c r="I244" i="2"/>
  <c r="H244" i="2" s="1"/>
  <c r="I245" i="2"/>
  <c r="H245" i="2" s="1"/>
  <c r="I246" i="2"/>
  <c r="H246" i="2" s="1"/>
  <c r="I247" i="2"/>
  <c r="H247" i="2" s="1"/>
  <c r="I248" i="2"/>
  <c r="H248" i="2" s="1"/>
  <c r="I249" i="2"/>
  <c r="H249" i="2" s="1"/>
  <c r="I250" i="2"/>
  <c r="H250" i="2" s="1"/>
  <c r="I251" i="2"/>
  <c r="H251" i="2" s="1"/>
  <c r="I252" i="2"/>
  <c r="H252" i="2" s="1"/>
  <c r="I253" i="2"/>
  <c r="H253" i="2" s="1"/>
  <c r="I254" i="2"/>
  <c r="H254" i="2" s="1"/>
  <c r="I255" i="2"/>
  <c r="H255" i="2" s="1"/>
  <c r="I256" i="2"/>
  <c r="H256" i="2" s="1"/>
  <c r="I257" i="2"/>
  <c r="H257" i="2" s="1"/>
  <c r="I258" i="2"/>
  <c r="H258" i="2" s="1"/>
  <c r="I259" i="2"/>
  <c r="H259" i="2" s="1"/>
  <c r="I260" i="2"/>
  <c r="H260" i="2" s="1"/>
  <c r="I261" i="2"/>
  <c r="H261" i="2" s="1"/>
  <c r="I262" i="2"/>
  <c r="H262" i="2" s="1"/>
  <c r="I263" i="2"/>
  <c r="H263" i="2" s="1"/>
  <c r="I264" i="2"/>
  <c r="H264" i="2" s="1"/>
  <c r="I265" i="2"/>
  <c r="H265" i="2" s="1"/>
  <c r="I266" i="2"/>
  <c r="H266" i="2" s="1"/>
  <c r="I267" i="2"/>
  <c r="H267" i="2" s="1"/>
  <c r="I268" i="2"/>
  <c r="H268" i="2" s="1"/>
  <c r="I269" i="2"/>
  <c r="H269" i="2" s="1"/>
  <c r="I270" i="2"/>
  <c r="H270" i="2" s="1"/>
  <c r="I271" i="2"/>
  <c r="H271" i="2" s="1"/>
  <c r="I272" i="2"/>
  <c r="H272" i="2" s="1"/>
  <c r="I273" i="2"/>
  <c r="H273" i="2" s="1"/>
  <c r="I274" i="2"/>
  <c r="H274" i="2" s="1"/>
  <c r="I275" i="2"/>
  <c r="H275" i="2" s="1"/>
  <c r="I276" i="2"/>
  <c r="H276" i="2" s="1"/>
  <c r="I277" i="2"/>
  <c r="H277" i="2" s="1"/>
  <c r="I278" i="2"/>
  <c r="H278" i="2" s="1"/>
  <c r="I279" i="2"/>
  <c r="H279" i="2" s="1"/>
  <c r="I280" i="2"/>
  <c r="H280" i="2" s="1"/>
  <c r="I281" i="2"/>
  <c r="H281" i="2" s="1"/>
  <c r="I282" i="2"/>
  <c r="H282" i="2" s="1"/>
  <c r="I283" i="2"/>
  <c r="H283" i="2" s="1"/>
  <c r="I284" i="2"/>
  <c r="H284" i="2" s="1"/>
  <c r="I285" i="2"/>
  <c r="H285" i="2" s="1"/>
  <c r="I286" i="2"/>
  <c r="H286" i="2" s="1"/>
  <c r="I287" i="2"/>
  <c r="H287" i="2" s="1"/>
  <c r="I288" i="2"/>
  <c r="H288" i="2" s="1"/>
  <c r="I289" i="2"/>
  <c r="H289" i="2" s="1"/>
  <c r="I290" i="2"/>
  <c r="H290" i="2" s="1"/>
  <c r="I291" i="2"/>
  <c r="H291" i="2" s="1"/>
  <c r="I292" i="2"/>
  <c r="H292" i="2" s="1"/>
  <c r="I293" i="2"/>
  <c r="H293" i="2" s="1"/>
  <c r="I294" i="2"/>
  <c r="H294" i="2" s="1"/>
  <c r="I295" i="2"/>
  <c r="H295" i="2" s="1"/>
  <c r="I296" i="2"/>
  <c r="H296" i="2" s="1"/>
  <c r="I297" i="2"/>
  <c r="H297" i="2" s="1"/>
  <c r="I298" i="2"/>
  <c r="H298" i="2" s="1"/>
  <c r="I299" i="2"/>
  <c r="H299" i="2" s="1"/>
  <c r="I300" i="2"/>
  <c r="H300" i="2" s="1"/>
  <c r="I301" i="2"/>
  <c r="H301" i="2" s="1"/>
  <c r="I302" i="2"/>
  <c r="H302" i="2" s="1"/>
  <c r="I303" i="2"/>
  <c r="H303" i="2" s="1"/>
  <c r="I304" i="2"/>
  <c r="H304" i="2" s="1"/>
  <c r="I305" i="2"/>
  <c r="H305" i="2" s="1"/>
  <c r="I306" i="2"/>
  <c r="H306" i="2" s="1"/>
  <c r="I307" i="2"/>
  <c r="H307" i="2" s="1"/>
  <c r="I308" i="2"/>
  <c r="H308" i="2" s="1"/>
  <c r="I309" i="2"/>
  <c r="H309" i="2" s="1"/>
  <c r="I310" i="2"/>
  <c r="H310" i="2" s="1"/>
  <c r="I311" i="2"/>
  <c r="H311" i="2" s="1"/>
  <c r="I312" i="2"/>
  <c r="H312" i="2" s="1"/>
  <c r="I313" i="2"/>
  <c r="H313" i="2" s="1"/>
  <c r="I314" i="2"/>
  <c r="H314" i="2" s="1"/>
  <c r="I315" i="2"/>
  <c r="H315" i="2" s="1"/>
  <c r="I316" i="2"/>
  <c r="H316" i="2" s="1"/>
  <c r="I317" i="2"/>
  <c r="H317" i="2" s="1"/>
  <c r="I318" i="2"/>
  <c r="H318" i="2" s="1"/>
  <c r="I319" i="2"/>
  <c r="H319" i="2" s="1"/>
  <c r="I320" i="2"/>
  <c r="H320" i="2" s="1"/>
  <c r="I321" i="2"/>
  <c r="H321" i="2" s="1"/>
  <c r="I322" i="2"/>
  <c r="H322" i="2" s="1"/>
  <c r="I323" i="2"/>
  <c r="H323" i="2" s="1"/>
  <c r="I324" i="2"/>
  <c r="H324" i="2" s="1"/>
  <c r="I325" i="2"/>
  <c r="H325" i="2" s="1"/>
  <c r="I326" i="2"/>
  <c r="H326" i="2" s="1"/>
  <c r="I327" i="2"/>
  <c r="H327" i="2" s="1"/>
  <c r="I328" i="2"/>
  <c r="H328" i="2" s="1"/>
  <c r="I329" i="2"/>
  <c r="H329" i="2" s="1"/>
  <c r="I330" i="2"/>
  <c r="H330" i="2" s="1"/>
  <c r="I331" i="2"/>
  <c r="H331" i="2" s="1"/>
  <c r="I332" i="2"/>
  <c r="H332" i="2" s="1"/>
  <c r="I333" i="2"/>
  <c r="H333" i="2" s="1"/>
  <c r="I334" i="2"/>
  <c r="H334" i="2" s="1"/>
  <c r="I335" i="2"/>
  <c r="H335" i="2" s="1"/>
  <c r="I336" i="2"/>
  <c r="H336" i="2" s="1"/>
  <c r="I337" i="2"/>
  <c r="H337" i="2" s="1"/>
  <c r="I338" i="2"/>
  <c r="H338" i="2" s="1"/>
  <c r="I339" i="2"/>
  <c r="H339" i="2" s="1"/>
  <c r="I340" i="2"/>
  <c r="H340" i="2" s="1"/>
  <c r="I341" i="2"/>
  <c r="H341" i="2" s="1"/>
  <c r="I342" i="2"/>
  <c r="H342" i="2" s="1"/>
  <c r="I343" i="2"/>
  <c r="H343" i="2" s="1"/>
  <c r="I344" i="2"/>
  <c r="H344" i="2" s="1"/>
  <c r="I345" i="2"/>
  <c r="H345" i="2" s="1"/>
  <c r="I346" i="2"/>
  <c r="H346" i="2" s="1"/>
  <c r="I347" i="2"/>
  <c r="H347" i="2" s="1"/>
  <c r="I348" i="2"/>
  <c r="H348" i="2" s="1"/>
  <c r="I349" i="2"/>
  <c r="H349" i="2" s="1"/>
  <c r="I350" i="2"/>
  <c r="H350" i="2" s="1"/>
  <c r="I351" i="2"/>
  <c r="H351" i="2" s="1"/>
  <c r="I352" i="2"/>
  <c r="H352" i="2" s="1"/>
  <c r="I353" i="2"/>
  <c r="H353" i="2" s="1"/>
  <c r="I354" i="2"/>
  <c r="H354" i="2" s="1"/>
  <c r="I355" i="2"/>
  <c r="H355" i="2" s="1"/>
  <c r="I356" i="2"/>
  <c r="H356" i="2" s="1"/>
  <c r="I357" i="2"/>
  <c r="H357" i="2" s="1"/>
  <c r="I358" i="2"/>
  <c r="H358" i="2" s="1"/>
  <c r="I359" i="2"/>
  <c r="H359" i="2" s="1"/>
  <c r="I360" i="2"/>
  <c r="H360" i="2" s="1"/>
  <c r="I361" i="2"/>
  <c r="H361" i="2" s="1"/>
  <c r="I362" i="2"/>
  <c r="H362" i="2" s="1"/>
  <c r="I363" i="2"/>
  <c r="H363" i="2" s="1"/>
  <c r="I364" i="2"/>
  <c r="H364" i="2" s="1"/>
  <c r="I365" i="2"/>
  <c r="H365" i="2" s="1"/>
  <c r="I366" i="2"/>
  <c r="H366" i="2" s="1"/>
  <c r="I367" i="2"/>
  <c r="H367" i="2" s="1"/>
  <c r="I368" i="2"/>
  <c r="H368" i="2" s="1"/>
  <c r="I369" i="2"/>
  <c r="H369" i="2" s="1"/>
  <c r="I370" i="2"/>
  <c r="H370" i="2" s="1"/>
  <c r="I371" i="2"/>
  <c r="H371" i="2" s="1"/>
  <c r="I372" i="2"/>
  <c r="H372" i="2" s="1"/>
  <c r="I373" i="2"/>
  <c r="H373" i="2" s="1"/>
  <c r="I374" i="2"/>
  <c r="H374" i="2" s="1"/>
  <c r="I375" i="2"/>
  <c r="H375" i="2" s="1"/>
  <c r="I376" i="2"/>
  <c r="H376" i="2" s="1"/>
  <c r="I377" i="2"/>
  <c r="H377" i="2" s="1"/>
  <c r="I378" i="2"/>
  <c r="H378" i="2" s="1"/>
  <c r="I379" i="2"/>
  <c r="H379" i="2" s="1"/>
  <c r="I380" i="2"/>
  <c r="H380" i="2" s="1"/>
  <c r="I381" i="2"/>
  <c r="H381" i="2" s="1"/>
  <c r="I382" i="2"/>
  <c r="H382" i="2" s="1"/>
  <c r="I383" i="2"/>
  <c r="H383" i="2" s="1"/>
  <c r="I384" i="2"/>
  <c r="H384" i="2" s="1"/>
  <c r="I385" i="2"/>
  <c r="H385" i="2" s="1"/>
  <c r="I386" i="2"/>
  <c r="H386" i="2" s="1"/>
  <c r="I387" i="2"/>
  <c r="H387" i="2" s="1"/>
  <c r="I388" i="2"/>
  <c r="H388" i="2" s="1"/>
  <c r="I389" i="2"/>
  <c r="H389" i="2" s="1"/>
  <c r="I390" i="2"/>
  <c r="H390" i="2" s="1"/>
  <c r="I391" i="2"/>
  <c r="H391" i="2" s="1"/>
  <c r="I392" i="2"/>
  <c r="H392" i="2" s="1"/>
  <c r="I393" i="2"/>
  <c r="H393" i="2" s="1"/>
  <c r="I394" i="2"/>
  <c r="H394" i="2" s="1"/>
  <c r="I395" i="2"/>
  <c r="H395" i="2" s="1"/>
  <c r="I396" i="2"/>
  <c r="H396" i="2" s="1"/>
  <c r="I397" i="2"/>
  <c r="H397" i="2" s="1"/>
  <c r="I398" i="2"/>
  <c r="H398" i="2" s="1"/>
  <c r="I399" i="2"/>
  <c r="H399" i="2" s="1"/>
  <c r="I400" i="2"/>
  <c r="H400" i="2" s="1"/>
  <c r="I401" i="2"/>
  <c r="H401" i="2" s="1"/>
  <c r="I402" i="2"/>
  <c r="H402" i="2" s="1"/>
  <c r="I403" i="2"/>
  <c r="H403" i="2" s="1"/>
  <c r="I404" i="2"/>
  <c r="H404" i="2" s="1"/>
  <c r="I405" i="2"/>
  <c r="H405" i="2" s="1"/>
  <c r="I406" i="2"/>
  <c r="H406" i="2" s="1"/>
  <c r="I407" i="2"/>
  <c r="H407" i="2" s="1"/>
  <c r="I408" i="2"/>
  <c r="H408" i="2" s="1"/>
  <c r="I409" i="2"/>
  <c r="H409" i="2" s="1"/>
  <c r="I410" i="2"/>
  <c r="H410" i="2" s="1"/>
  <c r="I411" i="2"/>
  <c r="H411" i="2" s="1"/>
  <c r="I412" i="2"/>
  <c r="H412" i="2" s="1"/>
  <c r="I413" i="2"/>
  <c r="H413" i="2" s="1"/>
  <c r="I414" i="2"/>
  <c r="H414" i="2" s="1"/>
  <c r="I415" i="2"/>
  <c r="H415" i="2" s="1"/>
  <c r="I416" i="2"/>
  <c r="H416" i="2" s="1"/>
  <c r="I417" i="2"/>
  <c r="H417" i="2" s="1"/>
  <c r="I418" i="2"/>
  <c r="H418" i="2" s="1"/>
  <c r="I419" i="2"/>
  <c r="H419" i="2" s="1"/>
  <c r="I420" i="2"/>
  <c r="H420" i="2" s="1"/>
  <c r="I421" i="2"/>
  <c r="H421" i="2" s="1"/>
  <c r="I422" i="2"/>
  <c r="H422" i="2" s="1"/>
  <c r="I423" i="2"/>
  <c r="H423" i="2" s="1"/>
  <c r="I424" i="2"/>
  <c r="H424" i="2" s="1"/>
  <c r="I425" i="2"/>
  <c r="H425" i="2" s="1"/>
  <c r="I426" i="2"/>
  <c r="H426" i="2" s="1"/>
  <c r="I427" i="2"/>
  <c r="H427" i="2" s="1"/>
  <c r="I428" i="2"/>
  <c r="H428" i="2" s="1"/>
  <c r="I429" i="2"/>
  <c r="H429" i="2" s="1"/>
  <c r="I430" i="2"/>
  <c r="H430" i="2" s="1"/>
  <c r="I431" i="2"/>
  <c r="H431" i="2" s="1"/>
  <c r="I432" i="2"/>
  <c r="H432" i="2" s="1"/>
  <c r="I433" i="2"/>
  <c r="H433" i="2" s="1"/>
  <c r="I434" i="2"/>
  <c r="H434" i="2" s="1"/>
  <c r="I435" i="2"/>
  <c r="H435" i="2" s="1"/>
  <c r="I436" i="2"/>
  <c r="H436" i="2" s="1"/>
  <c r="I437" i="2"/>
  <c r="H437" i="2" s="1"/>
  <c r="I438" i="2"/>
  <c r="H438" i="2" s="1"/>
  <c r="I439" i="2"/>
  <c r="H439" i="2" s="1"/>
  <c r="I440" i="2"/>
  <c r="H440" i="2" s="1"/>
  <c r="I441" i="2"/>
  <c r="H441" i="2" s="1"/>
  <c r="I442" i="2"/>
  <c r="H442" i="2" s="1"/>
  <c r="I443" i="2"/>
  <c r="H443" i="2" s="1"/>
  <c r="I444" i="2"/>
  <c r="H444" i="2" s="1"/>
  <c r="I445" i="2"/>
  <c r="H445" i="2" s="1"/>
  <c r="I446" i="2"/>
  <c r="H446" i="2" s="1"/>
  <c r="I447" i="2"/>
  <c r="H447" i="2" s="1"/>
  <c r="I448" i="2"/>
  <c r="H448" i="2" s="1"/>
  <c r="I449" i="2"/>
  <c r="H449" i="2" s="1"/>
  <c r="I450" i="2"/>
  <c r="H450" i="2" s="1"/>
  <c r="I451" i="2"/>
  <c r="H451" i="2" s="1"/>
  <c r="I452" i="2"/>
  <c r="H452" i="2" s="1"/>
  <c r="I453" i="2"/>
  <c r="H453" i="2" s="1"/>
  <c r="I454" i="2"/>
  <c r="H454" i="2" s="1"/>
  <c r="I455" i="2"/>
  <c r="H455" i="2" s="1"/>
  <c r="I456" i="2"/>
  <c r="H456" i="2" s="1"/>
  <c r="I457" i="2"/>
  <c r="H457" i="2" s="1"/>
  <c r="I458" i="2"/>
  <c r="H458" i="2" s="1"/>
  <c r="I459" i="2"/>
  <c r="H459" i="2" s="1"/>
  <c r="I460" i="2"/>
  <c r="H460" i="2" s="1"/>
  <c r="I461" i="2"/>
  <c r="H461" i="2" s="1"/>
  <c r="I462" i="2"/>
  <c r="H462" i="2" s="1"/>
  <c r="I463" i="2"/>
  <c r="H463" i="2" s="1"/>
  <c r="I464" i="2"/>
  <c r="H464" i="2" s="1"/>
  <c r="I465" i="2"/>
  <c r="H465" i="2" s="1"/>
  <c r="I466" i="2"/>
  <c r="H466" i="2" s="1"/>
  <c r="I467" i="2"/>
  <c r="H467" i="2" s="1"/>
  <c r="I468" i="2"/>
  <c r="H468" i="2" s="1"/>
  <c r="I469" i="2"/>
  <c r="H469" i="2" s="1"/>
  <c r="I470" i="2"/>
  <c r="H470" i="2" s="1"/>
  <c r="I471" i="2"/>
  <c r="H471" i="2" s="1"/>
  <c r="I472" i="2"/>
  <c r="H472" i="2" s="1"/>
  <c r="I473" i="2"/>
  <c r="H473" i="2" s="1"/>
  <c r="I474" i="2"/>
  <c r="H474" i="2" s="1"/>
  <c r="I475" i="2"/>
  <c r="H475" i="2" s="1"/>
  <c r="I476" i="2"/>
  <c r="H476" i="2" s="1"/>
  <c r="I477" i="2"/>
  <c r="H477" i="2" s="1"/>
  <c r="I478" i="2"/>
  <c r="H478" i="2" s="1"/>
  <c r="I479" i="2"/>
  <c r="H479" i="2" s="1"/>
  <c r="I480" i="2"/>
  <c r="H480" i="2" s="1"/>
  <c r="I481" i="2"/>
  <c r="H481" i="2" s="1"/>
  <c r="I482" i="2"/>
  <c r="H482" i="2" s="1"/>
  <c r="I483" i="2"/>
  <c r="H483" i="2" s="1"/>
  <c r="I484" i="2"/>
  <c r="H484" i="2" s="1"/>
  <c r="I485" i="2"/>
  <c r="H485" i="2" s="1"/>
  <c r="I486" i="2"/>
  <c r="H486" i="2" s="1"/>
  <c r="I487" i="2"/>
  <c r="H487" i="2" s="1"/>
  <c r="I488" i="2"/>
  <c r="H488" i="2" s="1"/>
  <c r="I489" i="2"/>
  <c r="H489" i="2" s="1"/>
  <c r="I490" i="2"/>
  <c r="H490" i="2" s="1"/>
  <c r="I491" i="2"/>
  <c r="H491" i="2" s="1"/>
  <c r="I492" i="2"/>
  <c r="H492" i="2" s="1"/>
  <c r="I493" i="2"/>
  <c r="H493" i="2" s="1"/>
  <c r="I494" i="2"/>
  <c r="H494" i="2" s="1"/>
  <c r="I495" i="2"/>
  <c r="H495" i="2" s="1"/>
  <c r="I496" i="2"/>
  <c r="H496" i="2" s="1"/>
  <c r="I497" i="2"/>
  <c r="H497" i="2" s="1"/>
  <c r="I498" i="2"/>
  <c r="H498" i="2" s="1"/>
  <c r="I499" i="2"/>
  <c r="H499" i="2" s="1"/>
  <c r="I500" i="2"/>
  <c r="H500" i="2" s="1"/>
  <c r="I501" i="2"/>
  <c r="H501" i="2" s="1"/>
  <c r="I502" i="2"/>
  <c r="H502" i="2" s="1"/>
  <c r="I503" i="2"/>
  <c r="H503" i="2" s="1"/>
  <c r="I504" i="2"/>
  <c r="H504" i="2" s="1"/>
  <c r="I505" i="2"/>
  <c r="H505" i="2" s="1"/>
  <c r="I506" i="2"/>
  <c r="H506" i="2" s="1"/>
  <c r="I507" i="2"/>
  <c r="H507" i="2" s="1"/>
  <c r="I508" i="2"/>
  <c r="H508" i="2" s="1"/>
  <c r="I509" i="2"/>
  <c r="H509" i="2" s="1"/>
  <c r="I510" i="2"/>
  <c r="H510" i="2" s="1"/>
  <c r="I511" i="2"/>
  <c r="H511" i="2" s="1"/>
  <c r="I512" i="2"/>
  <c r="H512" i="2" s="1"/>
  <c r="I513" i="2"/>
  <c r="H513" i="2" s="1"/>
  <c r="I514" i="2"/>
  <c r="H514" i="2" s="1"/>
  <c r="I515" i="2"/>
  <c r="H515" i="2" s="1"/>
  <c r="I516" i="2"/>
  <c r="H516" i="2" s="1"/>
  <c r="I517" i="2"/>
  <c r="H517" i="2" s="1"/>
  <c r="I518" i="2"/>
  <c r="H518" i="2" s="1"/>
  <c r="I519" i="2"/>
  <c r="H519" i="2" s="1"/>
  <c r="I520" i="2"/>
  <c r="H520" i="2" s="1"/>
  <c r="I521" i="2"/>
  <c r="H521" i="2" s="1"/>
  <c r="I522" i="2"/>
  <c r="H522" i="2" s="1"/>
  <c r="I523" i="2"/>
  <c r="H523" i="2" s="1"/>
  <c r="I524" i="2"/>
  <c r="H524" i="2" s="1"/>
  <c r="I525" i="2"/>
  <c r="H525" i="2" s="1"/>
  <c r="I526" i="2"/>
  <c r="H526" i="2" s="1"/>
  <c r="I527" i="2"/>
  <c r="H527" i="2" s="1"/>
  <c r="I528" i="2"/>
  <c r="H528" i="2" s="1"/>
  <c r="I529" i="2"/>
  <c r="H529" i="2" s="1"/>
  <c r="I530" i="2"/>
  <c r="H530" i="2" s="1"/>
  <c r="I531" i="2"/>
  <c r="H531" i="2" s="1"/>
  <c r="I532" i="2"/>
  <c r="H532" i="2" s="1"/>
  <c r="I533" i="2"/>
  <c r="H533" i="2" s="1"/>
  <c r="I534" i="2"/>
  <c r="H534" i="2" s="1"/>
  <c r="I535" i="2"/>
  <c r="H535" i="2" s="1"/>
  <c r="I536" i="2"/>
  <c r="H536" i="2" s="1"/>
  <c r="I537" i="2"/>
  <c r="H537" i="2" s="1"/>
  <c r="I538" i="2"/>
  <c r="H538" i="2" s="1"/>
  <c r="I539" i="2"/>
  <c r="H539" i="2" s="1"/>
  <c r="I540" i="2"/>
  <c r="H540" i="2" s="1"/>
  <c r="I541" i="2"/>
  <c r="H541" i="2" s="1"/>
  <c r="I542" i="2"/>
  <c r="H542" i="2" s="1"/>
  <c r="I543" i="2"/>
  <c r="H543" i="2" s="1"/>
  <c r="I544" i="2"/>
  <c r="H544" i="2" s="1"/>
  <c r="I545" i="2"/>
  <c r="H545" i="2" s="1"/>
  <c r="I546" i="2"/>
  <c r="H546" i="2" s="1"/>
  <c r="I547" i="2"/>
  <c r="H547" i="2" s="1"/>
  <c r="I548" i="2"/>
  <c r="H548" i="2" s="1"/>
  <c r="I549" i="2"/>
  <c r="H549" i="2" s="1"/>
  <c r="I550" i="2"/>
  <c r="H550" i="2" s="1"/>
  <c r="I551" i="2"/>
  <c r="H551" i="2" s="1"/>
  <c r="I552" i="2"/>
  <c r="H552" i="2" s="1"/>
  <c r="I553" i="2"/>
  <c r="H553" i="2" s="1"/>
  <c r="I554" i="2"/>
  <c r="H554" i="2" s="1"/>
  <c r="I555" i="2"/>
  <c r="H555" i="2" s="1"/>
  <c r="I556" i="2"/>
  <c r="H556" i="2" s="1"/>
  <c r="I557" i="2"/>
  <c r="H557" i="2" s="1"/>
  <c r="I558" i="2"/>
  <c r="H558" i="2" s="1"/>
  <c r="I559" i="2"/>
  <c r="H559" i="2" s="1"/>
  <c r="I560" i="2"/>
  <c r="H560" i="2" s="1"/>
  <c r="I561" i="2"/>
  <c r="H561" i="2" s="1"/>
  <c r="I562" i="2"/>
  <c r="H562" i="2" s="1"/>
  <c r="I563" i="2"/>
  <c r="H563" i="2" s="1"/>
  <c r="I564" i="2"/>
  <c r="H564" i="2" s="1"/>
  <c r="I565" i="2"/>
  <c r="H565" i="2" s="1"/>
  <c r="I566" i="2"/>
  <c r="H566" i="2" s="1"/>
  <c r="I567" i="2"/>
  <c r="H567" i="2" s="1"/>
  <c r="I568" i="2"/>
  <c r="H568" i="2" s="1"/>
  <c r="I569" i="2"/>
  <c r="H569" i="2" s="1"/>
  <c r="I570" i="2"/>
  <c r="H570" i="2" s="1"/>
  <c r="I571" i="2"/>
  <c r="H571" i="2" s="1"/>
  <c r="I572" i="2"/>
  <c r="H572" i="2" s="1"/>
  <c r="I573" i="2"/>
  <c r="H573" i="2" s="1"/>
  <c r="I574" i="2"/>
  <c r="H574" i="2" s="1"/>
  <c r="I575" i="2"/>
  <c r="H575" i="2" s="1"/>
  <c r="I576" i="2"/>
  <c r="H576" i="2" s="1"/>
  <c r="I577" i="2"/>
  <c r="H577" i="2" s="1"/>
  <c r="I578" i="2"/>
  <c r="H578" i="2" s="1"/>
  <c r="I579" i="2"/>
  <c r="H579" i="2" s="1"/>
  <c r="I580" i="2"/>
  <c r="H580" i="2" s="1"/>
  <c r="I581" i="2"/>
  <c r="H581" i="2" s="1"/>
  <c r="I582" i="2"/>
  <c r="H582" i="2" s="1"/>
  <c r="I583" i="2"/>
  <c r="H583" i="2" s="1"/>
  <c r="I584" i="2"/>
  <c r="H584" i="2" s="1"/>
  <c r="I585" i="2"/>
  <c r="H585" i="2" s="1"/>
  <c r="I586" i="2"/>
  <c r="H586" i="2" s="1"/>
  <c r="I587" i="2"/>
  <c r="H587" i="2" s="1"/>
  <c r="I588" i="2"/>
  <c r="H588" i="2" s="1"/>
  <c r="I589" i="2"/>
  <c r="H589" i="2" s="1"/>
  <c r="I590" i="2"/>
  <c r="H590" i="2" s="1"/>
  <c r="I591" i="2"/>
  <c r="H591" i="2" s="1"/>
  <c r="I592" i="2"/>
  <c r="H592" i="2" s="1"/>
  <c r="I593" i="2"/>
  <c r="H593" i="2" s="1"/>
  <c r="I594" i="2"/>
  <c r="H594" i="2" s="1"/>
  <c r="I595" i="2"/>
  <c r="H595" i="2" s="1"/>
  <c r="I596" i="2"/>
  <c r="H596" i="2" s="1"/>
  <c r="I597" i="2"/>
  <c r="H597" i="2" s="1"/>
  <c r="I598" i="2"/>
  <c r="H598" i="2" s="1"/>
  <c r="I599" i="2"/>
  <c r="H599" i="2" s="1"/>
  <c r="I600" i="2"/>
  <c r="H600" i="2" s="1"/>
  <c r="I601" i="2"/>
  <c r="H601" i="2" s="1"/>
  <c r="I602" i="2"/>
  <c r="H602" i="2" s="1"/>
  <c r="I603" i="2"/>
  <c r="H603" i="2" s="1"/>
  <c r="I604" i="2"/>
  <c r="H604" i="2" s="1"/>
  <c r="I605" i="2"/>
  <c r="H605" i="2" s="1"/>
  <c r="I606" i="2"/>
  <c r="H606" i="2" s="1"/>
  <c r="I607" i="2"/>
  <c r="H607" i="2" s="1"/>
  <c r="I608" i="2"/>
  <c r="H608" i="2" s="1"/>
  <c r="I609" i="2"/>
  <c r="H609" i="2" s="1"/>
  <c r="I610" i="2"/>
  <c r="H610" i="2" s="1"/>
  <c r="I611" i="2"/>
  <c r="H611" i="2" s="1"/>
  <c r="I612" i="2"/>
  <c r="H612" i="2" s="1"/>
  <c r="I613" i="2"/>
  <c r="H613" i="2" s="1"/>
  <c r="I614" i="2"/>
  <c r="H614" i="2" s="1"/>
  <c r="I615" i="2"/>
  <c r="H615" i="2" s="1"/>
  <c r="I616" i="2"/>
  <c r="H616" i="2" s="1"/>
  <c r="I617" i="2"/>
  <c r="H617" i="2" s="1"/>
  <c r="I618" i="2"/>
  <c r="H618" i="2" s="1"/>
  <c r="I619" i="2"/>
  <c r="H619" i="2" s="1"/>
  <c r="I620" i="2"/>
  <c r="H620" i="2" s="1"/>
  <c r="I621" i="2"/>
  <c r="H621" i="2" s="1"/>
  <c r="I622" i="2"/>
  <c r="H622" i="2" s="1"/>
  <c r="I623" i="2"/>
  <c r="H623" i="2" s="1"/>
  <c r="I624" i="2"/>
  <c r="H624" i="2" s="1"/>
  <c r="I625" i="2"/>
  <c r="H625" i="2" s="1"/>
  <c r="I626" i="2"/>
  <c r="H626" i="2" s="1"/>
  <c r="I627" i="2"/>
  <c r="H627" i="2" s="1"/>
  <c r="I628" i="2"/>
  <c r="H628" i="2" s="1"/>
  <c r="I629" i="2"/>
  <c r="H629" i="2" s="1"/>
  <c r="I630" i="2"/>
  <c r="H630" i="2" s="1"/>
  <c r="I631" i="2"/>
  <c r="H631" i="2" s="1"/>
  <c r="I632" i="2"/>
  <c r="H632" i="2" s="1"/>
  <c r="I633" i="2"/>
  <c r="H633" i="2" s="1"/>
  <c r="I634" i="2"/>
  <c r="H634" i="2" s="1"/>
  <c r="I635" i="2"/>
  <c r="H635" i="2" s="1"/>
  <c r="I636" i="2"/>
  <c r="H636" i="2" s="1"/>
  <c r="I637" i="2"/>
  <c r="H637" i="2" s="1"/>
  <c r="I638" i="2"/>
  <c r="H638" i="2" s="1"/>
  <c r="I639" i="2"/>
  <c r="H639" i="2" s="1"/>
  <c r="I640" i="2"/>
  <c r="H640" i="2" s="1"/>
  <c r="I641" i="2"/>
  <c r="H641" i="2" s="1"/>
  <c r="I642" i="2"/>
  <c r="H642" i="2" s="1"/>
  <c r="I643" i="2"/>
  <c r="H643" i="2" s="1"/>
  <c r="I644" i="2"/>
  <c r="H644" i="2" s="1"/>
  <c r="I645" i="2"/>
  <c r="H645" i="2" s="1"/>
  <c r="I646" i="2"/>
  <c r="H646" i="2" s="1"/>
  <c r="I647" i="2"/>
  <c r="H647" i="2" s="1"/>
  <c r="I648" i="2"/>
  <c r="H648" i="2" s="1"/>
  <c r="I649" i="2"/>
  <c r="H649" i="2" s="1"/>
  <c r="I650" i="2"/>
  <c r="H650" i="2" s="1"/>
  <c r="I651" i="2"/>
  <c r="H651" i="2" s="1"/>
  <c r="I652" i="2"/>
  <c r="H652" i="2" s="1"/>
  <c r="I653" i="2"/>
  <c r="H653" i="2" s="1"/>
  <c r="I654" i="2"/>
  <c r="H654" i="2" s="1"/>
  <c r="I655" i="2"/>
  <c r="H655" i="2" s="1"/>
  <c r="I656" i="2"/>
  <c r="H656" i="2" s="1"/>
  <c r="I657" i="2"/>
  <c r="H657" i="2" s="1"/>
  <c r="I658" i="2"/>
  <c r="H658" i="2" s="1"/>
  <c r="I659" i="2"/>
  <c r="H659" i="2" s="1"/>
  <c r="I660" i="2"/>
  <c r="H660" i="2" s="1"/>
  <c r="I661" i="2"/>
  <c r="H661" i="2" s="1"/>
  <c r="I662" i="2"/>
  <c r="H662" i="2" s="1"/>
  <c r="I663" i="2"/>
  <c r="H663" i="2" s="1"/>
  <c r="I664" i="2"/>
  <c r="H664" i="2" s="1"/>
  <c r="I665" i="2"/>
  <c r="H665" i="2" s="1"/>
  <c r="I666" i="2"/>
  <c r="H666" i="2" s="1"/>
  <c r="I667" i="2"/>
  <c r="H667" i="2" s="1"/>
  <c r="I668" i="2"/>
  <c r="H668" i="2" s="1"/>
  <c r="I669" i="2"/>
  <c r="H669" i="2" s="1"/>
  <c r="I670" i="2"/>
  <c r="H670" i="2" s="1"/>
  <c r="I671" i="2"/>
  <c r="H671" i="2" s="1"/>
  <c r="I672" i="2"/>
  <c r="H672" i="2" s="1"/>
  <c r="I673" i="2"/>
  <c r="H673" i="2" s="1"/>
  <c r="I674" i="2"/>
  <c r="H674" i="2" s="1"/>
  <c r="I675" i="2"/>
  <c r="H675" i="2" s="1"/>
  <c r="I676" i="2"/>
  <c r="H676" i="2" s="1"/>
  <c r="I677" i="2"/>
  <c r="H677" i="2" s="1"/>
  <c r="I678" i="2"/>
  <c r="H678" i="2" s="1"/>
  <c r="I679" i="2"/>
  <c r="H679" i="2" s="1"/>
  <c r="I680" i="2"/>
  <c r="H680" i="2" s="1"/>
  <c r="I681" i="2"/>
  <c r="H681" i="2" s="1"/>
  <c r="I682" i="2"/>
  <c r="H682" i="2" s="1"/>
  <c r="I683" i="2"/>
  <c r="H683" i="2" s="1"/>
  <c r="I684" i="2"/>
  <c r="H684" i="2" s="1"/>
  <c r="I685" i="2"/>
  <c r="H685" i="2" s="1"/>
  <c r="I686" i="2"/>
  <c r="H686" i="2" s="1"/>
  <c r="I687" i="2"/>
  <c r="H687" i="2" s="1"/>
  <c r="I688" i="2"/>
  <c r="H688" i="2" s="1"/>
  <c r="I689" i="2"/>
  <c r="H689" i="2" s="1"/>
  <c r="I690" i="2"/>
  <c r="H690" i="2" s="1"/>
  <c r="I691" i="2"/>
  <c r="H691" i="2" s="1"/>
  <c r="I692" i="2"/>
  <c r="H692" i="2" s="1"/>
  <c r="I693" i="2"/>
  <c r="H693" i="2" s="1"/>
  <c r="I694" i="2"/>
  <c r="H694" i="2" s="1"/>
  <c r="I695" i="2"/>
  <c r="H695" i="2" s="1"/>
  <c r="I696" i="2"/>
  <c r="H696" i="2" s="1"/>
  <c r="I697" i="2"/>
  <c r="H697" i="2" s="1"/>
  <c r="I698" i="2"/>
  <c r="H698" i="2" s="1"/>
  <c r="I699" i="2"/>
  <c r="H699" i="2" s="1"/>
  <c r="I700" i="2"/>
  <c r="H700" i="2" s="1"/>
  <c r="I701" i="2"/>
  <c r="H701" i="2" s="1"/>
  <c r="I702" i="2"/>
  <c r="H702" i="2" s="1"/>
  <c r="I703" i="2"/>
  <c r="H703" i="2" s="1"/>
  <c r="I704" i="2"/>
  <c r="H704" i="2" s="1"/>
  <c r="I705" i="2"/>
  <c r="H705" i="2" s="1"/>
  <c r="I706" i="2"/>
  <c r="H706" i="2" s="1"/>
  <c r="I707" i="2"/>
  <c r="H707" i="2" s="1"/>
  <c r="I708" i="2"/>
  <c r="H708" i="2" s="1"/>
  <c r="I709" i="2"/>
  <c r="H709" i="2" s="1"/>
  <c r="I710" i="2"/>
  <c r="H710" i="2" s="1"/>
  <c r="I711" i="2"/>
  <c r="H711" i="2" s="1"/>
  <c r="I712" i="2"/>
  <c r="H712" i="2" s="1"/>
  <c r="I713" i="2"/>
  <c r="H713" i="2" s="1"/>
  <c r="I714" i="2"/>
  <c r="H714" i="2" s="1"/>
  <c r="I715" i="2"/>
  <c r="H715" i="2" s="1"/>
  <c r="I716" i="2"/>
  <c r="H716" i="2" s="1"/>
  <c r="I717" i="2"/>
  <c r="H717" i="2" s="1"/>
  <c r="I718" i="2"/>
  <c r="H718" i="2" s="1"/>
  <c r="I719" i="2"/>
  <c r="H719" i="2" s="1"/>
  <c r="I720" i="2"/>
  <c r="H720" i="2" s="1"/>
  <c r="I721" i="2"/>
  <c r="H721" i="2" s="1"/>
  <c r="I722" i="2"/>
  <c r="H722" i="2" s="1"/>
  <c r="I723" i="2"/>
  <c r="H723" i="2" s="1"/>
  <c r="I724" i="2"/>
  <c r="H724" i="2" s="1"/>
  <c r="I725" i="2"/>
  <c r="H725" i="2" s="1"/>
  <c r="I726" i="2"/>
  <c r="H726" i="2" s="1"/>
  <c r="I727" i="2"/>
  <c r="H727" i="2" s="1"/>
  <c r="I728" i="2"/>
  <c r="H728" i="2" s="1"/>
  <c r="I729" i="2"/>
  <c r="H729" i="2" s="1"/>
  <c r="I730" i="2"/>
  <c r="H730" i="2" s="1"/>
  <c r="I731" i="2"/>
  <c r="H731" i="2" s="1"/>
  <c r="I732" i="2"/>
  <c r="H732" i="2" s="1"/>
  <c r="I733" i="2"/>
  <c r="H733" i="2" s="1"/>
  <c r="I734" i="2"/>
  <c r="H734" i="2" s="1"/>
  <c r="I735" i="2"/>
  <c r="H735" i="2" s="1"/>
  <c r="I736" i="2"/>
  <c r="H736" i="2" s="1"/>
  <c r="I737" i="2"/>
  <c r="H737" i="2" s="1"/>
  <c r="I738" i="2"/>
  <c r="H738" i="2" s="1"/>
  <c r="I739" i="2"/>
  <c r="H739" i="2" s="1"/>
  <c r="I740" i="2"/>
  <c r="H740" i="2" s="1"/>
  <c r="I741" i="2"/>
  <c r="H741" i="2" s="1"/>
  <c r="I742" i="2"/>
  <c r="H742" i="2" s="1"/>
  <c r="I743" i="2"/>
  <c r="H743" i="2" s="1"/>
  <c r="I744" i="2"/>
  <c r="H744" i="2" s="1"/>
  <c r="I745" i="2"/>
  <c r="H745" i="2" s="1"/>
  <c r="I746" i="2"/>
  <c r="H746" i="2" s="1"/>
  <c r="I747" i="2"/>
  <c r="H747" i="2" s="1"/>
  <c r="I748" i="2"/>
  <c r="H748" i="2" s="1"/>
  <c r="I749" i="2"/>
  <c r="H749" i="2" s="1"/>
  <c r="I750" i="2"/>
  <c r="H750" i="2" s="1"/>
  <c r="I751" i="2"/>
  <c r="H751" i="2" s="1"/>
  <c r="I752" i="2"/>
  <c r="H752" i="2" s="1"/>
  <c r="I753" i="2"/>
  <c r="H753" i="2" s="1"/>
  <c r="I754" i="2"/>
  <c r="H754" i="2" s="1"/>
  <c r="I755" i="2"/>
  <c r="H755" i="2" s="1"/>
  <c r="I756" i="2"/>
  <c r="H756" i="2" s="1"/>
  <c r="I757" i="2"/>
  <c r="H757" i="2" s="1"/>
  <c r="I758" i="2"/>
  <c r="H758" i="2" s="1"/>
  <c r="I759" i="2"/>
  <c r="H759" i="2" s="1"/>
  <c r="I760" i="2"/>
  <c r="H760" i="2" s="1"/>
  <c r="I761" i="2"/>
  <c r="H761" i="2" s="1"/>
  <c r="I762" i="2"/>
  <c r="H762" i="2" s="1"/>
  <c r="I763" i="2"/>
  <c r="H763" i="2" s="1"/>
  <c r="I764" i="2"/>
  <c r="H764" i="2" s="1"/>
  <c r="I765" i="2"/>
  <c r="H765" i="2" s="1"/>
  <c r="I766" i="2"/>
  <c r="H766" i="2" s="1"/>
  <c r="I767" i="2"/>
  <c r="H767" i="2" s="1"/>
  <c r="I768" i="2"/>
  <c r="H768" i="2" s="1"/>
  <c r="I769" i="2"/>
  <c r="H769" i="2" s="1"/>
  <c r="I770" i="2"/>
  <c r="H770" i="2" s="1"/>
  <c r="I771" i="2"/>
  <c r="H771" i="2" s="1"/>
  <c r="I772" i="2"/>
  <c r="H772" i="2" s="1"/>
  <c r="I773" i="2"/>
  <c r="H773" i="2" s="1"/>
  <c r="I774" i="2"/>
  <c r="H774" i="2" s="1"/>
  <c r="I775" i="2"/>
  <c r="H775" i="2" s="1"/>
  <c r="I776" i="2"/>
  <c r="H776" i="2" s="1"/>
  <c r="I777" i="2"/>
  <c r="H777" i="2" s="1"/>
  <c r="I778" i="2"/>
  <c r="H778" i="2" s="1"/>
  <c r="I779" i="2"/>
  <c r="H779" i="2" s="1"/>
  <c r="I780" i="2"/>
  <c r="H780" i="2" s="1"/>
  <c r="I781" i="2"/>
  <c r="H781" i="2" s="1"/>
  <c r="I782" i="2"/>
  <c r="H782" i="2" s="1"/>
  <c r="I783" i="2"/>
  <c r="H783" i="2" s="1"/>
  <c r="I784" i="2"/>
  <c r="H784" i="2" s="1"/>
  <c r="I785" i="2"/>
  <c r="H785" i="2" s="1"/>
  <c r="I786" i="2"/>
  <c r="H786" i="2" s="1"/>
  <c r="I787" i="2"/>
  <c r="H787" i="2" s="1"/>
  <c r="I788" i="2"/>
  <c r="H788" i="2" s="1"/>
  <c r="I789" i="2"/>
  <c r="H789" i="2" s="1"/>
  <c r="I790" i="2"/>
  <c r="H790" i="2" s="1"/>
  <c r="I791" i="2"/>
  <c r="H791" i="2" s="1"/>
  <c r="I792" i="2"/>
  <c r="H792" i="2" s="1"/>
  <c r="I793" i="2"/>
  <c r="H793" i="2" s="1"/>
  <c r="I794" i="2"/>
  <c r="H794" i="2" s="1"/>
  <c r="I795" i="2"/>
  <c r="H795" i="2" s="1"/>
  <c r="I796" i="2"/>
  <c r="H796" i="2" s="1"/>
  <c r="I797" i="2"/>
  <c r="H797" i="2" s="1"/>
  <c r="I798" i="2"/>
  <c r="H798" i="2" s="1"/>
  <c r="I799" i="2"/>
  <c r="H799" i="2" s="1"/>
  <c r="I800" i="2"/>
  <c r="H800" i="2" s="1"/>
  <c r="I801" i="2"/>
  <c r="H801" i="2" s="1"/>
  <c r="I802" i="2"/>
  <c r="H802" i="2" s="1"/>
  <c r="I803" i="2"/>
  <c r="H803" i="2" s="1"/>
  <c r="I804" i="2"/>
  <c r="H804" i="2" s="1"/>
  <c r="I805" i="2"/>
  <c r="H805" i="2" s="1"/>
  <c r="I806" i="2"/>
  <c r="H806" i="2" s="1"/>
  <c r="I807" i="2"/>
  <c r="H807" i="2" s="1"/>
  <c r="I808" i="2"/>
  <c r="H808" i="2" s="1"/>
  <c r="I809" i="2"/>
  <c r="H809" i="2" s="1"/>
  <c r="I810" i="2"/>
  <c r="H810" i="2" s="1"/>
  <c r="I811" i="2"/>
  <c r="H811" i="2" s="1"/>
  <c r="I812" i="2"/>
  <c r="H812" i="2" s="1"/>
  <c r="I813" i="2"/>
  <c r="H813" i="2" s="1"/>
  <c r="I814" i="2"/>
  <c r="H814" i="2" s="1"/>
  <c r="I815" i="2"/>
  <c r="H815" i="2" s="1"/>
  <c r="I816" i="2"/>
  <c r="H816" i="2" s="1"/>
  <c r="I817" i="2"/>
  <c r="H817" i="2" s="1"/>
  <c r="I818" i="2"/>
  <c r="H818" i="2" s="1"/>
  <c r="I819" i="2"/>
  <c r="H819" i="2" s="1"/>
  <c r="I820" i="2"/>
  <c r="H820" i="2" s="1"/>
  <c r="I821" i="2"/>
  <c r="H821" i="2" s="1"/>
  <c r="I822" i="2"/>
  <c r="H822" i="2" s="1"/>
  <c r="I823" i="2"/>
  <c r="H823" i="2" s="1"/>
  <c r="I824" i="2"/>
  <c r="H824" i="2" s="1"/>
  <c r="I825" i="2"/>
  <c r="H825" i="2" s="1"/>
  <c r="I826" i="2"/>
  <c r="H826" i="2" s="1"/>
  <c r="I827" i="2"/>
  <c r="H827" i="2" s="1"/>
  <c r="I828" i="2"/>
  <c r="H828" i="2" s="1"/>
  <c r="I829" i="2"/>
  <c r="H829" i="2" s="1"/>
  <c r="I830" i="2"/>
  <c r="H830" i="2" s="1"/>
  <c r="I831" i="2"/>
  <c r="H831" i="2" s="1"/>
  <c r="I832" i="2"/>
  <c r="H832" i="2" s="1"/>
  <c r="I833" i="2"/>
  <c r="H833" i="2" s="1"/>
  <c r="I834" i="2"/>
  <c r="H834" i="2" s="1"/>
  <c r="I835" i="2"/>
  <c r="H835" i="2" s="1"/>
  <c r="I836" i="2"/>
  <c r="H836" i="2" s="1"/>
  <c r="I837" i="2"/>
  <c r="H837" i="2" s="1"/>
  <c r="I838" i="2"/>
  <c r="H838" i="2" s="1"/>
  <c r="I839" i="2"/>
  <c r="H839" i="2" s="1"/>
  <c r="I840" i="2"/>
  <c r="H840" i="2" s="1"/>
  <c r="I841" i="2"/>
  <c r="H841" i="2" s="1"/>
  <c r="I842" i="2"/>
  <c r="H842" i="2" s="1"/>
  <c r="I843" i="2"/>
  <c r="H843" i="2" s="1"/>
  <c r="I844" i="2"/>
  <c r="H844" i="2" s="1"/>
  <c r="I845" i="2"/>
  <c r="H845" i="2" s="1"/>
  <c r="I846" i="2"/>
  <c r="H846" i="2" s="1"/>
  <c r="I847" i="2"/>
  <c r="H847" i="2" s="1"/>
  <c r="I848" i="2"/>
  <c r="H848" i="2" s="1"/>
  <c r="I849" i="2"/>
  <c r="H849" i="2" s="1"/>
  <c r="I850" i="2"/>
  <c r="H850" i="2" s="1"/>
  <c r="I851" i="2"/>
  <c r="H851" i="2" s="1"/>
  <c r="I852" i="2"/>
  <c r="H852" i="2" s="1"/>
  <c r="I853" i="2"/>
  <c r="H853" i="2" s="1"/>
  <c r="I854" i="2"/>
  <c r="H854" i="2" s="1"/>
  <c r="I855" i="2"/>
  <c r="H855" i="2" s="1"/>
  <c r="I856" i="2"/>
  <c r="H856" i="2" s="1"/>
  <c r="I857" i="2"/>
  <c r="H857" i="2" s="1"/>
  <c r="I858" i="2"/>
  <c r="H858" i="2" s="1"/>
  <c r="I859" i="2"/>
  <c r="H859" i="2" s="1"/>
  <c r="I860" i="2"/>
  <c r="H860" i="2" s="1"/>
  <c r="I861" i="2"/>
  <c r="H861" i="2" s="1"/>
  <c r="I862" i="2"/>
  <c r="H862" i="2" s="1"/>
  <c r="I863" i="2"/>
  <c r="H863" i="2" s="1"/>
  <c r="I864" i="2"/>
  <c r="H864" i="2" s="1"/>
  <c r="I865" i="2"/>
  <c r="H865" i="2" s="1"/>
  <c r="I866" i="2"/>
  <c r="H866" i="2" s="1"/>
  <c r="I867" i="2"/>
  <c r="H867" i="2" s="1"/>
  <c r="I868" i="2"/>
  <c r="H868" i="2" s="1"/>
  <c r="I869" i="2"/>
  <c r="H869" i="2" s="1"/>
  <c r="I870" i="2"/>
  <c r="H870" i="2" s="1"/>
  <c r="I871" i="2"/>
  <c r="H871" i="2" s="1"/>
  <c r="I872" i="2"/>
  <c r="H872" i="2" s="1"/>
  <c r="I873" i="2"/>
  <c r="H873" i="2" s="1"/>
  <c r="I874" i="2"/>
  <c r="H874" i="2" s="1"/>
  <c r="I875" i="2"/>
  <c r="H875" i="2" s="1"/>
  <c r="I876" i="2"/>
  <c r="H876" i="2" s="1"/>
  <c r="I877" i="2"/>
  <c r="H877" i="2" s="1"/>
  <c r="I878" i="2"/>
  <c r="H878" i="2" s="1"/>
  <c r="I879" i="2"/>
  <c r="H879" i="2" s="1"/>
  <c r="I880" i="2"/>
  <c r="H880" i="2" s="1"/>
  <c r="I881" i="2"/>
  <c r="H881" i="2" s="1"/>
  <c r="I882" i="2"/>
  <c r="H882" i="2" s="1"/>
  <c r="I883" i="2"/>
  <c r="H883" i="2" s="1"/>
  <c r="I884" i="2"/>
  <c r="H884" i="2" s="1"/>
  <c r="I885" i="2"/>
  <c r="H885" i="2" s="1"/>
  <c r="I886" i="2"/>
  <c r="H886" i="2" s="1"/>
  <c r="I887" i="2"/>
  <c r="H887" i="2" s="1"/>
  <c r="I888" i="2"/>
  <c r="H888" i="2" s="1"/>
  <c r="I889" i="2"/>
  <c r="H889" i="2" s="1"/>
  <c r="I890" i="2"/>
  <c r="H890" i="2" s="1"/>
  <c r="I891" i="2"/>
  <c r="H891" i="2" s="1"/>
  <c r="I892" i="2"/>
  <c r="H892" i="2" s="1"/>
  <c r="I893" i="2"/>
  <c r="H893" i="2" s="1"/>
  <c r="I894" i="2"/>
  <c r="H894" i="2" s="1"/>
  <c r="I895" i="2"/>
  <c r="H895" i="2" s="1"/>
  <c r="I896" i="2"/>
  <c r="H896" i="2" s="1"/>
  <c r="I897" i="2"/>
  <c r="H897" i="2" s="1"/>
  <c r="I898" i="2"/>
  <c r="H898" i="2" s="1"/>
  <c r="I899" i="2"/>
  <c r="H899" i="2" s="1"/>
  <c r="I900" i="2"/>
  <c r="H900" i="2" s="1"/>
  <c r="I901" i="2"/>
  <c r="H901" i="2" s="1"/>
  <c r="I902" i="2"/>
  <c r="H902" i="2" s="1"/>
  <c r="I903" i="2"/>
  <c r="H903" i="2" s="1"/>
  <c r="I904" i="2"/>
  <c r="H904" i="2" s="1"/>
  <c r="I905" i="2"/>
  <c r="H905" i="2" s="1"/>
  <c r="I906" i="2"/>
  <c r="H906" i="2" s="1"/>
  <c r="I907" i="2"/>
  <c r="H907" i="2" s="1"/>
  <c r="I908" i="2"/>
  <c r="H908" i="2" s="1"/>
  <c r="I909" i="2"/>
  <c r="H909" i="2" s="1"/>
  <c r="I910" i="2"/>
  <c r="H910" i="2" s="1"/>
  <c r="I911" i="2"/>
  <c r="H911" i="2" s="1"/>
  <c r="I912" i="2"/>
  <c r="H912" i="2" s="1"/>
  <c r="I913" i="2"/>
  <c r="H913" i="2" s="1"/>
  <c r="I914" i="2"/>
  <c r="H914" i="2" s="1"/>
  <c r="I915" i="2"/>
  <c r="H915" i="2" s="1"/>
  <c r="I916" i="2"/>
  <c r="H916" i="2" s="1"/>
  <c r="I917" i="2"/>
  <c r="H917" i="2" s="1"/>
  <c r="I918" i="2"/>
  <c r="H918" i="2" s="1"/>
  <c r="I919" i="2"/>
  <c r="H919" i="2" s="1"/>
  <c r="I920" i="2"/>
  <c r="H920" i="2" s="1"/>
  <c r="I921" i="2"/>
  <c r="H921" i="2" s="1"/>
  <c r="I922" i="2"/>
  <c r="H922" i="2" s="1"/>
  <c r="I923" i="2"/>
  <c r="H923" i="2" s="1"/>
  <c r="I924" i="2"/>
  <c r="H924" i="2" s="1"/>
  <c r="I925" i="2"/>
  <c r="H925" i="2" s="1"/>
  <c r="I926" i="2"/>
  <c r="H926" i="2" s="1"/>
  <c r="I927" i="2"/>
  <c r="H927" i="2" s="1"/>
  <c r="I928" i="2"/>
  <c r="H928" i="2" s="1"/>
  <c r="I929" i="2"/>
  <c r="H929" i="2" s="1"/>
  <c r="I930" i="2"/>
  <c r="H930" i="2" s="1"/>
  <c r="I931" i="2"/>
  <c r="H931" i="2" s="1"/>
  <c r="I932" i="2"/>
  <c r="H932" i="2" s="1"/>
  <c r="I933" i="2"/>
  <c r="H933" i="2" s="1"/>
  <c r="I934" i="2"/>
  <c r="H934" i="2" s="1"/>
  <c r="I935" i="2"/>
  <c r="H935" i="2" s="1"/>
  <c r="I936" i="2"/>
  <c r="H936" i="2" s="1"/>
  <c r="I937" i="2"/>
  <c r="H937" i="2" s="1"/>
  <c r="I938" i="2"/>
  <c r="H938" i="2" s="1"/>
  <c r="I939" i="2"/>
  <c r="H939" i="2" s="1"/>
  <c r="I940" i="2"/>
  <c r="H940" i="2" s="1"/>
  <c r="I941" i="2"/>
  <c r="H941" i="2" s="1"/>
  <c r="I942" i="2"/>
  <c r="H942" i="2" s="1"/>
  <c r="I943" i="2"/>
  <c r="H943" i="2" s="1"/>
  <c r="I944" i="2"/>
  <c r="H944" i="2" s="1"/>
  <c r="I945" i="2"/>
  <c r="H945" i="2" s="1"/>
  <c r="I946" i="2"/>
  <c r="H946" i="2" s="1"/>
  <c r="I947" i="2"/>
  <c r="H947" i="2" s="1"/>
  <c r="I948" i="2"/>
  <c r="H948" i="2" s="1"/>
  <c r="I949" i="2"/>
  <c r="H949" i="2" s="1"/>
  <c r="I950" i="2"/>
  <c r="H950" i="2" s="1"/>
  <c r="I951" i="2"/>
  <c r="H951" i="2" s="1"/>
  <c r="I952" i="2"/>
  <c r="H952" i="2" s="1"/>
  <c r="I953" i="2"/>
  <c r="H953" i="2" s="1"/>
  <c r="I954" i="2"/>
  <c r="H954" i="2" s="1"/>
  <c r="I955" i="2"/>
  <c r="H955" i="2" s="1"/>
  <c r="I956" i="2"/>
  <c r="H956" i="2" s="1"/>
  <c r="I957" i="2"/>
  <c r="H957" i="2" s="1"/>
  <c r="I958" i="2"/>
  <c r="H958" i="2" s="1"/>
  <c r="I959" i="2"/>
  <c r="H959" i="2" s="1"/>
  <c r="I960" i="2"/>
  <c r="H960" i="2" s="1"/>
  <c r="I961" i="2"/>
  <c r="H961" i="2" s="1"/>
  <c r="I962" i="2"/>
  <c r="H962" i="2" s="1"/>
  <c r="I963" i="2"/>
  <c r="H963" i="2" s="1"/>
  <c r="I964" i="2"/>
  <c r="H964" i="2" s="1"/>
  <c r="I965" i="2"/>
  <c r="H965" i="2" s="1"/>
  <c r="I966" i="2"/>
  <c r="H966" i="2" s="1"/>
  <c r="I967" i="2"/>
  <c r="H967" i="2" s="1"/>
  <c r="I968" i="2"/>
  <c r="H968" i="2" s="1"/>
  <c r="I969" i="2"/>
  <c r="H969" i="2" s="1"/>
  <c r="I970" i="2"/>
  <c r="H970" i="2" s="1"/>
  <c r="I971" i="2"/>
  <c r="H971" i="2" s="1"/>
  <c r="I972" i="2"/>
  <c r="H972" i="2" s="1"/>
  <c r="I973" i="2"/>
  <c r="H973" i="2" s="1"/>
  <c r="I974" i="2"/>
  <c r="H974" i="2" s="1"/>
  <c r="I975" i="2"/>
  <c r="H975" i="2" s="1"/>
  <c r="I976" i="2"/>
  <c r="H976" i="2" s="1"/>
  <c r="I977" i="2"/>
  <c r="H977" i="2" s="1"/>
  <c r="I978" i="2"/>
  <c r="H978" i="2" s="1"/>
  <c r="I979" i="2"/>
  <c r="H979" i="2" s="1"/>
  <c r="I980" i="2"/>
  <c r="H980" i="2" s="1"/>
  <c r="I981" i="2"/>
  <c r="H981" i="2" s="1"/>
  <c r="I982" i="2"/>
  <c r="H982" i="2" s="1"/>
  <c r="I983" i="2"/>
  <c r="H983" i="2" s="1"/>
  <c r="I984" i="2"/>
  <c r="H984" i="2" s="1"/>
  <c r="I985" i="2"/>
  <c r="H985" i="2" s="1"/>
  <c r="I986" i="2"/>
  <c r="H986" i="2" s="1"/>
  <c r="I987" i="2"/>
  <c r="H987" i="2" s="1"/>
  <c r="I988" i="2"/>
  <c r="H988" i="2" s="1"/>
  <c r="I989" i="2"/>
  <c r="H989" i="2" s="1"/>
  <c r="I990" i="2"/>
  <c r="H990" i="2" s="1"/>
  <c r="I991" i="2"/>
  <c r="H991" i="2" s="1"/>
  <c r="I992" i="2"/>
  <c r="H992" i="2" s="1"/>
  <c r="I993" i="2"/>
  <c r="H993" i="2" s="1"/>
  <c r="I994" i="2"/>
  <c r="H994" i="2" s="1"/>
  <c r="I995" i="2"/>
  <c r="H995" i="2" s="1"/>
  <c r="I996" i="2"/>
  <c r="H996" i="2" s="1"/>
  <c r="I997" i="2"/>
  <c r="H997" i="2" s="1"/>
  <c r="I998" i="2"/>
  <c r="H998" i="2" s="1"/>
  <c r="I999" i="2"/>
  <c r="H999" i="2" s="1"/>
  <c r="I1000" i="2"/>
  <c r="H1000" i="2" s="1"/>
  <c r="I7" i="2"/>
  <c r="H7" i="2" s="1"/>
  <c r="M7" i="8" l="1"/>
  <c r="K7" i="8" l="1"/>
  <c r="J7" i="8" s="1"/>
  <c r="D8" i="2" l="1"/>
  <c r="D9"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117" i="2"/>
  <c r="D118" i="2"/>
  <c r="D119" i="2"/>
  <c r="D120" i="2"/>
  <c r="D121" i="2"/>
  <c r="D122" i="2"/>
  <c r="D123" i="2"/>
  <c r="D124" i="2"/>
  <c r="D125" i="2"/>
  <c r="D126" i="2"/>
  <c r="D127" i="2"/>
  <c r="D128" i="2"/>
  <c r="D129" i="2"/>
  <c r="D130" i="2"/>
  <c r="D131" i="2"/>
  <c r="D132" i="2"/>
  <c r="D133" i="2"/>
  <c r="D134" i="2"/>
  <c r="D135" i="2"/>
  <c r="D136" i="2"/>
  <c r="D137" i="2"/>
  <c r="D138" i="2"/>
  <c r="D139" i="2"/>
  <c r="D140" i="2"/>
  <c r="D141" i="2"/>
  <c r="D142" i="2"/>
  <c r="D143" i="2"/>
  <c r="D144" i="2"/>
  <c r="D145" i="2"/>
  <c r="D146" i="2"/>
  <c r="D147" i="2"/>
  <c r="D148" i="2"/>
  <c r="D149" i="2"/>
  <c r="D150" i="2"/>
  <c r="D151" i="2"/>
  <c r="D152" i="2"/>
  <c r="D153" i="2"/>
  <c r="D154" i="2"/>
  <c r="D155" i="2"/>
  <c r="D156" i="2"/>
  <c r="D157" i="2"/>
  <c r="D158" i="2"/>
  <c r="D159" i="2"/>
  <c r="D160" i="2"/>
  <c r="D161" i="2"/>
  <c r="D162" i="2"/>
  <c r="D163" i="2"/>
  <c r="D164" i="2"/>
  <c r="D165" i="2"/>
  <c r="D166" i="2"/>
  <c r="D167" i="2"/>
  <c r="D168" i="2"/>
  <c r="D169" i="2"/>
  <c r="D170" i="2"/>
  <c r="D171" i="2"/>
  <c r="D172" i="2"/>
  <c r="D173" i="2"/>
  <c r="D174" i="2"/>
  <c r="D175" i="2"/>
  <c r="D176" i="2"/>
  <c r="D177" i="2"/>
  <c r="D178" i="2"/>
  <c r="D179" i="2"/>
  <c r="D180" i="2"/>
  <c r="D181" i="2"/>
  <c r="D182" i="2"/>
  <c r="D183" i="2"/>
  <c r="D184" i="2"/>
  <c r="D185" i="2"/>
  <c r="D186" i="2"/>
  <c r="D187" i="2"/>
  <c r="D188" i="2"/>
  <c r="D189" i="2"/>
  <c r="D190" i="2"/>
  <c r="D191" i="2"/>
  <c r="D192" i="2"/>
  <c r="D193" i="2"/>
  <c r="D194" i="2"/>
  <c r="D195" i="2"/>
  <c r="D196" i="2"/>
  <c r="D197" i="2"/>
  <c r="D198" i="2"/>
  <c r="D199" i="2"/>
  <c r="D200" i="2"/>
  <c r="D201" i="2"/>
  <c r="D202" i="2"/>
  <c r="D203" i="2"/>
  <c r="D204" i="2"/>
  <c r="D205" i="2"/>
  <c r="D206" i="2"/>
  <c r="D207" i="2"/>
  <c r="D208" i="2"/>
  <c r="D209" i="2"/>
  <c r="D210" i="2"/>
  <c r="D211" i="2"/>
  <c r="D212" i="2"/>
  <c r="D213" i="2"/>
  <c r="D214" i="2"/>
  <c r="D215" i="2"/>
  <c r="D216" i="2"/>
  <c r="D217" i="2"/>
  <c r="D218" i="2"/>
  <c r="D219" i="2"/>
  <c r="D220" i="2"/>
  <c r="D221" i="2"/>
  <c r="D222" i="2"/>
  <c r="D223" i="2"/>
  <c r="D224" i="2"/>
  <c r="D225" i="2"/>
  <c r="D226" i="2"/>
  <c r="D227" i="2"/>
  <c r="D228" i="2"/>
  <c r="D229" i="2"/>
  <c r="D230" i="2"/>
  <c r="D231" i="2"/>
  <c r="D232" i="2"/>
  <c r="D233" i="2"/>
  <c r="D234" i="2"/>
  <c r="D235" i="2"/>
  <c r="D236" i="2"/>
  <c r="D237" i="2"/>
  <c r="D238" i="2"/>
  <c r="D239" i="2"/>
  <c r="D240" i="2"/>
  <c r="D241" i="2"/>
  <c r="D242" i="2"/>
  <c r="D243" i="2"/>
  <c r="D244" i="2"/>
  <c r="D245" i="2"/>
  <c r="D246" i="2"/>
  <c r="D247" i="2"/>
  <c r="D248" i="2"/>
  <c r="D249" i="2"/>
  <c r="D250" i="2"/>
  <c r="D251" i="2"/>
  <c r="D252" i="2"/>
  <c r="D253" i="2"/>
  <c r="D254" i="2"/>
  <c r="D255" i="2"/>
  <c r="D256" i="2"/>
  <c r="D257" i="2"/>
  <c r="D258" i="2"/>
  <c r="D259" i="2"/>
  <c r="D260" i="2"/>
  <c r="D261" i="2"/>
  <c r="D262" i="2"/>
  <c r="D263" i="2"/>
  <c r="D264" i="2"/>
  <c r="D265" i="2"/>
  <c r="D266" i="2"/>
  <c r="D267" i="2"/>
  <c r="D268" i="2"/>
  <c r="D269" i="2"/>
  <c r="D270" i="2"/>
  <c r="D271" i="2"/>
  <c r="D272" i="2"/>
  <c r="D273" i="2"/>
  <c r="D274" i="2"/>
  <c r="D275" i="2"/>
  <c r="D276" i="2"/>
  <c r="D277" i="2"/>
  <c r="D278" i="2"/>
  <c r="D279" i="2"/>
  <c r="D280" i="2"/>
  <c r="D281" i="2"/>
  <c r="D282" i="2"/>
  <c r="D283" i="2"/>
  <c r="D284" i="2"/>
  <c r="D285" i="2"/>
  <c r="D286" i="2"/>
  <c r="D287" i="2"/>
  <c r="D288" i="2"/>
  <c r="D289" i="2"/>
  <c r="D290" i="2"/>
  <c r="D291" i="2"/>
  <c r="D292" i="2"/>
  <c r="D293" i="2"/>
  <c r="D294" i="2"/>
  <c r="D295" i="2"/>
  <c r="D296" i="2"/>
  <c r="D297" i="2"/>
  <c r="D298" i="2"/>
  <c r="D299" i="2"/>
  <c r="D300" i="2"/>
  <c r="D301" i="2"/>
  <c r="D302" i="2"/>
  <c r="D303" i="2"/>
  <c r="D304" i="2"/>
  <c r="D305" i="2"/>
  <c r="D306" i="2"/>
  <c r="D307" i="2"/>
  <c r="D308" i="2"/>
  <c r="D309" i="2"/>
  <c r="D310" i="2"/>
  <c r="D311" i="2"/>
  <c r="D312" i="2"/>
  <c r="D313" i="2"/>
  <c r="D314" i="2"/>
  <c r="D315" i="2"/>
  <c r="D316" i="2"/>
  <c r="D317" i="2"/>
  <c r="D318" i="2"/>
  <c r="D319" i="2"/>
  <c r="D320" i="2"/>
  <c r="D321" i="2"/>
  <c r="D322" i="2"/>
  <c r="D323" i="2"/>
  <c r="D324" i="2"/>
  <c r="D325" i="2"/>
  <c r="D326" i="2"/>
  <c r="D327" i="2"/>
  <c r="D328" i="2"/>
  <c r="D329" i="2"/>
  <c r="D330" i="2"/>
  <c r="D331" i="2"/>
  <c r="D332" i="2"/>
  <c r="D333" i="2"/>
  <c r="D334" i="2"/>
  <c r="D335" i="2"/>
  <c r="D336" i="2"/>
  <c r="D337" i="2"/>
  <c r="D338" i="2"/>
  <c r="D339" i="2"/>
  <c r="D340" i="2"/>
  <c r="D341" i="2"/>
  <c r="D342" i="2"/>
  <c r="D343" i="2"/>
  <c r="D344" i="2"/>
  <c r="D345" i="2"/>
  <c r="D346" i="2"/>
  <c r="D347" i="2"/>
  <c r="D348" i="2"/>
  <c r="D349" i="2"/>
  <c r="D350" i="2"/>
  <c r="D351" i="2"/>
  <c r="D352" i="2"/>
  <c r="D353" i="2"/>
  <c r="D354" i="2"/>
  <c r="D355" i="2"/>
  <c r="D356" i="2"/>
  <c r="D357" i="2"/>
  <c r="D358" i="2"/>
  <c r="D359" i="2"/>
  <c r="D360" i="2"/>
  <c r="D361" i="2"/>
  <c r="D362" i="2"/>
  <c r="D363" i="2"/>
  <c r="D364" i="2"/>
  <c r="D365" i="2"/>
  <c r="D366" i="2"/>
  <c r="D367" i="2"/>
  <c r="D368" i="2"/>
  <c r="D369" i="2"/>
  <c r="D370" i="2"/>
  <c r="D371" i="2"/>
  <c r="D372" i="2"/>
  <c r="D373" i="2"/>
  <c r="D374" i="2"/>
  <c r="D375" i="2"/>
  <c r="D376" i="2"/>
  <c r="D377" i="2"/>
  <c r="D378" i="2"/>
  <c r="D379" i="2"/>
  <c r="D380" i="2"/>
  <c r="D381" i="2"/>
  <c r="D382" i="2"/>
  <c r="D383" i="2"/>
  <c r="D384" i="2"/>
  <c r="D385" i="2"/>
  <c r="D386" i="2"/>
  <c r="D387" i="2"/>
  <c r="D388" i="2"/>
  <c r="D389" i="2"/>
  <c r="D390" i="2"/>
  <c r="D391" i="2"/>
  <c r="D392" i="2"/>
  <c r="D393" i="2"/>
  <c r="D394" i="2"/>
  <c r="D395" i="2"/>
  <c r="D396" i="2"/>
  <c r="D397" i="2"/>
  <c r="D398" i="2"/>
  <c r="D399" i="2"/>
  <c r="D400" i="2"/>
  <c r="D401" i="2"/>
  <c r="D402" i="2"/>
  <c r="D403" i="2"/>
  <c r="D404" i="2"/>
  <c r="D405" i="2"/>
  <c r="D406" i="2"/>
  <c r="D407" i="2"/>
  <c r="D408" i="2"/>
  <c r="D409" i="2"/>
  <c r="D410" i="2"/>
  <c r="D411" i="2"/>
  <c r="D412" i="2"/>
  <c r="D413" i="2"/>
  <c r="D414" i="2"/>
  <c r="D415" i="2"/>
  <c r="D416" i="2"/>
  <c r="D417" i="2"/>
  <c r="D418" i="2"/>
  <c r="D419" i="2"/>
  <c r="D420" i="2"/>
  <c r="D421" i="2"/>
  <c r="D422" i="2"/>
  <c r="D423" i="2"/>
  <c r="D424" i="2"/>
  <c r="D425" i="2"/>
  <c r="D426" i="2"/>
  <c r="D427" i="2"/>
  <c r="D428" i="2"/>
  <c r="D429" i="2"/>
  <c r="D430" i="2"/>
  <c r="D431" i="2"/>
  <c r="D432" i="2"/>
  <c r="D433" i="2"/>
  <c r="D434" i="2"/>
  <c r="D435" i="2"/>
  <c r="D436" i="2"/>
  <c r="D437" i="2"/>
  <c r="D438" i="2"/>
  <c r="D439" i="2"/>
  <c r="D440" i="2"/>
  <c r="D441" i="2"/>
  <c r="D442" i="2"/>
  <c r="D443" i="2"/>
  <c r="D444" i="2"/>
  <c r="D445" i="2"/>
  <c r="D446" i="2"/>
  <c r="D447" i="2"/>
  <c r="D448" i="2"/>
  <c r="D449" i="2"/>
  <c r="D450" i="2"/>
  <c r="D451" i="2"/>
  <c r="D452" i="2"/>
  <c r="D453" i="2"/>
  <c r="D454" i="2"/>
  <c r="D455" i="2"/>
  <c r="D456" i="2"/>
  <c r="D457" i="2"/>
  <c r="D458" i="2"/>
  <c r="D459" i="2"/>
  <c r="D460" i="2"/>
  <c r="D461" i="2"/>
  <c r="D462" i="2"/>
  <c r="D463" i="2"/>
  <c r="D464" i="2"/>
  <c r="D465" i="2"/>
  <c r="D466" i="2"/>
  <c r="D467" i="2"/>
  <c r="D468" i="2"/>
  <c r="D469" i="2"/>
  <c r="D470" i="2"/>
  <c r="D471" i="2"/>
  <c r="D472" i="2"/>
  <c r="D473" i="2"/>
  <c r="D474" i="2"/>
  <c r="D475" i="2"/>
  <c r="D476" i="2"/>
  <c r="D477" i="2"/>
  <c r="D478" i="2"/>
  <c r="D479" i="2"/>
  <c r="D480" i="2"/>
  <c r="D481" i="2"/>
  <c r="D482" i="2"/>
  <c r="D483" i="2"/>
  <c r="D484" i="2"/>
  <c r="D485" i="2"/>
  <c r="D486" i="2"/>
  <c r="D487" i="2"/>
  <c r="D488" i="2"/>
  <c r="D489" i="2"/>
  <c r="D490" i="2"/>
  <c r="D491" i="2"/>
  <c r="D492" i="2"/>
  <c r="D493" i="2"/>
  <c r="D494" i="2"/>
  <c r="D495" i="2"/>
  <c r="D496" i="2"/>
  <c r="D497" i="2"/>
  <c r="D498" i="2"/>
  <c r="D499" i="2"/>
  <c r="D500" i="2"/>
  <c r="D501" i="2"/>
  <c r="D502" i="2"/>
  <c r="D503" i="2"/>
  <c r="D504" i="2"/>
  <c r="D505" i="2"/>
  <c r="D506" i="2"/>
  <c r="D507" i="2"/>
  <c r="D508" i="2"/>
  <c r="D509" i="2"/>
  <c r="D510" i="2"/>
  <c r="D511" i="2"/>
  <c r="D512" i="2"/>
  <c r="D513" i="2"/>
  <c r="D514" i="2"/>
  <c r="D515" i="2"/>
  <c r="D516" i="2"/>
  <c r="D517" i="2"/>
  <c r="D518" i="2"/>
  <c r="D519" i="2"/>
  <c r="D520" i="2"/>
  <c r="D521" i="2"/>
  <c r="D522" i="2"/>
  <c r="D523" i="2"/>
  <c r="D524" i="2"/>
  <c r="D525" i="2"/>
  <c r="D526" i="2"/>
  <c r="D527" i="2"/>
  <c r="D528" i="2"/>
  <c r="D529" i="2"/>
  <c r="D530" i="2"/>
  <c r="D531" i="2"/>
  <c r="D532" i="2"/>
  <c r="D533" i="2"/>
  <c r="D534" i="2"/>
  <c r="D535" i="2"/>
  <c r="D536" i="2"/>
  <c r="D537" i="2"/>
  <c r="D538" i="2"/>
  <c r="D539" i="2"/>
  <c r="D540" i="2"/>
  <c r="D541" i="2"/>
  <c r="D542" i="2"/>
  <c r="D543" i="2"/>
  <c r="D544" i="2"/>
  <c r="D545" i="2"/>
  <c r="D546" i="2"/>
  <c r="D547" i="2"/>
  <c r="D548" i="2"/>
  <c r="D549" i="2"/>
  <c r="D550" i="2"/>
  <c r="D551" i="2"/>
  <c r="D552" i="2"/>
  <c r="D553" i="2"/>
  <c r="D554" i="2"/>
  <c r="D555" i="2"/>
  <c r="D556" i="2"/>
  <c r="D557" i="2"/>
  <c r="D558" i="2"/>
  <c r="D559" i="2"/>
  <c r="D560" i="2"/>
  <c r="D561" i="2"/>
  <c r="D562" i="2"/>
  <c r="D563" i="2"/>
  <c r="D564" i="2"/>
  <c r="D565" i="2"/>
  <c r="D566" i="2"/>
  <c r="D567" i="2"/>
  <c r="D568" i="2"/>
  <c r="D569" i="2"/>
  <c r="D570" i="2"/>
  <c r="D571" i="2"/>
  <c r="D572" i="2"/>
  <c r="D573" i="2"/>
  <c r="D574" i="2"/>
  <c r="D575" i="2"/>
  <c r="D576" i="2"/>
  <c r="D577" i="2"/>
  <c r="D578" i="2"/>
  <c r="D579" i="2"/>
  <c r="D580" i="2"/>
  <c r="D581" i="2"/>
  <c r="D582" i="2"/>
  <c r="D583" i="2"/>
  <c r="D584" i="2"/>
  <c r="D585" i="2"/>
  <c r="D586" i="2"/>
  <c r="D587" i="2"/>
  <c r="D588" i="2"/>
  <c r="D589" i="2"/>
  <c r="D590" i="2"/>
  <c r="D591" i="2"/>
  <c r="D592" i="2"/>
  <c r="D593" i="2"/>
  <c r="D594" i="2"/>
  <c r="D595" i="2"/>
  <c r="D596" i="2"/>
  <c r="D597" i="2"/>
  <c r="D598" i="2"/>
  <c r="D599" i="2"/>
  <c r="D600" i="2"/>
  <c r="D601" i="2"/>
  <c r="D602" i="2"/>
  <c r="D603" i="2"/>
  <c r="D604" i="2"/>
  <c r="D605" i="2"/>
  <c r="D606" i="2"/>
  <c r="D607" i="2"/>
  <c r="D608" i="2"/>
  <c r="D609" i="2"/>
  <c r="D610" i="2"/>
  <c r="D611" i="2"/>
  <c r="D612" i="2"/>
  <c r="D613" i="2"/>
  <c r="D614" i="2"/>
  <c r="D615" i="2"/>
  <c r="D616" i="2"/>
  <c r="D617" i="2"/>
  <c r="D618" i="2"/>
  <c r="D619" i="2"/>
  <c r="D620" i="2"/>
  <c r="D621" i="2"/>
  <c r="D622" i="2"/>
  <c r="D623" i="2"/>
  <c r="D624" i="2"/>
  <c r="D625" i="2"/>
  <c r="D626" i="2"/>
  <c r="D627" i="2"/>
  <c r="D628" i="2"/>
  <c r="D629" i="2"/>
  <c r="D630" i="2"/>
  <c r="D631" i="2"/>
  <c r="D632" i="2"/>
  <c r="D633" i="2"/>
  <c r="D634" i="2"/>
  <c r="D635" i="2"/>
  <c r="D636" i="2"/>
  <c r="D637" i="2"/>
  <c r="D638" i="2"/>
  <c r="D639" i="2"/>
  <c r="D640" i="2"/>
  <c r="D641" i="2"/>
  <c r="D642" i="2"/>
  <c r="D643" i="2"/>
  <c r="D644" i="2"/>
  <c r="D645" i="2"/>
  <c r="D646" i="2"/>
  <c r="D647" i="2"/>
  <c r="D648" i="2"/>
  <c r="D649" i="2"/>
  <c r="D650" i="2"/>
  <c r="D651" i="2"/>
  <c r="D652" i="2"/>
  <c r="D653" i="2"/>
  <c r="D654" i="2"/>
  <c r="D655" i="2"/>
  <c r="D656" i="2"/>
  <c r="D657" i="2"/>
  <c r="D658" i="2"/>
  <c r="D659" i="2"/>
  <c r="D660" i="2"/>
  <c r="D661" i="2"/>
  <c r="D662" i="2"/>
  <c r="D663" i="2"/>
  <c r="D664" i="2"/>
  <c r="D665" i="2"/>
  <c r="D666" i="2"/>
  <c r="D667" i="2"/>
  <c r="D668" i="2"/>
  <c r="D669" i="2"/>
  <c r="D670" i="2"/>
  <c r="D671" i="2"/>
  <c r="D672" i="2"/>
  <c r="D673" i="2"/>
  <c r="D674" i="2"/>
  <c r="D675" i="2"/>
  <c r="D676" i="2"/>
  <c r="D677" i="2"/>
  <c r="D678" i="2"/>
  <c r="D679" i="2"/>
  <c r="D680" i="2"/>
  <c r="D681" i="2"/>
  <c r="D682" i="2"/>
  <c r="D683" i="2"/>
  <c r="D684" i="2"/>
  <c r="D685" i="2"/>
  <c r="D686" i="2"/>
  <c r="D687" i="2"/>
  <c r="D688" i="2"/>
  <c r="D689" i="2"/>
  <c r="D690" i="2"/>
  <c r="D691" i="2"/>
  <c r="D692" i="2"/>
  <c r="D693" i="2"/>
  <c r="D694" i="2"/>
  <c r="D695" i="2"/>
  <c r="D696" i="2"/>
  <c r="D697" i="2"/>
  <c r="D698" i="2"/>
  <c r="D699" i="2"/>
  <c r="D700" i="2"/>
  <c r="D701" i="2"/>
  <c r="D702" i="2"/>
  <c r="D703" i="2"/>
  <c r="D704" i="2"/>
  <c r="D705" i="2"/>
  <c r="D706" i="2"/>
  <c r="D707" i="2"/>
  <c r="D708" i="2"/>
  <c r="D709" i="2"/>
  <c r="D710" i="2"/>
  <c r="D711" i="2"/>
  <c r="D712" i="2"/>
  <c r="D713" i="2"/>
  <c r="D714" i="2"/>
  <c r="D715" i="2"/>
  <c r="D716" i="2"/>
  <c r="D717" i="2"/>
  <c r="D718" i="2"/>
  <c r="D719" i="2"/>
  <c r="D720" i="2"/>
  <c r="D721" i="2"/>
  <c r="D722" i="2"/>
  <c r="D723" i="2"/>
  <c r="D724" i="2"/>
  <c r="D725" i="2"/>
  <c r="D726" i="2"/>
  <c r="D727" i="2"/>
  <c r="D728" i="2"/>
  <c r="D729" i="2"/>
  <c r="D730" i="2"/>
  <c r="D731" i="2"/>
  <c r="D732" i="2"/>
  <c r="D733" i="2"/>
  <c r="D734" i="2"/>
  <c r="D735" i="2"/>
  <c r="D736" i="2"/>
  <c r="D737" i="2"/>
  <c r="D738" i="2"/>
  <c r="D739" i="2"/>
  <c r="D740" i="2"/>
  <c r="D741" i="2"/>
  <c r="D742" i="2"/>
  <c r="D743" i="2"/>
  <c r="D744" i="2"/>
  <c r="D745" i="2"/>
  <c r="D746" i="2"/>
  <c r="D747" i="2"/>
  <c r="D748" i="2"/>
  <c r="D749" i="2"/>
  <c r="D750" i="2"/>
  <c r="D751" i="2"/>
  <c r="D752" i="2"/>
  <c r="D753" i="2"/>
  <c r="D754" i="2"/>
  <c r="D755" i="2"/>
  <c r="D756" i="2"/>
  <c r="D757" i="2"/>
  <c r="D758" i="2"/>
  <c r="D759" i="2"/>
  <c r="D760" i="2"/>
  <c r="D761" i="2"/>
  <c r="D762" i="2"/>
  <c r="D763" i="2"/>
  <c r="D764" i="2"/>
  <c r="D765" i="2"/>
  <c r="D766" i="2"/>
  <c r="D767" i="2"/>
  <c r="D768" i="2"/>
  <c r="D769" i="2"/>
  <c r="D770" i="2"/>
  <c r="D771" i="2"/>
  <c r="D772" i="2"/>
  <c r="D773" i="2"/>
  <c r="D774" i="2"/>
  <c r="D775" i="2"/>
  <c r="D776" i="2"/>
  <c r="D777" i="2"/>
  <c r="D778" i="2"/>
  <c r="D779" i="2"/>
  <c r="D780" i="2"/>
  <c r="D781" i="2"/>
  <c r="D782" i="2"/>
  <c r="D783" i="2"/>
  <c r="D784" i="2"/>
  <c r="D785" i="2"/>
  <c r="D786" i="2"/>
  <c r="D787" i="2"/>
  <c r="D788" i="2"/>
  <c r="D789" i="2"/>
  <c r="D790" i="2"/>
  <c r="D791" i="2"/>
  <c r="D792" i="2"/>
  <c r="D793" i="2"/>
  <c r="D794" i="2"/>
  <c r="D795" i="2"/>
  <c r="D796" i="2"/>
  <c r="D797" i="2"/>
  <c r="D798" i="2"/>
  <c r="D799" i="2"/>
  <c r="D800" i="2"/>
  <c r="D801" i="2"/>
  <c r="D802" i="2"/>
  <c r="D803" i="2"/>
  <c r="D804" i="2"/>
  <c r="D805" i="2"/>
  <c r="D806" i="2"/>
  <c r="D807" i="2"/>
  <c r="D808" i="2"/>
  <c r="D809" i="2"/>
  <c r="D810" i="2"/>
  <c r="D811" i="2"/>
  <c r="D812" i="2"/>
  <c r="D813" i="2"/>
  <c r="D814" i="2"/>
  <c r="D815" i="2"/>
  <c r="D816" i="2"/>
  <c r="D817" i="2"/>
  <c r="D818" i="2"/>
  <c r="D819" i="2"/>
  <c r="D820" i="2"/>
  <c r="D821" i="2"/>
  <c r="D822" i="2"/>
  <c r="D823" i="2"/>
  <c r="D824" i="2"/>
  <c r="D825" i="2"/>
  <c r="D826" i="2"/>
  <c r="D827" i="2"/>
  <c r="D828" i="2"/>
  <c r="D829" i="2"/>
  <c r="D830" i="2"/>
  <c r="D831" i="2"/>
  <c r="D832" i="2"/>
  <c r="D833" i="2"/>
  <c r="D834" i="2"/>
  <c r="D835" i="2"/>
  <c r="D836" i="2"/>
  <c r="D837" i="2"/>
  <c r="D838" i="2"/>
  <c r="D839" i="2"/>
  <c r="D840" i="2"/>
  <c r="D841" i="2"/>
  <c r="D842" i="2"/>
  <c r="D843" i="2"/>
  <c r="D844" i="2"/>
  <c r="D845" i="2"/>
  <c r="D846" i="2"/>
  <c r="D847" i="2"/>
  <c r="D848" i="2"/>
  <c r="D849" i="2"/>
  <c r="D850" i="2"/>
  <c r="D851" i="2"/>
  <c r="D852" i="2"/>
  <c r="D853" i="2"/>
  <c r="D854" i="2"/>
  <c r="D855" i="2"/>
  <c r="D856" i="2"/>
  <c r="D857" i="2"/>
  <c r="D858" i="2"/>
  <c r="D859" i="2"/>
  <c r="D860" i="2"/>
  <c r="D861" i="2"/>
  <c r="D862" i="2"/>
  <c r="D863" i="2"/>
  <c r="D864" i="2"/>
  <c r="D865" i="2"/>
  <c r="D866" i="2"/>
  <c r="D867" i="2"/>
  <c r="D868" i="2"/>
  <c r="D869" i="2"/>
  <c r="D870" i="2"/>
  <c r="D871" i="2"/>
  <c r="D872" i="2"/>
  <c r="D873" i="2"/>
  <c r="D874" i="2"/>
  <c r="D875" i="2"/>
  <c r="D876" i="2"/>
  <c r="D877" i="2"/>
  <c r="D878" i="2"/>
  <c r="D879" i="2"/>
  <c r="D880" i="2"/>
  <c r="D881" i="2"/>
  <c r="D882" i="2"/>
  <c r="D883" i="2"/>
  <c r="D884" i="2"/>
  <c r="D885" i="2"/>
  <c r="D886" i="2"/>
  <c r="D887" i="2"/>
  <c r="D888" i="2"/>
  <c r="D889" i="2"/>
  <c r="D890" i="2"/>
  <c r="D891" i="2"/>
  <c r="D892" i="2"/>
  <c r="D893" i="2"/>
  <c r="D894" i="2"/>
  <c r="D895" i="2"/>
  <c r="D896" i="2"/>
  <c r="D897" i="2"/>
  <c r="D898" i="2"/>
  <c r="D899" i="2"/>
  <c r="D900" i="2"/>
  <c r="D901" i="2"/>
  <c r="D902" i="2"/>
  <c r="D903" i="2"/>
  <c r="D904" i="2"/>
  <c r="D905" i="2"/>
  <c r="D906" i="2"/>
  <c r="D907" i="2"/>
  <c r="D908" i="2"/>
  <c r="D909" i="2"/>
  <c r="D910" i="2"/>
  <c r="D911" i="2"/>
  <c r="D912" i="2"/>
  <c r="D913" i="2"/>
  <c r="D914" i="2"/>
  <c r="D915" i="2"/>
  <c r="D916" i="2"/>
  <c r="D917" i="2"/>
  <c r="D918" i="2"/>
  <c r="D919" i="2"/>
  <c r="D920" i="2"/>
  <c r="D921" i="2"/>
  <c r="D922" i="2"/>
  <c r="D923" i="2"/>
  <c r="D924" i="2"/>
  <c r="D925" i="2"/>
  <c r="D926" i="2"/>
  <c r="D927" i="2"/>
  <c r="D928" i="2"/>
  <c r="D929" i="2"/>
  <c r="D930" i="2"/>
  <c r="D931" i="2"/>
  <c r="D932" i="2"/>
  <c r="D933" i="2"/>
  <c r="D934" i="2"/>
  <c r="D935" i="2"/>
  <c r="D936" i="2"/>
  <c r="D937" i="2"/>
  <c r="D938" i="2"/>
  <c r="D939" i="2"/>
  <c r="D940" i="2"/>
  <c r="D941" i="2"/>
  <c r="D942" i="2"/>
  <c r="D943" i="2"/>
  <c r="D944" i="2"/>
  <c r="D945" i="2"/>
  <c r="D946" i="2"/>
  <c r="D947" i="2"/>
  <c r="D948" i="2"/>
  <c r="D949" i="2"/>
  <c r="D950" i="2"/>
  <c r="D951" i="2"/>
  <c r="D952" i="2"/>
  <c r="D953" i="2"/>
  <c r="D954" i="2"/>
  <c r="D955" i="2"/>
  <c r="D956" i="2"/>
  <c r="D957" i="2"/>
  <c r="D958" i="2"/>
  <c r="D959" i="2"/>
  <c r="D960" i="2"/>
  <c r="D961" i="2"/>
  <c r="D962" i="2"/>
  <c r="D963" i="2"/>
  <c r="D964" i="2"/>
  <c r="D965" i="2"/>
  <c r="D966" i="2"/>
  <c r="D967" i="2"/>
  <c r="D968" i="2"/>
  <c r="D969" i="2"/>
  <c r="D970" i="2"/>
  <c r="D971" i="2"/>
  <c r="D972" i="2"/>
  <c r="D973" i="2"/>
  <c r="D974" i="2"/>
  <c r="D975" i="2"/>
  <c r="D976" i="2"/>
  <c r="D977" i="2"/>
  <c r="D978" i="2"/>
  <c r="D979" i="2"/>
  <c r="D980" i="2"/>
  <c r="D981" i="2"/>
  <c r="D982" i="2"/>
  <c r="D983" i="2"/>
  <c r="D984" i="2"/>
  <c r="D985" i="2"/>
  <c r="D986" i="2"/>
  <c r="D987" i="2"/>
  <c r="D988" i="2"/>
  <c r="D989" i="2"/>
  <c r="D990" i="2"/>
  <c r="D991" i="2"/>
  <c r="D992" i="2"/>
  <c r="D993" i="2"/>
  <c r="D994" i="2"/>
  <c r="D995" i="2"/>
  <c r="D996" i="2"/>
  <c r="D997" i="2"/>
  <c r="D998" i="2"/>
  <c r="D999" i="2"/>
  <c r="D1000" i="2"/>
  <c r="O8" i="8" l="1"/>
  <c r="O9" i="8"/>
  <c r="O10" i="8"/>
  <c r="O11" i="8"/>
  <c r="O12" i="8"/>
  <c r="O13" i="8"/>
  <c r="O14" i="8"/>
  <c r="O15" i="8"/>
  <c r="O16" i="8"/>
  <c r="O17" i="8"/>
  <c r="O18" i="8"/>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56" i="8"/>
  <c r="O57" i="8"/>
  <c r="O58" i="8"/>
  <c r="O59" i="8"/>
  <c r="O60" i="8"/>
  <c r="O61" i="8"/>
  <c r="O62" i="8"/>
  <c r="O63" i="8"/>
  <c r="O64" i="8"/>
  <c r="O65" i="8"/>
  <c r="O66" i="8"/>
  <c r="O67" i="8"/>
  <c r="O68" i="8"/>
  <c r="O69" i="8"/>
  <c r="O70" i="8"/>
  <c r="O71" i="8"/>
  <c r="O72" i="8"/>
  <c r="O73" i="8"/>
  <c r="O74" i="8"/>
  <c r="O75" i="8"/>
  <c r="O76" i="8"/>
  <c r="O77" i="8"/>
  <c r="O78" i="8"/>
  <c r="O79" i="8"/>
  <c r="O80" i="8"/>
  <c r="O81" i="8"/>
  <c r="O82" i="8"/>
  <c r="O83" i="8"/>
  <c r="O84" i="8"/>
  <c r="O85" i="8"/>
  <c r="O86" i="8"/>
  <c r="O87" i="8"/>
  <c r="O88" i="8"/>
  <c r="O89" i="8"/>
  <c r="O90" i="8"/>
  <c r="O91" i="8"/>
  <c r="O92" i="8"/>
  <c r="O93" i="8"/>
  <c r="O94" i="8"/>
  <c r="O95" i="8"/>
  <c r="O96" i="8"/>
  <c r="O97" i="8"/>
  <c r="O98" i="8"/>
  <c r="O99" i="8"/>
  <c r="O100" i="8"/>
  <c r="O101" i="8"/>
  <c r="O102" i="8"/>
  <c r="O103" i="8"/>
  <c r="O104" i="8"/>
  <c r="O105" i="8"/>
  <c r="O106" i="8"/>
  <c r="O107" i="8"/>
  <c r="O108" i="8"/>
  <c r="O109" i="8"/>
  <c r="O110" i="8"/>
  <c r="O111" i="8"/>
  <c r="O112" i="8"/>
  <c r="O113" i="8"/>
  <c r="O114" i="8"/>
  <c r="O115" i="8"/>
  <c r="O116" i="8"/>
  <c r="O117" i="8"/>
  <c r="O118" i="8"/>
  <c r="O119" i="8"/>
  <c r="O120" i="8"/>
  <c r="O121" i="8"/>
  <c r="O122" i="8"/>
  <c r="O123" i="8"/>
  <c r="O124" i="8"/>
  <c r="O125" i="8"/>
  <c r="O126" i="8"/>
  <c r="O127" i="8"/>
  <c r="O128" i="8"/>
  <c r="O129" i="8"/>
  <c r="O130" i="8"/>
  <c r="O131" i="8"/>
  <c r="O132" i="8"/>
  <c r="O133" i="8"/>
  <c r="O134" i="8"/>
  <c r="O135" i="8"/>
  <c r="O136" i="8"/>
  <c r="O137" i="8"/>
  <c r="O138" i="8"/>
  <c r="O139" i="8"/>
  <c r="O140" i="8"/>
  <c r="O141" i="8"/>
  <c r="O142" i="8"/>
  <c r="O143" i="8"/>
  <c r="O144" i="8"/>
  <c r="O145" i="8"/>
  <c r="O146" i="8"/>
  <c r="O147" i="8"/>
  <c r="O148" i="8"/>
  <c r="O149" i="8"/>
  <c r="O150" i="8"/>
  <c r="O151" i="8"/>
  <c r="O152" i="8"/>
  <c r="O153" i="8"/>
  <c r="O154" i="8"/>
  <c r="O155" i="8"/>
  <c r="O156" i="8"/>
  <c r="O157" i="8"/>
  <c r="O158" i="8"/>
  <c r="O159" i="8"/>
  <c r="O160" i="8"/>
  <c r="O161" i="8"/>
  <c r="O162" i="8"/>
  <c r="O163" i="8"/>
  <c r="O164" i="8"/>
  <c r="O165" i="8"/>
  <c r="O166" i="8"/>
  <c r="O167" i="8"/>
  <c r="O168" i="8"/>
  <c r="O169" i="8"/>
  <c r="O170" i="8"/>
  <c r="O171" i="8"/>
  <c r="O172" i="8"/>
  <c r="O173" i="8"/>
  <c r="O174" i="8"/>
  <c r="O175" i="8"/>
  <c r="O176" i="8"/>
  <c r="O177" i="8"/>
  <c r="O178" i="8"/>
  <c r="O179" i="8"/>
  <c r="O180" i="8"/>
  <c r="O181" i="8"/>
  <c r="O182" i="8"/>
  <c r="O183" i="8"/>
  <c r="O184" i="8"/>
  <c r="O185" i="8"/>
  <c r="O186" i="8"/>
  <c r="O187" i="8"/>
  <c r="O188" i="8"/>
  <c r="O189" i="8"/>
  <c r="O190" i="8"/>
  <c r="O191" i="8"/>
  <c r="O192" i="8"/>
  <c r="O193" i="8"/>
  <c r="O194" i="8"/>
  <c r="O195" i="8"/>
  <c r="O196" i="8"/>
  <c r="O197" i="8"/>
  <c r="O198" i="8"/>
  <c r="O199" i="8"/>
  <c r="O200" i="8"/>
  <c r="O201" i="8"/>
  <c r="O202" i="8"/>
  <c r="O203" i="8"/>
  <c r="O204" i="8"/>
  <c r="O205" i="8"/>
  <c r="O206" i="8"/>
  <c r="O207" i="8"/>
  <c r="O208" i="8"/>
  <c r="O209" i="8"/>
  <c r="O210" i="8"/>
  <c r="O211" i="8"/>
  <c r="O212" i="8"/>
  <c r="O213" i="8"/>
  <c r="O214" i="8"/>
  <c r="O215" i="8"/>
  <c r="O216" i="8"/>
  <c r="O217" i="8"/>
  <c r="O218" i="8"/>
  <c r="O219" i="8"/>
  <c r="O220" i="8"/>
  <c r="O221" i="8"/>
  <c r="O222" i="8"/>
  <c r="O223" i="8"/>
  <c r="O224" i="8"/>
  <c r="O225" i="8"/>
  <c r="O226" i="8"/>
  <c r="O227" i="8"/>
  <c r="O228" i="8"/>
  <c r="O229" i="8"/>
  <c r="O230" i="8"/>
  <c r="O231" i="8"/>
  <c r="O232" i="8"/>
  <c r="O233" i="8"/>
  <c r="O234" i="8"/>
  <c r="O235" i="8"/>
  <c r="O236" i="8"/>
  <c r="O237" i="8"/>
  <c r="O238" i="8"/>
  <c r="O239" i="8"/>
  <c r="O240" i="8"/>
  <c r="O241" i="8"/>
  <c r="O242" i="8"/>
  <c r="O243" i="8"/>
  <c r="O244" i="8"/>
  <c r="O245" i="8"/>
  <c r="O246" i="8"/>
  <c r="O247" i="8"/>
  <c r="O248" i="8"/>
  <c r="O249" i="8"/>
  <c r="O250" i="8"/>
  <c r="O251" i="8"/>
  <c r="O252" i="8"/>
  <c r="O253" i="8"/>
  <c r="O254" i="8"/>
  <c r="O255" i="8"/>
  <c r="O256" i="8"/>
  <c r="O257" i="8"/>
  <c r="O258" i="8"/>
  <c r="O259" i="8"/>
  <c r="O260" i="8"/>
  <c r="O261" i="8"/>
  <c r="O262" i="8"/>
  <c r="O263" i="8"/>
  <c r="O264" i="8"/>
  <c r="O265" i="8"/>
  <c r="O266" i="8"/>
  <c r="O267" i="8"/>
  <c r="O268" i="8"/>
  <c r="O269" i="8"/>
  <c r="O270" i="8"/>
  <c r="O271" i="8"/>
  <c r="O272" i="8"/>
  <c r="O273" i="8"/>
  <c r="O274" i="8"/>
  <c r="O275" i="8"/>
  <c r="O276" i="8"/>
  <c r="O277" i="8"/>
  <c r="O278" i="8"/>
  <c r="O279" i="8"/>
  <c r="O280" i="8"/>
  <c r="O281" i="8"/>
  <c r="O282" i="8"/>
  <c r="O283" i="8"/>
  <c r="O284" i="8"/>
  <c r="O285" i="8"/>
  <c r="O286" i="8"/>
  <c r="O287" i="8"/>
  <c r="O288" i="8"/>
  <c r="O289" i="8"/>
  <c r="O290" i="8"/>
  <c r="O291" i="8"/>
  <c r="O292" i="8"/>
  <c r="O293" i="8"/>
  <c r="O294" i="8"/>
  <c r="O295" i="8"/>
  <c r="O296" i="8"/>
  <c r="O297" i="8"/>
  <c r="O298" i="8"/>
  <c r="O299" i="8"/>
  <c r="O300" i="8"/>
  <c r="O301" i="8"/>
  <c r="O302" i="8"/>
  <c r="O303" i="8"/>
  <c r="O304" i="8"/>
  <c r="O305" i="8"/>
  <c r="O306" i="8"/>
  <c r="O307" i="8"/>
  <c r="O308" i="8"/>
  <c r="O309" i="8"/>
  <c r="O310" i="8"/>
  <c r="O311" i="8"/>
  <c r="O312" i="8"/>
  <c r="O313" i="8"/>
  <c r="O314" i="8"/>
  <c r="O315" i="8"/>
  <c r="O316" i="8"/>
  <c r="O317" i="8"/>
  <c r="O318" i="8"/>
  <c r="O319" i="8"/>
  <c r="O320" i="8"/>
  <c r="O321" i="8"/>
  <c r="O322" i="8"/>
  <c r="O323" i="8"/>
  <c r="O324" i="8"/>
  <c r="O325" i="8"/>
  <c r="O326" i="8"/>
  <c r="O327" i="8"/>
  <c r="O328" i="8"/>
  <c r="O329" i="8"/>
  <c r="O330" i="8"/>
  <c r="O331" i="8"/>
  <c r="O332" i="8"/>
  <c r="O333" i="8"/>
  <c r="O334" i="8"/>
  <c r="O335" i="8"/>
  <c r="O336" i="8"/>
  <c r="O337" i="8"/>
  <c r="O338" i="8"/>
  <c r="O339" i="8"/>
  <c r="O340" i="8"/>
  <c r="O341" i="8"/>
  <c r="O342" i="8"/>
  <c r="O343" i="8"/>
  <c r="O344" i="8"/>
  <c r="O345" i="8"/>
  <c r="O346" i="8"/>
  <c r="O347" i="8"/>
  <c r="O348" i="8"/>
  <c r="O349" i="8"/>
  <c r="O350" i="8"/>
  <c r="O351" i="8"/>
  <c r="O352" i="8"/>
  <c r="O353" i="8"/>
  <c r="O354" i="8"/>
  <c r="O355" i="8"/>
  <c r="O356" i="8"/>
  <c r="O357" i="8"/>
  <c r="O358" i="8"/>
  <c r="O359" i="8"/>
  <c r="O360" i="8"/>
  <c r="O361" i="8"/>
  <c r="O362" i="8"/>
  <c r="O363" i="8"/>
  <c r="O364" i="8"/>
  <c r="O365" i="8"/>
  <c r="O366" i="8"/>
  <c r="O367" i="8"/>
  <c r="O368" i="8"/>
  <c r="O369" i="8"/>
  <c r="O370" i="8"/>
  <c r="O371" i="8"/>
  <c r="O372" i="8"/>
  <c r="O373" i="8"/>
  <c r="O374" i="8"/>
  <c r="O375" i="8"/>
  <c r="O376" i="8"/>
  <c r="O377" i="8"/>
  <c r="O378" i="8"/>
  <c r="O379" i="8"/>
  <c r="O380" i="8"/>
  <c r="O381" i="8"/>
  <c r="O382" i="8"/>
  <c r="O383" i="8"/>
  <c r="O384" i="8"/>
  <c r="O385" i="8"/>
  <c r="O386" i="8"/>
  <c r="O387" i="8"/>
  <c r="O388" i="8"/>
  <c r="O389" i="8"/>
  <c r="O390" i="8"/>
  <c r="O391" i="8"/>
  <c r="O392" i="8"/>
  <c r="O393" i="8"/>
  <c r="O394" i="8"/>
  <c r="O395" i="8"/>
  <c r="O396" i="8"/>
  <c r="O397" i="8"/>
  <c r="O398" i="8"/>
  <c r="O399" i="8"/>
  <c r="O400" i="8"/>
  <c r="O401" i="8"/>
  <c r="O402" i="8"/>
  <c r="O403" i="8"/>
  <c r="O404" i="8"/>
  <c r="O405" i="8"/>
  <c r="O406" i="8"/>
  <c r="O407" i="8"/>
  <c r="O408" i="8"/>
  <c r="O409" i="8"/>
  <c r="O410" i="8"/>
  <c r="O411" i="8"/>
  <c r="O412" i="8"/>
  <c r="O413" i="8"/>
  <c r="O414" i="8"/>
  <c r="O415" i="8"/>
  <c r="O416" i="8"/>
  <c r="O417" i="8"/>
  <c r="O418" i="8"/>
  <c r="O419" i="8"/>
  <c r="O420" i="8"/>
  <c r="O421" i="8"/>
  <c r="O422" i="8"/>
  <c r="O423" i="8"/>
  <c r="O424" i="8"/>
  <c r="O425" i="8"/>
  <c r="O426" i="8"/>
  <c r="O427" i="8"/>
  <c r="O428" i="8"/>
  <c r="O429" i="8"/>
  <c r="O430" i="8"/>
  <c r="O431" i="8"/>
  <c r="O432" i="8"/>
  <c r="O433" i="8"/>
  <c r="O434" i="8"/>
  <c r="O435" i="8"/>
  <c r="O436" i="8"/>
  <c r="O437" i="8"/>
  <c r="O438" i="8"/>
  <c r="O439" i="8"/>
  <c r="O440" i="8"/>
  <c r="O441" i="8"/>
  <c r="O442" i="8"/>
  <c r="O443" i="8"/>
  <c r="O444" i="8"/>
  <c r="O445" i="8"/>
  <c r="O446" i="8"/>
  <c r="O447" i="8"/>
  <c r="O448" i="8"/>
  <c r="O449" i="8"/>
  <c r="O450" i="8"/>
  <c r="O451" i="8"/>
  <c r="O452" i="8"/>
  <c r="O453" i="8"/>
  <c r="O454" i="8"/>
  <c r="O455" i="8"/>
  <c r="O456" i="8"/>
  <c r="O457" i="8"/>
  <c r="O458" i="8"/>
  <c r="O459" i="8"/>
  <c r="O460" i="8"/>
  <c r="O461" i="8"/>
  <c r="O462" i="8"/>
  <c r="O463" i="8"/>
  <c r="O464" i="8"/>
  <c r="O465" i="8"/>
  <c r="O466" i="8"/>
  <c r="O467" i="8"/>
  <c r="O468" i="8"/>
  <c r="O469" i="8"/>
  <c r="O470" i="8"/>
  <c r="O471" i="8"/>
  <c r="O472" i="8"/>
  <c r="O473" i="8"/>
  <c r="O474" i="8"/>
  <c r="O475" i="8"/>
  <c r="O476" i="8"/>
  <c r="O477" i="8"/>
  <c r="O478" i="8"/>
  <c r="O479" i="8"/>
  <c r="O480" i="8"/>
  <c r="O481" i="8"/>
  <c r="O482" i="8"/>
  <c r="O483" i="8"/>
  <c r="O484" i="8"/>
  <c r="O485" i="8"/>
  <c r="O486" i="8"/>
  <c r="O487" i="8"/>
  <c r="O488" i="8"/>
  <c r="O489" i="8"/>
  <c r="O490" i="8"/>
  <c r="O491" i="8"/>
  <c r="O492" i="8"/>
  <c r="O493" i="8"/>
  <c r="O494" i="8"/>
  <c r="O495" i="8"/>
  <c r="O496" i="8"/>
  <c r="O497" i="8"/>
  <c r="O498" i="8"/>
  <c r="O499" i="8"/>
  <c r="O500" i="8"/>
  <c r="O501" i="8"/>
  <c r="O502" i="8"/>
  <c r="O503" i="8"/>
  <c r="O504" i="8"/>
  <c r="O505" i="8"/>
  <c r="O506" i="8"/>
  <c r="O507" i="8"/>
  <c r="O508" i="8"/>
  <c r="O509" i="8"/>
  <c r="O510" i="8"/>
  <c r="O511" i="8"/>
  <c r="O512" i="8"/>
  <c r="O513" i="8"/>
  <c r="O514" i="8"/>
  <c r="O515" i="8"/>
  <c r="O516" i="8"/>
  <c r="O517" i="8"/>
  <c r="O518" i="8"/>
  <c r="O519" i="8"/>
  <c r="O520" i="8"/>
  <c r="O521" i="8"/>
  <c r="O522" i="8"/>
  <c r="O523" i="8"/>
  <c r="O524" i="8"/>
  <c r="O525" i="8"/>
  <c r="O526" i="8"/>
  <c r="O527" i="8"/>
  <c r="O528" i="8"/>
  <c r="O529" i="8"/>
  <c r="O530" i="8"/>
  <c r="O531" i="8"/>
  <c r="O532" i="8"/>
  <c r="O533" i="8"/>
  <c r="O534" i="8"/>
  <c r="O535" i="8"/>
  <c r="O536" i="8"/>
  <c r="O537" i="8"/>
  <c r="O538" i="8"/>
  <c r="O539" i="8"/>
  <c r="O540" i="8"/>
  <c r="O541" i="8"/>
  <c r="O542" i="8"/>
  <c r="O543" i="8"/>
  <c r="O544" i="8"/>
  <c r="O545" i="8"/>
  <c r="O546" i="8"/>
  <c r="O547" i="8"/>
  <c r="O548" i="8"/>
  <c r="O549" i="8"/>
  <c r="O550" i="8"/>
  <c r="O551" i="8"/>
  <c r="O552" i="8"/>
  <c r="O553" i="8"/>
  <c r="O554" i="8"/>
  <c r="O555" i="8"/>
  <c r="O556" i="8"/>
  <c r="O557" i="8"/>
  <c r="O558" i="8"/>
  <c r="O559" i="8"/>
  <c r="O560" i="8"/>
  <c r="O561" i="8"/>
  <c r="O562" i="8"/>
  <c r="O563" i="8"/>
  <c r="O564" i="8"/>
  <c r="O565" i="8"/>
  <c r="O566" i="8"/>
  <c r="O567" i="8"/>
  <c r="O568" i="8"/>
  <c r="O569" i="8"/>
  <c r="O570" i="8"/>
  <c r="O571" i="8"/>
  <c r="O572" i="8"/>
  <c r="O573" i="8"/>
  <c r="O574" i="8"/>
  <c r="O575" i="8"/>
  <c r="O576" i="8"/>
  <c r="O577" i="8"/>
  <c r="O578" i="8"/>
  <c r="O579" i="8"/>
  <c r="O580" i="8"/>
  <c r="O581" i="8"/>
  <c r="O582" i="8"/>
  <c r="O583" i="8"/>
  <c r="O584" i="8"/>
  <c r="O585" i="8"/>
  <c r="O586" i="8"/>
  <c r="O587" i="8"/>
  <c r="O588" i="8"/>
  <c r="O589" i="8"/>
  <c r="O590" i="8"/>
  <c r="O591" i="8"/>
  <c r="O592" i="8"/>
  <c r="O593" i="8"/>
  <c r="O594" i="8"/>
  <c r="O595" i="8"/>
  <c r="O596" i="8"/>
  <c r="O597" i="8"/>
  <c r="O598" i="8"/>
  <c r="O599" i="8"/>
  <c r="O600" i="8"/>
  <c r="O601" i="8"/>
  <c r="O602" i="8"/>
  <c r="O603" i="8"/>
  <c r="O604" i="8"/>
  <c r="O605" i="8"/>
  <c r="O606" i="8"/>
  <c r="O607" i="8"/>
  <c r="O608" i="8"/>
  <c r="O609" i="8"/>
  <c r="O610" i="8"/>
  <c r="O611" i="8"/>
  <c r="O612" i="8"/>
  <c r="O613" i="8"/>
  <c r="O614" i="8"/>
  <c r="O615" i="8"/>
  <c r="O616" i="8"/>
  <c r="O617" i="8"/>
  <c r="O618" i="8"/>
  <c r="O619" i="8"/>
  <c r="O620" i="8"/>
  <c r="O621" i="8"/>
  <c r="O622" i="8"/>
  <c r="O623" i="8"/>
  <c r="O624" i="8"/>
  <c r="O625" i="8"/>
  <c r="O626" i="8"/>
  <c r="O627" i="8"/>
  <c r="O628" i="8"/>
  <c r="O629" i="8"/>
  <c r="O630" i="8"/>
  <c r="O631" i="8"/>
  <c r="O632" i="8"/>
  <c r="O633" i="8"/>
  <c r="O634" i="8"/>
  <c r="O635" i="8"/>
  <c r="O636" i="8"/>
  <c r="O637" i="8"/>
  <c r="O638" i="8"/>
  <c r="O639" i="8"/>
  <c r="O640" i="8"/>
  <c r="O641" i="8"/>
  <c r="O642" i="8"/>
  <c r="O643" i="8"/>
  <c r="O644" i="8"/>
  <c r="O645" i="8"/>
  <c r="O646" i="8"/>
  <c r="O647" i="8"/>
  <c r="O648" i="8"/>
  <c r="O649" i="8"/>
  <c r="O650" i="8"/>
  <c r="O651" i="8"/>
  <c r="O652" i="8"/>
  <c r="O653" i="8"/>
  <c r="O654" i="8"/>
  <c r="O655" i="8"/>
  <c r="O656" i="8"/>
  <c r="O657" i="8"/>
  <c r="O658" i="8"/>
  <c r="O659" i="8"/>
  <c r="O660" i="8"/>
  <c r="O661" i="8"/>
  <c r="O662" i="8"/>
  <c r="O663" i="8"/>
  <c r="O664" i="8"/>
  <c r="O665" i="8"/>
  <c r="O666" i="8"/>
  <c r="O667" i="8"/>
  <c r="O668" i="8"/>
  <c r="O669" i="8"/>
  <c r="O670" i="8"/>
  <c r="O671" i="8"/>
  <c r="O672" i="8"/>
  <c r="O673" i="8"/>
  <c r="O674" i="8"/>
  <c r="O675" i="8"/>
  <c r="O676" i="8"/>
  <c r="O677" i="8"/>
  <c r="O678" i="8"/>
  <c r="O679" i="8"/>
  <c r="O680" i="8"/>
  <c r="O681" i="8"/>
  <c r="O682" i="8"/>
  <c r="O683" i="8"/>
  <c r="O684" i="8"/>
  <c r="O685" i="8"/>
  <c r="O686" i="8"/>
  <c r="O687" i="8"/>
  <c r="O688" i="8"/>
  <c r="O689" i="8"/>
  <c r="O690" i="8"/>
  <c r="O691" i="8"/>
  <c r="O692" i="8"/>
  <c r="O693" i="8"/>
  <c r="O694" i="8"/>
  <c r="O695" i="8"/>
  <c r="O696" i="8"/>
  <c r="O697" i="8"/>
  <c r="O698" i="8"/>
  <c r="O699" i="8"/>
  <c r="O700" i="8"/>
  <c r="O701" i="8"/>
  <c r="O702" i="8"/>
  <c r="O703" i="8"/>
  <c r="O704" i="8"/>
  <c r="O705" i="8"/>
  <c r="O706" i="8"/>
  <c r="O707" i="8"/>
  <c r="O708" i="8"/>
  <c r="O709" i="8"/>
  <c r="O710" i="8"/>
  <c r="O711" i="8"/>
  <c r="O712" i="8"/>
  <c r="O713" i="8"/>
  <c r="O714" i="8"/>
  <c r="O715" i="8"/>
  <c r="O716" i="8"/>
  <c r="O717" i="8"/>
  <c r="O718" i="8"/>
  <c r="O719" i="8"/>
  <c r="O720" i="8"/>
  <c r="O721" i="8"/>
  <c r="O722" i="8"/>
  <c r="O723" i="8"/>
  <c r="O724" i="8"/>
  <c r="O725" i="8"/>
  <c r="O726" i="8"/>
  <c r="O727" i="8"/>
  <c r="O728" i="8"/>
  <c r="O729" i="8"/>
  <c r="O730" i="8"/>
  <c r="O731" i="8"/>
  <c r="O732" i="8"/>
  <c r="O733" i="8"/>
  <c r="O734" i="8"/>
  <c r="O735" i="8"/>
  <c r="O736" i="8"/>
  <c r="O737" i="8"/>
  <c r="O738" i="8"/>
  <c r="O739" i="8"/>
  <c r="O740" i="8"/>
  <c r="O741" i="8"/>
  <c r="O742" i="8"/>
  <c r="O743" i="8"/>
  <c r="O744" i="8"/>
  <c r="O745" i="8"/>
  <c r="O746" i="8"/>
  <c r="O747" i="8"/>
  <c r="O748" i="8"/>
  <c r="O749" i="8"/>
  <c r="O750" i="8"/>
  <c r="O751" i="8"/>
  <c r="O752" i="8"/>
  <c r="O753" i="8"/>
  <c r="O754" i="8"/>
  <c r="O755" i="8"/>
  <c r="O756" i="8"/>
  <c r="O757" i="8"/>
  <c r="O758" i="8"/>
  <c r="O759" i="8"/>
  <c r="O760" i="8"/>
  <c r="O761" i="8"/>
  <c r="O762" i="8"/>
  <c r="O763" i="8"/>
  <c r="O764" i="8"/>
  <c r="O765" i="8"/>
  <c r="O766" i="8"/>
  <c r="O767" i="8"/>
  <c r="O768" i="8"/>
  <c r="O769" i="8"/>
  <c r="O770" i="8"/>
  <c r="O771" i="8"/>
  <c r="O772" i="8"/>
  <c r="O773" i="8"/>
  <c r="O774" i="8"/>
  <c r="O775" i="8"/>
  <c r="O776" i="8"/>
  <c r="O777" i="8"/>
  <c r="O778" i="8"/>
  <c r="O779" i="8"/>
  <c r="O780" i="8"/>
  <c r="O781" i="8"/>
  <c r="O782" i="8"/>
  <c r="O783" i="8"/>
  <c r="O784" i="8"/>
  <c r="O785" i="8"/>
  <c r="O786" i="8"/>
  <c r="O787" i="8"/>
  <c r="O788" i="8"/>
  <c r="O789" i="8"/>
  <c r="O790" i="8"/>
  <c r="O791" i="8"/>
  <c r="O792" i="8"/>
  <c r="O793" i="8"/>
  <c r="O794" i="8"/>
  <c r="O795" i="8"/>
  <c r="O796" i="8"/>
  <c r="O797" i="8"/>
  <c r="O798" i="8"/>
  <c r="O799" i="8"/>
  <c r="O800" i="8"/>
  <c r="O801" i="8"/>
  <c r="O802" i="8"/>
  <c r="O803" i="8"/>
  <c r="O804" i="8"/>
  <c r="O805" i="8"/>
  <c r="O806" i="8"/>
  <c r="O807" i="8"/>
  <c r="O808" i="8"/>
  <c r="O809" i="8"/>
  <c r="O810" i="8"/>
  <c r="O811" i="8"/>
  <c r="O812" i="8"/>
  <c r="O813" i="8"/>
  <c r="O814" i="8"/>
  <c r="O815" i="8"/>
  <c r="O816" i="8"/>
  <c r="O817" i="8"/>
  <c r="O818" i="8"/>
  <c r="O819" i="8"/>
  <c r="O820" i="8"/>
  <c r="O821" i="8"/>
  <c r="O822" i="8"/>
  <c r="O823" i="8"/>
  <c r="O824" i="8"/>
  <c r="O825" i="8"/>
  <c r="O826" i="8"/>
  <c r="O827" i="8"/>
  <c r="O828" i="8"/>
  <c r="O829" i="8"/>
  <c r="O830" i="8"/>
  <c r="O831" i="8"/>
  <c r="O832" i="8"/>
  <c r="O833" i="8"/>
  <c r="O834" i="8"/>
  <c r="O835" i="8"/>
  <c r="O836" i="8"/>
  <c r="O837" i="8"/>
  <c r="O838" i="8"/>
  <c r="O839" i="8"/>
  <c r="O840" i="8"/>
  <c r="O841" i="8"/>
  <c r="O842" i="8"/>
  <c r="O843" i="8"/>
  <c r="O844" i="8"/>
  <c r="O845" i="8"/>
  <c r="O846" i="8"/>
  <c r="O847" i="8"/>
  <c r="O848" i="8"/>
  <c r="O849" i="8"/>
  <c r="O850" i="8"/>
  <c r="O851" i="8"/>
  <c r="O852" i="8"/>
  <c r="O853" i="8"/>
  <c r="O854" i="8"/>
  <c r="O855" i="8"/>
  <c r="O856" i="8"/>
  <c r="O857" i="8"/>
  <c r="O858" i="8"/>
  <c r="O859" i="8"/>
  <c r="O860" i="8"/>
  <c r="O861" i="8"/>
  <c r="O862" i="8"/>
  <c r="O863" i="8"/>
  <c r="O864" i="8"/>
  <c r="O865" i="8"/>
  <c r="O866" i="8"/>
  <c r="O867" i="8"/>
  <c r="O868" i="8"/>
  <c r="O869" i="8"/>
  <c r="O870" i="8"/>
  <c r="O871" i="8"/>
  <c r="O872" i="8"/>
  <c r="O873" i="8"/>
  <c r="O874" i="8"/>
  <c r="O875" i="8"/>
  <c r="O876" i="8"/>
  <c r="O877" i="8"/>
  <c r="O878" i="8"/>
  <c r="O879" i="8"/>
  <c r="O880" i="8"/>
  <c r="O881" i="8"/>
  <c r="O882" i="8"/>
  <c r="O883" i="8"/>
  <c r="O884" i="8"/>
  <c r="O885" i="8"/>
  <c r="O886" i="8"/>
  <c r="O887" i="8"/>
  <c r="O888" i="8"/>
  <c r="O889" i="8"/>
  <c r="O890" i="8"/>
  <c r="O891" i="8"/>
  <c r="O892" i="8"/>
  <c r="O893" i="8"/>
  <c r="O894" i="8"/>
  <c r="O895" i="8"/>
  <c r="O896" i="8"/>
  <c r="O897" i="8"/>
  <c r="O898" i="8"/>
  <c r="O899" i="8"/>
  <c r="O900" i="8"/>
  <c r="O901" i="8"/>
  <c r="O902" i="8"/>
  <c r="O903" i="8"/>
  <c r="O904" i="8"/>
  <c r="O905" i="8"/>
  <c r="O906" i="8"/>
  <c r="O907" i="8"/>
  <c r="O908" i="8"/>
  <c r="O909" i="8"/>
  <c r="O910" i="8"/>
  <c r="O911" i="8"/>
  <c r="O912" i="8"/>
  <c r="O913" i="8"/>
  <c r="O914" i="8"/>
  <c r="O915" i="8"/>
  <c r="O916" i="8"/>
  <c r="O917" i="8"/>
  <c r="O918" i="8"/>
  <c r="O919" i="8"/>
  <c r="O920" i="8"/>
  <c r="O921" i="8"/>
  <c r="O922" i="8"/>
  <c r="O923" i="8"/>
  <c r="O924" i="8"/>
  <c r="O925" i="8"/>
  <c r="O926" i="8"/>
  <c r="O927" i="8"/>
  <c r="O928" i="8"/>
  <c r="O929" i="8"/>
  <c r="O930" i="8"/>
  <c r="O931" i="8"/>
  <c r="O932" i="8"/>
  <c r="O933" i="8"/>
  <c r="O934" i="8"/>
  <c r="O935" i="8"/>
  <c r="O936" i="8"/>
  <c r="O937" i="8"/>
  <c r="O938" i="8"/>
  <c r="O939" i="8"/>
  <c r="O940" i="8"/>
  <c r="O941" i="8"/>
  <c r="O942" i="8"/>
  <c r="O943" i="8"/>
  <c r="O944" i="8"/>
  <c r="O945" i="8"/>
  <c r="O946" i="8"/>
  <c r="O947" i="8"/>
  <c r="O948" i="8"/>
  <c r="O949" i="8"/>
  <c r="O950" i="8"/>
  <c r="O951" i="8"/>
  <c r="O952" i="8"/>
  <c r="O953" i="8"/>
  <c r="O954" i="8"/>
  <c r="O955" i="8"/>
  <c r="O956" i="8"/>
  <c r="O957" i="8"/>
  <c r="O958" i="8"/>
  <c r="O959" i="8"/>
  <c r="O960" i="8"/>
  <c r="O961" i="8"/>
  <c r="O962" i="8"/>
  <c r="O963" i="8"/>
  <c r="O964" i="8"/>
  <c r="O965" i="8"/>
  <c r="O966" i="8"/>
  <c r="O967" i="8"/>
  <c r="O968" i="8"/>
  <c r="O969" i="8"/>
  <c r="O970" i="8"/>
  <c r="O971" i="8"/>
  <c r="O972" i="8"/>
  <c r="O973" i="8"/>
  <c r="O974" i="8"/>
  <c r="O975" i="8"/>
  <c r="O976" i="8"/>
  <c r="O977" i="8"/>
  <c r="O978" i="8"/>
  <c r="O979" i="8"/>
  <c r="O980" i="8"/>
  <c r="O981" i="8"/>
  <c r="O982" i="8"/>
  <c r="O983" i="8"/>
  <c r="O984" i="8"/>
  <c r="O985" i="8"/>
  <c r="O986" i="8"/>
  <c r="O987" i="8"/>
  <c r="O988" i="8"/>
  <c r="O989" i="8"/>
  <c r="O990" i="8"/>
  <c r="O991" i="8"/>
  <c r="O992" i="8"/>
  <c r="O993" i="8"/>
  <c r="O994" i="8"/>
  <c r="O995" i="8"/>
  <c r="O996" i="8"/>
  <c r="O997" i="8"/>
  <c r="O998" i="8"/>
  <c r="O999" i="8"/>
  <c r="O1000" i="8"/>
  <c r="O7" i="8"/>
  <c r="N8" i="8"/>
  <c r="N9" i="8"/>
  <c r="N10" i="8"/>
  <c r="N11" i="8"/>
  <c r="N12" i="8"/>
  <c r="N13" i="8"/>
  <c r="N14" i="8"/>
  <c r="N15" i="8"/>
  <c r="N16" i="8"/>
  <c r="N17" i="8"/>
  <c r="N18" i="8"/>
  <c r="N19" i="8"/>
  <c r="N20" i="8"/>
  <c r="N21" i="8"/>
  <c r="N22" i="8"/>
  <c r="N23" i="8"/>
  <c r="N24" i="8"/>
  <c r="N25" i="8"/>
  <c r="N26" i="8"/>
  <c r="N27" i="8"/>
  <c r="N28" i="8"/>
  <c r="N29" i="8"/>
  <c r="N30" i="8"/>
  <c r="N31" i="8"/>
  <c r="N32" i="8"/>
  <c r="N33" i="8"/>
  <c r="N34" i="8"/>
  <c r="N35" i="8"/>
  <c r="N36" i="8"/>
  <c r="N37" i="8"/>
  <c r="N38" i="8"/>
  <c r="N39" i="8"/>
  <c r="N40" i="8"/>
  <c r="N41" i="8"/>
  <c r="N42" i="8"/>
  <c r="N43" i="8"/>
  <c r="N44" i="8"/>
  <c r="N45" i="8"/>
  <c r="N46" i="8"/>
  <c r="N47" i="8"/>
  <c r="N48" i="8"/>
  <c r="N49" i="8"/>
  <c r="N50" i="8"/>
  <c r="N51" i="8"/>
  <c r="N52" i="8"/>
  <c r="N53" i="8"/>
  <c r="N54" i="8"/>
  <c r="N55" i="8"/>
  <c r="N56" i="8"/>
  <c r="N57" i="8"/>
  <c r="N58" i="8"/>
  <c r="N59" i="8"/>
  <c r="N60" i="8"/>
  <c r="N61" i="8"/>
  <c r="N62" i="8"/>
  <c r="N63" i="8"/>
  <c r="N64" i="8"/>
  <c r="N65" i="8"/>
  <c r="N66" i="8"/>
  <c r="N67" i="8"/>
  <c r="N68" i="8"/>
  <c r="N69" i="8"/>
  <c r="N70" i="8"/>
  <c r="N71" i="8"/>
  <c r="N72" i="8"/>
  <c r="N73" i="8"/>
  <c r="N74" i="8"/>
  <c r="N75" i="8"/>
  <c r="N76" i="8"/>
  <c r="N77" i="8"/>
  <c r="N78" i="8"/>
  <c r="N79" i="8"/>
  <c r="N80" i="8"/>
  <c r="N81" i="8"/>
  <c r="N82" i="8"/>
  <c r="N83" i="8"/>
  <c r="N84" i="8"/>
  <c r="N85" i="8"/>
  <c r="N86" i="8"/>
  <c r="N87" i="8"/>
  <c r="N88" i="8"/>
  <c r="N89" i="8"/>
  <c r="N90" i="8"/>
  <c r="N91" i="8"/>
  <c r="N92" i="8"/>
  <c r="N93" i="8"/>
  <c r="N94" i="8"/>
  <c r="N95" i="8"/>
  <c r="N96" i="8"/>
  <c r="N97" i="8"/>
  <c r="N98" i="8"/>
  <c r="N99" i="8"/>
  <c r="N100" i="8"/>
  <c r="N101" i="8"/>
  <c r="N102" i="8"/>
  <c r="N103" i="8"/>
  <c r="N104" i="8"/>
  <c r="N105" i="8"/>
  <c r="N106" i="8"/>
  <c r="N107" i="8"/>
  <c r="N108" i="8"/>
  <c r="N109" i="8"/>
  <c r="N110" i="8"/>
  <c r="N111" i="8"/>
  <c r="N112" i="8"/>
  <c r="N113" i="8"/>
  <c r="N114" i="8"/>
  <c r="N115" i="8"/>
  <c r="N116" i="8"/>
  <c r="N117" i="8"/>
  <c r="N118" i="8"/>
  <c r="N119" i="8"/>
  <c r="N120" i="8"/>
  <c r="N121" i="8"/>
  <c r="N122" i="8"/>
  <c r="N123" i="8"/>
  <c r="N124" i="8"/>
  <c r="N125" i="8"/>
  <c r="N126" i="8"/>
  <c r="N127" i="8"/>
  <c r="N128" i="8"/>
  <c r="N129" i="8"/>
  <c r="N130" i="8"/>
  <c r="N131" i="8"/>
  <c r="N132" i="8"/>
  <c r="N133" i="8"/>
  <c r="N134" i="8"/>
  <c r="N135" i="8"/>
  <c r="N136" i="8"/>
  <c r="N137" i="8"/>
  <c r="N138" i="8"/>
  <c r="N139" i="8"/>
  <c r="N140" i="8"/>
  <c r="N141" i="8"/>
  <c r="N142" i="8"/>
  <c r="N143" i="8"/>
  <c r="N144" i="8"/>
  <c r="N145" i="8"/>
  <c r="N146" i="8"/>
  <c r="N147" i="8"/>
  <c r="N148" i="8"/>
  <c r="N149" i="8"/>
  <c r="N150" i="8"/>
  <c r="N151" i="8"/>
  <c r="N152" i="8"/>
  <c r="N153" i="8"/>
  <c r="N154" i="8"/>
  <c r="N155" i="8"/>
  <c r="N156" i="8"/>
  <c r="N157" i="8"/>
  <c r="N158" i="8"/>
  <c r="N159" i="8"/>
  <c r="N160" i="8"/>
  <c r="N161" i="8"/>
  <c r="N162" i="8"/>
  <c r="N163" i="8"/>
  <c r="N164" i="8"/>
  <c r="N165" i="8"/>
  <c r="N166" i="8"/>
  <c r="N167" i="8"/>
  <c r="N168" i="8"/>
  <c r="N169" i="8"/>
  <c r="N170" i="8"/>
  <c r="N171" i="8"/>
  <c r="N172" i="8"/>
  <c r="N173" i="8"/>
  <c r="N174" i="8"/>
  <c r="N175" i="8"/>
  <c r="N176" i="8"/>
  <c r="N177" i="8"/>
  <c r="N178" i="8"/>
  <c r="N179" i="8"/>
  <c r="N180" i="8"/>
  <c r="N181" i="8"/>
  <c r="N182" i="8"/>
  <c r="N183" i="8"/>
  <c r="N184" i="8"/>
  <c r="N185" i="8"/>
  <c r="N186" i="8"/>
  <c r="N187" i="8"/>
  <c r="N188" i="8"/>
  <c r="N189" i="8"/>
  <c r="N190" i="8"/>
  <c r="N191" i="8"/>
  <c r="N192" i="8"/>
  <c r="N193" i="8"/>
  <c r="N194" i="8"/>
  <c r="N195" i="8"/>
  <c r="N196" i="8"/>
  <c r="N197" i="8"/>
  <c r="N198" i="8"/>
  <c r="N199" i="8"/>
  <c r="N200" i="8"/>
  <c r="N201" i="8"/>
  <c r="N202" i="8"/>
  <c r="N203" i="8"/>
  <c r="N204" i="8"/>
  <c r="N205" i="8"/>
  <c r="N206" i="8"/>
  <c r="N207" i="8"/>
  <c r="N208" i="8"/>
  <c r="N209" i="8"/>
  <c r="N210" i="8"/>
  <c r="N211" i="8"/>
  <c r="N212" i="8"/>
  <c r="N213" i="8"/>
  <c r="N214" i="8"/>
  <c r="N215" i="8"/>
  <c r="N216" i="8"/>
  <c r="N217" i="8"/>
  <c r="N218" i="8"/>
  <c r="N219" i="8"/>
  <c r="N220" i="8"/>
  <c r="N221" i="8"/>
  <c r="N222" i="8"/>
  <c r="N223" i="8"/>
  <c r="N224" i="8"/>
  <c r="N225" i="8"/>
  <c r="N226" i="8"/>
  <c r="N227" i="8"/>
  <c r="N228" i="8"/>
  <c r="N229" i="8"/>
  <c r="N230" i="8"/>
  <c r="N231" i="8"/>
  <c r="N232" i="8"/>
  <c r="N233" i="8"/>
  <c r="N234" i="8"/>
  <c r="N235" i="8"/>
  <c r="N236" i="8"/>
  <c r="N237" i="8"/>
  <c r="N238" i="8"/>
  <c r="N239" i="8"/>
  <c r="N240" i="8"/>
  <c r="N241" i="8"/>
  <c r="N242" i="8"/>
  <c r="N243" i="8"/>
  <c r="N244" i="8"/>
  <c r="N245" i="8"/>
  <c r="N246" i="8"/>
  <c r="N247" i="8"/>
  <c r="N248" i="8"/>
  <c r="N249" i="8"/>
  <c r="N250" i="8"/>
  <c r="N251" i="8"/>
  <c r="N252" i="8"/>
  <c r="N253" i="8"/>
  <c r="N254" i="8"/>
  <c r="N255" i="8"/>
  <c r="N256" i="8"/>
  <c r="N257" i="8"/>
  <c r="N258" i="8"/>
  <c r="N259" i="8"/>
  <c r="N260" i="8"/>
  <c r="N261" i="8"/>
  <c r="N262" i="8"/>
  <c r="N263" i="8"/>
  <c r="N264" i="8"/>
  <c r="N265" i="8"/>
  <c r="N266" i="8"/>
  <c r="N267" i="8"/>
  <c r="N268" i="8"/>
  <c r="N269" i="8"/>
  <c r="N270" i="8"/>
  <c r="N271" i="8"/>
  <c r="N272" i="8"/>
  <c r="N273" i="8"/>
  <c r="N274" i="8"/>
  <c r="N275" i="8"/>
  <c r="N276" i="8"/>
  <c r="N277" i="8"/>
  <c r="N278" i="8"/>
  <c r="N279" i="8"/>
  <c r="N280" i="8"/>
  <c r="N281" i="8"/>
  <c r="N282" i="8"/>
  <c r="N283" i="8"/>
  <c r="N284" i="8"/>
  <c r="N285" i="8"/>
  <c r="N286" i="8"/>
  <c r="N287" i="8"/>
  <c r="N288" i="8"/>
  <c r="N289" i="8"/>
  <c r="N290" i="8"/>
  <c r="N291" i="8"/>
  <c r="N292" i="8"/>
  <c r="N293" i="8"/>
  <c r="N294" i="8"/>
  <c r="N295" i="8"/>
  <c r="N296" i="8"/>
  <c r="N297" i="8"/>
  <c r="N298" i="8"/>
  <c r="N299" i="8"/>
  <c r="N300" i="8"/>
  <c r="N301" i="8"/>
  <c r="N302" i="8"/>
  <c r="N303" i="8"/>
  <c r="N304" i="8"/>
  <c r="N305" i="8"/>
  <c r="N306" i="8"/>
  <c r="N307" i="8"/>
  <c r="N308" i="8"/>
  <c r="N309" i="8"/>
  <c r="N310" i="8"/>
  <c r="N311" i="8"/>
  <c r="N312" i="8"/>
  <c r="N313" i="8"/>
  <c r="N314" i="8"/>
  <c r="N315" i="8"/>
  <c r="N316" i="8"/>
  <c r="N317" i="8"/>
  <c r="N318" i="8"/>
  <c r="N319" i="8"/>
  <c r="N320" i="8"/>
  <c r="N321" i="8"/>
  <c r="N322" i="8"/>
  <c r="N323" i="8"/>
  <c r="N324" i="8"/>
  <c r="N325" i="8"/>
  <c r="N326" i="8"/>
  <c r="N327" i="8"/>
  <c r="N328" i="8"/>
  <c r="N329" i="8"/>
  <c r="N330" i="8"/>
  <c r="N331" i="8"/>
  <c r="N332" i="8"/>
  <c r="N333" i="8"/>
  <c r="N334" i="8"/>
  <c r="N335" i="8"/>
  <c r="N336" i="8"/>
  <c r="N337" i="8"/>
  <c r="N338" i="8"/>
  <c r="N339" i="8"/>
  <c r="N340" i="8"/>
  <c r="N341" i="8"/>
  <c r="N342" i="8"/>
  <c r="N343" i="8"/>
  <c r="N344" i="8"/>
  <c r="N345" i="8"/>
  <c r="N346" i="8"/>
  <c r="N347" i="8"/>
  <c r="N348" i="8"/>
  <c r="N349" i="8"/>
  <c r="N350" i="8"/>
  <c r="N351" i="8"/>
  <c r="N352" i="8"/>
  <c r="N353" i="8"/>
  <c r="N354" i="8"/>
  <c r="N355" i="8"/>
  <c r="N356" i="8"/>
  <c r="N357" i="8"/>
  <c r="N358" i="8"/>
  <c r="N359" i="8"/>
  <c r="N360" i="8"/>
  <c r="N361" i="8"/>
  <c r="N362" i="8"/>
  <c r="N363" i="8"/>
  <c r="N364" i="8"/>
  <c r="N365" i="8"/>
  <c r="N366" i="8"/>
  <c r="N367" i="8"/>
  <c r="N368" i="8"/>
  <c r="N369" i="8"/>
  <c r="N370" i="8"/>
  <c r="N371" i="8"/>
  <c r="N372" i="8"/>
  <c r="N373" i="8"/>
  <c r="N374" i="8"/>
  <c r="N375" i="8"/>
  <c r="N376" i="8"/>
  <c r="N377" i="8"/>
  <c r="N378" i="8"/>
  <c r="N379" i="8"/>
  <c r="N380" i="8"/>
  <c r="N381" i="8"/>
  <c r="N382" i="8"/>
  <c r="N383" i="8"/>
  <c r="N384" i="8"/>
  <c r="N385" i="8"/>
  <c r="N386" i="8"/>
  <c r="N387" i="8"/>
  <c r="N388" i="8"/>
  <c r="N389" i="8"/>
  <c r="N390" i="8"/>
  <c r="N391" i="8"/>
  <c r="N392" i="8"/>
  <c r="N393" i="8"/>
  <c r="N394" i="8"/>
  <c r="N395" i="8"/>
  <c r="N396" i="8"/>
  <c r="N397" i="8"/>
  <c r="N398" i="8"/>
  <c r="N399" i="8"/>
  <c r="N400" i="8"/>
  <c r="N401" i="8"/>
  <c r="N402" i="8"/>
  <c r="N403" i="8"/>
  <c r="N404" i="8"/>
  <c r="N405" i="8"/>
  <c r="N406" i="8"/>
  <c r="N407" i="8"/>
  <c r="N408" i="8"/>
  <c r="N409" i="8"/>
  <c r="N410" i="8"/>
  <c r="N411" i="8"/>
  <c r="N412" i="8"/>
  <c r="N413" i="8"/>
  <c r="N414" i="8"/>
  <c r="N415" i="8"/>
  <c r="N416" i="8"/>
  <c r="N417" i="8"/>
  <c r="N418" i="8"/>
  <c r="N419" i="8"/>
  <c r="N420" i="8"/>
  <c r="N421" i="8"/>
  <c r="N422" i="8"/>
  <c r="N423" i="8"/>
  <c r="N424" i="8"/>
  <c r="N425" i="8"/>
  <c r="N426" i="8"/>
  <c r="N427" i="8"/>
  <c r="N428" i="8"/>
  <c r="N429" i="8"/>
  <c r="N430" i="8"/>
  <c r="N431" i="8"/>
  <c r="N432" i="8"/>
  <c r="N433" i="8"/>
  <c r="N434" i="8"/>
  <c r="N435" i="8"/>
  <c r="N436" i="8"/>
  <c r="N437" i="8"/>
  <c r="N438" i="8"/>
  <c r="N439" i="8"/>
  <c r="N440" i="8"/>
  <c r="N441" i="8"/>
  <c r="N442" i="8"/>
  <c r="N443" i="8"/>
  <c r="N444" i="8"/>
  <c r="N445" i="8"/>
  <c r="N446" i="8"/>
  <c r="N447" i="8"/>
  <c r="N448" i="8"/>
  <c r="N449" i="8"/>
  <c r="N450" i="8"/>
  <c r="N451" i="8"/>
  <c r="N452" i="8"/>
  <c r="N453" i="8"/>
  <c r="N454" i="8"/>
  <c r="N455" i="8"/>
  <c r="N456" i="8"/>
  <c r="N457" i="8"/>
  <c r="N458" i="8"/>
  <c r="N459" i="8"/>
  <c r="N460" i="8"/>
  <c r="N461" i="8"/>
  <c r="N462" i="8"/>
  <c r="N463" i="8"/>
  <c r="N464" i="8"/>
  <c r="N465" i="8"/>
  <c r="N466" i="8"/>
  <c r="N467" i="8"/>
  <c r="N468" i="8"/>
  <c r="N469" i="8"/>
  <c r="N470" i="8"/>
  <c r="N471" i="8"/>
  <c r="N472" i="8"/>
  <c r="N473" i="8"/>
  <c r="N474" i="8"/>
  <c r="N475" i="8"/>
  <c r="N476" i="8"/>
  <c r="N477" i="8"/>
  <c r="N478" i="8"/>
  <c r="N479" i="8"/>
  <c r="N480" i="8"/>
  <c r="N481" i="8"/>
  <c r="N482" i="8"/>
  <c r="N483" i="8"/>
  <c r="N484" i="8"/>
  <c r="N485" i="8"/>
  <c r="N486" i="8"/>
  <c r="N487" i="8"/>
  <c r="N488" i="8"/>
  <c r="N489" i="8"/>
  <c r="N490" i="8"/>
  <c r="N491" i="8"/>
  <c r="N492" i="8"/>
  <c r="N493" i="8"/>
  <c r="N494" i="8"/>
  <c r="N495" i="8"/>
  <c r="N496" i="8"/>
  <c r="N497" i="8"/>
  <c r="N498" i="8"/>
  <c r="N499" i="8"/>
  <c r="N500" i="8"/>
  <c r="N501" i="8"/>
  <c r="N502" i="8"/>
  <c r="N503" i="8"/>
  <c r="N504" i="8"/>
  <c r="N505" i="8"/>
  <c r="N506" i="8"/>
  <c r="N507" i="8"/>
  <c r="N508" i="8"/>
  <c r="N509" i="8"/>
  <c r="N510" i="8"/>
  <c r="N511" i="8"/>
  <c r="N512" i="8"/>
  <c r="N513" i="8"/>
  <c r="N514" i="8"/>
  <c r="N515" i="8"/>
  <c r="N516" i="8"/>
  <c r="N517" i="8"/>
  <c r="N518" i="8"/>
  <c r="N519" i="8"/>
  <c r="N520" i="8"/>
  <c r="N521" i="8"/>
  <c r="N522" i="8"/>
  <c r="N523" i="8"/>
  <c r="N524" i="8"/>
  <c r="N525" i="8"/>
  <c r="N526" i="8"/>
  <c r="N527" i="8"/>
  <c r="N528" i="8"/>
  <c r="N529" i="8"/>
  <c r="N530" i="8"/>
  <c r="N531" i="8"/>
  <c r="N532" i="8"/>
  <c r="N533" i="8"/>
  <c r="N534" i="8"/>
  <c r="N535" i="8"/>
  <c r="N536" i="8"/>
  <c r="N537" i="8"/>
  <c r="N538" i="8"/>
  <c r="N539" i="8"/>
  <c r="N540" i="8"/>
  <c r="N541" i="8"/>
  <c r="N542" i="8"/>
  <c r="N543" i="8"/>
  <c r="N544" i="8"/>
  <c r="N545" i="8"/>
  <c r="N546" i="8"/>
  <c r="N547" i="8"/>
  <c r="N548" i="8"/>
  <c r="N549" i="8"/>
  <c r="N550" i="8"/>
  <c r="N551" i="8"/>
  <c r="N552" i="8"/>
  <c r="N553" i="8"/>
  <c r="N554" i="8"/>
  <c r="N555" i="8"/>
  <c r="N556" i="8"/>
  <c r="N557" i="8"/>
  <c r="N558" i="8"/>
  <c r="N559" i="8"/>
  <c r="N560" i="8"/>
  <c r="N561" i="8"/>
  <c r="N562" i="8"/>
  <c r="N563" i="8"/>
  <c r="N564" i="8"/>
  <c r="N565" i="8"/>
  <c r="N566" i="8"/>
  <c r="N567" i="8"/>
  <c r="N568" i="8"/>
  <c r="N569" i="8"/>
  <c r="N570" i="8"/>
  <c r="N571" i="8"/>
  <c r="N572" i="8"/>
  <c r="N573" i="8"/>
  <c r="N574" i="8"/>
  <c r="N575" i="8"/>
  <c r="N576" i="8"/>
  <c r="N577" i="8"/>
  <c r="N578" i="8"/>
  <c r="N579" i="8"/>
  <c r="N580" i="8"/>
  <c r="N581" i="8"/>
  <c r="N582" i="8"/>
  <c r="N583" i="8"/>
  <c r="N584" i="8"/>
  <c r="N585" i="8"/>
  <c r="N586" i="8"/>
  <c r="N587" i="8"/>
  <c r="N588" i="8"/>
  <c r="N589" i="8"/>
  <c r="N590" i="8"/>
  <c r="N591" i="8"/>
  <c r="N592" i="8"/>
  <c r="N593" i="8"/>
  <c r="N594" i="8"/>
  <c r="N595" i="8"/>
  <c r="N596" i="8"/>
  <c r="N597" i="8"/>
  <c r="N598" i="8"/>
  <c r="N599" i="8"/>
  <c r="N600" i="8"/>
  <c r="N601" i="8"/>
  <c r="N602" i="8"/>
  <c r="N603" i="8"/>
  <c r="N604" i="8"/>
  <c r="N605" i="8"/>
  <c r="N606" i="8"/>
  <c r="N607" i="8"/>
  <c r="N608" i="8"/>
  <c r="N609" i="8"/>
  <c r="N610" i="8"/>
  <c r="N611" i="8"/>
  <c r="N612" i="8"/>
  <c r="N613" i="8"/>
  <c r="N614" i="8"/>
  <c r="N615" i="8"/>
  <c r="N616" i="8"/>
  <c r="N617" i="8"/>
  <c r="N618" i="8"/>
  <c r="N619" i="8"/>
  <c r="N620" i="8"/>
  <c r="N621" i="8"/>
  <c r="N622" i="8"/>
  <c r="N623" i="8"/>
  <c r="N624" i="8"/>
  <c r="N625" i="8"/>
  <c r="N626" i="8"/>
  <c r="N627" i="8"/>
  <c r="N628" i="8"/>
  <c r="N629" i="8"/>
  <c r="N630" i="8"/>
  <c r="N631" i="8"/>
  <c r="N632" i="8"/>
  <c r="N633" i="8"/>
  <c r="N634" i="8"/>
  <c r="N635" i="8"/>
  <c r="N636" i="8"/>
  <c r="N637" i="8"/>
  <c r="N638" i="8"/>
  <c r="N639" i="8"/>
  <c r="N640" i="8"/>
  <c r="N641" i="8"/>
  <c r="N642" i="8"/>
  <c r="N643" i="8"/>
  <c r="N644" i="8"/>
  <c r="N645" i="8"/>
  <c r="N646" i="8"/>
  <c r="N647" i="8"/>
  <c r="N648" i="8"/>
  <c r="N649" i="8"/>
  <c r="N650" i="8"/>
  <c r="N651" i="8"/>
  <c r="N652" i="8"/>
  <c r="N653" i="8"/>
  <c r="N654" i="8"/>
  <c r="N655" i="8"/>
  <c r="N656" i="8"/>
  <c r="N657" i="8"/>
  <c r="N658" i="8"/>
  <c r="N659" i="8"/>
  <c r="N660" i="8"/>
  <c r="N661" i="8"/>
  <c r="N662" i="8"/>
  <c r="N663" i="8"/>
  <c r="N664" i="8"/>
  <c r="N665" i="8"/>
  <c r="N666" i="8"/>
  <c r="N667" i="8"/>
  <c r="N668" i="8"/>
  <c r="N669" i="8"/>
  <c r="N670" i="8"/>
  <c r="N671" i="8"/>
  <c r="N672" i="8"/>
  <c r="N673" i="8"/>
  <c r="N674" i="8"/>
  <c r="N675" i="8"/>
  <c r="N676" i="8"/>
  <c r="N677" i="8"/>
  <c r="N678" i="8"/>
  <c r="N679" i="8"/>
  <c r="N680" i="8"/>
  <c r="N681" i="8"/>
  <c r="N682" i="8"/>
  <c r="N683" i="8"/>
  <c r="N684" i="8"/>
  <c r="N685" i="8"/>
  <c r="N686" i="8"/>
  <c r="N687" i="8"/>
  <c r="N688" i="8"/>
  <c r="N689" i="8"/>
  <c r="N690" i="8"/>
  <c r="N691" i="8"/>
  <c r="N692" i="8"/>
  <c r="N693" i="8"/>
  <c r="N694" i="8"/>
  <c r="N695" i="8"/>
  <c r="N696" i="8"/>
  <c r="N697" i="8"/>
  <c r="N698" i="8"/>
  <c r="N699" i="8"/>
  <c r="N700" i="8"/>
  <c r="N701" i="8"/>
  <c r="N702" i="8"/>
  <c r="N703" i="8"/>
  <c r="N704" i="8"/>
  <c r="N705" i="8"/>
  <c r="N706" i="8"/>
  <c r="N707" i="8"/>
  <c r="N708" i="8"/>
  <c r="N709" i="8"/>
  <c r="N710" i="8"/>
  <c r="N711" i="8"/>
  <c r="N712" i="8"/>
  <c r="N713" i="8"/>
  <c r="N714" i="8"/>
  <c r="N715" i="8"/>
  <c r="N716" i="8"/>
  <c r="N717" i="8"/>
  <c r="N718" i="8"/>
  <c r="N719" i="8"/>
  <c r="N720" i="8"/>
  <c r="N721" i="8"/>
  <c r="N722" i="8"/>
  <c r="N723" i="8"/>
  <c r="N724" i="8"/>
  <c r="N725" i="8"/>
  <c r="N726" i="8"/>
  <c r="N727" i="8"/>
  <c r="N728" i="8"/>
  <c r="N729" i="8"/>
  <c r="N730" i="8"/>
  <c r="N731" i="8"/>
  <c r="N732" i="8"/>
  <c r="N733" i="8"/>
  <c r="N734" i="8"/>
  <c r="N735" i="8"/>
  <c r="N736" i="8"/>
  <c r="N737" i="8"/>
  <c r="N738" i="8"/>
  <c r="N739" i="8"/>
  <c r="N740" i="8"/>
  <c r="N741" i="8"/>
  <c r="N742" i="8"/>
  <c r="N743" i="8"/>
  <c r="N744" i="8"/>
  <c r="N745" i="8"/>
  <c r="N746" i="8"/>
  <c r="N747" i="8"/>
  <c r="N748" i="8"/>
  <c r="N749" i="8"/>
  <c r="N750" i="8"/>
  <c r="N751" i="8"/>
  <c r="N752" i="8"/>
  <c r="N753" i="8"/>
  <c r="N754" i="8"/>
  <c r="N755" i="8"/>
  <c r="N756" i="8"/>
  <c r="N757" i="8"/>
  <c r="N758" i="8"/>
  <c r="N759" i="8"/>
  <c r="N760" i="8"/>
  <c r="N761" i="8"/>
  <c r="N762" i="8"/>
  <c r="N763" i="8"/>
  <c r="N764" i="8"/>
  <c r="N765" i="8"/>
  <c r="N766" i="8"/>
  <c r="N767" i="8"/>
  <c r="N768" i="8"/>
  <c r="N769" i="8"/>
  <c r="N770" i="8"/>
  <c r="N771" i="8"/>
  <c r="N772" i="8"/>
  <c r="N773" i="8"/>
  <c r="N774" i="8"/>
  <c r="N775" i="8"/>
  <c r="N776" i="8"/>
  <c r="N777" i="8"/>
  <c r="N778" i="8"/>
  <c r="N779" i="8"/>
  <c r="N780" i="8"/>
  <c r="N781" i="8"/>
  <c r="N782" i="8"/>
  <c r="N783" i="8"/>
  <c r="N784" i="8"/>
  <c r="N785" i="8"/>
  <c r="N786" i="8"/>
  <c r="N787" i="8"/>
  <c r="N788" i="8"/>
  <c r="N789" i="8"/>
  <c r="N790" i="8"/>
  <c r="N791" i="8"/>
  <c r="N792" i="8"/>
  <c r="N793" i="8"/>
  <c r="N794" i="8"/>
  <c r="N795" i="8"/>
  <c r="N796" i="8"/>
  <c r="N797" i="8"/>
  <c r="N798" i="8"/>
  <c r="N799" i="8"/>
  <c r="N800" i="8"/>
  <c r="N801" i="8"/>
  <c r="N802" i="8"/>
  <c r="N803" i="8"/>
  <c r="N804" i="8"/>
  <c r="N805" i="8"/>
  <c r="N806" i="8"/>
  <c r="N807" i="8"/>
  <c r="N808" i="8"/>
  <c r="N809" i="8"/>
  <c r="N810" i="8"/>
  <c r="N811" i="8"/>
  <c r="N812" i="8"/>
  <c r="N813" i="8"/>
  <c r="N814" i="8"/>
  <c r="N815" i="8"/>
  <c r="N816" i="8"/>
  <c r="N817" i="8"/>
  <c r="N818" i="8"/>
  <c r="N819" i="8"/>
  <c r="N820" i="8"/>
  <c r="N821" i="8"/>
  <c r="N822" i="8"/>
  <c r="N823" i="8"/>
  <c r="N824" i="8"/>
  <c r="N825" i="8"/>
  <c r="N826" i="8"/>
  <c r="N827" i="8"/>
  <c r="N828" i="8"/>
  <c r="N829" i="8"/>
  <c r="N830" i="8"/>
  <c r="N831" i="8"/>
  <c r="N832" i="8"/>
  <c r="N833" i="8"/>
  <c r="N834" i="8"/>
  <c r="N835" i="8"/>
  <c r="N836" i="8"/>
  <c r="N837" i="8"/>
  <c r="N838" i="8"/>
  <c r="N839" i="8"/>
  <c r="N840" i="8"/>
  <c r="N841" i="8"/>
  <c r="N842" i="8"/>
  <c r="N843" i="8"/>
  <c r="N844" i="8"/>
  <c r="N845" i="8"/>
  <c r="N846" i="8"/>
  <c r="N847" i="8"/>
  <c r="N848" i="8"/>
  <c r="N849" i="8"/>
  <c r="N850" i="8"/>
  <c r="N851" i="8"/>
  <c r="N852" i="8"/>
  <c r="N853" i="8"/>
  <c r="N854" i="8"/>
  <c r="N855" i="8"/>
  <c r="N856" i="8"/>
  <c r="N857" i="8"/>
  <c r="N858" i="8"/>
  <c r="N859" i="8"/>
  <c r="N860" i="8"/>
  <c r="N861" i="8"/>
  <c r="N862" i="8"/>
  <c r="N863" i="8"/>
  <c r="N864" i="8"/>
  <c r="N865" i="8"/>
  <c r="N866" i="8"/>
  <c r="N867" i="8"/>
  <c r="N868" i="8"/>
  <c r="N869" i="8"/>
  <c r="N870" i="8"/>
  <c r="N871" i="8"/>
  <c r="N872" i="8"/>
  <c r="N873" i="8"/>
  <c r="N874" i="8"/>
  <c r="N875" i="8"/>
  <c r="N876" i="8"/>
  <c r="N877" i="8"/>
  <c r="N878" i="8"/>
  <c r="N879" i="8"/>
  <c r="N880" i="8"/>
  <c r="N881" i="8"/>
  <c r="N882" i="8"/>
  <c r="N883" i="8"/>
  <c r="N884" i="8"/>
  <c r="N885" i="8"/>
  <c r="N886" i="8"/>
  <c r="N887" i="8"/>
  <c r="N888" i="8"/>
  <c r="N889" i="8"/>
  <c r="N890" i="8"/>
  <c r="N891" i="8"/>
  <c r="N892" i="8"/>
  <c r="N893" i="8"/>
  <c r="N894" i="8"/>
  <c r="N895" i="8"/>
  <c r="N896" i="8"/>
  <c r="N897" i="8"/>
  <c r="N898" i="8"/>
  <c r="N899" i="8"/>
  <c r="N900" i="8"/>
  <c r="N901" i="8"/>
  <c r="N902" i="8"/>
  <c r="N903" i="8"/>
  <c r="N904" i="8"/>
  <c r="N905" i="8"/>
  <c r="N906" i="8"/>
  <c r="N907" i="8"/>
  <c r="N908" i="8"/>
  <c r="N909" i="8"/>
  <c r="N910" i="8"/>
  <c r="N911" i="8"/>
  <c r="N912" i="8"/>
  <c r="N913" i="8"/>
  <c r="N914" i="8"/>
  <c r="N915" i="8"/>
  <c r="N916" i="8"/>
  <c r="N917" i="8"/>
  <c r="N918" i="8"/>
  <c r="N919" i="8"/>
  <c r="N920" i="8"/>
  <c r="N921" i="8"/>
  <c r="N922" i="8"/>
  <c r="N923" i="8"/>
  <c r="N924" i="8"/>
  <c r="N925" i="8"/>
  <c r="N926" i="8"/>
  <c r="N927" i="8"/>
  <c r="N928" i="8"/>
  <c r="N929" i="8"/>
  <c r="N930" i="8"/>
  <c r="N931" i="8"/>
  <c r="N932" i="8"/>
  <c r="N933" i="8"/>
  <c r="N934" i="8"/>
  <c r="N935" i="8"/>
  <c r="N936" i="8"/>
  <c r="N937" i="8"/>
  <c r="N938" i="8"/>
  <c r="N939" i="8"/>
  <c r="N940" i="8"/>
  <c r="N941" i="8"/>
  <c r="N942" i="8"/>
  <c r="N943" i="8"/>
  <c r="N944" i="8"/>
  <c r="N945" i="8"/>
  <c r="N946" i="8"/>
  <c r="N947" i="8"/>
  <c r="N948" i="8"/>
  <c r="N949" i="8"/>
  <c r="N950" i="8"/>
  <c r="N951" i="8"/>
  <c r="N952" i="8"/>
  <c r="N953" i="8"/>
  <c r="N954" i="8"/>
  <c r="N955" i="8"/>
  <c r="N956" i="8"/>
  <c r="N957" i="8"/>
  <c r="N958" i="8"/>
  <c r="N959" i="8"/>
  <c r="N960" i="8"/>
  <c r="N961" i="8"/>
  <c r="N962" i="8"/>
  <c r="N963" i="8"/>
  <c r="N964" i="8"/>
  <c r="N965" i="8"/>
  <c r="N966" i="8"/>
  <c r="N967" i="8"/>
  <c r="N968" i="8"/>
  <c r="N969" i="8"/>
  <c r="N970" i="8"/>
  <c r="N971" i="8"/>
  <c r="N972" i="8"/>
  <c r="N973" i="8"/>
  <c r="N974" i="8"/>
  <c r="N975" i="8"/>
  <c r="N976" i="8"/>
  <c r="N977" i="8"/>
  <c r="N978" i="8"/>
  <c r="N979" i="8"/>
  <c r="N980" i="8"/>
  <c r="N981" i="8"/>
  <c r="N982" i="8"/>
  <c r="N983" i="8"/>
  <c r="N984" i="8"/>
  <c r="N985" i="8"/>
  <c r="N986" i="8"/>
  <c r="N987" i="8"/>
  <c r="N988" i="8"/>
  <c r="N989" i="8"/>
  <c r="N990" i="8"/>
  <c r="N991" i="8"/>
  <c r="N992" i="8"/>
  <c r="N993" i="8"/>
  <c r="N994" i="8"/>
  <c r="N995" i="8"/>
  <c r="N996" i="8"/>
  <c r="N997" i="8"/>
  <c r="N998" i="8"/>
  <c r="N999" i="8"/>
  <c r="N1000" i="8"/>
  <c r="N7" i="8"/>
  <c r="M13" i="8"/>
  <c r="M14" i="8"/>
  <c r="M15" i="8"/>
  <c r="M16" i="8"/>
  <c r="M17" i="8"/>
  <c r="M18" i="8"/>
  <c r="M19" i="8"/>
  <c r="M20" i="8"/>
  <c r="M21" i="8"/>
  <c r="M22" i="8"/>
  <c r="M23" i="8"/>
  <c r="M24" i="8"/>
  <c r="M25" i="8"/>
  <c r="M26" i="8"/>
  <c r="M27" i="8"/>
  <c r="M28" i="8"/>
  <c r="M29" i="8"/>
  <c r="M30" i="8"/>
  <c r="M31" i="8"/>
  <c r="M32" i="8"/>
  <c r="M33" i="8"/>
  <c r="M34" i="8"/>
  <c r="M35" i="8"/>
  <c r="M36" i="8"/>
  <c r="M37" i="8"/>
  <c r="M38" i="8"/>
  <c r="M39" i="8"/>
  <c r="M40" i="8"/>
  <c r="M41" i="8"/>
  <c r="M42" i="8"/>
  <c r="M43" i="8"/>
  <c r="M44" i="8"/>
  <c r="M45" i="8"/>
  <c r="M46" i="8"/>
  <c r="M47" i="8"/>
  <c r="M48" i="8"/>
  <c r="M49" i="8"/>
  <c r="M50" i="8"/>
  <c r="M51" i="8"/>
  <c r="M52" i="8"/>
  <c r="M53" i="8"/>
  <c r="M54" i="8"/>
  <c r="M55" i="8"/>
  <c r="M56" i="8"/>
  <c r="M57" i="8"/>
  <c r="M58" i="8"/>
  <c r="M59" i="8"/>
  <c r="M60" i="8"/>
  <c r="M61" i="8"/>
  <c r="M62" i="8"/>
  <c r="M63" i="8"/>
  <c r="M64" i="8"/>
  <c r="M65" i="8"/>
  <c r="M66" i="8"/>
  <c r="M67" i="8"/>
  <c r="M68" i="8"/>
  <c r="M69" i="8"/>
  <c r="M70" i="8"/>
  <c r="M71" i="8"/>
  <c r="M72" i="8"/>
  <c r="M73" i="8"/>
  <c r="M74" i="8"/>
  <c r="M75" i="8"/>
  <c r="M76" i="8"/>
  <c r="M77" i="8"/>
  <c r="M78" i="8"/>
  <c r="M79" i="8"/>
  <c r="M80" i="8"/>
  <c r="M81" i="8"/>
  <c r="M82" i="8"/>
  <c r="M83" i="8"/>
  <c r="M84" i="8"/>
  <c r="M85" i="8"/>
  <c r="M86" i="8"/>
  <c r="M87" i="8"/>
  <c r="M88" i="8"/>
  <c r="M89" i="8"/>
  <c r="M90" i="8"/>
  <c r="M91" i="8"/>
  <c r="M92" i="8"/>
  <c r="M93" i="8"/>
  <c r="M94" i="8"/>
  <c r="M95" i="8"/>
  <c r="M96" i="8"/>
  <c r="M97" i="8"/>
  <c r="M98" i="8"/>
  <c r="M99" i="8"/>
  <c r="M100" i="8"/>
  <c r="M101" i="8"/>
  <c r="M102" i="8"/>
  <c r="M103" i="8"/>
  <c r="M104" i="8"/>
  <c r="M105" i="8"/>
  <c r="M106" i="8"/>
  <c r="M107" i="8"/>
  <c r="M108" i="8"/>
  <c r="M109" i="8"/>
  <c r="M110" i="8"/>
  <c r="M111" i="8"/>
  <c r="M112" i="8"/>
  <c r="M113" i="8"/>
  <c r="M114" i="8"/>
  <c r="M115" i="8"/>
  <c r="M116" i="8"/>
  <c r="M117" i="8"/>
  <c r="M118" i="8"/>
  <c r="M119" i="8"/>
  <c r="M120" i="8"/>
  <c r="M121" i="8"/>
  <c r="M122" i="8"/>
  <c r="M123" i="8"/>
  <c r="M124" i="8"/>
  <c r="M125" i="8"/>
  <c r="M126" i="8"/>
  <c r="M127" i="8"/>
  <c r="M128" i="8"/>
  <c r="M129" i="8"/>
  <c r="M130" i="8"/>
  <c r="M131" i="8"/>
  <c r="M132" i="8"/>
  <c r="M133" i="8"/>
  <c r="M134" i="8"/>
  <c r="M135" i="8"/>
  <c r="M136" i="8"/>
  <c r="M137" i="8"/>
  <c r="M138" i="8"/>
  <c r="M139" i="8"/>
  <c r="M140" i="8"/>
  <c r="M141" i="8"/>
  <c r="M142" i="8"/>
  <c r="M143" i="8"/>
  <c r="M144" i="8"/>
  <c r="M145" i="8"/>
  <c r="M146" i="8"/>
  <c r="M147" i="8"/>
  <c r="M148" i="8"/>
  <c r="M149" i="8"/>
  <c r="M150" i="8"/>
  <c r="M151" i="8"/>
  <c r="M152" i="8"/>
  <c r="M153" i="8"/>
  <c r="M154" i="8"/>
  <c r="M155" i="8"/>
  <c r="M156" i="8"/>
  <c r="M157" i="8"/>
  <c r="M158" i="8"/>
  <c r="M159" i="8"/>
  <c r="M160" i="8"/>
  <c r="M161" i="8"/>
  <c r="M162" i="8"/>
  <c r="M163" i="8"/>
  <c r="M164" i="8"/>
  <c r="M165" i="8"/>
  <c r="M166" i="8"/>
  <c r="M167" i="8"/>
  <c r="M168" i="8"/>
  <c r="M169" i="8"/>
  <c r="M170" i="8"/>
  <c r="M171" i="8"/>
  <c r="M172" i="8"/>
  <c r="M173" i="8"/>
  <c r="M174" i="8"/>
  <c r="M175" i="8"/>
  <c r="M176" i="8"/>
  <c r="M177" i="8"/>
  <c r="M178" i="8"/>
  <c r="M179" i="8"/>
  <c r="M180" i="8"/>
  <c r="M181" i="8"/>
  <c r="M182" i="8"/>
  <c r="M183" i="8"/>
  <c r="M184" i="8"/>
  <c r="M185" i="8"/>
  <c r="M186" i="8"/>
  <c r="M187" i="8"/>
  <c r="M188" i="8"/>
  <c r="M189" i="8"/>
  <c r="M190" i="8"/>
  <c r="M191" i="8"/>
  <c r="M192" i="8"/>
  <c r="M193" i="8"/>
  <c r="M194" i="8"/>
  <c r="M195" i="8"/>
  <c r="M196" i="8"/>
  <c r="M197" i="8"/>
  <c r="M198" i="8"/>
  <c r="M199" i="8"/>
  <c r="M200" i="8"/>
  <c r="M201" i="8"/>
  <c r="M202" i="8"/>
  <c r="M203" i="8"/>
  <c r="M204" i="8"/>
  <c r="M205" i="8"/>
  <c r="M206" i="8"/>
  <c r="M207" i="8"/>
  <c r="M208" i="8"/>
  <c r="M209" i="8"/>
  <c r="M210" i="8"/>
  <c r="M211" i="8"/>
  <c r="M212" i="8"/>
  <c r="M213" i="8"/>
  <c r="M214" i="8"/>
  <c r="M215" i="8"/>
  <c r="M216" i="8"/>
  <c r="M217" i="8"/>
  <c r="M218" i="8"/>
  <c r="M219" i="8"/>
  <c r="M220" i="8"/>
  <c r="M221" i="8"/>
  <c r="M222" i="8"/>
  <c r="M223" i="8"/>
  <c r="M224" i="8"/>
  <c r="M225" i="8"/>
  <c r="M226" i="8"/>
  <c r="M227" i="8"/>
  <c r="M228" i="8"/>
  <c r="M229" i="8"/>
  <c r="M230" i="8"/>
  <c r="M231" i="8"/>
  <c r="M232" i="8"/>
  <c r="M233" i="8"/>
  <c r="M234" i="8"/>
  <c r="M235" i="8"/>
  <c r="M236" i="8"/>
  <c r="M237" i="8"/>
  <c r="M238" i="8"/>
  <c r="M239" i="8"/>
  <c r="M240" i="8"/>
  <c r="M241" i="8"/>
  <c r="M242" i="8"/>
  <c r="M243" i="8"/>
  <c r="M244" i="8"/>
  <c r="M245" i="8"/>
  <c r="M246" i="8"/>
  <c r="M247" i="8"/>
  <c r="M248" i="8"/>
  <c r="M249" i="8"/>
  <c r="M250" i="8"/>
  <c r="M251" i="8"/>
  <c r="M252" i="8"/>
  <c r="M253" i="8"/>
  <c r="M254" i="8"/>
  <c r="M255" i="8"/>
  <c r="M256" i="8"/>
  <c r="M257" i="8"/>
  <c r="M258" i="8"/>
  <c r="M259" i="8"/>
  <c r="M260" i="8"/>
  <c r="M261" i="8"/>
  <c r="M262" i="8"/>
  <c r="M263" i="8"/>
  <c r="M264" i="8"/>
  <c r="M265" i="8"/>
  <c r="M266" i="8"/>
  <c r="M267" i="8"/>
  <c r="M268" i="8"/>
  <c r="M269" i="8"/>
  <c r="M270" i="8"/>
  <c r="M271" i="8"/>
  <c r="M272" i="8"/>
  <c r="M273" i="8"/>
  <c r="M274" i="8"/>
  <c r="M275" i="8"/>
  <c r="M276" i="8"/>
  <c r="M277" i="8"/>
  <c r="M278" i="8"/>
  <c r="M279" i="8"/>
  <c r="M280" i="8"/>
  <c r="M281" i="8"/>
  <c r="M282" i="8"/>
  <c r="M283" i="8"/>
  <c r="M284" i="8"/>
  <c r="M285" i="8"/>
  <c r="M286" i="8"/>
  <c r="M287" i="8"/>
  <c r="M288" i="8"/>
  <c r="M289" i="8"/>
  <c r="M290" i="8"/>
  <c r="M291" i="8"/>
  <c r="M292" i="8"/>
  <c r="M293" i="8"/>
  <c r="M294" i="8"/>
  <c r="M295" i="8"/>
  <c r="M296" i="8"/>
  <c r="M297" i="8"/>
  <c r="M298" i="8"/>
  <c r="M299" i="8"/>
  <c r="M300" i="8"/>
  <c r="M301" i="8"/>
  <c r="M302" i="8"/>
  <c r="M303" i="8"/>
  <c r="M304" i="8"/>
  <c r="M305" i="8"/>
  <c r="M306" i="8"/>
  <c r="M307" i="8"/>
  <c r="M308" i="8"/>
  <c r="M309" i="8"/>
  <c r="M310" i="8"/>
  <c r="M311" i="8"/>
  <c r="M312" i="8"/>
  <c r="M313" i="8"/>
  <c r="M314" i="8"/>
  <c r="M315" i="8"/>
  <c r="M316" i="8"/>
  <c r="M317" i="8"/>
  <c r="M318" i="8"/>
  <c r="M319" i="8"/>
  <c r="M320" i="8"/>
  <c r="M321" i="8"/>
  <c r="M322" i="8"/>
  <c r="M323" i="8"/>
  <c r="M324" i="8"/>
  <c r="M325" i="8"/>
  <c r="M326" i="8"/>
  <c r="M327" i="8"/>
  <c r="M328" i="8"/>
  <c r="M329" i="8"/>
  <c r="M330" i="8"/>
  <c r="M331" i="8"/>
  <c r="M332" i="8"/>
  <c r="M333" i="8"/>
  <c r="M334" i="8"/>
  <c r="M335" i="8"/>
  <c r="M336" i="8"/>
  <c r="M337" i="8"/>
  <c r="M338" i="8"/>
  <c r="M339" i="8"/>
  <c r="M340" i="8"/>
  <c r="M341" i="8"/>
  <c r="M342" i="8"/>
  <c r="M343" i="8"/>
  <c r="M344" i="8"/>
  <c r="M345" i="8"/>
  <c r="M346" i="8"/>
  <c r="M347" i="8"/>
  <c r="M348" i="8"/>
  <c r="M349" i="8"/>
  <c r="M350" i="8"/>
  <c r="M351" i="8"/>
  <c r="M352" i="8"/>
  <c r="M353" i="8"/>
  <c r="M354" i="8"/>
  <c r="M355" i="8"/>
  <c r="M356" i="8"/>
  <c r="M357" i="8"/>
  <c r="M358" i="8"/>
  <c r="M359" i="8"/>
  <c r="M360" i="8"/>
  <c r="M361" i="8"/>
  <c r="M362" i="8"/>
  <c r="M363" i="8"/>
  <c r="M364" i="8"/>
  <c r="M365" i="8"/>
  <c r="M366" i="8"/>
  <c r="M367" i="8"/>
  <c r="M368" i="8"/>
  <c r="M369" i="8"/>
  <c r="M370" i="8"/>
  <c r="M371" i="8"/>
  <c r="M372" i="8"/>
  <c r="M373" i="8"/>
  <c r="M374" i="8"/>
  <c r="M375" i="8"/>
  <c r="M376" i="8"/>
  <c r="M377" i="8"/>
  <c r="M378" i="8"/>
  <c r="M379" i="8"/>
  <c r="M380" i="8"/>
  <c r="M381" i="8"/>
  <c r="M382" i="8"/>
  <c r="M383" i="8"/>
  <c r="M384" i="8"/>
  <c r="M385" i="8"/>
  <c r="M386" i="8"/>
  <c r="M387" i="8"/>
  <c r="M388" i="8"/>
  <c r="M389" i="8"/>
  <c r="M390" i="8"/>
  <c r="M391" i="8"/>
  <c r="M392" i="8"/>
  <c r="M393" i="8"/>
  <c r="M394" i="8"/>
  <c r="M395" i="8"/>
  <c r="M396" i="8"/>
  <c r="M397" i="8"/>
  <c r="M398" i="8"/>
  <c r="M399" i="8"/>
  <c r="M400" i="8"/>
  <c r="M401" i="8"/>
  <c r="M402" i="8"/>
  <c r="M403" i="8"/>
  <c r="M404" i="8"/>
  <c r="M405" i="8"/>
  <c r="M406" i="8"/>
  <c r="M407" i="8"/>
  <c r="M408" i="8"/>
  <c r="M409" i="8"/>
  <c r="M410" i="8"/>
  <c r="M411" i="8"/>
  <c r="M412" i="8"/>
  <c r="M413" i="8"/>
  <c r="M414" i="8"/>
  <c r="M415" i="8"/>
  <c r="M416" i="8"/>
  <c r="M417" i="8"/>
  <c r="M418" i="8"/>
  <c r="M419" i="8"/>
  <c r="M420" i="8"/>
  <c r="M421" i="8"/>
  <c r="M422" i="8"/>
  <c r="M423" i="8"/>
  <c r="M424" i="8"/>
  <c r="M425" i="8"/>
  <c r="M426" i="8"/>
  <c r="M427" i="8"/>
  <c r="M428" i="8"/>
  <c r="M429" i="8"/>
  <c r="M430" i="8"/>
  <c r="M431" i="8"/>
  <c r="M432" i="8"/>
  <c r="M433" i="8"/>
  <c r="M434" i="8"/>
  <c r="M435" i="8"/>
  <c r="M436" i="8"/>
  <c r="M437" i="8"/>
  <c r="M438" i="8"/>
  <c r="M439" i="8"/>
  <c r="M440" i="8"/>
  <c r="M441" i="8"/>
  <c r="M442" i="8"/>
  <c r="M443" i="8"/>
  <c r="M444" i="8"/>
  <c r="M445" i="8"/>
  <c r="M446" i="8"/>
  <c r="M447" i="8"/>
  <c r="M448" i="8"/>
  <c r="M449" i="8"/>
  <c r="M450" i="8"/>
  <c r="M451" i="8"/>
  <c r="M452" i="8"/>
  <c r="M453" i="8"/>
  <c r="M454" i="8"/>
  <c r="M455" i="8"/>
  <c r="M456" i="8"/>
  <c r="M457" i="8"/>
  <c r="M458" i="8"/>
  <c r="M459" i="8"/>
  <c r="M460" i="8"/>
  <c r="M461" i="8"/>
  <c r="M462" i="8"/>
  <c r="M463" i="8"/>
  <c r="M464" i="8"/>
  <c r="M465" i="8"/>
  <c r="M466" i="8"/>
  <c r="M467" i="8"/>
  <c r="M468" i="8"/>
  <c r="M469" i="8"/>
  <c r="M470" i="8"/>
  <c r="M471" i="8"/>
  <c r="M472" i="8"/>
  <c r="M473" i="8"/>
  <c r="M474" i="8"/>
  <c r="M475" i="8"/>
  <c r="M476" i="8"/>
  <c r="M477" i="8"/>
  <c r="M478" i="8"/>
  <c r="M479" i="8"/>
  <c r="M480" i="8"/>
  <c r="M481" i="8"/>
  <c r="M482" i="8"/>
  <c r="M483" i="8"/>
  <c r="M484" i="8"/>
  <c r="M485" i="8"/>
  <c r="M486" i="8"/>
  <c r="M487" i="8"/>
  <c r="M488" i="8"/>
  <c r="M489" i="8"/>
  <c r="M490" i="8"/>
  <c r="M491" i="8"/>
  <c r="M492" i="8"/>
  <c r="M493" i="8"/>
  <c r="M494" i="8"/>
  <c r="M495" i="8"/>
  <c r="M496" i="8"/>
  <c r="M497" i="8"/>
  <c r="M498" i="8"/>
  <c r="M499" i="8"/>
  <c r="M500" i="8"/>
  <c r="M501" i="8"/>
  <c r="M502" i="8"/>
  <c r="M503" i="8"/>
  <c r="M504" i="8"/>
  <c r="M505" i="8"/>
  <c r="M506" i="8"/>
  <c r="M507" i="8"/>
  <c r="M508" i="8"/>
  <c r="M509" i="8"/>
  <c r="M510" i="8"/>
  <c r="M511" i="8"/>
  <c r="M512" i="8"/>
  <c r="M513" i="8"/>
  <c r="M514" i="8"/>
  <c r="M515" i="8"/>
  <c r="M516" i="8"/>
  <c r="M517" i="8"/>
  <c r="M518" i="8"/>
  <c r="M519" i="8"/>
  <c r="M520" i="8"/>
  <c r="M521" i="8"/>
  <c r="M522" i="8"/>
  <c r="M523" i="8"/>
  <c r="M524" i="8"/>
  <c r="M525" i="8"/>
  <c r="M526" i="8"/>
  <c r="M527" i="8"/>
  <c r="M528" i="8"/>
  <c r="M529" i="8"/>
  <c r="M530" i="8"/>
  <c r="M531" i="8"/>
  <c r="M532" i="8"/>
  <c r="M533" i="8"/>
  <c r="M534" i="8"/>
  <c r="M535" i="8"/>
  <c r="M536" i="8"/>
  <c r="M537" i="8"/>
  <c r="M538" i="8"/>
  <c r="M539" i="8"/>
  <c r="M540" i="8"/>
  <c r="M541" i="8"/>
  <c r="M542" i="8"/>
  <c r="M543" i="8"/>
  <c r="M544" i="8"/>
  <c r="M545" i="8"/>
  <c r="M546" i="8"/>
  <c r="M547" i="8"/>
  <c r="M548" i="8"/>
  <c r="M549" i="8"/>
  <c r="M550" i="8"/>
  <c r="M551" i="8"/>
  <c r="M552" i="8"/>
  <c r="M553" i="8"/>
  <c r="M554" i="8"/>
  <c r="M555" i="8"/>
  <c r="M556" i="8"/>
  <c r="M557" i="8"/>
  <c r="M558" i="8"/>
  <c r="M559" i="8"/>
  <c r="M560" i="8"/>
  <c r="M561" i="8"/>
  <c r="M562" i="8"/>
  <c r="M563" i="8"/>
  <c r="M564" i="8"/>
  <c r="M565" i="8"/>
  <c r="M566" i="8"/>
  <c r="M567" i="8"/>
  <c r="M568" i="8"/>
  <c r="M569" i="8"/>
  <c r="M570" i="8"/>
  <c r="M571" i="8"/>
  <c r="M572" i="8"/>
  <c r="M573" i="8"/>
  <c r="M574" i="8"/>
  <c r="M575" i="8"/>
  <c r="M576" i="8"/>
  <c r="M577" i="8"/>
  <c r="M578" i="8"/>
  <c r="M579" i="8"/>
  <c r="M580" i="8"/>
  <c r="M581" i="8"/>
  <c r="M582" i="8"/>
  <c r="M583" i="8"/>
  <c r="M584" i="8"/>
  <c r="M585" i="8"/>
  <c r="M586" i="8"/>
  <c r="M587" i="8"/>
  <c r="M588" i="8"/>
  <c r="M589" i="8"/>
  <c r="M590" i="8"/>
  <c r="M591" i="8"/>
  <c r="M592" i="8"/>
  <c r="M593" i="8"/>
  <c r="M594" i="8"/>
  <c r="M595" i="8"/>
  <c r="M596" i="8"/>
  <c r="M597" i="8"/>
  <c r="M598" i="8"/>
  <c r="M599" i="8"/>
  <c r="M600" i="8"/>
  <c r="M601" i="8"/>
  <c r="M602" i="8"/>
  <c r="M603" i="8"/>
  <c r="M604" i="8"/>
  <c r="M605" i="8"/>
  <c r="M606" i="8"/>
  <c r="M607" i="8"/>
  <c r="M608" i="8"/>
  <c r="M609" i="8"/>
  <c r="M610" i="8"/>
  <c r="M611" i="8"/>
  <c r="M612" i="8"/>
  <c r="M613" i="8"/>
  <c r="M614" i="8"/>
  <c r="M615" i="8"/>
  <c r="M616" i="8"/>
  <c r="M617" i="8"/>
  <c r="M618" i="8"/>
  <c r="M619" i="8"/>
  <c r="M620" i="8"/>
  <c r="M621" i="8"/>
  <c r="M622" i="8"/>
  <c r="M623" i="8"/>
  <c r="M624" i="8"/>
  <c r="M625" i="8"/>
  <c r="M626" i="8"/>
  <c r="M627" i="8"/>
  <c r="M628" i="8"/>
  <c r="M629" i="8"/>
  <c r="M630" i="8"/>
  <c r="M631" i="8"/>
  <c r="M632" i="8"/>
  <c r="M633" i="8"/>
  <c r="M634" i="8"/>
  <c r="M635" i="8"/>
  <c r="M636" i="8"/>
  <c r="M637" i="8"/>
  <c r="M638" i="8"/>
  <c r="M639" i="8"/>
  <c r="M640" i="8"/>
  <c r="M641" i="8"/>
  <c r="M642" i="8"/>
  <c r="M643" i="8"/>
  <c r="M644" i="8"/>
  <c r="M645" i="8"/>
  <c r="M646" i="8"/>
  <c r="M647" i="8"/>
  <c r="M648" i="8"/>
  <c r="M649" i="8"/>
  <c r="M650" i="8"/>
  <c r="M651" i="8"/>
  <c r="M652" i="8"/>
  <c r="M653" i="8"/>
  <c r="M654" i="8"/>
  <c r="M655" i="8"/>
  <c r="M656" i="8"/>
  <c r="M657" i="8"/>
  <c r="M658" i="8"/>
  <c r="M659" i="8"/>
  <c r="M660" i="8"/>
  <c r="M661" i="8"/>
  <c r="M662" i="8"/>
  <c r="M663" i="8"/>
  <c r="M664" i="8"/>
  <c r="M665" i="8"/>
  <c r="M666" i="8"/>
  <c r="M667" i="8"/>
  <c r="M668" i="8"/>
  <c r="M669" i="8"/>
  <c r="M670" i="8"/>
  <c r="M671" i="8"/>
  <c r="M672" i="8"/>
  <c r="M673" i="8"/>
  <c r="M674" i="8"/>
  <c r="M675" i="8"/>
  <c r="M676" i="8"/>
  <c r="M677" i="8"/>
  <c r="M678" i="8"/>
  <c r="M679" i="8"/>
  <c r="M680" i="8"/>
  <c r="M681" i="8"/>
  <c r="M682" i="8"/>
  <c r="M683" i="8"/>
  <c r="M684" i="8"/>
  <c r="M685" i="8"/>
  <c r="M686" i="8"/>
  <c r="M687" i="8"/>
  <c r="M688" i="8"/>
  <c r="M689" i="8"/>
  <c r="M690" i="8"/>
  <c r="M691" i="8"/>
  <c r="M692" i="8"/>
  <c r="M693" i="8"/>
  <c r="M694" i="8"/>
  <c r="M695" i="8"/>
  <c r="M696" i="8"/>
  <c r="M697" i="8"/>
  <c r="M698" i="8"/>
  <c r="M699" i="8"/>
  <c r="M700" i="8"/>
  <c r="M701" i="8"/>
  <c r="M702" i="8"/>
  <c r="M703" i="8"/>
  <c r="M704" i="8"/>
  <c r="M705" i="8"/>
  <c r="M706" i="8"/>
  <c r="M707" i="8"/>
  <c r="M708" i="8"/>
  <c r="M709" i="8"/>
  <c r="M710" i="8"/>
  <c r="M711" i="8"/>
  <c r="M712" i="8"/>
  <c r="M713" i="8"/>
  <c r="M714" i="8"/>
  <c r="M715" i="8"/>
  <c r="M716" i="8"/>
  <c r="M717" i="8"/>
  <c r="M718" i="8"/>
  <c r="M719" i="8"/>
  <c r="M720" i="8"/>
  <c r="M721" i="8"/>
  <c r="M722" i="8"/>
  <c r="M723" i="8"/>
  <c r="M724" i="8"/>
  <c r="M725" i="8"/>
  <c r="M726" i="8"/>
  <c r="M727" i="8"/>
  <c r="M728" i="8"/>
  <c r="M729" i="8"/>
  <c r="M730" i="8"/>
  <c r="M731" i="8"/>
  <c r="M732" i="8"/>
  <c r="M733" i="8"/>
  <c r="M734" i="8"/>
  <c r="M735" i="8"/>
  <c r="M736" i="8"/>
  <c r="M737" i="8"/>
  <c r="M738" i="8"/>
  <c r="M739" i="8"/>
  <c r="M740" i="8"/>
  <c r="M741" i="8"/>
  <c r="M742" i="8"/>
  <c r="M743" i="8"/>
  <c r="M744" i="8"/>
  <c r="M745" i="8"/>
  <c r="M746" i="8"/>
  <c r="M747" i="8"/>
  <c r="M748" i="8"/>
  <c r="M749" i="8"/>
  <c r="M750" i="8"/>
  <c r="M751" i="8"/>
  <c r="M752" i="8"/>
  <c r="M753" i="8"/>
  <c r="M754" i="8"/>
  <c r="M755" i="8"/>
  <c r="M756" i="8"/>
  <c r="M757" i="8"/>
  <c r="M758" i="8"/>
  <c r="M759" i="8"/>
  <c r="M760" i="8"/>
  <c r="M761" i="8"/>
  <c r="M762" i="8"/>
  <c r="M763" i="8"/>
  <c r="M764" i="8"/>
  <c r="M765" i="8"/>
  <c r="M766" i="8"/>
  <c r="M767" i="8"/>
  <c r="M768" i="8"/>
  <c r="M769" i="8"/>
  <c r="M770" i="8"/>
  <c r="M771" i="8"/>
  <c r="M772" i="8"/>
  <c r="M773" i="8"/>
  <c r="M774" i="8"/>
  <c r="M775" i="8"/>
  <c r="M776" i="8"/>
  <c r="M777" i="8"/>
  <c r="M778" i="8"/>
  <c r="M779" i="8"/>
  <c r="M780" i="8"/>
  <c r="M781" i="8"/>
  <c r="M782" i="8"/>
  <c r="M783" i="8"/>
  <c r="M784" i="8"/>
  <c r="M785" i="8"/>
  <c r="M786" i="8"/>
  <c r="M787" i="8"/>
  <c r="M788" i="8"/>
  <c r="M789" i="8"/>
  <c r="M790" i="8"/>
  <c r="M791" i="8"/>
  <c r="M792" i="8"/>
  <c r="M793" i="8"/>
  <c r="M794" i="8"/>
  <c r="M795" i="8"/>
  <c r="M796" i="8"/>
  <c r="M797" i="8"/>
  <c r="M798" i="8"/>
  <c r="M799" i="8"/>
  <c r="M800" i="8"/>
  <c r="M801" i="8"/>
  <c r="M802" i="8"/>
  <c r="M803" i="8"/>
  <c r="M804" i="8"/>
  <c r="M805" i="8"/>
  <c r="M806" i="8"/>
  <c r="M807" i="8"/>
  <c r="M808" i="8"/>
  <c r="M809" i="8"/>
  <c r="M810" i="8"/>
  <c r="M811" i="8"/>
  <c r="M812" i="8"/>
  <c r="M813" i="8"/>
  <c r="M814" i="8"/>
  <c r="M815" i="8"/>
  <c r="M816" i="8"/>
  <c r="M817" i="8"/>
  <c r="M818" i="8"/>
  <c r="M819" i="8"/>
  <c r="M820" i="8"/>
  <c r="M821" i="8"/>
  <c r="M822" i="8"/>
  <c r="M823" i="8"/>
  <c r="M824" i="8"/>
  <c r="M825" i="8"/>
  <c r="M826" i="8"/>
  <c r="M827" i="8"/>
  <c r="M828" i="8"/>
  <c r="M829" i="8"/>
  <c r="M830" i="8"/>
  <c r="M831" i="8"/>
  <c r="M832" i="8"/>
  <c r="M833" i="8"/>
  <c r="M834" i="8"/>
  <c r="M835" i="8"/>
  <c r="M836" i="8"/>
  <c r="M837" i="8"/>
  <c r="M838" i="8"/>
  <c r="M839" i="8"/>
  <c r="M840" i="8"/>
  <c r="M841" i="8"/>
  <c r="M842" i="8"/>
  <c r="M843" i="8"/>
  <c r="M844" i="8"/>
  <c r="M845" i="8"/>
  <c r="M846" i="8"/>
  <c r="M847" i="8"/>
  <c r="M848" i="8"/>
  <c r="M849" i="8"/>
  <c r="M850" i="8"/>
  <c r="M851" i="8"/>
  <c r="M852" i="8"/>
  <c r="M853" i="8"/>
  <c r="M854" i="8"/>
  <c r="M855" i="8"/>
  <c r="M856" i="8"/>
  <c r="M857" i="8"/>
  <c r="M858" i="8"/>
  <c r="M859" i="8"/>
  <c r="M860" i="8"/>
  <c r="M861" i="8"/>
  <c r="M862" i="8"/>
  <c r="M863" i="8"/>
  <c r="M864" i="8"/>
  <c r="M865" i="8"/>
  <c r="M866" i="8"/>
  <c r="M867" i="8"/>
  <c r="M868" i="8"/>
  <c r="M869" i="8"/>
  <c r="M870" i="8"/>
  <c r="M871" i="8"/>
  <c r="M872" i="8"/>
  <c r="M873" i="8"/>
  <c r="M874" i="8"/>
  <c r="M875" i="8"/>
  <c r="M876" i="8"/>
  <c r="M877" i="8"/>
  <c r="M878" i="8"/>
  <c r="M879" i="8"/>
  <c r="M880" i="8"/>
  <c r="M881" i="8"/>
  <c r="M882" i="8"/>
  <c r="M883" i="8"/>
  <c r="M884" i="8"/>
  <c r="M885" i="8"/>
  <c r="M886" i="8"/>
  <c r="M887" i="8"/>
  <c r="M888" i="8"/>
  <c r="M889" i="8"/>
  <c r="M890" i="8"/>
  <c r="M891" i="8"/>
  <c r="M892" i="8"/>
  <c r="M893" i="8"/>
  <c r="M894" i="8"/>
  <c r="M895" i="8"/>
  <c r="M896" i="8"/>
  <c r="M897" i="8"/>
  <c r="M898" i="8"/>
  <c r="M899" i="8"/>
  <c r="M900" i="8"/>
  <c r="M901" i="8"/>
  <c r="M902" i="8"/>
  <c r="M903" i="8"/>
  <c r="M904" i="8"/>
  <c r="M905" i="8"/>
  <c r="M906" i="8"/>
  <c r="M907" i="8"/>
  <c r="M908" i="8"/>
  <c r="M909" i="8"/>
  <c r="M910" i="8"/>
  <c r="M911" i="8"/>
  <c r="M912" i="8"/>
  <c r="M913" i="8"/>
  <c r="M914" i="8"/>
  <c r="M915" i="8"/>
  <c r="M916" i="8"/>
  <c r="M917" i="8"/>
  <c r="M918" i="8"/>
  <c r="M919" i="8"/>
  <c r="M920" i="8"/>
  <c r="M921" i="8"/>
  <c r="M922" i="8"/>
  <c r="M923" i="8"/>
  <c r="M924" i="8"/>
  <c r="M925" i="8"/>
  <c r="M926" i="8"/>
  <c r="M927" i="8"/>
  <c r="M928" i="8"/>
  <c r="M929" i="8"/>
  <c r="M930" i="8"/>
  <c r="M931" i="8"/>
  <c r="M932" i="8"/>
  <c r="M933" i="8"/>
  <c r="M934" i="8"/>
  <c r="M935" i="8"/>
  <c r="M936" i="8"/>
  <c r="M937" i="8"/>
  <c r="M938" i="8"/>
  <c r="M939" i="8"/>
  <c r="M940" i="8"/>
  <c r="M941" i="8"/>
  <c r="M942" i="8"/>
  <c r="M943" i="8"/>
  <c r="M944" i="8"/>
  <c r="M945" i="8"/>
  <c r="M946" i="8"/>
  <c r="M947" i="8"/>
  <c r="M948" i="8"/>
  <c r="M949" i="8"/>
  <c r="M950" i="8"/>
  <c r="M951" i="8"/>
  <c r="M952" i="8"/>
  <c r="M953" i="8"/>
  <c r="M954" i="8"/>
  <c r="M955" i="8"/>
  <c r="M956" i="8"/>
  <c r="M957" i="8"/>
  <c r="M958" i="8"/>
  <c r="M959" i="8"/>
  <c r="M960" i="8"/>
  <c r="M961" i="8"/>
  <c r="M962" i="8"/>
  <c r="M963" i="8"/>
  <c r="M964" i="8"/>
  <c r="M965" i="8"/>
  <c r="M966" i="8"/>
  <c r="M967" i="8"/>
  <c r="M968" i="8"/>
  <c r="M969" i="8"/>
  <c r="M970" i="8"/>
  <c r="M971" i="8"/>
  <c r="M972" i="8"/>
  <c r="M973" i="8"/>
  <c r="M974" i="8"/>
  <c r="M975" i="8"/>
  <c r="M976" i="8"/>
  <c r="M977" i="8"/>
  <c r="M978" i="8"/>
  <c r="M979" i="8"/>
  <c r="M980" i="8"/>
  <c r="M981" i="8"/>
  <c r="M982" i="8"/>
  <c r="M983" i="8"/>
  <c r="M984" i="8"/>
  <c r="M985" i="8"/>
  <c r="M986" i="8"/>
  <c r="M987" i="8"/>
  <c r="M988" i="8"/>
  <c r="M989" i="8"/>
  <c r="M990" i="8"/>
  <c r="M991" i="8"/>
  <c r="M992" i="8"/>
  <c r="M993" i="8"/>
  <c r="M994" i="8"/>
  <c r="M995" i="8"/>
  <c r="M996" i="8"/>
  <c r="M997" i="8"/>
  <c r="M998" i="8"/>
  <c r="M999" i="8"/>
  <c r="M1000" i="8"/>
  <c r="M8" i="8"/>
  <c r="M9" i="8"/>
  <c r="M10" i="8"/>
  <c r="M11" i="8"/>
  <c r="M12" i="8"/>
  <c r="K8" i="8"/>
  <c r="J8" i="8" s="1"/>
  <c r="L8" i="8" s="1"/>
  <c r="K9" i="8"/>
  <c r="J9" i="8" s="1"/>
  <c r="L9" i="8" s="1"/>
  <c r="K10" i="8"/>
  <c r="J10" i="8" s="1"/>
  <c r="L10" i="8" s="1"/>
  <c r="K11" i="8"/>
  <c r="J11" i="8" s="1"/>
  <c r="L11" i="8" s="1"/>
  <c r="K12" i="8"/>
  <c r="J12" i="8" s="1"/>
  <c r="L12" i="8" s="1"/>
  <c r="K13" i="8"/>
  <c r="K14" i="8"/>
  <c r="J14" i="8" s="1"/>
  <c r="L14" i="8" s="1"/>
  <c r="K15" i="8"/>
  <c r="J15" i="8" s="1"/>
  <c r="L15" i="8" s="1"/>
  <c r="K16" i="8"/>
  <c r="J16" i="8" s="1"/>
  <c r="L16" i="8" s="1"/>
  <c r="K17" i="8"/>
  <c r="J17" i="8" s="1"/>
  <c r="L17" i="8" s="1"/>
  <c r="K18" i="8"/>
  <c r="J18" i="8" s="1"/>
  <c r="L18" i="8" s="1"/>
  <c r="K19" i="8"/>
  <c r="J19" i="8" s="1"/>
  <c r="L19" i="8" s="1"/>
  <c r="K20" i="8"/>
  <c r="J20" i="8" s="1"/>
  <c r="L20" i="8" s="1"/>
  <c r="K21" i="8"/>
  <c r="J21" i="8" s="1"/>
  <c r="L21" i="8" s="1"/>
  <c r="K22" i="8"/>
  <c r="J22" i="8" s="1"/>
  <c r="L22" i="8" s="1"/>
  <c r="K23" i="8"/>
  <c r="J23" i="8" s="1"/>
  <c r="L23" i="8" s="1"/>
  <c r="K24" i="8"/>
  <c r="J24" i="8" s="1"/>
  <c r="L24" i="8" s="1"/>
  <c r="K25" i="8"/>
  <c r="J25" i="8" s="1"/>
  <c r="L25" i="8" s="1"/>
  <c r="K26" i="8"/>
  <c r="J26" i="8" s="1"/>
  <c r="L26" i="8" s="1"/>
  <c r="K27" i="8"/>
  <c r="J27" i="8" s="1"/>
  <c r="L27" i="8" s="1"/>
  <c r="K28" i="8"/>
  <c r="J28" i="8" s="1"/>
  <c r="L28" i="8" s="1"/>
  <c r="K29" i="8"/>
  <c r="J29" i="8" s="1"/>
  <c r="L29" i="8" s="1"/>
  <c r="K30" i="8"/>
  <c r="J30" i="8" s="1"/>
  <c r="L30" i="8" s="1"/>
  <c r="K31" i="8"/>
  <c r="J31" i="8" s="1"/>
  <c r="L31" i="8" s="1"/>
  <c r="K32" i="8"/>
  <c r="J32" i="8" s="1"/>
  <c r="L32" i="8" s="1"/>
  <c r="K33" i="8"/>
  <c r="J33" i="8" s="1"/>
  <c r="L33" i="8" s="1"/>
  <c r="K34" i="8"/>
  <c r="J34" i="8" s="1"/>
  <c r="L34" i="8" s="1"/>
  <c r="K35" i="8"/>
  <c r="J35" i="8" s="1"/>
  <c r="L35" i="8" s="1"/>
  <c r="K36" i="8"/>
  <c r="J36" i="8" s="1"/>
  <c r="L36" i="8" s="1"/>
  <c r="K37" i="8"/>
  <c r="J37" i="8" s="1"/>
  <c r="L37" i="8" s="1"/>
  <c r="K38" i="8"/>
  <c r="J38" i="8" s="1"/>
  <c r="L38" i="8" s="1"/>
  <c r="K39" i="8"/>
  <c r="J39" i="8" s="1"/>
  <c r="L39" i="8" s="1"/>
  <c r="K40" i="8"/>
  <c r="J40" i="8" s="1"/>
  <c r="L40" i="8" s="1"/>
  <c r="K41" i="8"/>
  <c r="J41" i="8" s="1"/>
  <c r="L41" i="8" s="1"/>
  <c r="K42" i="8"/>
  <c r="J42" i="8" s="1"/>
  <c r="L42" i="8" s="1"/>
  <c r="K43" i="8"/>
  <c r="J43" i="8" s="1"/>
  <c r="L43" i="8" s="1"/>
  <c r="K44" i="8"/>
  <c r="J44" i="8" s="1"/>
  <c r="L44" i="8" s="1"/>
  <c r="K45" i="8"/>
  <c r="K46" i="8"/>
  <c r="J46" i="8" s="1"/>
  <c r="L46" i="8" s="1"/>
  <c r="K47" i="8"/>
  <c r="J47" i="8" s="1"/>
  <c r="L47" i="8" s="1"/>
  <c r="K48" i="8"/>
  <c r="J48" i="8" s="1"/>
  <c r="L48" i="8" s="1"/>
  <c r="K49" i="8"/>
  <c r="J49" i="8" s="1"/>
  <c r="L49" i="8" s="1"/>
  <c r="K50" i="8"/>
  <c r="J50" i="8" s="1"/>
  <c r="L50" i="8" s="1"/>
  <c r="K51" i="8"/>
  <c r="J51" i="8" s="1"/>
  <c r="L51" i="8" s="1"/>
  <c r="K52" i="8"/>
  <c r="J52" i="8" s="1"/>
  <c r="L52" i="8" s="1"/>
  <c r="K53" i="8"/>
  <c r="J53" i="8" s="1"/>
  <c r="L53" i="8" s="1"/>
  <c r="K54" i="8"/>
  <c r="J54" i="8" s="1"/>
  <c r="L54" i="8" s="1"/>
  <c r="K55" i="8"/>
  <c r="J55" i="8" s="1"/>
  <c r="L55" i="8" s="1"/>
  <c r="K56" i="8"/>
  <c r="J56" i="8" s="1"/>
  <c r="L56" i="8" s="1"/>
  <c r="K57" i="8"/>
  <c r="J57" i="8" s="1"/>
  <c r="L57" i="8" s="1"/>
  <c r="K58" i="8"/>
  <c r="J58" i="8" s="1"/>
  <c r="L58" i="8" s="1"/>
  <c r="K59" i="8"/>
  <c r="J59" i="8" s="1"/>
  <c r="L59" i="8" s="1"/>
  <c r="K60" i="8"/>
  <c r="J60" i="8" s="1"/>
  <c r="L60" i="8" s="1"/>
  <c r="K61" i="8"/>
  <c r="J61" i="8" s="1"/>
  <c r="L61" i="8" s="1"/>
  <c r="K62" i="8"/>
  <c r="J62" i="8" s="1"/>
  <c r="L62" i="8" s="1"/>
  <c r="K63" i="8"/>
  <c r="J63" i="8" s="1"/>
  <c r="L63" i="8" s="1"/>
  <c r="K64" i="8"/>
  <c r="J64" i="8" s="1"/>
  <c r="L64" i="8" s="1"/>
  <c r="K65" i="8"/>
  <c r="J65" i="8" s="1"/>
  <c r="L65" i="8" s="1"/>
  <c r="K66" i="8"/>
  <c r="J66" i="8" s="1"/>
  <c r="L66" i="8" s="1"/>
  <c r="K67" i="8"/>
  <c r="J67" i="8" s="1"/>
  <c r="L67" i="8" s="1"/>
  <c r="K68" i="8"/>
  <c r="J68" i="8" s="1"/>
  <c r="L68" i="8" s="1"/>
  <c r="K69" i="8"/>
  <c r="J69" i="8" s="1"/>
  <c r="L69" i="8" s="1"/>
  <c r="K70" i="8"/>
  <c r="J70" i="8" s="1"/>
  <c r="L70" i="8" s="1"/>
  <c r="K71" i="8"/>
  <c r="J71" i="8" s="1"/>
  <c r="L71" i="8" s="1"/>
  <c r="K72" i="8"/>
  <c r="J72" i="8" s="1"/>
  <c r="L72" i="8" s="1"/>
  <c r="K73" i="8"/>
  <c r="J73" i="8" s="1"/>
  <c r="L73" i="8" s="1"/>
  <c r="K74" i="8"/>
  <c r="J74" i="8" s="1"/>
  <c r="L74" i="8" s="1"/>
  <c r="K75" i="8"/>
  <c r="J75" i="8" s="1"/>
  <c r="L75" i="8" s="1"/>
  <c r="K76" i="8"/>
  <c r="J76" i="8" s="1"/>
  <c r="L76" i="8" s="1"/>
  <c r="K77" i="8"/>
  <c r="K78" i="8"/>
  <c r="J78" i="8" s="1"/>
  <c r="L78" i="8" s="1"/>
  <c r="K79" i="8"/>
  <c r="J79" i="8" s="1"/>
  <c r="L79" i="8" s="1"/>
  <c r="K80" i="8"/>
  <c r="J80" i="8" s="1"/>
  <c r="L80" i="8" s="1"/>
  <c r="K81" i="8"/>
  <c r="J81" i="8" s="1"/>
  <c r="L81" i="8" s="1"/>
  <c r="K82" i="8"/>
  <c r="J82" i="8" s="1"/>
  <c r="L82" i="8" s="1"/>
  <c r="K83" i="8"/>
  <c r="J83" i="8" s="1"/>
  <c r="L83" i="8" s="1"/>
  <c r="K84" i="8"/>
  <c r="J84" i="8" s="1"/>
  <c r="L84" i="8" s="1"/>
  <c r="K85" i="8"/>
  <c r="J85" i="8" s="1"/>
  <c r="L85" i="8" s="1"/>
  <c r="K86" i="8"/>
  <c r="J86" i="8" s="1"/>
  <c r="L86" i="8" s="1"/>
  <c r="K87" i="8"/>
  <c r="J87" i="8" s="1"/>
  <c r="L87" i="8" s="1"/>
  <c r="K88" i="8"/>
  <c r="J88" i="8" s="1"/>
  <c r="L88" i="8" s="1"/>
  <c r="K89" i="8"/>
  <c r="J89" i="8" s="1"/>
  <c r="L89" i="8" s="1"/>
  <c r="K90" i="8"/>
  <c r="J90" i="8" s="1"/>
  <c r="L90" i="8" s="1"/>
  <c r="K91" i="8"/>
  <c r="J91" i="8" s="1"/>
  <c r="L91" i="8" s="1"/>
  <c r="K92" i="8"/>
  <c r="J92" i="8" s="1"/>
  <c r="L92" i="8" s="1"/>
  <c r="K93" i="8"/>
  <c r="J93" i="8" s="1"/>
  <c r="L93" i="8" s="1"/>
  <c r="K94" i="8"/>
  <c r="J94" i="8" s="1"/>
  <c r="L94" i="8" s="1"/>
  <c r="K95" i="8"/>
  <c r="J95" i="8" s="1"/>
  <c r="L95" i="8" s="1"/>
  <c r="K96" i="8"/>
  <c r="J96" i="8" s="1"/>
  <c r="L96" i="8" s="1"/>
  <c r="K97" i="8"/>
  <c r="J97" i="8" s="1"/>
  <c r="L97" i="8" s="1"/>
  <c r="K98" i="8"/>
  <c r="J98" i="8" s="1"/>
  <c r="L98" i="8" s="1"/>
  <c r="K99" i="8"/>
  <c r="J99" i="8" s="1"/>
  <c r="L99" i="8" s="1"/>
  <c r="K100" i="8"/>
  <c r="J100" i="8" s="1"/>
  <c r="L100" i="8" s="1"/>
  <c r="K101" i="8"/>
  <c r="J101" i="8" s="1"/>
  <c r="L101" i="8" s="1"/>
  <c r="K102" i="8"/>
  <c r="J102" i="8" s="1"/>
  <c r="L102" i="8" s="1"/>
  <c r="K103" i="8"/>
  <c r="J103" i="8" s="1"/>
  <c r="L103" i="8" s="1"/>
  <c r="K104" i="8"/>
  <c r="J104" i="8" s="1"/>
  <c r="L104" i="8" s="1"/>
  <c r="K105" i="8"/>
  <c r="J105" i="8" s="1"/>
  <c r="L105" i="8" s="1"/>
  <c r="K106" i="8"/>
  <c r="J106" i="8" s="1"/>
  <c r="L106" i="8" s="1"/>
  <c r="K107" i="8"/>
  <c r="J107" i="8" s="1"/>
  <c r="L107" i="8" s="1"/>
  <c r="K108" i="8"/>
  <c r="J108" i="8" s="1"/>
  <c r="L108" i="8" s="1"/>
  <c r="K109" i="8"/>
  <c r="K110" i="8"/>
  <c r="J110" i="8" s="1"/>
  <c r="L110" i="8" s="1"/>
  <c r="K111" i="8"/>
  <c r="J111" i="8" s="1"/>
  <c r="L111" i="8" s="1"/>
  <c r="K112" i="8"/>
  <c r="J112" i="8" s="1"/>
  <c r="L112" i="8" s="1"/>
  <c r="K113" i="8"/>
  <c r="J113" i="8" s="1"/>
  <c r="L113" i="8" s="1"/>
  <c r="K114" i="8"/>
  <c r="J114" i="8" s="1"/>
  <c r="L114" i="8" s="1"/>
  <c r="K115" i="8"/>
  <c r="J115" i="8" s="1"/>
  <c r="L115" i="8" s="1"/>
  <c r="K116" i="8"/>
  <c r="J116" i="8" s="1"/>
  <c r="L116" i="8" s="1"/>
  <c r="K117" i="8"/>
  <c r="J117" i="8" s="1"/>
  <c r="L117" i="8" s="1"/>
  <c r="K118" i="8"/>
  <c r="J118" i="8" s="1"/>
  <c r="L118" i="8" s="1"/>
  <c r="K119" i="8"/>
  <c r="J119" i="8" s="1"/>
  <c r="L119" i="8" s="1"/>
  <c r="K120" i="8"/>
  <c r="J120" i="8" s="1"/>
  <c r="L120" i="8" s="1"/>
  <c r="K121" i="8"/>
  <c r="J121" i="8" s="1"/>
  <c r="L121" i="8" s="1"/>
  <c r="K122" i="8"/>
  <c r="J122" i="8" s="1"/>
  <c r="L122" i="8" s="1"/>
  <c r="K123" i="8"/>
  <c r="J123" i="8" s="1"/>
  <c r="L123" i="8" s="1"/>
  <c r="K124" i="8"/>
  <c r="J124" i="8" s="1"/>
  <c r="L124" i="8" s="1"/>
  <c r="K125" i="8"/>
  <c r="J125" i="8" s="1"/>
  <c r="L125" i="8" s="1"/>
  <c r="K126" i="8"/>
  <c r="J126" i="8" s="1"/>
  <c r="L126" i="8" s="1"/>
  <c r="K127" i="8"/>
  <c r="J127" i="8" s="1"/>
  <c r="L127" i="8" s="1"/>
  <c r="K128" i="8"/>
  <c r="J128" i="8" s="1"/>
  <c r="L128" i="8" s="1"/>
  <c r="K129" i="8"/>
  <c r="J129" i="8" s="1"/>
  <c r="L129" i="8" s="1"/>
  <c r="K130" i="8"/>
  <c r="J130" i="8" s="1"/>
  <c r="L130" i="8" s="1"/>
  <c r="K131" i="8"/>
  <c r="J131" i="8" s="1"/>
  <c r="L131" i="8" s="1"/>
  <c r="K132" i="8"/>
  <c r="J132" i="8" s="1"/>
  <c r="L132" i="8" s="1"/>
  <c r="K133" i="8"/>
  <c r="J133" i="8" s="1"/>
  <c r="L133" i="8" s="1"/>
  <c r="K134" i="8"/>
  <c r="J134" i="8" s="1"/>
  <c r="L134" i="8" s="1"/>
  <c r="K135" i="8"/>
  <c r="J135" i="8" s="1"/>
  <c r="L135" i="8" s="1"/>
  <c r="K136" i="8"/>
  <c r="J136" i="8" s="1"/>
  <c r="L136" i="8" s="1"/>
  <c r="K137" i="8"/>
  <c r="J137" i="8" s="1"/>
  <c r="L137" i="8" s="1"/>
  <c r="K138" i="8"/>
  <c r="J138" i="8" s="1"/>
  <c r="L138" i="8" s="1"/>
  <c r="K139" i="8"/>
  <c r="J139" i="8" s="1"/>
  <c r="L139" i="8" s="1"/>
  <c r="K140" i="8"/>
  <c r="J140" i="8" s="1"/>
  <c r="L140" i="8" s="1"/>
  <c r="K141" i="8"/>
  <c r="K142" i="8"/>
  <c r="J142" i="8" s="1"/>
  <c r="L142" i="8" s="1"/>
  <c r="K143" i="8"/>
  <c r="J143" i="8" s="1"/>
  <c r="L143" i="8" s="1"/>
  <c r="K144" i="8"/>
  <c r="J144" i="8" s="1"/>
  <c r="L144" i="8" s="1"/>
  <c r="K145" i="8"/>
  <c r="J145" i="8" s="1"/>
  <c r="L145" i="8" s="1"/>
  <c r="K146" i="8"/>
  <c r="J146" i="8" s="1"/>
  <c r="L146" i="8" s="1"/>
  <c r="K147" i="8"/>
  <c r="J147" i="8" s="1"/>
  <c r="L147" i="8" s="1"/>
  <c r="K148" i="8"/>
  <c r="J148" i="8" s="1"/>
  <c r="L148" i="8" s="1"/>
  <c r="K149" i="8"/>
  <c r="J149" i="8" s="1"/>
  <c r="L149" i="8" s="1"/>
  <c r="K150" i="8"/>
  <c r="J150" i="8" s="1"/>
  <c r="L150" i="8" s="1"/>
  <c r="K151" i="8"/>
  <c r="J151" i="8" s="1"/>
  <c r="L151" i="8" s="1"/>
  <c r="K152" i="8"/>
  <c r="J152" i="8" s="1"/>
  <c r="L152" i="8" s="1"/>
  <c r="K153" i="8"/>
  <c r="J153" i="8" s="1"/>
  <c r="L153" i="8" s="1"/>
  <c r="K154" i="8"/>
  <c r="J154" i="8" s="1"/>
  <c r="L154" i="8" s="1"/>
  <c r="K155" i="8"/>
  <c r="J155" i="8" s="1"/>
  <c r="L155" i="8" s="1"/>
  <c r="K156" i="8"/>
  <c r="J156" i="8" s="1"/>
  <c r="L156" i="8" s="1"/>
  <c r="K157" i="8"/>
  <c r="J157" i="8" s="1"/>
  <c r="L157" i="8" s="1"/>
  <c r="K158" i="8"/>
  <c r="J158" i="8" s="1"/>
  <c r="L158" i="8" s="1"/>
  <c r="K159" i="8"/>
  <c r="J159" i="8" s="1"/>
  <c r="L159" i="8" s="1"/>
  <c r="K160" i="8"/>
  <c r="J160" i="8" s="1"/>
  <c r="L160" i="8" s="1"/>
  <c r="K161" i="8"/>
  <c r="J161" i="8" s="1"/>
  <c r="L161" i="8" s="1"/>
  <c r="K162" i="8"/>
  <c r="J162" i="8" s="1"/>
  <c r="L162" i="8" s="1"/>
  <c r="K163" i="8"/>
  <c r="J163" i="8" s="1"/>
  <c r="L163" i="8" s="1"/>
  <c r="K164" i="8"/>
  <c r="J164" i="8" s="1"/>
  <c r="L164" i="8" s="1"/>
  <c r="K165" i="8"/>
  <c r="J165" i="8" s="1"/>
  <c r="L165" i="8" s="1"/>
  <c r="K166" i="8"/>
  <c r="J166" i="8" s="1"/>
  <c r="L166" i="8" s="1"/>
  <c r="K167" i="8"/>
  <c r="J167" i="8" s="1"/>
  <c r="L167" i="8" s="1"/>
  <c r="K168" i="8"/>
  <c r="J168" i="8" s="1"/>
  <c r="L168" i="8" s="1"/>
  <c r="K169" i="8"/>
  <c r="J169" i="8" s="1"/>
  <c r="L169" i="8" s="1"/>
  <c r="K170" i="8"/>
  <c r="J170" i="8" s="1"/>
  <c r="L170" i="8" s="1"/>
  <c r="K171" i="8"/>
  <c r="J171" i="8" s="1"/>
  <c r="L171" i="8" s="1"/>
  <c r="K172" i="8"/>
  <c r="J172" i="8" s="1"/>
  <c r="L172" i="8" s="1"/>
  <c r="K173" i="8"/>
  <c r="J173" i="8" s="1"/>
  <c r="L173" i="8" s="1"/>
  <c r="K174" i="8"/>
  <c r="J174" i="8" s="1"/>
  <c r="L174" i="8" s="1"/>
  <c r="K175" i="8"/>
  <c r="J175" i="8" s="1"/>
  <c r="L175" i="8" s="1"/>
  <c r="K176" i="8"/>
  <c r="J176" i="8" s="1"/>
  <c r="L176" i="8" s="1"/>
  <c r="K177" i="8"/>
  <c r="J177" i="8" s="1"/>
  <c r="L177" i="8" s="1"/>
  <c r="K178" i="8"/>
  <c r="J178" i="8" s="1"/>
  <c r="L178" i="8" s="1"/>
  <c r="K179" i="8"/>
  <c r="J179" i="8" s="1"/>
  <c r="L179" i="8" s="1"/>
  <c r="K180" i="8"/>
  <c r="J180" i="8" s="1"/>
  <c r="L180" i="8" s="1"/>
  <c r="K181" i="8"/>
  <c r="J181" i="8" s="1"/>
  <c r="L181" i="8" s="1"/>
  <c r="K182" i="8"/>
  <c r="J182" i="8" s="1"/>
  <c r="L182" i="8" s="1"/>
  <c r="K183" i="8"/>
  <c r="J183" i="8" s="1"/>
  <c r="L183" i="8" s="1"/>
  <c r="K184" i="8"/>
  <c r="J184" i="8" s="1"/>
  <c r="L184" i="8" s="1"/>
  <c r="K185" i="8"/>
  <c r="J185" i="8" s="1"/>
  <c r="L185" i="8" s="1"/>
  <c r="K186" i="8"/>
  <c r="J186" i="8" s="1"/>
  <c r="L186" i="8" s="1"/>
  <c r="K187" i="8"/>
  <c r="J187" i="8" s="1"/>
  <c r="L187" i="8" s="1"/>
  <c r="K188" i="8"/>
  <c r="J188" i="8" s="1"/>
  <c r="L188" i="8" s="1"/>
  <c r="K189" i="8"/>
  <c r="J189" i="8" s="1"/>
  <c r="L189" i="8" s="1"/>
  <c r="K190" i="8"/>
  <c r="J190" i="8" s="1"/>
  <c r="L190" i="8" s="1"/>
  <c r="K191" i="8"/>
  <c r="J191" i="8" s="1"/>
  <c r="L191" i="8" s="1"/>
  <c r="K192" i="8"/>
  <c r="J192" i="8" s="1"/>
  <c r="L192" i="8" s="1"/>
  <c r="K193" i="8"/>
  <c r="J193" i="8" s="1"/>
  <c r="L193" i="8" s="1"/>
  <c r="K194" i="8"/>
  <c r="J194" i="8" s="1"/>
  <c r="L194" i="8" s="1"/>
  <c r="K195" i="8"/>
  <c r="J195" i="8" s="1"/>
  <c r="L195" i="8" s="1"/>
  <c r="K196" i="8"/>
  <c r="J196" i="8" s="1"/>
  <c r="L196" i="8" s="1"/>
  <c r="K197" i="8"/>
  <c r="J197" i="8" s="1"/>
  <c r="L197" i="8" s="1"/>
  <c r="K198" i="8"/>
  <c r="J198" i="8" s="1"/>
  <c r="L198" i="8" s="1"/>
  <c r="K199" i="8"/>
  <c r="J199" i="8" s="1"/>
  <c r="L199" i="8" s="1"/>
  <c r="K200" i="8"/>
  <c r="J200" i="8" s="1"/>
  <c r="L200" i="8" s="1"/>
  <c r="K201" i="8"/>
  <c r="J201" i="8" s="1"/>
  <c r="L201" i="8" s="1"/>
  <c r="K202" i="8"/>
  <c r="J202" i="8" s="1"/>
  <c r="L202" i="8" s="1"/>
  <c r="K203" i="8"/>
  <c r="J203" i="8" s="1"/>
  <c r="L203" i="8" s="1"/>
  <c r="K204" i="8"/>
  <c r="J204" i="8" s="1"/>
  <c r="L204" i="8" s="1"/>
  <c r="K205" i="8"/>
  <c r="J205" i="8" s="1"/>
  <c r="L205" i="8" s="1"/>
  <c r="K206" i="8"/>
  <c r="J206" i="8" s="1"/>
  <c r="L206" i="8" s="1"/>
  <c r="K207" i="8"/>
  <c r="J207" i="8" s="1"/>
  <c r="L207" i="8" s="1"/>
  <c r="K208" i="8"/>
  <c r="J208" i="8" s="1"/>
  <c r="L208" i="8" s="1"/>
  <c r="K209" i="8"/>
  <c r="J209" i="8" s="1"/>
  <c r="L209" i="8" s="1"/>
  <c r="K210" i="8"/>
  <c r="J210" i="8" s="1"/>
  <c r="L210" i="8" s="1"/>
  <c r="K211" i="8"/>
  <c r="J211" i="8" s="1"/>
  <c r="L211" i="8" s="1"/>
  <c r="K212" i="8"/>
  <c r="J212" i="8" s="1"/>
  <c r="L212" i="8" s="1"/>
  <c r="K213" i="8"/>
  <c r="J213" i="8" s="1"/>
  <c r="L213" i="8" s="1"/>
  <c r="K214" i="8"/>
  <c r="J214" i="8" s="1"/>
  <c r="L214" i="8" s="1"/>
  <c r="K215" i="8"/>
  <c r="J215" i="8" s="1"/>
  <c r="L215" i="8" s="1"/>
  <c r="K216" i="8"/>
  <c r="J216" i="8" s="1"/>
  <c r="L216" i="8" s="1"/>
  <c r="K217" i="8"/>
  <c r="J217" i="8" s="1"/>
  <c r="L217" i="8" s="1"/>
  <c r="K218" i="8"/>
  <c r="J218" i="8" s="1"/>
  <c r="L218" i="8" s="1"/>
  <c r="K219" i="8"/>
  <c r="J219" i="8" s="1"/>
  <c r="L219" i="8" s="1"/>
  <c r="K220" i="8"/>
  <c r="J220" i="8" s="1"/>
  <c r="L220" i="8" s="1"/>
  <c r="K221" i="8"/>
  <c r="J221" i="8" s="1"/>
  <c r="L221" i="8" s="1"/>
  <c r="K222" i="8"/>
  <c r="J222" i="8" s="1"/>
  <c r="L222" i="8" s="1"/>
  <c r="K223" i="8"/>
  <c r="J223" i="8" s="1"/>
  <c r="L223" i="8" s="1"/>
  <c r="K224" i="8"/>
  <c r="J224" i="8" s="1"/>
  <c r="L224" i="8" s="1"/>
  <c r="K225" i="8"/>
  <c r="J225" i="8" s="1"/>
  <c r="L225" i="8" s="1"/>
  <c r="K226" i="8"/>
  <c r="J226" i="8" s="1"/>
  <c r="L226" i="8" s="1"/>
  <c r="K227" i="8"/>
  <c r="J227" i="8" s="1"/>
  <c r="L227" i="8" s="1"/>
  <c r="K228" i="8"/>
  <c r="J228" i="8" s="1"/>
  <c r="L228" i="8" s="1"/>
  <c r="K229" i="8"/>
  <c r="J229" i="8" s="1"/>
  <c r="L229" i="8" s="1"/>
  <c r="K230" i="8"/>
  <c r="J230" i="8" s="1"/>
  <c r="L230" i="8" s="1"/>
  <c r="K231" i="8"/>
  <c r="J231" i="8" s="1"/>
  <c r="L231" i="8" s="1"/>
  <c r="K232" i="8"/>
  <c r="J232" i="8" s="1"/>
  <c r="L232" i="8" s="1"/>
  <c r="K233" i="8"/>
  <c r="J233" i="8" s="1"/>
  <c r="L233" i="8" s="1"/>
  <c r="K234" i="8"/>
  <c r="J234" i="8" s="1"/>
  <c r="L234" i="8" s="1"/>
  <c r="K235" i="8"/>
  <c r="J235" i="8" s="1"/>
  <c r="L235" i="8" s="1"/>
  <c r="K236" i="8"/>
  <c r="J236" i="8" s="1"/>
  <c r="L236" i="8" s="1"/>
  <c r="K237" i="8"/>
  <c r="K238" i="8"/>
  <c r="J238" i="8" s="1"/>
  <c r="L238" i="8" s="1"/>
  <c r="K239" i="8"/>
  <c r="J239" i="8" s="1"/>
  <c r="L239" i="8" s="1"/>
  <c r="K240" i="8"/>
  <c r="J240" i="8" s="1"/>
  <c r="L240" i="8" s="1"/>
  <c r="K241" i="8"/>
  <c r="J241" i="8" s="1"/>
  <c r="L241" i="8" s="1"/>
  <c r="K242" i="8"/>
  <c r="J242" i="8" s="1"/>
  <c r="L242" i="8" s="1"/>
  <c r="K243" i="8"/>
  <c r="J243" i="8" s="1"/>
  <c r="L243" i="8" s="1"/>
  <c r="K244" i="8"/>
  <c r="J244" i="8" s="1"/>
  <c r="L244" i="8" s="1"/>
  <c r="K245" i="8"/>
  <c r="J245" i="8" s="1"/>
  <c r="L245" i="8" s="1"/>
  <c r="K246" i="8"/>
  <c r="J246" i="8" s="1"/>
  <c r="L246" i="8" s="1"/>
  <c r="K247" i="8"/>
  <c r="J247" i="8" s="1"/>
  <c r="L247" i="8" s="1"/>
  <c r="K248" i="8"/>
  <c r="J248" i="8" s="1"/>
  <c r="L248" i="8" s="1"/>
  <c r="K249" i="8"/>
  <c r="J249" i="8" s="1"/>
  <c r="L249" i="8" s="1"/>
  <c r="K250" i="8"/>
  <c r="J250" i="8" s="1"/>
  <c r="L250" i="8" s="1"/>
  <c r="K251" i="8"/>
  <c r="J251" i="8" s="1"/>
  <c r="L251" i="8" s="1"/>
  <c r="K252" i="8"/>
  <c r="J252" i="8" s="1"/>
  <c r="L252" i="8" s="1"/>
  <c r="K253" i="8"/>
  <c r="J253" i="8" s="1"/>
  <c r="L253" i="8" s="1"/>
  <c r="K254" i="8"/>
  <c r="J254" i="8" s="1"/>
  <c r="L254" i="8" s="1"/>
  <c r="K255" i="8"/>
  <c r="J255" i="8" s="1"/>
  <c r="L255" i="8" s="1"/>
  <c r="K256" i="8"/>
  <c r="J256" i="8" s="1"/>
  <c r="L256" i="8" s="1"/>
  <c r="K257" i="8"/>
  <c r="J257" i="8" s="1"/>
  <c r="L257" i="8" s="1"/>
  <c r="K258" i="8"/>
  <c r="J258" i="8" s="1"/>
  <c r="L258" i="8" s="1"/>
  <c r="K259" i="8"/>
  <c r="J259" i="8" s="1"/>
  <c r="L259" i="8" s="1"/>
  <c r="K260" i="8"/>
  <c r="J260" i="8" s="1"/>
  <c r="L260" i="8" s="1"/>
  <c r="K261" i="8"/>
  <c r="J261" i="8" s="1"/>
  <c r="L261" i="8" s="1"/>
  <c r="K262" i="8"/>
  <c r="J262" i="8" s="1"/>
  <c r="L262" i="8" s="1"/>
  <c r="K263" i="8"/>
  <c r="J263" i="8" s="1"/>
  <c r="L263" i="8" s="1"/>
  <c r="K264" i="8"/>
  <c r="J264" i="8" s="1"/>
  <c r="L264" i="8" s="1"/>
  <c r="K265" i="8"/>
  <c r="J265" i="8" s="1"/>
  <c r="L265" i="8" s="1"/>
  <c r="K266" i="8"/>
  <c r="J266" i="8" s="1"/>
  <c r="L266" i="8" s="1"/>
  <c r="K267" i="8"/>
  <c r="J267" i="8" s="1"/>
  <c r="L267" i="8" s="1"/>
  <c r="K268" i="8"/>
  <c r="J268" i="8" s="1"/>
  <c r="L268" i="8" s="1"/>
  <c r="K269" i="8"/>
  <c r="K270" i="8"/>
  <c r="J270" i="8" s="1"/>
  <c r="L270" i="8" s="1"/>
  <c r="K271" i="8"/>
  <c r="J271" i="8" s="1"/>
  <c r="L271" i="8" s="1"/>
  <c r="K272" i="8"/>
  <c r="J272" i="8" s="1"/>
  <c r="L272" i="8" s="1"/>
  <c r="K273" i="8"/>
  <c r="J273" i="8" s="1"/>
  <c r="L273" i="8" s="1"/>
  <c r="K274" i="8"/>
  <c r="J274" i="8" s="1"/>
  <c r="L274" i="8" s="1"/>
  <c r="K275" i="8"/>
  <c r="J275" i="8" s="1"/>
  <c r="L275" i="8" s="1"/>
  <c r="K276" i="8"/>
  <c r="J276" i="8" s="1"/>
  <c r="L276" i="8" s="1"/>
  <c r="K277" i="8"/>
  <c r="J277" i="8" s="1"/>
  <c r="L277" i="8" s="1"/>
  <c r="K278" i="8"/>
  <c r="J278" i="8" s="1"/>
  <c r="L278" i="8" s="1"/>
  <c r="K279" i="8"/>
  <c r="J279" i="8" s="1"/>
  <c r="L279" i="8" s="1"/>
  <c r="K280" i="8"/>
  <c r="J280" i="8" s="1"/>
  <c r="L280" i="8" s="1"/>
  <c r="K281" i="8"/>
  <c r="J281" i="8" s="1"/>
  <c r="L281" i="8" s="1"/>
  <c r="K282" i="8"/>
  <c r="J282" i="8" s="1"/>
  <c r="L282" i="8" s="1"/>
  <c r="K283" i="8"/>
  <c r="J283" i="8" s="1"/>
  <c r="L283" i="8" s="1"/>
  <c r="K284" i="8"/>
  <c r="J284" i="8" s="1"/>
  <c r="L284" i="8" s="1"/>
  <c r="K285" i="8"/>
  <c r="J285" i="8" s="1"/>
  <c r="L285" i="8" s="1"/>
  <c r="K286" i="8"/>
  <c r="J286" i="8" s="1"/>
  <c r="L286" i="8" s="1"/>
  <c r="K287" i="8"/>
  <c r="J287" i="8" s="1"/>
  <c r="L287" i="8" s="1"/>
  <c r="K288" i="8"/>
  <c r="J288" i="8" s="1"/>
  <c r="L288" i="8" s="1"/>
  <c r="K289" i="8"/>
  <c r="J289" i="8" s="1"/>
  <c r="L289" i="8" s="1"/>
  <c r="K290" i="8"/>
  <c r="J290" i="8" s="1"/>
  <c r="L290" i="8" s="1"/>
  <c r="K291" i="8"/>
  <c r="J291" i="8" s="1"/>
  <c r="L291" i="8" s="1"/>
  <c r="K292" i="8"/>
  <c r="J292" i="8" s="1"/>
  <c r="L292" i="8" s="1"/>
  <c r="K293" i="8"/>
  <c r="J293" i="8" s="1"/>
  <c r="L293" i="8" s="1"/>
  <c r="K294" i="8"/>
  <c r="J294" i="8" s="1"/>
  <c r="L294" i="8" s="1"/>
  <c r="K295" i="8"/>
  <c r="J295" i="8" s="1"/>
  <c r="L295" i="8" s="1"/>
  <c r="K296" i="8"/>
  <c r="J296" i="8" s="1"/>
  <c r="L296" i="8" s="1"/>
  <c r="K297" i="8"/>
  <c r="J297" i="8" s="1"/>
  <c r="L297" i="8" s="1"/>
  <c r="K298" i="8"/>
  <c r="J298" i="8" s="1"/>
  <c r="L298" i="8" s="1"/>
  <c r="K299" i="8"/>
  <c r="J299" i="8" s="1"/>
  <c r="L299" i="8" s="1"/>
  <c r="K300" i="8"/>
  <c r="J300" i="8" s="1"/>
  <c r="L300" i="8" s="1"/>
  <c r="K301" i="8"/>
  <c r="K302" i="8"/>
  <c r="J302" i="8" s="1"/>
  <c r="L302" i="8" s="1"/>
  <c r="K303" i="8"/>
  <c r="J303" i="8" s="1"/>
  <c r="L303" i="8" s="1"/>
  <c r="K304" i="8"/>
  <c r="J304" i="8" s="1"/>
  <c r="L304" i="8" s="1"/>
  <c r="K305" i="8"/>
  <c r="J305" i="8" s="1"/>
  <c r="L305" i="8" s="1"/>
  <c r="K306" i="8"/>
  <c r="J306" i="8" s="1"/>
  <c r="L306" i="8" s="1"/>
  <c r="K307" i="8"/>
  <c r="J307" i="8" s="1"/>
  <c r="L307" i="8" s="1"/>
  <c r="K308" i="8"/>
  <c r="J308" i="8" s="1"/>
  <c r="L308" i="8" s="1"/>
  <c r="K309" i="8"/>
  <c r="J309" i="8" s="1"/>
  <c r="L309" i="8" s="1"/>
  <c r="K310" i="8"/>
  <c r="J310" i="8" s="1"/>
  <c r="L310" i="8" s="1"/>
  <c r="K311" i="8"/>
  <c r="J311" i="8" s="1"/>
  <c r="L311" i="8" s="1"/>
  <c r="K312" i="8"/>
  <c r="J312" i="8" s="1"/>
  <c r="L312" i="8" s="1"/>
  <c r="K313" i="8"/>
  <c r="J313" i="8" s="1"/>
  <c r="L313" i="8" s="1"/>
  <c r="K314" i="8"/>
  <c r="J314" i="8" s="1"/>
  <c r="L314" i="8" s="1"/>
  <c r="K315" i="8"/>
  <c r="J315" i="8" s="1"/>
  <c r="L315" i="8" s="1"/>
  <c r="K316" i="8"/>
  <c r="J316" i="8" s="1"/>
  <c r="L316" i="8" s="1"/>
  <c r="K317" i="8"/>
  <c r="J317" i="8" s="1"/>
  <c r="L317" i="8" s="1"/>
  <c r="K318" i="8"/>
  <c r="J318" i="8" s="1"/>
  <c r="L318" i="8" s="1"/>
  <c r="K319" i="8"/>
  <c r="J319" i="8" s="1"/>
  <c r="L319" i="8" s="1"/>
  <c r="K320" i="8"/>
  <c r="J320" i="8" s="1"/>
  <c r="L320" i="8" s="1"/>
  <c r="K321" i="8"/>
  <c r="J321" i="8" s="1"/>
  <c r="L321" i="8" s="1"/>
  <c r="K322" i="8"/>
  <c r="J322" i="8" s="1"/>
  <c r="L322" i="8" s="1"/>
  <c r="K323" i="8"/>
  <c r="J323" i="8" s="1"/>
  <c r="L323" i="8" s="1"/>
  <c r="K324" i="8"/>
  <c r="J324" i="8" s="1"/>
  <c r="L324" i="8" s="1"/>
  <c r="K325" i="8"/>
  <c r="J325" i="8" s="1"/>
  <c r="L325" i="8" s="1"/>
  <c r="K326" i="8"/>
  <c r="J326" i="8" s="1"/>
  <c r="L326" i="8" s="1"/>
  <c r="K327" i="8"/>
  <c r="J327" i="8" s="1"/>
  <c r="L327" i="8" s="1"/>
  <c r="K328" i="8"/>
  <c r="J328" i="8" s="1"/>
  <c r="L328" i="8" s="1"/>
  <c r="K329" i="8"/>
  <c r="J329" i="8" s="1"/>
  <c r="L329" i="8" s="1"/>
  <c r="K330" i="8"/>
  <c r="J330" i="8" s="1"/>
  <c r="L330" i="8" s="1"/>
  <c r="K331" i="8"/>
  <c r="J331" i="8" s="1"/>
  <c r="L331" i="8" s="1"/>
  <c r="K332" i="8"/>
  <c r="J332" i="8" s="1"/>
  <c r="L332" i="8" s="1"/>
  <c r="K333" i="8"/>
  <c r="K334" i="8"/>
  <c r="J334" i="8" s="1"/>
  <c r="L334" i="8" s="1"/>
  <c r="K335" i="8"/>
  <c r="J335" i="8" s="1"/>
  <c r="L335" i="8" s="1"/>
  <c r="K336" i="8"/>
  <c r="J336" i="8" s="1"/>
  <c r="L336" i="8" s="1"/>
  <c r="K337" i="8"/>
  <c r="J337" i="8" s="1"/>
  <c r="L337" i="8" s="1"/>
  <c r="K338" i="8"/>
  <c r="J338" i="8" s="1"/>
  <c r="L338" i="8" s="1"/>
  <c r="K339" i="8"/>
  <c r="J339" i="8" s="1"/>
  <c r="L339" i="8" s="1"/>
  <c r="K340" i="8"/>
  <c r="J340" i="8" s="1"/>
  <c r="L340" i="8" s="1"/>
  <c r="K341" i="8"/>
  <c r="J341" i="8" s="1"/>
  <c r="L341" i="8" s="1"/>
  <c r="K342" i="8"/>
  <c r="J342" i="8" s="1"/>
  <c r="L342" i="8" s="1"/>
  <c r="K343" i="8"/>
  <c r="J343" i="8" s="1"/>
  <c r="L343" i="8" s="1"/>
  <c r="K344" i="8"/>
  <c r="J344" i="8" s="1"/>
  <c r="L344" i="8" s="1"/>
  <c r="K345" i="8"/>
  <c r="J345" i="8" s="1"/>
  <c r="L345" i="8" s="1"/>
  <c r="K346" i="8"/>
  <c r="J346" i="8" s="1"/>
  <c r="L346" i="8" s="1"/>
  <c r="K347" i="8"/>
  <c r="J347" i="8" s="1"/>
  <c r="L347" i="8" s="1"/>
  <c r="K348" i="8"/>
  <c r="J348" i="8" s="1"/>
  <c r="L348" i="8" s="1"/>
  <c r="K349" i="8"/>
  <c r="J349" i="8" s="1"/>
  <c r="L349" i="8" s="1"/>
  <c r="K350" i="8"/>
  <c r="J350" i="8" s="1"/>
  <c r="L350" i="8" s="1"/>
  <c r="K351" i="8"/>
  <c r="J351" i="8" s="1"/>
  <c r="L351" i="8" s="1"/>
  <c r="K352" i="8"/>
  <c r="J352" i="8" s="1"/>
  <c r="L352" i="8" s="1"/>
  <c r="K353" i="8"/>
  <c r="J353" i="8" s="1"/>
  <c r="L353" i="8" s="1"/>
  <c r="K354" i="8"/>
  <c r="J354" i="8" s="1"/>
  <c r="L354" i="8" s="1"/>
  <c r="K355" i="8"/>
  <c r="J355" i="8" s="1"/>
  <c r="L355" i="8" s="1"/>
  <c r="K356" i="8"/>
  <c r="J356" i="8" s="1"/>
  <c r="L356" i="8" s="1"/>
  <c r="K357" i="8"/>
  <c r="J357" i="8" s="1"/>
  <c r="L357" i="8" s="1"/>
  <c r="K358" i="8"/>
  <c r="J358" i="8" s="1"/>
  <c r="L358" i="8" s="1"/>
  <c r="K359" i="8"/>
  <c r="J359" i="8" s="1"/>
  <c r="L359" i="8" s="1"/>
  <c r="K360" i="8"/>
  <c r="J360" i="8" s="1"/>
  <c r="L360" i="8" s="1"/>
  <c r="K361" i="8"/>
  <c r="J361" i="8" s="1"/>
  <c r="L361" i="8" s="1"/>
  <c r="K362" i="8"/>
  <c r="J362" i="8" s="1"/>
  <c r="L362" i="8" s="1"/>
  <c r="K363" i="8"/>
  <c r="J363" i="8" s="1"/>
  <c r="L363" i="8" s="1"/>
  <c r="K364" i="8"/>
  <c r="J364" i="8" s="1"/>
  <c r="L364" i="8" s="1"/>
  <c r="K365" i="8"/>
  <c r="K366" i="8"/>
  <c r="J366" i="8" s="1"/>
  <c r="L366" i="8" s="1"/>
  <c r="K367" i="8"/>
  <c r="J367" i="8" s="1"/>
  <c r="L367" i="8" s="1"/>
  <c r="K368" i="8"/>
  <c r="J368" i="8" s="1"/>
  <c r="L368" i="8" s="1"/>
  <c r="K369" i="8"/>
  <c r="J369" i="8" s="1"/>
  <c r="L369" i="8" s="1"/>
  <c r="K370" i="8"/>
  <c r="J370" i="8" s="1"/>
  <c r="L370" i="8" s="1"/>
  <c r="K371" i="8"/>
  <c r="J371" i="8" s="1"/>
  <c r="L371" i="8" s="1"/>
  <c r="K372" i="8"/>
  <c r="J372" i="8" s="1"/>
  <c r="L372" i="8" s="1"/>
  <c r="K373" i="8"/>
  <c r="J373" i="8" s="1"/>
  <c r="L373" i="8" s="1"/>
  <c r="K374" i="8"/>
  <c r="J374" i="8" s="1"/>
  <c r="L374" i="8" s="1"/>
  <c r="K375" i="8"/>
  <c r="J375" i="8" s="1"/>
  <c r="L375" i="8" s="1"/>
  <c r="K376" i="8"/>
  <c r="J376" i="8" s="1"/>
  <c r="L376" i="8" s="1"/>
  <c r="K377" i="8"/>
  <c r="J377" i="8" s="1"/>
  <c r="L377" i="8" s="1"/>
  <c r="K378" i="8"/>
  <c r="J378" i="8" s="1"/>
  <c r="L378" i="8" s="1"/>
  <c r="K379" i="8"/>
  <c r="J379" i="8" s="1"/>
  <c r="L379" i="8" s="1"/>
  <c r="K380" i="8"/>
  <c r="J380" i="8" s="1"/>
  <c r="L380" i="8" s="1"/>
  <c r="K381" i="8"/>
  <c r="J381" i="8" s="1"/>
  <c r="L381" i="8" s="1"/>
  <c r="K382" i="8"/>
  <c r="J382" i="8" s="1"/>
  <c r="L382" i="8" s="1"/>
  <c r="K383" i="8"/>
  <c r="J383" i="8" s="1"/>
  <c r="L383" i="8" s="1"/>
  <c r="K384" i="8"/>
  <c r="J384" i="8" s="1"/>
  <c r="L384" i="8" s="1"/>
  <c r="K385" i="8"/>
  <c r="J385" i="8" s="1"/>
  <c r="L385" i="8" s="1"/>
  <c r="K386" i="8"/>
  <c r="J386" i="8" s="1"/>
  <c r="L386" i="8" s="1"/>
  <c r="K387" i="8"/>
  <c r="J387" i="8" s="1"/>
  <c r="L387" i="8" s="1"/>
  <c r="K388" i="8"/>
  <c r="J388" i="8" s="1"/>
  <c r="L388" i="8" s="1"/>
  <c r="K389" i="8"/>
  <c r="J389" i="8" s="1"/>
  <c r="L389" i="8" s="1"/>
  <c r="K390" i="8"/>
  <c r="J390" i="8" s="1"/>
  <c r="L390" i="8" s="1"/>
  <c r="K391" i="8"/>
  <c r="J391" i="8" s="1"/>
  <c r="L391" i="8" s="1"/>
  <c r="K392" i="8"/>
  <c r="J392" i="8" s="1"/>
  <c r="L392" i="8" s="1"/>
  <c r="K393" i="8"/>
  <c r="J393" i="8" s="1"/>
  <c r="L393" i="8" s="1"/>
  <c r="K394" i="8"/>
  <c r="J394" i="8" s="1"/>
  <c r="L394" i="8" s="1"/>
  <c r="K395" i="8"/>
  <c r="J395" i="8" s="1"/>
  <c r="L395" i="8" s="1"/>
  <c r="K396" i="8"/>
  <c r="J396" i="8" s="1"/>
  <c r="L396" i="8" s="1"/>
  <c r="K397" i="8"/>
  <c r="K398" i="8"/>
  <c r="J398" i="8" s="1"/>
  <c r="L398" i="8" s="1"/>
  <c r="K399" i="8"/>
  <c r="J399" i="8" s="1"/>
  <c r="L399" i="8" s="1"/>
  <c r="K400" i="8"/>
  <c r="J400" i="8" s="1"/>
  <c r="L400" i="8" s="1"/>
  <c r="K401" i="8"/>
  <c r="J401" i="8" s="1"/>
  <c r="L401" i="8" s="1"/>
  <c r="K402" i="8"/>
  <c r="J402" i="8" s="1"/>
  <c r="L402" i="8" s="1"/>
  <c r="K403" i="8"/>
  <c r="J403" i="8" s="1"/>
  <c r="L403" i="8" s="1"/>
  <c r="K404" i="8"/>
  <c r="J404" i="8" s="1"/>
  <c r="L404" i="8" s="1"/>
  <c r="K405" i="8"/>
  <c r="J405" i="8" s="1"/>
  <c r="L405" i="8" s="1"/>
  <c r="K406" i="8"/>
  <c r="J406" i="8" s="1"/>
  <c r="L406" i="8" s="1"/>
  <c r="K407" i="8"/>
  <c r="J407" i="8" s="1"/>
  <c r="L407" i="8" s="1"/>
  <c r="K408" i="8"/>
  <c r="J408" i="8" s="1"/>
  <c r="L408" i="8" s="1"/>
  <c r="K409" i="8"/>
  <c r="J409" i="8" s="1"/>
  <c r="L409" i="8" s="1"/>
  <c r="K410" i="8"/>
  <c r="J410" i="8" s="1"/>
  <c r="L410" i="8" s="1"/>
  <c r="K411" i="8"/>
  <c r="J411" i="8" s="1"/>
  <c r="L411" i="8" s="1"/>
  <c r="K412" i="8"/>
  <c r="J412" i="8" s="1"/>
  <c r="L412" i="8" s="1"/>
  <c r="K413" i="8"/>
  <c r="J413" i="8" s="1"/>
  <c r="L413" i="8" s="1"/>
  <c r="K414" i="8"/>
  <c r="J414" i="8" s="1"/>
  <c r="L414" i="8" s="1"/>
  <c r="K415" i="8"/>
  <c r="J415" i="8" s="1"/>
  <c r="L415" i="8" s="1"/>
  <c r="K416" i="8"/>
  <c r="J416" i="8" s="1"/>
  <c r="L416" i="8" s="1"/>
  <c r="K417" i="8"/>
  <c r="J417" i="8" s="1"/>
  <c r="L417" i="8" s="1"/>
  <c r="K418" i="8"/>
  <c r="J418" i="8" s="1"/>
  <c r="L418" i="8" s="1"/>
  <c r="K419" i="8"/>
  <c r="J419" i="8" s="1"/>
  <c r="L419" i="8" s="1"/>
  <c r="K420" i="8"/>
  <c r="J420" i="8" s="1"/>
  <c r="L420" i="8" s="1"/>
  <c r="K421" i="8"/>
  <c r="J421" i="8" s="1"/>
  <c r="L421" i="8" s="1"/>
  <c r="K422" i="8"/>
  <c r="J422" i="8" s="1"/>
  <c r="L422" i="8" s="1"/>
  <c r="K423" i="8"/>
  <c r="J423" i="8" s="1"/>
  <c r="L423" i="8" s="1"/>
  <c r="K424" i="8"/>
  <c r="J424" i="8" s="1"/>
  <c r="L424" i="8" s="1"/>
  <c r="K425" i="8"/>
  <c r="J425" i="8" s="1"/>
  <c r="L425" i="8" s="1"/>
  <c r="K426" i="8"/>
  <c r="J426" i="8" s="1"/>
  <c r="L426" i="8" s="1"/>
  <c r="K427" i="8"/>
  <c r="J427" i="8" s="1"/>
  <c r="L427" i="8" s="1"/>
  <c r="K428" i="8"/>
  <c r="J428" i="8" s="1"/>
  <c r="L428" i="8" s="1"/>
  <c r="K429" i="8"/>
  <c r="J429" i="8" s="1"/>
  <c r="L429" i="8" s="1"/>
  <c r="K430" i="8"/>
  <c r="J430" i="8" s="1"/>
  <c r="L430" i="8" s="1"/>
  <c r="K431" i="8"/>
  <c r="J431" i="8" s="1"/>
  <c r="L431" i="8" s="1"/>
  <c r="K432" i="8"/>
  <c r="J432" i="8" s="1"/>
  <c r="L432" i="8" s="1"/>
  <c r="K433" i="8"/>
  <c r="J433" i="8" s="1"/>
  <c r="L433" i="8" s="1"/>
  <c r="K434" i="8"/>
  <c r="J434" i="8" s="1"/>
  <c r="L434" i="8" s="1"/>
  <c r="K435" i="8"/>
  <c r="J435" i="8" s="1"/>
  <c r="L435" i="8" s="1"/>
  <c r="K436" i="8"/>
  <c r="J436" i="8" s="1"/>
  <c r="L436" i="8" s="1"/>
  <c r="K437" i="8"/>
  <c r="J437" i="8" s="1"/>
  <c r="L437" i="8" s="1"/>
  <c r="K438" i="8"/>
  <c r="J438" i="8" s="1"/>
  <c r="L438" i="8" s="1"/>
  <c r="K439" i="8"/>
  <c r="J439" i="8" s="1"/>
  <c r="L439" i="8" s="1"/>
  <c r="K440" i="8"/>
  <c r="J440" i="8" s="1"/>
  <c r="L440" i="8" s="1"/>
  <c r="K441" i="8"/>
  <c r="J441" i="8" s="1"/>
  <c r="L441" i="8" s="1"/>
  <c r="K442" i="8"/>
  <c r="J442" i="8" s="1"/>
  <c r="L442" i="8" s="1"/>
  <c r="K443" i="8"/>
  <c r="J443" i="8" s="1"/>
  <c r="L443" i="8" s="1"/>
  <c r="K444" i="8"/>
  <c r="J444" i="8" s="1"/>
  <c r="L444" i="8" s="1"/>
  <c r="K445" i="8"/>
  <c r="J445" i="8" s="1"/>
  <c r="L445" i="8" s="1"/>
  <c r="K446" i="8"/>
  <c r="J446" i="8" s="1"/>
  <c r="L446" i="8" s="1"/>
  <c r="K447" i="8"/>
  <c r="J447" i="8" s="1"/>
  <c r="L447" i="8" s="1"/>
  <c r="K448" i="8"/>
  <c r="J448" i="8" s="1"/>
  <c r="L448" i="8" s="1"/>
  <c r="K449" i="8"/>
  <c r="J449" i="8" s="1"/>
  <c r="L449" i="8" s="1"/>
  <c r="K450" i="8"/>
  <c r="J450" i="8" s="1"/>
  <c r="L450" i="8" s="1"/>
  <c r="K451" i="8"/>
  <c r="J451" i="8" s="1"/>
  <c r="L451" i="8" s="1"/>
  <c r="K452" i="8"/>
  <c r="J452" i="8" s="1"/>
  <c r="L452" i="8" s="1"/>
  <c r="K453" i="8"/>
  <c r="J453" i="8" s="1"/>
  <c r="L453" i="8" s="1"/>
  <c r="K454" i="8"/>
  <c r="J454" i="8" s="1"/>
  <c r="L454" i="8" s="1"/>
  <c r="K455" i="8"/>
  <c r="J455" i="8" s="1"/>
  <c r="L455" i="8" s="1"/>
  <c r="K456" i="8"/>
  <c r="J456" i="8" s="1"/>
  <c r="L456" i="8" s="1"/>
  <c r="K457" i="8"/>
  <c r="J457" i="8" s="1"/>
  <c r="L457" i="8" s="1"/>
  <c r="K458" i="8"/>
  <c r="J458" i="8" s="1"/>
  <c r="L458" i="8" s="1"/>
  <c r="K459" i="8"/>
  <c r="J459" i="8" s="1"/>
  <c r="L459" i="8" s="1"/>
  <c r="K460" i="8"/>
  <c r="J460" i="8" s="1"/>
  <c r="L460" i="8" s="1"/>
  <c r="K461" i="8"/>
  <c r="K462" i="8"/>
  <c r="J462" i="8" s="1"/>
  <c r="L462" i="8" s="1"/>
  <c r="K463" i="8"/>
  <c r="J463" i="8" s="1"/>
  <c r="L463" i="8" s="1"/>
  <c r="K464" i="8"/>
  <c r="J464" i="8" s="1"/>
  <c r="L464" i="8" s="1"/>
  <c r="K465" i="8"/>
  <c r="J465" i="8" s="1"/>
  <c r="L465" i="8" s="1"/>
  <c r="K466" i="8"/>
  <c r="J466" i="8" s="1"/>
  <c r="L466" i="8" s="1"/>
  <c r="K467" i="8"/>
  <c r="J467" i="8" s="1"/>
  <c r="L467" i="8" s="1"/>
  <c r="K468" i="8"/>
  <c r="J468" i="8" s="1"/>
  <c r="L468" i="8" s="1"/>
  <c r="K469" i="8"/>
  <c r="J469" i="8" s="1"/>
  <c r="L469" i="8" s="1"/>
  <c r="K470" i="8"/>
  <c r="J470" i="8" s="1"/>
  <c r="L470" i="8" s="1"/>
  <c r="K471" i="8"/>
  <c r="J471" i="8" s="1"/>
  <c r="L471" i="8" s="1"/>
  <c r="K472" i="8"/>
  <c r="J472" i="8" s="1"/>
  <c r="L472" i="8" s="1"/>
  <c r="K473" i="8"/>
  <c r="J473" i="8" s="1"/>
  <c r="L473" i="8" s="1"/>
  <c r="K474" i="8"/>
  <c r="J474" i="8" s="1"/>
  <c r="L474" i="8" s="1"/>
  <c r="K475" i="8"/>
  <c r="J475" i="8" s="1"/>
  <c r="L475" i="8" s="1"/>
  <c r="K476" i="8"/>
  <c r="J476" i="8" s="1"/>
  <c r="L476" i="8" s="1"/>
  <c r="K477" i="8"/>
  <c r="J477" i="8" s="1"/>
  <c r="L477" i="8" s="1"/>
  <c r="K478" i="8"/>
  <c r="J478" i="8" s="1"/>
  <c r="L478" i="8" s="1"/>
  <c r="K479" i="8"/>
  <c r="J479" i="8" s="1"/>
  <c r="L479" i="8" s="1"/>
  <c r="K480" i="8"/>
  <c r="J480" i="8" s="1"/>
  <c r="L480" i="8" s="1"/>
  <c r="K481" i="8"/>
  <c r="J481" i="8" s="1"/>
  <c r="L481" i="8" s="1"/>
  <c r="K482" i="8"/>
  <c r="J482" i="8" s="1"/>
  <c r="L482" i="8" s="1"/>
  <c r="K483" i="8"/>
  <c r="J483" i="8" s="1"/>
  <c r="L483" i="8" s="1"/>
  <c r="K484" i="8"/>
  <c r="J484" i="8" s="1"/>
  <c r="L484" i="8" s="1"/>
  <c r="K485" i="8"/>
  <c r="J485" i="8" s="1"/>
  <c r="L485" i="8" s="1"/>
  <c r="K486" i="8"/>
  <c r="J486" i="8" s="1"/>
  <c r="L486" i="8" s="1"/>
  <c r="K487" i="8"/>
  <c r="J487" i="8" s="1"/>
  <c r="L487" i="8" s="1"/>
  <c r="K488" i="8"/>
  <c r="J488" i="8" s="1"/>
  <c r="L488" i="8" s="1"/>
  <c r="K489" i="8"/>
  <c r="J489" i="8" s="1"/>
  <c r="L489" i="8" s="1"/>
  <c r="K490" i="8"/>
  <c r="J490" i="8" s="1"/>
  <c r="L490" i="8" s="1"/>
  <c r="K491" i="8"/>
  <c r="J491" i="8" s="1"/>
  <c r="L491" i="8" s="1"/>
  <c r="K492" i="8"/>
  <c r="J492" i="8" s="1"/>
  <c r="L492" i="8" s="1"/>
  <c r="K493" i="8"/>
  <c r="J493" i="8" s="1"/>
  <c r="L493" i="8" s="1"/>
  <c r="K494" i="8"/>
  <c r="J494" i="8" s="1"/>
  <c r="L494" i="8" s="1"/>
  <c r="K495" i="8"/>
  <c r="J495" i="8" s="1"/>
  <c r="L495" i="8" s="1"/>
  <c r="K496" i="8"/>
  <c r="J496" i="8" s="1"/>
  <c r="L496" i="8" s="1"/>
  <c r="K497" i="8"/>
  <c r="J497" i="8" s="1"/>
  <c r="L497" i="8" s="1"/>
  <c r="K498" i="8"/>
  <c r="J498" i="8" s="1"/>
  <c r="L498" i="8" s="1"/>
  <c r="K499" i="8"/>
  <c r="J499" i="8" s="1"/>
  <c r="L499" i="8" s="1"/>
  <c r="K500" i="8"/>
  <c r="J500" i="8" s="1"/>
  <c r="L500" i="8" s="1"/>
  <c r="K501" i="8"/>
  <c r="J501" i="8" s="1"/>
  <c r="L501" i="8" s="1"/>
  <c r="K502" i="8"/>
  <c r="J502" i="8" s="1"/>
  <c r="L502" i="8" s="1"/>
  <c r="K503" i="8"/>
  <c r="J503" i="8" s="1"/>
  <c r="L503" i="8" s="1"/>
  <c r="K504" i="8"/>
  <c r="J504" i="8" s="1"/>
  <c r="L504" i="8" s="1"/>
  <c r="K505" i="8"/>
  <c r="J505" i="8" s="1"/>
  <c r="L505" i="8" s="1"/>
  <c r="K506" i="8"/>
  <c r="J506" i="8" s="1"/>
  <c r="L506" i="8" s="1"/>
  <c r="K507" i="8"/>
  <c r="J507" i="8" s="1"/>
  <c r="L507" i="8" s="1"/>
  <c r="K508" i="8"/>
  <c r="J508" i="8" s="1"/>
  <c r="L508" i="8" s="1"/>
  <c r="K509" i="8"/>
  <c r="J509" i="8" s="1"/>
  <c r="L509" i="8" s="1"/>
  <c r="K510" i="8"/>
  <c r="J510" i="8" s="1"/>
  <c r="L510" i="8" s="1"/>
  <c r="K511" i="8"/>
  <c r="J511" i="8" s="1"/>
  <c r="L511" i="8" s="1"/>
  <c r="K512" i="8"/>
  <c r="J512" i="8" s="1"/>
  <c r="L512" i="8" s="1"/>
  <c r="K513" i="8"/>
  <c r="J513" i="8" s="1"/>
  <c r="L513" i="8" s="1"/>
  <c r="K514" i="8"/>
  <c r="J514" i="8" s="1"/>
  <c r="L514" i="8" s="1"/>
  <c r="K515" i="8"/>
  <c r="J515" i="8" s="1"/>
  <c r="L515" i="8" s="1"/>
  <c r="K516" i="8"/>
  <c r="J516" i="8" s="1"/>
  <c r="L516" i="8" s="1"/>
  <c r="K517" i="8"/>
  <c r="J517" i="8" s="1"/>
  <c r="L517" i="8" s="1"/>
  <c r="K518" i="8"/>
  <c r="J518" i="8" s="1"/>
  <c r="L518" i="8" s="1"/>
  <c r="K519" i="8"/>
  <c r="J519" i="8" s="1"/>
  <c r="L519" i="8" s="1"/>
  <c r="K520" i="8"/>
  <c r="J520" i="8" s="1"/>
  <c r="L520" i="8" s="1"/>
  <c r="K521" i="8"/>
  <c r="J521" i="8" s="1"/>
  <c r="L521" i="8" s="1"/>
  <c r="K522" i="8"/>
  <c r="J522" i="8" s="1"/>
  <c r="L522" i="8" s="1"/>
  <c r="K523" i="8"/>
  <c r="J523" i="8" s="1"/>
  <c r="L523" i="8" s="1"/>
  <c r="K524" i="8"/>
  <c r="J524" i="8" s="1"/>
  <c r="L524" i="8" s="1"/>
  <c r="K525" i="8"/>
  <c r="J525" i="8" s="1"/>
  <c r="L525" i="8" s="1"/>
  <c r="K526" i="8"/>
  <c r="J526" i="8" s="1"/>
  <c r="L526" i="8" s="1"/>
  <c r="K527" i="8"/>
  <c r="J527" i="8" s="1"/>
  <c r="L527" i="8" s="1"/>
  <c r="K528" i="8"/>
  <c r="J528" i="8" s="1"/>
  <c r="L528" i="8" s="1"/>
  <c r="K529" i="8"/>
  <c r="J529" i="8" s="1"/>
  <c r="L529" i="8" s="1"/>
  <c r="K530" i="8"/>
  <c r="J530" i="8" s="1"/>
  <c r="L530" i="8" s="1"/>
  <c r="K531" i="8"/>
  <c r="J531" i="8" s="1"/>
  <c r="L531" i="8" s="1"/>
  <c r="K532" i="8"/>
  <c r="J532" i="8" s="1"/>
  <c r="L532" i="8" s="1"/>
  <c r="K533" i="8"/>
  <c r="J533" i="8" s="1"/>
  <c r="L533" i="8" s="1"/>
  <c r="K534" i="8"/>
  <c r="J534" i="8" s="1"/>
  <c r="L534" i="8" s="1"/>
  <c r="K535" i="8"/>
  <c r="J535" i="8" s="1"/>
  <c r="L535" i="8" s="1"/>
  <c r="K536" i="8"/>
  <c r="J536" i="8" s="1"/>
  <c r="L536" i="8" s="1"/>
  <c r="K537" i="8"/>
  <c r="J537" i="8" s="1"/>
  <c r="L537" i="8" s="1"/>
  <c r="K538" i="8"/>
  <c r="J538" i="8" s="1"/>
  <c r="L538" i="8" s="1"/>
  <c r="K539" i="8"/>
  <c r="J539" i="8" s="1"/>
  <c r="L539" i="8" s="1"/>
  <c r="K540" i="8"/>
  <c r="J540" i="8" s="1"/>
  <c r="L540" i="8" s="1"/>
  <c r="K541" i="8"/>
  <c r="J541" i="8" s="1"/>
  <c r="L541" i="8" s="1"/>
  <c r="K542" i="8"/>
  <c r="J542" i="8" s="1"/>
  <c r="L542" i="8" s="1"/>
  <c r="K543" i="8"/>
  <c r="J543" i="8" s="1"/>
  <c r="L543" i="8" s="1"/>
  <c r="K544" i="8"/>
  <c r="J544" i="8" s="1"/>
  <c r="L544" i="8" s="1"/>
  <c r="K545" i="8"/>
  <c r="J545" i="8" s="1"/>
  <c r="L545" i="8" s="1"/>
  <c r="K546" i="8"/>
  <c r="J546" i="8" s="1"/>
  <c r="L546" i="8" s="1"/>
  <c r="K547" i="8"/>
  <c r="J547" i="8" s="1"/>
  <c r="L547" i="8" s="1"/>
  <c r="K548" i="8"/>
  <c r="J548" i="8" s="1"/>
  <c r="L548" i="8" s="1"/>
  <c r="K549" i="8"/>
  <c r="J549" i="8" s="1"/>
  <c r="L549" i="8" s="1"/>
  <c r="K550" i="8"/>
  <c r="J550" i="8" s="1"/>
  <c r="L550" i="8" s="1"/>
  <c r="K551" i="8"/>
  <c r="J551" i="8" s="1"/>
  <c r="L551" i="8" s="1"/>
  <c r="K552" i="8"/>
  <c r="J552" i="8" s="1"/>
  <c r="L552" i="8" s="1"/>
  <c r="K553" i="8"/>
  <c r="J553" i="8" s="1"/>
  <c r="L553" i="8" s="1"/>
  <c r="K554" i="8"/>
  <c r="J554" i="8" s="1"/>
  <c r="L554" i="8" s="1"/>
  <c r="K555" i="8"/>
  <c r="J555" i="8" s="1"/>
  <c r="L555" i="8" s="1"/>
  <c r="K556" i="8"/>
  <c r="J556" i="8" s="1"/>
  <c r="L556" i="8" s="1"/>
  <c r="K557" i="8"/>
  <c r="J557" i="8" s="1"/>
  <c r="L557" i="8" s="1"/>
  <c r="K558" i="8"/>
  <c r="J558" i="8" s="1"/>
  <c r="L558" i="8" s="1"/>
  <c r="K559" i="8"/>
  <c r="J559" i="8" s="1"/>
  <c r="L559" i="8" s="1"/>
  <c r="K560" i="8"/>
  <c r="J560" i="8" s="1"/>
  <c r="L560" i="8" s="1"/>
  <c r="K561" i="8"/>
  <c r="J561" i="8" s="1"/>
  <c r="L561" i="8" s="1"/>
  <c r="K562" i="8"/>
  <c r="J562" i="8" s="1"/>
  <c r="L562" i="8" s="1"/>
  <c r="K563" i="8"/>
  <c r="J563" i="8" s="1"/>
  <c r="L563" i="8" s="1"/>
  <c r="K564" i="8"/>
  <c r="J564" i="8" s="1"/>
  <c r="L564" i="8" s="1"/>
  <c r="K565" i="8"/>
  <c r="J565" i="8" s="1"/>
  <c r="L565" i="8" s="1"/>
  <c r="K566" i="8"/>
  <c r="J566" i="8" s="1"/>
  <c r="L566" i="8" s="1"/>
  <c r="K567" i="8"/>
  <c r="J567" i="8" s="1"/>
  <c r="L567" i="8" s="1"/>
  <c r="K568" i="8"/>
  <c r="J568" i="8" s="1"/>
  <c r="L568" i="8" s="1"/>
  <c r="K569" i="8"/>
  <c r="J569" i="8" s="1"/>
  <c r="L569" i="8" s="1"/>
  <c r="K570" i="8"/>
  <c r="J570" i="8" s="1"/>
  <c r="L570" i="8" s="1"/>
  <c r="K571" i="8"/>
  <c r="J571" i="8" s="1"/>
  <c r="L571" i="8" s="1"/>
  <c r="K572" i="8"/>
  <c r="J572" i="8" s="1"/>
  <c r="L572" i="8" s="1"/>
  <c r="K573" i="8"/>
  <c r="J573" i="8" s="1"/>
  <c r="L573" i="8" s="1"/>
  <c r="K574" i="8"/>
  <c r="J574" i="8" s="1"/>
  <c r="L574" i="8" s="1"/>
  <c r="K575" i="8"/>
  <c r="J575" i="8" s="1"/>
  <c r="L575" i="8" s="1"/>
  <c r="K576" i="8"/>
  <c r="J576" i="8" s="1"/>
  <c r="L576" i="8" s="1"/>
  <c r="K577" i="8"/>
  <c r="J577" i="8" s="1"/>
  <c r="L577" i="8" s="1"/>
  <c r="K578" i="8"/>
  <c r="J578" i="8" s="1"/>
  <c r="L578" i="8" s="1"/>
  <c r="K579" i="8"/>
  <c r="J579" i="8" s="1"/>
  <c r="L579" i="8" s="1"/>
  <c r="K580" i="8"/>
  <c r="J580" i="8" s="1"/>
  <c r="L580" i="8" s="1"/>
  <c r="K581" i="8"/>
  <c r="J581" i="8" s="1"/>
  <c r="L581" i="8" s="1"/>
  <c r="K582" i="8"/>
  <c r="J582" i="8" s="1"/>
  <c r="L582" i="8" s="1"/>
  <c r="K583" i="8"/>
  <c r="J583" i="8" s="1"/>
  <c r="L583" i="8" s="1"/>
  <c r="K584" i="8"/>
  <c r="J584" i="8" s="1"/>
  <c r="L584" i="8" s="1"/>
  <c r="K585" i="8"/>
  <c r="J585" i="8" s="1"/>
  <c r="L585" i="8" s="1"/>
  <c r="K586" i="8"/>
  <c r="J586" i="8" s="1"/>
  <c r="L586" i="8" s="1"/>
  <c r="K587" i="8"/>
  <c r="J587" i="8" s="1"/>
  <c r="L587" i="8" s="1"/>
  <c r="K588" i="8"/>
  <c r="J588" i="8" s="1"/>
  <c r="L588" i="8" s="1"/>
  <c r="K589" i="8"/>
  <c r="J589" i="8" s="1"/>
  <c r="L589" i="8" s="1"/>
  <c r="K590" i="8"/>
  <c r="J590" i="8" s="1"/>
  <c r="L590" i="8" s="1"/>
  <c r="K591" i="8"/>
  <c r="J591" i="8" s="1"/>
  <c r="L591" i="8" s="1"/>
  <c r="K592" i="8"/>
  <c r="J592" i="8" s="1"/>
  <c r="L592" i="8" s="1"/>
  <c r="K593" i="8"/>
  <c r="J593" i="8" s="1"/>
  <c r="L593" i="8" s="1"/>
  <c r="K594" i="8"/>
  <c r="J594" i="8" s="1"/>
  <c r="L594" i="8" s="1"/>
  <c r="K595" i="8"/>
  <c r="J595" i="8" s="1"/>
  <c r="L595" i="8" s="1"/>
  <c r="K596" i="8"/>
  <c r="J596" i="8" s="1"/>
  <c r="L596" i="8" s="1"/>
  <c r="K597" i="8"/>
  <c r="J597" i="8" s="1"/>
  <c r="L597" i="8" s="1"/>
  <c r="K598" i="8"/>
  <c r="J598" i="8" s="1"/>
  <c r="L598" i="8" s="1"/>
  <c r="K599" i="8"/>
  <c r="J599" i="8" s="1"/>
  <c r="L599" i="8" s="1"/>
  <c r="K600" i="8"/>
  <c r="J600" i="8" s="1"/>
  <c r="L600" i="8" s="1"/>
  <c r="K601" i="8"/>
  <c r="J601" i="8" s="1"/>
  <c r="L601" i="8" s="1"/>
  <c r="K602" i="8"/>
  <c r="J602" i="8" s="1"/>
  <c r="L602" i="8" s="1"/>
  <c r="K603" i="8"/>
  <c r="J603" i="8" s="1"/>
  <c r="L603" i="8" s="1"/>
  <c r="K604" i="8"/>
  <c r="J604" i="8" s="1"/>
  <c r="L604" i="8" s="1"/>
  <c r="K605" i="8"/>
  <c r="J605" i="8" s="1"/>
  <c r="L605" i="8" s="1"/>
  <c r="K606" i="8"/>
  <c r="J606" i="8" s="1"/>
  <c r="L606" i="8" s="1"/>
  <c r="K607" i="8"/>
  <c r="J607" i="8" s="1"/>
  <c r="L607" i="8" s="1"/>
  <c r="K608" i="8"/>
  <c r="J608" i="8" s="1"/>
  <c r="L608" i="8" s="1"/>
  <c r="K609" i="8"/>
  <c r="J609" i="8" s="1"/>
  <c r="L609" i="8" s="1"/>
  <c r="K610" i="8"/>
  <c r="J610" i="8" s="1"/>
  <c r="L610" i="8" s="1"/>
  <c r="K611" i="8"/>
  <c r="J611" i="8" s="1"/>
  <c r="L611" i="8" s="1"/>
  <c r="K612" i="8"/>
  <c r="J612" i="8" s="1"/>
  <c r="L612" i="8" s="1"/>
  <c r="K613" i="8"/>
  <c r="J613" i="8" s="1"/>
  <c r="L613" i="8" s="1"/>
  <c r="K614" i="8"/>
  <c r="J614" i="8" s="1"/>
  <c r="L614" i="8" s="1"/>
  <c r="K615" i="8"/>
  <c r="J615" i="8" s="1"/>
  <c r="L615" i="8" s="1"/>
  <c r="K616" i="8"/>
  <c r="J616" i="8" s="1"/>
  <c r="L616" i="8" s="1"/>
  <c r="K617" i="8"/>
  <c r="J617" i="8" s="1"/>
  <c r="L617" i="8" s="1"/>
  <c r="K618" i="8"/>
  <c r="J618" i="8" s="1"/>
  <c r="L618" i="8" s="1"/>
  <c r="K619" i="8"/>
  <c r="J619" i="8" s="1"/>
  <c r="L619" i="8" s="1"/>
  <c r="K620" i="8"/>
  <c r="J620" i="8" s="1"/>
  <c r="L620" i="8" s="1"/>
  <c r="K621" i="8"/>
  <c r="K622" i="8"/>
  <c r="J622" i="8" s="1"/>
  <c r="L622" i="8" s="1"/>
  <c r="K623" i="8"/>
  <c r="J623" i="8" s="1"/>
  <c r="L623" i="8" s="1"/>
  <c r="K624" i="8"/>
  <c r="J624" i="8" s="1"/>
  <c r="L624" i="8" s="1"/>
  <c r="K625" i="8"/>
  <c r="J625" i="8" s="1"/>
  <c r="L625" i="8" s="1"/>
  <c r="K626" i="8"/>
  <c r="J626" i="8" s="1"/>
  <c r="L626" i="8" s="1"/>
  <c r="K627" i="8"/>
  <c r="J627" i="8" s="1"/>
  <c r="L627" i="8" s="1"/>
  <c r="K628" i="8"/>
  <c r="J628" i="8" s="1"/>
  <c r="L628" i="8" s="1"/>
  <c r="K629" i="8"/>
  <c r="J629" i="8" s="1"/>
  <c r="L629" i="8" s="1"/>
  <c r="K630" i="8"/>
  <c r="J630" i="8" s="1"/>
  <c r="L630" i="8" s="1"/>
  <c r="K631" i="8"/>
  <c r="J631" i="8" s="1"/>
  <c r="L631" i="8" s="1"/>
  <c r="K632" i="8"/>
  <c r="J632" i="8" s="1"/>
  <c r="L632" i="8" s="1"/>
  <c r="K633" i="8"/>
  <c r="J633" i="8" s="1"/>
  <c r="L633" i="8" s="1"/>
  <c r="K634" i="8"/>
  <c r="J634" i="8" s="1"/>
  <c r="L634" i="8" s="1"/>
  <c r="K635" i="8"/>
  <c r="J635" i="8" s="1"/>
  <c r="L635" i="8" s="1"/>
  <c r="K636" i="8"/>
  <c r="J636" i="8" s="1"/>
  <c r="L636" i="8" s="1"/>
  <c r="K637" i="8"/>
  <c r="J637" i="8" s="1"/>
  <c r="L637" i="8" s="1"/>
  <c r="K638" i="8"/>
  <c r="J638" i="8" s="1"/>
  <c r="L638" i="8" s="1"/>
  <c r="K639" i="8"/>
  <c r="J639" i="8" s="1"/>
  <c r="L639" i="8" s="1"/>
  <c r="K640" i="8"/>
  <c r="J640" i="8" s="1"/>
  <c r="L640" i="8" s="1"/>
  <c r="K641" i="8"/>
  <c r="J641" i="8" s="1"/>
  <c r="L641" i="8" s="1"/>
  <c r="K642" i="8"/>
  <c r="J642" i="8" s="1"/>
  <c r="L642" i="8" s="1"/>
  <c r="K643" i="8"/>
  <c r="J643" i="8" s="1"/>
  <c r="L643" i="8" s="1"/>
  <c r="K644" i="8"/>
  <c r="J644" i="8" s="1"/>
  <c r="L644" i="8" s="1"/>
  <c r="K645" i="8"/>
  <c r="J645" i="8" s="1"/>
  <c r="L645" i="8" s="1"/>
  <c r="K646" i="8"/>
  <c r="J646" i="8" s="1"/>
  <c r="L646" i="8" s="1"/>
  <c r="K647" i="8"/>
  <c r="J647" i="8" s="1"/>
  <c r="L647" i="8" s="1"/>
  <c r="K648" i="8"/>
  <c r="J648" i="8" s="1"/>
  <c r="L648" i="8" s="1"/>
  <c r="K649" i="8"/>
  <c r="J649" i="8" s="1"/>
  <c r="L649" i="8" s="1"/>
  <c r="K650" i="8"/>
  <c r="J650" i="8" s="1"/>
  <c r="L650" i="8" s="1"/>
  <c r="K651" i="8"/>
  <c r="J651" i="8" s="1"/>
  <c r="L651" i="8" s="1"/>
  <c r="K652" i="8"/>
  <c r="J652" i="8" s="1"/>
  <c r="L652" i="8" s="1"/>
  <c r="K653" i="8"/>
  <c r="J653" i="8" s="1"/>
  <c r="L653" i="8" s="1"/>
  <c r="K654" i="8"/>
  <c r="J654" i="8" s="1"/>
  <c r="L654" i="8" s="1"/>
  <c r="K655" i="8"/>
  <c r="J655" i="8" s="1"/>
  <c r="L655" i="8" s="1"/>
  <c r="K656" i="8"/>
  <c r="J656" i="8" s="1"/>
  <c r="L656" i="8" s="1"/>
  <c r="K657" i="8"/>
  <c r="J657" i="8" s="1"/>
  <c r="L657" i="8" s="1"/>
  <c r="K658" i="8"/>
  <c r="J658" i="8" s="1"/>
  <c r="L658" i="8" s="1"/>
  <c r="K659" i="8"/>
  <c r="J659" i="8" s="1"/>
  <c r="L659" i="8" s="1"/>
  <c r="K660" i="8"/>
  <c r="J660" i="8" s="1"/>
  <c r="L660" i="8" s="1"/>
  <c r="K661" i="8"/>
  <c r="J661" i="8" s="1"/>
  <c r="L661" i="8" s="1"/>
  <c r="K662" i="8"/>
  <c r="J662" i="8" s="1"/>
  <c r="L662" i="8" s="1"/>
  <c r="K663" i="8"/>
  <c r="J663" i="8" s="1"/>
  <c r="L663" i="8" s="1"/>
  <c r="K664" i="8"/>
  <c r="J664" i="8" s="1"/>
  <c r="L664" i="8" s="1"/>
  <c r="K665" i="8"/>
  <c r="J665" i="8" s="1"/>
  <c r="L665" i="8" s="1"/>
  <c r="K666" i="8"/>
  <c r="J666" i="8" s="1"/>
  <c r="L666" i="8" s="1"/>
  <c r="K667" i="8"/>
  <c r="J667" i="8" s="1"/>
  <c r="L667" i="8" s="1"/>
  <c r="K668" i="8"/>
  <c r="J668" i="8" s="1"/>
  <c r="L668" i="8" s="1"/>
  <c r="K669" i="8"/>
  <c r="J669" i="8" s="1"/>
  <c r="L669" i="8" s="1"/>
  <c r="K670" i="8"/>
  <c r="J670" i="8" s="1"/>
  <c r="L670" i="8" s="1"/>
  <c r="K671" i="8"/>
  <c r="J671" i="8" s="1"/>
  <c r="L671" i="8" s="1"/>
  <c r="K672" i="8"/>
  <c r="J672" i="8" s="1"/>
  <c r="L672" i="8" s="1"/>
  <c r="K673" i="8"/>
  <c r="J673" i="8" s="1"/>
  <c r="L673" i="8" s="1"/>
  <c r="K674" i="8"/>
  <c r="J674" i="8" s="1"/>
  <c r="L674" i="8" s="1"/>
  <c r="K675" i="8"/>
  <c r="J675" i="8" s="1"/>
  <c r="L675" i="8" s="1"/>
  <c r="K676" i="8"/>
  <c r="J676" i="8" s="1"/>
  <c r="L676" i="8" s="1"/>
  <c r="K677" i="8"/>
  <c r="J677" i="8" s="1"/>
  <c r="L677" i="8" s="1"/>
  <c r="K678" i="8"/>
  <c r="J678" i="8" s="1"/>
  <c r="L678" i="8" s="1"/>
  <c r="K679" i="8"/>
  <c r="J679" i="8" s="1"/>
  <c r="L679" i="8" s="1"/>
  <c r="K680" i="8"/>
  <c r="J680" i="8" s="1"/>
  <c r="L680" i="8" s="1"/>
  <c r="K681" i="8"/>
  <c r="J681" i="8" s="1"/>
  <c r="L681" i="8" s="1"/>
  <c r="K682" i="8"/>
  <c r="J682" i="8" s="1"/>
  <c r="L682" i="8" s="1"/>
  <c r="K683" i="8"/>
  <c r="J683" i="8" s="1"/>
  <c r="L683" i="8" s="1"/>
  <c r="K684" i="8"/>
  <c r="J684" i="8" s="1"/>
  <c r="L684" i="8" s="1"/>
  <c r="K685" i="8"/>
  <c r="K686" i="8"/>
  <c r="J686" i="8" s="1"/>
  <c r="L686" i="8" s="1"/>
  <c r="K687" i="8"/>
  <c r="J687" i="8" s="1"/>
  <c r="L687" i="8" s="1"/>
  <c r="K688" i="8"/>
  <c r="J688" i="8" s="1"/>
  <c r="L688" i="8" s="1"/>
  <c r="K689" i="8"/>
  <c r="J689" i="8" s="1"/>
  <c r="L689" i="8" s="1"/>
  <c r="K690" i="8"/>
  <c r="J690" i="8" s="1"/>
  <c r="L690" i="8" s="1"/>
  <c r="K691" i="8"/>
  <c r="J691" i="8" s="1"/>
  <c r="L691" i="8" s="1"/>
  <c r="K692" i="8"/>
  <c r="J692" i="8" s="1"/>
  <c r="L692" i="8" s="1"/>
  <c r="K693" i="8"/>
  <c r="J693" i="8" s="1"/>
  <c r="L693" i="8" s="1"/>
  <c r="K694" i="8"/>
  <c r="J694" i="8" s="1"/>
  <c r="L694" i="8" s="1"/>
  <c r="K695" i="8"/>
  <c r="J695" i="8" s="1"/>
  <c r="L695" i="8" s="1"/>
  <c r="K696" i="8"/>
  <c r="J696" i="8" s="1"/>
  <c r="L696" i="8" s="1"/>
  <c r="K697" i="8"/>
  <c r="J697" i="8" s="1"/>
  <c r="L697" i="8" s="1"/>
  <c r="K698" i="8"/>
  <c r="J698" i="8" s="1"/>
  <c r="L698" i="8" s="1"/>
  <c r="K699" i="8"/>
  <c r="J699" i="8" s="1"/>
  <c r="L699" i="8" s="1"/>
  <c r="K700" i="8"/>
  <c r="J700" i="8" s="1"/>
  <c r="L700" i="8" s="1"/>
  <c r="K701" i="8"/>
  <c r="J701" i="8" s="1"/>
  <c r="L701" i="8" s="1"/>
  <c r="K702" i="8"/>
  <c r="J702" i="8" s="1"/>
  <c r="L702" i="8" s="1"/>
  <c r="K703" i="8"/>
  <c r="J703" i="8" s="1"/>
  <c r="L703" i="8" s="1"/>
  <c r="K704" i="8"/>
  <c r="J704" i="8" s="1"/>
  <c r="L704" i="8" s="1"/>
  <c r="K705" i="8"/>
  <c r="J705" i="8" s="1"/>
  <c r="L705" i="8" s="1"/>
  <c r="K706" i="8"/>
  <c r="J706" i="8" s="1"/>
  <c r="L706" i="8" s="1"/>
  <c r="K707" i="8"/>
  <c r="J707" i="8" s="1"/>
  <c r="L707" i="8" s="1"/>
  <c r="K708" i="8"/>
  <c r="J708" i="8" s="1"/>
  <c r="L708" i="8" s="1"/>
  <c r="K709" i="8"/>
  <c r="J709" i="8" s="1"/>
  <c r="L709" i="8" s="1"/>
  <c r="K710" i="8"/>
  <c r="J710" i="8" s="1"/>
  <c r="L710" i="8" s="1"/>
  <c r="K711" i="8"/>
  <c r="J711" i="8" s="1"/>
  <c r="L711" i="8" s="1"/>
  <c r="K712" i="8"/>
  <c r="J712" i="8" s="1"/>
  <c r="L712" i="8" s="1"/>
  <c r="K713" i="8"/>
  <c r="J713" i="8" s="1"/>
  <c r="L713" i="8" s="1"/>
  <c r="K714" i="8"/>
  <c r="J714" i="8" s="1"/>
  <c r="L714" i="8" s="1"/>
  <c r="K715" i="8"/>
  <c r="J715" i="8" s="1"/>
  <c r="L715" i="8" s="1"/>
  <c r="K716" i="8"/>
  <c r="J716" i="8" s="1"/>
  <c r="L716" i="8" s="1"/>
  <c r="K717" i="8"/>
  <c r="J717" i="8" s="1"/>
  <c r="L717" i="8" s="1"/>
  <c r="K718" i="8"/>
  <c r="J718" i="8" s="1"/>
  <c r="L718" i="8" s="1"/>
  <c r="K719" i="8"/>
  <c r="J719" i="8" s="1"/>
  <c r="L719" i="8" s="1"/>
  <c r="K720" i="8"/>
  <c r="J720" i="8" s="1"/>
  <c r="L720" i="8" s="1"/>
  <c r="K721" i="8"/>
  <c r="J721" i="8" s="1"/>
  <c r="L721" i="8" s="1"/>
  <c r="K722" i="8"/>
  <c r="J722" i="8" s="1"/>
  <c r="L722" i="8" s="1"/>
  <c r="K723" i="8"/>
  <c r="J723" i="8" s="1"/>
  <c r="L723" i="8" s="1"/>
  <c r="K724" i="8"/>
  <c r="J724" i="8" s="1"/>
  <c r="L724" i="8" s="1"/>
  <c r="K725" i="8"/>
  <c r="J725" i="8" s="1"/>
  <c r="L725" i="8" s="1"/>
  <c r="K726" i="8"/>
  <c r="J726" i="8" s="1"/>
  <c r="L726" i="8" s="1"/>
  <c r="K727" i="8"/>
  <c r="J727" i="8" s="1"/>
  <c r="L727" i="8" s="1"/>
  <c r="K728" i="8"/>
  <c r="J728" i="8" s="1"/>
  <c r="L728" i="8" s="1"/>
  <c r="K729" i="8"/>
  <c r="J729" i="8" s="1"/>
  <c r="L729" i="8" s="1"/>
  <c r="K730" i="8"/>
  <c r="J730" i="8" s="1"/>
  <c r="L730" i="8" s="1"/>
  <c r="K731" i="8"/>
  <c r="J731" i="8" s="1"/>
  <c r="L731" i="8" s="1"/>
  <c r="K732" i="8"/>
  <c r="J732" i="8" s="1"/>
  <c r="L732" i="8" s="1"/>
  <c r="K733" i="8"/>
  <c r="J733" i="8" s="1"/>
  <c r="L733" i="8" s="1"/>
  <c r="K734" i="8"/>
  <c r="J734" i="8" s="1"/>
  <c r="L734" i="8" s="1"/>
  <c r="K735" i="8"/>
  <c r="J735" i="8" s="1"/>
  <c r="L735" i="8" s="1"/>
  <c r="K736" i="8"/>
  <c r="J736" i="8" s="1"/>
  <c r="L736" i="8" s="1"/>
  <c r="K737" i="8"/>
  <c r="J737" i="8" s="1"/>
  <c r="L737" i="8" s="1"/>
  <c r="K738" i="8"/>
  <c r="J738" i="8" s="1"/>
  <c r="L738" i="8" s="1"/>
  <c r="K739" i="8"/>
  <c r="J739" i="8" s="1"/>
  <c r="L739" i="8" s="1"/>
  <c r="K740" i="8"/>
  <c r="J740" i="8" s="1"/>
  <c r="L740" i="8" s="1"/>
  <c r="K741" i="8"/>
  <c r="J741" i="8" s="1"/>
  <c r="L741" i="8" s="1"/>
  <c r="K742" i="8"/>
  <c r="J742" i="8" s="1"/>
  <c r="L742" i="8" s="1"/>
  <c r="K743" i="8"/>
  <c r="J743" i="8" s="1"/>
  <c r="L743" i="8" s="1"/>
  <c r="K744" i="8"/>
  <c r="J744" i="8" s="1"/>
  <c r="L744" i="8" s="1"/>
  <c r="K745" i="8"/>
  <c r="J745" i="8" s="1"/>
  <c r="L745" i="8" s="1"/>
  <c r="K746" i="8"/>
  <c r="J746" i="8" s="1"/>
  <c r="L746" i="8" s="1"/>
  <c r="K747" i="8"/>
  <c r="J747" i="8" s="1"/>
  <c r="L747" i="8" s="1"/>
  <c r="K748" i="8"/>
  <c r="J748" i="8" s="1"/>
  <c r="L748" i="8" s="1"/>
  <c r="K749" i="8"/>
  <c r="J749" i="8" s="1"/>
  <c r="L749" i="8" s="1"/>
  <c r="K750" i="8"/>
  <c r="J750" i="8" s="1"/>
  <c r="L750" i="8" s="1"/>
  <c r="K751" i="8"/>
  <c r="J751" i="8" s="1"/>
  <c r="L751" i="8" s="1"/>
  <c r="K752" i="8"/>
  <c r="J752" i="8" s="1"/>
  <c r="L752" i="8" s="1"/>
  <c r="K753" i="8"/>
  <c r="J753" i="8" s="1"/>
  <c r="L753" i="8" s="1"/>
  <c r="K754" i="8"/>
  <c r="J754" i="8" s="1"/>
  <c r="L754" i="8" s="1"/>
  <c r="K755" i="8"/>
  <c r="J755" i="8" s="1"/>
  <c r="L755" i="8" s="1"/>
  <c r="K756" i="8"/>
  <c r="J756" i="8" s="1"/>
  <c r="L756" i="8" s="1"/>
  <c r="K757" i="8"/>
  <c r="J757" i="8" s="1"/>
  <c r="L757" i="8" s="1"/>
  <c r="K758" i="8"/>
  <c r="J758" i="8" s="1"/>
  <c r="L758" i="8" s="1"/>
  <c r="K759" i="8"/>
  <c r="J759" i="8" s="1"/>
  <c r="L759" i="8" s="1"/>
  <c r="K760" i="8"/>
  <c r="J760" i="8" s="1"/>
  <c r="L760" i="8" s="1"/>
  <c r="K761" i="8"/>
  <c r="J761" i="8" s="1"/>
  <c r="L761" i="8" s="1"/>
  <c r="K762" i="8"/>
  <c r="J762" i="8" s="1"/>
  <c r="L762" i="8" s="1"/>
  <c r="K763" i="8"/>
  <c r="J763" i="8" s="1"/>
  <c r="L763" i="8" s="1"/>
  <c r="K764" i="8"/>
  <c r="J764" i="8" s="1"/>
  <c r="L764" i="8" s="1"/>
  <c r="K765" i="8"/>
  <c r="J765" i="8" s="1"/>
  <c r="L765" i="8" s="1"/>
  <c r="K766" i="8"/>
  <c r="J766" i="8" s="1"/>
  <c r="L766" i="8" s="1"/>
  <c r="K767" i="8"/>
  <c r="J767" i="8" s="1"/>
  <c r="L767" i="8" s="1"/>
  <c r="K768" i="8"/>
  <c r="J768" i="8" s="1"/>
  <c r="L768" i="8" s="1"/>
  <c r="K769" i="8"/>
  <c r="J769" i="8" s="1"/>
  <c r="L769" i="8" s="1"/>
  <c r="K770" i="8"/>
  <c r="J770" i="8" s="1"/>
  <c r="L770" i="8" s="1"/>
  <c r="K771" i="8"/>
  <c r="J771" i="8" s="1"/>
  <c r="L771" i="8" s="1"/>
  <c r="K772" i="8"/>
  <c r="J772" i="8" s="1"/>
  <c r="L772" i="8" s="1"/>
  <c r="K773" i="8"/>
  <c r="J773" i="8" s="1"/>
  <c r="L773" i="8" s="1"/>
  <c r="K774" i="8"/>
  <c r="J774" i="8" s="1"/>
  <c r="L774" i="8" s="1"/>
  <c r="K775" i="8"/>
  <c r="J775" i="8" s="1"/>
  <c r="L775" i="8" s="1"/>
  <c r="K776" i="8"/>
  <c r="J776" i="8" s="1"/>
  <c r="L776" i="8" s="1"/>
  <c r="K777" i="8"/>
  <c r="J777" i="8" s="1"/>
  <c r="L777" i="8" s="1"/>
  <c r="K778" i="8"/>
  <c r="J778" i="8" s="1"/>
  <c r="L778" i="8" s="1"/>
  <c r="K779" i="8"/>
  <c r="J779" i="8" s="1"/>
  <c r="L779" i="8" s="1"/>
  <c r="K780" i="8"/>
  <c r="J780" i="8" s="1"/>
  <c r="L780" i="8" s="1"/>
  <c r="K781" i="8"/>
  <c r="J781" i="8" s="1"/>
  <c r="L781" i="8" s="1"/>
  <c r="K782" i="8"/>
  <c r="J782" i="8" s="1"/>
  <c r="L782" i="8" s="1"/>
  <c r="K783" i="8"/>
  <c r="J783" i="8" s="1"/>
  <c r="L783" i="8" s="1"/>
  <c r="K784" i="8"/>
  <c r="J784" i="8" s="1"/>
  <c r="L784" i="8" s="1"/>
  <c r="K785" i="8"/>
  <c r="J785" i="8" s="1"/>
  <c r="L785" i="8" s="1"/>
  <c r="K786" i="8"/>
  <c r="J786" i="8" s="1"/>
  <c r="L786" i="8" s="1"/>
  <c r="K787" i="8"/>
  <c r="J787" i="8" s="1"/>
  <c r="L787" i="8" s="1"/>
  <c r="K788" i="8"/>
  <c r="J788" i="8" s="1"/>
  <c r="L788" i="8" s="1"/>
  <c r="K789" i="8"/>
  <c r="J789" i="8" s="1"/>
  <c r="L789" i="8" s="1"/>
  <c r="K790" i="8"/>
  <c r="J790" i="8" s="1"/>
  <c r="L790" i="8" s="1"/>
  <c r="K791" i="8"/>
  <c r="J791" i="8" s="1"/>
  <c r="L791" i="8" s="1"/>
  <c r="K792" i="8"/>
  <c r="J792" i="8" s="1"/>
  <c r="L792" i="8" s="1"/>
  <c r="K793" i="8"/>
  <c r="J793" i="8" s="1"/>
  <c r="L793" i="8" s="1"/>
  <c r="K794" i="8"/>
  <c r="J794" i="8" s="1"/>
  <c r="L794" i="8" s="1"/>
  <c r="K795" i="8"/>
  <c r="J795" i="8" s="1"/>
  <c r="L795" i="8" s="1"/>
  <c r="K796" i="8"/>
  <c r="J796" i="8" s="1"/>
  <c r="L796" i="8" s="1"/>
  <c r="K797" i="8"/>
  <c r="J797" i="8" s="1"/>
  <c r="L797" i="8" s="1"/>
  <c r="K798" i="8"/>
  <c r="J798" i="8" s="1"/>
  <c r="L798" i="8" s="1"/>
  <c r="K799" i="8"/>
  <c r="J799" i="8" s="1"/>
  <c r="L799" i="8" s="1"/>
  <c r="K800" i="8"/>
  <c r="J800" i="8" s="1"/>
  <c r="L800" i="8" s="1"/>
  <c r="K801" i="8"/>
  <c r="J801" i="8" s="1"/>
  <c r="L801" i="8" s="1"/>
  <c r="K802" i="8"/>
  <c r="J802" i="8" s="1"/>
  <c r="L802" i="8" s="1"/>
  <c r="K803" i="8"/>
  <c r="J803" i="8" s="1"/>
  <c r="L803" i="8" s="1"/>
  <c r="K804" i="8"/>
  <c r="J804" i="8" s="1"/>
  <c r="L804" i="8" s="1"/>
  <c r="K805" i="8"/>
  <c r="J805" i="8" s="1"/>
  <c r="L805" i="8" s="1"/>
  <c r="K806" i="8"/>
  <c r="J806" i="8" s="1"/>
  <c r="L806" i="8" s="1"/>
  <c r="K807" i="8"/>
  <c r="J807" i="8" s="1"/>
  <c r="L807" i="8" s="1"/>
  <c r="K808" i="8"/>
  <c r="J808" i="8" s="1"/>
  <c r="L808" i="8" s="1"/>
  <c r="K809" i="8"/>
  <c r="J809" i="8" s="1"/>
  <c r="L809" i="8" s="1"/>
  <c r="K810" i="8"/>
  <c r="J810" i="8" s="1"/>
  <c r="L810" i="8" s="1"/>
  <c r="K811" i="8"/>
  <c r="J811" i="8" s="1"/>
  <c r="L811" i="8" s="1"/>
  <c r="K812" i="8"/>
  <c r="J812" i="8" s="1"/>
  <c r="L812" i="8" s="1"/>
  <c r="K813" i="8"/>
  <c r="J813" i="8" s="1"/>
  <c r="L813" i="8" s="1"/>
  <c r="K814" i="8"/>
  <c r="J814" i="8" s="1"/>
  <c r="L814" i="8" s="1"/>
  <c r="K815" i="8"/>
  <c r="J815" i="8" s="1"/>
  <c r="L815" i="8" s="1"/>
  <c r="K816" i="8"/>
  <c r="J816" i="8" s="1"/>
  <c r="L816" i="8" s="1"/>
  <c r="K817" i="8"/>
  <c r="J817" i="8" s="1"/>
  <c r="L817" i="8" s="1"/>
  <c r="K818" i="8"/>
  <c r="J818" i="8" s="1"/>
  <c r="L818" i="8" s="1"/>
  <c r="K819" i="8"/>
  <c r="J819" i="8" s="1"/>
  <c r="L819" i="8" s="1"/>
  <c r="K820" i="8"/>
  <c r="J820" i="8" s="1"/>
  <c r="L820" i="8" s="1"/>
  <c r="K821" i="8"/>
  <c r="J821" i="8" s="1"/>
  <c r="L821" i="8" s="1"/>
  <c r="K822" i="8"/>
  <c r="J822" i="8" s="1"/>
  <c r="L822" i="8" s="1"/>
  <c r="K823" i="8"/>
  <c r="J823" i="8" s="1"/>
  <c r="L823" i="8" s="1"/>
  <c r="K824" i="8"/>
  <c r="J824" i="8" s="1"/>
  <c r="L824" i="8" s="1"/>
  <c r="K825" i="8"/>
  <c r="J825" i="8" s="1"/>
  <c r="L825" i="8" s="1"/>
  <c r="K826" i="8"/>
  <c r="J826" i="8" s="1"/>
  <c r="L826" i="8" s="1"/>
  <c r="K827" i="8"/>
  <c r="J827" i="8" s="1"/>
  <c r="L827" i="8" s="1"/>
  <c r="K828" i="8"/>
  <c r="J828" i="8" s="1"/>
  <c r="L828" i="8" s="1"/>
  <c r="K829" i="8"/>
  <c r="J829" i="8" s="1"/>
  <c r="L829" i="8" s="1"/>
  <c r="K830" i="8"/>
  <c r="J830" i="8" s="1"/>
  <c r="L830" i="8" s="1"/>
  <c r="K831" i="8"/>
  <c r="J831" i="8" s="1"/>
  <c r="L831" i="8" s="1"/>
  <c r="K832" i="8"/>
  <c r="J832" i="8" s="1"/>
  <c r="L832" i="8" s="1"/>
  <c r="K833" i="8"/>
  <c r="J833" i="8" s="1"/>
  <c r="L833" i="8" s="1"/>
  <c r="K834" i="8"/>
  <c r="J834" i="8" s="1"/>
  <c r="L834" i="8" s="1"/>
  <c r="K835" i="8"/>
  <c r="J835" i="8" s="1"/>
  <c r="L835" i="8" s="1"/>
  <c r="K836" i="8"/>
  <c r="J836" i="8" s="1"/>
  <c r="L836" i="8" s="1"/>
  <c r="K837" i="8"/>
  <c r="J837" i="8" s="1"/>
  <c r="L837" i="8" s="1"/>
  <c r="K838" i="8"/>
  <c r="J838" i="8" s="1"/>
  <c r="L838" i="8" s="1"/>
  <c r="K839" i="8"/>
  <c r="J839" i="8" s="1"/>
  <c r="L839" i="8" s="1"/>
  <c r="K840" i="8"/>
  <c r="J840" i="8" s="1"/>
  <c r="L840" i="8" s="1"/>
  <c r="K841" i="8"/>
  <c r="J841" i="8" s="1"/>
  <c r="L841" i="8" s="1"/>
  <c r="K842" i="8"/>
  <c r="J842" i="8" s="1"/>
  <c r="L842" i="8" s="1"/>
  <c r="K843" i="8"/>
  <c r="J843" i="8" s="1"/>
  <c r="L843" i="8" s="1"/>
  <c r="K844" i="8"/>
  <c r="J844" i="8" s="1"/>
  <c r="L844" i="8" s="1"/>
  <c r="K845" i="8"/>
  <c r="J845" i="8" s="1"/>
  <c r="L845" i="8" s="1"/>
  <c r="K846" i="8"/>
  <c r="J846" i="8" s="1"/>
  <c r="L846" i="8" s="1"/>
  <c r="K847" i="8"/>
  <c r="J847" i="8" s="1"/>
  <c r="L847" i="8" s="1"/>
  <c r="K848" i="8"/>
  <c r="J848" i="8" s="1"/>
  <c r="L848" i="8" s="1"/>
  <c r="K849" i="8"/>
  <c r="J849" i="8" s="1"/>
  <c r="L849" i="8" s="1"/>
  <c r="K850" i="8"/>
  <c r="J850" i="8" s="1"/>
  <c r="L850" i="8" s="1"/>
  <c r="K851" i="8"/>
  <c r="J851" i="8" s="1"/>
  <c r="L851" i="8" s="1"/>
  <c r="K852" i="8"/>
  <c r="J852" i="8" s="1"/>
  <c r="L852" i="8" s="1"/>
  <c r="K853" i="8"/>
  <c r="J853" i="8" s="1"/>
  <c r="L853" i="8" s="1"/>
  <c r="K854" i="8"/>
  <c r="J854" i="8" s="1"/>
  <c r="L854" i="8" s="1"/>
  <c r="K855" i="8"/>
  <c r="J855" i="8" s="1"/>
  <c r="L855" i="8" s="1"/>
  <c r="K856" i="8"/>
  <c r="J856" i="8" s="1"/>
  <c r="L856" i="8" s="1"/>
  <c r="K857" i="8"/>
  <c r="J857" i="8" s="1"/>
  <c r="L857" i="8" s="1"/>
  <c r="K858" i="8"/>
  <c r="J858" i="8" s="1"/>
  <c r="L858" i="8" s="1"/>
  <c r="K859" i="8"/>
  <c r="J859" i="8" s="1"/>
  <c r="L859" i="8" s="1"/>
  <c r="K860" i="8"/>
  <c r="J860" i="8" s="1"/>
  <c r="L860" i="8" s="1"/>
  <c r="K861" i="8"/>
  <c r="J861" i="8" s="1"/>
  <c r="L861" i="8" s="1"/>
  <c r="K862" i="8"/>
  <c r="J862" i="8" s="1"/>
  <c r="L862" i="8" s="1"/>
  <c r="K863" i="8"/>
  <c r="J863" i="8" s="1"/>
  <c r="L863" i="8" s="1"/>
  <c r="K864" i="8"/>
  <c r="J864" i="8" s="1"/>
  <c r="L864" i="8" s="1"/>
  <c r="K865" i="8"/>
  <c r="J865" i="8" s="1"/>
  <c r="L865" i="8" s="1"/>
  <c r="K866" i="8"/>
  <c r="J866" i="8" s="1"/>
  <c r="L866" i="8" s="1"/>
  <c r="K867" i="8"/>
  <c r="J867" i="8" s="1"/>
  <c r="L867" i="8" s="1"/>
  <c r="K868" i="8"/>
  <c r="J868" i="8" s="1"/>
  <c r="L868" i="8" s="1"/>
  <c r="K869" i="8"/>
  <c r="J869" i="8" s="1"/>
  <c r="L869" i="8" s="1"/>
  <c r="K870" i="8"/>
  <c r="J870" i="8" s="1"/>
  <c r="L870" i="8" s="1"/>
  <c r="K871" i="8"/>
  <c r="J871" i="8" s="1"/>
  <c r="L871" i="8" s="1"/>
  <c r="K872" i="8"/>
  <c r="J872" i="8" s="1"/>
  <c r="L872" i="8" s="1"/>
  <c r="K873" i="8"/>
  <c r="J873" i="8" s="1"/>
  <c r="L873" i="8" s="1"/>
  <c r="K874" i="8"/>
  <c r="J874" i="8" s="1"/>
  <c r="L874" i="8" s="1"/>
  <c r="K875" i="8"/>
  <c r="J875" i="8" s="1"/>
  <c r="L875" i="8" s="1"/>
  <c r="K876" i="8"/>
  <c r="J876" i="8" s="1"/>
  <c r="L876" i="8" s="1"/>
  <c r="K877" i="8"/>
  <c r="J877" i="8" s="1"/>
  <c r="L877" i="8" s="1"/>
  <c r="K878" i="8"/>
  <c r="J878" i="8" s="1"/>
  <c r="L878" i="8" s="1"/>
  <c r="K879" i="8"/>
  <c r="J879" i="8" s="1"/>
  <c r="L879" i="8" s="1"/>
  <c r="K880" i="8"/>
  <c r="J880" i="8" s="1"/>
  <c r="L880" i="8" s="1"/>
  <c r="K881" i="8"/>
  <c r="J881" i="8" s="1"/>
  <c r="L881" i="8" s="1"/>
  <c r="K882" i="8"/>
  <c r="J882" i="8" s="1"/>
  <c r="L882" i="8" s="1"/>
  <c r="K883" i="8"/>
  <c r="J883" i="8" s="1"/>
  <c r="L883" i="8" s="1"/>
  <c r="K884" i="8"/>
  <c r="J884" i="8" s="1"/>
  <c r="L884" i="8" s="1"/>
  <c r="K885" i="8"/>
  <c r="J885" i="8" s="1"/>
  <c r="L885" i="8" s="1"/>
  <c r="K886" i="8"/>
  <c r="J886" i="8" s="1"/>
  <c r="L886" i="8" s="1"/>
  <c r="K887" i="8"/>
  <c r="J887" i="8" s="1"/>
  <c r="L887" i="8" s="1"/>
  <c r="K888" i="8"/>
  <c r="J888" i="8" s="1"/>
  <c r="L888" i="8" s="1"/>
  <c r="K889" i="8"/>
  <c r="J889" i="8" s="1"/>
  <c r="L889" i="8" s="1"/>
  <c r="K890" i="8"/>
  <c r="J890" i="8" s="1"/>
  <c r="L890" i="8" s="1"/>
  <c r="K891" i="8"/>
  <c r="J891" i="8" s="1"/>
  <c r="L891" i="8" s="1"/>
  <c r="K892" i="8"/>
  <c r="J892" i="8" s="1"/>
  <c r="L892" i="8" s="1"/>
  <c r="K893" i="8"/>
  <c r="J893" i="8" s="1"/>
  <c r="L893" i="8" s="1"/>
  <c r="K894" i="8"/>
  <c r="J894" i="8" s="1"/>
  <c r="L894" i="8" s="1"/>
  <c r="K895" i="8"/>
  <c r="J895" i="8" s="1"/>
  <c r="L895" i="8" s="1"/>
  <c r="K896" i="8"/>
  <c r="J896" i="8" s="1"/>
  <c r="L896" i="8" s="1"/>
  <c r="K897" i="8"/>
  <c r="J897" i="8" s="1"/>
  <c r="L897" i="8" s="1"/>
  <c r="K898" i="8"/>
  <c r="J898" i="8" s="1"/>
  <c r="L898" i="8" s="1"/>
  <c r="K899" i="8"/>
  <c r="J899" i="8" s="1"/>
  <c r="L899" i="8" s="1"/>
  <c r="K900" i="8"/>
  <c r="J900" i="8" s="1"/>
  <c r="L900" i="8" s="1"/>
  <c r="K901" i="8"/>
  <c r="J901" i="8" s="1"/>
  <c r="L901" i="8" s="1"/>
  <c r="K902" i="8"/>
  <c r="J902" i="8" s="1"/>
  <c r="L902" i="8" s="1"/>
  <c r="K903" i="8"/>
  <c r="J903" i="8" s="1"/>
  <c r="L903" i="8" s="1"/>
  <c r="K904" i="8"/>
  <c r="J904" i="8" s="1"/>
  <c r="L904" i="8" s="1"/>
  <c r="K905" i="8"/>
  <c r="J905" i="8" s="1"/>
  <c r="L905" i="8" s="1"/>
  <c r="K906" i="8"/>
  <c r="J906" i="8" s="1"/>
  <c r="L906" i="8" s="1"/>
  <c r="K907" i="8"/>
  <c r="J907" i="8" s="1"/>
  <c r="L907" i="8" s="1"/>
  <c r="K908" i="8"/>
  <c r="J908" i="8" s="1"/>
  <c r="L908" i="8" s="1"/>
  <c r="K909" i="8"/>
  <c r="J909" i="8" s="1"/>
  <c r="L909" i="8" s="1"/>
  <c r="K910" i="8"/>
  <c r="J910" i="8" s="1"/>
  <c r="L910" i="8" s="1"/>
  <c r="K911" i="8"/>
  <c r="J911" i="8" s="1"/>
  <c r="L911" i="8" s="1"/>
  <c r="K912" i="8"/>
  <c r="J912" i="8" s="1"/>
  <c r="L912" i="8" s="1"/>
  <c r="K913" i="8"/>
  <c r="J913" i="8" s="1"/>
  <c r="L913" i="8" s="1"/>
  <c r="K914" i="8"/>
  <c r="J914" i="8" s="1"/>
  <c r="L914" i="8" s="1"/>
  <c r="K915" i="8"/>
  <c r="J915" i="8" s="1"/>
  <c r="L915" i="8" s="1"/>
  <c r="K916" i="8"/>
  <c r="J916" i="8" s="1"/>
  <c r="L916" i="8" s="1"/>
  <c r="K917" i="8"/>
  <c r="J917" i="8" s="1"/>
  <c r="L917" i="8" s="1"/>
  <c r="K918" i="8"/>
  <c r="J918" i="8" s="1"/>
  <c r="L918" i="8" s="1"/>
  <c r="K919" i="8"/>
  <c r="J919" i="8" s="1"/>
  <c r="L919" i="8" s="1"/>
  <c r="K920" i="8"/>
  <c r="J920" i="8" s="1"/>
  <c r="L920" i="8" s="1"/>
  <c r="K921" i="8"/>
  <c r="J921" i="8" s="1"/>
  <c r="L921" i="8" s="1"/>
  <c r="K922" i="8"/>
  <c r="J922" i="8" s="1"/>
  <c r="L922" i="8" s="1"/>
  <c r="K923" i="8"/>
  <c r="J923" i="8" s="1"/>
  <c r="L923" i="8" s="1"/>
  <c r="K924" i="8"/>
  <c r="J924" i="8" s="1"/>
  <c r="L924" i="8" s="1"/>
  <c r="K925" i="8"/>
  <c r="J925" i="8" s="1"/>
  <c r="L925" i="8" s="1"/>
  <c r="K926" i="8"/>
  <c r="J926" i="8" s="1"/>
  <c r="L926" i="8" s="1"/>
  <c r="K927" i="8"/>
  <c r="J927" i="8" s="1"/>
  <c r="L927" i="8" s="1"/>
  <c r="K928" i="8"/>
  <c r="J928" i="8" s="1"/>
  <c r="L928" i="8" s="1"/>
  <c r="K929" i="8"/>
  <c r="J929" i="8" s="1"/>
  <c r="L929" i="8" s="1"/>
  <c r="K930" i="8"/>
  <c r="J930" i="8" s="1"/>
  <c r="L930" i="8" s="1"/>
  <c r="K931" i="8"/>
  <c r="J931" i="8" s="1"/>
  <c r="L931" i="8" s="1"/>
  <c r="K932" i="8"/>
  <c r="J932" i="8" s="1"/>
  <c r="L932" i="8" s="1"/>
  <c r="K933" i="8"/>
  <c r="J933" i="8" s="1"/>
  <c r="L933" i="8" s="1"/>
  <c r="K934" i="8"/>
  <c r="J934" i="8" s="1"/>
  <c r="L934" i="8" s="1"/>
  <c r="K935" i="8"/>
  <c r="J935" i="8" s="1"/>
  <c r="L935" i="8" s="1"/>
  <c r="K936" i="8"/>
  <c r="J936" i="8" s="1"/>
  <c r="L936" i="8" s="1"/>
  <c r="K937" i="8"/>
  <c r="J937" i="8" s="1"/>
  <c r="L937" i="8" s="1"/>
  <c r="K938" i="8"/>
  <c r="J938" i="8" s="1"/>
  <c r="L938" i="8" s="1"/>
  <c r="K939" i="8"/>
  <c r="J939" i="8" s="1"/>
  <c r="L939" i="8" s="1"/>
  <c r="K940" i="8"/>
  <c r="J940" i="8" s="1"/>
  <c r="L940" i="8" s="1"/>
  <c r="K941" i="8"/>
  <c r="K942" i="8"/>
  <c r="J942" i="8" s="1"/>
  <c r="L942" i="8" s="1"/>
  <c r="K943" i="8"/>
  <c r="J943" i="8" s="1"/>
  <c r="L943" i="8" s="1"/>
  <c r="K944" i="8"/>
  <c r="J944" i="8" s="1"/>
  <c r="L944" i="8" s="1"/>
  <c r="K945" i="8"/>
  <c r="J945" i="8" s="1"/>
  <c r="L945" i="8" s="1"/>
  <c r="K946" i="8"/>
  <c r="J946" i="8" s="1"/>
  <c r="L946" i="8" s="1"/>
  <c r="K947" i="8"/>
  <c r="J947" i="8" s="1"/>
  <c r="L947" i="8" s="1"/>
  <c r="K948" i="8"/>
  <c r="J948" i="8" s="1"/>
  <c r="L948" i="8" s="1"/>
  <c r="K949" i="8"/>
  <c r="J949" i="8" s="1"/>
  <c r="L949" i="8" s="1"/>
  <c r="K950" i="8"/>
  <c r="J950" i="8" s="1"/>
  <c r="L950" i="8" s="1"/>
  <c r="K951" i="8"/>
  <c r="J951" i="8" s="1"/>
  <c r="L951" i="8" s="1"/>
  <c r="K952" i="8"/>
  <c r="J952" i="8" s="1"/>
  <c r="L952" i="8" s="1"/>
  <c r="K953" i="8"/>
  <c r="J953" i="8" s="1"/>
  <c r="L953" i="8" s="1"/>
  <c r="K954" i="8"/>
  <c r="J954" i="8" s="1"/>
  <c r="L954" i="8" s="1"/>
  <c r="K955" i="8"/>
  <c r="J955" i="8" s="1"/>
  <c r="L955" i="8" s="1"/>
  <c r="K956" i="8"/>
  <c r="J956" i="8" s="1"/>
  <c r="L956" i="8" s="1"/>
  <c r="K957" i="8"/>
  <c r="J957" i="8" s="1"/>
  <c r="L957" i="8" s="1"/>
  <c r="K958" i="8"/>
  <c r="J958" i="8" s="1"/>
  <c r="L958" i="8" s="1"/>
  <c r="K959" i="8"/>
  <c r="J959" i="8" s="1"/>
  <c r="L959" i="8" s="1"/>
  <c r="K960" i="8"/>
  <c r="J960" i="8" s="1"/>
  <c r="L960" i="8" s="1"/>
  <c r="K961" i="8"/>
  <c r="J961" i="8" s="1"/>
  <c r="L961" i="8" s="1"/>
  <c r="K962" i="8"/>
  <c r="J962" i="8" s="1"/>
  <c r="L962" i="8" s="1"/>
  <c r="K963" i="8"/>
  <c r="J963" i="8" s="1"/>
  <c r="L963" i="8" s="1"/>
  <c r="K964" i="8"/>
  <c r="J964" i="8" s="1"/>
  <c r="L964" i="8" s="1"/>
  <c r="K965" i="8"/>
  <c r="J965" i="8" s="1"/>
  <c r="L965" i="8" s="1"/>
  <c r="K966" i="8"/>
  <c r="J966" i="8" s="1"/>
  <c r="L966" i="8" s="1"/>
  <c r="K967" i="8"/>
  <c r="J967" i="8" s="1"/>
  <c r="L967" i="8" s="1"/>
  <c r="K968" i="8"/>
  <c r="J968" i="8" s="1"/>
  <c r="L968" i="8" s="1"/>
  <c r="K969" i="8"/>
  <c r="J969" i="8" s="1"/>
  <c r="L969" i="8" s="1"/>
  <c r="K970" i="8"/>
  <c r="J970" i="8" s="1"/>
  <c r="L970" i="8" s="1"/>
  <c r="K971" i="8"/>
  <c r="J971" i="8" s="1"/>
  <c r="L971" i="8" s="1"/>
  <c r="K972" i="8"/>
  <c r="J972" i="8" s="1"/>
  <c r="L972" i="8" s="1"/>
  <c r="K973" i="8"/>
  <c r="J973" i="8" s="1"/>
  <c r="L973" i="8" s="1"/>
  <c r="K974" i="8"/>
  <c r="J974" i="8" s="1"/>
  <c r="L974" i="8" s="1"/>
  <c r="K975" i="8"/>
  <c r="J975" i="8" s="1"/>
  <c r="L975" i="8" s="1"/>
  <c r="K976" i="8"/>
  <c r="J976" i="8" s="1"/>
  <c r="L976" i="8" s="1"/>
  <c r="K977" i="8"/>
  <c r="J977" i="8" s="1"/>
  <c r="L977" i="8" s="1"/>
  <c r="K978" i="8"/>
  <c r="J978" i="8" s="1"/>
  <c r="L978" i="8" s="1"/>
  <c r="K979" i="8"/>
  <c r="J979" i="8" s="1"/>
  <c r="L979" i="8" s="1"/>
  <c r="K980" i="8"/>
  <c r="J980" i="8" s="1"/>
  <c r="L980" i="8" s="1"/>
  <c r="K981" i="8"/>
  <c r="J981" i="8" s="1"/>
  <c r="L981" i="8" s="1"/>
  <c r="K982" i="8"/>
  <c r="J982" i="8" s="1"/>
  <c r="L982" i="8" s="1"/>
  <c r="K983" i="8"/>
  <c r="J983" i="8" s="1"/>
  <c r="L983" i="8" s="1"/>
  <c r="K984" i="8"/>
  <c r="J984" i="8" s="1"/>
  <c r="L984" i="8" s="1"/>
  <c r="K985" i="8"/>
  <c r="J985" i="8" s="1"/>
  <c r="L985" i="8" s="1"/>
  <c r="K986" i="8"/>
  <c r="J986" i="8" s="1"/>
  <c r="L986" i="8" s="1"/>
  <c r="K987" i="8"/>
  <c r="J987" i="8" s="1"/>
  <c r="L987" i="8" s="1"/>
  <c r="K988" i="8"/>
  <c r="J988" i="8" s="1"/>
  <c r="L988" i="8" s="1"/>
  <c r="K989" i="8"/>
  <c r="J989" i="8" s="1"/>
  <c r="L989" i="8" s="1"/>
  <c r="K990" i="8"/>
  <c r="J990" i="8" s="1"/>
  <c r="L990" i="8" s="1"/>
  <c r="K991" i="8"/>
  <c r="J991" i="8" s="1"/>
  <c r="L991" i="8" s="1"/>
  <c r="K992" i="8"/>
  <c r="J992" i="8" s="1"/>
  <c r="L992" i="8" s="1"/>
  <c r="K993" i="8"/>
  <c r="J993" i="8" s="1"/>
  <c r="L993" i="8" s="1"/>
  <c r="K994" i="8"/>
  <c r="J994" i="8" s="1"/>
  <c r="L994" i="8" s="1"/>
  <c r="K995" i="8"/>
  <c r="J995" i="8" s="1"/>
  <c r="L995" i="8" s="1"/>
  <c r="K996" i="8"/>
  <c r="J996" i="8" s="1"/>
  <c r="L996" i="8" s="1"/>
  <c r="K997" i="8"/>
  <c r="J997" i="8" s="1"/>
  <c r="L997" i="8" s="1"/>
  <c r="K998" i="8"/>
  <c r="J998" i="8" s="1"/>
  <c r="L998" i="8" s="1"/>
  <c r="K999" i="8"/>
  <c r="J999" i="8" s="1"/>
  <c r="L999" i="8" s="1"/>
  <c r="K1000" i="8"/>
  <c r="J1000" i="8" s="1"/>
  <c r="L1000" i="8" s="1"/>
  <c r="J13" i="8"/>
  <c r="L13" i="8" s="1"/>
  <c r="J45" i="8"/>
  <c r="L45" i="8" s="1"/>
  <c r="J77" i="8"/>
  <c r="L77" i="8" s="1"/>
  <c r="J109" i="8"/>
  <c r="L109" i="8" s="1"/>
  <c r="J141" i="8"/>
  <c r="L141" i="8" s="1"/>
  <c r="J237" i="8"/>
  <c r="L237" i="8" s="1"/>
  <c r="J269" i="8"/>
  <c r="L269" i="8" s="1"/>
  <c r="J301" i="8"/>
  <c r="L301" i="8" s="1"/>
  <c r="J333" i="8"/>
  <c r="L333" i="8" s="1"/>
  <c r="J365" i="8"/>
  <c r="L365" i="8" s="1"/>
  <c r="J397" i="8"/>
  <c r="L397" i="8" s="1"/>
  <c r="J461" i="8"/>
  <c r="L461" i="8" s="1"/>
  <c r="J621" i="8"/>
  <c r="L621" i="8" s="1"/>
  <c r="J685" i="8"/>
  <c r="L685" i="8" s="1"/>
  <c r="J941" i="8"/>
  <c r="L941" i="8" s="1"/>
  <c r="E29" i="11" l="1"/>
  <c r="C29" i="11"/>
  <c r="B29" i="11"/>
  <c r="L7" i="8"/>
  <c r="D29" i="11" s="1"/>
  <c r="E8" i="8"/>
  <c r="E9" i="8"/>
  <c r="E10" i="8"/>
  <c r="E11" i="8"/>
  <c r="E12" i="8"/>
  <c r="E13" i="8"/>
  <c r="E14" i="8"/>
  <c r="E15" i="8"/>
  <c r="E16"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E55" i="8"/>
  <c r="E56" i="8"/>
  <c r="E57" i="8"/>
  <c r="E58" i="8"/>
  <c r="E59" i="8"/>
  <c r="E60" i="8"/>
  <c r="E61" i="8"/>
  <c r="E62" i="8"/>
  <c r="E63" i="8"/>
  <c r="E64" i="8"/>
  <c r="E65" i="8"/>
  <c r="E66" i="8"/>
  <c r="E67" i="8"/>
  <c r="E68" i="8"/>
  <c r="E69" i="8"/>
  <c r="E70" i="8"/>
  <c r="E71" i="8"/>
  <c r="E72" i="8"/>
  <c r="E73" i="8"/>
  <c r="E74" i="8"/>
  <c r="E75" i="8"/>
  <c r="E76" i="8"/>
  <c r="E77" i="8"/>
  <c r="E78" i="8"/>
  <c r="E79" i="8"/>
  <c r="E80" i="8"/>
  <c r="E81" i="8"/>
  <c r="E82" i="8"/>
  <c r="E83" i="8"/>
  <c r="E84" i="8"/>
  <c r="E85" i="8"/>
  <c r="E86" i="8"/>
  <c r="E87" i="8"/>
  <c r="E88" i="8"/>
  <c r="E89" i="8"/>
  <c r="E90" i="8"/>
  <c r="E91" i="8"/>
  <c r="E92" i="8"/>
  <c r="E93" i="8"/>
  <c r="E94" i="8"/>
  <c r="E95" i="8"/>
  <c r="E96" i="8"/>
  <c r="E97" i="8"/>
  <c r="E98" i="8"/>
  <c r="E99" i="8"/>
  <c r="E100" i="8"/>
  <c r="E101" i="8"/>
  <c r="E102" i="8"/>
  <c r="E103" i="8"/>
  <c r="E104" i="8"/>
  <c r="E105" i="8"/>
  <c r="E106" i="8"/>
  <c r="E107" i="8"/>
  <c r="E108" i="8"/>
  <c r="E109" i="8"/>
  <c r="E110" i="8"/>
  <c r="E111" i="8"/>
  <c r="E112" i="8"/>
  <c r="E113" i="8"/>
  <c r="E114" i="8"/>
  <c r="E115" i="8"/>
  <c r="E116" i="8"/>
  <c r="E117" i="8"/>
  <c r="E118" i="8"/>
  <c r="E119" i="8"/>
  <c r="E120" i="8"/>
  <c r="E121" i="8"/>
  <c r="E122" i="8"/>
  <c r="E123" i="8"/>
  <c r="E124" i="8"/>
  <c r="E125" i="8"/>
  <c r="E126" i="8"/>
  <c r="E127" i="8"/>
  <c r="E128" i="8"/>
  <c r="E129" i="8"/>
  <c r="E130" i="8"/>
  <c r="E131" i="8"/>
  <c r="E132" i="8"/>
  <c r="E133" i="8"/>
  <c r="E134" i="8"/>
  <c r="E135" i="8"/>
  <c r="E136" i="8"/>
  <c r="E137" i="8"/>
  <c r="E138" i="8"/>
  <c r="E139" i="8"/>
  <c r="E140" i="8"/>
  <c r="E141" i="8"/>
  <c r="E142" i="8"/>
  <c r="E143" i="8"/>
  <c r="E144" i="8"/>
  <c r="E145" i="8"/>
  <c r="E146" i="8"/>
  <c r="E147" i="8"/>
  <c r="E148" i="8"/>
  <c r="E149" i="8"/>
  <c r="E150" i="8"/>
  <c r="E151" i="8"/>
  <c r="E152" i="8"/>
  <c r="E153" i="8"/>
  <c r="E154" i="8"/>
  <c r="E155" i="8"/>
  <c r="E156" i="8"/>
  <c r="E157" i="8"/>
  <c r="E158" i="8"/>
  <c r="E159" i="8"/>
  <c r="E160" i="8"/>
  <c r="E161" i="8"/>
  <c r="E162" i="8"/>
  <c r="E163" i="8"/>
  <c r="E164" i="8"/>
  <c r="E165" i="8"/>
  <c r="E166" i="8"/>
  <c r="E167" i="8"/>
  <c r="E168" i="8"/>
  <c r="E169" i="8"/>
  <c r="E170" i="8"/>
  <c r="E171" i="8"/>
  <c r="E172" i="8"/>
  <c r="E173" i="8"/>
  <c r="E174" i="8"/>
  <c r="E175" i="8"/>
  <c r="E176" i="8"/>
  <c r="E177" i="8"/>
  <c r="E178" i="8"/>
  <c r="E179" i="8"/>
  <c r="E180" i="8"/>
  <c r="E181" i="8"/>
  <c r="E182" i="8"/>
  <c r="E183" i="8"/>
  <c r="E184" i="8"/>
  <c r="E185" i="8"/>
  <c r="E186" i="8"/>
  <c r="E187" i="8"/>
  <c r="E188" i="8"/>
  <c r="E189" i="8"/>
  <c r="E190" i="8"/>
  <c r="E191" i="8"/>
  <c r="E192" i="8"/>
  <c r="E193" i="8"/>
  <c r="E194" i="8"/>
  <c r="E195" i="8"/>
  <c r="E196" i="8"/>
  <c r="E197" i="8"/>
  <c r="E198" i="8"/>
  <c r="E199" i="8"/>
  <c r="E200" i="8"/>
  <c r="E201" i="8"/>
  <c r="E202" i="8"/>
  <c r="E203" i="8"/>
  <c r="E204" i="8"/>
  <c r="E205" i="8"/>
  <c r="E206" i="8"/>
  <c r="E207" i="8"/>
  <c r="E208" i="8"/>
  <c r="E209" i="8"/>
  <c r="E210" i="8"/>
  <c r="E211" i="8"/>
  <c r="E212" i="8"/>
  <c r="E213" i="8"/>
  <c r="E214" i="8"/>
  <c r="E215" i="8"/>
  <c r="E216" i="8"/>
  <c r="E217" i="8"/>
  <c r="E218" i="8"/>
  <c r="E219" i="8"/>
  <c r="E220" i="8"/>
  <c r="E221" i="8"/>
  <c r="E222" i="8"/>
  <c r="E223" i="8"/>
  <c r="E224" i="8"/>
  <c r="E225" i="8"/>
  <c r="E226" i="8"/>
  <c r="E227" i="8"/>
  <c r="E228" i="8"/>
  <c r="E229" i="8"/>
  <c r="E230" i="8"/>
  <c r="E231" i="8"/>
  <c r="E232" i="8"/>
  <c r="E233" i="8"/>
  <c r="E234" i="8"/>
  <c r="E235" i="8"/>
  <c r="E236" i="8"/>
  <c r="E237" i="8"/>
  <c r="E238" i="8"/>
  <c r="E239" i="8"/>
  <c r="E240" i="8"/>
  <c r="E241" i="8"/>
  <c r="E242" i="8"/>
  <c r="E243" i="8"/>
  <c r="E244" i="8"/>
  <c r="E245" i="8"/>
  <c r="E246" i="8"/>
  <c r="E247" i="8"/>
  <c r="E248" i="8"/>
  <c r="E249" i="8"/>
  <c r="E250" i="8"/>
  <c r="E251" i="8"/>
  <c r="E252" i="8"/>
  <c r="E253" i="8"/>
  <c r="E254" i="8"/>
  <c r="E255" i="8"/>
  <c r="E256" i="8"/>
  <c r="E257" i="8"/>
  <c r="E258" i="8"/>
  <c r="E259" i="8"/>
  <c r="E260" i="8"/>
  <c r="E261" i="8"/>
  <c r="E262" i="8"/>
  <c r="E263" i="8"/>
  <c r="E264" i="8"/>
  <c r="E265" i="8"/>
  <c r="E266" i="8"/>
  <c r="E267" i="8"/>
  <c r="E268" i="8"/>
  <c r="E269" i="8"/>
  <c r="E270" i="8"/>
  <c r="E271" i="8"/>
  <c r="E272" i="8"/>
  <c r="E273" i="8"/>
  <c r="E274" i="8"/>
  <c r="E275" i="8"/>
  <c r="E276" i="8"/>
  <c r="E277" i="8"/>
  <c r="E278" i="8"/>
  <c r="E279" i="8"/>
  <c r="E280" i="8"/>
  <c r="E281" i="8"/>
  <c r="E282" i="8"/>
  <c r="E283" i="8"/>
  <c r="E284" i="8"/>
  <c r="E285" i="8"/>
  <c r="E286" i="8"/>
  <c r="E287" i="8"/>
  <c r="E288" i="8"/>
  <c r="E289" i="8"/>
  <c r="E290" i="8"/>
  <c r="E291" i="8"/>
  <c r="E292" i="8"/>
  <c r="E293" i="8"/>
  <c r="E294" i="8"/>
  <c r="E295" i="8"/>
  <c r="E296" i="8"/>
  <c r="E297" i="8"/>
  <c r="E298" i="8"/>
  <c r="E299" i="8"/>
  <c r="E300" i="8"/>
  <c r="E301" i="8"/>
  <c r="E302" i="8"/>
  <c r="E303" i="8"/>
  <c r="E304" i="8"/>
  <c r="E305" i="8"/>
  <c r="E306" i="8"/>
  <c r="E307" i="8"/>
  <c r="E308" i="8"/>
  <c r="E309" i="8"/>
  <c r="E310" i="8"/>
  <c r="E311" i="8"/>
  <c r="E312" i="8"/>
  <c r="E313" i="8"/>
  <c r="E314" i="8"/>
  <c r="E315" i="8"/>
  <c r="E316" i="8"/>
  <c r="E317" i="8"/>
  <c r="E318" i="8"/>
  <c r="E319" i="8"/>
  <c r="E320" i="8"/>
  <c r="E321" i="8"/>
  <c r="E322" i="8"/>
  <c r="E323" i="8"/>
  <c r="E324" i="8"/>
  <c r="E325" i="8"/>
  <c r="E326" i="8"/>
  <c r="E327" i="8"/>
  <c r="E328" i="8"/>
  <c r="E329" i="8"/>
  <c r="E330" i="8"/>
  <c r="E331" i="8"/>
  <c r="E332" i="8"/>
  <c r="E333" i="8"/>
  <c r="E334" i="8"/>
  <c r="E335" i="8"/>
  <c r="E336" i="8"/>
  <c r="E337" i="8"/>
  <c r="E338" i="8"/>
  <c r="E339" i="8"/>
  <c r="E340" i="8"/>
  <c r="E341" i="8"/>
  <c r="E342" i="8"/>
  <c r="E343" i="8"/>
  <c r="E344" i="8"/>
  <c r="E345" i="8"/>
  <c r="E346" i="8"/>
  <c r="E347" i="8"/>
  <c r="E348" i="8"/>
  <c r="E349" i="8"/>
  <c r="E350" i="8"/>
  <c r="E351" i="8"/>
  <c r="E352" i="8"/>
  <c r="E353" i="8"/>
  <c r="E354" i="8"/>
  <c r="E355" i="8"/>
  <c r="E356" i="8"/>
  <c r="E357" i="8"/>
  <c r="E358" i="8"/>
  <c r="E359" i="8"/>
  <c r="E360" i="8"/>
  <c r="E361" i="8"/>
  <c r="E362" i="8"/>
  <c r="E363" i="8"/>
  <c r="E364" i="8"/>
  <c r="E365" i="8"/>
  <c r="E366" i="8"/>
  <c r="E367" i="8"/>
  <c r="E368" i="8"/>
  <c r="E369" i="8"/>
  <c r="E370" i="8"/>
  <c r="E371" i="8"/>
  <c r="E372" i="8"/>
  <c r="E373" i="8"/>
  <c r="E374" i="8"/>
  <c r="E375" i="8"/>
  <c r="E376" i="8"/>
  <c r="E377" i="8"/>
  <c r="E378" i="8"/>
  <c r="E379" i="8"/>
  <c r="E380" i="8"/>
  <c r="E381" i="8"/>
  <c r="E382" i="8"/>
  <c r="E383" i="8"/>
  <c r="E384" i="8"/>
  <c r="E385" i="8"/>
  <c r="E386" i="8"/>
  <c r="E387" i="8"/>
  <c r="E388" i="8"/>
  <c r="E389" i="8"/>
  <c r="E390" i="8"/>
  <c r="E391" i="8"/>
  <c r="E392" i="8"/>
  <c r="E393" i="8"/>
  <c r="E394" i="8"/>
  <c r="E395" i="8"/>
  <c r="E396" i="8"/>
  <c r="E397" i="8"/>
  <c r="E398" i="8"/>
  <c r="E399" i="8"/>
  <c r="E400" i="8"/>
  <c r="E401" i="8"/>
  <c r="E402" i="8"/>
  <c r="E403" i="8"/>
  <c r="E404" i="8"/>
  <c r="E405" i="8"/>
  <c r="E406" i="8"/>
  <c r="E407" i="8"/>
  <c r="E408" i="8"/>
  <c r="E409" i="8"/>
  <c r="E410" i="8"/>
  <c r="E411" i="8"/>
  <c r="E412" i="8"/>
  <c r="E413" i="8"/>
  <c r="E414" i="8"/>
  <c r="E415" i="8"/>
  <c r="E416" i="8"/>
  <c r="E417" i="8"/>
  <c r="E418" i="8"/>
  <c r="E419" i="8"/>
  <c r="E420" i="8"/>
  <c r="E421" i="8"/>
  <c r="E422" i="8"/>
  <c r="E423" i="8"/>
  <c r="E424" i="8"/>
  <c r="E425" i="8"/>
  <c r="E426" i="8"/>
  <c r="E427" i="8"/>
  <c r="E428" i="8"/>
  <c r="E429" i="8"/>
  <c r="E430" i="8"/>
  <c r="E431" i="8"/>
  <c r="E432" i="8"/>
  <c r="E433" i="8"/>
  <c r="E434" i="8"/>
  <c r="E435" i="8"/>
  <c r="E436" i="8"/>
  <c r="E437" i="8"/>
  <c r="E438" i="8"/>
  <c r="E439" i="8"/>
  <c r="E440" i="8"/>
  <c r="E441" i="8"/>
  <c r="E442" i="8"/>
  <c r="E443" i="8"/>
  <c r="E444" i="8"/>
  <c r="E445" i="8"/>
  <c r="E446" i="8"/>
  <c r="E447" i="8"/>
  <c r="E448" i="8"/>
  <c r="E449" i="8"/>
  <c r="E450" i="8"/>
  <c r="E451" i="8"/>
  <c r="E452" i="8"/>
  <c r="E453" i="8"/>
  <c r="E454" i="8"/>
  <c r="E455" i="8"/>
  <c r="E456" i="8"/>
  <c r="E457" i="8"/>
  <c r="E458" i="8"/>
  <c r="E459" i="8"/>
  <c r="E460" i="8"/>
  <c r="E461" i="8"/>
  <c r="E462" i="8"/>
  <c r="E463" i="8"/>
  <c r="E464" i="8"/>
  <c r="E465" i="8"/>
  <c r="E466" i="8"/>
  <c r="E467" i="8"/>
  <c r="E468" i="8"/>
  <c r="E469" i="8"/>
  <c r="E470" i="8"/>
  <c r="E471" i="8"/>
  <c r="E472" i="8"/>
  <c r="E473" i="8"/>
  <c r="E474" i="8"/>
  <c r="E475" i="8"/>
  <c r="E476" i="8"/>
  <c r="E477" i="8"/>
  <c r="E478" i="8"/>
  <c r="E479" i="8"/>
  <c r="E480" i="8"/>
  <c r="E481" i="8"/>
  <c r="E482" i="8"/>
  <c r="E483" i="8"/>
  <c r="E484" i="8"/>
  <c r="E485" i="8"/>
  <c r="E486" i="8"/>
  <c r="E487" i="8"/>
  <c r="E488" i="8"/>
  <c r="E489" i="8"/>
  <c r="E490" i="8"/>
  <c r="E491" i="8"/>
  <c r="E492" i="8"/>
  <c r="E493" i="8"/>
  <c r="E494" i="8"/>
  <c r="E495" i="8"/>
  <c r="E496" i="8"/>
  <c r="E497" i="8"/>
  <c r="E498" i="8"/>
  <c r="E499" i="8"/>
  <c r="E500" i="8"/>
  <c r="E501" i="8"/>
  <c r="E502" i="8"/>
  <c r="E503" i="8"/>
  <c r="E504" i="8"/>
  <c r="E505" i="8"/>
  <c r="E506" i="8"/>
  <c r="E507" i="8"/>
  <c r="E508" i="8"/>
  <c r="E509" i="8"/>
  <c r="E510" i="8"/>
  <c r="E511" i="8"/>
  <c r="E512" i="8"/>
  <c r="E513" i="8"/>
  <c r="E514" i="8"/>
  <c r="E515" i="8"/>
  <c r="E516" i="8"/>
  <c r="E517" i="8"/>
  <c r="E518" i="8"/>
  <c r="E519" i="8"/>
  <c r="E520" i="8"/>
  <c r="E521" i="8"/>
  <c r="E522" i="8"/>
  <c r="E523" i="8"/>
  <c r="E524" i="8"/>
  <c r="E525" i="8"/>
  <c r="E526" i="8"/>
  <c r="E527" i="8"/>
  <c r="E528" i="8"/>
  <c r="E529" i="8"/>
  <c r="E530" i="8"/>
  <c r="E531" i="8"/>
  <c r="E532" i="8"/>
  <c r="E533" i="8"/>
  <c r="E534" i="8"/>
  <c r="E535" i="8"/>
  <c r="E536" i="8"/>
  <c r="E537" i="8"/>
  <c r="E538" i="8"/>
  <c r="E539" i="8"/>
  <c r="E540" i="8"/>
  <c r="E541" i="8"/>
  <c r="E542" i="8"/>
  <c r="E543" i="8"/>
  <c r="E544" i="8"/>
  <c r="E545" i="8"/>
  <c r="E546" i="8"/>
  <c r="E547" i="8"/>
  <c r="E548" i="8"/>
  <c r="E549" i="8"/>
  <c r="E550" i="8"/>
  <c r="E551" i="8"/>
  <c r="E552" i="8"/>
  <c r="E553" i="8"/>
  <c r="E554" i="8"/>
  <c r="E555" i="8"/>
  <c r="E556" i="8"/>
  <c r="E557" i="8"/>
  <c r="E558" i="8"/>
  <c r="E559" i="8"/>
  <c r="E560" i="8"/>
  <c r="E561" i="8"/>
  <c r="E562" i="8"/>
  <c r="E563" i="8"/>
  <c r="E564" i="8"/>
  <c r="E565" i="8"/>
  <c r="E566" i="8"/>
  <c r="E567" i="8"/>
  <c r="E568" i="8"/>
  <c r="E569" i="8"/>
  <c r="E570" i="8"/>
  <c r="E571" i="8"/>
  <c r="E572" i="8"/>
  <c r="E573" i="8"/>
  <c r="E574" i="8"/>
  <c r="E575" i="8"/>
  <c r="E576" i="8"/>
  <c r="E577" i="8"/>
  <c r="E578" i="8"/>
  <c r="E579" i="8"/>
  <c r="E580" i="8"/>
  <c r="E581" i="8"/>
  <c r="E582" i="8"/>
  <c r="E583" i="8"/>
  <c r="E584" i="8"/>
  <c r="E585" i="8"/>
  <c r="E586" i="8"/>
  <c r="E587" i="8"/>
  <c r="E588" i="8"/>
  <c r="E589" i="8"/>
  <c r="E590" i="8"/>
  <c r="E591" i="8"/>
  <c r="E592" i="8"/>
  <c r="E593" i="8"/>
  <c r="E594" i="8"/>
  <c r="E595" i="8"/>
  <c r="E596" i="8"/>
  <c r="E597" i="8"/>
  <c r="E598" i="8"/>
  <c r="E599" i="8"/>
  <c r="E600" i="8"/>
  <c r="E601" i="8"/>
  <c r="E602" i="8"/>
  <c r="E603" i="8"/>
  <c r="E604" i="8"/>
  <c r="E605" i="8"/>
  <c r="E606" i="8"/>
  <c r="E607" i="8"/>
  <c r="E608" i="8"/>
  <c r="E609" i="8"/>
  <c r="E610" i="8"/>
  <c r="E611" i="8"/>
  <c r="E612" i="8"/>
  <c r="E613" i="8"/>
  <c r="E614" i="8"/>
  <c r="E615" i="8"/>
  <c r="E616" i="8"/>
  <c r="E617" i="8"/>
  <c r="E618" i="8"/>
  <c r="E619" i="8"/>
  <c r="E620" i="8"/>
  <c r="E621" i="8"/>
  <c r="E622" i="8"/>
  <c r="E623" i="8"/>
  <c r="E624" i="8"/>
  <c r="E625" i="8"/>
  <c r="E626" i="8"/>
  <c r="E627" i="8"/>
  <c r="E628" i="8"/>
  <c r="E629" i="8"/>
  <c r="E630" i="8"/>
  <c r="E631" i="8"/>
  <c r="E632" i="8"/>
  <c r="E633" i="8"/>
  <c r="E634" i="8"/>
  <c r="E635" i="8"/>
  <c r="E636" i="8"/>
  <c r="E637" i="8"/>
  <c r="E638" i="8"/>
  <c r="E639" i="8"/>
  <c r="E640" i="8"/>
  <c r="E641" i="8"/>
  <c r="E642" i="8"/>
  <c r="E643" i="8"/>
  <c r="E644" i="8"/>
  <c r="E645" i="8"/>
  <c r="E646" i="8"/>
  <c r="E647" i="8"/>
  <c r="E648" i="8"/>
  <c r="E649" i="8"/>
  <c r="E650" i="8"/>
  <c r="E651" i="8"/>
  <c r="E652" i="8"/>
  <c r="E653" i="8"/>
  <c r="E654" i="8"/>
  <c r="E655" i="8"/>
  <c r="E656" i="8"/>
  <c r="E657" i="8"/>
  <c r="E658" i="8"/>
  <c r="E659" i="8"/>
  <c r="E660" i="8"/>
  <c r="E661" i="8"/>
  <c r="E662" i="8"/>
  <c r="E663" i="8"/>
  <c r="E664" i="8"/>
  <c r="E665" i="8"/>
  <c r="E666" i="8"/>
  <c r="E667" i="8"/>
  <c r="E668" i="8"/>
  <c r="E669" i="8"/>
  <c r="E670" i="8"/>
  <c r="E671" i="8"/>
  <c r="E672" i="8"/>
  <c r="E673" i="8"/>
  <c r="E674" i="8"/>
  <c r="E675" i="8"/>
  <c r="E676" i="8"/>
  <c r="E677" i="8"/>
  <c r="E678" i="8"/>
  <c r="E679" i="8"/>
  <c r="E680" i="8"/>
  <c r="E681" i="8"/>
  <c r="E682" i="8"/>
  <c r="E683" i="8"/>
  <c r="E684" i="8"/>
  <c r="E685" i="8"/>
  <c r="E686" i="8"/>
  <c r="E687" i="8"/>
  <c r="E688" i="8"/>
  <c r="E689" i="8"/>
  <c r="E690" i="8"/>
  <c r="E691" i="8"/>
  <c r="E692" i="8"/>
  <c r="E693" i="8"/>
  <c r="E694" i="8"/>
  <c r="E695" i="8"/>
  <c r="E696" i="8"/>
  <c r="E697" i="8"/>
  <c r="E698" i="8"/>
  <c r="E699" i="8"/>
  <c r="E700" i="8"/>
  <c r="E701" i="8"/>
  <c r="E702" i="8"/>
  <c r="E703" i="8"/>
  <c r="E704" i="8"/>
  <c r="E705" i="8"/>
  <c r="E706" i="8"/>
  <c r="E707" i="8"/>
  <c r="E708" i="8"/>
  <c r="E709" i="8"/>
  <c r="E710" i="8"/>
  <c r="E711" i="8"/>
  <c r="E712" i="8"/>
  <c r="E713" i="8"/>
  <c r="E714" i="8"/>
  <c r="E715" i="8"/>
  <c r="E716" i="8"/>
  <c r="E717" i="8"/>
  <c r="E718" i="8"/>
  <c r="E719" i="8"/>
  <c r="E720" i="8"/>
  <c r="E721" i="8"/>
  <c r="E722" i="8"/>
  <c r="E723" i="8"/>
  <c r="E724" i="8"/>
  <c r="E725" i="8"/>
  <c r="E726" i="8"/>
  <c r="E727" i="8"/>
  <c r="E728" i="8"/>
  <c r="E729" i="8"/>
  <c r="E730" i="8"/>
  <c r="E731" i="8"/>
  <c r="E732" i="8"/>
  <c r="E733" i="8"/>
  <c r="E734" i="8"/>
  <c r="E735" i="8"/>
  <c r="E736" i="8"/>
  <c r="E737" i="8"/>
  <c r="E738" i="8"/>
  <c r="E739" i="8"/>
  <c r="E740" i="8"/>
  <c r="E741" i="8"/>
  <c r="E742" i="8"/>
  <c r="E743" i="8"/>
  <c r="E744" i="8"/>
  <c r="E745" i="8"/>
  <c r="E746" i="8"/>
  <c r="E747" i="8"/>
  <c r="E748" i="8"/>
  <c r="E749" i="8"/>
  <c r="E750" i="8"/>
  <c r="E751" i="8"/>
  <c r="E752" i="8"/>
  <c r="E753" i="8"/>
  <c r="E754" i="8"/>
  <c r="E755" i="8"/>
  <c r="E756" i="8"/>
  <c r="E757" i="8"/>
  <c r="E758" i="8"/>
  <c r="E759" i="8"/>
  <c r="E760" i="8"/>
  <c r="E761" i="8"/>
  <c r="E762" i="8"/>
  <c r="E763" i="8"/>
  <c r="E764" i="8"/>
  <c r="E765" i="8"/>
  <c r="E766" i="8"/>
  <c r="E767" i="8"/>
  <c r="E768" i="8"/>
  <c r="E769" i="8"/>
  <c r="E770" i="8"/>
  <c r="E771" i="8"/>
  <c r="E772" i="8"/>
  <c r="E773" i="8"/>
  <c r="E774" i="8"/>
  <c r="E775" i="8"/>
  <c r="E776" i="8"/>
  <c r="E777" i="8"/>
  <c r="E778" i="8"/>
  <c r="E779" i="8"/>
  <c r="E780" i="8"/>
  <c r="E781" i="8"/>
  <c r="E782" i="8"/>
  <c r="E783" i="8"/>
  <c r="E784" i="8"/>
  <c r="E785" i="8"/>
  <c r="E786" i="8"/>
  <c r="E787" i="8"/>
  <c r="E788" i="8"/>
  <c r="E789" i="8"/>
  <c r="E790" i="8"/>
  <c r="E791" i="8"/>
  <c r="E792" i="8"/>
  <c r="E793" i="8"/>
  <c r="E794" i="8"/>
  <c r="E795" i="8"/>
  <c r="E796" i="8"/>
  <c r="E797" i="8"/>
  <c r="E798" i="8"/>
  <c r="E799" i="8"/>
  <c r="E800" i="8"/>
  <c r="E801" i="8"/>
  <c r="E802" i="8"/>
  <c r="E803" i="8"/>
  <c r="E804" i="8"/>
  <c r="E805" i="8"/>
  <c r="E806" i="8"/>
  <c r="E807" i="8"/>
  <c r="E808" i="8"/>
  <c r="E809" i="8"/>
  <c r="E810" i="8"/>
  <c r="E811" i="8"/>
  <c r="E812" i="8"/>
  <c r="E813" i="8"/>
  <c r="E814" i="8"/>
  <c r="E815" i="8"/>
  <c r="E816" i="8"/>
  <c r="E817" i="8"/>
  <c r="E818" i="8"/>
  <c r="E819" i="8"/>
  <c r="E820" i="8"/>
  <c r="E821" i="8"/>
  <c r="E822" i="8"/>
  <c r="E823" i="8"/>
  <c r="E824" i="8"/>
  <c r="E825" i="8"/>
  <c r="E826" i="8"/>
  <c r="E827" i="8"/>
  <c r="E828" i="8"/>
  <c r="E829" i="8"/>
  <c r="E830" i="8"/>
  <c r="E831" i="8"/>
  <c r="E832" i="8"/>
  <c r="E833" i="8"/>
  <c r="E834" i="8"/>
  <c r="E835" i="8"/>
  <c r="E836" i="8"/>
  <c r="E837" i="8"/>
  <c r="E838" i="8"/>
  <c r="E839" i="8"/>
  <c r="E840" i="8"/>
  <c r="E841" i="8"/>
  <c r="E842" i="8"/>
  <c r="E843" i="8"/>
  <c r="E844" i="8"/>
  <c r="E845" i="8"/>
  <c r="E846" i="8"/>
  <c r="E847" i="8"/>
  <c r="E848" i="8"/>
  <c r="E849" i="8"/>
  <c r="E850" i="8"/>
  <c r="E851" i="8"/>
  <c r="E852" i="8"/>
  <c r="E853" i="8"/>
  <c r="E854" i="8"/>
  <c r="E855" i="8"/>
  <c r="E856" i="8"/>
  <c r="E857" i="8"/>
  <c r="E858" i="8"/>
  <c r="E859" i="8"/>
  <c r="E860" i="8"/>
  <c r="E861" i="8"/>
  <c r="E862" i="8"/>
  <c r="E863" i="8"/>
  <c r="E864" i="8"/>
  <c r="E865" i="8"/>
  <c r="E866" i="8"/>
  <c r="E867" i="8"/>
  <c r="E868" i="8"/>
  <c r="E869" i="8"/>
  <c r="E870" i="8"/>
  <c r="E871" i="8"/>
  <c r="E872" i="8"/>
  <c r="E873" i="8"/>
  <c r="E874" i="8"/>
  <c r="E875" i="8"/>
  <c r="E876" i="8"/>
  <c r="E877" i="8"/>
  <c r="E878" i="8"/>
  <c r="E879" i="8"/>
  <c r="E880" i="8"/>
  <c r="E881" i="8"/>
  <c r="E882" i="8"/>
  <c r="E883" i="8"/>
  <c r="E884" i="8"/>
  <c r="E885" i="8"/>
  <c r="E886" i="8"/>
  <c r="E887" i="8"/>
  <c r="E888" i="8"/>
  <c r="E889" i="8"/>
  <c r="E890" i="8"/>
  <c r="E891" i="8"/>
  <c r="E892" i="8"/>
  <c r="E893" i="8"/>
  <c r="E894" i="8"/>
  <c r="E895" i="8"/>
  <c r="E896" i="8"/>
  <c r="E897" i="8"/>
  <c r="E898" i="8"/>
  <c r="E899" i="8"/>
  <c r="E900" i="8"/>
  <c r="E901" i="8"/>
  <c r="E902" i="8"/>
  <c r="E903" i="8"/>
  <c r="E904" i="8"/>
  <c r="E905" i="8"/>
  <c r="E906" i="8"/>
  <c r="E907" i="8"/>
  <c r="E908" i="8"/>
  <c r="E909" i="8"/>
  <c r="E910" i="8"/>
  <c r="E911" i="8"/>
  <c r="E912" i="8"/>
  <c r="E913" i="8"/>
  <c r="E914" i="8"/>
  <c r="E915" i="8"/>
  <c r="E916" i="8"/>
  <c r="E917" i="8"/>
  <c r="E918" i="8"/>
  <c r="E919" i="8"/>
  <c r="E920" i="8"/>
  <c r="E921" i="8"/>
  <c r="E922" i="8"/>
  <c r="E923" i="8"/>
  <c r="E924" i="8"/>
  <c r="E925" i="8"/>
  <c r="E926" i="8"/>
  <c r="E927" i="8"/>
  <c r="E928" i="8"/>
  <c r="E929" i="8"/>
  <c r="E930" i="8"/>
  <c r="E931" i="8"/>
  <c r="E932" i="8"/>
  <c r="E933" i="8"/>
  <c r="E934" i="8"/>
  <c r="E935" i="8"/>
  <c r="E936" i="8"/>
  <c r="E937" i="8"/>
  <c r="E938" i="8"/>
  <c r="E939" i="8"/>
  <c r="E940" i="8"/>
  <c r="E941" i="8"/>
  <c r="E942" i="8"/>
  <c r="E943" i="8"/>
  <c r="E944" i="8"/>
  <c r="E945" i="8"/>
  <c r="E946" i="8"/>
  <c r="E947" i="8"/>
  <c r="E948" i="8"/>
  <c r="E949" i="8"/>
  <c r="E950" i="8"/>
  <c r="E951" i="8"/>
  <c r="E952" i="8"/>
  <c r="E953" i="8"/>
  <c r="E954" i="8"/>
  <c r="E955" i="8"/>
  <c r="E956" i="8"/>
  <c r="E957" i="8"/>
  <c r="E958" i="8"/>
  <c r="E959" i="8"/>
  <c r="E960" i="8"/>
  <c r="E961" i="8"/>
  <c r="E962" i="8"/>
  <c r="E963" i="8"/>
  <c r="E964" i="8"/>
  <c r="E965" i="8"/>
  <c r="E966" i="8"/>
  <c r="E967" i="8"/>
  <c r="E968" i="8"/>
  <c r="E969" i="8"/>
  <c r="E970" i="8"/>
  <c r="E971" i="8"/>
  <c r="E972" i="8"/>
  <c r="E973" i="8"/>
  <c r="E974" i="8"/>
  <c r="E975" i="8"/>
  <c r="E976" i="8"/>
  <c r="E977" i="8"/>
  <c r="E978" i="8"/>
  <c r="E979" i="8"/>
  <c r="E980" i="8"/>
  <c r="E981" i="8"/>
  <c r="E982" i="8"/>
  <c r="E983" i="8"/>
  <c r="E984" i="8"/>
  <c r="E985" i="8"/>
  <c r="E986" i="8"/>
  <c r="E987" i="8"/>
  <c r="E988" i="8"/>
  <c r="E989" i="8"/>
  <c r="E990" i="8"/>
  <c r="E991" i="8"/>
  <c r="E992" i="8"/>
  <c r="E993" i="8"/>
  <c r="E994" i="8"/>
  <c r="E995" i="8"/>
  <c r="E996" i="8"/>
  <c r="E997" i="8"/>
  <c r="E998" i="8"/>
  <c r="E999" i="8"/>
  <c r="E1000" i="8"/>
  <c r="D29" i="9" l="1"/>
  <c r="D28" i="9"/>
  <c r="D27" i="9"/>
  <c r="D26" i="9"/>
  <c r="D25" i="9"/>
  <c r="D24" i="9"/>
  <c r="D23" i="9"/>
  <c r="D22" i="9"/>
  <c r="D21" i="9"/>
  <c r="D20" i="9"/>
  <c r="D19" i="9"/>
  <c r="D18" i="9"/>
  <c r="D17" i="9"/>
  <c r="D16" i="9"/>
  <c r="D15" i="9"/>
  <c r="D14" i="9"/>
  <c r="D13" i="9"/>
  <c r="D12" i="9"/>
  <c r="D11" i="9"/>
  <c r="D10" i="9"/>
  <c r="D9" i="9"/>
  <c r="D8" i="9"/>
  <c r="D6" i="9"/>
  <c r="K8" i="2"/>
  <c r="J9" i="2"/>
  <c r="J10" i="2"/>
  <c r="K10" i="2" l="1"/>
  <c r="K9" i="2"/>
  <c r="J8" i="2"/>
  <c r="K11" i="2"/>
  <c r="K12" i="2"/>
  <c r="K13" i="2"/>
  <c r="J15" i="2"/>
  <c r="K16" i="2"/>
  <c r="K17" i="2"/>
  <c r="K19" i="2"/>
  <c r="K20" i="2"/>
  <c r="K22" i="2"/>
  <c r="J23" i="2"/>
  <c r="K25" i="2"/>
  <c r="J26" i="2"/>
  <c r="K27" i="2"/>
  <c r="K28" i="2"/>
  <c r="K29" i="2"/>
  <c r="J31" i="2"/>
  <c r="K32" i="2"/>
  <c r="K33" i="2"/>
  <c r="K35" i="2"/>
  <c r="K38" i="2"/>
  <c r="J39" i="2"/>
  <c r="J40" i="2"/>
  <c r="K41" i="2"/>
  <c r="J42" i="2"/>
  <c r="K43" i="2"/>
  <c r="K44" i="2"/>
  <c r="K45" i="2"/>
  <c r="J47" i="2"/>
  <c r="K48" i="2"/>
  <c r="K49" i="2"/>
  <c r="J50" i="2"/>
  <c r="K51" i="2"/>
  <c r="K53" i="2"/>
  <c r="J55" i="2"/>
  <c r="K56" i="2"/>
  <c r="K57" i="2"/>
  <c r="K58" i="2"/>
  <c r="K59" i="2"/>
  <c r="K60" i="2"/>
  <c r="K61" i="2"/>
  <c r="J62" i="2"/>
  <c r="J63" i="2"/>
  <c r="K65" i="2"/>
  <c r="K66" i="2"/>
  <c r="K67" i="2"/>
  <c r="J68" i="2"/>
  <c r="K69" i="2"/>
  <c r="J71" i="2"/>
  <c r="K72" i="2"/>
  <c r="K73" i="2"/>
  <c r="K75" i="2"/>
  <c r="K76" i="2"/>
  <c r="K77" i="2"/>
  <c r="K78" i="2"/>
  <c r="J79" i="2"/>
  <c r="K81" i="2"/>
  <c r="J82" i="2"/>
  <c r="K83" i="2"/>
  <c r="K84" i="2"/>
  <c r="J87" i="2"/>
  <c r="K89" i="2"/>
  <c r="K91" i="2"/>
  <c r="K92" i="2"/>
  <c r="J95" i="2"/>
  <c r="J96" i="2"/>
  <c r="K97" i="2"/>
  <c r="K98" i="2"/>
  <c r="K99" i="2"/>
  <c r="K100" i="2"/>
  <c r="K101" i="2"/>
  <c r="J102" i="2"/>
  <c r="J103" i="2"/>
  <c r="J104" i="2"/>
  <c r="K105" i="2"/>
  <c r="K107" i="2"/>
  <c r="K108" i="2"/>
  <c r="J111" i="2"/>
  <c r="K112" i="2"/>
  <c r="K113" i="2"/>
  <c r="K114" i="2"/>
  <c r="J115" i="2"/>
  <c r="K116" i="2"/>
  <c r="K117" i="2"/>
  <c r="J118" i="2"/>
  <c r="K120" i="2"/>
  <c r="K123" i="2"/>
  <c r="K124" i="2"/>
  <c r="K128" i="2"/>
  <c r="K129" i="2"/>
  <c r="J131" i="2"/>
  <c r="K132" i="2"/>
  <c r="K133" i="2"/>
  <c r="K134" i="2"/>
  <c r="K136" i="2"/>
  <c r="J138" i="2"/>
  <c r="K139" i="2"/>
  <c r="K140" i="2"/>
  <c r="K141" i="2"/>
  <c r="K144" i="2"/>
  <c r="K145" i="2"/>
  <c r="J147" i="2"/>
  <c r="K148" i="2"/>
  <c r="K150" i="2"/>
  <c r="J153" i="2"/>
  <c r="J154" i="2"/>
  <c r="K155" i="2"/>
  <c r="K156" i="2"/>
  <c r="K157" i="2"/>
  <c r="K161" i="2"/>
  <c r="J163" i="2"/>
  <c r="K165" i="2"/>
  <c r="K166" i="2"/>
  <c r="K168" i="2"/>
  <c r="K169" i="2"/>
  <c r="J170" i="2"/>
  <c r="K171" i="2"/>
  <c r="K172" i="2"/>
  <c r="K173" i="2"/>
  <c r="K176" i="2"/>
  <c r="K177" i="2"/>
  <c r="J179" i="2"/>
  <c r="J181" i="2"/>
  <c r="K182" i="2"/>
  <c r="K184" i="2"/>
  <c r="K185" i="2"/>
  <c r="J186" i="2"/>
  <c r="K187" i="2"/>
  <c r="K188" i="2"/>
  <c r="K189" i="2"/>
  <c r="K193" i="2"/>
  <c r="J195" i="2"/>
  <c r="K196" i="2"/>
  <c r="K197" i="2"/>
  <c r="J201" i="2"/>
  <c r="K202" i="2"/>
  <c r="K203" i="2"/>
  <c r="K204" i="2"/>
  <c r="K205" i="2"/>
  <c r="J206" i="2"/>
  <c r="K209" i="2"/>
  <c r="J211" i="2"/>
  <c r="K212" i="2"/>
  <c r="K213" i="2"/>
  <c r="K216" i="2"/>
  <c r="J217" i="2"/>
  <c r="K218" i="2"/>
  <c r="K219" i="2"/>
  <c r="K220" i="2"/>
  <c r="K224" i="2"/>
  <c r="K225" i="2"/>
  <c r="J226" i="2"/>
  <c r="J227" i="2"/>
  <c r="K228" i="2"/>
  <c r="K229" i="2"/>
  <c r="K232" i="2"/>
  <c r="K233" i="2"/>
  <c r="K235" i="2"/>
  <c r="K236" i="2"/>
  <c r="K240" i="2"/>
  <c r="K241" i="2"/>
  <c r="K242" i="2"/>
  <c r="J243" i="2"/>
  <c r="K244" i="2"/>
  <c r="K245" i="2"/>
  <c r="J246" i="2"/>
  <c r="K248" i="2"/>
  <c r="K251" i="2"/>
  <c r="K252" i="2"/>
  <c r="K253" i="2"/>
  <c r="K256" i="2"/>
  <c r="K257" i="2"/>
  <c r="J259" i="2"/>
  <c r="K260" i="2"/>
  <c r="K261" i="2"/>
  <c r="K262" i="2"/>
  <c r="K266" i="2"/>
  <c r="K267" i="2"/>
  <c r="K268" i="2"/>
  <c r="K269" i="2"/>
  <c r="K272" i="2"/>
  <c r="K273" i="2"/>
  <c r="J275" i="2"/>
  <c r="K276" i="2"/>
  <c r="K278" i="2"/>
  <c r="K281" i="2"/>
  <c r="J282" i="2"/>
  <c r="K283" i="2"/>
  <c r="K284" i="2"/>
  <c r="K285" i="2"/>
  <c r="K288" i="2"/>
  <c r="K289" i="2"/>
  <c r="J291" i="2"/>
  <c r="K294" i="2"/>
  <c r="J296" i="2"/>
  <c r="K297" i="2"/>
  <c r="J298" i="2"/>
  <c r="K299" i="2"/>
  <c r="K300" i="2"/>
  <c r="K301" i="2"/>
  <c r="K304" i="2"/>
  <c r="K305" i="2"/>
  <c r="J307" i="2"/>
  <c r="K309" i="2"/>
  <c r="K310" i="2"/>
  <c r="K312" i="2"/>
  <c r="J314" i="2"/>
  <c r="K315" i="2"/>
  <c r="K316" i="2"/>
  <c r="K317" i="2"/>
  <c r="J318" i="2"/>
  <c r="K321" i="2"/>
  <c r="K322" i="2"/>
  <c r="J323" i="2"/>
  <c r="J324" i="2"/>
  <c r="K325" i="2"/>
  <c r="K328" i="2"/>
  <c r="K329" i="2"/>
  <c r="K331" i="2"/>
  <c r="K332" i="2"/>
  <c r="K333" i="2"/>
  <c r="K334" i="2"/>
  <c r="K337" i="2"/>
  <c r="J338" i="2"/>
  <c r="J339" i="2"/>
  <c r="K340" i="2"/>
  <c r="K341" i="2"/>
  <c r="K344" i="2"/>
  <c r="K345" i="2"/>
  <c r="K347" i="2"/>
  <c r="K348" i="2"/>
  <c r="K350" i="2"/>
  <c r="K352" i="2"/>
  <c r="K353" i="2"/>
  <c r="K354" i="2"/>
  <c r="K356" i="2"/>
  <c r="K357" i="2"/>
  <c r="J358" i="2"/>
  <c r="K359" i="2"/>
  <c r="K360" i="2"/>
  <c r="K361" i="2"/>
  <c r="K364" i="2"/>
  <c r="J367" i="2"/>
  <c r="K368" i="2"/>
  <c r="K369" i="2"/>
  <c r="K370" i="2"/>
  <c r="K372" i="2"/>
  <c r="J373" i="2"/>
  <c r="J374" i="2"/>
  <c r="K375" i="2"/>
  <c r="K376" i="2"/>
  <c r="K377" i="2"/>
  <c r="K380" i="2"/>
  <c r="J383" i="2"/>
  <c r="K384" i="2"/>
  <c r="K385" i="2"/>
  <c r="K388" i="2"/>
  <c r="K389" i="2"/>
  <c r="K390" i="2"/>
  <c r="K391" i="2"/>
  <c r="K392" i="2"/>
  <c r="K393" i="2"/>
  <c r="K394" i="2"/>
  <c r="K396" i="2"/>
  <c r="K397" i="2"/>
  <c r="J399" i="2"/>
  <c r="K400" i="2"/>
  <c r="K401" i="2"/>
  <c r="K404" i="2"/>
  <c r="K405" i="2"/>
  <c r="K406" i="2"/>
  <c r="K407" i="2"/>
  <c r="J410" i="2"/>
  <c r="K412" i="2"/>
  <c r="K413" i="2"/>
  <c r="J415" i="2"/>
  <c r="K417" i="2"/>
  <c r="K422" i="2"/>
  <c r="K423" i="2"/>
  <c r="K425" i="2"/>
  <c r="J426" i="2"/>
  <c r="K429" i="2"/>
  <c r="J431" i="2"/>
  <c r="K433" i="2"/>
  <c r="J437" i="2"/>
  <c r="K438" i="2"/>
  <c r="K439" i="2"/>
  <c r="K441" i="2"/>
  <c r="J442" i="2"/>
  <c r="J445" i="2"/>
  <c r="J447" i="2"/>
  <c r="K449" i="2"/>
  <c r="K450" i="2"/>
  <c r="K452" i="2"/>
  <c r="K453" i="2"/>
  <c r="K455" i="2"/>
  <c r="K457" i="2"/>
  <c r="J458" i="2"/>
  <c r="K460" i="2"/>
  <c r="K461" i="2"/>
  <c r="J462" i="2"/>
  <c r="J463" i="2"/>
  <c r="K465" i="2"/>
  <c r="J468" i="2"/>
  <c r="K469" i="2"/>
  <c r="K471" i="2"/>
  <c r="J472" i="2"/>
  <c r="J473" i="2"/>
  <c r="K477" i="2"/>
  <c r="J479" i="2"/>
  <c r="K481" i="2"/>
  <c r="K482" i="2"/>
  <c r="K485" i="2"/>
  <c r="J486" i="2"/>
  <c r="K487" i="2"/>
  <c r="K489" i="2"/>
  <c r="J492" i="2"/>
  <c r="J494" i="2"/>
  <c r="J495" i="2"/>
  <c r="K497" i="2"/>
  <c r="J500" i="2"/>
  <c r="J501" i="2"/>
  <c r="K502" i="2"/>
  <c r="K503" i="2"/>
  <c r="J504" i="2"/>
  <c r="K505" i="2"/>
  <c r="K506" i="2"/>
  <c r="J508" i="2"/>
  <c r="J509" i="2"/>
  <c r="J510" i="2"/>
  <c r="J511" i="2"/>
  <c r="K512" i="2"/>
  <c r="K513" i="2"/>
  <c r="K517" i="2"/>
  <c r="K519" i="2"/>
  <c r="K525" i="2"/>
  <c r="K526" i="2"/>
  <c r="J527" i="2"/>
  <c r="J528" i="2"/>
  <c r="K529" i="2"/>
  <c r="K530" i="2"/>
  <c r="J532" i="2"/>
  <c r="K533" i="2"/>
  <c r="J537" i="2"/>
  <c r="K541" i="2"/>
  <c r="K542" i="2"/>
  <c r="J543" i="2"/>
  <c r="K545" i="2"/>
  <c r="J546" i="2"/>
  <c r="K550" i="2"/>
  <c r="J551" i="2"/>
  <c r="K553" i="2"/>
  <c r="K555" i="2"/>
  <c r="J556" i="2"/>
  <c r="K557" i="2"/>
  <c r="K561" i="2"/>
  <c r="J562" i="2"/>
  <c r="K564" i="2"/>
  <c r="K565" i="2"/>
  <c r="K566" i="2"/>
  <c r="K569" i="2"/>
  <c r="K570" i="2"/>
  <c r="K572" i="2"/>
  <c r="J573" i="2"/>
  <c r="J574" i="2"/>
  <c r="K576" i="2"/>
  <c r="K577" i="2"/>
  <c r="K578" i="2"/>
  <c r="J579" i="2"/>
  <c r="K581" i="2"/>
  <c r="J583" i="2"/>
  <c r="K585" i="2"/>
  <c r="K586" i="2"/>
  <c r="K589" i="2"/>
  <c r="J591" i="2"/>
  <c r="K593" i="2"/>
  <c r="J594" i="2"/>
  <c r="J597" i="2"/>
  <c r="K598" i="2"/>
  <c r="J600" i="2"/>
  <c r="J601" i="2"/>
  <c r="J602" i="2"/>
  <c r="J604" i="2"/>
  <c r="K605" i="2"/>
  <c r="K609" i="2"/>
  <c r="J612" i="2"/>
  <c r="K613" i="2"/>
  <c r="K617" i="2"/>
  <c r="J618" i="2"/>
  <c r="K619" i="2"/>
  <c r="K621" i="2"/>
  <c r="K625" i="2"/>
  <c r="J627" i="2"/>
  <c r="J629" i="2"/>
  <c r="K630" i="2"/>
  <c r="J632" i="2"/>
  <c r="J633" i="2"/>
  <c r="J636" i="2"/>
  <c r="J637" i="2"/>
  <c r="J638" i="2"/>
  <c r="K641" i="2"/>
  <c r="K643" i="2"/>
  <c r="J644" i="2"/>
  <c r="K645" i="2"/>
  <c r="J646" i="2"/>
  <c r="K649" i="2"/>
  <c r="J652" i="2"/>
  <c r="K653" i="2"/>
  <c r="K654" i="2"/>
  <c r="K655" i="2"/>
  <c r="K656" i="2"/>
  <c r="K657" i="2"/>
  <c r="K661" i="2"/>
  <c r="J663" i="2"/>
  <c r="K666" i="2"/>
  <c r="K669" i="2"/>
  <c r="K670" i="2"/>
  <c r="J672" i="2"/>
  <c r="K673" i="2"/>
  <c r="K674" i="2"/>
  <c r="J676" i="2"/>
  <c r="J677" i="2"/>
  <c r="K681" i="2"/>
  <c r="J684" i="2"/>
  <c r="K685" i="2"/>
  <c r="K686" i="2"/>
  <c r="K689" i="2"/>
  <c r="K690" i="2"/>
  <c r="K691" i="2"/>
  <c r="J694" i="2"/>
  <c r="J697" i="2"/>
  <c r="K700" i="2"/>
  <c r="J701" i="2"/>
  <c r="K703" i="2"/>
  <c r="J705" i="2"/>
  <c r="K706" i="2"/>
  <c r="K709" i="2"/>
  <c r="J713" i="2"/>
  <c r="K717" i="2"/>
  <c r="K718" i="2"/>
  <c r="K720" i="2"/>
  <c r="J722" i="2"/>
  <c r="J725" i="2"/>
  <c r="J726" i="2"/>
  <c r="J728" i="2"/>
  <c r="K729" i="2"/>
  <c r="K731" i="2"/>
  <c r="K732" i="2"/>
  <c r="J733" i="2"/>
  <c r="J736" i="2"/>
  <c r="J737" i="2"/>
  <c r="K738" i="2"/>
  <c r="K741" i="2"/>
  <c r="K742" i="2"/>
  <c r="J743" i="2"/>
  <c r="J745" i="2"/>
  <c r="J749" i="2"/>
  <c r="K750" i="2"/>
  <c r="J753" i="2"/>
  <c r="J754" i="2"/>
  <c r="K758" i="2"/>
  <c r="J760" i="2"/>
  <c r="K761" i="2"/>
  <c r="J764" i="2"/>
  <c r="J765" i="2"/>
  <c r="K766" i="2"/>
  <c r="K769" i="2"/>
  <c r="J772" i="2"/>
  <c r="J773" i="2"/>
  <c r="J774" i="2"/>
  <c r="K775" i="2"/>
  <c r="K777" i="2"/>
  <c r="K780" i="2"/>
  <c r="J781" i="2"/>
  <c r="K783" i="2"/>
  <c r="K784" i="2"/>
  <c r="J786" i="2"/>
  <c r="K789" i="2"/>
  <c r="K793" i="2"/>
  <c r="K797" i="2"/>
  <c r="J800" i="2"/>
  <c r="J802" i="2"/>
  <c r="K804" i="2"/>
  <c r="K806" i="2"/>
  <c r="K808" i="2"/>
  <c r="K809" i="2"/>
  <c r="K811" i="2"/>
  <c r="K813" i="2"/>
  <c r="J815" i="2"/>
  <c r="K817" i="2"/>
  <c r="K818" i="2"/>
  <c r="K821" i="2"/>
  <c r="J824" i="2"/>
  <c r="J825" i="2"/>
  <c r="K827" i="2"/>
  <c r="J829" i="2"/>
  <c r="K830" i="2"/>
  <c r="K831" i="2"/>
  <c r="K834" i="2"/>
  <c r="K835" i="2"/>
  <c r="K837" i="2"/>
  <c r="K838" i="2"/>
  <c r="K843" i="2"/>
  <c r="J845" i="2"/>
  <c r="K847" i="2"/>
  <c r="K848" i="2"/>
  <c r="K849" i="2"/>
  <c r="J850" i="2"/>
  <c r="K853" i="2"/>
  <c r="K856" i="2"/>
  <c r="K861" i="2"/>
  <c r="K863" i="2"/>
  <c r="J864" i="2"/>
  <c r="J865" i="2"/>
  <c r="J872" i="2"/>
  <c r="J873" i="2"/>
  <c r="K874" i="2"/>
  <c r="K876" i="2"/>
  <c r="K877" i="2"/>
  <c r="J878" i="2"/>
  <c r="K879" i="2"/>
  <c r="K881" i="2"/>
  <c r="K882" i="2"/>
  <c r="K884" i="2"/>
  <c r="K885" i="2"/>
  <c r="J889" i="2"/>
  <c r="K890" i="2"/>
  <c r="K895" i="2"/>
  <c r="K898" i="2"/>
  <c r="J900" i="2"/>
  <c r="K901" i="2"/>
  <c r="K904" i="2"/>
  <c r="J905" i="2"/>
  <c r="K909" i="2"/>
  <c r="K912" i="2"/>
  <c r="K913" i="2"/>
  <c r="K916" i="2"/>
  <c r="K917" i="2"/>
  <c r="K919" i="2"/>
  <c r="K921" i="2"/>
  <c r="J922" i="2"/>
  <c r="K924" i="2"/>
  <c r="K926" i="2"/>
  <c r="J928" i="2"/>
  <c r="K930" i="2"/>
  <c r="K933" i="2"/>
  <c r="K935" i="2"/>
  <c r="J937" i="2"/>
  <c r="K938" i="2"/>
  <c r="K941" i="2"/>
  <c r="J942" i="2"/>
  <c r="K948" i="2"/>
  <c r="K949" i="2"/>
  <c r="K951" i="2"/>
  <c r="J953" i="2"/>
  <c r="K956" i="2"/>
  <c r="K959" i="2"/>
  <c r="K961" i="2"/>
  <c r="K962" i="2"/>
  <c r="J964" i="2"/>
  <c r="K965" i="2"/>
  <c r="K966" i="2"/>
  <c r="K967" i="2"/>
  <c r="K969" i="2"/>
  <c r="K970" i="2"/>
  <c r="K973" i="2"/>
  <c r="J975" i="2"/>
  <c r="K981" i="2"/>
  <c r="K983" i="2"/>
  <c r="J985" i="2"/>
  <c r="K986" i="2"/>
  <c r="K990" i="2"/>
  <c r="J991" i="2"/>
  <c r="K992" i="2"/>
  <c r="K994" i="2"/>
  <c r="K995" i="2"/>
  <c r="J996" i="2"/>
  <c r="J997" i="2"/>
  <c r="K998" i="2"/>
  <c r="J7" i="2"/>
  <c r="J53" i="2" l="1"/>
  <c r="J397" i="2"/>
  <c r="J157" i="2"/>
  <c r="J273" i="2"/>
  <c r="J589" i="2"/>
  <c r="K431" i="2"/>
  <c r="J441" i="2"/>
  <c r="J225" i="2"/>
  <c r="J545" i="2"/>
  <c r="K31" i="2"/>
  <c r="K591" i="2"/>
  <c r="K63" i="2"/>
  <c r="J105" i="2"/>
  <c r="J325" i="2"/>
  <c r="K473" i="2"/>
  <c r="J171" i="2"/>
  <c r="K95" i="2"/>
  <c r="J161" i="2"/>
  <c r="J377" i="2"/>
  <c r="K509" i="2"/>
  <c r="J299" i="2"/>
  <c r="J32" i="2"/>
  <c r="J92" i="2"/>
  <c r="J148" i="2"/>
  <c r="J204" i="2"/>
  <c r="J252" i="2"/>
  <c r="J312" i="2"/>
  <c r="J364" i="2"/>
  <c r="K68" i="2"/>
  <c r="J344" i="2"/>
  <c r="J11" i="2"/>
  <c r="K39" i="2"/>
  <c r="K71" i="2"/>
  <c r="K103" i="2"/>
  <c r="J256" i="2"/>
  <c r="J44" i="2"/>
  <c r="J108" i="2"/>
  <c r="J168" i="2"/>
  <c r="J220" i="2"/>
  <c r="J268" i="2"/>
  <c r="K324" i="2"/>
  <c r="J376" i="2"/>
  <c r="J45" i="2"/>
  <c r="J13" i="2"/>
  <c r="J65" i="2"/>
  <c r="J117" i="2"/>
  <c r="J177" i="2"/>
  <c r="J241" i="2"/>
  <c r="J289" i="2"/>
  <c r="J337" i="2"/>
  <c r="K437" i="2"/>
  <c r="J405" i="2"/>
  <c r="J449" i="2"/>
  <c r="J481" i="2"/>
  <c r="J517" i="2"/>
  <c r="J557" i="2"/>
  <c r="K597" i="2"/>
  <c r="J203" i="2"/>
  <c r="J331" i="2"/>
  <c r="K463" i="2"/>
  <c r="J165" i="2"/>
  <c r="K15" i="2"/>
  <c r="K47" i="2"/>
  <c r="K79" i="2"/>
  <c r="K111" i="2"/>
  <c r="J356" i="2"/>
  <c r="J56" i="2"/>
  <c r="J120" i="2"/>
  <c r="J176" i="2"/>
  <c r="J232" i="2"/>
  <c r="J284" i="2"/>
  <c r="J340" i="2"/>
  <c r="J388" i="2"/>
  <c r="J144" i="2"/>
  <c r="J25" i="2"/>
  <c r="J77" i="2"/>
  <c r="J133" i="2"/>
  <c r="J193" i="2"/>
  <c r="J253" i="2"/>
  <c r="J305" i="2"/>
  <c r="J353" i="2"/>
  <c r="J657" i="2"/>
  <c r="J417" i="2"/>
  <c r="J457" i="2"/>
  <c r="J489" i="2"/>
  <c r="J529" i="2"/>
  <c r="J565" i="2"/>
  <c r="J609" i="2"/>
  <c r="J235" i="2"/>
  <c r="K367" i="2"/>
  <c r="K495" i="2"/>
  <c r="K23" i="2"/>
  <c r="K55" i="2"/>
  <c r="K87" i="2"/>
  <c r="J57" i="2"/>
  <c r="J20" i="2"/>
  <c r="J76" i="2"/>
  <c r="J132" i="2"/>
  <c r="J188" i="2"/>
  <c r="J240" i="2"/>
  <c r="J300" i="2"/>
  <c r="J352" i="2"/>
  <c r="J404" i="2"/>
  <c r="J244" i="2"/>
  <c r="J41" i="2"/>
  <c r="J89" i="2"/>
  <c r="J145" i="2"/>
  <c r="J205" i="2"/>
  <c r="J261" i="2"/>
  <c r="J317" i="2"/>
  <c r="J369" i="2"/>
  <c r="J385" i="2"/>
  <c r="J429" i="2"/>
  <c r="J465" i="2"/>
  <c r="K501" i="2"/>
  <c r="K537" i="2"/>
  <c r="J577" i="2"/>
  <c r="J139" i="2"/>
  <c r="J267" i="2"/>
  <c r="K399" i="2"/>
  <c r="K527" i="2"/>
  <c r="J210" i="2"/>
  <c r="K210" i="2"/>
  <c r="K194" i="2"/>
  <c r="J194" i="2"/>
  <c r="K158" i="2"/>
  <c r="J158" i="2"/>
  <c r="K142" i="2"/>
  <c r="J142" i="2"/>
  <c r="K126" i="2"/>
  <c r="J126" i="2"/>
  <c r="K106" i="2"/>
  <c r="J106" i="2"/>
  <c r="J34" i="2"/>
  <c r="K34" i="2"/>
  <c r="K30" i="2"/>
  <c r="J30" i="2"/>
  <c r="J18" i="2"/>
  <c r="K18" i="2"/>
  <c r="K14" i="2"/>
  <c r="J14" i="2"/>
  <c r="K872" i="2"/>
  <c r="J450" i="2"/>
  <c r="J806" i="2"/>
  <c r="J863" i="2"/>
  <c r="J919" i="2"/>
  <c r="J962" i="2"/>
  <c r="J625" i="2"/>
  <c r="K633" i="2"/>
  <c r="J649" i="2"/>
  <c r="J669" i="2"/>
  <c r="K677" i="2"/>
  <c r="J689" i="2"/>
  <c r="J709" i="2"/>
  <c r="K733" i="2"/>
  <c r="K749" i="2"/>
  <c r="J769" i="2"/>
  <c r="J789" i="2"/>
  <c r="J817" i="2"/>
  <c r="J853" i="2"/>
  <c r="J885" i="2"/>
  <c r="J917" i="2"/>
  <c r="J949" i="2"/>
  <c r="J981" i="2"/>
  <c r="J570" i="2"/>
  <c r="K618" i="2"/>
  <c r="J674" i="2"/>
  <c r="K722" i="2"/>
  <c r="K786" i="2"/>
  <c r="J838" i="2"/>
  <c r="J938" i="2"/>
  <c r="K991" i="2"/>
  <c r="K508" i="2"/>
  <c r="K604" i="2"/>
  <c r="J700" i="2"/>
  <c r="J780" i="2"/>
  <c r="J856" i="2"/>
  <c r="K964" i="2"/>
  <c r="K829" i="2"/>
  <c r="J811" i="2"/>
  <c r="J998" i="2"/>
  <c r="K42" i="2"/>
  <c r="K82" i="2"/>
  <c r="K118" i="2"/>
  <c r="K154" i="2"/>
  <c r="K186" i="2"/>
  <c r="K226" i="2"/>
  <c r="J266" i="2"/>
  <c r="K298" i="2"/>
  <c r="K338" i="2"/>
  <c r="K374" i="2"/>
  <c r="K410" i="2"/>
  <c r="K442" i="2"/>
  <c r="K486" i="2"/>
  <c r="J530" i="2"/>
  <c r="K574" i="2"/>
  <c r="K638" i="2"/>
  <c r="K726" i="2"/>
  <c r="K850" i="2"/>
  <c r="K942" i="2"/>
  <c r="K468" i="2"/>
  <c r="K612" i="2"/>
  <c r="K736" i="2"/>
  <c r="K864" i="2"/>
  <c r="K494" i="2"/>
  <c r="J729" i="2"/>
  <c r="J967" i="2"/>
  <c r="K663" i="2"/>
  <c r="K743" i="2"/>
  <c r="J843" i="2"/>
  <c r="J995" i="2"/>
  <c r="K676" i="2"/>
  <c r="J956" i="2"/>
  <c r="K632" i="2"/>
  <c r="J904" i="2"/>
  <c r="K978" i="2"/>
  <c r="J978" i="2"/>
  <c r="K954" i="2"/>
  <c r="J954" i="2"/>
  <c r="K918" i="2"/>
  <c r="J918" i="2"/>
  <c r="K886" i="2"/>
  <c r="J886" i="2"/>
  <c r="K862" i="2"/>
  <c r="J862" i="2"/>
  <c r="K826" i="2"/>
  <c r="J826" i="2"/>
  <c r="K814" i="2"/>
  <c r="J814" i="2"/>
  <c r="K794" i="2"/>
  <c r="J794" i="2"/>
  <c r="K782" i="2"/>
  <c r="J782" i="2"/>
  <c r="K746" i="2"/>
  <c r="J746" i="2"/>
  <c r="J734" i="2"/>
  <c r="K734" i="2"/>
  <c r="J714" i="2"/>
  <c r="K714" i="2"/>
  <c r="K702" i="2"/>
  <c r="J702" i="2"/>
  <c r="J658" i="2"/>
  <c r="K658" i="2"/>
  <c r="K634" i="2"/>
  <c r="J634" i="2"/>
  <c r="K622" i="2"/>
  <c r="J622" i="2"/>
  <c r="K614" i="2"/>
  <c r="J614" i="2"/>
  <c r="K606" i="2"/>
  <c r="J606" i="2"/>
  <c r="K554" i="2"/>
  <c r="J554" i="2"/>
  <c r="K534" i="2"/>
  <c r="J534" i="2"/>
  <c r="J522" i="2"/>
  <c r="K522" i="2"/>
  <c r="K470" i="2"/>
  <c r="J470" i="2"/>
  <c r="K446" i="2"/>
  <c r="J446" i="2"/>
  <c r="J434" i="2"/>
  <c r="K434" i="2"/>
  <c r="K398" i="2"/>
  <c r="J398" i="2"/>
  <c r="J386" i="2"/>
  <c r="K386" i="2"/>
  <c r="K362" i="2"/>
  <c r="J362" i="2"/>
  <c r="K342" i="2"/>
  <c r="J342" i="2"/>
  <c r="K330" i="2"/>
  <c r="J330" i="2"/>
  <c r="K302" i="2"/>
  <c r="J302" i="2"/>
  <c r="K270" i="2"/>
  <c r="J270" i="2"/>
  <c r="K254" i="2"/>
  <c r="J254" i="2"/>
  <c r="J238" i="2"/>
  <c r="K238" i="2"/>
  <c r="K222" i="2"/>
  <c r="J222" i="2"/>
  <c r="K174" i="2"/>
  <c r="J174" i="2"/>
  <c r="K122" i="2"/>
  <c r="J122" i="2"/>
  <c r="J54" i="2"/>
  <c r="K54" i="2"/>
  <c r="J46" i="2"/>
  <c r="K46" i="2"/>
  <c r="K993" i="2"/>
  <c r="J993" i="2"/>
  <c r="K989" i="2"/>
  <c r="J989" i="2"/>
  <c r="K977" i="2"/>
  <c r="J977" i="2"/>
  <c r="K957" i="2"/>
  <c r="J957" i="2"/>
  <c r="K945" i="2"/>
  <c r="J945" i="2"/>
  <c r="K929" i="2"/>
  <c r="J929" i="2"/>
  <c r="K925" i="2"/>
  <c r="J925" i="2"/>
  <c r="K897" i="2"/>
  <c r="J897" i="2"/>
  <c r="K893" i="2"/>
  <c r="J893" i="2"/>
  <c r="K869" i="2"/>
  <c r="J869" i="2"/>
  <c r="J857" i="2"/>
  <c r="K857" i="2"/>
  <c r="K841" i="2"/>
  <c r="J841" i="2"/>
  <c r="K833" i="2"/>
  <c r="J833" i="2"/>
  <c r="K805" i="2"/>
  <c r="J805" i="2"/>
  <c r="J801" i="2"/>
  <c r="K801" i="2"/>
  <c r="K785" i="2"/>
  <c r="J785" i="2"/>
  <c r="K757" i="2"/>
  <c r="J757" i="2"/>
  <c r="K721" i="2"/>
  <c r="J721" i="2"/>
  <c r="K693" i="2"/>
  <c r="J693" i="2"/>
  <c r="K665" i="2"/>
  <c r="J665" i="2"/>
  <c r="K549" i="2"/>
  <c r="J549" i="2"/>
  <c r="K521" i="2"/>
  <c r="J521" i="2"/>
  <c r="K493" i="2"/>
  <c r="J493" i="2"/>
  <c r="K421" i="2"/>
  <c r="J421" i="2"/>
  <c r="J409" i="2"/>
  <c r="K409" i="2"/>
  <c r="J381" i="2"/>
  <c r="K381" i="2"/>
  <c r="K365" i="2"/>
  <c r="J365" i="2"/>
  <c r="K349" i="2"/>
  <c r="J349" i="2"/>
  <c r="J313" i="2"/>
  <c r="K313" i="2"/>
  <c r="K293" i="2"/>
  <c r="J293" i="2"/>
  <c r="K277" i="2"/>
  <c r="J277" i="2"/>
  <c r="K265" i="2"/>
  <c r="J265" i="2"/>
  <c r="K249" i="2"/>
  <c r="J249" i="2"/>
  <c r="J237" i="2"/>
  <c r="K237" i="2"/>
  <c r="K221" i="2"/>
  <c r="J221" i="2"/>
  <c r="K149" i="2"/>
  <c r="J149" i="2"/>
  <c r="K137" i="2"/>
  <c r="J137" i="2"/>
  <c r="J125" i="2"/>
  <c r="K125" i="2"/>
  <c r="K121" i="2"/>
  <c r="J121" i="2"/>
  <c r="K109" i="2"/>
  <c r="J109" i="2"/>
  <c r="K93" i="2"/>
  <c r="J93" i="2"/>
  <c r="J85" i="2"/>
  <c r="K85" i="2"/>
  <c r="K37" i="2"/>
  <c r="J37" i="2"/>
  <c r="K21" i="2"/>
  <c r="J21" i="2"/>
  <c r="J19" i="2"/>
  <c r="J27" i="2"/>
  <c r="J35" i="2"/>
  <c r="J43" i="2"/>
  <c r="J51" i="2"/>
  <c r="J59" i="2"/>
  <c r="J67" i="2"/>
  <c r="J75" i="2"/>
  <c r="J83" i="2"/>
  <c r="J91" i="2"/>
  <c r="J99" i="2"/>
  <c r="J107" i="2"/>
  <c r="K104" i="2"/>
  <c r="J72" i="2"/>
  <c r="J185" i="2"/>
  <c r="J285" i="2"/>
  <c r="J384" i="2"/>
  <c r="K181" i="2"/>
  <c r="J73" i="2"/>
  <c r="J173" i="2"/>
  <c r="J272" i="2"/>
  <c r="J357" i="2"/>
  <c r="J392" i="2"/>
  <c r="K551" i="2"/>
  <c r="K985" i="2"/>
  <c r="J506" i="2"/>
  <c r="J686" i="2"/>
  <c r="J821" i="2"/>
  <c r="J877" i="2"/>
  <c r="J930" i="2"/>
  <c r="J973" i="2"/>
  <c r="J569" i="2"/>
  <c r="J581" i="2"/>
  <c r="K601" i="2"/>
  <c r="J613" i="2"/>
  <c r="J641" i="2"/>
  <c r="J653" i="2"/>
  <c r="J681" i="2"/>
  <c r="K697" i="2"/>
  <c r="K713" i="2"/>
  <c r="K737" i="2"/>
  <c r="K753" i="2"/>
  <c r="K773" i="2"/>
  <c r="J797" i="2"/>
  <c r="K825" i="2"/>
  <c r="J861" i="2"/>
  <c r="K889" i="2"/>
  <c r="J921" i="2"/>
  <c r="K953" i="2"/>
  <c r="K997" i="2"/>
  <c r="J586" i="2"/>
  <c r="K646" i="2"/>
  <c r="J690" i="2"/>
  <c r="J738" i="2"/>
  <c r="K802" i="2"/>
  <c r="J890" i="2"/>
  <c r="J970" i="2"/>
  <c r="J460" i="2"/>
  <c r="K556" i="2"/>
  <c r="K636" i="2"/>
  <c r="J732" i="2"/>
  <c r="J808" i="2"/>
  <c r="J884" i="2"/>
  <c r="K996" i="2"/>
  <c r="J350" i="2"/>
  <c r="J881" i="2"/>
  <c r="J22" i="2"/>
  <c r="J58" i="2"/>
  <c r="J98" i="2"/>
  <c r="J134" i="2"/>
  <c r="J166" i="2"/>
  <c r="J202" i="2"/>
  <c r="J242" i="2"/>
  <c r="J278" i="2"/>
  <c r="J310" i="2"/>
  <c r="J354" i="2"/>
  <c r="J390" i="2"/>
  <c r="J422" i="2"/>
  <c r="K458" i="2"/>
  <c r="J502" i="2"/>
  <c r="J542" i="2"/>
  <c r="J598" i="2"/>
  <c r="J670" i="2"/>
  <c r="J766" i="2"/>
  <c r="J874" i="2"/>
  <c r="J990" i="2"/>
  <c r="J512" i="2"/>
  <c r="J656" i="2"/>
  <c r="J784" i="2"/>
  <c r="J912" i="2"/>
  <c r="K900" i="2"/>
  <c r="J827" i="2"/>
  <c r="K115" i="2"/>
  <c r="K147" i="2"/>
  <c r="K179" i="2"/>
  <c r="K211" i="2"/>
  <c r="K243" i="2"/>
  <c r="K275" i="2"/>
  <c r="K307" i="2"/>
  <c r="K339" i="2"/>
  <c r="J375" i="2"/>
  <c r="J407" i="2"/>
  <c r="J439" i="2"/>
  <c r="J471" i="2"/>
  <c r="J503" i="2"/>
  <c r="K543" i="2"/>
  <c r="J619" i="2"/>
  <c r="J691" i="2"/>
  <c r="J775" i="2"/>
  <c r="J879" i="2"/>
  <c r="K500" i="2"/>
  <c r="K772" i="2"/>
  <c r="K472" i="2"/>
  <c r="K728" i="2"/>
  <c r="K637" i="2"/>
  <c r="J974" i="2"/>
  <c r="K974" i="2"/>
  <c r="K950" i="2"/>
  <c r="J950" i="2"/>
  <c r="K914" i="2"/>
  <c r="J914" i="2"/>
  <c r="K906" i="2"/>
  <c r="J906" i="2"/>
  <c r="K894" i="2"/>
  <c r="J894" i="2"/>
  <c r="K870" i="2"/>
  <c r="J870" i="2"/>
  <c r="K858" i="2"/>
  <c r="J858" i="2"/>
  <c r="K846" i="2"/>
  <c r="J846" i="2"/>
  <c r="K790" i="2"/>
  <c r="J790" i="2"/>
  <c r="K778" i="2"/>
  <c r="J778" i="2"/>
  <c r="J770" i="2"/>
  <c r="K770" i="2"/>
  <c r="K730" i="2"/>
  <c r="J730" i="2"/>
  <c r="J710" i="2"/>
  <c r="K710" i="2"/>
  <c r="K682" i="2"/>
  <c r="J682" i="2"/>
  <c r="J662" i="2"/>
  <c r="K662" i="2"/>
  <c r="K650" i="2"/>
  <c r="J650" i="2"/>
  <c r="K642" i="2"/>
  <c r="J642" i="2"/>
  <c r="J590" i="2"/>
  <c r="K590" i="2"/>
  <c r="K582" i="2"/>
  <c r="J582" i="2"/>
  <c r="K558" i="2"/>
  <c r="J558" i="2"/>
  <c r="J518" i="2"/>
  <c r="K518" i="2"/>
  <c r="J498" i="2"/>
  <c r="K498" i="2"/>
  <c r="K490" i="2"/>
  <c r="J490" i="2"/>
  <c r="J474" i="2"/>
  <c r="K474" i="2"/>
  <c r="K414" i="2"/>
  <c r="J414" i="2"/>
  <c r="K402" i="2"/>
  <c r="J402" i="2"/>
  <c r="K378" i="2"/>
  <c r="J378" i="2"/>
  <c r="K366" i="2"/>
  <c r="J366" i="2"/>
  <c r="K326" i="2"/>
  <c r="J326" i="2"/>
  <c r="K286" i="2"/>
  <c r="J286" i="2"/>
  <c r="K250" i="2"/>
  <c r="J250" i="2"/>
  <c r="J234" i="2"/>
  <c r="K234" i="2"/>
  <c r="K190" i="2"/>
  <c r="J190" i="2"/>
  <c r="J178" i="2"/>
  <c r="K178" i="2"/>
  <c r="J162" i="2"/>
  <c r="K162" i="2"/>
  <c r="J146" i="2"/>
  <c r="K146" i="2"/>
  <c r="J130" i="2"/>
  <c r="K130" i="2"/>
  <c r="J90" i="2"/>
  <c r="K90" i="2"/>
  <c r="J74" i="2"/>
  <c r="K74" i="2"/>
  <c r="J1000" i="2"/>
  <c r="K1000" i="2"/>
  <c r="J984" i="2"/>
  <c r="K984" i="2"/>
  <c r="K976" i="2"/>
  <c r="J976" i="2"/>
  <c r="J940" i="2"/>
  <c r="K940" i="2"/>
  <c r="J932" i="2"/>
  <c r="K932" i="2"/>
  <c r="J908" i="2"/>
  <c r="K908" i="2"/>
  <c r="J892" i="2"/>
  <c r="K892" i="2"/>
  <c r="J852" i="2"/>
  <c r="K852" i="2"/>
  <c r="J844" i="2"/>
  <c r="K844" i="2"/>
  <c r="K836" i="2"/>
  <c r="J836" i="2"/>
  <c r="K828" i="2"/>
  <c r="J828" i="2"/>
  <c r="J820" i="2"/>
  <c r="K820" i="2"/>
  <c r="J792" i="2"/>
  <c r="K792" i="2"/>
  <c r="J776" i="2"/>
  <c r="K776" i="2"/>
  <c r="J768" i="2"/>
  <c r="K768" i="2"/>
  <c r="K756" i="2"/>
  <c r="J756" i="2"/>
  <c r="J748" i="2"/>
  <c r="K748" i="2"/>
  <c r="K712" i="2"/>
  <c r="J712" i="2"/>
  <c r="J704" i="2"/>
  <c r="K704" i="2"/>
  <c r="J696" i="2"/>
  <c r="K696" i="2"/>
  <c r="K668" i="2"/>
  <c r="J668" i="2"/>
  <c r="K660" i="2"/>
  <c r="J660" i="2"/>
  <c r="K648" i="2"/>
  <c r="J648" i="2"/>
  <c r="K624" i="2"/>
  <c r="J624" i="2"/>
  <c r="J620" i="2"/>
  <c r="K620" i="2"/>
  <c r="K616" i="2"/>
  <c r="J616" i="2"/>
  <c r="J608" i="2"/>
  <c r="K608" i="2"/>
  <c r="K596" i="2"/>
  <c r="J596" i="2"/>
  <c r="K592" i="2"/>
  <c r="J592" i="2"/>
  <c r="J588" i="2"/>
  <c r="K588" i="2"/>
  <c r="K584" i="2"/>
  <c r="J584" i="2"/>
  <c r="J580" i="2"/>
  <c r="K580" i="2"/>
  <c r="J568" i="2"/>
  <c r="K568" i="2"/>
  <c r="J560" i="2"/>
  <c r="K560" i="2"/>
  <c r="K552" i="2"/>
  <c r="J552" i="2"/>
  <c r="K548" i="2"/>
  <c r="J548" i="2"/>
  <c r="K544" i="2"/>
  <c r="J544" i="2"/>
  <c r="J540" i="2"/>
  <c r="K540" i="2"/>
  <c r="K536" i="2"/>
  <c r="J536" i="2"/>
  <c r="K524" i="2"/>
  <c r="J524" i="2"/>
  <c r="K520" i="2"/>
  <c r="J520" i="2"/>
  <c r="K516" i="2"/>
  <c r="J516" i="2"/>
  <c r="J496" i="2"/>
  <c r="K496" i="2"/>
  <c r="K488" i="2"/>
  <c r="J488" i="2"/>
  <c r="K484" i="2"/>
  <c r="J484" i="2"/>
  <c r="K480" i="2"/>
  <c r="J480" i="2"/>
  <c r="J476" i="2"/>
  <c r="K476" i="2"/>
  <c r="K464" i="2"/>
  <c r="J464" i="2"/>
  <c r="K456" i="2"/>
  <c r="J456" i="2"/>
  <c r="J448" i="2"/>
  <c r="K448" i="2"/>
  <c r="J444" i="2"/>
  <c r="K444" i="2"/>
  <c r="J440" i="2"/>
  <c r="K440" i="2"/>
  <c r="K436" i="2"/>
  <c r="J436" i="2"/>
  <c r="K432" i="2"/>
  <c r="J432" i="2"/>
  <c r="K428" i="2"/>
  <c r="J428" i="2"/>
  <c r="J424" i="2"/>
  <c r="K424" i="2"/>
  <c r="K420" i="2"/>
  <c r="J420" i="2"/>
  <c r="J416" i="2"/>
  <c r="K416" i="2"/>
  <c r="K408" i="2"/>
  <c r="J408" i="2"/>
  <c r="K336" i="2"/>
  <c r="J336" i="2"/>
  <c r="K320" i="2"/>
  <c r="J320" i="2"/>
  <c r="K308" i="2"/>
  <c r="J308" i="2"/>
  <c r="K292" i="2"/>
  <c r="J292" i="2"/>
  <c r="K280" i="2"/>
  <c r="J280" i="2"/>
  <c r="K264" i="2"/>
  <c r="J264" i="2"/>
  <c r="K208" i="2"/>
  <c r="J208" i="2"/>
  <c r="J200" i="2"/>
  <c r="K200" i="2"/>
  <c r="K192" i="2"/>
  <c r="J192" i="2"/>
  <c r="K180" i="2"/>
  <c r="J180" i="2"/>
  <c r="K164" i="2"/>
  <c r="J164" i="2"/>
  <c r="J160" i="2"/>
  <c r="K160" i="2"/>
  <c r="K152" i="2"/>
  <c r="J152" i="2"/>
  <c r="J88" i="2"/>
  <c r="K88" i="2"/>
  <c r="K80" i="2"/>
  <c r="J80" i="2"/>
  <c r="K64" i="2"/>
  <c r="J64" i="2"/>
  <c r="K52" i="2"/>
  <c r="J52" i="2"/>
  <c r="K36" i="2"/>
  <c r="J36" i="2"/>
  <c r="K24" i="2"/>
  <c r="J24" i="2"/>
  <c r="K217" i="2"/>
  <c r="J100" i="2"/>
  <c r="J213" i="2"/>
  <c r="J328" i="2"/>
  <c r="J12" i="2"/>
  <c r="J28" i="2"/>
  <c r="K40" i="2"/>
  <c r="J48" i="2"/>
  <c r="J60" i="2"/>
  <c r="J84" i="2"/>
  <c r="K96" i="2"/>
  <c r="J112" i="2"/>
  <c r="J124" i="2"/>
  <c r="J140" i="2"/>
  <c r="J156" i="2"/>
  <c r="J172" i="2"/>
  <c r="J184" i="2"/>
  <c r="J196" i="2"/>
  <c r="J212" i="2"/>
  <c r="J224" i="2"/>
  <c r="J236" i="2"/>
  <c r="J248" i="2"/>
  <c r="J260" i="2"/>
  <c r="J276" i="2"/>
  <c r="J288" i="2"/>
  <c r="J304" i="2"/>
  <c r="J316" i="2"/>
  <c r="J332" i="2"/>
  <c r="J348" i="2"/>
  <c r="J360" i="2"/>
  <c r="J368" i="2"/>
  <c r="J380" i="2"/>
  <c r="J396" i="2"/>
  <c r="J412" i="2"/>
  <c r="K296" i="2"/>
  <c r="J101" i="2"/>
  <c r="J216" i="2"/>
  <c r="J301" i="2"/>
  <c r="J372" i="2"/>
  <c r="J17" i="2"/>
  <c r="J33" i="2"/>
  <c r="J49" i="2"/>
  <c r="J61" i="2"/>
  <c r="J69" i="2"/>
  <c r="J81" i="2"/>
  <c r="J97" i="2"/>
  <c r="J113" i="2"/>
  <c r="J129" i="2"/>
  <c r="J141" i="2"/>
  <c r="K153" i="2"/>
  <c r="J169" i="2"/>
  <c r="J189" i="2"/>
  <c r="J197" i="2"/>
  <c r="J209" i="2"/>
  <c r="J233" i="2"/>
  <c r="J245" i="2"/>
  <c r="J257" i="2"/>
  <c r="J269" i="2"/>
  <c r="J281" i="2"/>
  <c r="J297" i="2"/>
  <c r="J309" i="2"/>
  <c r="J321" i="2"/>
  <c r="J333" i="2"/>
  <c r="J345" i="2"/>
  <c r="J361" i="2"/>
  <c r="K373" i="2"/>
  <c r="K50" i="2"/>
  <c r="K754" i="2"/>
  <c r="J66" i="2"/>
  <c r="J564" i="2"/>
  <c r="J742" i="2"/>
  <c r="J835" i="2"/>
  <c r="J898" i="2"/>
  <c r="J941" i="2"/>
  <c r="J983" i="2"/>
  <c r="J389" i="2"/>
  <c r="J401" i="2"/>
  <c r="J413" i="2"/>
  <c r="J425" i="2"/>
  <c r="J433" i="2"/>
  <c r="K445" i="2"/>
  <c r="J453" i="2"/>
  <c r="J461" i="2"/>
  <c r="J469" i="2"/>
  <c r="J477" i="2"/>
  <c r="J485" i="2"/>
  <c r="J497" i="2"/>
  <c r="J505" i="2"/>
  <c r="J513" i="2"/>
  <c r="J525" i="2"/>
  <c r="J533" i="2"/>
  <c r="J541" i="2"/>
  <c r="J553" i="2"/>
  <c r="J561" i="2"/>
  <c r="K573" i="2"/>
  <c r="J593" i="2"/>
  <c r="J605" i="2"/>
  <c r="K629" i="2"/>
  <c r="J645" i="2"/>
  <c r="J673" i="2"/>
  <c r="J685" i="2"/>
  <c r="K701" i="2"/>
  <c r="J717" i="2"/>
  <c r="J741" i="2"/>
  <c r="J761" i="2"/>
  <c r="J777" i="2"/>
  <c r="J809" i="2"/>
  <c r="J837" i="2"/>
  <c r="K865" i="2"/>
  <c r="J901" i="2"/>
  <c r="J933" i="2"/>
  <c r="J965" i="2"/>
  <c r="J550" i="2"/>
  <c r="K594" i="2"/>
  <c r="J654" i="2"/>
  <c r="J758" i="2"/>
  <c r="J818" i="2"/>
  <c r="J986" i="2"/>
  <c r="J572" i="2"/>
  <c r="K652" i="2"/>
  <c r="K824" i="2"/>
  <c r="J916" i="2"/>
  <c r="J578" i="2"/>
  <c r="J913" i="2"/>
  <c r="K26" i="2"/>
  <c r="K62" i="2"/>
  <c r="K102" i="2"/>
  <c r="K138" i="2"/>
  <c r="K170" i="2"/>
  <c r="K206" i="2"/>
  <c r="K246" i="2"/>
  <c r="K282" i="2"/>
  <c r="K318" i="2"/>
  <c r="K358" i="2"/>
  <c r="J394" i="2"/>
  <c r="K426" i="2"/>
  <c r="K462" i="2"/>
  <c r="K510" i="2"/>
  <c r="K546" i="2"/>
  <c r="K602" i="2"/>
  <c r="K694" i="2"/>
  <c r="K774" i="2"/>
  <c r="K878" i="2"/>
  <c r="K975" i="2"/>
  <c r="K528" i="2"/>
  <c r="K672" i="2"/>
  <c r="K800" i="2"/>
  <c r="K928" i="2"/>
  <c r="J322" i="2"/>
  <c r="J882" i="2"/>
  <c r="J123" i="2"/>
  <c r="J155" i="2"/>
  <c r="J187" i="2"/>
  <c r="J219" i="2"/>
  <c r="J251" i="2"/>
  <c r="J283" i="2"/>
  <c r="J315" i="2"/>
  <c r="J347" i="2"/>
  <c r="K383" i="2"/>
  <c r="K415" i="2"/>
  <c r="K447" i="2"/>
  <c r="K479" i="2"/>
  <c r="K511" i="2"/>
  <c r="J555" i="2"/>
  <c r="K627" i="2"/>
  <c r="J703" i="2"/>
  <c r="J783" i="2"/>
  <c r="J895" i="2"/>
  <c r="K532" i="2"/>
  <c r="J804" i="2"/>
  <c r="K504" i="2"/>
  <c r="K760" i="2"/>
  <c r="J136" i="2"/>
  <c r="K201" i="2"/>
  <c r="K982" i="2"/>
  <c r="J982" i="2"/>
  <c r="K958" i="2"/>
  <c r="J958" i="2"/>
  <c r="K946" i="2"/>
  <c r="J946" i="2"/>
  <c r="K934" i="2"/>
  <c r="J934" i="2"/>
  <c r="J910" i="2"/>
  <c r="K910" i="2"/>
  <c r="K902" i="2"/>
  <c r="J902" i="2"/>
  <c r="J866" i="2"/>
  <c r="K866" i="2"/>
  <c r="K854" i="2"/>
  <c r="J854" i="2"/>
  <c r="K842" i="2"/>
  <c r="J842" i="2"/>
  <c r="K822" i="2"/>
  <c r="J822" i="2"/>
  <c r="J810" i="2"/>
  <c r="K810" i="2"/>
  <c r="K798" i="2"/>
  <c r="J798" i="2"/>
  <c r="J762" i="2"/>
  <c r="K762" i="2"/>
  <c r="K698" i="2"/>
  <c r="J698" i="2"/>
  <c r="K678" i="2"/>
  <c r="J678" i="2"/>
  <c r="K626" i="2"/>
  <c r="J626" i="2"/>
  <c r="K610" i="2"/>
  <c r="J610" i="2"/>
  <c r="J538" i="2"/>
  <c r="K538" i="2"/>
  <c r="K514" i="2"/>
  <c r="J514" i="2"/>
  <c r="K478" i="2"/>
  <c r="J478" i="2"/>
  <c r="J466" i="2"/>
  <c r="K466" i="2"/>
  <c r="J454" i="2"/>
  <c r="K454" i="2"/>
  <c r="J430" i="2"/>
  <c r="K430" i="2"/>
  <c r="J418" i="2"/>
  <c r="K418" i="2"/>
  <c r="K382" i="2"/>
  <c r="J382" i="2"/>
  <c r="J346" i="2"/>
  <c r="K346" i="2"/>
  <c r="J306" i="2"/>
  <c r="K306" i="2"/>
  <c r="J290" i="2"/>
  <c r="K290" i="2"/>
  <c r="K274" i="2"/>
  <c r="J274" i="2"/>
  <c r="J258" i="2"/>
  <c r="K258" i="2"/>
  <c r="K230" i="2"/>
  <c r="J230" i="2"/>
  <c r="J214" i="2"/>
  <c r="K214" i="2"/>
  <c r="J198" i="2"/>
  <c r="K198" i="2"/>
  <c r="J110" i="2"/>
  <c r="K110" i="2"/>
  <c r="K94" i="2"/>
  <c r="J94" i="2"/>
  <c r="K86" i="2"/>
  <c r="J86" i="2"/>
  <c r="K70" i="2"/>
  <c r="J70" i="2"/>
  <c r="K988" i="2"/>
  <c r="J988" i="2"/>
  <c r="K980" i="2"/>
  <c r="J980" i="2"/>
  <c r="J972" i="2"/>
  <c r="K972" i="2"/>
  <c r="K968" i="2"/>
  <c r="J968" i="2"/>
  <c r="J960" i="2"/>
  <c r="K960" i="2"/>
  <c r="J952" i="2"/>
  <c r="K952" i="2"/>
  <c r="K944" i="2"/>
  <c r="J944" i="2"/>
  <c r="K936" i="2"/>
  <c r="J936" i="2"/>
  <c r="J920" i="2"/>
  <c r="K920" i="2"/>
  <c r="J896" i="2"/>
  <c r="K896" i="2"/>
  <c r="K888" i="2"/>
  <c r="J888" i="2"/>
  <c r="K880" i="2"/>
  <c r="J880" i="2"/>
  <c r="K868" i="2"/>
  <c r="J868" i="2"/>
  <c r="J860" i="2"/>
  <c r="K860" i="2"/>
  <c r="K840" i="2"/>
  <c r="J840" i="2"/>
  <c r="J832" i="2"/>
  <c r="K832" i="2"/>
  <c r="K816" i="2"/>
  <c r="J816" i="2"/>
  <c r="J812" i="2"/>
  <c r="K812" i="2"/>
  <c r="K796" i="2"/>
  <c r="J796" i="2"/>
  <c r="J788" i="2"/>
  <c r="K788" i="2"/>
  <c r="K752" i="2"/>
  <c r="J752" i="2"/>
  <c r="K744" i="2"/>
  <c r="J744" i="2"/>
  <c r="J740" i="2"/>
  <c r="K740" i="2"/>
  <c r="K724" i="2"/>
  <c r="J724" i="2"/>
  <c r="J716" i="2"/>
  <c r="K716" i="2"/>
  <c r="J708" i="2"/>
  <c r="K708" i="2"/>
  <c r="K692" i="2"/>
  <c r="J692" i="2"/>
  <c r="K688" i="2"/>
  <c r="J688" i="2"/>
  <c r="K680" i="2"/>
  <c r="J680" i="2"/>
  <c r="J664" i="2"/>
  <c r="K664" i="2"/>
  <c r="J640" i="2"/>
  <c r="K640" i="2"/>
  <c r="K628" i="2"/>
  <c r="J628" i="2"/>
  <c r="K999" i="2"/>
  <c r="J999" i="2"/>
  <c r="K987" i="2"/>
  <c r="J987" i="2"/>
  <c r="J979" i="2"/>
  <c r="K979" i="2"/>
  <c r="K971" i="2"/>
  <c r="J971" i="2"/>
  <c r="K963" i="2"/>
  <c r="J963" i="2"/>
  <c r="K955" i="2"/>
  <c r="J955" i="2"/>
  <c r="K947" i="2"/>
  <c r="J947" i="2"/>
  <c r="J943" i="2"/>
  <c r="K943" i="2"/>
  <c r="K939" i="2"/>
  <c r="J939" i="2"/>
  <c r="K931" i="2"/>
  <c r="J931" i="2"/>
  <c r="J927" i="2"/>
  <c r="K927" i="2"/>
  <c r="K923" i="2"/>
  <c r="J923" i="2"/>
  <c r="J915" i="2"/>
  <c r="K915" i="2"/>
  <c r="K911" i="2"/>
  <c r="J911" i="2"/>
  <c r="K907" i="2"/>
  <c r="J907" i="2"/>
  <c r="K903" i="2"/>
  <c r="J903" i="2"/>
  <c r="J899" i="2"/>
  <c r="K899" i="2"/>
  <c r="K891" i="2"/>
  <c r="J891" i="2"/>
  <c r="J887" i="2"/>
  <c r="K887" i="2"/>
  <c r="K883" i="2"/>
  <c r="J883" i="2"/>
  <c r="K875" i="2"/>
  <c r="J875" i="2"/>
  <c r="J871" i="2"/>
  <c r="K871" i="2"/>
  <c r="K867" i="2"/>
  <c r="J867" i="2"/>
  <c r="K859" i="2"/>
  <c r="J859" i="2"/>
  <c r="J855" i="2"/>
  <c r="K855" i="2"/>
  <c r="J851" i="2"/>
  <c r="K851" i="2"/>
  <c r="K839" i="2"/>
  <c r="J839" i="2"/>
  <c r="J823" i="2"/>
  <c r="K823" i="2"/>
  <c r="K819" i="2"/>
  <c r="J819" i="2"/>
  <c r="J807" i="2"/>
  <c r="K807" i="2"/>
  <c r="K803" i="2"/>
  <c r="J803" i="2"/>
  <c r="K799" i="2"/>
  <c r="J799" i="2"/>
  <c r="K795" i="2"/>
  <c r="J795" i="2"/>
  <c r="J791" i="2"/>
  <c r="K791" i="2"/>
  <c r="J787" i="2"/>
  <c r="K787" i="2"/>
  <c r="K779" i="2"/>
  <c r="J779" i="2"/>
  <c r="J771" i="2"/>
  <c r="K771" i="2"/>
  <c r="K767" i="2"/>
  <c r="J767" i="2"/>
  <c r="K763" i="2"/>
  <c r="J763" i="2"/>
  <c r="K759" i="2"/>
  <c r="J759" i="2"/>
  <c r="K755" i="2"/>
  <c r="J755" i="2"/>
  <c r="K751" i="2"/>
  <c r="J751" i="2"/>
  <c r="K747" i="2"/>
  <c r="J747" i="2"/>
  <c r="K739" i="2"/>
  <c r="J739" i="2"/>
  <c r="K735" i="2"/>
  <c r="J735" i="2"/>
  <c r="K727" i="2"/>
  <c r="J727" i="2"/>
  <c r="K723" i="2"/>
  <c r="J723" i="2"/>
  <c r="K719" i="2"/>
  <c r="J719" i="2"/>
  <c r="K715" i="2"/>
  <c r="J715" i="2"/>
  <c r="J711" i="2"/>
  <c r="K711" i="2"/>
  <c r="K707" i="2"/>
  <c r="J707" i="2"/>
  <c r="K699" i="2"/>
  <c r="J699" i="2"/>
  <c r="K695" i="2"/>
  <c r="J695" i="2"/>
  <c r="K687" i="2"/>
  <c r="J687" i="2"/>
  <c r="K683" i="2"/>
  <c r="J683" i="2"/>
  <c r="J679" i="2"/>
  <c r="K679" i="2"/>
  <c r="K675" i="2"/>
  <c r="J675" i="2"/>
  <c r="K671" i="2"/>
  <c r="J671" i="2"/>
  <c r="K667" i="2"/>
  <c r="J667" i="2"/>
  <c r="K659" i="2"/>
  <c r="J659" i="2"/>
  <c r="K651" i="2"/>
  <c r="J651" i="2"/>
  <c r="K647" i="2"/>
  <c r="J647" i="2"/>
  <c r="K639" i="2"/>
  <c r="J639" i="2"/>
  <c r="K635" i="2"/>
  <c r="J635" i="2"/>
  <c r="J631" i="2"/>
  <c r="K631" i="2"/>
  <c r="J623" i="2"/>
  <c r="K623" i="2"/>
  <c r="J615" i="2"/>
  <c r="K615" i="2"/>
  <c r="J611" i="2"/>
  <c r="K611" i="2"/>
  <c r="J607" i="2"/>
  <c r="K607" i="2"/>
  <c r="K603" i="2"/>
  <c r="J603" i="2"/>
  <c r="J599" i="2"/>
  <c r="K599" i="2"/>
  <c r="J595" i="2"/>
  <c r="K595" i="2"/>
  <c r="K587" i="2"/>
  <c r="J587" i="2"/>
  <c r="J575" i="2"/>
  <c r="K575" i="2"/>
  <c r="K571" i="2"/>
  <c r="J571" i="2"/>
  <c r="J567" i="2"/>
  <c r="K567" i="2"/>
  <c r="J563" i="2"/>
  <c r="K563" i="2"/>
  <c r="J559" i="2"/>
  <c r="K559" i="2"/>
  <c r="J547" i="2"/>
  <c r="K547" i="2"/>
  <c r="K539" i="2"/>
  <c r="J539" i="2"/>
  <c r="J535" i="2"/>
  <c r="K535" i="2"/>
  <c r="J531" i="2"/>
  <c r="K531" i="2"/>
  <c r="K523" i="2"/>
  <c r="J523" i="2"/>
  <c r="J515" i="2"/>
  <c r="K515" i="2"/>
  <c r="K507" i="2"/>
  <c r="J507" i="2"/>
  <c r="J499" i="2"/>
  <c r="K499" i="2"/>
  <c r="K491" i="2"/>
  <c r="J491" i="2"/>
  <c r="J483" i="2"/>
  <c r="K483" i="2"/>
  <c r="K475" i="2"/>
  <c r="J475" i="2"/>
  <c r="J467" i="2"/>
  <c r="K467" i="2"/>
  <c r="K459" i="2"/>
  <c r="J459" i="2"/>
  <c r="J451" i="2"/>
  <c r="K451" i="2"/>
  <c r="K443" i="2"/>
  <c r="J443" i="2"/>
  <c r="J435" i="2"/>
  <c r="K435" i="2"/>
  <c r="K427" i="2"/>
  <c r="J427" i="2"/>
  <c r="J419" i="2"/>
  <c r="K419" i="2"/>
  <c r="K411" i="2"/>
  <c r="J411" i="2"/>
  <c r="J403" i="2"/>
  <c r="K403" i="2"/>
  <c r="K395" i="2"/>
  <c r="J395" i="2"/>
  <c r="J387" i="2"/>
  <c r="K387" i="2"/>
  <c r="K379" i="2"/>
  <c r="J379" i="2"/>
  <c r="J371" i="2"/>
  <c r="K371" i="2"/>
  <c r="K363" i="2"/>
  <c r="J363" i="2"/>
  <c r="J355" i="2"/>
  <c r="K355" i="2"/>
  <c r="J351" i="2"/>
  <c r="K351" i="2"/>
  <c r="K343" i="2"/>
  <c r="J343" i="2"/>
  <c r="K335" i="2"/>
  <c r="J335" i="2"/>
  <c r="K327" i="2"/>
  <c r="J327" i="2"/>
  <c r="K319" i="2"/>
  <c r="J319" i="2"/>
  <c r="K311" i="2"/>
  <c r="J311" i="2"/>
  <c r="K303" i="2"/>
  <c r="J303" i="2"/>
  <c r="K295" i="2"/>
  <c r="J295" i="2"/>
  <c r="K287" i="2"/>
  <c r="J287" i="2"/>
  <c r="K279" i="2"/>
  <c r="J279" i="2"/>
  <c r="K271" i="2"/>
  <c r="J271" i="2"/>
  <c r="K263" i="2"/>
  <c r="J263" i="2"/>
  <c r="K255" i="2"/>
  <c r="J255" i="2"/>
  <c r="K247" i="2"/>
  <c r="J247" i="2"/>
  <c r="K239" i="2"/>
  <c r="J239" i="2"/>
  <c r="K231" i="2"/>
  <c r="J231" i="2"/>
  <c r="K223" i="2"/>
  <c r="J223" i="2"/>
  <c r="K215" i="2"/>
  <c r="J215" i="2"/>
  <c r="K207" i="2"/>
  <c r="J207" i="2"/>
  <c r="K199" i="2"/>
  <c r="J199" i="2"/>
  <c r="K191" i="2"/>
  <c r="J191" i="2"/>
  <c r="K183" i="2"/>
  <c r="J183" i="2"/>
  <c r="K175" i="2"/>
  <c r="J175" i="2"/>
  <c r="K167" i="2"/>
  <c r="J167" i="2"/>
  <c r="K159" i="2"/>
  <c r="J159" i="2"/>
  <c r="K151" i="2"/>
  <c r="J151" i="2"/>
  <c r="K143" i="2"/>
  <c r="J143" i="2"/>
  <c r="K135" i="2"/>
  <c r="J135" i="2"/>
  <c r="K127" i="2"/>
  <c r="J127" i="2"/>
  <c r="K119" i="2"/>
  <c r="J119" i="2"/>
  <c r="J29" i="2"/>
  <c r="J128" i="2"/>
  <c r="J228" i="2"/>
  <c r="J341" i="2"/>
  <c r="J16" i="2"/>
  <c r="J116" i="2"/>
  <c r="J229" i="2"/>
  <c r="J329" i="2"/>
  <c r="J400" i="2"/>
  <c r="K314" i="2"/>
  <c r="K815" i="2"/>
  <c r="J393" i="2"/>
  <c r="J621" i="2"/>
  <c r="J793" i="2"/>
  <c r="J849" i="2"/>
  <c r="J909" i="2"/>
  <c r="J951" i="2"/>
  <c r="J994" i="2"/>
  <c r="J585" i="2"/>
  <c r="J617" i="2"/>
  <c r="J661" i="2"/>
  <c r="K705" i="2"/>
  <c r="K725" i="2"/>
  <c r="K745" i="2"/>
  <c r="K765" i="2"/>
  <c r="K781" i="2"/>
  <c r="J813" i="2"/>
  <c r="K845" i="2"/>
  <c r="K873" i="2"/>
  <c r="K905" i="2"/>
  <c r="K937" i="2"/>
  <c r="J969" i="2"/>
  <c r="K562" i="2"/>
  <c r="J666" i="2"/>
  <c r="J706" i="2"/>
  <c r="J830" i="2"/>
  <c r="K922" i="2"/>
  <c r="K492" i="2"/>
  <c r="K684" i="2"/>
  <c r="K764" i="2"/>
  <c r="J948" i="2"/>
  <c r="K579" i="2"/>
  <c r="J750" i="2"/>
  <c r="J966" i="2"/>
  <c r="J38" i="2"/>
  <c r="J78" i="2"/>
  <c r="J114" i="2"/>
  <c r="J150" i="2"/>
  <c r="J182" i="2"/>
  <c r="J218" i="2"/>
  <c r="J262" i="2"/>
  <c r="J294" i="2"/>
  <c r="J334" i="2"/>
  <c r="J370" i="2"/>
  <c r="J406" i="2"/>
  <c r="J438" i="2"/>
  <c r="J482" i="2"/>
  <c r="J526" i="2"/>
  <c r="J566" i="2"/>
  <c r="J630" i="2"/>
  <c r="J718" i="2"/>
  <c r="J834" i="2"/>
  <c r="J926" i="2"/>
  <c r="J452" i="2"/>
  <c r="J576" i="2"/>
  <c r="J720" i="2"/>
  <c r="J848" i="2"/>
  <c r="J992" i="2"/>
  <c r="J643" i="2"/>
  <c r="J935" i="2"/>
  <c r="K131" i="2"/>
  <c r="K163" i="2"/>
  <c r="K195" i="2"/>
  <c r="K227" i="2"/>
  <c r="K259" i="2"/>
  <c r="K291" i="2"/>
  <c r="K323" i="2"/>
  <c r="J359" i="2"/>
  <c r="J391" i="2"/>
  <c r="J423" i="2"/>
  <c r="J455" i="2"/>
  <c r="J487" i="2"/>
  <c r="J519" i="2"/>
  <c r="K583" i="2"/>
  <c r="J655" i="2"/>
  <c r="J731" i="2"/>
  <c r="J831" i="2"/>
  <c r="J959" i="2"/>
  <c r="K644" i="2"/>
  <c r="J924" i="2"/>
  <c r="K600" i="2"/>
  <c r="J876" i="2"/>
  <c r="J961" i="2"/>
  <c r="J847" i="2"/>
  <c r="K7" i="2" l="1"/>
  <c r="A19" i="11" s="1"/>
  <c r="C19" i="11" l="1"/>
  <c r="A24" i="11" s="1"/>
  <c r="B24" i="11" s="1"/>
  <c r="B19" i="11"/>
  <c r="C24" i="11" l="1"/>
</calcChain>
</file>

<file path=xl/sharedStrings.xml><?xml version="1.0" encoding="utf-8"?>
<sst xmlns="http://schemas.openxmlformats.org/spreadsheetml/2006/main" count="8985" uniqueCount="1216">
  <si>
    <t>Codigo de Referencia</t>
  </si>
  <si>
    <t>Cantidad (valor)</t>
  </si>
  <si>
    <t>Cantidad (unidad)</t>
  </si>
  <si>
    <t>Intensidad de GEI (g CO2eq/MJ)</t>
  </si>
  <si>
    <t>Fuente de materias primas y procesos</t>
  </si>
  <si>
    <t>Cantidad de energía (MJ)</t>
  </si>
  <si>
    <t>Código de referencia del usuario</t>
  </si>
  <si>
    <t>Tipo de energía/biocombustible</t>
  </si>
  <si>
    <t>Código NC del componente del biocombustible</t>
  </si>
  <si>
    <t>Poder calorífico Inferior (valor)</t>
  </si>
  <si>
    <t>Poder calorífico Inferior (unidad)</t>
  </si>
  <si>
    <t>Materia prima</t>
  </si>
  <si>
    <t>Proceso de producción del biocombustible</t>
  </si>
  <si>
    <t>Sostenible (si, no)</t>
  </si>
  <si>
    <t>Categoría de las materias primas ILUC</t>
  </si>
  <si>
    <t>Intensidad de emisiones ILUC</t>
  </si>
  <si>
    <t>Código de refencia del usuario</t>
  </si>
  <si>
    <t>Cantidad de energía excluyendo la eficiencia del grupo motopropulsor (MJ)</t>
  </si>
  <si>
    <t>(please enter details here)</t>
  </si>
  <si>
    <t>NA</t>
  </si>
  <si>
    <t>Non EU</t>
  </si>
  <si>
    <t>EU</t>
  </si>
  <si>
    <t>Shabwa Blend</t>
  </si>
  <si>
    <t>Yemen</t>
  </si>
  <si>
    <t>Masila Blend</t>
  </si>
  <si>
    <t>Maarib Lt.</t>
  </si>
  <si>
    <t>Alif</t>
  </si>
  <si>
    <t>North Yemeni Blend</t>
  </si>
  <si>
    <t>Su Tu Den (Black Lion)</t>
  </si>
  <si>
    <t>Vietnam</t>
  </si>
  <si>
    <t>Ruby</t>
  </si>
  <si>
    <t>Rang Dong</t>
  </si>
  <si>
    <t>Dai Hung (Big Bear)</t>
  </si>
  <si>
    <t>Bach Ho (White Tiger)</t>
  </si>
  <si>
    <t>Guafita</t>
  </si>
  <si>
    <t>Venezuela</t>
  </si>
  <si>
    <t>Morichal 16</t>
  </si>
  <si>
    <t>Petrozuata</t>
  </si>
  <si>
    <t>Corocoro</t>
  </si>
  <si>
    <t>Monogas</t>
  </si>
  <si>
    <t>Zuata 30</t>
  </si>
  <si>
    <t>Zuata 20</t>
  </si>
  <si>
    <t>Zuata 10</t>
  </si>
  <si>
    <t>Hamaca</t>
  </si>
  <si>
    <t>BCF22</t>
  </si>
  <si>
    <t>Cerro Negro</t>
  </si>
  <si>
    <t>Santa Barbara</t>
  </si>
  <si>
    <t>Curazao Blend</t>
  </si>
  <si>
    <t>Furrial-2 (E. Venezuela)</t>
  </si>
  <si>
    <t>Tucupita</t>
  </si>
  <si>
    <t>Quiriquire</t>
  </si>
  <si>
    <t>Pedenales</t>
  </si>
  <si>
    <t>Morichal</t>
  </si>
  <si>
    <t>Caripito Blend</t>
  </si>
  <si>
    <t>BCF-Medium</t>
  </si>
  <si>
    <t>BCF-Heavy</t>
  </si>
  <si>
    <t>Taparito</t>
  </si>
  <si>
    <t>Lagomar</t>
  </si>
  <si>
    <t>Temblador</t>
  </si>
  <si>
    <t>Ceuta – 28</t>
  </si>
  <si>
    <t>Bachaquero 13</t>
  </si>
  <si>
    <t>Laguna</t>
  </si>
  <si>
    <t>Lago Light</t>
  </si>
  <si>
    <t>Merey</t>
  </si>
  <si>
    <t>Hombre Pintado</t>
  </si>
  <si>
    <t>Oritupano</t>
  </si>
  <si>
    <t>Mesa-Recon</t>
  </si>
  <si>
    <t>Tia Juana Pesado (Heavy)</t>
  </si>
  <si>
    <t>Tjl Cretaceous</t>
  </si>
  <si>
    <t>102 Tj (25)</t>
  </si>
  <si>
    <t>Recon (Venez)</t>
  </si>
  <si>
    <t>Pilon</t>
  </si>
  <si>
    <t>BCF-23</t>
  </si>
  <si>
    <t>Cabimas</t>
  </si>
  <si>
    <t>Menemoto</t>
  </si>
  <si>
    <t>Lago Mix Med.</t>
  </si>
  <si>
    <t>Guanipa</t>
  </si>
  <si>
    <t>Cretaceous</t>
  </si>
  <si>
    <t>Corridor Block</t>
  </si>
  <si>
    <t>Bolival Coast</t>
  </si>
  <si>
    <t>BCF Blend</t>
  </si>
  <si>
    <t>BCF-31</t>
  </si>
  <si>
    <t>BCF-24</t>
  </si>
  <si>
    <t>BCF-21.9</t>
  </si>
  <si>
    <t>Anaco</t>
  </si>
  <si>
    <t>Aguasay</t>
  </si>
  <si>
    <t>Bombai</t>
  </si>
  <si>
    <t>Santa Rosa</t>
  </si>
  <si>
    <t>Anaco Wax</t>
  </si>
  <si>
    <t>Tigre</t>
  </si>
  <si>
    <t>Lago Medio</t>
  </si>
  <si>
    <t>Ceuta</t>
  </si>
  <si>
    <t>Mesa</t>
  </si>
  <si>
    <t>Sylvestre</t>
  </si>
  <si>
    <t>Barinas</t>
  </si>
  <si>
    <t>Leona</t>
  </si>
  <si>
    <t>Boscan</t>
  </si>
  <si>
    <t>Lagocinco</t>
  </si>
  <si>
    <t>Lagotreco</t>
  </si>
  <si>
    <t>San Joaquin</t>
  </si>
  <si>
    <t>La Rosa Medium</t>
  </si>
  <si>
    <t>Lagunillas</t>
  </si>
  <si>
    <t>Cento Lago</t>
  </si>
  <si>
    <t>Bachaquero</t>
  </si>
  <si>
    <t>Officina</t>
  </si>
  <si>
    <t>Tia Juana Med 26</t>
  </si>
  <si>
    <t>Tia Juana Light</t>
  </si>
  <si>
    <t>Venez Lot 17</t>
  </si>
  <si>
    <t>Tucipido</t>
  </si>
  <si>
    <t>Ruiz</t>
  </si>
  <si>
    <t>Mariago</t>
  </si>
  <si>
    <t>Lama Lamar</t>
  </si>
  <si>
    <t>Jobo (Monagas)</t>
  </si>
  <si>
    <t>Uzbekistan Miscellaneous</t>
  </si>
  <si>
    <t xml:space="preserve">Sockeye </t>
  </si>
  <si>
    <t xml:space="preserve">Santa Clara </t>
  </si>
  <si>
    <t xml:space="preserve">Sacate </t>
  </si>
  <si>
    <t xml:space="preserve">Point Pedernales </t>
  </si>
  <si>
    <t xml:space="preserve">Point Arguello </t>
  </si>
  <si>
    <t xml:space="preserve">Pescado </t>
  </si>
  <si>
    <t xml:space="preserve">Hueneme </t>
  </si>
  <si>
    <t xml:space="preserve">Hondo </t>
  </si>
  <si>
    <t xml:space="preserve">Dos Cuadras </t>
  </si>
  <si>
    <t xml:space="preserve">Carpinteria </t>
  </si>
  <si>
    <t xml:space="preserve">Beta </t>
  </si>
  <si>
    <t xml:space="preserve">Utah Covenant </t>
  </si>
  <si>
    <t>Texas Eagle Ford</t>
  </si>
  <si>
    <t xml:space="preserve">Texas WTI </t>
  </si>
  <si>
    <t xml:space="preserve">North Dakota Sweet </t>
  </si>
  <si>
    <t xml:space="preserve">North Dakota Bakken </t>
  </si>
  <si>
    <t xml:space="preserve">New Mexico Four Corners </t>
  </si>
  <si>
    <t xml:space="preserve">Colorado Niobrara </t>
  </si>
  <si>
    <t xml:space="preserve">Alaska ANS </t>
  </si>
  <si>
    <t>Harding</t>
  </si>
  <si>
    <t>Captain</t>
  </si>
  <si>
    <t>Schiehallion</t>
  </si>
  <si>
    <t>Foinhaven</t>
  </si>
  <si>
    <t>Alba</t>
  </si>
  <si>
    <t>Cormorant. South (Cormorant “A”)</t>
  </si>
  <si>
    <t>Cormorant. North</t>
  </si>
  <si>
    <t>Wytch Farm</t>
  </si>
  <si>
    <t>South Birch</t>
  </si>
  <si>
    <t>Heather</t>
  </si>
  <si>
    <t>Argyle</t>
  </si>
  <si>
    <t>S.V. (Ninian)</t>
  </si>
  <si>
    <t>Thistle</t>
  </si>
  <si>
    <t>Flotta</t>
  </si>
  <si>
    <t>Brent Blend</t>
  </si>
  <si>
    <t>Forties</t>
  </si>
  <si>
    <t>Piper</t>
  </si>
  <si>
    <t>Beryl</t>
  </si>
  <si>
    <t>Montrose</t>
  </si>
  <si>
    <t>Ninian Blend</t>
  </si>
  <si>
    <t>Murchison</t>
  </si>
  <si>
    <t>Maureen</t>
  </si>
  <si>
    <t>N.W. Hutton</t>
  </si>
  <si>
    <t>Hutton</t>
  </si>
  <si>
    <t>Fulmar</t>
  </si>
  <si>
    <t>Dunlin</t>
  </si>
  <si>
    <t>Magnus</t>
  </si>
  <si>
    <t>Tern</t>
  </si>
  <si>
    <t>Tartan</t>
  </si>
  <si>
    <t>S.V. (Brent)</t>
  </si>
  <si>
    <t>Claymore</t>
  </si>
  <si>
    <t>Buchan</t>
  </si>
  <si>
    <t>Brae</t>
  </si>
  <si>
    <t>Beatrice</t>
  </si>
  <si>
    <t>Auk</t>
  </si>
  <si>
    <t>Sharjah Condensate</t>
  </si>
  <si>
    <t>Mubarek. Sharjah</t>
  </si>
  <si>
    <t>Ras Al Khaimah Miscellaneous</t>
  </si>
  <si>
    <t>Rak Condensate</t>
  </si>
  <si>
    <t>Upper Zakum</t>
  </si>
  <si>
    <t>Top Murban</t>
  </si>
  <si>
    <t>Murban Bottoms</t>
  </si>
  <si>
    <t>Abu Al Bu Khoosh</t>
  </si>
  <si>
    <t>Arzanah</t>
  </si>
  <si>
    <t>Umm Shaif (Abu Dhabi Marine)</t>
  </si>
  <si>
    <t>Murban</t>
  </si>
  <si>
    <t>Mubarraz</t>
  </si>
  <si>
    <t>Al Bunduq</t>
  </si>
  <si>
    <t>Ukraine Miscellaneous</t>
  </si>
  <si>
    <t>Turkish Miscellaneous</t>
  </si>
  <si>
    <t>Ezzaouia-2</t>
  </si>
  <si>
    <t>El Borma</t>
  </si>
  <si>
    <t>Ashtart</t>
  </si>
  <si>
    <t>Zarzaitine</t>
  </si>
  <si>
    <t>Calypso Miscellaneous</t>
  </si>
  <si>
    <t>Trintopec</t>
  </si>
  <si>
    <t>Galeota Mix</t>
  </si>
  <si>
    <t>Benchamas</t>
  </si>
  <si>
    <t>Bualuang</t>
  </si>
  <si>
    <t>Nang Nuan</t>
  </si>
  <si>
    <t>Sirikit</t>
  </si>
  <si>
    <t>Erawan Condensate</t>
  </si>
  <si>
    <t>Souedie</t>
  </si>
  <si>
    <t>Syrian Light</t>
  </si>
  <si>
    <t>Omar</t>
  </si>
  <si>
    <t>Omar Blend</t>
  </si>
  <si>
    <t>Thayyem</t>
  </si>
  <si>
    <t>Syrian Straight</t>
  </si>
  <si>
    <t>El Dorado</t>
  </si>
  <si>
    <t>Casablanca</t>
  </si>
  <si>
    <t>Amposta Marina North</t>
  </si>
  <si>
    <t>Rantau</t>
  </si>
  <si>
    <t>Berri (Yanbu)</t>
  </si>
  <si>
    <t>Medium (Yanbu)</t>
  </si>
  <si>
    <t>Heavy (Yanbu)</t>
  </si>
  <si>
    <t>Light (Yanbu)</t>
  </si>
  <si>
    <t>Extra Light (Pers. Gulf) (Berri)</t>
  </si>
  <si>
    <t>Medium (Pers. Gulf) (Khursaniyah)</t>
  </si>
  <si>
    <t>Heavy (Pers. Gulf) (Safaniya)</t>
  </si>
  <si>
    <t>Light (Pers. Gulf)</t>
  </si>
  <si>
    <t>Sokol</t>
  </si>
  <si>
    <t>Purovsky Condensate</t>
  </si>
  <si>
    <t>E4 Heavy</t>
  </si>
  <si>
    <t>E4 (Gravenshon)</t>
  </si>
  <si>
    <t>Siberian Light</t>
  </si>
  <si>
    <t>M100 Heavy</t>
  </si>
  <si>
    <t>M100</t>
  </si>
  <si>
    <t>Russian Export Blend</t>
  </si>
  <si>
    <t>Urals</t>
  </si>
  <si>
    <t>Qatar Land</t>
  </si>
  <si>
    <t>Qatar</t>
  </si>
  <si>
    <t>Qatar Marine</t>
  </si>
  <si>
    <t>Dukhan</t>
  </si>
  <si>
    <t>Philippines Miscellaneous</t>
  </si>
  <si>
    <t>Nido</t>
  </si>
  <si>
    <t>Mayna</t>
  </si>
  <si>
    <t>Shiviyacu-23</t>
  </si>
  <si>
    <t>Carmen Central-5</t>
  </si>
  <si>
    <t>Low Cold Test</t>
  </si>
  <si>
    <t>Bayovar</t>
  </si>
  <si>
    <t>High Cold Test</t>
  </si>
  <si>
    <t>Talara</t>
  </si>
  <si>
    <t>Loreto</t>
  </si>
  <si>
    <t>Kutubu</t>
  </si>
  <si>
    <t>Oman Export</t>
  </si>
  <si>
    <t xml:space="preserve">Sleipner Condensate </t>
  </si>
  <si>
    <t>Draugen</t>
  </si>
  <si>
    <t>Troll</t>
  </si>
  <si>
    <t>Norne</t>
  </si>
  <si>
    <t>Oseberg</t>
  </si>
  <si>
    <t>Gullfaks</t>
  </si>
  <si>
    <t>Norwegian Forties</t>
  </si>
  <si>
    <t>Heidrun</t>
  </si>
  <si>
    <t>Statfjord</t>
  </si>
  <si>
    <t>Tor</t>
  </si>
  <si>
    <t>Ekofisk</t>
  </si>
  <si>
    <t>Agbami</t>
  </si>
  <si>
    <t>Nigeria</t>
  </si>
  <si>
    <t>EA</t>
  </si>
  <si>
    <t>Akpo</t>
  </si>
  <si>
    <t>Amenam Blend</t>
  </si>
  <si>
    <t>ERHA</t>
  </si>
  <si>
    <t>Bonga</t>
  </si>
  <si>
    <t>Okwori</t>
  </si>
  <si>
    <t>Yoho</t>
  </si>
  <si>
    <t>Ukpokiti</t>
  </si>
  <si>
    <t>OSO</t>
  </si>
  <si>
    <t>Antan</t>
  </si>
  <si>
    <t>Iyak-3</t>
  </si>
  <si>
    <t>Adanga</t>
  </si>
  <si>
    <t>Gilli Gilli</t>
  </si>
  <si>
    <t>Brass Blend</t>
  </si>
  <si>
    <t>Bonny Light</t>
  </si>
  <si>
    <t>Bomu</t>
  </si>
  <si>
    <t>Pennington</t>
  </si>
  <si>
    <t>Bonny Medium</t>
  </si>
  <si>
    <t>Qua Iboe</t>
  </si>
  <si>
    <t>Brass River</t>
  </si>
  <si>
    <t>Escravos</t>
  </si>
  <si>
    <t>Forcados Blend</t>
  </si>
  <si>
    <t>Khafji Blend</t>
  </si>
  <si>
    <t>Neutral Zone Mix</t>
  </si>
  <si>
    <t>Ratawi</t>
  </si>
  <si>
    <t>Burgan (Wafra)</t>
  </si>
  <si>
    <t>Khafji</t>
  </si>
  <si>
    <t>Hout</t>
  </si>
  <si>
    <t>Eocene (Wafra)</t>
  </si>
  <si>
    <t>Alba (Ned)</t>
  </si>
  <si>
    <t>Topped Isthmus</t>
  </si>
  <si>
    <t>Altamira</t>
  </si>
  <si>
    <t>Olmeca</t>
  </si>
  <si>
    <t>Maya</t>
  </si>
  <si>
    <t>Isthmus</t>
  </si>
  <si>
    <t>Chinguetti</t>
  </si>
  <si>
    <t>Mauritania</t>
  </si>
  <si>
    <t>Dulang</t>
  </si>
  <si>
    <t>Pulai</t>
  </si>
  <si>
    <t>Bekok</t>
  </si>
  <si>
    <t>Bintulu</t>
  </si>
  <si>
    <t>Tembungo (2)</t>
  </si>
  <si>
    <t>Tapis</t>
  </si>
  <si>
    <t>Labuan Blend</t>
  </si>
  <si>
    <t>Tembungo</t>
  </si>
  <si>
    <t>Miri Light</t>
  </si>
  <si>
    <t>El Sharara</t>
  </si>
  <si>
    <t>Zueitina Condensate</t>
  </si>
  <si>
    <t>Sarir</t>
  </si>
  <si>
    <t>Dahra</t>
  </si>
  <si>
    <t>El Hofra</t>
  </si>
  <si>
    <t>Bunker Hunt</t>
  </si>
  <si>
    <t>Zueitina</t>
  </si>
  <si>
    <t>Sirtica</t>
  </si>
  <si>
    <t>Brega</t>
  </si>
  <si>
    <t>Amna (high pour)</t>
  </si>
  <si>
    <t>Bu Attifel</t>
  </si>
  <si>
    <t xml:space="preserve">Burgan (Wafra) </t>
  </si>
  <si>
    <t>Kuwait</t>
  </si>
  <si>
    <t>Magwa (Lower Jurassic)</t>
  </si>
  <si>
    <t>Mina al Ahmadi (Kuwait Export)</t>
  </si>
  <si>
    <t>CPC Blend</t>
  </si>
  <si>
    <t>Kumkol</t>
  </si>
  <si>
    <t>FAO Blend</t>
  </si>
  <si>
    <t>N. Rumalia (Turkey)</t>
  </si>
  <si>
    <t>Kirkuk Blend (Turkey)</t>
  </si>
  <si>
    <t>Basrah Heavy (Turkey)</t>
  </si>
  <si>
    <t>Basrah Medium (Turkey)</t>
  </si>
  <si>
    <t>Bai Hasson (Turkey)</t>
  </si>
  <si>
    <t>Mishrif (Turkey)</t>
  </si>
  <si>
    <t>Kirkuk (Turkey)</t>
  </si>
  <si>
    <t>Basrah Light (Turkey)</t>
  </si>
  <si>
    <t>N. Rumalia (Red Sea)</t>
  </si>
  <si>
    <t>Kirkuk Blend (Red Sea)</t>
  </si>
  <si>
    <t>Basrah Heavy (Red Sea)</t>
  </si>
  <si>
    <t>Basrah Medium (Red Sea)</t>
  </si>
  <si>
    <t>Bai Hasson (Red Sea)</t>
  </si>
  <si>
    <t>Mishrif (Red Sea)</t>
  </si>
  <si>
    <t>Kirkuk (Red Sea)</t>
  </si>
  <si>
    <t>Basrah Light (Red Sea)</t>
  </si>
  <si>
    <t>Ras el Behar</t>
  </si>
  <si>
    <t>N. Rumalia (Pers. Gulf)</t>
  </si>
  <si>
    <t>Kirkuk Blend (Pers. Gulf)</t>
  </si>
  <si>
    <t>Basrah Heavy (Pers. Gulf)</t>
  </si>
  <si>
    <t>Basrah Medium (Pers. Gulf)</t>
  </si>
  <si>
    <t>Bai Hasson (Pers. Gulf)</t>
  </si>
  <si>
    <t>Mishrif (Pers. Gulf)</t>
  </si>
  <si>
    <t>Kirkuk (Pers. Gulf)</t>
  </si>
  <si>
    <t>Basrah Light (Pers. Gulf)</t>
  </si>
  <si>
    <t>Iranian Miscellaneous</t>
  </si>
  <si>
    <t>Sirri</t>
  </si>
  <si>
    <t>Aboozar (Ardeshir)</t>
  </si>
  <si>
    <t>Foroozan (Fereidoon)</t>
  </si>
  <si>
    <t>Salmon (Sassan)</t>
  </si>
  <si>
    <t>Rostam</t>
  </si>
  <si>
    <t>Dorrood (Darius)</t>
  </si>
  <si>
    <t>Soroosh (Cyrus)</t>
  </si>
  <si>
    <t>Iranian Heavy</t>
  </si>
  <si>
    <t>Iranian Light</t>
  </si>
  <si>
    <t>Senipah</t>
  </si>
  <si>
    <t>Indonesia</t>
  </si>
  <si>
    <t>Belida</t>
  </si>
  <si>
    <t>Widuri</t>
  </si>
  <si>
    <t>Sepinggan - Yakin Mixed</t>
  </si>
  <si>
    <t>Intan</t>
  </si>
  <si>
    <t>Padang Isle</t>
  </si>
  <si>
    <t>Bima</t>
  </si>
  <si>
    <t>Ayu-1</t>
  </si>
  <si>
    <t>Giti-1</t>
  </si>
  <si>
    <t>Sisi-1</t>
  </si>
  <si>
    <t>Kakap</t>
  </si>
  <si>
    <t>Lalang</t>
  </si>
  <si>
    <t>Cinta Heavy</t>
  </si>
  <si>
    <t>Camar</t>
  </si>
  <si>
    <t>Bunyu</t>
  </si>
  <si>
    <t>Melahin</t>
  </si>
  <si>
    <t>Kerindigan</t>
  </si>
  <si>
    <t>Pamusian</t>
  </si>
  <si>
    <t>Bunya</t>
  </si>
  <si>
    <t>Klamono</t>
  </si>
  <si>
    <t>Udang</t>
  </si>
  <si>
    <t>Arun Condensate</t>
  </si>
  <si>
    <t>Badak</t>
  </si>
  <si>
    <t>Sembakung</t>
  </si>
  <si>
    <t>Duri (Sumatran Heavy)</t>
  </si>
  <si>
    <t>Salawati</t>
  </si>
  <si>
    <t>Katapa</t>
  </si>
  <si>
    <t>Bekapai</t>
  </si>
  <si>
    <t>Cinta</t>
  </si>
  <si>
    <t>Jatibarang</t>
  </si>
  <si>
    <t>Handil</t>
  </si>
  <si>
    <t>Poleng</t>
  </si>
  <si>
    <t>Arimbi</t>
  </si>
  <si>
    <t>Walio</t>
  </si>
  <si>
    <t>Sepinggan</t>
  </si>
  <si>
    <t>Sanga Sanga</t>
  </si>
  <si>
    <t>Suri</t>
  </si>
  <si>
    <t>Attaka</t>
  </si>
  <si>
    <t>Ardjuna</t>
  </si>
  <si>
    <t>Minas (Sumatron Light)</t>
  </si>
  <si>
    <t>Bombay High</t>
  </si>
  <si>
    <t>India</t>
  </si>
  <si>
    <t>Rubelsanto</t>
  </si>
  <si>
    <t>Guatemala</t>
  </si>
  <si>
    <t>Coban</t>
  </si>
  <si>
    <t>Salt Pond</t>
  </si>
  <si>
    <t>Ghana</t>
  </si>
  <si>
    <t>Bonsu</t>
  </si>
  <si>
    <t>Georgian Miscellaneous</t>
  </si>
  <si>
    <t>Georgia</t>
  </si>
  <si>
    <t>Gabonian Miscellaneous</t>
  </si>
  <si>
    <t>Olende</t>
  </si>
  <si>
    <t>Etame Marin</t>
  </si>
  <si>
    <t>Rabi Light</t>
  </si>
  <si>
    <t>Rabi Blend</t>
  </si>
  <si>
    <t>Rabi</t>
  </si>
  <si>
    <t>T’Catamba</t>
  </si>
  <si>
    <t>Rabi-Kouanga</t>
  </si>
  <si>
    <t>Oguendjo</t>
  </si>
  <si>
    <t>Lucina Marine</t>
  </si>
  <si>
    <t>Mandji (Gab)</t>
  </si>
  <si>
    <t>Gamba</t>
  </si>
  <si>
    <t>Ceiba</t>
  </si>
  <si>
    <t>Alba Condensate</t>
  </si>
  <si>
    <t>Zafiro</t>
  </si>
  <si>
    <t>East Zeit Mix</t>
  </si>
  <si>
    <t>Zeit Bay</t>
  </si>
  <si>
    <t>Rhas Budran</t>
  </si>
  <si>
    <t>Mango-1</t>
  </si>
  <si>
    <t>East Gharib (J-1)</t>
  </si>
  <si>
    <t>Geysum</t>
  </si>
  <si>
    <t>Gulf of Suez Mix</t>
  </si>
  <si>
    <t>Rhas Gharib</t>
  </si>
  <si>
    <t>El Morgan</t>
  </si>
  <si>
    <t>Belayim</t>
  </si>
  <si>
    <t>Napo Light</t>
  </si>
  <si>
    <t>Ecuador</t>
  </si>
  <si>
    <t>Napo</t>
  </si>
  <si>
    <t>Bogi-1</t>
  </si>
  <si>
    <t>Frontera-1</t>
  </si>
  <si>
    <t>Limoncoha-1</t>
  </si>
  <si>
    <t>Santa Elena</t>
  </si>
  <si>
    <t>Quito</t>
  </si>
  <si>
    <t>Oriente</t>
  </si>
  <si>
    <t>Margham Light</t>
  </si>
  <si>
    <t>Dubai</t>
  </si>
  <si>
    <t>Dubai (Fateh)</t>
  </si>
  <si>
    <t>Danish North Sea</t>
  </si>
  <si>
    <t>Gorm</t>
  </si>
  <si>
    <t>Dan</t>
  </si>
  <si>
    <t>23.01.2017</t>
  </si>
  <si>
    <t>Lion Cote</t>
  </si>
  <si>
    <t>Espoir</t>
  </si>
  <si>
    <t>Kinshasa Coco</t>
  </si>
  <si>
    <t>Congo</t>
  </si>
  <si>
    <t xml:space="preserve">Zimbabwe </t>
  </si>
  <si>
    <t xml:space="preserve">Zambia </t>
  </si>
  <si>
    <t>Kinshasa Muanda</t>
  </si>
  <si>
    <t>Brazzaville Nkossa</t>
  </si>
  <si>
    <t xml:space="preserve">Viet Nam </t>
  </si>
  <si>
    <t>Brazzaville Viodo Marina-1</t>
  </si>
  <si>
    <t>Brazzaville Djeno Blend</t>
  </si>
  <si>
    <t xml:space="preserve">Vanuatu </t>
  </si>
  <si>
    <t>Brazzaville Emeraude</t>
  </si>
  <si>
    <t>South Blend</t>
  </si>
  <si>
    <t>Colombia</t>
  </si>
  <si>
    <t xml:space="preserve">Uruguay </t>
  </si>
  <si>
    <t>Cupiaga</t>
  </si>
  <si>
    <t>Castilla Blend</t>
  </si>
  <si>
    <t>Vasconia</t>
  </si>
  <si>
    <t>Cusiana</t>
  </si>
  <si>
    <t>Casanare</t>
  </si>
  <si>
    <t xml:space="preserve">Uganda </t>
  </si>
  <si>
    <t>Tunane-1</t>
  </si>
  <si>
    <t>Tuvalu</t>
  </si>
  <si>
    <t>Suria Sur-1</t>
  </si>
  <si>
    <t>Corocora-1</t>
  </si>
  <si>
    <t>Cano Duya-1</t>
  </si>
  <si>
    <t>Lasmo</t>
  </si>
  <si>
    <t>Cano-Limon</t>
  </si>
  <si>
    <t>Tonga</t>
  </si>
  <si>
    <t>Orito</t>
  </si>
  <si>
    <t xml:space="preserve">Togo </t>
  </si>
  <si>
    <t>Rio Zulia</t>
  </si>
  <si>
    <t>Putamayo</t>
  </si>
  <si>
    <t>Onto</t>
  </si>
  <si>
    <t>Xi Xiang</t>
  </si>
  <si>
    <t>China</t>
  </si>
  <si>
    <t>Peng Lai</t>
  </si>
  <si>
    <t>Boz Hong</t>
  </si>
  <si>
    <t>Liu Hua</t>
  </si>
  <si>
    <t>Wei Zhou</t>
  </si>
  <si>
    <t>Xijiang</t>
  </si>
  <si>
    <t xml:space="preserve">Suriname </t>
  </si>
  <si>
    <t>Lufeng</t>
  </si>
  <si>
    <t>Chengbei</t>
  </si>
  <si>
    <t xml:space="preserve">Sri Lanka </t>
  </si>
  <si>
    <t>Beibu</t>
  </si>
  <si>
    <t>Shengli</t>
  </si>
  <si>
    <t>Taching (Daqing)</t>
  </si>
  <si>
    <t>Chile Miscellaneous</t>
  </si>
  <si>
    <t>Chile</t>
  </si>
  <si>
    <t xml:space="preserve">Somalia </t>
  </si>
  <si>
    <t>Doba Blend (Later Production)</t>
  </si>
  <si>
    <t>Chad</t>
  </si>
  <si>
    <t>Doba Blend (Early Production)</t>
  </si>
  <si>
    <t>Christina Lake Dilbit</t>
  </si>
  <si>
    <t>Christina Dilbit Blend</t>
  </si>
  <si>
    <t>Western Canadian Resid</t>
  </si>
  <si>
    <t xml:space="preserve">Sierra Leone </t>
  </si>
  <si>
    <t>Peace Sour</t>
  </si>
  <si>
    <t xml:space="preserve">Seychelles </t>
  </si>
  <si>
    <t>Suncor Synthetic H (OSH)</t>
  </si>
  <si>
    <t>Serbia</t>
  </si>
  <si>
    <t>Suncor Synthetic A (OSA)</t>
  </si>
  <si>
    <t xml:space="preserve">Senegal </t>
  </si>
  <si>
    <t>Seal Heavy(SH)</t>
  </si>
  <si>
    <t>Premium Albian Synthetic (PAS)</t>
  </si>
  <si>
    <t>Husky Synthetic Blend</t>
  </si>
  <si>
    <t xml:space="preserve">San Marino </t>
  </si>
  <si>
    <t>CNRL</t>
  </si>
  <si>
    <t xml:space="preserve">Samoa </t>
  </si>
  <si>
    <t>Christina Lake</t>
  </si>
  <si>
    <t>Albian Residuum Blend (ARB)</t>
  </si>
  <si>
    <t>Premium Albian Synthetic Heavy</t>
  </si>
  <si>
    <t>Access</t>
  </si>
  <si>
    <t xml:space="preserve">Rwanda </t>
  </si>
  <si>
    <t>White Rose</t>
  </si>
  <si>
    <t>Western Canadian Select</t>
  </si>
  <si>
    <t>Western Canadian Blend</t>
  </si>
  <si>
    <t xml:space="preserve">Qatar </t>
  </si>
  <si>
    <t>Echo Blend</t>
  </si>
  <si>
    <t xml:space="preserve">Portugal </t>
  </si>
  <si>
    <t>Terra Nova</t>
  </si>
  <si>
    <t>Koch Alberta</t>
  </si>
  <si>
    <t>Albian Heavy</t>
  </si>
  <si>
    <t>Boundary</t>
  </si>
  <si>
    <t xml:space="preserve">Paraguay </t>
  </si>
  <si>
    <t>BC Light</t>
  </si>
  <si>
    <t>Hibernia</t>
  </si>
  <si>
    <t>Wabasca</t>
  </si>
  <si>
    <t xml:space="preserve">Palau </t>
  </si>
  <si>
    <t>Federated Light and Medium</t>
  </si>
  <si>
    <t>Panuke Condensate</t>
  </si>
  <si>
    <t>Waterton Condensate</t>
  </si>
  <si>
    <t>Canadian Common</t>
  </si>
  <si>
    <t xml:space="preserve">Nigeria </t>
  </si>
  <si>
    <t>Canadian Common Condensate</t>
  </si>
  <si>
    <t xml:space="preserve">Niger </t>
  </si>
  <si>
    <t>Northblend Nevis</t>
  </si>
  <si>
    <t xml:space="preserve">Nicaragua </t>
  </si>
  <si>
    <t>Rangeland – South L &amp; M</t>
  </si>
  <si>
    <t>Syncrude</t>
  </si>
  <si>
    <t>Sweet Mixed Blend</t>
  </si>
  <si>
    <t xml:space="preserve">Nepal </t>
  </si>
  <si>
    <t>Saskatchewan Light</t>
  </si>
  <si>
    <t>Nauru</t>
  </si>
  <si>
    <t>Sarnium Condensate</t>
  </si>
  <si>
    <t xml:space="preserve">Namibia </t>
  </si>
  <si>
    <t>Peace River Condensate</t>
  </si>
  <si>
    <t xml:space="preserve">Mozambique </t>
  </si>
  <si>
    <t>Lloyd Blend</t>
  </si>
  <si>
    <t>Myanmar</t>
  </si>
  <si>
    <t>Light Sour Blend</t>
  </si>
  <si>
    <t>Gulf Alberta L &amp; M</t>
  </si>
  <si>
    <t>Montenegro</t>
  </si>
  <si>
    <t>Gcos</t>
  </si>
  <si>
    <t xml:space="preserve">Mongolia </t>
  </si>
  <si>
    <t>Chauvin</t>
  </si>
  <si>
    <t>Canadian Federated</t>
  </si>
  <si>
    <t>Cold Lake Blend</t>
  </si>
  <si>
    <t>Cold Lake</t>
  </si>
  <si>
    <t>Synthetic Canada</t>
  </si>
  <si>
    <t>Reagan Field</t>
  </si>
  <si>
    <t xml:space="preserve">Mauritania </t>
  </si>
  <si>
    <t>Aurora Condensate</t>
  </si>
  <si>
    <t>Aurora Light</t>
  </si>
  <si>
    <t xml:space="preserve">Malta </t>
  </si>
  <si>
    <t>Ipl Condensate</t>
  </si>
  <si>
    <t xml:space="preserve">Mali </t>
  </si>
  <si>
    <t>Ipl-Mix Sour</t>
  </si>
  <si>
    <t>Ipl-Mix Sweet</t>
  </si>
  <si>
    <t>Milk River Pipeline</t>
  </si>
  <si>
    <t xml:space="preserve">Malawi </t>
  </si>
  <si>
    <t>Midale</t>
  </si>
  <si>
    <t xml:space="preserve">Madagascar </t>
  </si>
  <si>
    <t>Smiley-Coleville</t>
  </si>
  <si>
    <t>Fosterton</t>
  </si>
  <si>
    <t>Bow River Heavy</t>
  </si>
  <si>
    <t>Wainwright- Kinsella</t>
  </si>
  <si>
    <t xml:space="preserve">Liechtenstein </t>
  </si>
  <si>
    <t>Lloydminster</t>
  </si>
  <si>
    <t>Redwater</t>
  </si>
  <si>
    <t xml:space="preserve">Liberia </t>
  </si>
  <si>
    <t>Rangeland Condensate</t>
  </si>
  <si>
    <t xml:space="preserve">Lesotho </t>
  </si>
  <si>
    <t>Fosterton Condensate</t>
  </si>
  <si>
    <t>Bells Hill Lake</t>
  </si>
  <si>
    <t>Pembina</t>
  </si>
  <si>
    <t>Rainbow Light and Medium</t>
  </si>
  <si>
    <t>Manyberries</t>
  </si>
  <si>
    <t xml:space="preserve">Kuwait </t>
  </si>
  <si>
    <t>Peace River Heavy</t>
  </si>
  <si>
    <t>Peace River Medium</t>
  </si>
  <si>
    <t>Peace River Light</t>
  </si>
  <si>
    <t>Kiribati</t>
  </si>
  <si>
    <t>Cameroon Miscellaneous</t>
  </si>
  <si>
    <t xml:space="preserve">Kenya </t>
  </si>
  <si>
    <t>Ebome</t>
  </si>
  <si>
    <t>Moudi Heavy</t>
  </si>
  <si>
    <t>Moudi Light</t>
  </si>
  <si>
    <t>Lokele</t>
  </si>
  <si>
    <t xml:space="preserve">Jamaica </t>
  </si>
  <si>
    <t>Kole Marine Blend</t>
  </si>
  <si>
    <t xml:space="preserve">Champion Export </t>
  </si>
  <si>
    <t xml:space="preserve">Israel </t>
  </si>
  <si>
    <t>Brunei Condensate</t>
  </si>
  <si>
    <t>Brunei LS Blend</t>
  </si>
  <si>
    <t>Champion Condensate</t>
  </si>
  <si>
    <t>Champion</t>
  </si>
  <si>
    <t xml:space="preserve">Indonesia </t>
  </si>
  <si>
    <t>Seria Light</t>
  </si>
  <si>
    <t xml:space="preserve">India </t>
  </si>
  <si>
    <t>Albacora East</t>
  </si>
  <si>
    <t>Roncador Heavy</t>
  </si>
  <si>
    <t>Roncador</t>
  </si>
  <si>
    <t xml:space="preserve">Honduras </t>
  </si>
  <si>
    <t>Brazil Polvo</t>
  </si>
  <si>
    <t xml:space="preserve">Haiti </t>
  </si>
  <si>
    <t>Marlim</t>
  </si>
  <si>
    <t xml:space="preserve">Guyana </t>
  </si>
  <si>
    <t>Urucu (Upper Amazon)</t>
  </si>
  <si>
    <t xml:space="preserve">Guinea Bissau </t>
  </si>
  <si>
    <t>Campos Basin</t>
  </si>
  <si>
    <t xml:space="preserve">Guinea </t>
  </si>
  <si>
    <t>Sergipano</t>
  </si>
  <si>
    <t xml:space="preserve">Guatemala </t>
  </si>
  <si>
    <t>Garoupa</t>
  </si>
  <si>
    <t>Bolivian Condensate</t>
  </si>
  <si>
    <t>Bolivia</t>
  </si>
  <si>
    <t>Benin Miscellaneous</t>
  </si>
  <si>
    <t xml:space="preserve">Ghana </t>
  </si>
  <si>
    <t>Seme</t>
  </si>
  <si>
    <t>Belize Miscellaneous</t>
  </si>
  <si>
    <t xml:space="preserve">Georgia </t>
  </si>
  <si>
    <t>Belize Light Crude</t>
  </si>
  <si>
    <t>Belarus Miscellaneous</t>
  </si>
  <si>
    <t>Bahrain Miscellaneous</t>
  </si>
  <si>
    <t>Azeri Light</t>
  </si>
  <si>
    <t xml:space="preserve">Gippsland (Bass Strait) </t>
  </si>
  <si>
    <t>Australia</t>
  </si>
  <si>
    <t xml:space="preserve">Fiji </t>
  </si>
  <si>
    <t>Enfield</t>
  </si>
  <si>
    <t>Elang</t>
  </si>
  <si>
    <t xml:space="preserve">Estonia </t>
  </si>
  <si>
    <t>Cossack</t>
  </si>
  <si>
    <t xml:space="preserve">Eritrea </t>
  </si>
  <si>
    <t>Buffalo Crude</t>
  </si>
  <si>
    <t>Griffin</t>
  </si>
  <si>
    <t xml:space="preserve">El Salvador </t>
  </si>
  <si>
    <t>Cooper Basin</t>
  </si>
  <si>
    <t>Jackson Blend</t>
  </si>
  <si>
    <t xml:space="preserve">Ecuador </t>
  </si>
  <si>
    <t>Northwest Shelf Condensate</t>
  </si>
  <si>
    <t>Barrow Island</t>
  </si>
  <si>
    <t xml:space="preserve">Dominica </t>
  </si>
  <si>
    <t>Skua-3 (Challis Field)</t>
  </si>
  <si>
    <t xml:space="preserve">Djibouti </t>
  </si>
  <si>
    <t>Harriet</t>
  </si>
  <si>
    <t>Saladin-3 (Top Barrow)</t>
  </si>
  <si>
    <t>Woodside Condensate</t>
  </si>
  <si>
    <t>Talgeberry (Up Cretaceous)</t>
  </si>
  <si>
    <t xml:space="preserve">Cuba </t>
  </si>
  <si>
    <t>Talgeberry (Jurassic)</t>
  </si>
  <si>
    <t>Kooroopa (Jurassic)</t>
  </si>
  <si>
    <t>Jabiru</t>
  </si>
  <si>
    <t xml:space="preserve">Costa Rica </t>
  </si>
  <si>
    <t>Armenian Miscellaneous</t>
  </si>
  <si>
    <t>Armenia</t>
  </si>
  <si>
    <t>Medanito</t>
  </si>
  <si>
    <t>Argentina</t>
  </si>
  <si>
    <t>Hidra</t>
  </si>
  <si>
    <t>Canadon Seco</t>
  </si>
  <si>
    <t xml:space="preserve">Colombia </t>
  </si>
  <si>
    <t>Escalante</t>
  </si>
  <si>
    <t xml:space="preserve">China </t>
  </si>
  <si>
    <t>Santa Cruz</t>
  </si>
  <si>
    <t xml:space="preserve">Chile </t>
  </si>
  <si>
    <t>Tierra del Fuego</t>
  </si>
  <si>
    <t xml:space="preserve">Chad </t>
  </si>
  <si>
    <t>Xikomba</t>
  </si>
  <si>
    <t>Angola</t>
  </si>
  <si>
    <t>Saxi Batuque Blend</t>
  </si>
  <si>
    <t xml:space="preserve">Capo Verde </t>
  </si>
  <si>
    <t>Plutonio</t>
  </si>
  <si>
    <t>Mondo</t>
  </si>
  <si>
    <t>Gimboa</t>
  </si>
  <si>
    <t>Dalia</t>
  </si>
  <si>
    <t xml:space="preserve">Burundi </t>
  </si>
  <si>
    <t>Kissinje</t>
  </si>
  <si>
    <t>Starch slurry</t>
  </si>
  <si>
    <t xml:space="preserve">Burkina Faso </t>
  </si>
  <si>
    <t>Hungo</t>
  </si>
  <si>
    <t>Spent bleached earth</t>
  </si>
  <si>
    <t xml:space="preserve">Bulgaria </t>
  </si>
  <si>
    <t>Kuito</t>
  </si>
  <si>
    <t>Portugal</t>
  </si>
  <si>
    <t>Brunei Darussalam</t>
  </si>
  <si>
    <t>Girassol</t>
  </si>
  <si>
    <t>Soapstock acid oil contaminated with sulphur</t>
  </si>
  <si>
    <t>Nemba</t>
  </si>
  <si>
    <t xml:space="preserve">Botswana </t>
  </si>
  <si>
    <t>Malongo (South)</t>
  </si>
  <si>
    <t>Malongo (North)</t>
  </si>
  <si>
    <t>Malta</t>
  </si>
  <si>
    <t>Palanca</t>
  </si>
  <si>
    <t>Sulele (South-1)</t>
  </si>
  <si>
    <t xml:space="preserve">Benin </t>
  </si>
  <si>
    <t>Cavala-1</t>
  </si>
  <si>
    <t>Liechtenstein</t>
  </si>
  <si>
    <t>Malongo (West)</t>
  </si>
  <si>
    <t>Mandji</t>
  </si>
  <si>
    <t>Diesel</t>
  </si>
  <si>
    <t>Soyo Blend</t>
  </si>
  <si>
    <t xml:space="preserve">Barbados </t>
  </si>
  <si>
    <t>Takula</t>
  </si>
  <si>
    <t xml:space="preserve">Bangladesh </t>
  </si>
  <si>
    <t>Cabinda</t>
  </si>
  <si>
    <t>Top Algerian</t>
  </si>
  <si>
    <t>Brown grease</t>
  </si>
  <si>
    <t>1516 20</t>
  </si>
  <si>
    <t xml:space="preserve">Bahamas </t>
  </si>
  <si>
    <t>Algerian Condensate (Bejaia)</t>
  </si>
  <si>
    <t>3826 00 90</t>
  </si>
  <si>
    <t>Algerian Condensate (Arzew)</t>
  </si>
  <si>
    <t>3826 00 10</t>
  </si>
  <si>
    <t xml:space="preserve">Austria </t>
  </si>
  <si>
    <t>Algerian Mix</t>
  </si>
  <si>
    <t>2905 13 00</t>
  </si>
  <si>
    <t>Biobutanol</t>
  </si>
  <si>
    <t xml:space="preserve">Australia </t>
  </si>
  <si>
    <t>Algerian Condensate</t>
  </si>
  <si>
    <t>2710 12</t>
  </si>
  <si>
    <t>Estonia</t>
  </si>
  <si>
    <t>2909 19 90</t>
  </si>
  <si>
    <t>Bio-TAEE</t>
  </si>
  <si>
    <t xml:space="preserve">Armenia </t>
  </si>
  <si>
    <t>Hassi Ramal</t>
  </si>
  <si>
    <t>2711 11</t>
  </si>
  <si>
    <t>Bio-DME</t>
  </si>
  <si>
    <t xml:space="preserve">Argentina </t>
  </si>
  <si>
    <t>Saharan Blend</t>
  </si>
  <si>
    <t>2711 19</t>
  </si>
  <si>
    <t>Bio-MTBE</t>
  </si>
  <si>
    <t>Skikda</t>
  </si>
  <si>
    <t>2804 10</t>
  </si>
  <si>
    <t>2905 11 00</t>
  </si>
  <si>
    <t xml:space="preserve">Angola </t>
  </si>
  <si>
    <t>Algerian</t>
  </si>
  <si>
    <t>n.a.</t>
  </si>
  <si>
    <t>2705 0000</t>
  </si>
  <si>
    <t>Biogas</t>
  </si>
  <si>
    <t xml:space="preserve">Andorra </t>
  </si>
  <si>
    <t>Zarzaitine (Alg)</t>
  </si>
  <si>
    <t>2710 19</t>
  </si>
  <si>
    <t>no</t>
  </si>
  <si>
    <t>2909 19 10</t>
  </si>
  <si>
    <t>Bio-ETBE</t>
  </si>
  <si>
    <t>Hassi Messaoud</t>
  </si>
  <si>
    <t>2711 29</t>
  </si>
  <si>
    <t>2207 20</t>
  </si>
  <si>
    <t xml:space="preserve">Albania </t>
  </si>
  <si>
    <t>Arzew</t>
  </si>
  <si>
    <t>2711 21</t>
  </si>
  <si>
    <t>Austria</t>
  </si>
  <si>
    <t>País de entrada</t>
  </si>
  <si>
    <t>Informes de combustibles fósiles y otros de origen no biológico</t>
  </si>
  <si>
    <t>Esta hoja se utiliza para informar sobre los componentes de combustibles fósiles y otros tipos de energía que no sean biocombustibles. Todos los datos para los componentes de biocombustibles (tanto sostenibles como no sostenibles) no se deben informar aquí, sino en la hoja '2. Biocombustibles '. Por lo tanto, se informará que las mezclas están separadas en sus componentes fósiles y de biocombustible.</t>
  </si>
  <si>
    <r>
      <t>Tipo de combustible o de energía</t>
    </r>
    <r>
      <rPr>
        <b/>
        <vertAlign val="superscript"/>
        <sz val="11"/>
        <rFont val="Calibri"/>
        <family val="2"/>
        <scheme val="minor"/>
      </rPr>
      <t>7</t>
    </r>
  </si>
  <si>
    <r>
      <t>Código NC del combustible</t>
    </r>
    <r>
      <rPr>
        <b/>
        <vertAlign val="superscript"/>
        <sz val="11"/>
        <rFont val="Calibri"/>
        <family val="2"/>
        <scheme val="minor"/>
      </rPr>
      <t>7</t>
    </r>
  </si>
  <si>
    <r>
      <t>Cantidad (valor)</t>
    </r>
    <r>
      <rPr>
        <b/>
        <vertAlign val="superscript"/>
        <sz val="11"/>
        <rFont val="Calibri"/>
        <family val="2"/>
        <scheme val="minor"/>
      </rPr>
      <t>2</t>
    </r>
  </si>
  <si>
    <r>
      <t>Cantidad (unidad)</t>
    </r>
    <r>
      <rPr>
        <b/>
        <vertAlign val="superscript"/>
        <sz val="11"/>
        <rFont val="Calibri"/>
        <family val="2"/>
        <scheme val="minor"/>
      </rPr>
      <t>13</t>
    </r>
  </si>
  <si>
    <r>
      <t>Intensidad de GEI</t>
    </r>
    <r>
      <rPr>
        <b/>
        <vertAlign val="superscript"/>
        <sz val="11"/>
        <rFont val="Calibri"/>
        <family val="2"/>
        <scheme val="minor"/>
      </rPr>
      <t>4</t>
    </r>
    <r>
      <rPr>
        <b/>
        <sz val="11"/>
        <rFont val="Calibri"/>
        <family val="2"/>
        <scheme val="minor"/>
      </rPr>
      <t xml:space="preserve"> (g CO2eq/MJ)</t>
    </r>
  </si>
  <si>
    <r>
      <t>Cantidad de energía</t>
    </r>
    <r>
      <rPr>
        <b/>
        <vertAlign val="superscript"/>
        <sz val="11"/>
        <rFont val="Calibri"/>
        <family val="2"/>
        <scheme val="minor"/>
      </rPr>
      <t>2</t>
    </r>
    <r>
      <rPr>
        <b/>
        <sz val="11"/>
        <rFont val="Calibri"/>
        <family val="2"/>
        <scheme val="minor"/>
      </rPr>
      <t xml:space="preserve"> (MJ)</t>
    </r>
  </si>
  <si>
    <r>
      <t>Cantidad de energía w/o H</t>
    </r>
    <r>
      <rPr>
        <b/>
        <vertAlign val="subscript"/>
        <sz val="11"/>
        <rFont val="Calibri"/>
        <family val="2"/>
        <scheme val="minor"/>
      </rPr>
      <t>2</t>
    </r>
    <r>
      <rPr>
        <b/>
        <sz val="11"/>
        <rFont val="Calibri"/>
        <family val="2"/>
        <scheme val="minor"/>
      </rPr>
      <t xml:space="preserve"> - Factor de eficiencia (MJ)</t>
    </r>
  </si>
  <si>
    <t>Poderes caloríficos inferiores predeterminadosen función del "Tipo de combustible o energía" y "Cantidad (unidad)" seleccionados. Referencias: ver nota (12).</t>
  </si>
  <si>
    <t>Campo voluntario a cumplimentar por los proveedores con los códigos nacionales de especificación, referencias, etc. Puede dejarse en blanco.</t>
  </si>
  <si>
    <t>Código NC predeterminado basado en "Tipo de combustible o de energía" seleccionado.</t>
  </si>
  <si>
    <t>Valor de búsqueda basado en la 'Cantidad (unidad) seleccionada'.</t>
  </si>
  <si>
    <t>Cantidad de energía calculada por producto de combustible 'Cantidad' x 'Menor valor calorífico'.</t>
  </si>
  <si>
    <t>Seleccione tipo de combustible o energía</t>
  </si>
  <si>
    <t>Código NC</t>
  </si>
  <si>
    <t>Seleccione Fuente de materias primas y procesos</t>
  </si>
  <si>
    <t>Tipo de combustible o energía utilizado para asignar la lista de búsqueda de materia prima</t>
  </si>
  <si>
    <t>Conventional crude \ Crudo convencional</t>
  </si>
  <si>
    <t>Belgium \ Bélgica</t>
  </si>
  <si>
    <t>Natural gas to liquid \ Gas natural a líquido</t>
  </si>
  <si>
    <t>Coal to liquid \ Carbón a líquido</t>
  </si>
  <si>
    <t>Croatia \ Croacia</t>
  </si>
  <si>
    <t>Natural bitumen \ Betún natural</t>
  </si>
  <si>
    <t>Cyprus \Chipre</t>
  </si>
  <si>
    <t>Oil shale \ Pizarra bituminosa</t>
  </si>
  <si>
    <t>Czech Republic \ República Checa</t>
  </si>
  <si>
    <t>Waste plastic derived from fossil feedstocks \ Plástico residual derivado de materias primas fósiles</t>
  </si>
  <si>
    <t>Denmark \ Dinamarca</t>
  </si>
  <si>
    <t>MTBE (fossil fuel component) \ MTBE (componente de combustible fósil)</t>
  </si>
  <si>
    <t>ETBE (fossil fuel component) \ EBTE (componente de combustible fósil)</t>
  </si>
  <si>
    <t>Finland \ Finlandia</t>
  </si>
  <si>
    <t>TAEE (fossil fuel component) \ TAEE (componente de combustible fósil)</t>
  </si>
  <si>
    <t>France \ Francia</t>
  </si>
  <si>
    <t>Germany \ Alemania</t>
  </si>
  <si>
    <t>Greece \ Grecia</t>
  </si>
  <si>
    <t>Hungary \ Hungría</t>
  </si>
  <si>
    <t>Iceland \ Islandia</t>
  </si>
  <si>
    <t>Ireland \ Irlanda</t>
  </si>
  <si>
    <t>Italy \ Italia</t>
  </si>
  <si>
    <t>DME (fossil fuel component) \ DME (componente de combustible fósil)</t>
  </si>
  <si>
    <t>Latvia \ Letonia</t>
  </si>
  <si>
    <t>Lithuania \ Lituania</t>
  </si>
  <si>
    <t>Luxembourg \ Luxemburgo</t>
  </si>
  <si>
    <t>Netherlands \ Paises Bajos</t>
  </si>
  <si>
    <t>Norway \ Noruega</t>
  </si>
  <si>
    <t>Any fossil sources \ Cualquier fuente fósil</t>
  </si>
  <si>
    <t>Poland \ Polonia</t>
  </si>
  <si>
    <t>Natural gas, EU mix \ Gas natural, mezcla de la UE</t>
  </si>
  <si>
    <t>Romania \ Rumanía</t>
  </si>
  <si>
    <t>Sabatier reaction of hydrogen from non-biological renewable energy electrolysis \ Reacción de Sabatier de hidrógeno a partir de electrólisis de energía renovable no biológica</t>
  </si>
  <si>
    <t>Slovakia \ Eslovaquia</t>
  </si>
  <si>
    <t>Natural gas using steam reforming \ Gas natural con reforma de vapor</t>
  </si>
  <si>
    <t>Slovenia \ Eslovenia</t>
  </si>
  <si>
    <t>Electrolysis fully powered from non-biological renewable energy \ Electrólisis totalmente alimentada por energías renovable de origen no biológico</t>
  </si>
  <si>
    <t>Spain \ España</t>
  </si>
  <si>
    <t>Coal \ Carbón</t>
  </si>
  <si>
    <t>Sweden \ Suecia</t>
  </si>
  <si>
    <t>Coal with carbon capture and storage of process emissions \ Carbón con captura de carbono y almacenamiento de emisiones del proceso</t>
  </si>
  <si>
    <t>United Kingdom \ Reino Unido</t>
  </si>
  <si>
    <t>Kinshasa Congo\Zaire</t>
  </si>
  <si>
    <t>http:\\www.un.org\en\member-states\</t>
  </si>
  <si>
    <t>Bahrgansar\Nowruz (SIRIP Blend)</t>
  </si>
  <si>
    <t>Bahr\Nowruz</t>
  </si>
  <si>
    <t>Medium (Zuluf\Marjan)</t>
  </si>
  <si>
    <t>Land\Trinmar</t>
  </si>
  <si>
    <t>Zakum (Lower Zakum\Abu Dhabi Marine)</t>
  </si>
  <si>
    <t>Mara 16\18</t>
  </si>
  <si>
    <t>BCF-Bach\Lag17</t>
  </si>
  <si>
    <t>BCF-Bach\Lag21</t>
  </si>
  <si>
    <t>Ceuta\Bach 18</t>
  </si>
  <si>
    <t>Larosa\Lagun</t>
  </si>
  <si>
    <t>Oficina\Mesa</t>
  </si>
  <si>
    <t>Bach\Cueta Mix</t>
  </si>
  <si>
    <t>Laguna\Ceuta Mix</t>
  </si>
  <si>
    <t>Compressed_natural_gas_\_Gas_natural_comprimido</t>
  </si>
  <si>
    <t>Compressed_synthetic_methane_\_Metano_sintético_comprimido</t>
  </si>
  <si>
    <t>Petrol_\_Gasolina</t>
  </si>
  <si>
    <t>Gasoil_\_Gasóleo</t>
  </si>
  <si>
    <t>Hydrogen_\_Hidrógeno</t>
  </si>
  <si>
    <t>Liquified_petroleum_gas_\_Gas_licuado_de_petróleo</t>
  </si>
  <si>
    <t>Liquified_natural_gas_\_Gas_natural_licuado</t>
  </si>
  <si>
    <t>EU_origin_\_Origen_UE</t>
  </si>
  <si>
    <t>NonEU_origin_\_Origen_fuera_de_la_UE</t>
  </si>
  <si>
    <t>Algeria_\_Argelia</t>
  </si>
  <si>
    <t>Azerbaijan_\_Azerbaiyán</t>
  </si>
  <si>
    <t>Bahrain_\_Baréin</t>
  </si>
  <si>
    <t>Belarus_\_Bielorrusia</t>
  </si>
  <si>
    <t>Benin_\_Benín</t>
  </si>
  <si>
    <t>Belize_\_Belice</t>
  </si>
  <si>
    <t>Brazil_\_Brasil</t>
  </si>
  <si>
    <t>Brunei_\_Brunéi</t>
  </si>
  <si>
    <t>Cameroon_\_Camerún</t>
  </si>
  <si>
    <t>Canada_\_Canadá</t>
  </si>
  <si>
    <t>Cote_d’Ivoire_\_Costa_de_Marfil</t>
  </si>
  <si>
    <t>Croatia_\_Croacia</t>
  </si>
  <si>
    <t>Denmark_\_Dinamarca</t>
  </si>
  <si>
    <t>Egypt_\_Egipto</t>
  </si>
  <si>
    <t>Equatorial_Guinea_\_Guinea_Ecuatorial</t>
  </si>
  <si>
    <t>Gabon_\_Gabón</t>
  </si>
  <si>
    <t>Iran_\_Irán</t>
  </si>
  <si>
    <t>Iraq_\_Irak</t>
  </si>
  <si>
    <t>Kazakhstan_\_Kazajistán</t>
  </si>
  <si>
    <t>Libya_\_Libia</t>
  </si>
  <si>
    <t>Malaysia_\_Malasia</t>
  </si>
  <si>
    <t>Mexico_\_México</t>
  </si>
  <si>
    <t>Netherlands_\_Países_Bajos</t>
  </si>
  <si>
    <t>Neutral_Zone_\_Zona_neutral</t>
  </si>
  <si>
    <t>Norway_\_Noruega</t>
  </si>
  <si>
    <t>Oman_\_Omán</t>
  </si>
  <si>
    <t>Papua_New_Guinea_\_Papúa_Nueva_Guinea</t>
  </si>
  <si>
    <t>Peru_\_Perú</t>
  </si>
  <si>
    <t>Philippines_\_Filipinas</t>
  </si>
  <si>
    <t>Russia_\_Rusia</t>
  </si>
  <si>
    <t>Saudi_Arabia_\_Arabia_Saudi</t>
  </si>
  <si>
    <t>Singapore_\_Singapur</t>
  </si>
  <si>
    <t>Spain_\_España</t>
  </si>
  <si>
    <t>Syria_\_Siria</t>
  </si>
  <si>
    <t>Thailand_\_Tailandia</t>
  </si>
  <si>
    <t>Trinidad_and_Tobago_\_Trinidad_y_Tobago</t>
  </si>
  <si>
    <t>Tunisia_\_Túnez</t>
  </si>
  <si>
    <t>Turkey_\_Turquía</t>
  </si>
  <si>
    <t>Ukraine_\_Ucrania</t>
  </si>
  <si>
    <t>United_Kingdom_\_Reino_Unido</t>
  </si>
  <si>
    <t>United_States_\_Estados_Unidos</t>
  </si>
  <si>
    <t>US_Federal_OCS__\_Estados_Unidos_Límite_exterior_de_la_plataforma_continental_norteamericana</t>
  </si>
  <si>
    <t>Uzbekistan_\_Uzbekistán</t>
  </si>
  <si>
    <t>Other_country_(please_enter_details_here)_\_Otros</t>
  </si>
  <si>
    <t>Congo_</t>
  </si>
  <si>
    <t>United_Arab_Emirates_\_Abu_Dabi</t>
  </si>
  <si>
    <t>United_Arab_Emirates_\_Sharya</t>
  </si>
  <si>
    <t>United_Arab_Emirates_\_Ras_al_Jaima</t>
  </si>
  <si>
    <t>litro (l)</t>
  </si>
  <si>
    <t>kilogramo (kg)</t>
  </si>
  <si>
    <t>otros (especifique los detalles)</t>
  </si>
  <si>
    <t>3. La gravedad del Instituto Americano del Petróleo (API) se define según el método de prueba ASTM D287;</t>
  </si>
  <si>
    <t>Notas explicativas para las entradas de columna en las hojas de informes de datos</t>
  </si>
  <si>
    <r>
      <t xml:space="preserve">Cantidad de energía incluyendo la eficiencia del grupo motopropulsor </t>
    </r>
    <r>
      <rPr>
        <b/>
        <vertAlign val="superscript"/>
        <sz val="11"/>
        <rFont val="Calibri"/>
        <family val="2"/>
        <scheme val="minor"/>
      </rPr>
      <t>11</t>
    </r>
    <r>
      <rPr>
        <b/>
        <sz val="11"/>
        <rFont val="Calibri"/>
        <family val="2"/>
        <scheme val="minor"/>
      </rPr>
      <t xml:space="preserve"> (MJ)</t>
    </r>
  </si>
  <si>
    <t>Informe de electricidad</t>
  </si>
  <si>
    <r>
      <t xml:space="preserve">Intensidad de GEI </t>
    </r>
    <r>
      <rPr>
        <b/>
        <vertAlign val="superscript"/>
        <sz val="11"/>
        <rFont val="Calibri"/>
        <family val="2"/>
        <scheme val="minor"/>
      </rPr>
      <t>4,6</t>
    </r>
    <r>
      <rPr>
        <b/>
        <sz val="11"/>
        <rFont val="Calibri"/>
        <family val="2"/>
        <scheme val="minor"/>
      </rPr>
      <t xml:space="preserve"> (g CO</t>
    </r>
    <r>
      <rPr>
        <b/>
        <vertAlign val="subscript"/>
        <sz val="11"/>
        <rFont val="Calibri"/>
        <family val="2"/>
        <scheme val="minor"/>
      </rPr>
      <t>2</t>
    </r>
    <r>
      <rPr>
        <b/>
        <sz val="11"/>
        <rFont val="Calibri"/>
        <family val="2"/>
        <scheme val="minor"/>
      </rPr>
      <t>eq/MJ)</t>
    </r>
  </si>
  <si>
    <t>Seleccione</t>
  </si>
  <si>
    <t>Seleccione Unidades</t>
  </si>
  <si>
    <t>País</t>
  </si>
  <si>
    <t>Año de los datos aportados</t>
  </si>
  <si>
    <t>Informe conjunto?</t>
  </si>
  <si>
    <t>Proveedor 1</t>
  </si>
  <si>
    <t>Proveedor 2 (para informes conjuntos)</t>
  </si>
  <si>
    <t>Proveedor 3 (para informes conjuntos)</t>
  </si>
  <si>
    <t>Nombre del Proveedor</t>
  </si>
  <si>
    <t>Las siguientes tablas resumen se calculan automáticamente a partir de los datos ingresados ​​en las hojas de entrada de datos. Si bien se han realizado todos los esfuerzos para garantizar su precisión, la responsabilidad final de los valores informados utilizando esta hoja de cálculo recae en la entidad que informa.</t>
  </si>
  <si>
    <r>
      <t>Cantidad de Energía</t>
    </r>
    <r>
      <rPr>
        <b/>
        <vertAlign val="superscript"/>
        <sz val="11"/>
        <rFont val="Calibri"/>
        <family val="2"/>
        <scheme val="minor"/>
      </rPr>
      <t>2</t>
    </r>
    <r>
      <rPr>
        <b/>
        <sz val="11"/>
        <rFont val="Calibri"/>
        <family val="2"/>
        <scheme val="minor"/>
      </rPr>
      <t xml:space="preserve"> (MJ)</t>
    </r>
  </si>
  <si>
    <r>
      <t>Promedio estimado de emisiones de ILUC por energía total
(g CO</t>
    </r>
    <r>
      <rPr>
        <b/>
        <vertAlign val="subscript"/>
        <sz val="11"/>
        <color theme="1"/>
        <rFont val="Calibri"/>
        <family val="2"/>
        <scheme val="minor"/>
      </rPr>
      <t>2</t>
    </r>
    <r>
      <rPr>
        <b/>
        <sz val="11"/>
        <color theme="1"/>
        <rFont val="Calibri"/>
        <family val="2"/>
        <scheme val="minor"/>
      </rPr>
      <t>eq/MJ)</t>
    </r>
  </si>
  <si>
    <r>
      <t>Intensidad promedio de GEI del combustible 
(g CO</t>
    </r>
    <r>
      <rPr>
        <b/>
        <vertAlign val="subscript"/>
        <sz val="11"/>
        <color theme="1"/>
        <rFont val="Calibri"/>
        <family val="2"/>
        <scheme val="minor"/>
      </rPr>
      <t>2</t>
    </r>
    <r>
      <rPr>
        <b/>
        <sz val="11"/>
        <color theme="1"/>
        <rFont val="Calibri"/>
        <family val="2"/>
        <scheme val="minor"/>
      </rPr>
      <t>eq/MJ)</t>
    </r>
  </si>
  <si>
    <r>
      <t>Intensidad neta de GEI excl ILUC
(g CO</t>
    </r>
    <r>
      <rPr>
        <b/>
        <vertAlign val="subscript"/>
        <sz val="11"/>
        <color theme="1"/>
        <rFont val="Calibri"/>
        <family val="2"/>
        <scheme val="minor"/>
      </rPr>
      <t>2</t>
    </r>
    <r>
      <rPr>
        <b/>
        <sz val="11"/>
        <color theme="1"/>
        <rFont val="Calibri"/>
        <family val="2"/>
        <scheme val="minor"/>
      </rPr>
      <t>eq/MJ)</t>
    </r>
  </si>
  <si>
    <t>Intensidad neta de GEI excl ILUC
Reducción en el promedio de 2010</t>
  </si>
  <si>
    <t>Intensidad total de GEI, incluido ILUC</t>
  </si>
  <si>
    <t>Tabla de resumen - informes de ILUC</t>
  </si>
  <si>
    <t>Categoría de materia prima</t>
  </si>
  <si>
    <t>Cantidad de energía suministrada (MJ)</t>
  </si>
  <si>
    <r>
      <t>Emisiones ILUC estimadas por defecto                 (g CO</t>
    </r>
    <r>
      <rPr>
        <vertAlign val="subscript"/>
        <sz val="11"/>
        <color theme="1"/>
        <rFont val="Calibri"/>
        <family val="2"/>
        <scheme val="minor"/>
      </rPr>
      <t>2</t>
    </r>
    <r>
      <rPr>
        <sz val="11"/>
        <color theme="1"/>
        <rFont val="Calibri"/>
        <family val="2"/>
        <scheme val="minor"/>
      </rPr>
      <t>eq/MJ)</t>
    </r>
  </si>
  <si>
    <t>Seleccione_pais_de_origen</t>
  </si>
  <si>
    <t>País de búsqueda</t>
  </si>
  <si>
    <t>Seleccione nombre comercial de la materia prima</t>
  </si>
  <si>
    <t>Busqueda API</t>
  </si>
  <si>
    <t>Seleccione Unidad</t>
  </si>
  <si>
    <t>Introduzca detalles aquí</t>
  </si>
  <si>
    <t>Biocombustible sostenible (si, no)</t>
  </si>
  <si>
    <t>si</t>
  </si>
  <si>
    <t>Bioethanol \ Bioetanol</t>
  </si>
  <si>
    <t>Biomethanol \ Biometanol</t>
  </si>
  <si>
    <t>Fischer-Tropsch diesel \ Gasóleo de Fischer-Tropsch</t>
  </si>
  <si>
    <t>Pure vegetable oil \ Aceite vegetal puro</t>
  </si>
  <si>
    <t>Otros (introduzca detalles aquí)</t>
  </si>
  <si>
    <t>Código CN del biocombustible</t>
  </si>
  <si>
    <t>Seleccione tipo de biocombustible</t>
  </si>
  <si>
    <t>Se proporciona un lista predeterminada de tipos de biocombustibles. Se pueden especificar otros.</t>
  </si>
  <si>
    <t>Los usuarios deberán especificar si cada componente de biocombustible notificado cumple con los criterios de sostenibilidad requeridos</t>
  </si>
  <si>
    <t>Búsqueda de código NC por defecto en función del "Tipo de biocombustible o de energía" seleccionado</t>
  </si>
  <si>
    <t>Lista predeterminada de materias primas. Se pueden especificar otros.</t>
  </si>
  <si>
    <t xml:space="preserve">
Los combustibles líquidos se informarán en litros. Los combustibles gaseosos se informarán en kg.</t>
  </si>
  <si>
    <t xml:space="preserve">
Valor de búsqueda basado en la 'Cantidad (unidad)' seleccionada</t>
  </si>
  <si>
    <t>Cantidad de energía calculada por producto de combustible 'Cantidad' x 'Poder calorífico inferior'</t>
  </si>
  <si>
    <t>Introducir valores de GEIi reales o por defecto del ciclo de vida. Se supone que GHGi para biocombustibles no sostenibles es equivalente a los combustibles fósiles que reemplazan. Para los biocombustibles sostenibles, los usuarios deben introducir el valor específico para ese tipo de biocombustible / componente</t>
  </si>
  <si>
    <t>Búsqueda de la ILUC predeterminada en función de la categoría de la materia prima seleccionada</t>
  </si>
  <si>
    <t>La intensidad de emisión ILUC predeterminada se rellenará automáticamente en función de la 'Categoría de materia prima de ILUC' seleccionada</t>
  </si>
  <si>
    <t>10. Cantidad total de energía (combustible y electricidad) consumida;</t>
  </si>
  <si>
    <t>Seleccione proceso de producción del biocombustible</t>
  </si>
  <si>
    <t>Biogas from dry manure as compressed natural gas \ Biogás producido a partir de estiércol seco como gas natural comprimido</t>
  </si>
  <si>
    <t>Biogas from municipal organic waste as compressed natural gas \ Biogás producido a partir de residuos orgánicos urbanos como gas natural comprimido</t>
  </si>
  <si>
    <t>Biogas from wet manure as compressed natural gas \ Biogás producido a partir de estiércol húmedo como gas natural comprimido</t>
  </si>
  <si>
    <t>Farmed wood DME \ DME de madera cultivada</t>
  </si>
  <si>
    <t>Farmed wood ethanol \ Etanol de madera cultivada</t>
  </si>
  <si>
    <t>Farmed wood Fischer-Tropsch diesel \ Gasóleo Fischer-Tropsch producido a partir de madera cultivada</t>
  </si>
  <si>
    <t>Farmed wood methanol \ Metanol de madera cultivada</t>
  </si>
  <si>
    <t>Hydrotreated vegetable oil from palm oil (process not specified) \ Aceite vegetal de palma tratado con hidrógeno (proceso no especificado)</t>
  </si>
  <si>
    <t>Hydrotreated vegetable oil from palm oil (process with methane capture at oil mill) \ Aceite vegetal de palma tratado con hidrógeno (proceso con captura de metano en la almazara)</t>
  </si>
  <si>
    <t>Hydrotreated vegetable oil from rape seed \ Aceite vegetal de colza tratado con hidrógeno</t>
  </si>
  <si>
    <t>Hydrotreated vegetable oil from sunflower \ Aceite vegetal de girasol tratado con hidrógeno</t>
  </si>
  <si>
    <t>MTBE renewable component \ Parte del MTBE procedente de fuentes renovables</t>
  </si>
  <si>
    <t>Palm oil biodiesel (process not specified) \ Biodiésel de aceite de palma (proceso no especificado)</t>
  </si>
  <si>
    <t>Palm oil biodiesel (process with methane capture at oil mill) \ Biodiésel de aceite de palma (proceso con captura de metano en la almazara)</t>
  </si>
  <si>
    <t>Pure vegetable oil from rape seed \ Aceite vegetal puro de colza</t>
  </si>
  <si>
    <t>Rape seed biodiesel \ Biodiésel de colza</t>
  </si>
  <si>
    <t>Soybean biodiesel \ Biodiésel de soja</t>
  </si>
  <si>
    <t>Sugar beet ethanol \ Etanol de remolacha azucarera</t>
  </si>
  <si>
    <t>Sugar cane ethanol \ Etanol de caña de azucar</t>
  </si>
  <si>
    <t>Sunflower biodiesel \ Biodiésel de girasol</t>
  </si>
  <si>
    <t>Waste vegetable oil or animal fat biodiesel \ Biodiésel de aceites usados de origen vegetal o animal</t>
  </si>
  <si>
    <t>Waste wood DME \ DME de residuos de madera</t>
  </si>
  <si>
    <t>Waste wood ethanol \ Etanol de residuos de madera</t>
  </si>
  <si>
    <t>Waste wood Fischer-Tropsch diesel \ Gasóleo Fischer-Tropsch producido a partir de residuos de madera</t>
  </si>
  <si>
    <t>Waste wood methanol \ Metanol de residuos de madera</t>
  </si>
  <si>
    <t>Wheat ethanol (lignite as process fuel in CHP plant) \ Etanol de trigo (lignito como combustible de proceso en instalaciones de cogeneración)</t>
  </si>
  <si>
    <t>Wheat ethanol (natural gas as process fuel in CHP plant) \ Etanol de trigo (gas natural como combustible de proceso en instalaciones de cogeneración)</t>
  </si>
  <si>
    <t>Wheat ethanol (natural gas as process fuel in conventional boiler) \ Etanol de trigo ( gas natural como combustible de proceso en caldera convencional)</t>
  </si>
  <si>
    <t>Wheat ethanol (process fuel not specified) \ Etanol de trigo (combustible de proceso no especificado)</t>
  </si>
  <si>
    <t>Wheat straw ethanol \ Etanol de paja de trigo</t>
  </si>
  <si>
    <t>Seleccione materia prima</t>
  </si>
  <si>
    <t xml:space="preserve">Acid oil from used cooking oil </t>
  </si>
  <si>
    <t>Algae \ Algas</t>
  </si>
  <si>
    <t>Animal fats classified as categories 1 and 2 \ Grasas animales clasificadas en las categorías 1 y 2</t>
  </si>
  <si>
    <t>Animal manure and sewage sludge \ Estiércol animal y lodos de depuración</t>
  </si>
  <si>
    <t>Bagasse \ Bagazo</t>
  </si>
  <si>
    <t>Barley \ Cebada</t>
  </si>
  <si>
    <t>Biomass fraction of industrial waste \ Fracción de biomasa de residuos industriales</t>
  </si>
  <si>
    <t>Biomass fraction of mixed municipal waste \ Fracción de biomasa de residuos municipales mezclados</t>
  </si>
  <si>
    <t>Biomass fraction of wastes and residues from forestry and forest-based industries \ Fracción de biomasa de desechos y residuos de la silvicultura y de las industrias forestales</t>
  </si>
  <si>
    <t>Bio-waste \ Biorresiduos</t>
  </si>
  <si>
    <t>Cobs cleaned of kernels of corn \ Residuos de mazorca limpios de germen de maíz</t>
  </si>
  <si>
    <t>Corn (maize) \ Maíz</t>
  </si>
  <si>
    <t>Crude glycerine \ Glicerina en bruto</t>
  </si>
  <si>
    <t>Farmed wood \ Madera de cultivo</t>
  </si>
  <si>
    <t>Grape marcs and wine lees \ Orujo de uva y lías de vino</t>
  </si>
  <si>
    <t>Husks \ Envolturas</t>
  </si>
  <si>
    <t>Nut shells \ Cáscaras de frutos secos</t>
  </si>
  <si>
    <t>Palm oil \ Aceite de palma</t>
  </si>
  <si>
    <t>Palm oil mill effluent \ Efluente de molinos de aceite de palma</t>
  </si>
  <si>
    <t>Palm oil mill effluent and empty palm fruit bunches \ Efluentes de molinos de aceite de palma y racimos de palma vacíos de la fruta</t>
  </si>
  <si>
    <t>Rapeseed \ Colza</t>
  </si>
  <si>
    <t>Soybeans \ Soja</t>
  </si>
  <si>
    <t>Straw \ Paja</t>
  </si>
  <si>
    <t>Sugar beet \ Remolacha azucarera</t>
  </si>
  <si>
    <t>Sugar cane \ Caña de azúcar</t>
  </si>
  <si>
    <t>Sunflower seed \ Semilla de girasol</t>
  </si>
  <si>
    <t>Tall oil pitch \ Alquitrán de aceite de resina</t>
  </si>
  <si>
    <t xml:space="preserve">Tallow - category 3 or unknown \ Grasas - </t>
  </si>
  <si>
    <t>Used cooking oil \ Aceite de cocina usado</t>
  </si>
  <si>
    <t>Waste pressings from production of vegetable oils \ Prensado de residuos de la producción de aceites vegetales</t>
  </si>
  <si>
    <t>Waste vegetable or animal oils \ Residuos de aceites vegetales o animales</t>
  </si>
  <si>
    <t>Waste wood \ Madera residual</t>
  </si>
  <si>
    <t>Wheat \ Trigo</t>
  </si>
  <si>
    <t>Other cereals \ Otros cereales</t>
  </si>
  <si>
    <t>Other oil crops \ Otros cultivos oleaginosos</t>
  </si>
  <si>
    <t>Other sugar crops \ Otros cultivos de azúcar</t>
  </si>
  <si>
    <t>Seleccione la categoría de materia prima ILUC</t>
  </si>
  <si>
    <t>Intensidad de las emisiones ILUC por defecto</t>
  </si>
  <si>
    <t>Mapeo de la intensidad ponderada de GEI de los biocombustibles insostenibles a los siguientes tipos de combustibles fósiles</t>
  </si>
  <si>
    <t xml:space="preserve">
Seleccione el tipo de biocombustible</t>
  </si>
  <si>
    <t>Confidencial (Yes\No)</t>
  </si>
  <si>
    <t>Other \ Otros</t>
  </si>
  <si>
    <t>Sugars \ Azúcares</t>
  </si>
  <si>
    <t>Oil crops \ Cultivos de aceite</t>
  </si>
  <si>
    <t>Cereals and other starch rich crops \ Cereales y otros cultivos ricos en almidón</t>
  </si>
  <si>
    <t>Igual al proceso de producción de metano utilizado</t>
  </si>
  <si>
    <t>Si</t>
  </si>
  <si>
    <t>No</t>
  </si>
  <si>
    <t>Anexo  Real Decreto 235/2018</t>
  </si>
  <si>
    <t>Reglamento (UE) 2016\1821 de la Comisión</t>
  </si>
  <si>
    <t>Biogas MJ/kg</t>
  </si>
  <si>
    <t>Bio-MTBE MJ/l</t>
  </si>
  <si>
    <t>Bio-DME MJ/l</t>
  </si>
  <si>
    <t>Bio-TAEE MJ/l</t>
  </si>
  <si>
    <t>Biobutanol MJ/l</t>
  </si>
  <si>
    <t>Biodiesel MJ/l</t>
  </si>
  <si>
    <r>
      <t xml:space="preserve">
Intensidad de GEI ponderada por defecto (gCO</t>
    </r>
    <r>
      <rPr>
        <b/>
        <vertAlign val="subscript"/>
        <sz val="11"/>
        <color theme="1"/>
        <rFont val="Calibri"/>
        <family val="2"/>
        <scheme val="minor"/>
      </rPr>
      <t>2</t>
    </r>
    <r>
      <rPr>
        <b/>
        <sz val="11"/>
        <color theme="1"/>
        <rFont val="Calibri"/>
        <family val="2"/>
        <scheme val="minor"/>
      </rPr>
      <t>eq/MJ)</t>
    </r>
  </si>
  <si>
    <t>MJ/l</t>
  </si>
  <si>
    <t>MJ/kg</t>
  </si>
  <si>
    <t>Afghanistan \ Afganistán</t>
  </si>
  <si>
    <t>Algeria \ Argelia</t>
  </si>
  <si>
    <t>Antigua and Barbuda \ Antigua y Barbuda</t>
  </si>
  <si>
    <t>Azerbaijan \ Azerbaiyán</t>
  </si>
  <si>
    <t>Bahrain \ Bahrein</t>
  </si>
  <si>
    <t>Belarus \ Belarús</t>
  </si>
  <si>
    <t>Belize \ Belice</t>
  </si>
  <si>
    <t>Bhutan \ Bhután</t>
  </si>
  <si>
    <t>Bolivia (Plurinational State of) \Bolivia (Estado Plurinacional de)</t>
  </si>
  <si>
    <t>Bosnia and Herzegovina \ Bosnia y Herzegovina</t>
  </si>
  <si>
    <t>Brazil \ Brasil</t>
  </si>
  <si>
    <t>Cambodia \ Camboya</t>
  </si>
  <si>
    <t>Cameroon \ Camerún</t>
  </si>
  <si>
    <t>Canada \ Canadá</t>
  </si>
  <si>
    <t>Central African Republic \ República Centroafricana</t>
  </si>
  <si>
    <t>Comoros \ Comoras</t>
  </si>
  <si>
    <t>Congo, Dem. Rep. Of \ República Democrática del Congo</t>
  </si>
  <si>
    <t>Cote d'Ivoire \ Costa de Marfil</t>
  </si>
  <si>
    <t>Cyprus \ Chipre</t>
  </si>
  <si>
    <t>Dominican Republic \ República Dominicana</t>
  </si>
  <si>
    <t>Egypt \ Egipto</t>
  </si>
  <si>
    <t>Equatorial Guinea \ Guinea Ecuatorial</t>
  </si>
  <si>
    <t>Ethiopia \ Etiopía</t>
  </si>
  <si>
    <t>Gabon \ Gabón</t>
  </si>
  <si>
    <t>Gambia (Islamic Republic of the) \ Gambia (República islámica de)</t>
  </si>
  <si>
    <t>Grenada \ Granada</t>
  </si>
  <si>
    <t>Iran (Islamic Republic of) \ Irán (República Islamica del)</t>
  </si>
  <si>
    <t>Iraq \ Irak</t>
  </si>
  <si>
    <t>Japan \ Japón</t>
  </si>
  <si>
    <t>Jordan \ Jordania</t>
  </si>
  <si>
    <t>Kazakhstan \ Kazajistán</t>
  </si>
  <si>
    <t>Korea (Democratic Peoples Republic of) \ República Popular Democrática de Corea</t>
  </si>
  <si>
    <t>Korea (Republic of) \ República de Corea</t>
  </si>
  <si>
    <t>Kyrgyzstan \ Kirguistán</t>
  </si>
  <si>
    <t>Lao (People's Democratic Republic) \ República Democrática Popular Lao</t>
  </si>
  <si>
    <t>Lebanon \ Líbano</t>
  </si>
  <si>
    <t>Libya \ Libia</t>
  </si>
  <si>
    <t>Macedonia (The former Yugoslav Republic of) \ ex República Yugoslava de Macedonia)</t>
  </si>
  <si>
    <t>Malaysia \ Malasia</t>
  </si>
  <si>
    <t>Maldives \ Maldivas</t>
  </si>
  <si>
    <t>Marshall Islands \ Islas Marshall</t>
  </si>
  <si>
    <t>Mauritius \ Mauricio</t>
  </si>
  <si>
    <t>Mexico \ México</t>
  </si>
  <si>
    <t>Micronesia (Federated States of) \ Micronesia (Estados Federados de)</t>
  </si>
  <si>
    <t>Moldova (Republic of) \ República de Moldova</t>
  </si>
  <si>
    <t>Monaco \ Mónaco</t>
  </si>
  <si>
    <t>Morocco \ Marruecos</t>
  </si>
  <si>
    <t>Netherlands \ Países Bajos</t>
  </si>
  <si>
    <t>New Zealand \ Nueva Zelanda</t>
  </si>
  <si>
    <t>Oman \ Omán</t>
  </si>
  <si>
    <t>Pakistan \ Pakistán</t>
  </si>
  <si>
    <t>Panama \ Panamá</t>
  </si>
  <si>
    <t>Papua New Guinea \ Papua Nueva Guinea</t>
  </si>
  <si>
    <t>Peru \ Perú</t>
  </si>
  <si>
    <t>Philippines \ Filipinas</t>
  </si>
  <si>
    <t>Russian Federation \ Federación de Rusia</t>
  </si>
  <si>
    <t>Saint Kitts and Nevis \ Saint Kitts y Nevis</t>
  </si>
  <si>
    <t>Saint Lucia \ Santa Lucía</t>
  </si>
  <si>
    <t>Saint Vincent and the Grenadines \ San Vicente y las Granadinas</t>
  </si>
  <si>
    <t>Sao Tome and Principe \ Santo Tomé y Príncipe</t>
  </si>
  <si>
    <t>Saudi Arabia \ Arabia Saudí</t>
  </si>
  <si>
    <t>Singapore \ Singapur</t>
  </si>
  <si>
    <t>Solomon Islands \ Islas Salomón</t>
  </si>
  <si>
    <t>South Africa \ Sudáfrica</t>
  </si>
  <si>
    <t>South Sudan \ Sudán del Sur</t>
  </si>
  <si>
    <t>Sudan \ Sudán</t>
  </si>
  <si>
    <t>Swaziland \ Swazilandia</t>
  </si>
  <si>
    <t>Switzerland \ Suiza</t>
  </si>
  <si>
    <t>Syrian Arab Republic \ República Árabe Siria</t>
  </si>
  <si>
    <t>Tajikistan \ Tayikistán</t>
  </si>
  <si>
    <t>Tanzania (United Republic of) \ República Unida de Tanzania</t>
  </si>
  <si>
    <t>Thailand \ Tailandia</t>
  </si>
  <si>
    <t>Timor Leste \ Timor-Leste</t>
  </si>
  <si>
    <t>Trinidad and Tobago \ Trinidad y Tobago</t>
  </si>
  <si>
    <t>Tunisia \ Túnez</t>
  </si>
  <si>
    <t>Turkey \ Turquía</t>
  </si>
  <si>
    <t>Turkmenistan \ Turkmenistán</t>
  </si>
  <si>
    <t>Ukraine \ Ucrania</t>
  </si>
  <si>
    <t>United Arab Emirates \ Emiratos Árabes Unidos</t>
  </si>
  <si>
    <t>United Kingdom of Great Britain and Northern Ireland \ Reino Unido de Gran Bretaña e Irlanda del Norte</t>
  </si>
  <si>
    <t>United States of America \ Estados Unidos de América</t>
  </si>
  <si>
    <t>Uzbekistan \ Uzbekistán</t>
  </si>
  <si>
    <t>Venezuela (Bolivarian Republic of) \ República Bolivariana de Venezuela</t>
  </si>
  <si>
    <t>Hydrotreated vegetable oil HVO \ Aceite vegetal tratado con hidrógeno</t>
  </si>
  <si>
    <t>Propuesta de intensidad de GEI ponderada por defecto (gCO2eq/MJ) para biocombustibles no sostenibles</t>
  </si>
  <si>
    <t>Emisiones de gases de efecto invernadero predeterminadas (gC02eq/MJ)</t>
  </si>
  <si>
    <t xml:space="preserve">
Poder calorífico inferior predeterminado (RED Anexo III) MJ/l</t>
  </si>
  <si>
    <t>Anexo III  Directiva 2009\28 (RED)</t>
  </si>
  <si>
    <t>Anexo IV D y E Directiva 98\70</t>
  </si>
  <si>
    <t>Informes de combustibles biogénicos sostenibles y no sostenibles</t>
  </si>
  <si>
    <t>Esta hoja se utiliza para informar sobre todos los componentes de biocombustibles (tanto sostenibles como no sostenibles).</t>
  </si>
  <si>
    <t>Other_\_Otros</t>
  </si>
  <si>
    <t>N/A</t>
  </si>
  <si>
    <t>Tipo de combustible utilizado en vehículos de acuerdo con el Anexo, Parte II.5 del RD 235/2018. 
Los usuarios no pueden especificar diferentes combustibles.</t>
  </si>
  <si>
    <t>Una vez seleccionado el "Tipo de combustible o de energía", se proporciona la lista predeterminada de "Fuentes de materias primas y procesos" recogida en el Anexo, Parte II.5 del RD 235/2018.</t>
  </si>
  <si>
    <t>Búsqueda de valores de intensidad de GEI del ciclo de vida predeterminados para combustibles fósiles según el Anexo del RD 235/2018. Los usuarios no pueden especificar diferentes valores.</t>
  </si>
  <si>
    <t xml:space="preserve">
Lista predeterminada de procesos de producción de biocombustibles (Anexo I, RD 1597/2011) Se pueden especificar otras.</t>
  </si>
  <si>
    <r>
      <t xml:space="preserve">Poder caloríficos inferiores predeterminados basados ​​en 'biocombustible o tipo de energía' y 'Cantidad (unidad)' seleccionados. Búsqueda de poderes caloríficos inferiores predeterminados proporcionados por la Resolucion 27 diciembre 2013 (MJ/l) </t>
    </r>
    <r>
      <rPr>
        <b/>
        <vertAlign val="superscript"/>
        <sz val="9"/>
        <rFont val="Calibri"/>
        <family val="2"/>
        <scheme val="minor"/>
      </rPr>
      <t>14</t>
    </r>
    <r>
      <rPr>
        <b/>
        <sz val="9"/>
        <rFont val="Calibri"/>
        <family val="2"/>
        <scheme val="minor"/>
      </rPr>
      <t>. Los usuarios pueden indicar valores específicos.</t>
    </r>
  </si>
  <si>
    <t>14. Excepto por Biogás, se utilizará el valor en MJ / kg del Punto 3 del Anexo de la Resolución de 27 de diciembre de 2013;</t>
  </si>
  <si>
    <t>13. Si se necesita la conversión de las unidades utilizadas en otros informes en un Estado miembro, se utilizarán los factores de conversión disponibles en el Apéndice 1 del WTW del Centro Común de Investigación-EUCAR-CONCAWE (JEC) (1) "Well-to-Tank report"  (versión 4) de julio de 2013;</t>
  </si>
  <si>
    <t>12. El Punto 3, d.1º) de la Parte 1 del Anexo del RD 235/2018 especifica que las cantidades de combustibles de origen no biológico se convierten en su contenido energético de menor calor de acuerdo con las densidades de energía establecidas en Apéndice 1 del Centro Común de Investigación-EUCAR-CONCAWE (JEC) (1) "Well-to-Tank report" (versión 4) de julio de 2013;</t>
  </si>
  <si>
    <t>11. La cantidad de electricidad consumida se define en el Punto 3,d) de la Parte 1 del Anexo del RD 235/2018. El FQD se refiere a la cantidad total consumida y no solo a la parte renovable de la electricidad. El valor ingresado en la columna 'Cantidad de energía' también debe incorporar los factores de ajuste correspondientes a las eficiencias del grupo motopropulsor, según el Anexo, Parte 1 (3.g);</t>
  </si>
  <si>
    <t>9. El lugar de compra se define en los Puntos 3 y 4 de la Parte 2 del Anexo del RD 235/2018;</t>
  </si>
  <si>
    <t>8. El origen se define en los Puntos 2 y 4 de la Parte 2 del Anexo del RD 235/2018;</t>
  </si>
  <si>
    <t>7. Los tipos de combustible y los códigos NC correspondientes se definen de conformidad con el Punto 3.c) de la Parte 1 del Anexo del RD 235/2018. Los códigos NC por defecto para diésel o gasoil son 2710 19. El usuario puede sobrescribir los códigos NC y se pueden introducir códigos NC de seis u ocho dígitos. Para Diesel y el Gasoil se pueden utilizar 2710 19 43 y 2710 20 11. Para Gasoil también son aplicables 2710 19 46 y 2710 20 15. En el caso de que los combustibles se clasifiquen en 2710 20 (es decir, que contengan biodiésel), los componentes fósiles y de biocombustible se notificarán por separado;</t>
  </si>
  <si>
    <t>6. La intensidad de los gases de efecto invernadero de la electricidad debe tener en cuenta el Punto 6 de la Parte 2 del Anexo del RD 235/2018;</t>
  </si>
  <si>
    <t>5. El REU se define en el Punto 3.e) de la Parte 1 del Anexo; las especificaciones de notificación se definen en el Punto 1 de la Parte 2 del Anexo del RD 235/2018;</t>
  </si>
  <si>
    <t>4. La intensidad de los gases de efecto invernadero se define en el Punto 3.f) de la Parte 1 del Anexo del RD 235/2018;</t>
  </si>
  <si>
    <t>2. La cantidad de combustible se define en el Punto 3.d) de la Parte 1 del Anexo del RD 235/2018; en el caso del hidrógeno, se aplica el factor de eficiencia definido en el Punto 3.g) de la Parte 1 del Anexo del RD 235/2018;</t>
  </si>
  <si>
    <t>1. La identificación del proveedor se define en el Punto 3.b) de la Parte 1 del Anexo del RD 235/2018;</t>
  </si>
  <si>
    <t>Notas (Fuente: Real Decreto (RD) 235/2018)</t>
  </si>
  <si>
    <t xml:space="preserve">Poderes caloríficos inferiores predeterminados (WTT report) MJ/l </t>
  </si>
  <si>
    <t>Bioethanol \ Bioetanol MJ/l</t>
  </si>
  <si>
    <t>Bio-ETBE MJ/l</t>
  </si>
  <si>
    <t>Biomethanol \ Biometanol MJ/l</t>
  </si>
  <si>
    <t>Fischer-Tropsch diesel \ Gasóleo de Fischer-Tropsch MJ/l</t>
  </si>
  <si>
    <t>Hydrotreated vegetable oil HVO \ Aceite vegetal tratado con hidrógeno MJ/l</t>
  </si>
  <si>
    <t>Pure vegetable oil \ Aceite vegetal puro MJ/l</t>
  </si>
  <si>
    <t>Biodiesel</t>
  </si>
  <si>
    <t>Petrol_\_Gasolina MJ/l</t>
  </si>
  <si>
    <t>Diesel MJ/l</t>
  </si>
  <si>
    <t>Compressed_natural_gas_\_Gas_natural_comprimido MJ/Nm³</t>
  </si>
  <si>
    <t>Compressed_natural_gas_\_Gas_natural_comprimido MJ/kg</t>
  </si>
  <si>
    <t>Compressed_synthetic_methane_\_Metano_sintético_comprimido MJ/Nm³</t>
  </si>
  <si>
    <t>Compressed_synthetic_methane_\_Metano_sintético_comprimido MJ/kg</t>
  </si>
  <si>
    <t>Hydrogen_\_Hidrógeno MJ/Nm³</t>
  </si>
  <si>
    <t>Hydrogen_\_Hidrógeno MJ/kg</t>
  </si>
  <si>
    <t>Tablas de resumen para la presentación de informes de proveedores en virtud del Real Decreto 235/2018</t>
  </si>
  <si>
    <t>Resumen neto</t>
  </si>
  <si>
    <t>Suministro general</t>
  </si>
  <si>
    <t>CIF del Proveedor</t>
  </si>
  <si>
    <t>La gasolina y el diesel se registrarán en litros. El resto de combustibles se registrarán en kg.</t>
  </si>
  <si>
    <t xml:space="preserve">Poderes caloríficos inferiores predeterminados (WTT report) MJ/kg o MJ/Nm3 </t>
  </si>
  <si>
    <t>Poder calorífico inferior predeterminado (RED Anexo III) MJ/l o MJ/kg</t>
  </si>
  <si>
    <t xml:space="preserve">Liquified_natural_gas_\_Gas_natural_licuado </t>
  </si>
  <si>
    <t>Liquified_petroleum_gas_\_Gas_licuado_de_petróleo MJ/kg</t>
  </si>
  <si>
    <t>Plantilla de notificación para el suministro por parte del proveedor de información REU según el RD 235/2018</t>
  </si>
  <si>
    <t>REU de combustibles fósiles: Parte 2, Anexo del RD 235/2018</t>
  </si>
  <si>
    <t>Lugar del proyecto más cercano a la fuente de las emisiones. Coordenadas expresadas en grados hasta el cuarto decimal.</t>
  </si>
  <si>
    <t>Para proyectos relacionados exclusivamente con la extracción de petróleo</t>
  </si>
  <si>
    <t>Referencia del proyecto (nombre/código)</t>
  </si>
  <si>
    <t>Cadena de suministro (gas o petróleo)</t>
  </si>
  <si>
    <t>Número no reutilizable de certificado que identifique inequívocamente el sistema y las reducciones de emisiones de GEI declaradas</t>
  </si>
  <si>
    <t>Número no reutilizable que identifique inequívocamente el método de cálculo y el sistema correspondiente</t>
  </si>
  <si>
    <t>Fecha de inicio del proyecto (después de 1 de Enero de 2011) (dd-mm-aaaa)</t>
  </si>
  <si>
    <r>
      <t>Reducción anual de las emisiones (t de CO</t>
    </r>
    <r>
      <rPr>
        <b/>
        <vertAlign val="subscript"/>
        <sz val="11"/>
        <color theme="1"/>
        <rFont val="Calibri"/>
        <family val="2"/>
        <scheme val="minor"/>
      </rPr>
      <t>2</t>
    </r>
    <r>
      <rPr>
        <b/>
        <sz val="11"/>
        <color theme="1"/>
        <rFont val="Calibri"/>
        <family val="2"/>
        <scheme val="minor"/>
      </rPr>
      <t>eq)</t>
    </r>
  </si>
  <si>
    <t>Período durante el cual han tenido lugar las reducciones declaradas</t>
  </si>
  <si>
    <t>Latitud</t>
  </si>
  <si>
    <t>Longitud</t>
  </si>
  <si>
    <r>
      <t>Emisiones anuales de referencia antes de la instalación de las medidas de reducción (g de CO</t>
    </r>
    <r>
      <rPr>
        <b/>
        <vertAlign val="subscript"/>
        <sz val="11"/>
        <color theme="1"/>
        <rFont val="Calibri"/>
        <family val="2"/>
        <scheme val="minor"/>
      </rPr>
      <t>2</t>
    </r>
    <r>
      <rPr>
        <b/>
        <sz val="11"/>
        <color theme="1"/>
        <rFont val="Calibri"/>
        <family val="2"/>
        <scheme val="minor"/>
      </rPr>
      <t>eq/MJ de materia prima producida)</t>
    </r>
  </si>
  <si>
    <r>
      <t>Emisiones anuales después de la aplicación de dichas medidas (g de CO</t>
    </r>
    <r>
      <rPr>
        <b/>
        <vertAlign val="subscript"/>
        <sz val="11"/>
        <color theme="1"/>
        <rFont val="Calibri"/>
        <family val="2"/>
        <scheme val="minor"/>
      </rPr>
      <t>2</t>
    </r>
    <r>
      <rPr>
        <b/>
        <sz val="11"/>
        <color theme="1"/>
        <rFont val="Calibri"/>
        <family val="2"/>
        <scheme val="minor"/>
      </rPr>
      <t>eq/MJ de materia prima producida)</t>
    </r>
  </si>
  <si>
    <t>Relación petróleo/gas en solución (valor medio anual histórico)</t>
  </si>
  <si>
    <t>Relación petróleo/gas en solución (valor medio del año de notificación)</t>
  </si>
  <si>
    <t>Presión del yacimiento (valor medio anual histórico)</t>
  </si>
  <si>
    <t>Presión del yacimiento (valor medio del año de notificación)</t>
  </si>
  <si>
    <t>Profundidad de producción de crudo del pozo (valor medio anual histórico)</t>
  </si>
  <si>
    <t>Profundidad de producción de crudo del pozo (valor medio del año de notificación)</t>
  </si>
  <si>
    <t>Tasa de producción de crudo del pozo (valor medio anual histórico)</t>
  </si>
  <si>
    <t>Tasa de producción de crudo del pozo (valor medio del año de notificación)</t>
  </si>
  <si>
    <r>
      <t>Total de reduccion de emisiones Upstream (UERs) 
(g CO</t>
    </r>
    <r>
      <rPr>
        <b/>
        <vertAlign val="subscript"/>
        <sz val="11"/>
        <rFont val="Calibri"/>
        <family val="2"/>
        <scheme val="minor"/>
      </rPr>
      <t>2</t>
    </r>
    <r>
      <rPr>
        <b/>
        <sz val="11"/>
        <rFont val="Calibri"/>
        <family val="2"/>
        <scheme val="minor"/>
      </rPr>
      <t>eq)</t>
    </r>
    <r>
      <rPr>
        <b/>
        <vertAlign val="superscript"/>
        <sz val="11"/>
        <rFont val="Calibri"/>
        <family val="2"/>
        <scheme val="minor"/>
      </rPr>
      <t>5</t>
    </r>
  </si>
  <si>
    <t>Nota: Ingrese los UER agregados directamente aquí, alternativamente, se suman los UER totales de la hoja '4. Información UER'.</t>
  </si>
  <si>
    <t>United_Arab_Emirates_\_Emiratos_Arabes</t>
  </si>
  <si>
    <t>United_States_Estados_Unidos</t>
  </si>
  <si>
    <t>Co-processed oil to be used for replacement of diesel \ Aceite procedente de biomasa o de biomasa pirolizada coprocesado (procesado en una refinería simultáneamente con combustibles fósiles), utilizado en sustitución del gasóleo MJ/l</t>
  </si>
  <si>
    <t>Sujeto</t>
  </si>
  <si>
    <t>Proveedor 4 (para informes conjuntos)</t>
  </si>
  <si>
    <t>Proveedor 5 (para informes conjuntos)</t>
  </si>
  <si>
    <t>Proveedor 6 (para informes conjuntos)</t>
  </si>
  <si>
    <t>Proveedor 7 (para informes conjuntos)</t>
  </si>
  <si>
    <t>Proveedor 8 (para informes conjuntos)</t>
  </si>
  <si>
    <t>Proveedor 9 (para informes conjuntos)</t>
  </si>
  <si>
    <t>Proveedor 10 (para informes conjuntos)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</si>
</sst>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000000000000%"/>
  </numFmts>
  <fonts count="27" x14ac:knownFonts="1">
    <font>
      <sz val="11"/>
      <color theme="1"/>
      <name val="Calibri"/>
      <family val="2"/>
      <scheme val="minor"/>
    </font>
    <font>
      <b/>
      <sz val="11"/>
      <color theme="3"/>
      <name val="Calibri"/>
      <family val="2"/>
      <scheme val="minor"/>
    </font>
    <font>
      <b/>
      <sz val="11"/>
      <color theme="1"/>
      <name val="Calibri"/>
      <family val="2"/>
      <scheme val="minor"/>
    </font>
    <font>
      <b/>
      <sz val="9"/>
      <name val="Calibri"/>
      <family val="2"/>
      <scheme val="minor"/>
    </font>
    <font>
      <b/>
      <sz val="11"/>
      <name val="Calibri"/>
      <family val="2"/>
      <scheme val="minor"/>
    </font>
    <font>
      <b/>
      <vertAlign val="superscript"/>
      <sz val="11"/>
      <name val="Calibri"/>
      <family val="2"/>
      <scheme val="minor"/>
    </font>
    <font>
      <b/>
      <i/>
      <sz val="11"/>
      <name val="Calibri"/>
      <family val="2"/>
      <scheme val="minor"/>
    </font>
    <font>
      <b/>
      <vertAlign val="subscript"/>
      <sz val="11"/>
      <name val="Calibri"/>
      <family val="2"/>
      <scheme val="minor"/>
    </font>
    <font>
      <b/>
      <vertAlign val="superscript"/>
      <sz val="9"/>
      <name val="Calibri"/>
      <family val="2"/>
      <scheme val="minor"/>
    </font>
    <font>
      <b/>
      <sz val="9"/>
      <color rgb="FFFF0000"/>
      <name val="Calibri"/>
      <family val="2"/>
      <scheme val="minor"/>
    </font>
    <font>
      <b/>
      <sz val="9"/>
      <color theme="1" tint="0.249977111117893"/>
      <name val="Calibri"/>
      <family val="2"/>
      <scheme val="minor"/>
    </font>
    <font>
      <b/>
      <vertAlign val="subscript"/>
      <sz val="11"/>
      <color theme="1"/>
      <name val="Calibri"/>
      <family val="2"/>
      <scheme val="minor"/>
    </font>
    <font>
      <sz val="11"/>
      <color rgb="FFFF0000"/>
      <name val="Calibri"/>
      <family val="2"/>
      <scheme val="minor"/>
    </font>
    <font>
      <b/>
      <sz val="11"/>
      <color rgb="FFFF0000"/>
      <name val="Calibri"/>
      <family val="2"/>
      <scheme val="minor"/>
    </font>
    <font>
      <sz val="11"/>
      <name val="Calibri"/>
      <family val="2"/>
      <scheme val="minor"/>
    </font>
    <font>
      <b/>
      <sz val="16"/>
      <color theme="1"/>
      <name val="Calibri"/>
      <family val="2"/>
      <scheme val="minor"/>
    </font>
    <font>
      <i/>
      <sz val="11"/>
      <color theme="1"/>
      <name val="Calibri"/>
      <family val="2"/>
      <scheme val="minor"/>
    </font>
    <font>
      <u/>
      <sz val="11"/>
      <color theme="10"/>
      <name val="Calibri"/>
      <family val="2"/>
      <scheme val="minor"/>
    </font>
    <font>
      <sz val="9.5"/>
      <color theme="1"/>
      <name val="Calibri"/>
      <family val="2"/>
      <scheme val="minor"/>
    </font>
    <font>
      <b/>
      <sz val="9.5"/>
      <color theme="1"/>
      <name val="Calibri"/>
      <family val="2"/>
      <scheme val="minor"/>
    </font>
    <font>
      <sz val="11"/>
      <color theme="1"/>
      <name val="Calibri"/>
      <family val="2"/>
      <scheme val="minor"/>
    </font>
    <font>
      <b/>
      <i/>
      <sz val="11"/>
      <color theme="1"/>
      <name val="Calibri"/>
      <family val="2"/>
      <scheme val="minor"/>
    </font>
    <font>
      <vertAlign val="subscript"/>
      <sz val="11"/>
      <color theme="1"/>
      <name val="Calibri"/>
      <family val="2"/>
      <scheme val="minor"/>
    </font>
    <font>
      <i/>
      <sz val="10.5"/>
      <color theme="1"/>
      <name val="Calibri"/>
      <family val="2"/>
      <scheme val="minor"/>
    </font>
    <font>
      <sz val="10"/>
      <color theme="1"/>
      <name val="Calibri"/>
      <family val="2"/>
      <scheme val="minor"/>
    </font>
    <font>
      <b/>
      <sz val="10"/>
      <color theme="1"/>
      <name val="Calibri"/>
      <family val="2"/>
      <scheme val="minor"/>
    </font>
    <font>
      <i/>
      <sz val="11"/>
      <name val="Calibri"/>
      <family val="2"/>
      <scheme val="minor"/>
    </font>
  </fonts>
  <fills count="13">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F9FBF7"/>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0"/>
        <bgColor indexed="64"/>
      </patternFill>
    </fill>
    <fill>
      <patternFill patternType="solid">
        <fgColor theme="3"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4">
    <xf numFmtId="0" fontId="0" fillId="0" borderId="0"/>
    <xf numFmtId="0" fontId="1" fillId="0" borderId="0" applyNumberFormat="0" applyFill="0" applyBorder="0" applyAlignment="0" applyProtection="0"/>
    <xf numFmtId="0" fontId="17" fillId="0" borderId="0" applyNumberFormat="0" applyFill="0" applyBorder="0" applyAlignment="0" applyProtection="0"/>
    <xf numFmtId="9" fontId="20" fillId="0" borderId="0" applyFont="0" applyFill="0" applyBorder="0" applyAlignment="0" applyProtection="0"/>
  </cellStyleXfs>
  <cellXfs count="125">
    <xf numFmtId="0" fontId="0" fillId="0" borderId="0" xfId="0"/>
    <xf numFmtId="0" fontId="0" fillId="0" borderId="0" xfId="0" applyAlignment="1">
      <alignment horizontal="center"/>
    </xf>
    <xf numFmtId="0" fontId="12" fillId="0" borderId="0" xfId="0" applyFont="1"/>
    <xf numFmtId="0" fontId="0" fillId="0" borderId="0" xfId="0" applyAlignment="1">
      <alignment horizontal="right"/>
    </xf>
    <xf numFmtId="0" fontId="0" fillId="0" borderId="1" xfId="0" applyBorder="1" applyAlignment="1">
      <alignment horizontal="center"/>
    </xf>
    <xf numFmtId="164" fontId="0" fillId="0" borderId="1" xfId="0" applyNumberFormat="1" applyBorder="1" applyAlignment="1">
      <alignment horizontal="center"/>
    </xf>
    <xf numFmtId="0" fontId="12" fillId="0" borderId="0" xfId="0" applyFont="1" applyAlignment="1">
      <alignment horizontal="center"/>
    </xf>
    <xf numFmtId="164" fontId="14" fillId="0" borderId="1" xfId="0" applyNumberFormat="1" applyFont="1" applyBorder="1" applyAlignment="1">
      <alignment horizontal="center"/>
    </xf>
    <xf numFmtId="164" fontId="0" fillId="0" borderId="0" xfId="0" applyNumberFormat="1" applyAlignment="1">
      <alignment horizontal="center"/>
    </xf>
    <xf numFmtId="164" fontId="0" fillId="0" borderId="0" xfId="0" applyNumberFormat="1"/>
    <xf numFmtId="0" fontId="0" fillId="0" borderId="0" xfId="0" applyAlignment="1">
      <alignment vertical="center"/>
    </xf>
    <xf numFmtId="0" fontId="14" fillId="0" borderId="0" xfId="0" applyFont="1" applyAlignment="1">
      <alignment vertical="center"/>
    </xf>
    <xf numFmtId="0" fontId="0" fillId="0" borderId="1" xfId="0" applyBorder="1" applyAlignment="1">
      <alignment horizontal="left"/>
    </xf>
    <xf numFmtId="0" fontId="19" fillId="0" borderId="0" xfId="0" applyFont="1" applyAlignment="1">
      <alignment vertical="center"/>
    </xf>
    <xf numFmtId="0" fontId="16" fillId="0" borderId="0" xfId="0" applyFont="1" applyAlignment="1">
      <alignment wrapText="1"/>
    </xf>
    <xf numFmtId="0" fontId="15" fillId="0" borderId="0" xfId="0" applyFont="1"/>
    <xf numFmtId="0" fontId="2" fillId="0" borderId="1" xfId="0" applyFont="1" applyBorder="1" applyAlignment="1">
      <alignment horizontal="center" vertical="center"/>
    </xf>
    <xf numFmtId="164" fontId="0" fillId="4" borderId="1" xfId="0" applyNumberFormat="1" applyFill="1" applyBorder="1" applyAlignment="1">
      <alignment horizontal="center" wrapText="1"/>
    </xf>
    <xf numFmtId="164" fontId="0" fillId="5" borderId="1" xfId="0" applyNumberFormat="1" applyFill="1" applyBorder="1" applyAlignment="1">
      <alignment horizontal="center" wrapText="1"/>
    </xf>
    <xf numFmtId="165" fontId="0" fillId="5" borderId="1" xfId="3" applyNumberFormat="1" applyFont="1" applyFill="1" applyBorder="1" applyAlignment="1">
      <alignment horizontal="center" wrapText="1"/>
    </xf>
    <xf numFmtId="0" fontId="0" fillId="9" borderId="1" xfId="0" applyFill="1" applyBorder="1"/>
    <xf numFmtId="164" fontId="0" fillId="6" borderId="1" xfId="0" applyNumberFormat="1" applyFill="1" applyBorder="1" applyAlignment="1">
      <alignment horizontal="center" wrapText="1"/>
    </xf>
    <xf numFmtId="0" fontId="0" fillId="9" borderId="1" xfId="0" applyFill="1" applyBorder="1" applyAlignment="1">
      <alignment horizontal="left" wrapText="1"/>
    </xf>
    <xf numFmtId="0" fontId="18" fillId="0" borderId="0" xfId="0" applyFont="1"/>
    <xf numFmtId="0" fontId="19" fillId="0" borderId="0" xfId="0" applyFont="1"/>
    <xf numFmtId="0" fontId="0" fillId="0" borderId="0" xfId="0" applyAlignment="1">
      <alignment vertical="center" wrapText="1"/>
    </xf>
    <xf numFmtId="0" fontId="2" fillId="5"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9" borderId="1" xfId="0" applyFont="1" applyFill="1" applyBorder="1" applyAlignment="1">
      <alignment vertical="center" wrapText="1"/>
    </xf>
    <xf numFmtId="0" fontId="2" fillId="9" borderId="1" xfId="0" applyFont="1" applyFill="1" applyBorder="1" applyAlignment="1">
      <alignment horizontal="center" vertical="center" wrapText="1"/>
    </xf>
    <xf numFmtId="0" fontId="0" fillId="6" borderId="1" xfId="0" applyFill="1" applyBorder="1" applyAlignment="1">
      <alignment horizontal="center" vertical="center" wrapText="1"/>
    </xf>
    <xf numFmtId="0" fontId="3"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10" fillId="2" borderId="1" xfId="1" applyFont="1" applyFill="1" applyBorder="1" applyAlignment="1">
      <alignment horizontal="center" vertical="center" wrapText="1"/>
    </xf>
    <xf numFmtId="0" fontId="4" fillId="3" borderId="1" xfId="1" applyFont="1" applyFill="1" applyBorder="1" applyAlignment="1">
      <alignment horizontal="center" vertical="center" wrapText="1"/>
    </xf>
    <xf numFmtId="0" fontId="2" fillId="6" borderId="0" xfId="0" applyFont="1" applyFill="1" applyAlignment="1">
      <alignment horizontal="center" vertical="center" wrapText="1"/>
    </xf>
    <xf numFmtId="0" fontId="2" fillId="6" borderId="0" xfId="0" applyFont="1" applyFill="1"/>
    <xf numFmtId="0" fontId="24" fillId="0" borderId="0" xfId="0" applyFont="1" applyAlignment="1">
      <alignment vertical="center"/>
    </xf>
    <xf numFmtId="0" fontId="24" fillId="3" borderId="1" xfId="0" applyFont="1" applyFill="1" applyBorder="1" applyAlignment="1">
      <alignment vertical="center"/>
    </xf>
    <xf numFmtId="0" fontId="25" fillId="3" borderId="1" xfId="0" applyFont="1" applyFill="1" applyBorder="1" applyAlignment="1">
      <alignment horizontal="center" vertical="center"/>
    </xf>
    <xf numFmtId="0" fontId="2" fillId="10"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0" fillId="0" borderId="1" xfId="0" applyBorder="1"/>
    <xf numFmtId="15" fontId="0" fillId="0" borderId="1" xfId="0" applyNumberFormat="1" applyBorder="1"/>
    <xf numFmtId="0" fontId="4" fillId="0" borderId="1" xfId="1" applyFont="1" applyFill="1" applyBorder="1" applyAlignment="1">
      <alignment horizontal="center" vertical="center" wrapText="1"/>
    </xf>
    <xf numFmtId="1" fontId="6" fillId="6" borderId="1" xfId="0" applyNumberFormat="1" applyFont="1" applyFill="1" applyBorder="1" applyAlignment="1">
      <alignment horizontal="center" vertical="center" wrapText="1"/>
    </xf>
    <xf numFmtId="1" fontId="4" fillId="6" borderId="1" xfId="0" applyNumberFormat="1" applyFont="1" applyFill="1" applyBorder="1" applyAlignment="1">
      <alignment horizontal="center" vertical="center" wrapText="1"/>
    </xf>
    <xf numFmtId="1" fontId="4" fillId="11" borderId="0" xfId="0" applyNumberFormat="1" applyFont="1" applyFill="1" applyAlignment="1">
      <alignment horizontal="center" vertical="center" wrapText="1"/>
    </xf>
    <xf numFmtId="0" fontId="0" fillId="11" borderId="0" xfId="0" applyFill="1"/>
    <xf numFmtId="0" fontId="2" fillId="11" borderId="0" xfId="0" applyFont="1" applyFill="1"/>
    <xf numFmtId="0" fontId="0" fillId="11" borderId="0" xfId="0" applyFill="1" applyAlignment="1">
      <alignment horizontal="left"/>
    </xf>
    <xf numFmtId="0" fontId="0" fillId="11" borderId="0" xfId="0" applyFill="1" applyAlignment="1">
      <alignment wrapText="1"/>
    </xf>
    <xf numFmtId="0" fontId="2" fillId="11" borderId="0" xfId="0" applyFont="1" applyFill="1" applyAlignment="1">
      <alignment horizontal="center" wrapText="1"/>
    </xf>
    <xf numFmtId="164" fontId="0" fillId="11" borderId="0" xfId="0" applyNumberFormat="1" applyFill="1" applyAlignment="1">
      <alignment wrapText="1"/>
    </xf>
    <xf numFmtId="164" fontId="0" fillId="11" borderId="0" xfId="0" applyNumberFormat="1" applyFill="1" applyAlignment="1">
      <alignment horizontal="center" wrapText="1"/>
    </xf>
    <xf numFmtId="0" fontId="0" fillId="11" borderId="0" xfId="0" applyFill="1" applyAlignment="1">
      <alignment vertical="center"/>
    </xf>
    <xf numFmtId="0" fontId="0" fillId="11" borderId="0" xfId="0" applyFill="1" applyAlignment="1">
      <alignment vertical="center" wrapText="1"/>
    </xf>
    <xf numFmtId="10" fontId="0" fillId="11" borderId="0" xfId="0" applyNumberFormat="1" applyFill="1" applyAlignment="1">
      <alignment wrapText="1"/>
    </xf>
    <xf numFmtId="165" fontId="0" fillId="11" borderId="0" xfId="0" applyNumberFormat="1" applyFill="1" applyAlignment="1">
      <alignment wrapText="1"/>
    </xf>
    <xf numFmtId="166" fontId="0" fillId="11" borderId="0" xfId="0" applyNumberFormat="1" applyFill="1" applyAlignment="1">
      <alignment wrapText="1"/>
    </xf>
    <xf numFmtId="0" fontId="21" fillId="11" borderId="0" xfId="0" applyFont="1" applyFill="1" applyAlignment="1">
      <alignment horizontal="left" wrapText="1"/>
    </xf>
    <xf numFmtId="0" fontId="15" fillId="11" borderId="0" xfId="0" applyFont="1" applyFill="1"/>
    <xf numFmtId="0" fontId="2" fillId="11" borderId="0" xfId="0" applyFont="1" applyFill="1" applyAlignment="1">
      <alignment horizontal="center" vertical="center"/>
    </xf>
    <xf numFmtId="0" fontId="0" fillId="0" borderId="1" xfId="0" applyBorder="1" applyAlignment="1" applyProtection="1">
      <alignment horizontal="center"/>
      <protection locked="0"/>
    </xf>
    <xf numFmtId="164" fontId="0" fillId="0" borderId="1" xfId="0" applyNumberFormat="1" applyBorder="1" applyAlignment="1" applyProtection="1">
      <alignment horizontal="center"/>
      <protection locked="0"/>
    </xf>
    <xf numFmtId="0" fontId="2" fillId="0" borderId="1" xfId="0" applyFont="1" applyBorder="1" applyAlignment="1" applyProtection="1">
      <alignment horizontal="center" vertical="center"/>
      <protection locked="0"/>
    </xf>
    <xf numFmtId="1" fontId="4" fillId="6" borderId="1" xfId="0" applyNumberFormat="1" applyFont="1" applyFill="1" applyBorder="1" applyAlignment="1" applyProtection="1">
      <alignment horizontal="center" vertical="center" wrapText="1"/>
      <protection locked="0"/>
    </xf>
    <xf numFmtId="0" fontId="21" fillId="11" borderId="0" xfId="0" applyFont="1" applyFill="1" applyAlignment="1" applyProtection="1">
      <alignment horizontal="left" wrapText="1"/>
      <protection locked="0"/>
    </xf>
    <xf numFmtId="0" fontId="0" fillId="11" borderId="0" xfId="0" applyFill="1" applyProtection="1">
      <protection locked="0"/>
    </xf>
    <xf numFmtId="0" fontId="0" fillId="11" borderId="0" xfId="0" applyFill="1" applyAlignment="1" applyProtection="1">
      <alignment wrapText="1"/>
      <protection locked="0"/>
    </xf>
    <xf numFmtId="0" fontId="0" fillId="0" borderId="0" xfId="0" applyProtection="1">
      <protection locked="0"/>
    </xf>
    <xf numFmtId="0" fontId="21" fillId="0" borderId="0" xfId="0" applyFont="1" applyAlignment="1" applyProtection="1">
      <alignment horizontal="left" wrapText="1"/>
      <protection locked="0"/>
    </xf>
    <xf numFmtId="1" fontId="6" fillId="6" borderId="1" xfId="0" applyNumberFormat="1" applyFont="1" applyFill="1" applyBorder="1" applyAlignment="1" applyProtection="1">
      <alignment horizontal="center" vertical="center" wrapText="1"/>
      <protection locked="0"/>
    </xf>
    <xf numFmtId="0" fontId="2" fillId="11" borderId="0" xfId="0" applyFont="1" applyFill="1" applyAlignment="1" applyProtection="1">
      <alignment horizontal="center" vertical="center"/>
      <protection locked="0"/>
    </xf>
    <xf numFmtId="1" fontId="4" fillId="11" borderId="0" xfId="0" applyNumberFormat="1" applyFont="1" applyFill="1" applyAlignment="1" applyProtection="1">
      <alignment horizontal="center" vertical="center" wrapText="1"/>
      <protection locked="0"/>
    </xf>
    <xf numFmtId="0" fontId="0" fillId="2" borderId="0" xfId="0" applyFill="1" applyProtection="1">
      <protection locked="0"/>
    </xf>
    <xf numFmtId="0" fontId="14" fillId="2" borderId="0" xfId="0" applyFont="1" applyFill="1" applyProtection="1">
      <protection locked="0"/>
    </xf>
    <xf numFmtId="0" fontId="0" fillId="5" borderId="0" xfId="0" applyFill="1" applyProtection="1">
      <protection locked="0"/>
    </xf>
    <xf numFmtId="0" fontId="0" fillId="5" borderId="0" xfId="0" applyFill="1" applyAlignment="1" applyProtection="1">
      <alignment horizontal="left"/>
      <protection locked="0"/>
    </xf>
    <xf numFmtId="0" fontId="0" fillId="5" borderId="0" xfId="0" applyFill="1" applyAlignment="1" applyProtection="1">
      <alignment horizontal="center"/>
      <protection locked="0"/>
    </xf>
    <xf numFmtId="0" fontId="15" fillId="0" borderId="0" xfId="0" applyFont="1" applyProtection="1">
      <protection locked="0"/>
    </xf>
    <xf numFmtId="0" fontId="0" fillId="0" borderId="0" xfId="0" applyAlignment="1" applyProtection="1">
      <alignment horizontal="right"/>
      <protection locked="0"/>
    </xf>
    <xf numFmtId="0" fontId="13" fillId="0" borderId="0" xfId="0" applyFont="1" applyAlignment="1" applyProtection="1">
      <alignment horizontal="center"/>
      <protection locked="0"/>
    </xf>
    <xf numFmtId="0" fontId="3" fillId="2" borderId="1" xfId="1" applyFont="1" applyFill="1" applyBorder="1" applyAlignment="1" applyProtection="1">
      <alignment horizontal="center" vertical="center" wrapText="1"/>
      <protection locked="0"/>
    </xf>
    <xf numFmtId="0" fontId="4" fillId="3" borderId="1" xfId="1" applyFont="1" applyFill="1" applyBorder="1" applyAlignment="1" applyProtection="1">
      <alignment horizontal="center" vertical="center" wrapText="1"/>
      <protection locked="0"/>
    </xf>
    <xf numFmtId="0" fontId="14" fillId="0" borderId="0" xfId="0" applyFont="1" applyAlignment="1" applyProtection="1">
      <alignment vertical="center"/>
      <protection locked="0"/>
    </xf>
    <xf numFmtId="0" fontId="0" fillId="0" borderId="1" xfId="0" applyBorder="1" applyAlignment="1" applyProtection="1">
      <alignment horizontal="left"/>
      <protection locked="0"/>
    </xf>
    <xf numFmtId="0" fontId="0" fillId="0" borderId="1" xfId="0" applyBorder="1" applyAlignment="1" applyProtection="1">
      <alignment horizontal="right"/>
      <protection locked="0"/>
    </xf>
    <xf numFmtId="1" fontId="0" fillId="0" borderId="1" xfId="0" applyNumberFormat="1" applyBorder="1" applyAlignment="1" applyProtection="1">
      <alignment horizontal="center"/>
      <protection locked="0"/>
    </xf>
    <xf numFmtId="164" fontId="0" fillId="7" borderId="1" xfId="0" applyNumberFormat="1" applyFill="1" applyBorder="1" applyAlignment="1" applyProtection="1">
      <alignment horizontal="center"/>
      <protection locked="0"/>
    </xf>
    <xf numFmtId="0" fontId="0" fillId="7" borderId="1" xfId="0" applyFill="1" applyBorder="1" applyAlignment="1" applyProtection="1">
      <alignment horizontal="center"/>
      <protection locked="0"/>
    </xf>
    <xf numFmtId="0" fontId="0" fillId="2" borderId="0" xfId="0" applyFill="1"/>
    <xf numFmtId="0" fontId="0" fillId="5" borderId="0" xfId="0" applyFill="1"/>
    <xf numFmtId="0" fontId="0" fillId="5" borderId="0" xfId="0" applyFill="1" applyAlignment="1">
      <alignment horizontal="center"/>
    </xf>
    <xf numFmtId="0" fontId="0" fillId="2" borderId="0" xfId="0" applyFill="1" applyAlignment="1">
      <alignment horizontal="right"/>
    </xf>
    <xf numFmtId="0" fontId="0" fillId="5" borderId="0" xfId="0" applyFill="1" applyAlignment="1">
      <alignment horizontal="left"/>
    </xf>
    <xf numFmtId="0" fontId="12" fillId="2" borderId="0" xfId="0" applyFont="1" applyFill="1" applyProtection="1">
      <protection locked="0"/>
    </xf>
    <xf numFmtId="0" fontId="2" fillId="2" borderId="0" xfId="0" applyFont="1" applyFill="1" applyProtection="1">
      <protection locked="0"/>
    </xf>
    <xf numFmtId="0" fontId="13" fillId="2" borderId="0" xfId="0" applyFont="1" applyFill="1" applyProtection="1">
      <protection locked="0"/>
    </xf>
    <xf numFmtId="0" fontId="2" fillId="2" borderId="0" xfId="0" applyFont="1" applyFill="1" applyAlignment="1" applyProtection="1">
      <alignment wrapText="1"/>
      <protection locked="0"/>
    </xf>
    <xf numFmtId="0" fontId="2" fillId="5" borderId="0" xfId="0" applyFont="1" applyFill="1" applyProtection="1">
      <protection locked="0"/>
    </xf>
    <xf numFmtId="0" fontId="2" fillId="5" borderId="0" xfId="0" applyFont="1" applyFill="1" applyAlignment="1" applyProtection="1">
      <alignment horizontal="center"/>
      <protection locked="0"/>
    </xf>
    <xf numFmtId="0" fontId="4" fillId="2" borderId="0" xfId="0" applyFont="1" applyFill="1" applyAlignment="1" applyProtection="1">
      <alignment wrapText="1"/>
      <protection locked="0"/>
    </xf>
    <xf numFmtId="0" fontId="4" fillId="5" borderId="0" xfId="0" applyFont="1" applyFill="1" applyAlignment="1" applyProtection="1">
      <alignment wrapText="1"/>
      <protection locked="0"/>
    </xf>
    <xf numFmtId="0" fontId="2" fillId="5" borderId="0" xfId="0" applyFont="1" applyFill="1" applyAlignment="1" applyProtection="1">
      <alignment horizontal="left" wrapText="1"/>
      <protection locked="0"/>
    </xf>
    <xf numFmtId="0" fontId="2" fillId="5" borderId="0" xfId="0" applyFont="1" applyFill="1" applyAlignment="1" applyProtection="1">
      <alignment wrapText="1"/>
      <protection locked="0"/>
    </xf>
    <xf numFmtId="0" fontId="2" fillId="0" borderId="0" xfId="0" applyFont="1" applyProtection="1">
      <protection locked="0"/>
    </xf>
    <xf numFmtId="0" fontId="0" fillId="2" borderId="0" xfId="0" applyFill="1" applyAlignment="1" applyProtection="1">
      <alignment horizontal="left"/>
      <protection locked="0"/>
    </xf>
    <xf numFmtId="0" fontId="14" fillId="2" borderId="0" xfId="0" applyFont="1" applyFill="1" applyAlignment="1" applyProtection="1">
      <alignment horizontal="left"/>
      <protection locked="0"/>
    </xf>
    <xf numFmtId="0" fontId="0" fillId="2" borderId="0" xfId="0" applyFill="1" applyAlignment="1" applyProtection="1">
      <alignment horizontal="right"/>
      <protection locked="0"/>
    </xf>
    <xf numFmtId="0" fontId="14" fillId="5" borderId="0" xfId="0" applyFont="1" applyFill="1" applyAlignment="1" applyProtection="1">
      <alignment horizontal="left"/>
      <protection locked="0"/>
    </xf>
    <xf numFmtId="0" fontId="17" fillId="5" borderId="0" xfId="2" applyFill="1" applyProtection="1">
      <protection locked="0"/>
    </xf>
    <xf numFmtId="0" fontId="12" fillId="0" borderId="0" xfId="0" applyFont="1" applyProtection="1">
      <protection locked="0"/>
    </xf>
    <xf numFmtId="0" fontId="16" fillId="0" borderId="0" xfId="0" applyFont="1" applyAlignment="1" applyProtection="1">
      <alignment horizontal="left"/>
      <protection locked="0"/>
    </xf>
    <xf numFmtId="0" fontId="21" fillId="12" borderId="0" xfId="0" applyFont="1" applyFill="1" applyAlignment="1">
      <alignment horizontal="center" wrapText="1"/>
    </xf>
    <xf numFmtId="0" fontId="26" fillId="0" borderId="2" xfId="0" applyFont="1" applyBorder="1" applyAlignment="1">
      <alignment horizontal="center" vertical="center" wrapText="1"/>
    </xf>
    <xf numFmtId="0" fontId="26" fillId="0" borderId="0" xfId="0" applyFont="1" applyAlignment="1">
      <alignment horizontal="center" vertical="center" wrapText="1"/>
    </xf>
    <xf numFmtId="0" fontId="15" fillId="0" borderId="0" xfId="0" applyFont="1" applyAlignment="1">
      <alignment horizontal="left"/>
    </xf>
    <xf numFmtId="0" fontId="23" fillId="0" borderId="0" xfId="0" applyFont="1" applyAlignment="1">
      <alignment horizontal="center" wrapText="1"/>
    </xf>
    <xf numFmtId="0" fontId="25" fillId="10" borderId="1" xfId="0" applyFont="1" applyFill="1" applyBorder="1" applyAlignment="1">
      <alignment horizontal="center" vertical="center" wrapText="1"/>
    </xf>
    <xf numFmtId="0" fontId="25" fillId="4" borderId="1" xfId="0" applyFont="1" applyFill="1" applyBorder="1" applyAlignment="1">
      <alignment horizontal="center" vertical="center"/>
    </xf>
    <xf numFmtId="0" fontId="2" fillId="2" borderId="0" xfId="0" applyFont="1" applyFill="1" applyAlignment="1" applyProtection="1">
      <alignment horizontal="center"/>
      <protection locked="0"/>
    </xf>
  </cellXfs>
  <cellStyles count="4">
    <cellStyle name="Encabezado 4" xfId="1" builtinId="19"/>
    <cellStyle name="Hipervínculo" xfId="2" builtinId="8"/>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un.org/en/member-stat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Q65"/>
  <sheetViews>
    <sheetView topLeftCell="A10" zoomScaleNormal="100" workbookViewId="0">
      <selection activeCell="D23" sqref="D23"/>
    </sheetView>
  </sheetViews>
  <sheetFormatPr baseColWidth="10" defaultRowHeight="15" x14ac:dyDescent="0.25"/>
  <cols>
    <col min="1" max="1" width="42.5703125" customWidth="1"/>
    <col min="2" max="2" width="23.7109375" customWidth="1"/>
    <col min="3" max="5" width="25.5703125" customWidth="1"/>
    <col min="6" max="11" width="25.5703125" style="51" customWidth="1"/>
    <col min="12" max="12" width="11.42578125" style="51" hidden="1" customWidth="1"/>
    <col min="13" max="17" width="11.42578125" style="51"/>
  </cols>
  <sheetData>
    <row r="1" spans="1:43" ht="21" x14ac:dyDescent="0.35">
      <c r="A1" s="64" t="s">
        <v>1171</v>
      </c>
      <c r="B1" s="51"/>
      <c r="C1" s="51"/>
      <c r="D1" s="51"/>
      <c r="E1" s="51"/>
    </row>
    <row r="2" spans="1:43" x14ac:dyDescent="0.25">
      <c r="A2" s="63"/>
      <c r="B2" s="63"/>
      <c r="C2" s="63"/>
      <c r="D2" s="63"/>
      <c r="E2" s="51"/>
      <c r="L2" s="51" t="s">
        <v>1031</v>
      </c>
    </row>
    <row r="3" spans="1:43" ht="31.5" customHeight="1" x14ac:dyDescent="0.25">
      <c r="A3" s="16" t="s">
        <v>909</v>
      </c>
      <c r="B3" s="48" t="s">
        <v>822</v>
      </c>
      <c r="C3" s="63"/>
      <c r="D3" s="63"/>
      <c r="E3" s="51"/>
      <c r="L3" s="51" t="s">
        <v>1032</v>
      </c>
    </row>
    <row r="4" spans="1:43" ht="19.5" customHeight="1" x14ac:dyDescent="0.25">
      <c r="A4" s="16" t="s">
        <v>910</v>
      </c>
      <c r="B4" s="49">
        <v>2025</v>
      </c>
      <c r="C4" s="63"/>
      <c r="D4" s="63"/>
      <c r="E4" s="51"/>
    </row>
    <row r="5" spans="1:43" x14ac:dyDescent="0.25">
      <c r="A5" s="68" t="s">
        <v>911</v>
      </c>
      <c r="B5" s="69"/>
      <c r="C5" s="70"/>
      <c r="D5" s="70"/>
      <c r="E5" s="71"/>
      <c r="F5" s="71"/>
      <c r="G5" s="72"/>
      <c r="H5" s="72"/>
      <c r="I5" s="72"/>
      <c r="J5" s="72"/>
      <c r="K5" s="72"/>
      <c r="L5" s="72"/>
      <c r="M5" s="71"/>
      <c r="N5" s="71"/>
      <c r="O5" s="71"/>
      <c r="P5" s="71"/>
      <c r="Q5" s="71"/>
      <c r="R5" s="73"/>
      <c r="S5" s="73"/>
      <c r="T5" s="73"/>
      <c r="U5" s="73"/>
      <c r="V5" s="73"/>
      <c r="W5" s="73"/>
      <c r="X5" s="73"/>
      <c r="Y5" s="73"/>
      <c r="Z5" s="73"/>
      <c r="AA5" s="73"/>
      <c r="AB5" s="73"/>
      <c r="AC5" s="73"/>
      <c r="AD5" s="73"/>
      <c r="AE5" s="73"/>
      <c r="AF5" s="73"/>
      <c r="AG5" s="73"/>
      <c r="AH5" s="73"/>
      <c r="AI5" s="73"/>
      <c r="AJ5" s="73"/>
      <c r="AK5" s="73"/>
      <c r="AL5" s="73"/>
      <c r="AM5" s="73"/>
      <c r="AN5" s="73"/>
      <c r="AO5" s="73"/>
      <c r="AP5" s="73"/>
      <c r="AQ5" s="73"/>
    </row>
    <row r="6" spans="1:43" x14ac:dyDescent="0.25">
      <c r="A6" s="70"/>
      <c r="B6" s="70"/>
      <c r="C6" s="70"/>
      <c r="D6" s="70"/>
      <c r="E6" s="71"/>
      <c r="F6" s="71"/>
      <c r="G6" s="72"/>
      <c r="H6" s="72"/>
      <c r="I6" s="72"/>
      <c r="J6" s="72"/>
      <c r="K6" s="72"/>
      <c r="L6" s="72"/>
      <c r="M6" s="71"/>
      <c r="N6" s="71"/>
      <c r="O6" s="71"/>
      <c r="P6" s="71"/>
      <c r="Q6" s="71"/>
      <c r="R6" s="73"/>
      <c r="S6" s="73"/>
      <c r="T6" s="73"/>
      <c r="U6" s="73"/>
      <c r="V6" s="73"/>
      <c r="W6" s="73"/>
      <c r="X6" s="73"/>
      <c r="Y6" s="73"/>
      <c r="Z6" s="73"/>
      <c r="AA6" s="73"/>
      <c r="AB6" s="73"/>
      <c r="AC6" s="73"/>
      <c r="AD6" s="73"/>
      <c r="AE6" s="73"/>
      <c r="AF6" s="73"/>
      <c r="AG6" s="73"/>
      <c r="AH6" s="73"/>
      <c r="AI6" s="73"/>
      <c r="AJ6" s="73"/>
      <c r="AK6" s="73"/>
      <c r="AL6" s="73"/>
      <c r="AM6" s="73"/>
      <c r="AN6" s="73"/>
      <c r="AO6" s="73"/>
      <c r="AP6" s="73"/>
      <c r="AQ6" s="73"/>
    </row>
    <row r="7" spans="1:43" ht="30" customHeight="1" x14ac:dyDescent="0.25">
      <c r="A7" s="74"/>
      <c r="B7" s="69" t="s">
        <v>912</v>
      </c>
      <c r="C7" s="75" t="s">
        <v>913</v>
      </c>
      <c r="D7" s="75" t="s">
        <v>914</v>
      </c>
      <c r="E7" s="75" t="s">
        <v>1209</v>
      </c>
      <c r="F7" s="75" t="s">
        <v>1210</v>
      </c>
      <c r="G7" s="75" t="s">
        <v>1211</v>
      </c>
      <c r="H7" s="75" t="s">
        <v>1212</v>
      </c>
      <c r="I7" s="75" t="s">
        <v>1213</v>
      </c>
      <c r="J7" s="75" t="s">
        <v>1214</v>
      </c>
      <c r="K7" s="75" t="s">
        <v>1215</v>
      </c>
      <c r="L7" s="72"/>
      <c r="M7" s="71"/>
      <c r="N7" s="71"/>
      <c r="O7" s="71"/>
      <c r="P7" s="71"/>
      <c r="Q7" s="71"/>
      <c r="R7" s="73"/>
      <c r="S7" s="73"/>
      <c r="T7" s="73"/>
      <c r="U7" s="73"/>
      <c r="V7" s="73"/>
      <c r="W7" s="73"/>
      <c r="X7" s="73"/>
      <c r="Y7" s="73"/>
      <c r="Z7" s="73"/>
      <c r="AA7" s="73"/>
      <c r="AB7" s="73"/>
      <c r="AC7" s="73"/>
      <c r="AD7" s="73"/>
      <c r="AE7" s="73"/>
      <c r="AF7" s="73"/>
      <c r="AG7" s="73"/>
      <c r="AH7" s="73"/>
      <c r="AI7" s="73"/>
      <c r="AJ7" s="73"/>
      <c r="AK7" s="73"/>
      <c r="AL7" s="73"/>
      <c r="AM7" s="73"/>
      <c r="AN7" s="73"/>
      <c r="AO7" s="73"/>
      <c r="AP7" s="73"/>
      <c r="AQ7" s="73"/>
    </row>
    <row r="8" spans="1:43" x14ac:dyDescent="0.25">
      <c r="A8" s="68" t="s">
        <v>915</v>
      </c>
      <c r="B8" s="69"/>
      <c r="C8" s="75"/>
      <c r="D8" s="75"/>
      <c r="E8" s="75"/>
      <c r="F8" s="75"/>
      <c r="G8" s="75"/>
      <c r="H8" s="75"/>
      <c r="I8" s="75"/>
      <c r="J8" s="75"/>
      <c r="K8" s="75"/>
      <c r="L8" s="72"/>
      <c r="M8" s="71"/>
      <c r="N8" s="71"/>
      <c r="O8" s="71"/>
      <c r="P8" s="71"/>
      <c r="Q8" s="71"/>
      <c r="R8" s="73"/>
      <c r="S8" s="73"/>
      <c r="T8" s="73"/>
      <c r="U8" s="73"/>
      <c r="V8" s="73"/>
      <c r="W8" s="73"/>
      <c r="X8" s="73"/>
      <c r="Y8" s="73"/>
      <c r="Z8" s="73"/>
      <c r="AA8" s="73"/>
      <c r="AB8" s="73"/>
      <c r="AC8" s="73"/>
      <c r="AD8" s="73"/>
      <c r="AE8" s="73"/>
      <c r="AF8" s="73"/>
      <c r="AG8" s="73"/>
      <c r="AH8" s="73"/>
      <c r="AI8" s="73"/>
      <c r="AJ8" s="73"/>
      <c r="AK8" s="73"/>
      <c r="AL8" s="73"/>
      <c r="AM8" s="73"/>
      <c r="AN8" s="73"/>
      <c r="AO8" s="73"/>
      <c r="AP8" s="73"/>
      <c r="AQ8" s="73"/>
    </row>
    <row r="9" spans="1:43" x14ac:dyDescent="0.25">
      <c r="A9" s="68" t="s">
        <v>1174</v>
      </c>
      <c r="B9" s="69"/>
      <c r="C9" s="75"/>
      <c r="D9" s="75"/>
      <c r="E9" s="75"/>
      <c r="F9" s="75"/>
      <c r="G9" s="75"/>
      <c r="H9" s="75"/>
      <c r="I9" s="75"/>
      <c r="J9" s="75"/>
      <c r="K9" s="75"/>
      <c r="L9" s="72"/>
      <c r="M9" s="71"/>
      <c r="N9" s="71"/>
      <c r="O9" s="71"/>
      <c r="P9" s="71"/>
      <c r="Q9" s="71"/>
      <c r="R9" s="73"/>
      <c r="S9" s="73"/>
      <c r="T9" s="73"/>
      <c r="U9" s="73"/>
      <c r="V9" s="73"/>
      <c r="W9" s="73"/>
      <c r="X9" s="73"/>
      <c r="Y9" s="73"/>
      <c r="Z9" s="73"/>
      <c r="AA9" s="73"/>
      <c r="AB9" s="73"/>
      <c r="AC9" s="73"/>
      <c r="AD9" s="73"/>
      <c r="AE9" s="73"/>
      <c r="AF9" s="73"/>
      <c r="AG9" s="73"/>
      <c r="AH9" s="73"/>
      <c r="AI9" s="73"/>
      <c r="AJ9" s="73"/>
      <c r="AK9" s="73"/>
      <c r="AL9" s="73"/>
      <c r="AM9" s="73"/>
      <c r="AN9" s="73"/>
      <c r="AO9" s="73"/>
      <c r="AP9" s="73"/>
      <c r="AQ9" s="73"/>
    </row>
    <row r="10" spans="1:43" x14ac:dyDescent="0.25">
      <c r="A10" s="76"/>
      <c r="B10" s="77"/>
      <c r="C10" s="70"/>
      <c r="D10" s="70"/>
      <c r="E10" s="71"/>
      <c r="F10" s="71"/>
      <c r="G10" s="72"/>
      <c r="H10" s="72"/>
      <c r="I10" s="72"/>
      <c r="J10" s="72"/>
      <c r="K10" s="72"/>
      <c r="L10" s="72"/>
      <c r="M10" s="71"/>
      <c r="N10" s="71"/>
      <c r="O10" s="71"/>
      <c r="P10" s="71"/>
      <c r="Q10" s="71"/>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row>
    <row r="11" spans="1:43" x14ac:dyDescent="0.25">
      <c r="A11" s="65"/>
      <c r="B11" s="50"/>
      <c r="C11" s="63"/>
      <c r="D11" s="63"/>
      <c r="E11" s="51"/>
      <c r="G11" s="54"/>
      <c r="H11" s="54"/>
      <c r="I11" s="54"/>
      <c r="J11" s="54"/>
      <c r="K11" s="54"/>
      <c r="L11" s="54"/>
    </row>
    <row r="12" spans="1:43" ht="90" customHeight="1" x14ac:dyDescent="0.25">
      <c r="A12" s="47" t="s">
        <v>1203</v>
      </c>
      <c r="B12" s="49">
        <f>SUM('4. Información REU'!$G:$G)*1000000</f>
        <v>0</v>
      </c>
      <c r="C12" s="118" t="s">
        <v>1204</v>
      </c>
      <c r="D12" s="119"/>
      <c r="E12" s="51"/>
      <c r="G12" s="54"/>
      <c r="H12" s="54"/>
      <c r="I12" s="54"/>
      <c r="J12" s="54"/>
      <c r="K12" s="54"/>
      <c r="L12" s="54"/>
    </row>
    <row r="13" spans="1:43" x14ac:dyDescent="0.25">
      <c r="A13" s="51"/>
      <c r="B13" s="51"/>
      <c r="C13" s="51"/>
      <c r="D13" s="51"/>
      <c r="E13" s="51"/>
      <c r="G13" s="54"/>
      <c r="H13" s="54"/>
      <c r="I13" s="54"/>
      <c r="J13" s="54"/>
      <c r="K13" s="54"/>
      <c r="L13" s="54"/>
    </row>
    <row r="14" spans="1:43" x14ac:dyDescent="0.25">
      <c r="A14" s="51"/>
      <c r="B14" s="51"/>
      <c r="C14" s="51"/>
      <c r="D14" s="51"/>
      <c r="E14" s="51"/>
      <c r="G14" s="54"/>
      <c r="H14" s="54"/>
      <c r="I14" s="54"/>
      <c r="J14" s="54"/>
      <c r="K14" s="54"/>
      <c r="L14" s="54"/>
    </row>
    <row r="15" spans="1:43" ht="49.5" customHeight="1" x14ac:dyDescent="0.25">
      <c r="A15" s="117" t="s">
        <v>916</v>
      </c>
      <c r="B15" s="117"/>
      <c r="C15" s="117"/>
      <c r="D15" s="117"/>
      <c r="E15" s="51"/>
      <c r="I15" s="54"/>
      <c r="J15" s="54"/>
      <c r="K15" s="54"/>
    </row>
    <row r="16" spans="1:43" x14ac:dyDescent="0.25">
      <c r="A16" s="63"/>
      <c r="B16" s="63"/>
      <c r="C16" s="63"/>
      <c r="D16" s="63"/>
      <c r="E16" s="51"/>
      <c r="K16" s="54"/>
    </row>
    <row r="17" spans="1:17" x14ac:dyDescent="0.25">
      <c r="A17" s="52" t="s">
        <v>1173</v>
      </c>
      <c r="B17" s="51"/>
      <c r="C17" s="51"/>
      <c r="D17" s="51"/>
      <c r="E17" s="51"/>
    </row>
    <row r="18" spans="1:17" ht="63" x14ac:dyDescent="0.25">
      <c r="A18" s="27" t="s">
        <v>917</v>
      </c>
      <c r="B18" s="27" t="s">
        <v>918</v>
      </c>
      <c r="C18" s="27" t="s">
        <v>919</v>
      </c>
      <c r="D18" s="55"/>
      <c r="E18" s="51"/>
      <c r="I18" s="54"/>
      <c r="J18" s="54"/>
    </row>
    <row r="19" spans="1:17" x14ac:dyDescent="0.25">
      <c r="A19" s="17">
        <f>SUM('1. Combustibles fósiles y otros'!$K:$K)+SUM('2. Biocombustibles'!$L:$L)+SUM('3. Electricidad'!$C:$C)</f>
        <v>0</v>
      </c>
      <c r="B19" s="17" t="str">
        <f>IF(ISERROR(SUMPRODUCT($B$29:$E$29,$B$30:$E$30)/$A$19),"n.a.",(SUMPRODUCT($B$29:$E$29,$B$30:$E$30)/$A$19))</f>
        <v>n.a.</v>
      </c>
      <c r="C19" s="17" t="str">
        <f>IF(ISERROR(((SUMPRODUCT('1. Combustibles fósiles y otros'!$J:$J,'1. Combustibles fósiles y otros'!$L:$L)+(SUMPRODUCT('2. Biocombustibles'!$L:$L,'2. Biocombustibles'!$M:$M))+(SUMPRODUCT('3. Electricidad'!$D:$D,'3. Electricidad'!$E:$E)))/$A$19)),"n.a.",((SUMPRODUCT('1. Combustibles fósiles y otros'!$J:$J,'1. Combustibles fósiles y otros'!$L:$L)+(SUMPRODUCT('2. Biocombustibles'!$L:$L,'2. Biocombustibles'!$M:$M))+(SUMPRODUCT('3. Electricidad'!$D:$D,'3. Electricidad'!$E:$E)))/$A$19))</f>
        <v>n.a.</v>
      </c>
      <c r="D19" s="57"/>
      <c r="E19" s="51"/>
      <c r="I19" s="54"/>
      <c r="J19" s="54"/>
    </row>
    <row r="20" spans="1:17" s="51" customFormat="1" x14ac:dyDescent="0.25">
      <c r="A20" s="54"/>
      <c r="B20" s="54"/>
      <c r="C20" s="54"/>
      <c r="D20" s="54"/>
      <c r="E20" s="54"/>
      <c r="F20" s="54"/>
      <c r="G20" s="54"/>
      <c r="H20" s="54"/>
      <c r="I20" s="54"/>
      <c r="J20" s="54"/>
      <c r="K20" s="54"/>
      <c r="L20" s="54"/>
    </row>
    <row r="21" spans="1:17" s="51" customFormat="1" x14ac:dyDescent="0.25">
      <c r="A21" s="54"/>
      <c r="B21" s="54"/>
      <c r="C21" s="54"/>
      <c r="D21" s="54"/>
      <c r="E21" s="54"/>
      <c r="F21" s="54"/>
      <c r="G21" s="54"/>
      <c r="H21" s="54"/>
      <c r="I21" s="54"/>
      <c r="J21" s="54"/>
      <c r="K21" s="54"/>
      <c r="L21" s="54"/>
    </row>
    <row r="22" spans="1:17" s="51" customFormat="1" x14ac:dyDescent="0.25">
      <c r="A22" s="52" t="s">
        <v>1172</v>
      </c>
      <c r="C22" s="54"/>
      <c r="D22" s="54"/>
      <c r="E22" s="54"/>
      <c r="F22" s="54"/>
      <c r="G22" s="54"/>
      <c r="H22" s="54"/>
      <c r="I22" s="54"/>
      <c r="J22" s="54"/>
      <c r="K22" s="54"/>
      <c r="L22" s="54"/>
    </row>
    <row r="23" spans="1:17" ht="60" x14ac:dyDescent="0.25">
      <c r="A23" s="26" t="s">
        <v>920</v>
      </c>
      <c r="B23" s="26" t="s">
        <v>921</v>
      </c>
      <c r="C23" s="26" t="s">
        <v>922</v>
      </c>
      <c r="D23" s="51"/>
      <c r="E23" s="54"/>
      <c r="F23" s="55"/>
      <c r="G23" s="55"/>
      <c r="H23" s="54"/>
      <c r="I23" s="56"/>
      <c r="J23" s="54"/>
      <c r="K23" s="54"/>
      <c r="L23" s="54"/>
    </row>
    <row r="24" spans="1:17" x14ac:dyDescent="0.25">
      <c r="A24" s="18" t="str">
        <f>IF(ISERROR(((C19*A19))/$A$19),"n.a.",((C19*A19))/$A$19)</f>
        <v>n.a.</v>
      </c>
      <c r="B24" s="19" t="str">
        <f>IF(ISERROR(100%-(A24/94.1)),"n.a.",(100%-(A24/94.1)))</f>
        <v>n.a.</v>
      </c>
      <c r="C24" s="18" t="str">
        <f>IF(ISERROR($A$24+$B$19),"n.a.",($A$24+$B$19))</f>
        <v>n.a.</v>
      </c>
      <c r="D24" s="51"/>
      <c r="E24" s="54"/>
      <c r="F24" s="57"/>
      <c r="G24" s="57"/>
      <c r="H24" s="56"/>
      <c r="I24" s="54"/>
      <c r="J24" s="54"/>
      <c r="K24" s="54"/>
      <c r="L24" s="54"/>
    </row>
    <row r="25" spans="1:17" s="51" customFormat="1" x14ac:dyDescent="0.25">
      <c r="A25" s="54"/>
      <c r="B25" s="60"/>
      <c r="C25" s="54"/>
      <c r="D25" s="54"/>
      <c r="E25" s="54"/>
      <c r="F25" s="57"/>
      <c r="G25" s="54"/>
      <c r="H25" s="54"/>
      <c r="I25" s="54"/>
      <c r="J25" s="54"/>
      <c r="K25" s="54"/>
      <c r="L25" s="54"/>
    </row>
    <row r="26" spans="1:17" s="51" customFormat="1" x14ac:dyDescent="0.25">
      <c r="B26" s="61"/>
      <c r="C26" s="62"/>
      <c r="D26" s="54"/>
      <c r="E26" s="54"/>
      <c r="F26" s="54"/>
      <c r="G26" s="54"/>
      <c r="H26" s="54"/>
      <c r="I26" s="54"/>
      <c r="J26" s="54"/>
      <c r="K26" s="54"/>
      <c r="L26" s="54"/>
      <c r="M26" s="54"/>
    </row>
    <row r="27" spans="1:17" s="51" customFormat="1" x14ac:dyDescent="0.25">
      <c r="A27" s="52" t="s">
        <v>923</v>
      </c>
      <c r="B27" s="54"/>
      <c r="C27" s="54"/>
      <c r="D27" s="54"/>
      <c r="E27" s="54"/>
      <c r="F27" s="54"/>
      <c r="G27" s="54"/>
      <c r="H27" s="54"/>
      <c r="I27" s="54"/>
      <c r="J27" s="54"/>
      <c r="K27" s="54"/>
      <c r="L27" s="54"/>
      <c r="M27" s="54"/>
      <c r="N27" s="54"/>
    </row>
    <row r="28" spans="1:17" s="10" customFormat="1" ht="60" x14ac:dyDescent="0.25">
      <c r="A28" s="28" t="s">
        <v>924</v>
      </c>
      <c r="B28" s="29" t="s">
        <v>1029</v>
      </c>
      <c r="C28" s="29" t="s">
        <v>1027</v>
      </c>
      <c r="D28" s="29" t="s">
        <v>1028</v>
      </c>
      <c r="E28" s="29" t="s">
        <v>1026</v>
      </c>
      <c r="F28" s="58"/>
      <c r="G28" s="59"/>
      <c r="H28" s="59"/>
      <c r="I28" s="59"/>
      <c r="J28" s="59"/>
      <c r="K28" s="58"/>
      <c r="L28" s="58"/>
      <c r="M28" s="58"/>
      <c r="N28" s="58"/>
      <c r="O28" s="58"/>
      <c r="P28" s="58"/>
      <c r="Q28" s="58"/>
    </row>
    <row r="29" spans="1:17" x14ac:dyDescent="0.25">
      <c r="A29" s="20" t="s">
        <v>925</v>
      </c>
      <c r="B29" s="21">
        <f>SUMIFS('2. Biocombustibles'!$L:$L,'2. Biocombustibles'!$N:$N,B$28)</f>
        <v>0</v>
      </c>
      <c r="C29" s="21">
        <f>SUMIFS('2. Biocombustibles'!$L:$L,'2. Biocombustibles'!$N:$N,C$28)</f>
        <v>0</v>
      </c>
      <c r="D29" s="21">
        <f>SUMIFS('2. Biocombustibles'!$L:$L,'2. Biocombustibles'!$N:$N,D$28)</f>
        <v>0</v>
      </c>
      <c r="E29" s="21">
        <f>SUMIFS('2. Biocombustibles'!$L:$L,'2. Biocombustibles'!$N:$N,E$28)</f>
        <v>0</v>
      </c>
      <c r="F29" s="54"/>
      <c r="G29" s="54"/>
      <c r="H29" s="54"/>
      <c r="I29" s="54"/>
      <c r="J29" s="54"/>
      <c r="K29" s="54"/>
      <c r="L29" s="54"/>
      <c r="M29" s="54"/>
      <c r="N29" s="54"/>
      <c r="O29" s="54"/>
      <c r="P29" s="54"/>
      <c r="Q29" s="54"/>
    </row>
    <row r="30" spans="1:17" ht="33" x14ac:dyDescent="0.35">
      <c r="A30" s="22" t="s">
        <v>926</v>
      </c>
      <c r="B30" s="30">
        <v>12</v>
      </c>
      <c r="C30" s="30">
        <v>13</v>
      </c>
      <c r="D30" s="30">
        <v>55</v>
      </c>
      <c r="E30" s="30">
        <v>0</v>
      </c>
    </row>
    <row r="31" spans="1:17" s="51" customFormat="1" x14ac:dyDescent="0.25"/>
    <row r="32" spans="1:17" s="51" customFormat="1" x14ac:dyDescent="0.25">
      <c r="A32" s="52"/>
      <c r="B32" s="52"/>
    </row>
    <row r="33" spans="1:1" s="51" customFormat="1" x14ac:dyDescent="0.25"/>
    <row r="34" spans="1:1" s="51" customFormat="1" x14ac:dyDescent="0.25">
      <c r="A34" s="53"/>
    </row>
    <row r="35" spans="1:1" s="51" customFormat="1" x14ac:dyDescent="0.25">
      <c r="A35" s="53"/>
    </row>
    <row r="36" spans="1:1" s="51" customFormat="1" x14ac:dyDescent="0.25"/>
    <row r="37" spans="1:1" s="51" customFormat="1" x14ac:dyDescent="0.25"/>
    <row r="38" spans="1:1" s="51" customFormat="1" x14ac:dyDescent="0.25"/>
    <row r="39" spans="1:1" s="51" customFormat="1" x14ac:dyDescent="0.25"/>
    <row r="40" spans="1:1" s="51" customFormat="1" x14ac:dyDescent="0.25"/>
    <row r="41" spans="1:1" s="51" customFormat="1" x14ac:dyDescent="0.25"/>
    <row r="42" spans="1:1" s="51" customFormat="1" x14ac:dyDescent="0.25"/>
    <row r="43" spans="1:1" s="51" customFormat="1" x14ac:dyDescent="0.25"/>
    <row r="44" spans="1:1" s="51" customFormat="1" x14ac:dyDescent="0.25"/>
    <row r="45" spans="1:1" s="51" customFormat="1" x14ac:dyDescent="0.25"/>
    <row r="46" spans="1:1" s="51" customFormat="1" x14ac:dyDescent="0.25"/>
    <row r="47" spans="1:1" s="51" customFormat="1" x14ac:dyDescent="0.25"/>
    <row r="48" spans="1:1" s="51" customFormat="1" x14ac:dyDescent="0.25"/>
    <row r="49" s="51" customFormat="1" x14ac:dyDescent="0.25"/>
    <row r="50" s="51" customFormat="1" x14ac:dyDescent="0.25"/>
    <row r="51" s="51" customFormat="1" x14ac:dyDescent="0.25"/>
    <row r="52" s="51" customFormat="1" x14ac:dyDescent="0.25"/>
    <row r="53" s="51" customFormat="1" x14ac:dyDescent="0.25"/>
    <row r="54" s="51" customFormat="1" x14ac:dyDescent="0.25"/>
    <row r="55" s="51" customFormat="1" x14ac:dyDescent="0.25"/>
    <row r="56" s="51" customFormat="1" x14ac:dyDescent="0.25"/>
    <row r="57" s="51" customFormat="1" x14ac:dyDescent="0.25"/>
    <row r="58" s="51" customFormat="1" x14ac:dyDescent="0.25"/>
    <row r="59" s="51" customFormat="1" x14ac:dyDescent="0.25"/>
    <row r="60" s="51" customFormat="1" x14ac:dyDescent="0.25"/>
    <row r="61" s="51" customFormat="1" x14ac:dyDescent="0.25"/>
    <row r="62" s="51" customFormat="1" x14ac:dyDescent="0.25"/>
    <row r="63" s="51" customFormat="1" x14ac:dyDescent="0.25"/>
    <row r="64" s="51" customFormat="1" x14ac:dyDescent="0.25"/>
    <row r="65" s="51" customFormat="1" x14ac:dyDescent="0.25"/>
  </sheetData>
  <sheetProtection algorithmName="SHA-512" hashValue="fRI201Guc3oZH7S65xxXxzL+oHorGygoiSvgBXL4s4pcNa8TYw4QwLFJzXrDOV3bKgC+MQGPggVLmNwdYyy1gA==" saltValue="RmryuSJ04lj8lt76h6HLgg==" spinCount="100000" sheet="1" objects="1" scenarios="1"/>
  <mergeCells count="2">
    <mergeCell ref="A15:D15"/>
    <mergeCell ref="C12:D12"/>
  </mergeCells>
  <dataValidations count="2">
    <dataValidation allowBlank="1" showErrorMessage="1" sqref="J27:N27 A28 H26:M26 G25:G27 I18:J19 H21:L25 G21:G23 F24:F26 E23:E24 B25:E26 C21:F22 A23:C24 B20:B22 C20:L20 A18:D19 L5:L14 G5:J14 K5:K15" xr:uid="{00000000-0002-0000-0000-000000000000}"/>
    <dataValidation type="list" allowBlank="1" showInputMessage="1" showErrorMessage="1" promptTitle="Selecionar valor" sqref="B5" xr:uid="{EA939568-ACCF-4896-8F63-697DC050C96B}">
      <formula1>$L$2:$L$3</formula1>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Listas!$A$4:$A$34</xm:f>
          </x14:formula1>
          <xm:sqref>B3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A17"/>
  <sheetViews>
    <sheetView workbookViewId="0">
      <selection activeCell="E21" sqref="E21"/>
    </sheetView>
  </sheetViews>
  <sheetFormatPr baseColWidth="10" defaultRowHeight="15" x14ac:dyDescent="0.25"/>
  <sheetData>
    <row r="1" spans="1:1" x14ac:dyDescent="0.25">
      <c r="A1" s="13" t="s">
        <v>1154</v>
      </c>
    </row>
    <row r="2" spans="1:1" x14ac:dyDescent="0.25">
      <c r="A2" s="24" t="s">
        <v>903</v>
      </c>
    </row>
    <row r="3" spans="1:1" x14ac:dyDescent="0.25">
      <c r="A3" s="23"/>
    </row>
    <row r="4" spans="1:1" x14ac:dyDescent="0.25">
      <c r="A4" s="23" t="s">
        <v>1153</v>
      </c>
    </row>
    <row r="5" spans="1:1" x14ac:dyDescent="0.25">
      <c r="A5" s="23" t="s">
        <v>1152</v>
      </c>
    </row>
    <row r="6" spans="1:1" x14ac:dyDescent="0.25">
      <c r="A6" s="23" t="s">
        <v>902</v>
      </c>
    </row>
    <row r="7" spans="1:1" x14ac:dyDescent="0.25">
      <c r="A7" s="23" t="s">
        <v>1151</v>
      </c>
    </row>
    <row r="8" spans="1:1" x14ac:dyDescent="0.25">
      <c r="A8" s="23" t="s">
        <v>1150</v>
      </c>
    </row>
    <row r="9" spans="1:1" x14ac:dyDescent="0.25">
      <c r="A9" s="23" t="s">
        <v>1149</v>
      </c>
    </row>
    <row r="10" spans="1:1" x14ac:dyDescent="0.25">
      <c r="A10" s="23" t="s">
        <v>1148</v>
      </c>
    </row>
    <row r="11" spans="1:1" x14ac:dyDescent="0.25">
      <c r="A11" s="23" t="s">
        <v>1147</v>
      </c>
    </row>
    <row r="12" spans="1:1" x14ac:dyDescent="0.25">
      <c r="A12" s="23" t="s">
        <v>1146</v>
      </c>
    </row>
    <row r="13" spans="1:1" x14ac:dyDescent="0.25">
      <c r="A13" s="23" t="s">
        <v>952</v>
      </c>
    </row>
    <row r="14" spans="1:1" x14ac:dyDescent="0.25">
      <c r="A14" s="23" t="s">
        <v>1145</v>
      </c>
    </row>
    <row r="15" spans="1:1" x14ac:dyDescent="0.25">
      <c r="A15" s="23" t="s">
        <v>1144</v>
      </c>
    </row>
    <row r="16" spans="1:1" x14ac:dyDescent="0.25">
      <c r="A16" s="23" t="s">
        <v>1143</v>
      </c>
    </row>
    <row r="17" spans="1:1" x14ac:dyDescent="0.25">
      <c r="A17" s="23" t="s">
        <v>1142</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rgb="FF92D050"/>
  </sheetPr>
  <dimension ref="A1:N1004"/>
  <sheetViews>
    <sheetView workbookViewId="0">
      <selection activeCell="C7" sqref="C7"/>
    </sheetView>
  </sheetViews>
  <sheetFormatPr baseColWidth="10" defaultRowHeight="15" x14ac:dyDescent="0.25"/>
  <cols>
    <col min="1" max="2" width="21.5703125" customWidth="1"/>
    <col min="3" max="3" width="37.85546875" customWidth="1"/>
    <col min="4" max="4" width="14.85546875" customWidth="1"/>
    <col min="5" max="5" width="39.140625" customWidth="1"/>
    <col min="6" max="6" width="20.28515625" customWidth="1"/>
    <col min="7" max="7" width="20.7109375" customWidth="1"/>
    <col min="8" max="8" width="21" customWidth="1"/>
    <col min="9" max="9" width="16.28515625" customWidth="1"/>
    <col min="10" max="10" width="18.140625" customWidth="1"/>
    <col min="11" max="11" width="20.7109375" customWidth="1"/>
    <col min="12" max="12" width="26.140625" customWidth="1"/>
  </cols>
  <sheetData>
    <row r="1" spans="1:14" x14ac:dyDescent="0.25">
      <c r="D1" s="1"/>
    </row>
    <row r="2" spans="1:14" ht="21" x14ac:dyDescent="0.35">
      <c r="A2" s="120" t="s">
        <v>767</v>
      </c>
      <c r="B2" s="120"/>
      <c r="C2" s="120"/>
      <c r="D2" s="120"/>
      <c r="E2" s="120"/>
    </row>
    <row r="3" spans="1:14" ht="30.75" customHeight="1" x14ac:dyDescent="0.25">
      <c r="A3" s="121" t="s">
        <v>768</v>
      </c>
      <c r="B3" s="121"/>
      <c r="C3" s="121"/>
      <c r="D3" s="121"/>
      <c r="E3" s="121"/>
      <c r="F3" s="121"/>
      <c r="G3" s="121"/>
      <c r="H3" s="121"/>
      <c r="I3" s="14"/>
      <c r="J3" s="14"/>
      <c r="K3" s="14"/>
      <c r="L3" s="14"/>
    </row>
    <row r="4" spans="1:14" x14ac:dyDescent="0.25">
      <c r="A4" s="3"/>
      <c r="B4" s="3"/>
      <c r="C4" s="3"/>
      <c r="D4" s="1"/>
      <c r="E4" s="6"/>
      <c r="F4" s="3"/>
      <c r="G4" s="3"/>
      <c r="H4" s="3"/>
      <c r="I4" s="3"/>
      <c r="J4" s="3"/>
      <c r="K4" s="3"/>
      <c r="L4" s="3"/>
      <c r="M4" s="3"/>
      <c r="N4" s="3"/>
    </row>
    <row r="5" spans="1:14" s="11" customFormat="1" ht="73.5" customHeight="1" x14ac:dyDescent="0.25">
      <c r="A5" s="31" t="s">
        <v>777</v>
      </c>
      <c r="B5" s="31" t="s">
        <v>1208</v>
      </c>
      <c r="C5" s="31" t="s">
        <v>1137</v>
      </c>
      <c r="D5" s="31" t="s">
        <v>778</v>
      </c>
      <c r="E5" s="31" t="s">
        <v>1138</v>
      </c>
      <c r="F5" s="31" t="s">
        <v>1175</v>
      </c>
      <c r="G5" s="31" t="s">
        <v>1175</v>
      </c>
      <c r="H5" s="31" t="s">
        <v>776</v>
      </c>
      <c r="I5" s="31" t="s">
        <v>779</v>
      </c>
      <c r="J5" s="31" t="s">
        <v>780</v>
      </c>
      <c r="K5" s="31"/>
      <c r="L5" s="31" t="s">
        <v>1139</v>
      </c>
    </row>
    <row r="6" spans="1:14" s="10" customFormat="1" ht="48" x14ac:dyDescent="0.25">
      <c r="A6" s="34" t="s">
        <v>0</v>
      </c>
      <c r="B6" s="34" t="s">
        <v>1208</v>
      </c>
      <c r="C6" s="34" t="s">
        <v>769</v>
      </c>
      <c r="D6" s="34" t="s">
        <v>770</v>
      </c>
      <c r="E6" s="34" t="s">
        <v>4</v>
      </c>
      <c r="F6" s="34" t="s">
        <v>771</v>
      </c>
      <c r="G6" s="34" t="s">
        <v>772</v>
      </c>
      <c r="H6" s="34" t="s">
        <v>9</v>
      </c>
      <c r="I6" s="34" t="s">
        <v>10</v>
      </c>
      <c r="J6" s="34" t="s">
        <v>774</v>
      </c>
      <c r="K6" s="34" t="s">
        <v>775</v>
      </c>
      <c r="L6" s="34" t="s">
        <v>773</v>
      </c>
    </row>
    <row r="7" spans="1:14" x14ac:dyDescent="0.25">
      <c r="A7" s="4">
        <v>1</v>
      </c>
      <c r="B7" s="4"/>
      <c r="C7" s="12" t="s">
        <v>781</v>
      </c>
      <c r="D7" s="4" t="str">
        <f>IF(ISERROR(VLOOKUP($C7,Listas!$B$4:$C$12,2,FALSE)),"",VLOOKUP($C7,Listas!$B$4:$C$12,2,FALSE))</f>
        <v/>
      </c>
      <c r="E7" s="12"/>
      <c r="F7" s="5">
        <v>0</v>
      </c>
      <c r="G7" s="5" t="s">
        <v>908</v>
      </c>
      <c r="H7" s="5" t="str">
        <f>IF(ISERROR(VLOOKUP($C7&amp;" "&amp;$I7,Listas!$N$4:$O$14,2,FALSE)),"",VLOOKUP($C7&amp;" "&amp;$I7,Listas!$N$4:$O$14,2,FALSE))</f>
        <v/>
      </c>
      <c r="I7" s="5" t="str">
        <f>IF(ISERROR(VLOOKUP($G7,Listas!$L$4:$M$7,2,FALSE)),"",VLOOKUP($G7,Listas!$L$4:$M$7,2,FALSE))</f>
        <v/>
      </c>
      <c r="J7" s="7" t="str">
        <f t="shared" ref="J7:J70" si="0">IFERROR(IF(C7="Hydrogen_\_Hidrógeno",(F7*H7)*0.4,F7*H7),"")</f>
        <v/>
      </c>
      <c r="K7" s="5" t="str">
        <f>IF(ISERROR(F7*H7),"",F7*H7)</f>
        <v/>
      </c>
      <c r="L7" s="5" t="str">
        <f>IF(ISERROR(VLOOKUP($C7,Listas!$B$4:$K$12,10,FALSE)),"",IF(C7="Hydrogen_\_Hidrógeno",LOOKUP(E7,Listas!$AL$4:$AL$7,Listas!$AM$4:$AM$7),VLOOKUP($C7,Listas!$B$4:$K$12,10,FALSE)))</f>
        <v/>
      </c>
      <c r="M7" s="8"/>
      <c r="N7" s="8"/>
    </row>
    <row r="8" spans="1:14" x14ac:dyDescent="0.25">
      <c r="A8" s="4">
        <v>2</v>
      </c>
      <c r="B8" s="4"/>
      <c r="C8" s="12" t="s">
        <v>781</v>
      </c>
      <c r="D8" s="4" t="str">
        <f>IF(ISERROR(VLOOKUP($C8,Listas!$B$4:$C$12,2,FALSE)),"",VLOOKUP($C8,Listas!$B$4:$C$12,2,FALSE))</f>
        <v/>
      </c>
      <c r="E8" s="12"/>
      <c r="F8" s="5">
        <v>0</v>
      </c>
      <c r="G8" s="5" t="s">
        <v>908</v>
      </c>
      <c r="H8" s="5" t="str">
        <f>IF(ISERROR(VLOOKUP($C8&amp;" "&amp;$I8,Listas!$N$4:$O$14,2,FALSE)),"",VLOOKUP($C8&amp;" "&amp;$I8,Listas!$N$4:$O$14,2,FALSE))</f>
        <v/>
      </c>
      <c r="I8" s="5" t="str">
        <f>IF(ISERROR(VLOOKUP($G8,Listas!$L$4:$M$7,2,FALSE)),"",VLOOKUP($G8,Listas!$L$4:$M$7,2,FALSE))</f>
        <v/>
      </c>
      <c r="J8" s="7" t="str">
        <f t="shared" si="0"/>
        <v/>
      </c>
      <c r="K8" s="5" t="str">
        <f t="shared" ref="K8:K71" si="1">IF(ISERROR(F8*H8),"",F8*H8)</f>
        <v/>
      </c>
      <c r="L8" s="5" t="str">
        <f>IF(ISERROR(VLOOKUP($C8,Listas!$B$4:$K$12,10,FALSE)),"",IF(C8="Hydrogen_\_Hidrógeno",LOOKUP(E8,Listas!$AL$4:$AL$7,Listas!$AM$4:$AM$7),VLOOKUP($C8,Listas!$B$4:$K$12,10,FALSE)))</f>
        <v/>
      </c>
      <c r="M8" s="8"/>
      <c r="N8" s="8"/>
    </row>
    <row r="9" spans="1:14" x14ac:dyDescent="0.25">
      <c r="A9" s="4">
        <v>3</v>
      </c>
      <c r="B9" s="4"/>
      <c r="C9" s="12" t="s">
        <v>781</v>
      </c>
      <c r="D9" s="4" t="str">
        <f>IF(ISERROR(VLOOKUP($C9,Listas!$B$4:$C$12,2,FALSE)),"",VLOOKUP($C9,Listas!$B$4:$C$12,2,FALSE))</f>
        <v/>
      </c>
      <c r="E9" s="12"/>
      <c r="F9" s="5">
        <v>0</v>
      </c>
      <c r="G9" s="5" t="s">
        <v>908</v>
      </c>
      <c r="H9" s="5" t="str">
        <f>IF(ISERROR(VLOOKUP($C9&amp;" "&amp;$I9,Listas!$N$4:$O$14,2,FALSE)),"",VLOOKUP($C9&amp;" "&amp;$I9,Listas!$N$4:$O$14,2,FALSE))</f>
        <v/>
      </c>
      <c r="I9" s="5" t="str">
        <f>IF(ISERROR(VLOOKUP($G9,Listas!$L$4:$M$7,2,FALSE)),"",VLOOKUP($G9,Listas!$L$4:$M$7,2,FALSE))</f>
        <v/>
      </c>
      <c r="J9" s="7" t="str">
        <f t="shared" si="0"/>
        <v/>
      </c>
      <c r="K9" s="5" t="str">
        <f t="shared" si="1"/>
        <v/>
      </c>
      <c r="L9" s="5" t="str">
        <f>IF(ISERROR(VLOOKUP($C9,Listas!$B$4:$K$12,10,FALSE)),"",IF(C9="Hydrogen_\_Hidrógeno",LOOKUP(E9,Listas!$AL$4:$AL$7,Listas!$AM$4:$AM$7),VLOOKUP($C9,Listas!$B$4:$K$12,10,FALSE)))</f>
        <v/>
      </c>
    </row>
    <row r="10" spans="1:14" x14ac:dyDescent="0.25">
      <c r="A10" s="4"/>
      <c r="B10" s="4"/>
      <c r="C10" s="12" t="s">
        <v>781</v>
      </c>
      <c r="D10" s="4" t="str">
        <f>IF(ISERROR(VLOOKUP($C10,Listas!$B$4:$C$12,2,FALSE)),"",VLOOKUP($C10,Listas!$B$4:$C$12,2,FALSE))</f>
        <v/>
      </c>
      <c r="E10" s="12"/>
      <c r="F10" s="5">
        <v>0</v>
      </c>
      <c r="G10" s="5" t="s">
        <v>908</v>
      </c>
      <c r="H10" s="5" t="str">
        <f>IF(ISERROR(VLOOKUP($C10&amp;" "&amp;$I10,Listas!$N$4:$O$14,2,FALSE)),"",VLOOKUP($C10&amp;" "&amp;$I10,Listas!$N$4:$O$14,2,FALSE))</f>
        <v/>
      </c>
      <c r="I10" s="5" t="str">
        <f>IF(ISERROR(VLOOKUP($G10,Listas!$L$4:$M$7,2,FALSE)),"",VLOOKUP($G10,Listas!$L$4:$M$7,2,FALSE))</f>
        <v/>
      </c>
      <c r="J10" s="7" t="str">
        <f t="shared" si="0"/>
        <v/>
      </c>
      <c r="K10" s="5" t="str">
        <f t="shared" si="1"/>
        <v/>
      </c>
      <c r="L10" s="5" t="str">
        <f>IF(ISERROR(VLOOKUP($C10,Listas!$B$4:$K$12,10,FALSE)),"",IF(C10="Hydrogen_\_Hidrógeno",LOOKUP(E10,Listas!$AL$4:$AL$7,Listas!$AM$4:$AM$7),VLOOKUP($C10,Listas!$B$4:$K$12,10,FALSE)))</f>
        <v/>
      </c>
    </row>
    <row r="11" spans="1:14" x14ac:dyDescent="0.25">
      <c r="A11" s="4"/>
      <c r="B11" s="4"/>
      <c r="C11" s="12" t="s">
        <v>781</v>
      </c>
      <c r="D11" s="4" t="str">
        <f>IF(ISERROR(VLOOKUP($C11,Listas!$B$4:$C$12,2,FALSE)),"",VLOOKUP($C11,Listas!$B$4:$C$12,2,FALSE))</f>
        <v/>
      </c>
      <c r="E11" s="12"/>
      <c r="F11" s="5">
        <v>0</v>
      </c>
      <c r="G11" s="5" t="s">
        <v>908</v>
      </c>
      <c r="H11" s="5" t="str">
        <f>IF(ISERROR(VLOOKUP($C11&amp;" "&amp;$I11,Listas!$N$4:$O$14,2,FALSE)),"",VLOOKUP($C11&amp;" "&amp;$I11,Listas!$N$4:$O$14,2,FALSE))</f>
        <v/>
      </c>
      <c r="I11" s="5" t="str">
        <f>IF(ISERROR(VLOOKUP($G11,Listas!$L$4:$M$7,2,FALSE)),"",VLOOKUP($G11,Listas!$L$4:$M$7,2,FALSE))</f>
        <v/>
      </c>
      <c r="J11" s="7" t="str">
        <f t="shared" si="0"/>
        <v/>
      </c>
      <c r="K11" s="5" t="str">
        <f t="shared" si="1"/>
        <v/>
      </c>
      <c r="L11" s="5" t="str">
        <f>IF(ISERROR(VLOOKUP($C11,Listas!$B$4:$K$12,10,FALSE)),"",IF(C11="Hydrogen_\_Hidrógeno",LOOKUP(E11,Listas!$AL$4:$AL$7,Listas!$AM$4:$AM$7),VLOOKUP($C11,Listas!$B$4:$K$12,10,FALSE)))</f>
        <v/>
      </c>
    </row>
    <row r="12" spans="1:14" x14ac:dyDescent="0.25">
      <c r="A12" s="4"/>
      <c r="B12" s="4"/>
      <c r="C12" s="12" t="s">
        <v>781</v>
      </c>
      <c r="D12" s="4" t="str">
        <f>IF(ISERROR(VLOOKUP($C12,Listas!$B$4:$C$12,2,FALSE)),"",VLOOKUP($C12,Listas!$B$4:$C$12,2,FALSE))</f>
        <v/>
      </c>
      <c r="E12" s="12"/>
      <c r="F12" s="5">
        <v>0</v>
      </c>
      <c r="G12" s="5" t="s">
        <v>908</v>
      </c>
      <c r="H12" s="5" t="str">
        <f>IF(ISERROR(VLOOKUP($C12&amp;" "&amp;$I12,Listas!$N$4:$O$14,2,FALSE)),"",VLOOKUP($C12&amp;" "&amp;$I12,Listas!$N$4:$O$14,2,FALSE))</f>
        <v/>
      </c>
      <c r="I12" s="5" t="str">
        <f>IF(ISERROR(VLOOKUP($G12,Listas!$L$4:$M$7,2,FALSE)),"",VLOOKUP($G12,Listas!$L$4:$M$7,2,FALSE))</f>
        <v/>
      </c>
      <c r="J12" s="7" t="str">
        <f t="shared" si="0"/>
        <v/>
      </c>
      <c r="K12" s="5" t="str">
        <f t="shared" si="1"/>
        <v/>
      </c>
      <c r="L12" s="5" t="str">
        <f>IF(ISERROR(VLOOKUP($C12,Listas!$B$4:$K$12,10,FALSE)),"",IF(C12="Hydrogen_\_Hidrógeno",LOOKUP(E12,Listas!$AL$4:$AL$7,Listas!$AM$4:$AM$7),VLOOKUP($C12,Listas!$B$4:$K$12,10,FALSE)))</f>
        <v/>
      </c>
    </row>
    <row r="13" spans="1:14" x14ac:dyDescent="0.25">
      <c r="A13" s="4"/>
      <c r="B13" s="4"/>
      <c r="C13" s="12" t="s">
        <v>781</v>
      </c>
      <c r="D13" s="4" t="str">
        <f>IF(ISERROR(VLOOKUP($C13,Listas!$B$4:$C$12,2,FALSE)),"",VLOOKUP($C13,Listas!$B$4:$C$12,2,FALSE))</f>
        <v/>
      </c>
      <c r="E13" s="12"/>
      <c r="F13" s="5">
        <v>0</v>
      </c>
      <c r="G13" s="5" t="s">
        <v>908</v>
      </c>
      <c r="H13" s="5" t="str">
        <f>IF(ISERROR(VLOOKUP($C13&amp;" "&amp;$I13,Listas!$N$4:$O$14,2,FALSE)),"",VLOOKUP($C13&amp;" "&amp;$I13,Listas!$N$4:$O$14,2,FALSE))</f>
        <v/>
      </c>
      <c r="I13" s="5" t="str">
        <f>IF(ISERROR(VLOOKUP($G13,Listas!$L$4:$M$7,2,FALSE)),"",VLOOKUP($G13,Listas!$L$4:$M$7,2,FALSE))</f>
        <v/>
      </c>
      <c r="J13" s="7" t="str">
        <f t="shared" si="0"/>
        <v/>
      </c>
      <c r="K13" s="5" t="str">
        <f t="shared" si="1"/>
        <v/>
      </c>
      <c r="L13" s="5" t="str">
        <f>IF(ISERROR(VLOOKUP($C13,Listas!$B$4:$K$12,10,FALSE)),"",IF(C13="Hydrogen_\_Hidrógeno",LOOKUP(E13,Listas!$AL$4:$AL$7,Listas!$AM$4:$AM$7),VLOOKUP($C13,Listas!$B$4:$K$12,10,FALSE)))</f>
        <v/>
      </c>
    </row>
    <row r="14" spans="1:14" x14ac:dyDescent="0.25">
      <c r="A14" s="4"/>
      <c r="B14" s="4"/>
      <c r="C14" s="12" t="s">
        <v>781</v>
      </c>
      <c r="D14" s="4" t="str">
        <f>IF(ISERROR(VLOOKUP($C14,Listas!$B$4:$C$12,2,FALSE)),"",VLOOKUP($C14,Listas!$B$4:$C$12,2,FALSE))</f>
        <v/>
      </c>
      <c r="E14" s="12"/>
      <c r="F14" s="5">
        <v>0</v>
      </c>
      <c r="G14" s="5" t="s">
        <v>908</v>
      </c>
      <c r="H14" s="5" t="str">
        <f>IF(ISERROR(VLOOKUP($C14&amp;" "&amp;$I14,Listas!$N$4:$O$14,2,FALSE)),"",VLOOKUP($C14&amp;" "&amp;$I14,Listas!$N$4:$O$14,2,FALSE))</f>
        <v/>
      </c>
      <c r="I14" s="5" t="str">
        <f>IF(ISERROR(VLOOKUP($G14,Listas!$L$4:$M$7,2,FALSE)),"",VLOOKUP($G14,Listas!$L$4:$M$7,2,FALSE))</f>
        <v/>
      </c>
      <c r="J14" s="7" t="str">
        <f t="shared" si="0"/>
        <v/>
      </c>
      <c r="K14" s="5" t="str">
        <f t="shared" si="1"/>
        <v/>
      </c>
      <c r="L14" s="5" t="str">
        <f>IF(ISERROR(VLOOKUP($C14,Listas!$B$4:$K$12,10,FALSE)),"",IF(C14="Hydrogen_\_Hidrógeno",LOOKUP(E14,Listas!$AL$4:$AL$7,Listas!$AM$4:$AM$7),VLOOKUP($C14,Listas!$B$4:$K$12,10,FALSE)))</f>
        <v/>
      </c>
    </row>
    <row r="15" spans="1:14" x14ac:dyDescent="0.25">
      <c r="A15" s="4"/>
      <c r="B15" s="4"/>
      <c r="C15" s="12" t="s">
        <v>781</v>
      </c>
      <c r="D15" s="4" t="str">
        <f>IF(ISERROR(VLOOKUP($C15,Listas!$B$4:$C$12,2,FALSE)),"",VLOOKUP($C15,Listas!$B$4:$C$12,2,FALSE))</f>
        <v/>
      </c>
      <c r="E15" s="12"/>
      <c r="F15" s="5">
        <v>0</v>
      </c>
      <c r="G15" s="5" t="s">
        <v>908</v>
      </c>
      <c r="H15" s="5" t="str">
        <f>IF(ISERROR(VLOOKUP($C15&amp;" "&amp;$I15,Listas!$N$4:$O$14,2,FALSE)),"",VLOOKUP($C15&amp;" "&amp;$I15,Listas!$N$4:$O$14,2,FALSE))</f>
        <v/>
      </c>
      <c r="I15" s="5" t="str">
        <f>IF(ISERROR(VLOOKUP($G15,Listas!$L$4:$M$7,2,FALSE)),"",VLOOKUP($G15,Listas!$L$4:$M$7,2,FALSE))</f>
        <v/>
      </c>
      <c r="J15" s="7" t="str">
        <f t="shared" si="0"/>
        <v/>
      </c>
      <c r="K15" s="5" t="str">
        <f t="shared" si="1"/>
        <v/>
      </c>
      <c r="L15" s="5" t="str">
        <f>IF(ISERROR(VLOOKUP($C15,Listas!$B$4:$K$12,10,FALSE)),"",IF(C15="Hydrogen_\_Hidrógeno",LOOKUP(E15,Listas!$AL$4:$AL$7,Listas!$AM$4:$AM$7),VLOOKUP($C15,Listas!$B$4:$K$12,10,FALSE)))</f>
        <v/>
      </c>
    </row>
    <row r="16" spans="1:14" x14ac:dyDescent="0.25">
      <c r="A16" s="4"/>
      <c r="B16" s="4"/>
      <c r="C16" s="12" t="s">
        <v>781</v>
      </c>
      <c r="D16" s="4" t="str">
        <f>IF(ISERROR(VLOOKUP($C16,Listas!$B$4:$C$12,2,FALSE)),"",VLOOKUP($C16,Listas!$B$4:$C$12,2,FALSE))</f>
        <v/>
      </c>
      <c r="E16" s="12"/>
      <c r="F16" s="5">
        <v>0</v>
      </c>
      <c r="G16" s="5" t="s">
        <v>908</v>
      </c>
      <c r="H16" s="5" t="str">
        <f>IF(ISERROR(VLOOKUP($C16&amp;" "&amp;$I16,Listas!$N$4:$O$14,2,FALSE)),"",VLOOKUP($C16&amp;" "&amp;$I16,Listas!$N$4:$O$14,2,FALSE))</f>
        <v/>
      </c>
      <c r="I16" s="5" t="str">
        <f>IF(ISERROR(VLOOKUP($G16,Listas!$L$4:$M$7,2,FALSE)),"",VLOOKUP($G16,Listas!$L$4:$M$7,2,FALSE))</f>
        <v/>
      </c>
      <c r="J16" s="7" t="str">
        <f t="shared" si="0"/>
        <v/>
      </c>
      <c r="K16" s="5" t="str">
        <f t="shared" si="1"/>
        <v/>
      </c>
      <c r="L16" s="5" t="str">
        <f>IF(ISERROR(VLOOKUP($C16,Listas!$B$4:$K$12,10,FALSE)),"",IF(C16="Hydrogen_\_Hidrógeno",LOOKUP(E16,Listas!$AL$4:$AL$7,Listas!$AM$4:$AM$7),VLOOKUP($C16,Listas!$B$4:$K$12,10,FALSE)))</f>
        <v/>
      </c>
    </row>
    <row r="17" spans="1:14" x14ac:dyDescent="0.25">
      <c r="A17" s="4"/>
      <c r="B17" s="4"/>
      <c r="C17" s="12" t="s">
        <v>781</v>
      </c>
      <c r="D17" s="4" t="str">
        <f>IF(ISERROR(VLOOKUP($C17,Listas!$B$4:$C$12,2,FALSE)),"",VLOOKUP($C17,Listas!$B$4:$C$12,2,FALSE))</f>
        <v/>
      </c>
      <c r="E17" s="12"/>
      <c r="F17" s="5">
        <v>0</v>
      </c>
      <c r="G17" s="5" t="s">
        <v>908</v>
      </c>
      <c r="H17" s="5" t="str">
        <f>IF(ISERROR(VLOOKUP($C17&amp;" "&amp;$I17,Listas!$N$4:$O$14,2,FALSE)),"",VLOOKUP($C17&amp;" "&amp;$I17,Listas!$N$4:$O$14,2,FALSE))</f>
        <v/>
      </c>
      <c r="I17" s="5" t="str">
        <f>IF(ISERROR(VLOOKUP($G17,Listas!$L$4:$M$7,2,FALSE)),"",VLOOKUP($G17,Listas!$L$4:$M$7,2,FALSE))</f>
        <v/>
      </c>
      <c r="J17" s="7" t="str">
        <f t="shared" si="0"/>
        <v/>
      </c>
      <c r="K17" s="5" t="str">
        <f t="shared" si="1"/>
        <v/>
      </c>
      <c r="L17" s="5" t="str">
        <f>IF(ISERROR(VLOOKUP($C17,Listas!$B$4:$K$12,10,FALSE)),"",IF(C17="Hydrogen_\_Hidrógeno",LOOKUP(E17,Listas!$AL$4:$AL$7,Listas!$AM$4:$AM$7),VLOOKUP($C17,Listas!$B$4:$K$12,10,FALSE)))</f>
        <v/>
      </c>
    </row>
    <row r="18" spans="1:14" x14ac:dyDescent="0.25">
      <c r="A18" s="4"/>
      <c r="B18" s="4"/>
      <c r="C18" s="12" t="s">
        <v>781</v>
      </c>
      <c r="D18" s="4" t="str">
        <f>IF(ISERROR(VLOOKUP($C18,Listas!$B$4:$C$12,2,FALSE)),"",VLOOKUP($C18,Listas!$B$4:$C$12,2,FALSE))</f>
        <v/>
      </c>
      <c r="E18" s="12"/>
      <c r="F18" s="5">
        <v>0</v>
      </c>
      <c r="G18" s="5" t="s">
        <v>908</v>
      </c>
      <c r="H18" s="5" t="str">
        <f>IF(ISERROR(VLOOKUP($C18&amp;" "&amp;$I18,Listas!$N$4:$O$14,2,FALSE)),"",VLOOKUP($C18&amp;" "&amp;$I18,Listas!$N$4:$O$14,2,FALSE))</f>
        <v/>
      </c>
      <c r="I18" s="5" t="str">
        <f>IF(ISERROR(VLOOKUP($G18,Listas!$L$4:$M$7,2,FALSE)),"",VLOOKUP($G18,Listas!$L$4:$M$7,2,FALSE))</f>
        <v/>
      </c>
      <c r="J18" s="7" t="str">
        <f t="shared" si="0"/>
        <v/>
      </c>
      <c r="K18" s="5" t="str">
        <f t="shared" si="1"/>
        <v/>
      </c>
      <c r="L18" s="5" t="str">
        <f>IF(ISERROR(VLOOKUP($C18,Listas!$B$4:$K$12,10,FALSE)),"",IF(C18="Hydrogen_\_Hidrógeno",LOOKUP(E18,Listas!$AL$4:$AL$7,Listas!$AM$4:$AM$7),VLOOKUP($C18,Listas!$B$4:$K$12,10,FALSE)))</f>
        <v/>
      </c>
    </row>
    <row r="19" spans="1:14" x14ac:dyDescent="0.25">
      <c r="A19" s="4"/>
      <c r="B19" s="4"/>
      <c r="C19" s="12" t="s">
        <v>781</v>
      </c>
      <c r="D19" s="4" t="str">
        <f>IF(ISERROR(VLOOKUP($C19,Listas!$B$4:$C$12,2,FALSE)),"",VLOOKUP($C19,Listas!$B$4:$C$12,2,FALSE))</f>
        <v/>
      </c>
      <c r="E19" s="12"/>
      <c r="F19" s="5">
        <v>0</v>
      </c>
      <c r="G19" s="5" t="s">
        <v>908</v>
      </c>
      <c r="H19" s="5" t="str">
        <f>IF(ISERROR(VLOOKUP($C19&amp;" "&amp;$I19,Listas!$N$4:$O$14,2,FALSE)),"",VLOOKUP($C19&amp;" "&amp;$I19,Listas!$N$4:$O$14,2,FALSE))</f>
        <v/>
      </c>
      <c r="I19" s="5" t="str">
        <f>IF(ISERROR(VLOOKUP($G19,Listas!$L$4:$M$7,2,FALSE)),"",VLOOKUP($G19,Listas!$L$4:$M$7,2,FALSE))</f>
        <v/>
      </c>
      <c r="J19" s="7" t="str">
        <f t="shared" si="0"/>
        <v/>
      </c>
      <c r="K19" s="5" t="str">
        <f t="shared" si="1"/>
        <v/>
      </c>
      <c r="L19" s="5" t="str">
        <f>IF(ISERROR(VLOOKUP($C19,Listas!$B$4:$K$12,10,FALSE)),"",IF(C19="Hydrogen_\_Hidrógeno",LOOKUP(E19,Listas!$AL$4:$AL$7,Listas!$AM$4:$AM$7),VLOOKUP($C19,Listas!$B$4:$K$12,10,FALSE)))</f>
        <v/>
      </c>
    </row>
    <row r="20" spans="1:14" x14ac:dyDescent="0.25">
      <c r="A20" s="4"/>
      <c r="B20" s="4"/>
      <c r="C20" s="12" t="s">
        <v>781</v>
      </c>
      <c r="D20" s="4" t="str">
        <f>IF(ISERROR(VLOOKUP($C20,Listas!$B$4:$C$12,2,FALSE)),"",VLOOKUP($C20,Listas!$B$4:$C$12,2,FALSE))</f>
        <v/>
      </c>
      <c r="E20" s="12"/>
      <c r="F20" s="5">
        <v>0</v>
      </c>
      <c r="G20" s="5" t="s">
        <v>908</v>
      </c>
      <c r="H20" s="5" t="str">
        <f>IF(ISERROR(VLOOKUP($C20&amp;" "&amp;$I20,Listas!$N$4:$O$14,2,FALSE)),"",VLOOKUP($C20&amp;" "&amp;$I20,Listas!$N$4:$O$14,2,FALSE))</f>
        <v/>
      </c>
      <c r="I20" s="5" t="str">
        <f>IF(ISERROR(VLOOKUP($G20,Listas!$L$4:$M$7,2,FALSE)),"",VLOOKUP($G20,Listas!$L$4:$M$7,2,FALSE))</f>
        <v/>
      </c>
      <c r="J20" s="7" t="str">
        <f t="shared" si="0"/>
        <v/>
      </c>
      <c r="K20" s="5" t="str">
        <f t="shared" si="1"/>
        <v/>
      </c>
      <c r="L20" s="5" t="str">
        <f>IF(ISERROR(VLOOKUP($C20,Listas!$B$4:$K$12,10,FALSE)),"",IF(C20="Hydrogen_\_Hidrógeno",LOOKUP(E20,Listas!$AL$4:$AL$7,Listas!$AM$4:$AM$7),VLOOKUP($C20,Listas!$B$4:$K$12,10,FALSE)))</f>
        <v/>
      </c>
    </row>
    <row r="21" spans="1:14" x14ac:dyDescent="0.25">
      <c r="A21" s="4"/>
      <c r="B21" s="4"/>
      <c r="C21" s="12" t="s">
        <v>781</v>
      </c>
      <c r="D21" s="4" t="str">
        <f>IF(ISERROR(VLOOKUP($C21,Listas!$B$4:$C$12,2,FALSE)),"",VLOOKUP($C21,Listas!$B$4:$C$12,2,FALSE))</f>
        <v/>
      </c>
      <c r="E21" s="12"/>
      <c r="F21" s="5">
        <v>0</v>
      </c>
      <c r="G21" s="5" t="s">
        <v>908</v>
      </c>
      <c r="H21" s="5" t="str">
        <f>IF(ISERROR(VLOOKUP($C21&amp;" "&amp;$I21,Listas!$N$4:$O$14,2,FALSE)),"",VLOOKUP($C21&amp;" "&amp;$I21,Listas!$N$4:$O$14,2,FALSE))</f>
        <v/>
      </c>
      <c r="I21" s="5" t="str">
        <f>IF(ISERROR(VLOOKUP($G21,Listas!$L$4:$M$7,2,FALSE)),"",VLOOKUP($G21,Listas!$L$4:$M$7,2,FALSE))</f>
        <v/>
      </c>
      <c r="J21" s="7" t="str">
        <f t="shared" si="0"/>
        <v/>
      </c>
      <c r="K21" s="5" t="str">
        <f t="shared" si="1"/>
        <v/>
      </c>
      <c r="L21" s="5" t="str">
        <f>IF(ISERROR(VLOOKUP($C21,Listas!$B$4:$K$12,10,FALSE)),"",IF(C21="Hydrogen_\_Hidrógeno",LOOKUP(E21,Listas!$AL$4:$AL$7,Listas!$AM$4:$AM$7),VLOOKUP($C21,Listas!$B$4:$K$12,10,FALSE)))</f>
        <v/>
      </c>
    </row>
    <row r="22" spans="1:14" x14ac:dyDescent="0.25">
      <c r="A22" s="4"/>
      <c r="B22" s="4"/>
      <c r="C22" s="12" t="s">
        <v>781</v>
      </c>
      <c r="D22" s="4" t="str">
        <f>IF(ISERROR(VLOOKUP($C22,Listas!$B$4:$C$12,2,FALSE)),"",VLOOKUP($C22,Listas!$B$4:$C$12,2,FALSE))</f>
        <v/>
      </c>
      <c r="E22" s="12"/>
      <c r="F22" s="5">
        <v>0</v>
      </c>
      <c r="G22" s="5" t="s">
        <v>908</v>
      </c>
      <c r="H22" s="5" t="str">
        <f>IF(ISERROR(VLOOKUP($C22&amp;" "&amp;$I22,Listas!$N$4:$O$14,2,FALSE)),"",VLOOKUP($C22&amp;" "&amp;$I22,Listas!$N$4:$O$14,2,FALSE))</f>
        <v/>
      </c>
      <c r="I22" s="5" t="str">
        <f>IF(ISERROR(VLOOKUP($G22,Listas!$L$4:$M$7,2,FALSE)),"",VLOOKUP($G22,Listas!$L$4:$M$7,2,FALSE))</f>
        <v/>
      </c>
      <c r="J22" s="7" t="str">
        <f t="shared" si="0"/>
        <v/>
      </c>
      <c r="K22" s="5" t="str">
        <f t="shared" si="1"/>
        <v/>
      </c>
      <c r="L22" s="5" t="str">
        <f>IF(ISERROR(VLOOKUP($C22,Listas!$B$4:$K$12,10,FALSE)),"",IF(C22="Hydrogen_\_Hidrógeno",LOOKUP(E22,Listas!$AL$4:$AL$7,Listas!$AM$4:$AM$7),VLOOKUP($C22,Listas!$B$4:$K$12,10,FALSE)))</f>
        <v/>
      </c>
    </row>
    <row r="23" spans="1:14" x14ac:dyDescent="0.25">
      <c r="A23" s="4"/>
      <c r="B23" s="4"/>
      <c r="C23" s="12" t="s">
        <v>781</v>
      </c>
      <c r="D23" s="4" t="str">
        <f>IF(ISERROR(VLOOKUP($C23,Listas!$B$4:$C$12,2,FALSE)),"",VLOOKUP($C23,Listas!$B$4:$C$12,2,FALSE))</f>
        <v/>
      </c>
      <c r="E23" s="12"/>
      <c r="F23" s="5">
        <v>0</v>
      </c>
      <c r="G23" s="5" t="s">
        <v>908</v>
      </c>
      <c r="H23" s="5" t="str">
        <f>IF(ISERROR(VLOOKUP($C23&amp;" "&amp;$I23,Listas!$N$4:$O$14,2,FALSE)),"",VLOOKUP($C23&amp;" "&amp;$I23,Listas!$N$4:$O$14,2,FALSE))</f>
        <v/>
      </c>
      <c r="I23" s="5" t="str">
        <f>IF(ISERROR(VLOOKUP($G23,Listas!$L$4:$M$7,2,FALSE)),"",VLOOKUP($G23,Listas!$L$4:$M$7,2,FALSE))</f>
        <v/>
      </c>
      <c r="J23" s="7" t="str">
        <f t="shared" si="0"/>
        <v/>
      </c>
      <c r="K23" s="5" t="str">
        <f t="shared" si="1"/>
        <v/>
      </c>
      <c r="L23" s="5" t="str">
        <f>IF(ISERROR(VLOOKUP($C23,Listas!$B$4:$K$12,10,FALSE)),"",IF(C23="Hydrogen_\_Hidrógeno",LOOKUP(E23,Listas!$AL$4:$AL$7,Listas!$AM$4:$AM$7),VLOOKUP($C23,Listas!$B$4:$K$12,10,FALSE)))</f>
        <v/>
      </c>
    </row>
    <row r="24" spans="1:14" x14ac:dyDescent="0.25">
      <c r="A24" s="4"/>
      <c r="B24" s="4"/>
      <c r="C24" s="12" t="s">
        <v>781</v>
      </c>
      <c r="D24" s="4" t="str">
        <f>IF(ISERROR(VLOOKUP($C24,Listas!$B$4:$C$12,2,FALSE)),"",VLOOKUP($C24,Listas!$B$4:$C$12,2,FALSE))</f>
        <v/>
      </c>
      <c r="E24" s="12"/>
      <c r="F24" s="5">
        <v>0</v>
      </c>
      <c r="G24" s="5" t="s">
        <v>908</v>
      </c>
      <c r="H24" s="5" t="str">
        <f>IF(ISERROR(VLOOKUP($C24&amp;" "&amp;$I24,Listas!$N$4:$O$14,2,FALSE)),"",VLOOKUP($C24&amp;" "&amp;$I24,Listas!$N$4:$O$14,2,FALSE))</f>
        <v/>
      </c>
      <c r="I24" s="5" t="str">
        <f>IF(ISERROR(VLOOKUP($G24,Listas!$L$4:$M$7,2,FALSE)),"",VLOOKUP($G24,Listas!$L$4:$M$7,2,FALSE))</f>
        <v/>
      </c>
      <c r="J24" s="7" t="str">
        <f t="shared" si="0"/>
        <v/>
      </c>
      <c r="K24" s="5" t="str">
        <f t="shared" si="1"/>
        <v/>
      </c>
      <c r="L24" s="5" t="str">
        <f>IF(ISERROR(VLOOKUP($C24,Listas!$B$4:$K$12,10,FALSE)),"",IF(C24="Hydrogen_\_Hidrógeno",LOOKUP(E24,Listas!$AL$4:$AL$7,Listas!$AM$4:$AM$7),VLOOKUP($C24,Listas!$B$4:$K$12,10,FALSE)))</f>
        <v/>
      </c>
    </row>
    <row r="25" spans="1:14" x14ac:dyDescent="0.25">
      <c r="A25" s="4"/>
      <c r="B25" s="4"/>
      <c r="C25" s="12" t="s">
        <v>781</v>
      </c>
      <c r="D25" s="4" t="str">
        <f>IF(ISERROR(VLOOKUP($C25,Listas!$B$4:$C$12,2,FALSE)),"",VLOOKUP($C25,Listas!$B$4:$C$12,2,FALSE))</f>
        <v/>
      </c>
      <c r="E25" s="12"/>
      <c r="F25" s="5">
        <v>0</v>
      </c>
      <c r="G25" s="5" t="s">
        <v>908</v>
      </c>
      <c r="H25" s="5" t="str">
        <f>IF(ISERROR(VLOOKUP($C25&amp;" "&amp;$I25,Listas!$N$4:$O$14,2,FALSE)),"",VLOOKUP($C25&amp;" "&amp;$I25,Listas!$N$4:$O$14,2,FALSE))</f>
        <v/>
      </c>
      <c r="I25" s="5" t="str">
        <f>IF(ISERROR(VLOOKUP($G25,Listas!$L$4:$M$7,2,FALSE)),"",VLOOKUP($G25,Listas!$L$4:$M$7,2,FALSE))</f>
        <v/>
      </c>
      <c r="J25" s="7" t="str">
        <f t="shared" si="0"/>
        <v/>
      </c>
      <c r="K25" s="5" t="str">
        <f t="shared" si="1"/>
        <v/>
      </c>
      <c r="L25" s="5" t="str">
        <f>IF(ISERROR(VLOOKUP($C25,Listas!$B$4:$K$12,10,FALSE)),"",IF(C25="Hydrogen_\_Hidrógeno",LOOKUP(E25,Listas!$AL$4:$AL$7,Listas!$AM$4:$AM$7),VLOOKUP($C25,Listas!$B$4:$K$12,10,FALSE)))</f>
        <v/>
      </c>
    </row>
    <row r="26" spans="1:14" x14ac:dyDescent="0.25">
      <c r="A26" s="4"/>
      <c r="B26" s="4"/>
      <c r="C26" s="12" t="s">
        <v>781</v>
      </c>
      <c r="D26" s="4" t="str">
        <f>IF(ISERROR(VLOOKUP($C26,Listas!$B$4:$C$12,2,FALSE)),"",VLOOKUP($C26,Listas!$B$4:$C$12,2,FALSE))</f>
        <v/>
      </c>
      <c r="E26" s="12"/>
      <c r="F26" s="5">
        <v>0</v>
      </c>
      <c r="G26" s="5" t="s">
        <v>908</v>
      </c>
      <c r="H26" s="5" t="str">
        <f>IF(ISERROR(VLOOKUP($C26&amp;" "&amp;$I26,Listas!$N$4:$O$14,2,FALSE)),"",VLOOKUP($C26&amp;" "&amp;$I26,Listas!$N$4:$O$14,2,FALSE))</f>
        <v/>
      </c>
      <c r="I26" s="5" t="str">
        <f>IF(ISERROR(VLOOKUP($G26,Listas!$L$4:$M$7,2,FALSE)),"",VLOOKUP($G26,Listas!$L$4:$M$7,2,FALSE))</f>
        <v/>
      </c>
      <c r="J26" s="7" t="str">
        <f t="shared" si="0"/>
        <v/>
      </c>
      <c r="K26" s="5" t="str">
        <f t="shared" si="1"/>
        <v/>
      </c>
      <c r="L26" s="5" t="str">
        <f>IF(ISERROR(VLOOKUP($C26,Listas!$B$4:$K$12,10,FALSE)),"",IF(C26="Hydrogen_\_Hidrógeno",LOOKUP(E26,Listas!$AL$4:$AL$7,Listas!$AM$4:$AM$7),VLOOKUP($C26,Listas!$B$4:$K$12,10,FALSE)))</f>
        <v/>
      </c>
    </row>
    <row r="27" spans="1:14" x14ac:dyDescent="0.25">
      <c r="A27" s="4"/>
      <c r="B27" s="4"/>
      <c r="C27" s="12" t="s">
        <v>781</v>
      </c>
      <c r="D27" s="4" t="str">
        <f>IF(ISERROR(VLOOKUP($C27,Listas!$B$4:$C$12,2,FALSE)),"",VLOOKUP($C27,Listas!$B$4:$C$12,2,FALSE))</f>
        <v/>
      </c>
      <c r="E27" s="12"/>
      <c r="F27" s="5">
        <v>0</v>
      </c>
      <c r="G27" s="5" t="s">
        <v>908</v>
      </c>
      <c r="H27" s="5" t="str">
        <f>IF(ISERROR(VLOOKUP($C27&amp;" "&amp;$I27,Listas!$N$4:$O$14,2,FALSE)),"",VLOOKUP($C27&amp;" "&amp;$I27,Listas!$N$4:$O$14,2,FALSE))</f>
        <v/>
      </c>
      <c r="I27" s="5" t="str">
        <f>IF(ISERROR(VLOOKUP($G27,Listas!$L$4:$M$7,2,FALSE)),"",VLOOKUP($G27,Listas!$L$4:$M$7,2,FALSE))</f>
        <v/>
      </c>
      <c r="J27" s="7" t="str">
        <f t="shared" si="0"/>
        <v/>
      </c>
      <c r="K27" s="5" t="str">
        <f t="shared" si="1"/>
        <v/>
      </c>
      <c r="L27" s="5" t="str">
        <f>IF(ISERROR(VLOOKUP($C27,Listas!$B$4:$K$12,10,FALSE)),"",IF(C27="Hydrogen_\_Hidrógeno",LOOKUP(E27,Listas!$AL$4:$AL$7,Listas!$AM$4:$AM$7),VLOOKUP($C27,Listas!$B$4:$K$12,10,FALSE)))</f>
        <v/>
      </c>
    </row>
    <row r="28" spans="1:14" x14ac:dyDescent="0.25">
      <c r="A28" s="4"/>
      <c r="B28" s="4"/>
      <c r="C28" s="12" t="s">
        <v>781</v>
      </c>
      <c r="D28" s="4" t="str">
        <f>IF(ISERROR(VLOOKUP($C28,Listas!$B$4:$C$12,2,FALSE)),"",VLOOKUP($C28,Listas!$B$4:$C$12,2,FALSE))</f>
        <v/>
      </c>
      <c r="E28" s="12"/>
      <c r="F28" s="5">
        <v>0</v>
      </c>
      <c r="G28" s="5" t="s">
        <v>908</v>
      </c>
      <c r="H28" s="5" t="str">
        <f>IF(ISERROR(VLOOKUP($C28&amp;" "&amp;$I28,Listas!$N$4:$O$14,2,FALSE)),"",VLOOKUP($C28&amp;" "&amp;$I28,Listas!$N$4:$O$14,2,FALSE))</f>
        <v/>
      </c>
      <c r="I28" s="5" t="str">
        <f>IF(ISERROR(VLOOKUP($G28,Listas!$L$4:$M$7,2,FALSE)),"",VLOOKUP($G28,Listas!$L$4:$M$7,2,FALSE))</f>
        <v/>
      </c>
      <c r="J28" s="7" t="str">
        <f t="shared" si="0"/>
        <v/>
      </c>
      <c r="K28" s="5" t="str">
        <f t="shared" si="1"/>
        <v/>
      </c>
      <c r="L28" s="5" t="str">
        <f>IF(ISERROR(VLOOKUP($C28,Listas!$B$4:$K$12,10,FALSE)),"",IF(C28="Hydrogen_\_Hidrógeno",LOOKUP(E28,Listas!$AL$4:$AL$7,Listas!$AM$4:$AM$7),VLOOKUP($C28,Listas!$B$4:$K$12,10,FALSE)))</f>
        <v/>
      </c>
    </row>
    <row r="29" spans="1:14" x14ac:dyDescent="0.25">
      <c r="A29" s="4"/>
      <c r="B29" s="4"/>
      <c r="C29" s="12" t="s">
        <v>781</v>
      </c>
      <c r="D29" s="4" t="str">
        <f>IF(ISERROR(VLOOKUP($C29,Listas!$B$4:$C$12,2,FALSE)),"",VLOOKUP($C29,Listas!$B$4:$C$12,2,FALSE))</f>
        <v/>
      </c>
      <c r="E29" s="12"/>
      <c r="F29" s="5">
        <v>0</v>
      </c>
      <c r="G29" s="5" t="s">
        <v>908</v>
      </c>
      <c r="H29" s="5" t="str">
        <f>IF(ISERROR(VLOOKUP($C29&amp;" "&amp;$I29,Listas!$N$4:$O$14,2,FALSE)),"",VLOOKUP($C29&amp;" "&amp;$I29,Listas!$N$4:$O$14,2,FALSE))</f>
        <v/>
      </c>
      <c r="I29" s="5" t="str">
        <f>IF(ISERROR(VLOOKUP($G29,Listas!$L$4:$M$7,2,FALSE)),"",VLOOKUP($G29,Listas!$L$4:$M$7,2,FALSE))</f>
        <v/>
      </c>
      <c r="J29" s="7" t="str">
        <f t="shared" si="0"/>
        <v/>
      </c>
      <c r="K29" s="5" t="str">
        <f t="shared" si="1"/>
        <v/>
      </c>
      <c r="L29" s="5" t="str">
        <f>IF(ISERROR(VLOOKUP($C29,Listas!$B$4:$K$12,10,FALSE)),"",IF(C29="Hydrogen_\_Hidrógeno",LOOKUP(E29,Listas!$AL$4:$AL$7,Listas!$AM$4:$AM$7),VLOOKUP($C29,Listas!$B$4:$K$12,10,FALSE)))</f>
        <v/>
      </c>
    </row>
    <row r="30" spans="1:14" x14ac:dyDescent="0.25">
      <c r="A30" s="4"/>
      <c r="B30" s="4"/>
      <c r="C30" s="12" t="s">
        <v>781</v>
      </c>
      <c r="D30" s="4" t="str">
        <f>IF(ISERROR(VLOOKUP($C30,Listas!$B$4:$C$12,2,FALSE)),"",VLOOKUP($C30,Listas!$B$4:$C$12,2,FALSE))</f>
        <v/>
      </c>
      <c r="E30" s="12"/>
      <c r="F30" s="5">
        <v>0</v>
      </c>
      <c r="G30" s="5" t="s">
        <v>908</v>
      </c>
      <c r="H30" s="5" t="str">
        <f>IF(ISERROR(VLOOKUP($C30&amp;" "&amp;$I30,Listas!$N$4:$O$14,2,FALSE)),"",VLOOKUP($C30&amp;" "&amp;$I30,Listas!$N$4:$O$14,2,FALSE))</f>
        <v/>
      </c>
      <c r="I30" s="5" t="str">
        <f>IF(ISERROR(VLOOKUP($G30,Listas!$L$4:$M$7,2,FALSE)),"",VLOOKUP($G30,Listas!$L$4:$M$7,2,FALSE))</f>
        <v/>
      </c>
      <c r="J30" s="7" t="str">
        <f t="shared" si="0"/>
        <v/>
      </c>
      <c r="K30" s="5" t="str">
        <f t="shared" si="1"/>
        <v/>
      </c>
      <c r="L30" s="5" t="str">
        <f>IF(ISERROR(VLOOKUP($C30,Listas!$B$4:$K$12,10,FALSE)),"",IF(C30="Hydrogen_\_Hidrógeno",LOOKUP(E30,Listas!$AL$4:$AL$7,Listas!$AM$4:$AM$7),VLOOKUP($C30,Listas!$B$4:$K$12,10,FALSE)))</f>
        <v/>
      </c>
    </row>
    <row r="31" spans="1:14" x14ac:dyDescent="0.25">
      <c r="A31" s="4"/>
      <c r="B31" s="4"/>
      <c r="C31" s="12" t="s">
        <v>781</v>
      </c>
      <c r="D31" s="4" t="str">
        <f>IF(ISERROR(VLOOKUP($C31,Listas!$B$4:$C$12,2,FALSE)),"",VLOOKUP($C31,Listas!$B$4:$C$12,2,FALSE))</f>
        <v/>
      </c>
      <c r="E31" s="12"/>
      <c r="F31" s="5">
        <v>0</v>
      </c>
      <c r="G31" s="5" t="s">
        <v>908</v>
      </c>
      <c r="H31" s="5" t="str">
        <f>IF(ISERROR(VLOOKUP($C31&amp;" "&amp;$I31,Listas!$N$4:$O$14,2,FALSE)),"",VLOOKUP($C31&amp;" "&amp;$I31,Listas!$N$4:$O$14,2,FALSE))</f>
        <v/>
      </c>
      <c r="I31" s="5" t="str">
        <f>IF(ISERROR(VLOOKUP($G31,Listas!$L$4:$M$7,2,FALSE)),"",VLOOKUP($G31,Listas!$L$4:$M$7,2,FALSE))</f>
        <v/>
      </c>
      <c r="J31" s="7" t="str">
        <f t="shared" si="0"/>
        <v/>
      </c>
      <c r="K31" s="5" t="str">
        <f t="shared" si="1"/>
        <v/>
      </c>
      <c r="L31" s="5" t="str">
        <f>IF(ISERROR(VLOOKUP($C31,Listas!$B$4:$K$12,10,FALSE)),"",IF(C31="Hydrogen_\_Hidrógeno",LOOKUP(E31,Listas!$AL$4:$AL$7,Listas!$AM$4:$AM$7),VLOOKUP($C31,Listas!$B$4:$K$12,10,FALSE)))</f>
        <v/>
      </c>
      <c r="N31" s="3"/>
    </row>
    <row r="32" spans="1:14" x14ac:dyDescent="0.25">
      <c r="A32" s="4"/>
      <c r="B32" s="4"/>
      <c r="C32" s="12" t="s">
        <v>781</v>
      </c>
      <c r="D32" s="4" t="str">
        <f>IF(ISERROR(VLOOKUP($C32,Listas!$B$4:$C$12,2,FALSE)),"",VLOOKUP($C32,Listas!$B$4:$C$12,2,FALSE))</f>
        <v/>
      </c>
      <c r="E32" s="12"/>
      <c r="F32" s="5">
        <v>0</v>
      </c>
      <c r="G32" s="5" t="s">
        <v>908</v>
      </c>
      <c r="H32" s="5" t="str">
        <f>IF(ISERROR(VLOOKUP($C32&amp;" "&amp;$I32,Listas!$N$4:$O$14,2,FALSE)),"",VLOOKUP($C32&amp;" "&amp;$I32,Listas!$N$4:$O$14,2,FALSE))</f>
        <v/>
      </c>
      <c r="I32" s="5" t="str">
        <f>IF(ISERROR(VLOOKUP($G32,Listas!$L$4:$M$7,2,FALSE)),"",VLOOKUP($G32,Listas!$L$4:$M$7,2,FALSE))</f>
        <v/>
      </c>
      <c r="J32" s="7" t="str">
        <f t="shared" si="0"/>
        <v/>
      </c>
      <c r="K32" s="5" t="str">
        <f t="shared" si="1"/>
        <v/>
      </c>
      <c r="L32" s="5" t="str">
        <f>IF(ISERROR(VLOOKUP($C32,Listas!$B$4:$K$12,10,FALSE)),"",IF(C32="Hydrogen_\_Hidrógeno",LOOKUP(E32,Listas!$AL$4:$AL$7,Listas!$AM$4:$AM$7),VLOOKUP($C32,Listas!$B$4:$K$12,10,FALSE)))</f>
        <v/>
      </c>
      <c r="M32" s="3"/>
      <c r="N32" s="3"/>
    </row>
    <row r="33" spans="1:14" x14ac:dyDescent="0.25">
      <c r="A33" s="4"/>
      <c r="B33" s="4"/>
      <c r="C33" s="12" t="s">
        <v>781</v>
      </c>
      <c r="D33" s="4" t="str">
        <f>IF(ISERROR(VLOOKUP($C33,Listas!$B$4:$C$12,2,FALSE)),"",VLOOKUP($C33,Listas!$B$4:$C$12,2,FALSE))</f>
        <v/>
      </c>
      <c r="E33" s="12"/>
      <c r="F33" s="5">
        <v>0</v>
      </c>
      <c r="G33" s="5" t="s">
        <v>908</v>
      </c>
      <c r="H33" s="5" t="str">
        <f>IF(ISERROR(VLOOKUP($C33&amp;" "&amp;$I33,Listas!$N$4:$O$14,2,FALSE)),"",VLOOKUP($C33&amp;" "&amp;$I33,Listas!$N$4:$O$14,2,FALSE))</f>
        <v/>
      </c>
      <c r="I33" s="5" t="str">
        <f>IF(ISERROR(VLOOKUP($G33,Listas!$L$4:$M$7,2,FALSE)),"",VLOOKUP($G33,Listas!$L$4:$M$7,2,FALSE))</f>
        <v/>
      </c>
      <c r="J33" s="7" t="str">
        <f t="shared" si="0"/>
        <v/>
      </c>
      <c r="K33" s="5" t="str">
        <f t="shared" si="1"/>
        <v/>
      </c>
      <c r="L33" s="5" t="str">
        <f>IF(ISERROR(VLOOKUP($C33,Listas!$B$4:$K$12,10,FALSE)),"",IF(C33="Hydrogen_\_Hidrógeno",LOOKUP(E33,Listas!$AL$4:$AL$7,Listas!$AM$4:$AM$7),VLOOKUP($C33,Listas!$B$4:$K$12,10,FALSE)))</f>
        <v/>
      </c>
      <c r="M33" s="3"/>
      <c r="N33" s="3"/>
    </row>
    <row r="34" spans="1:14" x14ac:dyDescent="0.25">
      <c r="A34" s="4"/>
      <c r="B34" s="4"/>
      <c r="C34" s="12" t="s">
        <v>781</v>
      </c>
      <c r="D34" s="4" t="str">
        <f>IF(ISERROR(VLOOKUP($C34,Listas!$B$4:$C$12,2,FALSE)),"",VLOOKUP($C34,Listas!$B$4:$C$12,2,FALSE))</f>
        <v/>
      </c>
      <c r="E34" s="12"/>
      <c r="F34" s="5">
        <v>0</v>
      </c>
      <c r="G34" s="5" t="s">
        <v>908</v>
      </c>
      <c r="H34" s="5" t="str">
        <f>IF(ISERROR(VLOOKUP($C34&amp;" "&amp;$I34,Listas!$N$4:$O$14,2,FALSE)),"",VLOOKUP($C34&amp;" "&amp;$I34,Listas!$N$4:$O$14,2,FALSE))</f>
        <v/>
      </c>
      <c r="I34" s="5" t="str">
        <f>IF(ISERROR(VLOOKUP($G34,Listas!$L$4:$M$7,2,FALSE)),"",VLOOKUP($G34,Listas!$L$4:$M$7,2,FALSE))</f>
        <v/>
      </c>
      <c r="J34" s="7" t="str">
        <f t="shared" si="0"/>
        <v/>
      </c>
      <c r="K34" s="5" t="str">
        <f t="shared" si="1"/>
        <v/>
      </c>
      <c r="L34" s="5" t="str">
        <f>IF(ISERROR(VLOOKUP($C34,Listas!$B$4:$K$12,10,FALSE)),"",IF(C34="Hydrogen_\_Hidrógeno",LOOKUP(E34,Listas!$AL$4:$AL$7,Listas!$AM$4:$AM$7),VLOOKUP($C34,Listas!$B$4:$K$12,10,FALSE)))</f>
        <v/>
      </c>
    </row>
    <row r="35" spans="1:14" x14ac:dyDescent="0.25">
      <c r="A35" s="4"/>
      <c r="B35" s="4"/>
      <c r="C35" s="12" t="s">
        <v>781</v>
      </c>
      <c r="D35" s="4" t="str">
        <f>IF(ISERROR(VLOOKUP($C35,Listas!$B$4:$C$12,2,FALSE)),"",VLOOKUP($C35,Listas!$B$4:$C$12,2,FALSE))</f>
        <v/>
      </c>
      <c r="E35" s="12"/>
      <c r="F35" s="5">
        <v>0</v>
      </c>
      <c r="G35" s="5" t="s">
        <v>908</v>
      </c>
      <c r="H35" s="5" t="str">
        <f>IF(ISERROR(VLOOKUP($C35&amp;" "&amp;$I35,Listas!$N$4:$O$14,2,FALSE)),"",VLOOKUP($C35&amp;" "&amp;$I35,Listas!$N$4:$O$14,2,FALSE))</f>
        <v/>
      </c>
      <c r="I35" s="5" t="str">
        <f>IF(ISERROR(VLOOKUP($G35,Listas!$L$4:$M$7,2,FALSE)),"",VLOOKUP($G35,Listas!$L$4:$M$7,2,FALSE))</f>
        <v/>
      </c>
      <c r="J35" s="7" t="str">
        <f t="shared" si="0"/>
        <v/>
      </c>
      <c r="K35" s="5" t="str">
        <f t="shared" si="1"/>
        <v/>
      </c>
      <c r="L35" s="5" t="str">
        <f>IF(ISERROR(VLOOKUP($C35,Listas!$B$4:$K$12,10,FALSE)),"",IF(C35="Hydrogen_\_Hidrógeno",LOOKUP(E35,Listas!$AL$4:$AL$7,Listas!$AM$4:$AM$7),VLOOKUP($C35,Listas!$B$4:$K$12,10,FALSE)))</f>
        <v/>
      </c>
    </row>
    <row r="36" spans="1:14" x14ac:dyDescent="0.25">
      <c r="A36" s="4"/>
      <c r="B36" s="4"/>
      <c r="C36" s="12" t="s">
        <v>781</v>
      </c>
      <c r="D36" s="4" t="str">
        <f>IF(ISERROR(VLOOKUP($C36,Listas!$B$4:$C$12,2,FALSE)),"",VLOOKUP($C36,Listas!$B$4:$C$12,2,FALSE))</f>
        <v/>
      </c>
      <c r="E36" s="12"/>
      <c r="F36" s="5">
        <v>0</v>
      </c>
      <c r="G36" s="5" t="s">
        <v>908</v>
      </c>
      <c r="H36" s="5" t="str">
        <f>IF(ISERROR(VLOOKUP($C36&amp;" "&amp;$I36,Listas!$N$4:$O$14,2,FALSE)),"",VLOOKUP($C36&amp;" "&amp;$I36,Listas!$N$4:$O$14,2,FALSE))</f>
        <v/>
      </c>
      <c r="I36" s="5" t="str">
        <f>IF(ISERROR(VLOOKUP($G36,Listas!$L$4:$M$7,2,FALSE)),"",VLOOKUP($G36,Listas!$L$4:$M$7,2,FALSE))</f>
        <v/>
      </c>
      <c r="J36" s="7" t="str">
        <f t="shared" si="0"/>
        <v/>
      </c>
      <c r="K36" s="5" t="str">
        <f t="shared" si="1"/>
        <v/>
      </c>
      <c r="L36" s="5" t="str">
        <f>IF(ISERROR(VLOOKUP($C36,Listas!$B$4:$K$12,10,FALSE)),"",IF(C36="Hydrogen_\_Hidrógeno",LOOKUP(E36,Listas!$AL$4:$AL$7,Listas!$AM$4:$AM$7),VLOOKUP($C36,Listas!$B$4:$K$12,10,FALSE)))</f>
        <v/>
      </c>
    </row>
    <row r="37" spans="1:14" x14ac:dyDescent="0.25">
      <c r="A37" s="4"/>
      <c r="B37" s="4"/>
      <c r="C37" s="12" t="s">
        <v>781</v>
      </c>
      <c r="D37" s="4" t="str">
        <f>IF(ISERROR(VLOOKUP($C37,Listas!$B$4:$C$12,2,FALSE)),"",VLOOKUP($C37,Listas!$B$4:$C$12,2,FALSE))</f>
        <v/>
      </c>
      <c r="E37" s="12"/>
      <c r="F37" s="5">
        <v>0</v>
      </c>
      <c r="G37" s="5" t="s">
        <v>908</v>
      </c>
      <c r="H37" s="5" t="str">
        <f>IF(ISERROR(VLOOKUP($C37&amp;" "&amp;$I37,Listas!$N$4:$O$14,2,FALSE)),"",VLOOKUP($C37&amp;" "&amp;$I37,Listas!$N$4:$O$14,2,FALSE))</f>
        <v/>
      </c>
      <c r="I37" s="5" t="str">
        <f>IF(ISERROR(VLOOKUP($G37,Listas!$L$4:$M$7,2,FALSE)),"",VLOOKUP($G37,Listas!$L$4:$M$7,2,FALSE))</f>
        <v/>
      </c>
      <c r="J37" s="7" t="str">
        <f t="shared" si="0"/>
        <v/>
      </c>
      <c r="K37" s="5" t="str">
        <f t="shared" si="1"/>
        <v/>
      </c>
      <c r="L37" s="5" t="str">
        <f>IF(ISERROR(VLOOKUP($C37,Listas!$B$4:$K$12,10,FALSE)),"",IF(C37="Hydrogen_\_Hidrógeno",LOOKUP(E37,Listas!$AL$4:$AL$7,Listas!$AM$4:$AM$7),VLOOKUP($C37,Listas!$B$4:$K$12,10,FALSE)))</f>
        <v/>
      </c>
    </row>
    <row r="38" spans="1:14" x14ac:dyDescent="0.25">
      <c r="A38" s="4"/>
      <c r="B38" s="4"/>
      <c r="C38" s="12" t="s">
        <v>781</v>
      </c>
      <c r="D38" s="4" t="str">
        <f>IF(ISERROR(VLOOKUP($C38,Listas!$B$4:$C$12,2,FALSE)),"",VLOOKUP($C38,Listas!$B$4:$C$12,2,FALSE))</f>
        <v/>
      </c>
      <c r="E38" s="12"/>
      <c r="F38" s="5">
        <v>0</v>
      </c>
      <c r="G38" s="5" t="s">
        <v>908</v>
      </c>
      <c r="H38" s="5" t="str">
        <f>IF(ISERROR(VLOOKUP($C38&amp;" "&amp;$I38,Listas!$N$4:$O$14,2,FALSE)),"",VLOOKUP($C38&amp;" "&amp;$I38,Listas!$N$4:$O$14,2,FALSE))</f>
        <v/>
      </c>
      <c r="I38" s="5" t="str">
        <f>IF(ISERROR(VLOOKUP($G38,Listas!$L$4:$M$7,2,FALSE)),"",VLOOKUP($G38,Listas!$L$4:$M$7,2,FALSE))</f>
        <v/>
      </c>
      <c r="J38" s="7" t="str">
        <f t="shared" si="0"/>
        <v/>
      </c>
      <c r="K38" s="5" t="str">
        <f t="shared" si="1"/>
        <v/>
      </c>
      <c r="L38" s="5" t="str">
        <f>IF(ISERROR(VLOOKUP($C38,Listas!$B$4:$K$12,10,FALSE)),"",IF(C38="Hydrogen_\_Hidrógeno",LOOKUP(E38,Listas!$AL$4:$AL$7,Listas!$AM$4:$AM$7),VLOOKUP($C38,Listas!$B$4:$K$12,10,FALSE)))</f>
        <v/>
      </c>
    </row>
    <row r="39" spans="1:14" x14ac:dyDescent="0.25">
      <c r="A39" s="4"/>
      <c r="B39" s="4"/>
      <c r="C39" s="12" t="s">
        <v>781</v>
      </c>
      <c r="D39" s="4" t="str">
        <f>IF(ISERROR(VLOOKUP($C39,Listas!$B$4:$C$12,2,FALSE)),"",VLOOKUP($C39,Listas!$B$4:$C$12,2,FALSE))</f>
        <v/>
      </c>
      <c r="E39" s="12"/>
      <c r="F39" s="5">
        <v>0</v>
      </c>
      <c r="G39" s="5" t="s">
        <v>908</v>
      </c>
      <c r="H39" s="5" t="str">
        <f>IF(ISERROR(VLOOKUP($C39&amp;" "&amp;$I39,Listas!$N$4:$O$14,2,FALSE)),"",VLOOKUP($C39&amp;" "&amp;$I39,Listas!$N$4:$O$14,2,FALSE))</f>
        <v/>
      </c>
      <c r="I39" s="5" t="str">
        <f>IF(ISERROR(VLOOKUP($G39,Listas!$L$4:$M$7,2,FALSE)),"",VLOOKUP($G39,Listas!$L$4:$M$7,2,FALSE))</f>
        <v/>
      </c>
      <c r="J39" s="7" t="str">
        <f t="shared" si="0"/>
        <v/>
      </c>
      <c r="K39" s="5" t="str">
        <f t="shared" si="1"/>
        <v/>
      </c>
      <c r="L39" s="5" t="str">
        <f>IF(ISERROR(VLOOKUP($C39,Listas!$B$4:$K$12,10,FALSE)),"",IF(C39="Hydrogen_\_Hidrógeno",LOOKUP(E39,Listas!$AL$4:$AL$7,Listas!$AM$4:$AM$7),VLOOKUP($C39,Listas!$B$4:$K$12,10,FALSE)))</f>
        <v/>
      </c>
    </row>
    <row r="40" spans="1:14" x14ac:dyDescent="0.25">
      <c r="A40" s="4"/>
      <c r="B40" s="4"/>
      <c r="C40" s="12" t="s">
        <v>781</v>
      </c>
      <c r="D40" s="4" t="str">
        <f>IF(ISERROR(VLOOKUP($C40,Listas!$B$4:$C$12,2,FALSE)),"",VLOOKUP($C40,Listas!$B$4:$C$12,2,FALSE))</f>
        <v/>
      </c>
      <c r="E40" s="12"/>
      <c r="F40" s="5">
        <v>0</v>
      </c>
      <c r="G40" s="5" t="s">
        <v>908</v>
      </c>
      <c r="H40" s="5" t="str">
        <f>IF(ISERROR(VLOOKUP($C40&amp;" "&amp;$I40,Listas!$N$4:$O$14,2,FALSE)),"",VLOOKUP($C40&amp;" "&amp;$I40,Listas!$N$4:$O$14,2,FALSE))</f>
        <v/>
      </c>
      <c r="I40" s="5" t="str">
        <f>IF(ISERROR(VLOOKUP($G40,Listas!$L$4:$M$7,2,FALSE)),"",VLOOKUP($G40,Listas!$L$4:$M$7,2,FALSE))</f>
        <v/>
      </c>
      <c r="J40" s="7" t="str">
        <f t="shared" si="0"/>
        <v/>
      </c>
      <c r="K40" s="5" t="str">
        <f t="shared" si="1"/>
        <v/>
      </c>
      <c r="L40" s="5" t="str">
        <f>IF(ISERROR(VLOOKUP($C40,Listas!$B$4:$K$12,10,FALSE)),"",IF(C40="Hydrogen_\_Hidrógeno",LOOKUP(E40,Listas!$AL$4:$AL$7,Listas!$AM$4:$AM$7),VLOOKUP($C40,Listas!$B$4:$K$12,10,FALSE)))</f>
        <v/>
      </c>
    </row>
    <row r="41" spans="1:14" x14ac:dyDescent="0.25">
      <c r="A41" s="4"/>
      <c r="B41" s="4"/>
      <c r="C41" s="12" t="s">
        <v>781</v>
      </c>
      <c r="D41" s="4" t="str">
        <f>IF(ISERROR(VLOOKUP($C41,Listas!$B$4:$C$12,2,FALSE)),"",VLOOKUP($C41,Listas!$B$4:$C$12,2,FALSE))</f>
        <v/>
      </c>
      <c r="E41" s="12"/>
      <c r="F41" s="5">
        <v>0</v>
      </c>
      <c r="G41" s="5" t="s">
        <v>908</v>
      </c>
      <c r="H41" s="5" t="str">
        <f>IF(ISERROR(VLOOKUP($C41&amp;" "&amp;$I41,Listas!$N$4:$O$14,2,FALSE)),"",VLOOKUP($C41&amp;" "&amp;$I41,Listas!$N$4:$O$14,2,FALSE))</f>
        <v/>
      </c>
      <c r="I41" s="5" t="str">
        <f>IF(ISERROR(VLOOKUP($G41,Listas!$L$4:$M$7,2,FALSE)),"",VLOOKUP($G41,Listas!$L$4:$M$7,2,FALSE))</f>
        <v/>
      </c>
      <c r="J41" s="7" t="str">
        <f t="shared" si="0"/>
        <v/>
      </c>
      <c r="K41" s="5" t="str">
        <f t="shared" si="1"/>
        <v/>
      </c>
      <c r="L41" s="5" t="str">
        <f>IF(ISERROR(VLOOKUP($C41,Listas!$B$4:$K$12,10,FALSE)),"",IF(C41="Hydrogen_\_Hidrógeno",LOOKUP(E41,Listas!$AL$4:$AL$7,Listas!$AM$4:$AM$7),VLOOKUP($C41,Listas!$B$4:$K$12,10,FALSE)))</f>
        <v/>
      </c>
    </row>
    <row r="42" spans="1:14" x14ac:dyDescent="0.25">
      <c r="A42" s="4"/>
      <c r="B42" s="4"/>
      <c r="C42" s="12" t="s">
        <v>781</v>
      </c>
      <c r="D42" s="4" t="str">
        <f>IF(ISERROR(VLOOKUP($C42,Listas!$B$4:$C$12,2,FALSE)),"",VLOOKUP($C42,Listas!$B$4:$C$12,2,FALSE))</f>
        <v/>
      </c>
      <c r="E42" s="12"/>
      <c r="F42" s="5">
        <v>0</v>
      </c>
      <c r="G42" s="5" t="s">
        <v>908</v>
      </c>
      <c r="H42" s="5" t="str">
        <f>IF(ISERROR(VLOOKUP($C42&amp;" "&amp;$I42,Listas!$N$4:$O$14,2,FALSE)),"",VLOOKUP($C42&amp;" "&amp;$I42,Listas!$N$4:$O$14,2,FALSE))</f>
        <v/>
      </c>
      <c r="I42" s="5" t="str">
        <f>IF(ISERROR(VLOOKUP($G42,Listas!$L$4:$M$7,2,FALSE)),"",VLOOKUP($G42,Listas!$L$4:$M$7,2,FALSE))</f>
        <v/>
      </c>
      <c r="J42" s="7" t="str">
        <f t="shared" si="0"/>
        <v/>
      </c>
      <c r="K42" s="5" t="str">
        <f t="shared" si="1"/>
        <v/>
      </c>
      <c r="L42" s="5" t="str">
        <f>IF(ISERROR(VLOOKUP($C42,Listas!$B$4:$K$12,10,FALSE)),"",IF(C42="Hydrogen_\_Hidrógeno",LOOKUP(E42,Listas!$AL$4:$AL$7,Listas!$AM$4:$AM$7),VLOOKUP($C42,Listas!$B$4:$K$12,10,FALSE)))</f>
        <v/>
      </c>
    </row>
    <row r="43" spans="1:14" x14ac:dyDescent="0.25">
      <c r="A43" s="4"/>
      <c r="B43" s="4"/>
      <c r="C43" s="12" t="s">
        <v>781</v>
      </c>
      <c r="D43" s="4" t="str">
        <f>IF(ISERROR(VLOOKUP($C43,Listas!$B$4:$C$12,2,FALSE)),"",VLOOKUP($C43,Listas!$B$4:$C$12,2,FALSE))</f>
        <v/>
      </c>
      <c r="E43" s="12"/>
      <c r="F43" s="5">
        <v>0</v>
      </c>
      <c r="G43" s="5" t="s">
        <v>908</v>
      </c>
      <c r="H43" s="5" t="str">
        <f>IF(ISERROR(VLOOKUP($C43&amp;" "&amp;$I43,Listas!$N$4:$O$14,2,FALSE)),"",VLOOKUP($C43&amp;" "&amp;$I43,Listas!$N$4:$O$14,2,FALSE))</f>
        <v/>
      </c>
      <c r="I43" s="5" t="str">
        <f>IF(ISERROR(VLOOKUP($G43,Listas!$L$4:$M$7,2,FALSE)),"",VLOOKUP($G43,Listas!$L$4:$M$7,2,FALSE))</f>
        <v/>
      </c>
      <c r="J43" s="7" t="str">
        <f t="shared" si="0"/>
        <v/>
      </c>
      <c r="K43" s="5" t="str">
        <f t="shared" si="1"/>
        <v/>
      </c>
      <c r="L43" s="5" t="str">
        <f>IF(ISERROR(VLOOKUP($C43,Listas!$B$4:$K$12,10,FALSE)),"",IF(C43="Hydrogen_\_Hidrógeno",LOOKUP(E43,Listas!$AL$4:$AL$7,Listas!$AM$4:$AM$7),VLOOKUP($C43,Listas!$B$4:$K$12,10,FALSE)))</f>
        <v/>
      </c>
    </row>
    <row r="44" spans="1:14" x14ac:dyDescent="0.25">
      <c r="A44" s="4"/>
      <c r="B44" s="4"/>
      <c r="C44" s="12" t="s">
        <v>781</v>
      </c>
      <c r="D44" s="4" t="str">
        <f>IF(ISERROR(VLOOKUP($C44,Listas!$B$4:$C$12,2,FALSE)),"",VLOOKUP($C44,Listas!$B$4:$C$12,2,FALSE))</f>
        <v/>
      </c>
      <c r="E44" s="12"/>
      <c r="F44" s="5">
        <v>0</v>
      </c>
      <c r="G44" s="5" t="s">
        <v>908</v>
      </c>
      <c r="H44" s="5" t="str">
        <f>IF(ISERROR(VLOOKUP($C44&amp;" "&amp;$I44,Listas!$N$4:$O$14,2,FALSE)),"",VLOOKUP($C44&amp;" "&amp;$I44,Listas!$N$4:$O$14,2,FALSE))</f>
        <v/>
      </c>
      <c r="I44" s="5" t="str">
        <f>IF(ISERROR(VLOOKUP($G44,Listas!$L$4:$M$7,2,FALSE)),"",VLOOKUP($G44,Listas!$L$4:$M$7,2,FALSE))</f>
        <v/>
      </c>
      <c r="J44" s="7" t="str">
        <f t="shared" si="0"/>
        <v/>
      </c>
      <c r="K44" s="5" t="str">
        <f t="shared" si="1"/>
        <v/>
      </c>
      <c r="L44" s="5" t="str">
        <f>IF(ISERROR(VLOOKUP($C44,Listas!$B$4:$K$12,10,FALSE)),"",IF(C44="Hydrogen_\_Hidrógeno",LOOKUP(E44,Listas!$AL$4:$AL$7,Listas!$AM$4:$AM$7),VLOOKUP($C44,Listas!$B$4:$K$12,10,FALSE)))</f>
        <v/>
      </c>
    </row>
    <row r="45" spans="1:14" x14ac:dyDescent="0.25">
      <c r="A45" s="4"/>
      <c r="B45" s="4"/>
      <c r="C45" s="12" t="s">
        <v>781</v>
      </c>
      <c r="D45" s="4" t="str">
        <f>IF(ISERROR(VLOOKUP($C45,Listas!$B$4:$C$12,2,FALSE)),"",VLOOKUP($C45,Listas!$B$4:$C$12,2,FALSE))</f>
        <v/>
      </c>
      <c r="E45" s="12"/>
      <c r="F45" s="5">
        <v>0</v>
      </c>
      <c r="G45" s="5" t="s">
        <v>908</v>
      </c>
      <c r="H45" s="5" t="str">
        <f>IF(ISERROR(VLOOKUP($C45&amp;" "&amp;$I45,Listas!$N$4:$O$14,2,FALSE)),"",VLOOKUP($C45&amp;" "&amp;$I45,Listas!$N$4:$O$14,2,FALSE))</f>
        <v/>
      </c>
      <c r="I45" s="5" t="str">
        <f>IF(ISERROR(VLOOKUP($G45,Listas!$L$4:$M$7,2,FALSE)),"",VLOOKUP($G45,Listas!$L$4:$M$7,2,FALSE))</f>
        <v/>
      </c>
      <c r="J45" s="7" t="str">
        <f t="shared" si="0"/>
        <v/>
      </c>
      <c r="K45" s="5" t="str">
        <f t="shared" si="1"/>
        <v/>
      </c>
      <c r="L45" s="5" t="str">
        <f>IF(ISERROR(VLOOKUP($C45,Listas!$B$4:$K$12,10,FALSE)),"",IF(C45="Hydrogen_\_Hidrógeno",LOOKUP(E45,Listas!$AL$4:$AL$7,Listas!$AM$4:$AM$7),VLOOKUP($C45,Listas!$B$4:$K$12,10,FALSE)))</f>
        <v/>
      </c>
    </row>
    <row r="46" spans="1:14" x14ac:dyDescent="0.25">
      <c r="A46" s="4"/>
      <c r="B46" s="4"/>
      <c r="C46" s="12" t="s">
        <v>781</v>
      </c>
      <c r="D46" s="4" t="str">
        <f>IF(ISERROR(VLOOKUP($C46,Listas!$B$4:$C$12,2,FALSE)),"",VLOOKUP($C46,Listas!$B$4:$C$12,2,FALSE))</f>
        <v/>
      </c>
      <c r="E46" s="12"/>
      <c r="F46" s="5">
        <v>0</v>
      </c>
      <c r="G46" s="5" t="s">
        <v>908</v>
      </c>
      <c r="H46" s="5" t="str">
        <f>IF(ISERROR(VLOOKUP($C46&amp;" "&amp;$I46,Listas!$N$4:$O$14,2,FALSE)),"",VLOOKUP($C46&amp;" "&amp;$I46,Listas!$N$4:$O$14,2,FALSE))</f>
        <v/>
      </c>
      <c r="I46" s="5" t="str">
        <f>IF(ISERROR(VLOOKUP($G46,Listas!$L$4:$M$7,2,FALSE)),"",VLOOKUP($G46,Listas!$L$4:$M$7,2,FALSE))</f>
        <v/>
      </c>
      <c r="J46" s="7" t="str">
        <f t="shared" si="0"/>
        <v/>
      </c>
      <c r="K46" s="5" t="str">
        <f t="shared" si="1"/>
        <v/>
      </c>
      <c r="L46" s="5" t="str">
        <f>IF(ISERROR(VLOOKUP($C46,Listas!$B$4:$K$12,10,FALSE)),"",IF(C46="Hydrogen_\_Hidrógeno",LOOKUP(E46,Listas!$AL$4:$AL$7,Listas!$AM$4:$AM$7),VLOOKUP($C46,Listas!$B$4:$K$12,10,FALSE)))</f>
        <v/>
      </c>
    </row>
    <row r="47" spans="1:14" x14ac:dyDescent="0.25">
      <c r="A47" s="4"/>
      <c r="B47" s="4"/>
      <c r="C47" s="12" t="s">
        <v>781</v>
      </c>
      <c r="D47" s="4" t="str">
        <f>IF(ISERROR(VLOOKUP($C47,Listas!$B$4:$C$12,2,FALSE)),"",VLOOKUP($C47,Listas!$B$4:$C$12,2,FALSE))</f>
        <v/>
      </c>
      <c r="E47" s="12"/>
      <c r="F47" s="5">
        <v>0</v>
      </c>
      <c r="G47" s="5" t="s">
        <v>908</v>
      </c>
      <c r="H47" s="5" t="str">
        <f>IF(ISERROR(VLOOKUP($C47&amp;" "&amp;$I47,Listas!$N$4:$O$14,2,FALSE)),"",VLOOKUP($C47&amp;" "&amp;$I47,Listas!$N$4:$O$14,2,FALSE))</f>
        <v/>
      </c>
      <c r="I47" s="5" t="str">
        <f>IF(ISERROR(VLOOKUP($G47,Listas!$L$4:$M$7,2,FALSE)),"",VLOOKUP($G47,Listas!$L$4:$M$7,2,FALSE))</f>
        <v/>
      </c>
      <c r="J47" s="7" t="str">
        <f t="shared" si="0"/>
        <v/>
      </c>
      <c r="K47" s="5" t="str">
        <f t="shared" si="1"/>
        <v/>
      </c>
      <c r="L47" s="5" t="str">
        <f>IF(ISERROR(VLOOKUP($C47,Listas!$B$4:$K$12,10,FALSE)),"",IF(C47="Hydrogen_\_Hidrógeno",LOOKUP(E47,Listas!$AL$4:$AL$7,Listas!$AM$4:$AM$7),VLOOKUP($C47,Listas!$B$4:$K$12,10,FALSE)))</f>
        <v/>
      </c>
    </row>
    <row r="48" spans="1:14" x14ac:dyDescent="0.25">
      <c r="A48" s="4"/>
      <c r="B48" s="4"/>
      <c r="C48" s="12" t="s">
        <v>781</v>
      </c>
      <c r="D48" s="4" t="str">
        <f>IF(ISERROR(VLOOKUP($C48,Listas!$B$4:$C$12,2,FALSE)),"",VLOOKUP($C48,Listas!$B$4:$C$12,2,FALSE))</f>
        <v/>
      </c>
      <c r="E48" s="12"/>
      <c r="F48" s="5">
        <v>0</v>
      </c>
      <c r="G48" s="5" t="s">
        <v>908</v>
      </c>
      <c r="H48" s="5" t="str">
        <f>IF(ISERROR(VLOOKUP($C48&amp;" "&amp;$I48,Listas!$N$4:$O$14,2,FALSE)),"",VLOOKUP($C48&amp;" "&amp;$I48,Listas!$N$4:$O$14,2,FALSE))</f>
        <v/>
      </c>
      <c r="I48" s="5" t="str">
        <f>IF(ISERROR(VLOOKUP($G48,Listas!$L$4:$M$7,2,FALSE)),"",VLOOKUP($G48,Listas!$L$4:$M$7,2,FALSE))</f>
        <v/>
      </c>
      <c r="J48" s="7" t="str">
        <f t="shared" si="0"/>
        <v/>
      </c>
      <c r="K48" s="5" t="str">
        <f t="shared" si="1"/>
        <v/>
      </c>
      <c r="L48" s="5" t="str">
        <f>IF(ISERROR(VLOOKUP($C48,Listas!$B$4:$K$12,10,FALSE)),"",IF(C48="Hydrogen_\_Hidrógeno",LOOKUP(E48,Listas!$AL$4:$AL$7,Listas!$AM$4:$AM$7),VLOOKUP($C48,Listas!$B$4:$K$12,10,FALSE)))</f>
        <v/>
      </c>
    </row>
    <row r="49" spans="1:12" x14ac:dyDescent="0.25">
      <c r="A49" s="4"/>
      <c r="B49" s="4"/>
      <c r="C49" s="12" t="s">
        <v>781</v>
      </c>
      <c r="D49" s="4" t="str">
        <f>IF(ISERROR(VLOOKUP($C49,Listas!$B$4:$C$12,2,FALSE)),"",VLOOKUP($C49,Listas!$B$4:$C$12,2,FALSE))</f>
        <v/>
      </c>
      <c r="E49" s="12"/>
      <c r="F49" s="5">
        <v>0</v>
      </c>
      <c r="G49" s="5" t="s">
        <v>908</v>
      </c>
      <c r="H49" s="5" t="str">
        <f>IF(ISERROR(VLOOKUP($C49&amp;" "&amp;$I49,Listas!$N$4:$O$14,2,FALSE)),"",VLOOKUP($C49&amp;" "&amp;$I49,Listas!$N$4:$O$14,2,FALSE))</f>
        <v/>
      </c>
      <c r="I49" s="5" t="str">
        <f>IF(ISERROR(VLOOKUP($G49,Listas!$L$4:$M$7,2,FALSE)),"",VLOOKUP($G49,Listas!$L$4:$M$7,2,FALSE))</f>
        <v/>
      </c>
      <c r="J49" s="7" t="str">
        <f t="shared" si="0"/>
        <v/>
      </c>
      <c r="K49" s="5" t="str">
        <f t="shared" si="1"/>
        <v/>
      </c>
      <c r="L49" s="5" t="str">
        <f>IF(ISERROR(VLOOKUP($C49,Listas!$B$4:$K$12,10,FALSE)),"",IF(C49="Hydrogen_\_Hidrógeno",LOOKUP(E49,Listas!$AL$4:$AL$7,Listas!$AM$4:$AM$7),VLOOKUP($C49,Listas!$B$4:$K$12,10,FALSE)))</f>
        <v/>
      </c>
    </row>
    <row r="50" spans="1:12" x14ac:dyDescent="0.25">
      <c r="A50" s="4"/>
      <c r="B50" s="4"/>
      <c r="C50" s="12" t="s">
        <v>781</v>
      </c>
      <c r="D50" s="4" t="str">
        <f>IF(ISERROR(VLOOKUP($C50,Listas!$B$4:$C$12,2,FALSE)),"",VLOOKUP($C50,Listas!$B$4:$C$12,2,FALSE))</f>
        <v/>
      </c>
      <c r="E50" s="12"/>
      <c r="F50" s="5">
        <v>0</v>
      </c>
      <c r="G50" s="5" t="s">
        <v>908</v>
      </c>
      <c r="H50" s="5" t="str">
        <f>IF(ISERROR(VLOOKUP($C50&amp;" "&amp;$I50,Listas!$N$4:$O$14,2,FALSE)),"",VLOOKUP($C50&amp;" "&amp;$I50,Listas!$N$4:$O$14,2,FALSE))</f>
        <v/>
      </c>
      <c r="I50" s="5" t="str">
        <f>IF(ISERROR(VLOOKUP($G50,Listas!$L$4:$M$7,2,FALSE)),"",VLOOKUP($G50,Listas!$L$4:$M$7,2,FALSE))</f>
        <v/>
      </c>
      <c r="J50" s="7" t="str">
        <f t="shared" si="0"/>
        <v/>
      </c>
      <c r="K50" s="5" t="str">
        <f t="shared" si="1"/>
        <v/>
      </c>
      <c r="L50" s="5" t="str">
        <f>IF(ISERROR(VLOOKUP($C50,Listas!$B$4:$K$12,10,FALSE)),"",IF(C50="Hydrogen_\_Hidrógeno",LOOKUP(E50,Listas!$AL$4:$AL$7,Listas!$AM$4:$AM$7),VLOOKUP($C50,Listas!$B$4:$K$12,10,FALSE)))</f>
        <v/>
      </c>
    </row>
    <row r="51" spans="1:12" x14ac:dyDescent="0.25">
      <c r="A51" s="4"/>
      <c r="B51" s="4"/>
      <c r="C51" s="12" t="s">
        <v>781</v>
      </c>
      <c r="D51" s="4" t="str">
        <f>IF(ISERROR(VLOOKUP($C51,Listas!$B$4:$C$12,2,FALSE)),"",VLOOKUP($C51,Listas!$B$4:$C$12,2,FALSE))</f>
        <v/>
      </c>
      <c r="E51" s="12"/>
      <c r="F51" s="5">
        <v>0</v>
      </c>
      <c r="G51" s="5" t="s">
        <v>908</v>
      </c>
      <c r="H51" s="5" t="str">
        <f>IF(ISERROR(VLOOKUP($C51&amp;" "&amp;$I51,Listas!$N$4:$O$14,2,FALSE)),"",VLOOKUP($C51&amp;" "&amp;$I51,Listas!$N$4:$O$14,2,FALSE))</f>
        <v/>
      </c>
      <c r="I51" s="5" t="str">
        <f>IF(ISERROR(VLOOKUP($G51,Listas!$L$4:$M$7,2,FALSE)),"",VLOOKUP($G51,Listas!$L$4:$M$7,2,FALSE))</f>
        <v/>
      </c>
      <c r="J51" s="7" t="str">
        <f t="shared" si="0"/>
        <v/>
      </c>
      <c r="K51" s="5" t="str">
        <f t="shared" si="1"/>
        <v/>
      </c>
      <c r="L51" s="5" t="str">
        <f>IF(ISERROR(VLOOKUP($C51,Listas!$B$4:$K$12,10,FALSE)),"",IF(C51="Hydrogen_\_Hidrógeno",LOOKUP(E51,Listas!$AL$4:$AL$7,Listas!$AM$4:$AM$7),VLOOKUP($C51,Listas!$B$4:$K$12,10,FALSE)))</f>
        <v/>
      </c>
    </row>
    <row r="52" spans="1:12" x14ac:dyDescent="0.25">
      <c r="A52" s="4"/>
      <c r="B52" s="4"/>
      <c r="C52" s="12" t="s">
        <v>781</v>
      </c>
      <c r="D52" s="4" t="str">
        <f>IF(ISERROR(VLOOKUP($C52,Listas!$B$4:$C$12,2,FALSE)),"",VLOOKUP($C52,Listas!$B$4:$C$12,2,FALSE))</f>
        <v/>
      </c>
      <c r="E52" s="12"/>
      <c r="F52" s="5">
        <v>0</v>
      </c>
      <c r="G52" s="5" t="s">
        <v>908</v>
      </c>
      <c r="H52" s="5" t="str">
        <f>IF(ISERROR(VLOOKUP($C52&amp;" "&amp;$I52,Listas!$N$4:$O$14,2,FALSE)),"",VLOOKUP($C52&amp;" "&amp;$I52,Listas!$N$4:$O$14,2,FALSE))</f>
        <v/>
      </c>
      <c r="I52" s="5" t="str">
        <f>IF(ISERROR(VLOOKUP($G52,Listas!$L$4:$M$7,2,FALSE)),"",VLOOKUP($G52,Listas!$L$4:$M$7,2,FALSE))</f>
        <v/>
      </c>
      <c r="J52" s="7" t="str">
        <f t="shared" si="0"/>
        <v/>
      </c>
      <c r="K52" s="5" t="str">
        <f t="shared" si="1"/>
        <v/>
      </c>
      <c r="L52" s="5" t="str">
        <f>IF(ISERROR(VLOOKUP($C52,Listas!$B$4:$K$12,10,FALSE)),"",IF(C52="Hydrogen_\_Hidrógeno",LOOKUP(E52,Listas!$AL$4:$AL$7,Listas!$AM$4:$AM$7),VLOOKUP($C52,Listas!$B$4:$K$12,10,FALSE)))</f>
        <v/>
      </c>
    </row>
    <row r="53" spans="1:12" x14ac:dyDescent="0.25">
      <c r="A53" s="4"/>
      <c r="B53" s="4"/>
      <c r="C53" s="12" t="s">
        <v>781</v>
      </c>
      <c r="D53" s="4" t="str">
        <f>IF(ISERROR(VLOOKUP($C53,Listas!$B$4:$C$12,2,FALSE)),"",VLOOKUP($C53,Listas!$B$4:$C$12,2,FALSE))</f>
        <v/>
      </c>
      <c r="E53" s="12"/>
      <c r="F53" s="5">
        <v>0</v>
      </c>
      <c r="G53" s="5" t="s">
        <v>908</v>
      </c>
      <c r="H53" s="5" t="str">
        <f>IF(ISERROR(VLOOKUP($C53&amp;" "&amp;$I53,Listas!$N$4:$O$14,2,FALSE)),"",VLOOKUP($C53&amp;" "&amp;$I53,Listas!$N$4:$O$14,2,FALSE))</f>
        <v/>
      </c>
      <c r="I53" s="5" t="str">
        <f>IF(ISERROR(VLOOKUP($G53,Listas!$L$4:$M$7,2,FALSE)),"",VLOOKUP($G53,Listas!$L$4:$M$7,2,FALSE))</f>
        <v/>
      </c>
      <c r="J53" s="7" t="str">
        <f t="shared" si="0"/>
        <v/>
      </c>
      <c r="K53" s="5" t="str">
        <f t="shared" si="1"/>
        <v/>
      </c>
      <c r="L53" s="5" t="str">
        <f>IF(ISERROR(VLOOKUP($C53,Listas!$B$4:$K$12,10,FALSE)),"",IF(C53="Hydrogen_\_Hidrógeno",LOOKUP(E53,Listas!$AL$4:$AL$7,Listas!$AM$4:$AM$7),VLOOKUP($C53,Listas!$B$4:$K$12,10,FALSE)))</f>
        <v/>
      </c>
    </row>
    <row r="54" spans="1:12" x14ac:dyDescent="0.25">
      <c r="A54" s="4"/>
      <c r="B54" s="4"/>
      <c r="C54" s="12" t="s">
        <v>781</v>
      </c>
      <c r="D54" s="4" t="str">
        <f>IF(ISERROR(VLOOKUP($C54,Listas!$B$4:$C$12,2,FALSE)),"",VLOOKUP($C54,Listas!$B$4:$C$12,2,FALSE))</f>
        <v/>
      </c>
      <c r="E54" s="12"/>
      <c r="F54" s="5">
        <v>0</v>
      </c>
      <c r="G54" s="5" t="s">
        <v>908</v>
      </c>
      <c r="H54" s="5" t="str">
        <f>IF(ISERROR(VLOOKUP($C54&amp;" "&amp;$I54,Listas!$N$4:$O$14,2,FALSE)),"",VLOOKUP($C54&amp;" "&amp;$I54,Listas!$N$4:$O$14,2,FALSE))</f>
        <v/>
      </c>
      <c r="I54" s="5" t="str">
        <f>IF(ISERROR(VLOOKUP($G54,Listas!$L$4:$M$7,2,FALSE)),"",VLOOKUP($G54,Listas!$L$4:$M$7,2,FALSE))</f>
        <v/>
      </c>
      <c r="J54" s="7" t="str">
        <f t="shared" si="0"/>
        <v/>
      </c>
      <c r="K54" s="5" t="str">
        <f t="shared" si="1"/>
        <v/>
      </c>
      <c r="L54" s="5" t="str">
        <f>IF(ISERROR(VLOOKUP($C54,Listas!$B$4:$K$12,10,FALSE)),"",IF(C54="Hydrogen_\_Hidrógeno",LOOKUP(E54,Listas!$AL$4:$AL$7,Listas!$AM$4:$AM$7),VLOOKUP($C54,Listas!$B$4:$K$12,10,FALSE)))</f>
        <v/>
      </c>
    </row>
    <row r="55" spans="1:12" x14ac:dyDescent="0.25">
      <c r="A55" s="4"/>
      <c r="B55" s="4"/>
      <c r="C55" s="12" t="s">
        <v>781</v>
      </c>
      <c r="D55" s="4" t="str">
        <f>IF(ISERROR(VLOOKUP($C55,Listas!$B$4:$C$12,2,FALSE)),"",VLOOKUP($C55,Listas!$B$4:$C$12,2,FALSE))</f>
        <v/>
      </c>
      <c r="E55" s="12"/>
      <c r="F55" s="5">
        <v>0</v>
      </c>
      <c r="G55" s="5" t="s">
        <v>908</v>
      </c>
      <c r="H55" s="5" t="str">
        <f>IF(ISERROR(VLOOKUP($C55&amp;" "&amp;$I55,Listas!$N$4:$O$14,2,FALSE)),"",VLOOKUP($C55&amp;" "&amp;$I55,Listas!$N$4:$O$14,2,FALSE))</f>
        <v/>
      </c>
      <c r="I55" s="5" t="str">
        <f>IF(ISERROR(VLOOKUP($G55,Listas!$L$4:$M$7,2,FALSE)),"",VLOOKUP($G55,Listas!$L$4:$M$7,2,FALSE))</f>
        <v/>
      </c>
      <c r="J55" s="7" t="str">
        <f t="shared" si="0"/>
        <v/>
      </c>
      <c r="K55" s="5" t="str">
        <f t="shared" si="1"/>
        <v/>
      </c>
      <c r="L55" s="5" t="str">
        <f>IF(ISERROR(VLOOKUP($C55,Listas!$B$4:$K$12,10,FALSE)),"",IF(C55="Hydrogen_\_Hidrógeno",LOOKUP(E55,Listas!$AL$4:$AL$7,Listas!$AM$4:$AM$7),VLOOKUP($C55,Listas!$B$4:$K$12,10,FALSE)))</f>
        <v/>
      </c>
    </row>
    <row r="56" spans="1:12" x14ac:dyDescent="0.25">
      <c r="A56" s="4"/>
      <c r="B56" s="4"/>
      <c r="C56" s="12" t="s">
        <v>781</v>
      </c>
      <c r="D56" s="4" t="str">
        <f>IF(ISERROR(VLOOKUP($C56,Listas!$B$4:$C$12,2,FALSE)),"",VLOOKUP($C56,Listas!$B$4:$C$12,2,FALSE))</f>
        <v/>
      </c>
      <c r="E56" s="12"/>
      <c r="F56" s="5">
        <v>0</v>
      </c>
      <c r="G56" s="5" t="s">
        <v>908</v>
      </c>
      <c r="H56" s="5" t="str">
        <f>IF(ISERROR(VLOOKUP($C56&amp;" "&amp;$I56,Listas!$N$4:$O$14,2,FALSE)),"",VLOOKUP($C56&amp;" "&amp;$I56,Listas!$N$4:$O$14,2,FALSE))</f>
        <v/>
      </c>
      <c r="I56" s="5" t="str">
        <f>IF(ISERROR(VLOOKUP($G56,Listas!$L$4:$M$7,2,FALSE)),"",VLOOKUP($G56,Listas!$L$4:$M$7,2,FALSE))</f>
        <v/>
      </c>
      <c r="J56" s="7" t="str">
        <f t="shared" si="0"/>
        <v/>
      </c>
      <c r="K56" s="5" t="str">
        <f t="shared" si="1"/>
        <v/>
      </c>
      <c r="L56" s="5" t="str">
        <f>IF(ISERROR(VLOOKUP($C56,Listas!$B$4:$K$12,10,FALSE)),"",IF(C56="Hydrogen_\_Hidrógeno",LOOKUP(E56,Listas!$AL$4:$AL$7,Listas!$AM$4:$AM$7),VLOOKUP($C56,Listas!$B$4:$K$12,10,FALSE)))</f>
        <v/>
      </c>
    </row>
    <row r="57" spans="1:12" x14ac:dyDescent="0.25">
      <c r="A57" s="4"/>
      <c r="B57" s="4"/>
      <c r="C57" s="12" t="s">
        <v>781</v>
      </c>
      <c r="D57" s="4" t="str">
        <f>IF(ISERROR(VLOOKUP($C57,Listas!$B$4:$C$12,2,FALSE)),"",VLOOKUP($C57,Listas!$B$4:$C$12,2,FALSE))</f>
        <v/>
      </c>
      <c r="E57" s="12"/>
      <c r="F57" s="5">
        <v>0</v>
      </c>
      <c r="G57" s="5" t="s">
        <v>908</v>
      </c>
      <c r="H57" s="5" t="str">
        <f>IF(ISERROR(VLOOKUP($C57&amp;" "&amp;$I57,Listas!$N$4:$O$14,2,FALSE)),"",VLOOKUP($C57&amp;" "&amp;$I57,Listas!$N$4:$O$14,2,FALSE))</f>
        <v/>
      </c>
      <c r="I57" s="5" t="str">
        <f>IF(ISERROR(VLOOKUP($G57,Listas!$L$4:$M$7,2,FALSE)),"",VLOOKUP($G57,Listas!$L$4:$M$7,2,FALSE))</f>
        <v/>
      </c>
      <c r="J57" s="7" t="str">
        <f t="shared" si="0"/>
        <v/>
      </c>
      <c r="K57" s="5" t="str">
        <f t="shared" si="1"/>
        <v/>
      </c>
      <c r="L57" s="5" t="str">
        <f>IF(ISERROR(VLOOKUP($C57,Listas!$B$4:$K$12,10,FALSE)),"",IF(C57="Hydrogen_\_Hidrógeno",LOOKUP(E57,Listas!$AL$4:$AL$7,Listas!$AM$4:$AM$7),VLOOKUP($C57,Listas!$B$4:$K$12,10,FALSE)))</f>
        <v/>
      </c>
    </row>
    <row r="58" spans="1:12" x14ac:dyDescent="0.25">
      <c r="A58" s="4"/>
      <c r="B58" s="4"/>
      <c r="C58" s="12" t="s">
        <v>781</v>
      </c>
      <c r="D58" s="4" t="str">
        <f>IF(ISERROR(VLOOKUP($C58,Listas!$B$4:$C$12,2,FALSE)),"",VLOOKUP($C58,Listas!$B$4:$C$12,2,FALSE))</f>
        <v/>
      </c>
      <c r="E58" s="12"/>
      <c r="F58" s="5">
        <v>0</v>
      </c>
      <c r="G58" s="5" t="s">
        <v>908</v>
      </c>
      <c r="H58" s="5" t="str">
        <f>IF(ISERROR(VLOOKUP($C58&amp;" "&amp;$I58,Listas!$N$4:$O$14,2,FALSE)),"",VLOOKUP($C58&amp;" "&amp;$I58,Listas!$N$4:$O$14,2,FALSE))</f>
        <v/>
      </c>
      <c r="I58" s="5" t="str">
        <f>IF(ISERROR(VLOOKUP($G58,Listas!$L$4:$M$7,2,FALSE)),"",VLOOKUP($G58,Listas!$L$4:$M$7,2,FALSE))</f>
        <v/>
      </c>
      <c r="J58" s="7" t="str">
        <f t="shared" si="0"/>
        <v/>
      </c>
      <c r="K58" s="5" t="str">
        <f t="shared" si="1"/>
        <v/>
      </c>
      <c r="L58" s="5" t="str">
        <f>IF(ISERROR(VLOOKUP($C58,Listas!$B$4:$K$12,10,FALSE)),"",IF(C58="Hydrogen_\_Hidrógeno",LOOKUP(E58,Listas!$AL$4:$AL$7,Listas!$AM$4:$AM$7),VLOOKUP($C58,Listas!$B$4:$K$12,10,FALSE)))</f>
        <v/>
      </c>
    </row>
    <row r="59" spans="1:12" x14ac:dyDescent="0.25">
      <c r="A59" s="4"/>
      <c r="B59" s="4"/>
      <c r="C59" s="12" t="s">
        <v>781</v>
      </c>
      <c r="D59" s="4" t="str">
        <f>IF(ISERROR(VLOOKUP($C59,Listas!$B$4:$C$12,2,FALSE)),"",VLOOKUP($C59,Listas!$B$4:$C$12,2,FALSE))</f>
        <v/>
      </c>
      <c r="E59" s="12"/>
      <c r="F59" s="5">
        <v>0</v>
      </c>
      <c r="G59" s="5" t="s">
        <v>908</v>
      </c>
      <c r="H59" s="5" t="str">
        <f>IF(ISERROR(VLOOKUP($C59&amp;" "&amp;$I59,Listas!$N$4:$O$14,2,FALSE)),"",VLOOKUP($C59&amp;" "&amp;$I59,Listas!$N$4:$O$14,2,FALSE))</f>
        <v/>
      </c>
      <c r="I59" s="5" t="str">
        <f>IF(ISERROR(VLOOKUP($G59,Listas!$L$4:$M$7,2,FALSE)),"",VLOOKUP($G59,Listas!$L$4:$M$7,2,FALSE))</f>
        <v/>
      </c>
      <c r="J59" s="7" t="str">
        <f t="shared" si="0"/>
        <v/>
      </c>
      <c r="K59" s="5" t="str">
        <f t="shared" si="1"/>
        <v/>
      </c>
      <c r="L59" s="5" t="str">
        <f>IF(ISERROR(VLOOKUP($C59,Listas!$B$4:$K$12,10,FALSE)),"",IF(C59="Hydrogen_\_Hidrógeno",LOOKUP(E59,Listas!$AL$4:$AL$7,Listas!$AM$4:$AM$7),VLOOKUP($C59,Listas!$B$4:$K$12,10,FALSE)))</f>
        <v/>
      </c>
    </row>
    <row r="60" spans="1:12" x14ac:dyDescent="0.25">
      <c r="A60" s="4"/>
      <c r="B60" s="4"/>
      <c r="C60" s="12" t="s">
        <v>781</v>
      </c>
      <c r="D60" s="4" t="str">
        <f>IF(ISERROR(VLOOKUP($C60,Listas!$B$4:$C$12,2,FALSE)),"",VLOOKUP($C60,Listas!$B$4:$C$12,2,FALSE))</f>
        <v/>
      </c>
      <c r="E60" s="12"/>
      <c r="F60" s="5">
        <v>0</v>
      </c>
      <c r="G60" s="5" t="s">
        <v>908</v>
      </c>
      <c r="H60" s="5" t="str">
        <f>IF(ISERROR(VLOOKUP($C60&amp;" "&amp;$I60,Listas!$N$4:$O$14,2,FALSE)),"",VLOOKUP($C60&amp;" "&amp;$I60,Listas!$N$4:$O$14,2,FALSE))</f>
        <v/>
      </c>
      <c r="I60" s="5" t="str">
        <f>IF(ISERROR(VLOOKUP($G60,Listas!$L$4:$M$7,2,FALSE)),"",VLOOKUP($G60,Listas!$L$4:$M$7,2,FALSE))</f>
        <v/>
      </c>
      <c r="J60" s="7" t="str">
        <f t="shared" si="0"/>
        <v/>
      </c>
      <c r="K60" s="5" t="str">
        <f t="shared" si="1"/>
        <v/>
      </c>
      <c r="L60" s="5" t="str">
        <f>IF(ISERROR(VLOOKUP($C60,Listas!$B$4:$K$12,10,FALSE)),"",IF(C60="Hydrogen_\_Hidrógeno",LOOKUP(E60,Listas!$AL$4:$AL$7,Listas!$AM$4:$AM$7),VLOOKUP($C60,Listas!$B$4:$K$12,10,FALSE)))</f>
        <v/>
      </c>
    </row>
    <row r="61" spans="1:12" x14ac:dyDescent="0.25">
      <c r="A61" s="4"/>
      <c r="B61" s="4"/>
      <c r="C61" s="12" t="s">
        <v>781</v>
      </c>
      <c r="D61" s="4" t="str">
        <f>IF(ISERROR(VLOOKUP($C61,Listas!$B$4:$C$12,2,FALSE)),"",VLOOKUP($C61,Listas!$B$4:$C$12,2,FALSE))</f>
        <v/>
      </c>
      <c r="E61" s="12"/>
      <c r="F61" s="5">
        <v>0</v>
      </c>
      <c r="G61" s="5" t="s">
        <v>908</v>
      </c>
      <c r="H61" s="5" t="str">
        <f>IF(ISERROR(VLOOKUP($C61&amp;" "&amp;$I61,Listas!$N$4:$O$14,2,FALSE)),"",VLOOKUP($C61&amp;" "&amp;$I61,Listas!$N$4:$O$14,2,FALSE))</f>
        <v/>
      </c>
      <c r="I61" s="5" t="str">
        <f>IF(ISERROR(VLOOKUP($G61,Listas!$L$4:$M$7,2,FALSE)),"",VLOOKUP($G61,Listas!$L$4:$M$7,2,FALSE))</f>
        <v/>
      </c>
      <c r="J61" s="7" t="str">
        <f t="shared" si="0"/>
        <v/>
      </c>
      <c r="K61" s="5" t="str">
        <f t="shared" si="1"/>
        <v/>
      </c>
      <c r="L61" s="5" t="str">
        <f>IF(ISERROR(VLOOKUP($C61,Listas!$B$4:$K$12,10,FALSE)),"",IF(C61="Hydrogen_\_Hidrógeno",LOOKUP(E61,Listas!$AL$4:$AL$7,Listas!$AM$4:$AM$7),VLOOKUP($C61,Listas!$B$4:$K$12,10,FALSE)))</f>
        <v/>
      </c>
    </row>
    <row r="62" spans="1:12" x14ac:dyDescent="0.25">
      <c r="A62" s="4"/>
      <c r="B62" s="4"/>
      <c r="C62" s="12" t="s">
        <v>781</v>
      </c>
      <c r="D62" s="4" t="str">
        <f>IF(ISERROR(VLOOKUP($C62,Listas!$B$4:$C$12,2,FALSE)),"",VLOOKUP($C62,Listas!$B$4:$C$12,2,FALSE))</f>
        <v/>
      </c>
      <c r="E62" s="12"/>
      <c r="F62" s="5">
        <v>0</v>
      </c>
      <c r="G62" s="5" t="s">
        <v>908</v>
      </c>
      <c r="H62" s="5" t="str">
        <f>IF(ISERROR(VLOOKUP($C62&amp;" "&amp;$I62,Listas!$N$4:$O$14,2,FALSE)),"",VLOOKUP($C62&amp;" "&amp;$I62,Listas!$N$4:$O$14,2,FALSE))</f>
        <v/>
      </c>
      <c r="I62" s="5" t="str">
        <f>IF(ISERROR(VLOOKUP($G62,Listas!$L$4:$M$7,2,FALSE)),"",VLOOKUP($G62,Listas!$L$4:$M$7,2,FALSE))</f>
        <v/>
      </c>
      <c r="J62" s="7" t="str">
        <f t="shared" si="0"/>
        <v/>
      </c>
      <c r="K62" s="5" t="str">
        <f t="shared" si="1"/>
        <v/>
      </c>
      <c r="L62" s="5" t="str">
        <f>IF(ISERROR(VLOOKUP($C62,Listas!$B$4:$K$12,10,FALSE)),"",IF(C62="Hydrogen_\_Hidrógeno",LOOKUP(E62,Listas!$AL$4:$AL$7,Listas!$AM$4:$AM$7),VLOOKUP($C62,Listas!$B$4:$K$12,10,FALSE)))</f>
        <v/>
      </c>
    </row>
    <row r="63" spans="1:12" x14ac:dyDescent="0.25">
      <c r="A63" s="4"/>
      <c r="B63" s="4"/>
      <c r="C63" s="12" t="s">
        <v>781</v>
      </c>
      <c r="D63" s="4" t="str">
        <f>IF(ISERROR(VLOOKUP($C63,Listas!$B$4:$C$12,2,FALSE)),"",VLOOKUP($C63,Listas!$B$4:$C$12,2,FALSE))</f>
        <v/>
      </c>
      <c r="E63" s="12"/>
      <c r="F63" s="5">
        <v>0</v>
      </c>
      <c r="G63" s="5" t="s">
        <v>908</v>
      </c>
      <c r="H63" s="5" t="str">
        <f>IF(ISERROR(VLOOKUP($C63&amp;" "&amp;$I63,Listas!$N$4:$O$14,2,FALSE)),"",VLOOKUP($C63&amp;" "&amp;$I63,Listas!$N$4:$O$14,2,FALSE))</f>
        <v/>
      </c>
      <c r="I63" s="5" t="str">
        <f>IF(ISERROR(VLOOKUP($G63,Listas!$L$4:$M$7,2,FALSE)),"",VLOOKUP($G63,Listas!$L$4:$M$7,2,FALSE))</f>
        <v/>
      </c>
      <c r="J63" s="7" t="str">
        <f t="shared" si="0"/>
        <v/>
      </c>
      <c r="K63" s="5" t="str">
        <f t="shared" si="1"/>
        <v/>
      </c>
      <c r="L63" s="5" t="str">
        <f>IF(ISERROR(VLOOKUP($C63,Listas!$B$4:$K$12,10,FALSE)),"",IF(C63="Hydrogen_\_Hidrógeno",LOOKUP(E63,Listas!$AL$4:$AL$7,Listas!$AM$4:$AM$7),VLOOKUP($C63,Listas!$B$4:$K$12,10,FALSE)))</f>
        <v/>
      </c>
    </row>
    <row r="64" spans="1:12" x14ac:dyDescent="0.25">
      <c r="A64" s="4"/>
      <c r="B64" s="4"/>
      <c r="C64" s="12" t="s">
        <v>781</v>
      </c>
      <c r="D64" s="4" t="str">
        <f>IF(ISERROR(VLOOKUP($C64,Listas!$B$4:$C$12,2,FALSE)),"",VLOOKUP($C64,Listas!$B$4:$C$12,2,FALSE))</f>
        <v/>
      </c>
      <c r="E64" s="12"/>
      <c r="F64" s="5">
        <v>0</v>
      </c>
      <c r="G64" s="5" t="s">
        <v>908</v>
      </c>
      <c r="H64" s="5" t="str">
        <f>IF(ISERROR(VLOOKUP($C64&amp;" "&amp;$I64,Listas!$N$4:$O$14,2,FALSE)),"",VLOOKUP($C64&amp;" "&amp;$I64,Listas!$N$4:$O$14,2,FALSE))</f>
        <v/>
      </c>
      <c r="I64" s="5" t="str">
        <f>IF(ISERROR(VLOOKUP($G64,Listas!$L$4:$M$7,2,FALSE)),"",VLOOKUP($G64,Listas!$L$4:$M$7,2,FALSE))</f>
        <v/>
      </c>
      <c r="J64" s="7" t="str">
        <f t="shared" si="0"/>
        <v/>
      </c>
      <c r="K64" s="5" t="str">
        <f t="shared" si="1"/>
        <v/>
      </c>
      <c r="L64" s="5" t="str">
        <f>IF(ISERROR(VLOOKUP($C64,Listas!$B$4:$K$12,10,FALSE)),"",IF(C64="Hydrogen_\_Hidrógeno",LOOKUP(E64,Listas!$AL$4:$AL$7,Listas!$AM$4:$AM$7),VLOOKUP($C64,Listas!$B$4:$K$12,10,FALSE)))</f>
        <v/>
      </c>
    </row>
    <row r="65" spans="1:12" x14ac:dyDescent="0.25">
      <c r="A65" s="4"/>
      <c r="B65" s="4"/>
      <c r="C65" s="12" t="s">
        <v>781</v>
      </c>
      <c r="D65" s="4" t="str">
        <f>IF(ISERROR(VLOOKUP($C65,Listas!$B$4:$C$12,2,FALSE)),"",VLOOKUP($C65,Listas!$B$4:$C$12,2,FALSE))</f>
        <v/>
      </c>
      <c r="E65" s="12"/>
      <c r="F65" s="5">
        <v>0</v>
      </c>
      <c r="G65" s="5" t="s">
        <v>908</v>
      </c>
      <c r="H65" s="5" t="str">
        <f>IF(ISERROR(VLOOKUP($C65&amp;" "&amp;$I65,Listas!$N$4:$O$14,2,FALSE)),"",VLOOKUP($C65&amp;" "&amp;$I65,Listas!$N$4:$O$14,2,FALSE))</f>
        <v/>
      </c>
      <c r="I65" s="5" t="str">
        <f>IF(ISERROR(VLOOKUP($G65,Listas!$L$4:$M$7,2,FALSE)),"",VLOOKUP($G65,Listas!$L$4:$M$7,2,FALSE))</f>
        <v/>
      </c>
      <c r="J65" s="7" t="str">
        <f t="shared" si="0"/>
        <v/>
      </c>
      <c r="K65" s="5" t="str">
        <f t="shared" si="1"/>
        <v/>
      </c>
      <c r="L65" s="5" t="str">
        <f>IF(ISERROR(VLOOKUP($C65,Listas!$B$4:$K$12,10,FALSE)),"",IF(C65="Hydrogen_\_Hidrógeno",LOOKUP(E65,Listas!$AL$4:$AL$7,Listas!$AM$4:$AM$7),VLOOKUP($C65,Listas!$B$4:$K$12,10,FALSE)))</f>
        <v/>
      </c>
    </row>
    <row r="66" spans="1:12" x14ac:dyDescent="0.25">
      <c r="A66" s="4"/>
      <c r="B66" s="4"/>
      <c r="C66" s="12" t="s">
        <v>781</v>
      </c>
      <c r="D66" s="4" t="str">
        <f>IF(ISERROR(VLOOKUP($C66,Listas!$B$4:$C$12,2,FALSE)),"",VLOOKUP($C66,Listas!$B$4:$C$12,2,FALSE))</f>
        <v/>
      </c>
      <c r="E66" s="12"/>
      <c r="F66" s="5">
        <v>0</v>
      </c>
      <c r="G66" s="5" t="s">
        <v>908</v>
      </c>
      <c r="H66" s="5" t="str">
        <f>IF(ISERROR(VLOOKUP($C66&amp;" "&amp;$I66,Listas!$N$4:$O$14,2,FALSE)),"",VLOOKUP($C66&amp;" "&amp;$I66,Listas!$N$4:$O$14,2,FALSE))</f>
        <v/>
      </c>
      <c r="I66" s="5" t="str">
        <f>IF(ISERROR(VLOOKUP($G66,Listas!$L$4:$M$7,2,FALSE)),"",VLOOKUP($G66,Listas!$L$4:$M$7,2,FALSE))</f>
        <v/>
      </c>
      <c r="J66" s="7" t="str">
        <f t="shared" si="0"/>
        <v/>
      </c>
      <c r="K66" s="5" t="str">
        <f t="shared" si="1"/>
        <v/>
      </c>
      <c r="L66" s="5" t="str">
        <f>IF(ISERROR(VLOOKUP($C66,Listas!$B$4:$K$12,10,FALSE)),"",IF(C66="Hydrogen_\_Hidrógeno",LOOKUP(E66,Listas!$AL$4:$AL$7,Listas!$AM$4:$AM$7),VLOOKUP($C66,Listas!$B$4:$K$12,10,FALSE)))</f>
        <v/>
      </c>
    </row>
    <row r="67" spans="1:12" x14ac:dyDescent="0.25">
      <c r="A67" s="4"/>
      <c r="B67" s="4"/>
      <c r="C67" s="12" t="s">
        <v>781</v>
      </c>
      <c r="D67" s="4" t="str">
        <f>IF(ISERROR(VLOOKUP($C67,Listas!$B$4:$C$12,2,FALSE)),"",VLOOKUP($C67,Listas!$B$4:$C$12,2,FALSE))</f>
        <v/>
      </c>
      <c r="E67" s="12"/>
      <c r="F67" s="5">
        <v>0</v>
      </c>
      <c r="G67" s="5" t="s">
        <v>908</v>
      </c>
      <c r="H67" s="5" t="str">
        <f>IF(ISERROR(VLOOKUP($C67&amp;" "&amp;$I67,Listas!$N$4:$O$14,2,FALSE)),"",VLOOKUP($C67&amp;" "&amp;$I67,Listas!$N$4:$O$14,2,FALSE))</f>
        <v/>
      </c>
      <c r="I67" s="5" t="str">
        <f>IF(ISERROR(VLOOKUP($G67,Listas!$L$4:$M$7,2,FALSE)),"",VLOOKUP($G67,Listas!$L$4:$M$7,2,FALSE))</f>
        <v/>
      </c>
      <c r="J67" s="7" t="str">
        <f t="shared" si="0"/>
        <v/>
      </c>
      <c r="K67" s="5" t="str">
        <f t="shared" si="1"/>
        <v/>
      </c>
      <c r="L67" s="5" t="str">
        <f>IF(ISERROR(VLOOKUP($C67,Listas!$B$4:$K$12,10,FALSE)),"",IF(C67="Hydrogen_\_Hidrógeno",LOOKUP(E67,Listas!$AL$4:$AL$7,Listas!$AM$4:$AM$7),VLOOKUP($C67,Listas!$B$4:$K$12,10,FALSE)))</f>
        <v/>
      </c>
    </row>
    <row r="68" spans="1:12" x14ac:dyDescent="0.25">
      <c r="A68" s="4"/>
      <c r="B68" s="4"/>
      <c r="C68" s="12" t="s">
        <v>781</v>
      </c>
      <c r="D68" s="4" t="str">
        <f>IF(ISERROR(VLOOKUP($C68,Listas!$B$4:$C$12,2,FALSE)),"",VLOOKUP($C68,Listas!$B$4:$C$12,2,FALSE))</f>
        <v/>
      </c>
      <c r="E68" s="12"/>
      <c r="F68" s="5">
        <v>0</v>
      </c>
      <c r="G68" s="5" t="s">
        <v>908</v>
      </c>
      <c r="H68" s="5" t="str">
        <f>IF(ISERROR(VLOOKUP($C68&amp;" "&amp;$I68,Listas!$N$4:$O$14,2,FALSE)),"",VLOOKUP($C68&amp;" "&amp;$I68,Listas!$N$4:$O$14,2,FALSE))</f>
        <v/>
      </c>
      <c r="I68" s="5" t="str">
        <f>IF(ISERROR(VLOOKUP($G68,Listas!$L$4:$M$7,2,FALSE)),"",VLOOKUP($G68,Listas!$L$4:$M$7,2,FALSE))</f>
        <v/>
      </c>
      <c r="J68" s="7" t="str">
        <f t="shared" si="0"/>
        <v/>
      </c>
      <c r="K68" s="5" t="str">
        <f t="shared" si="1"/>
        <v/>
      </c>
      <c r="L68" s="5" t="str">
        <f>IF(ISERROR(VLOOKUP($C68,Listas!$B$4:$K$12,10,FALSE)),"",IF(C68="Hydrogen_\_Hidrógeno",LOOKUP(E68,Listas!$AL$4:$AL$7,Listas!$AM$4:$AM$7),VLOOKUP($C68,Listas!$B$4:$K$12,10,FALSE)))</f>
        <v/>
      </c>
    </row>
    <row r="69" spans="1:12" x14ac:dyDescent="0.25">
      <c r="A69" s="4"/>
      <c r="B69" s="4"/>
      <c r="C69" s="12" t="s">
        <v>781</v>
      </c>
      <c r="D69" s="4" t="str">
        <f>IF(ISERROR(VLOOKUP($C69,Listas!$B$4:$C$12,2,FALSE)),"",VLOOKUP($C69,Listas!$B$4:$C$12,2,FALSE))</f>
        <v/>
      </c>
      <c r="E69" s="12"/>
      <c r="F69" s="5">
        <v>0</v>
      </c>
      <c r="G69" s="5" t="s">
        <v>908</v>
      </c>
      <c r="H69" s="5" t="str">
        <f>IF(ISERROR(VLOOKUP($C69&amp;" "&amp;$I69,Listas!$N$4:$O$14,2,FALSE)),"",VLOOKUP($C69&amp;" "&amp;$I69,Listas!$N$4:$O$14,2,FALSE))</f>
        <v/>
      </c>
      <c r="I69" s="5" t="str">
        <f>IF(ISERROR(VLOOKUP($G69,Listas!$L$4:$M$7,2,FALSE)),"",VLOOKUP($G69,Listas!$L$4:$M$7,2,FALSE))</f>
        <v/>
      </c>
      <c r="J69" s="7" t="str">
        <f t="shared" si="0"/>
        <v/>
      </c>
      <c r="K69" s="5" t="str">
        <f t="shared" si="1"/>
        <v/>
      </c>
      <c r="L69" s="5" t="str">
        <f>IF(ISERROR(VLOOKUP($C69,Listas!$B$4:$K$12,10,FALSE)),"",IF(C69="Hydrogen_\_Hidrógeno",LOOKUP(E69,Listas!$AL$4:$AL$7,Listas!$AM$4:$AM$7),VLOOKUP($C69,Listas!$B$4:$K$12,10,FALSE)))</f>
        <v/>
      </c>
    </row>
    <row r="70" spans="1:12" x14ac:dyDescent="0.25">
      <c r="A70" s="4"/>
      <c r="B70" s="4"/>
      <c r="C70" s="12" t="s">
        <v>781</v>
      </c>
      <c r="D70" s="4" t="str">
        <f>IF(ISERROR(VLOOKUP($C70,Listas!$B$4:$C$12,2,FALSE)),"",VLOOKUP($C70,Listas!$B$4:$C$12,2,FALSE))</f>
        <v/>
      </c>
      <c r="E70" s="12"/>
      <c r="F70" s="5">
        <v>0</v>
      </c>
      <c r="G70" s="5" t="s">
        <v>908</v>
      </c>
      <c r="H70" s="5" t="str">
        <f>IF(ISERROR(VLOOKUP($C70&amp;" "&amp;$I70,Listas!$N$4:$O$14,2,FALSE)),"",VLOOKUP($C70&amp;" "&amp;$I70,Listas!$N$4:$O$14,2,FALSE))</f>
        <v/>
      </c>
      <c r="I70" s="5" t="str">
        <f>IF(ISERROR(VLOOKUP($G70,Listas!$L$4:$M$7,2,FALSE)),"",VLOOKUP($G70,Listas!$L$4:$M$7,2,FALSE))</f>
        <v/>
      </c>
      <c r="J70" s="7" t="str">
        <f t="shared" si="0"/>
        <v/>
      </c>
      <c r="K70" s="5" t="str">
        <f t="shared" si="1"/>
        <v/>
      </c>
      <c r="L70" s="5" t="str">
        <f>IF(ISERROR(VLOOKUP($C70,Listas!$B$4:$K$12,10,FALSE)),"",IF(C70="Hydrogen_\_Hidrógeno",LOOKUP(E70,Listas!$AL$4:$AL$7,Listas!$AM$4:$AM$7),VLOOKUP($C70,Listas!$B$4:$K$12,10,FALSE)))</f>
        <v/>
      </c>
    </row>
    <row r="71" spans="1:12" x14ac:dyDescent="0.25">
      <c r="A71" s="4"/>
      <c r="B71" s="4"/>
      <c r="C71" s="12" t="s">
        <v>781</v>
      </c>
      <c r="D71" s="4" t="str">
        <f>IF(ISERROR(VLOOKUP($C71,Listas!$B$4:$C$12,2,FALSE)),"",VLOOKUP($C71,Listas!$B$4:$C$12,2,FALSE))</f>
        <v/>
      </c>
      <c r="E71" s="12"/>
      <c r="F71" s="5">
        <v>0</v>
      </c>
      <c r="G71" s="5" t="s">
        <v>908</v>
      </c>
      <c r="H71" s="5" t="str">
        <f>IF(ISERROR(VLOOKUP($C71&amp;" "&amp;$I71,Listas!$N$4:$O$14,2,FALSE)),"",VLOOKUP($C71&amp;" "&amp;$I71,Listas!$N$4:$O$14,2,FALSE))</f>
        <v/>
      </c>
      <c r="I71" s="5" t="str">
        <f>IF(ISERROR(VLOOKUP($G71,Listas!$L$4:$M$7,2,FALSE)),"",VLOOKUP($G71,Listas!$L$4:$M$7,2,FALSE))</f>
        <v/>
      </c>
      <c r="J71" s="7" t="str">
        <f t="shared" ref="J71:J134" si="2">IFERROR(IF(C71="Hydrogen_\_Hidrógeno",(F71*H71)*0.4,F71*H71),"")</f>
        <v/>
      </c>
      <c r="K71" s="5" t="str">
        <f t="shared" si="1"/>
        <v/>
      </c>
      <c r="L71" s="5" t="str">
        <f>IF(ISERROR(VLOOKUP($C71,Listas!$B$4:$K$12,10,FALSE)),"",IF(C71="Hydrogen_\_Hidrógeno",LOOKUP(E71,Listas!$AL$4:$AL$7,Listas!$AM$4:$AM$7),VLOOKUP($C71,Listas!$B$4:$K$12,10,FALSE)))</f>
        <v/>
      </c>
    </row>
    <row r="72" spans="1:12" x14ac:dyDescent="0.25">
      <c r="A72" s="4"/>
      <c r="B72" s="4"/>
      <c r="C72" s="12" t="s">
        <v>781</v>
      </c>
      <c r="D72" s="4" t="str">
        <f>IF(ISERROR(VLOOKUP($C72,Listas!$B$4:$C$12,2,FALSE)),"",VLOOKUP($C72,Listas!$B$4:$C$12,2,FALSE))</f>
        <v/>
      </c>
      <c r="E72" s="12"/>
      <c r="F72" s="5">
        <v>0</v>
      </c>
      <c r="G72" s="5" t="s">
        <v>908</v>
      </c>
      <c r="H72" s="5" t="str">
        <f>IF(ISERROR(VLOOKUP($C72&amp;" "&amp;$I72,Listas!$N$4:$O$14,2,FALSE)),"",VLOOKUP($C72&amp;" "&amp;$I72,Listas!$N$4:$O$14,2,FALSE))</f>
        <v/>
      </c>
      <c r="I72" s="5" t="str">
        <f>IF(ISERROR(VLOOKUP($G72,Listas!$L$4:$M$7,2,FALSE)),"",VLOOKUP($G72,Listas!$L$4:$M$7,2,FALSE))</f>
        <v/>
      </c>
      <c r="J72" s="7" t="str">
        <f t="shared" si="2"/>
        <v/>
      </c>
      <c r="K72" s="5" t="str">
        <f t="shared" ref="K72:K135" si="3">IF(ISERROR(F72*H72),"",F72*H72)</f>
        <v/>
      </c>
      <c r="L72" s="5" t="str">
        <f>IF(ISERROR(VLOOKUP($C72,Listas!$B$4:$K$12,10,FALSE)),"",IF(C72="Hydrogen_\_Hidrógeno",LOOKUP(E72,Listas!$AL$4:$AL$7,Listas!$AM$4:$AM$7),VLOOKUP($C72,Listas!$B$4:$K$12,10,FALSE)))</f>
        <v/>
      </c>
    </row>
    <row r="73" spans="1:12" x14ac:dyDescent="0.25">
      <c r="A73" s="4"/>
      <c r="B73" s="4"/>
      <c r="C73" s="12" t="s">
        <v>781</v>
      </c>
      <c r="D73" s="4" t="str">
        <f>IF(ISERROR(VLOOKUP($C73,Listas!$B$4:$C$12,2,FALSE)),"",VLOOKUP($C73,Listas!$B$4:$C$12,2,FALSE))</f>
        <v/>
      </c>
      <c r="E73" s="12"/>
      <c r="F73" s="5">
        <v>0</v>
      </c>
      <c r="G73" s="5" t="s">
        <v>908</v>
      </c>
      <c r="H73" s="5" t="str">
        <f>IF(ISERROR(VLOOKUP($C73&amp;" "&amp;$I73,Listas!$N$4:$O$14,2,FALSE)),"",VLOOKUP($C73&amp;" "&amp;$I73,Listas!$N$4:$O$14,2,FALSE))</f>
        <v/>
      </c>
      <c r="I73" s="5" t="str">
        <f>IF(ISERROR(VLOOKUP($G73,Listas!$L$4:$M$7,2,FALSE)),"",VLOOKUP($G73,Listas!$L$4:$M$7,2,FALSE))</f>
        <v/>
      </c>
      <c r="J73" s="7" t="str">
        <f t="shared" si="2"/>
        <v/>
      </c>
      <c r="K73" s="5" t="str">
        <f t="shared" si="3"/>
        <v/>
      </c>
      <c r="L73" s="5" t="str">
        <f>IF(ISERROR(VLOOKUP($C73,Listas!$B$4:$K$12,10,FALSE)),"",IF(C73="Hydrogen_\_Hidrógeno",LOOKUP(E73,Listas!$AL$4:$AL$7,Listas!$AM$4:$AM$7),VLOOKUP($C73,Listas!$B$4:$K$12,10,FALSE)))</f>
        <v/>
      </c>
    </row>
    <row r="74" spans="1:12" x14ac:dyDescent="0.25">
      <c r="A74" s="4"/>
      <c r="B74" s="4"/>
      <c r="C74" s="12" t="s">
        <v>781</v>
      </c>
      <c r="D74" s="4" t="str">
        <f>IF(ISERROR(VLOOKUP($C74,Listas!$B$4:$C$12,2,FALSE)),"",VLOOKUP($C74,Listas!$B$4:$C$12,2,FALSE))</f>
        <v/>
      </c>
      <c r="E74" s="12"/>
      <c r="F74" s="5">
        <v>0</v>
      </c>
      <c r="G74" s="5" t="s">
        <v>908</v>
      </c>
      <c r="H74" s="5" t="str">
        <f>IF(ISERROR(VLOOKUP($C74&amp;" "&amp;$I74,Listas!$N$4:$O$14,2,FALSE)),"",VLOOKUP($C74&amp;" "&amp;$I74,Listas!$N$4:$O$14,2,FALSE))</f>
        <v/>
      </c>
      <c r="I74" s="5" t="str">
        <f>IF(ISERROR(VLOOKUP($G74,Listas!$L$4:$M$7,2,FALSE)),"",VLOOKUP($G74,Listas!$L$4:$M$7,2,FALSE))</f>
        <v/>
      </c>
      <c r="J74" s="7" t="str">
        <f t="shared" si="2"/>
        <v/>
      </c>
      <c r="K74" s="5" t="str">
        <f t="shared" si="3"/>
        <v/>
      </c>
      <c r="L74" s="5" t="str">
        <f>IF(ISERROR(VLOOKUP($C74,Listas!$B$4:$K$12,10,FALSE)),"",IF(C74="Hydrogen_\_Hidrógeno",LOOKUP(E74,Listas!$AL$4:$AL$7,Listas!$AM$4:$AM$7),VLOOKUP($C74,Listas!$B$4:$K$12,10,FALSE)))</f>
        <v/>
      </c>
    </row>
    <row r="75" spans="1:12" x14ac:dyDescent="0.25">
      <c r="A75" s="4"/>
      <c r="B75" s="4"/>
      <c r="C75" s="12" t="s">
        <v>781</v>
      </c>
      <c r="D75" s="4" t="str">
        <f>IF(ISERROR(VLOOKUP($C75,Listas!$B$4:$C$12,2,FALSE)),"",VLOOKUP($C75,Listas!$B$4:$C$12,2,FALSE))</f>
        <v/>
      </c>
      <c r="E75" s="12"/>
      <c r="F75" s="5">
        <v>0</v>
      </c>
      <c r="G75" s="5" t="s">
        <v>908</v>
      </c>
      <c r="H75" s="5" t="str">
        <f>IF(ISERROR(VLOOKUP($C75&amp;" "&amp;$I75,Listas!$N$4:$O$14,2,FALSE)),"",VLOOKUP($C75&amp;" "&amp;$I75,Listas!$N$4:$O$14,2,FALSE))</f>
        <v/>
      </c>
      <c r="I75" s="5" t="str">
        <f>IF(ISERROR(VLOOKUP($G75,Listas!$L$4:$M$7,2,FALSE)),"",VLOOKUP($G75,Listas!$L$4:$M$7,2,FALSE))</f>
        <v/>
      </c>
      <c r="J75" s="7" t="str">
        <f t="shared" si="2"/>
        <v/>
      </c>
      <c r="K75" s="5" t="str">
        <f t="shared" si="3"/>
        <v/>
      </c>
      <c r="L75" s="5" t="str">
        <f>IF(ISERROR(VLOOKUP($C75,Listas!$B$4:$K$12,10,FALSE)),"",IF(C75="Hydrogen_\_Hidrógeno",LOOKUP(E75,Listas!$AL$4:$AL$7,Listas!$AM$4:$AM$7),VLOOKUP($C75,Listas!$B$4:$K$12,10,FALSE)))</f>
        <v/>
      </c>
    </row>
    <row r="76" spans="1:12" x14ac:dyDescent="0.25">
      <c r="A76" s="4"/>
      <c r="B76" s="4"/>
      <c r="C76" s="12" t="s">
        <v>781</v>
      </c>
      <c r="D76" s="4" t="str">
        <f>IF(ISERROR(VLOOKUP($C76,Listas!$B$4:$C$12,2,FALSE)),"",VLOOKUP($C76,Listas!$B$4:$C$12,2,FALSE))</f>
        <v/>
      </c>
      <c r="E76" s="12"/>
      <c r="F76" s="5">
        <v>0</v>
      </c>
      <c r="G76" s="5" t="s">
        <v>908</v>
      </c>
      <c r="H76" s="5" t="str">
        <f>IF(ISERROR(VLOOKUP($C76&amp;" "&amp;$I76,Listas!$N$4:$O$14,2,FALSE)),"",VLOOKUP($C76&amp;" "&amp;$I76,Listas!$N$4:$O$14,2,FALSE))</f>
        <v/>
      </c>
      <c r="I76" s="5" t="str">
        <f>IF(ISERROR(VLOOKUP($G76,Listas!$L$4:$M$7,2,FALSE)),"",VLOOKUP($G76,Listas!$L$4:$M$7,2,FALSE))</f>
        <v/>
      </c>
      <c r="J76" s="7" t="str">
        <f t="shared" si="2"/>
        <v/>
      </c>
      <c r="K76" s="5" t="str">
        <f t="shared" si="3"/>
        <v/>
      </c>
      <c r="L76" s="5" t="str">
        <f>IF(ISERROR(VLOOKUP($C76,Listas!$B$4:$K$12,10,FALSE)),"",IF(C76="Hydrogen_\_Hidrógeno",LOOKUP(E76,Listas!$AL$4:$AL$7,Listas!$AM$4:$AM$7),VLOOKUP($C76,Listas!$B$4:$K$12,10,FALSE)))</f>
        <v/>
      </c>
    </row>
    <row r="77" spans="1:12" x14ac:dyDescent="0.25">
      <c r="A77" s="4"/>
      <c r="B77" s="4"/>
      <c r="C77" s="12" t="s">
        <v>781</v>
      </c>
      <c r="D77" s="4" t="str">
        <f>IF(ISERROR(VLOOKUP($C77,Listas!$B$4:$C$12,2,FALSE)),"",VLOOKUP($C77,Listas!$B$4:$C$12,2,FALSE))</f>
        <v/>
      </c>
      <c r="E77" s="12"/>
      <c r="F77" s="5">
        <v>0</v>
      </c>
      <c r="G77" s="5" t="s">
        <v>908</v>
      </c>
      <c r="H77" s="5" t="str">
        <f>IF(ISERROR(VLOOKUP($C77&amp;" "&amp;$I77,Listas!$N$4:$O$14,2,FALSE)),"",VLOOKUP($C77&amp;" "&amp;$I77,Listas!$N$4:$O$14,2,FALSE))</f>
        <v/>
      </c>
      <c r="I77" s="5" t="str">
        <f>IF(ISERROR(VLOOKUP($G77,Listas!$L$4:$M$7,2,FALSE)),"",VLOOKUP($G77,Listas!$L$4:$M$7,2,FALSE))</f>
        <v/>
      </c>
      <c r="J77" s="7" t="str">
        <f t="shared" si="2"/>
        <v/>
      </c>
      <c r="K77" s="5" t="str">
        <f t="shared" si="3"/>
        <v/>
      </c>
      <c r="L77" s="5" t="str">
        <f>IF(ISERROR(VLOOKUP($C77,Listas!$B$4:$K$12,10,FALSE)),"",IF(C77="Hydrogen_\_Hidrógeno",LOOKUP(E77,Listas!$AL$4:$AL$7,Listas!$AM$4:$AM$7),VLOOKUP($C77,Listas!$B$4:$K$12,10,FALSE)))</f>
        <v/>
      </c>
    </row>
    <row r="78" spans="1:12" x14ac:dyDescent="0.25">
      <c r="A78" s="4"/>
      <c r="B78" s="4"/>
      <c r="C78" s="12" t="s">
        <v>781</v>
      </c>
      <c r="D78" s="4" t="str">
        <f>IF(ISERROR(VLOOKUP($C78,Listas!$B$4:$C$12,2,FALSE)),"",VLOOKUP($C78,Listas!$B$4:$C$12,2,FALSE))</f>
        <v/>
      </c>
      <c r="E78" s="12"/>
      <c r="F78" s="5">
        <v>0</v>
      </c>
      <c r="G78" s="5" t="s">
        <v>908</v>
      </c>
      <c r="H78" s="5" t="str">
        <f>IF(ISERROR(VLOOKUP($C78&amp;" "&amp;$I78,Listas!$N$4:$O$14,2,FALSE)),"",VLOOKUP($C78&amp;" "&amp;$I78,Listas!$N$4:$O$14,2,FALSE))</f>
        <v/>
      </c>
      <c r="I78" s="5" t="str">
        <f>IF(ISERROR(VLOOKUP($G78,Listas!$L$4:$M$7,2,FALSE)),"",VLOOKUP($G78,Listas!$L$4:$M$7,2,FALSE))</f>
        <v/>
      </c>
      <c r="J78" s="7" t="str">
        <f t="shared" si="2"/>
        <v/>
      </c>
      <c r="K78" s="5" t="str">
        <f t="shared" si="3"/>
        <v/>
      </c>
      <c r="L78" s="5" t="str">
        <f>IF(ISERROR(VLOOKUP($C78,Listas!$B$4:$K$12,10,FALSE)),"",IF(C78="Hydrogen_\_Hidrógeno",LOOKUP(E78,Listas!$AL$4:$AL$7,Listas!$AM$4:$AM$7),VLOOKUP($C78,Listas!$B$4:$K$12,10,FALSE)))</f>
        <v/>
      </c>
    </row>
    <row r="79" spans="1:12" x14ac:dyDescent="0.25">
      <c r="A79" s="4"/>
      <c r="B79" s="4"/>
      <c r="C79" s="12" t="s">
        <v>781</v>
      </c>
      <c r="D79" s="4" t="str">
        <f>IF(ISERROR(VLOOKUP($C79,Listas!$B$4:$C$12,2,FALSE)),"",VLOOKUP($C79,Listas!$B$4:$C$12,2,FALSE))</f>
        <v/>
      </c>
      <c r="E79" s="12"/>
      <c r="F79" s="5">
        <v>0</v>
      </c>
      <c r="G79" s="5" t="s">
        <v>908</v>
      </c>
      <c r="H79" s="5" t="str">
        <f>IF(ISERROR(VLOOKUP($C79&amp;" "&amp;$I79,Listas!$N$4:$O$14,2,FALSE)),"",VLOOKUP($C79&amp;" "&amp;$I79,Listas!$N$4:$O$14,2,FALSE))</f>
        <v/>
      </c>
      <c r="I79" s="5" t="str">
        <f>IF(ISERROR(VLOOKUP($G79,Listas!$L$4:$M$7,2,FALSE)),"",VLOOKUP($G79,Listas!$L$4:$M$7,2,FALSE))</f>
        <v/>
      </c>
      <c r="J79" s="7" t="str">
        <f t="shared" si="2"/>
        <v/>
      </c>
      <c r="K79" s="5" t="str">
        <f t="shared" si="3"/>
        <v/>
      </c>
      <c r="L79" s="5" t="str">
        <f>IF(ISERROR(VLOOKUP($C79,Listas!$B$4:$K$12,10,FALSE)),"",IF(C79="Hydrogen_\_Hidrógeno",LOOKUP(E79,Listas!$AL$4:$AL$7,Listas!$AM$4:$AM$7),VLOOKUP($C79,Listas!$B$4:$K$12,10,FALSE)))</f>
        <v/>
      </c>
    </row>
    <row r="80" spans="1:12" x14ac:dyDescent="0.25">
      <c r="A80" s="4"/>
      <c r="B80" s="4"/>
      <c r="C80" s="12" t="s">
        <v>781</v>
      </c>
      <c r="D80" s="4" t="str">
        <f>IF(ISERROR(VLOOKUP($C80,Listas!$B$4:$C$12,2,FALSE)),"",VLOOKUP($C80,Listas!$B$4:$C$12,2,FALSE))</f>
        <v/>
      </c>
      <c r="E80" s="12"/>
      <c r="F80" s="5">
        <v>0</v>
      </c>
      <c r="G80" s="5" t="s">
        <v>908</v>
      </c>
      <c r="H80" s="5" t="str">
        <f>IF(ISERROR(VLOOKUP($C80&amp;" "&amp;$I80,Listas!$N$4:$O$14,2,FALSE)),"",VLOOKUP($C80&amp;" "&amp;$I80,Listas!$N$4:$O$14,2,FALSE))</f>
        <v/>
      </c>
      <c r="I80" s="5" t="str">
        <f>IF(ISERROR(VLOOKUP($G80,Listas!$L$4:$M$7,2,FALSE)),"",VLOOKUP($G80,Listas!$L$4:$M$7,2,FALSE))</f>
        <v/>
      </c>
      <c r="J80" s="7" t="str">
        <f t="shared" si="2"/>
        <v/>
      </c>
      <c r="K80" s="5" t="str">
        <f t="shared" si="3"/>
        <v/>
      </c>
      <c r="L80" s="5" t="str">
        <f>IF(ISERROR(VLOOKUP($C80,Listas!$B$4:$K$12,10,FALSE)),"",IF(C80="Hydrogen_\_Hidrógeno",LOOKUP(E80,Listas!$AL$4:$AL$7,Listas!$AM$4:$AM$7),VLOOKUP($C80,Listas!$B$4:$K$12,10,FALSE)))</f>
        <v/>
      </c>
    </row>
    <row r="81" spans="1:12" x14ac:dyDescent="0.25">
      <c r="A81" s="4"/>
      <c r="B81" s="4"/>
      <c r="C81" s="12" t="s">
        <v>781</v>
      </c>
      <c r="D81" s="4" t="str">
        <f>IF(ISERROR(VLOOKUP($C81,Listas!$B$4:$C$12,2,FALSE)),"",VLOOKUP($C81,Listas!$B$4:$C$12,2,FALSE))</f>
        <v/>
      </c>
      <c r="E81" s="12"/>
      <c r="F81" s="5">
        <v>0</v>
      </c>
      <c r="G81" s="5" t="s">
        <v>908</v>
      </c>
      <c r="H81" s="5" t="str">
        <f>IF(ISERROR(VLOOKUP($C81&amp;" "&amp;$I81,Listas!$N$4:$O$14,2,FALSE)),"",VLOOKUP($C81&amp;" "&amp;$I81,Listas!$N$4:$O$14,2,FALSE))</f>
        <v/>
      </c>
      <c r="I81" s="5" t="str">
        <f>IF(ISERROR(VLOOKUP($G81,Listas!$L$4:$M$7,2,FALSE)),"",VLOOKUP($G81,Listas!$L$4:$M$7,2,FALSE))</f>
        <v/>
      </c>
      <c r="J81" s="7" t="str">
        <f t="shared" si="2"/>
        <v/>
      </c>
      <c r="K81" s="5" t="str">
        <f t="shared" si="3"/>
        <v/>
      </c>
      <c r="L81" s="5" t="str">
        <f>IF(ISERROR(VLOOKUP($C81,Listas!$B$4:$K$12,10,FALSE)),"",IF(C81="Hydrogen_\_Hidrógeno",LOOKUP(E81,Listas!$AL$4:$AL$7,Listas!$AM$4:$AM$7),VLOOKUP($C81,Listas!$B$4:$K$12,10,FALSE)))</f>
        <v/>
      </c>
    </row>
    <row r="82" spans="1:12" x14ac:dyDescent="0.25">
      <c r="A82" s="4"/>
      <c r="B82" s="4"/>
      <c r="C82" s="12" t="s">
        <v>781</v>
      </c>
      <c r="D82" s="4" t="str">
        <f>IF(ISERROR(VLOOKUP($C82,Listas!$B$4:$C$12,2,FALSE)),"",VLOOKUP($C82,Listas!$B$4:$C$12,2,FALSE))</f>
        <v/>
      </c>
      <c r="E82" s="12"/>
      <c r="F82" s="5">
        <v>0</v>
      </c>
      <c r="G82" s="5" t="s">
        <v>908</v>
      </c>
      <c r="H82" s="5" t="str">
        <f>IF(ISERROR(VLOOKUP($C82&amp;" "&amp;$I82,Listas!$N$4:$O$14,2,FALSE)),"",VLOOKUP($C82&amp;" "&amp;$I82,Listas!$N$4:$O$14,2,FALSE))</f>
        <v/>
      </c>
      <c r="I82" s="5" t="str">
        <f>IF(ISERROR(VLOOKUP($G82,Listas!$L$4:$M$7,2,FALSE)),"",VLOOKUP($G82,Listas!$L$4:$M$7,2,FALSE))</f>
        <v/>
      </c>
      <c r="J82" s="7" t="str">
        <f t="shared" si="2"/>
        <v/>
      </c>
      <c r="K82" s="5" t="str">
        <f t="shared" si="3"/>
        <v/>
      </c>
      <c r="L82" s="5" t="str">
        <f>IF(ISERROR(VLOOKUP($C82,Listas!$B$4:$K$12,10,FALSE)),"",IF(C82="Hydrogen_\_Hidrógeno",LOOKUP(E82,Listas!$AL$4:$AL$7,Listas!$AM$4:$AM$7),VLOOKUP($C82,Listas!$B$4:$K$12,10,FALSE)))</f>
        <v/>
      </c>
    </row>
    <row r="83" spans="1:12" x14ac:dyDescent="0.25">
      <c r="A83" s="4"/>
      <c r="B83" s="4"/>
      <c r="C83" s="12" t="s">
        <v>781</v>
      </c>
      <c r="D83" s="4" t="str">
        <f>IF(ISERROR(VLOOKUP($C83,Listas!$B$4:$C$12,2,FALSE)),"",VLOOKUP($C83,Listas!$B$4:$C$12,2,FALSE))</f>
        <v/>
      </c>
      <c r="E83" s="12"/>
      <c r="F83" s="5">
        <v>0</v>
      </c>
      <c r="G83" s="5" t="s">
        <v>908</v>
      </c>
      <c r="H83" s="5" t="str">
        <f>IF(ISERROR(VLOOKUP($C83&amp;" "&amp;$I83,Listas!$N$4:$O$14,2,FALSE)),"",VLOOKUP($C83&amp;" "&amp;$I83,Listas!$N$4:$O$14,2,FALSE))</f>
        <v/>
      </c>
      <c r="I83" s="5" t="str">
        <f>IF(ISERROR(VLOOKUP($G83,Listas!$L$4:$M$7,2,FALSE)),"",VLOOKUP($G83,Listas!$L$4:$M$7,2,FALSE))</f>
        <v/>
      </c>
      <c r="J83" s="7" t="str">
        <f t="shared" si="2"/>
        <v/>
      </c>
      <c r="K83" s="5" t="str">
        <f t="shared" si="3"/>
        <v/>
      </c>
      <c r="L83" s="5" t="str">
        <f>IF(ISERROR(VLOOKUP($C83,Listas!$B$4:$K$12,10,FALSE)),"",IF(C83="Hydrogen_\_Hidrógeno",LOOKUP(E83,Listas!$AL$4:$AL$7,Listas!$AM$4:$AM$7),VLOOKUP($C83,Listas!$B$4:$K$12,10,FALSE)))</f>
        <v/>
      </c>
    </row>
    <row r="84" spans="1:12" x14ac:dyDescent="0.25">
      <c r="A84" s="4"/>
      <c r="B84" s="4"/>
      <c r="C84" s="12" t="s">
        <v>781</v>
      </c>
      <c r="D84" s="4" t="str">
        <f>IF(ISERROR(VLOOKUP($C84,Listas!$B$4:$C$12,2,FALSE)),"",VLOOKUP($C84,Listas!$B$4:$C$12,2,FALSE))</f>
        <v/>
      </c>
      <c r="E84" s="12"/>
      <c r="F84" s="5">
        <v>0</v>
      </c>
      <c r="G84" s="5" t="s">
        <v>908</v>
      </c>
      <c r="H84" s="5" t="str">
        <f>IF(ISERROR(VLOOKUP($C84&amp;" "&amp;$I84,Listas!$N$4:$O$14,2,FALSE)),"",VLOOKUP($C84&amp;" "&amp;$I84,Listas!$N$4:$O$14,2,FALSE))</f>
        <v/>
      </c>
      <c r="I84" s="5" t="str">
        <f>IF(ISERROR(VLOOKUP($G84,Listas!$L$4:$M$7,2,FALSE)),"",VLOOKUP($G84,Listas!$L$4:$M$7,2,FALSE))</f>
        <v/>
      </c>
      <c r="J84" s="7" t="str">
        <f t="shared" si="2"/>
        <v/>
      </c>
      <c r="K84" s="5" t="str">
        <f t="shared" si="3"/>
        <v/>
      </c>
      <c r="L84" s="5" t="str">
        <f>IF(ISERROR(VLOOKUP($C84,Listas!$B$4:$K$12,10,FALSE)),"",IF(C84="Hydrogen_\_Hidrógeno",LOOKUP(E84,Listas!$AL$4:$AL$7,Listas!$AM$4:$AM$7),VLOOKUP($C84,Listas!$B$4:$K$12,10,FALSE)))</f>
        <v/>
      </c>
    </row>
    <row r="85" spans="1:12" x14ac:dyDescent="0.25">
      <c r="A85" s="4"/>
      <c r="B85" s="4"/>
      <c r="C85" s="12" t="s">
        <v>781</v>
      </c>
      <c r="D85" s="4" t="str">
        <f>IF(ISERROR(VLOOKUP($C85,Listas!$B$4:$C$12,2,FALSE)),"",VLOOKUP($C85,Listas!$B$4:$C$12,2,FALSE))</f>
        <v/>
      </c>
      <c r="E85" s="12"/>
      <c r="F85" s="5">
        <v>0</v>
      </c>
      <c r="G85" s="5" t="s">
        <v>908</v>
      </c>
      <c r="H85" s="5" t="str">
        <f>IF(ISERROR(VLOOKUP($C85&amp;" "&amp;$I85,Listas!$N$4:$O$14,2,FALSE)),"",VLOOKUP($C85&amp;" "&amp;$I85,Listas!$N$4:$O$14,2,FALSE))</f>
        <v/>
      </c>
      <c r="I85" s="5" t="str">
        <f>IF(ISERROR(VLOOKUP($G85,Listas!$L$4:$M$7,2,FALSE)),"",VLOOKUP($G85,Listas!$L$4:$M$7,2,FALSE))</f>
        <v/>
      </c>
      <c r="J85" s="7" t="str">
        <f t="shared" si="2"/>
        <v/>
      </c>
      <c r="K85" s="5" t="str">
        <f t="shared" si="3"/>
        <v/>
      </c>
      <c r="L85" s="5" t="str">
        <f>IF(ISERROR(VLOOKUP($C85,Listas!$B$4:$K$12,10,FALSE)),"",IF(C85="Hydrogen_\_Hidrógeno",LOOKUP(E85,Listas!$AL$4:$AL$7,Listas!$AM$4:$AM$7),VLOOKUP($C85,Listas!$B$4:$K$12,10,FALSE)))</f>
        <v/>
      </c>
    </row>
    <row r="86" spans="1:12" x14ac:dyDescent="0.25">
      <c r="A86" s="4"/>
      <c r="B86" s="4"/>
      <c r="C86" s="12" t="s">
        <v>781</v>
      </c>
      <c r="D86" s="4" t="str">
        <f>IF(ISERROR(VLOOKUP($C86,Listas!$B$4:$C$12,2,FALSE)),"",VLOOKUP($C86,Listas!$B$4:$C$12,2,FALSE))</f>
        <v/>
      </c>
      <c r="E86" s="12"/>
      <c r="F86" s="5">
        <v>0</v>
      </c>
      <c r="G86" s="5" t="s">
        <v>908</v>
      </c>
      <c r="H86" s="5" t="str">
        <f>IF(ISERROR(VLOOKUP($C86&amp;" "&amp;$I86,Listas!$N$4:$O$14,2,FALSE)),"",VLOOKUP($C86&amp;" "&amp;$I86,Listas!$N$4:$O$14,2,FALSE))</f>
        <v/>
      </c>
      <c r="I86" s="5" t="str">
        <f>IF(ISERROR(VLOOKUP($G86,Listas!$L$4:$M$7,2,FALSE)),"",VLOOKUP($G86,Listas!$L$4:$M$7,2,FALSE))</f>
        <v/>
      </c>
      <c r="J86" s="7" t="str">
        <f t="shared" si="2"/>
        <v/>
      </c>
      <c r="K86" s="5" t="str">
        <f t="shared" si="3"/>
        <v/>
      </c>
      <c r="L86" s="5" t="str">
        <f>IF(ISERROR(VLOOKUP($C86,Listas!$B$4:$K$12,10,FALSE)),"",IF(C86="Hydrogen_\_Hidrógeno",LOOKUP(E86,Listas!$AL$4:$AL$7,Listas!$AM$4:$AM$7),VLOOKUP($C86,Listas!$B$4:$K$12,10,FALSE)))</f>
        <v/>
      </c>
    </row>
    <row r="87" spans="1:12" x14ac:dyDescent="0.25">
      <c r="A87" s="4"/>
      <c r="B87" s="4"/>
      <c r="C87" s="12" t="s">
        <v>781</v>
      </c>
      <c r="D87" s="4" t="str">
        <f>IF(ISERROR(VLOOKUP($C87,Listas!$B$4:$C$12,2,FALSE)),"",VLOOKUP($C87,Listas!$B$4:$C$12,2,FALSE))</f>
        <v/>
      </c>
      <c r="E87" s="12"/>
      <c r="F87" s="5">
        <v>0</v>
      </c>
      <c r="G87" s="5" t="s">
        <v>908</v>
      </c>
      <c r="H87" s="5" t="str">
        <f>IF(ISERROR(VLOOKUP($C87&amp;" "&amp;$I87,Listas!$N$4:$O$14,2,FALSE)),"",VLOOKUP($C87&amp;" "&amp;$I87,Listas!$N$4:$O$14,2,FALSE))</f>
        <v/>
      </c>
      <c r="I87" s="5" t="str">
        <f>IF(ISERROR(VLOOKUP($G87,Listas!$L$4:$M$7,2,FALSE)),"",VLOOKUP($G87,Listas!$L$4:$M$7,2,FALSE))</f>
        <v/>
      </c>
      <c r="J87" s="7" t="str">
        <f t="shared" si="2"/>
        <v/>
      </c>
      <c r="K87" s="5" t="str">
        <f t="shared" si="3"/>
        <v/>
      </c>
      <c r="L87" s="5" t="str">
        <f>IF(ISERROR(VLOOKUP($C87,Listas!$B$4:$K$12,10,FALSE)),"",IF(C87="Hydrogen_\_Hidrógeno",LOOKUP(E87,Listas!$AL$4:$AL$7,Listas!$AM$4:$AM$7),VLOOKUP($C87,Listas!$B$4:$K$12,10,FALSE)))</f>
        <v/>
      </c>
    </row>
    <row r="88" spans="1:12" x14ac:dyDescent="0.25">
      <c r="A88" s="4"/>
      <c r="B88" s="4"/>
      <c r="C88" s="12" t="s">
        <v>781</v>
      </c>
      <c r="D88" s="4" t="str">
        <f>IF(ISERROR(VLOOKUP($C88,Listas!$B$4:$C$12,2,FALSE)),"",VLOOKUP($C88,Listas!$B$4:$C$12,2,FALSE))</f>
        <v/>
      </c>
      <c r="E88" s="12"/>
      <c r="F88" s="5">
        <v>0</v>
      </c>
      <c r="G88" s="5" t="s">
        <v>908</v>
      </c>
      <c r="H88" s="5" t="str">
        <f>IF(ISERROR(VLOOKUP($C88&amp;" "&amp;$I88,Listas!$N$4:$O$14,2,FALSE)),"",VLOOKUP($C88&amp;" "&amp;$I88,Listas!$N$4:$O$14,2,FALSE))</f>
        <v/>
      </c>
      <c r="I88" s="5" t="str">
        <f>IF(ISERROR(VLOOKUP($G88,Listas!$L$4:$M$7,2,FALSE)),"",VLOOKUP($G88,Listas!$L$4:$M$7,2,FALSE))</f>
        <v/>
      </c>
      <c r="J88" s="7" t="str">
        <f t="shared" si="2"/>
        <v/>
      </c>
      <c r="K88" s="5" t="str">
        <f t="shared" si="3"/>
        <v/>
      </c>
      <c r="L88" s="5" t="str">
        <f>IF(ISERROR(VLOOKUP($C88,Listas!$B$4:$K$12,10,FALSE)),"",IF(C88="Hydrogen_\_Hidrógeno",LOOKUP(E88,Listas!$AL$4:$AL$7,Listas!$AM$4:$AM$7),VLOOKUP($C88,Listas!$B$4:$K$12,10,FALSE)))</f>
        <v/>
      </c>
    </row>
    <row r="89" spans="1:12" x14ac:dyDescent="0.25">
      <c r="A89" s="4"/>
      <c r="B89" s="4"/>
      <c r="C89" s="12" t="s">
        <v>781</v>
      </c>
      <c r="D89" s="4" t="str">
        <f>IF(ISERROR(VLOOKUP($C89,Listas!$B$4:$C$12,2,FALSE)),"",VLOOKUP($C89,Listas!$B$4:$C$12,2,FALSE))</f>
        <v/>
      </c>
      <c r="E89" s="12"/>
      <c r="F89" s="5">
        <v>0</v>
      </c>
      <c r="G89" s="5" t="s">
        <v>908</v>
      </c>
      <c r="H89" s="5" t="str">
        <f>IF(ISERROR(VLOOKUP($C89&amp;" "&amp;$I89,Listas!$N$4:$O$14,2,FALSE)),"",VLOOKUP($C89&amp;" "&amp;$I89,Listas!$N$4:$O$14,2,FALSE))</f>
        <v/>
      </c>
      <c r="I89" s="5" t="str">
        <f>IF(ISERROR(VLOOKUP($G89,Listas!$L$4:$M$7,2,FALSE)),"",VLOOKUP($G89,Listas!$L$4:$M$7,2,FALSE))</f>
        <v/>
      </c>
      <c r="J89" s="7" t="str">
        <f t="shared" si="2"/>
        <v/>
      </c>
      <c r="K89" s="5" t="str">
        <f t="shared" si="3"/>
        <v/>
      </c>
      <c r="L89" s="5" t="str">
        <f>IF(ISERROR(VLOOKUP($C89,Listas!$B$4:$K$12,10,FALSE)),"",IF(C89="Hydrogen_\_Hidrógeno",LOOKUP(E89,Listas!$AL$4:$AL$7,Listas!$AM$4:$AM$7),VLOOKUP($C89,Listas!$B$4:$K$12,10,FALSE)))</f>
        <v/>
      </c>
    </row>
    <row r="90" spans="1:12" x14ac:dyDescent="0.25">
      <c r="A90" s="4"/>
      <c r="B90" s="4"/>
      <c r="C90" s="12" t="s">
        <v>781</v>
      </c>
      <c r="D90" s="4" t="str">
        <f>IF(ISERROR(VLOOKUP($C90,Listas!$B$4:$C$12,2,FALSE)),"",VLOOKUP($C90,Listas!$B$4:$C$12,2,FALSE))</f>
        <v/>
      </c>
      <c r="E90" s="12"/>
      <c r="F90" s="5">
        <v>0</v>
      </c>
      <c r="G90" s="5" t="s">
        <v>908</v>
      </c>
      <c r="H90" s="5" t="str">
        <f>IF(ISERROR(VLOOKUP($C90&amp;" "&amp;$I90,Listas!$N$4:$O$14,2,FALSE)),"",VLOOKUP($C90&amp;" "&amp;$I90,Listas!$N$4:$O$14,2,FALSE))</f>
        <v/>
      </c>
      <c r="I90" s="5" t="str">
        <f>IF(ISERROR(VLOOKUP($G90,Listas!$L$4:$M$7,2,FALSE)),"",VLOOKUP($G90,Listas!$L$4:$M$7,2,FALSE))</f>
        <v/>
      </c>
      <c r="J90" s="7" t="str">
        <f t="shared" si="2"/>
        <v/>
      </c>
      <c r="K90" s="5" t="str">
        <f t="shared" si="3"/>
        <v/>
      </c>
      <c r="L90" s="5" t="str">
        <f>IF(ISERROR(VLOOKUP($C90,Listas!$B$4:$K$12,10,FALSE)),"",IF(C90="Hydrogen_\_Hidrógeno",LOOKUP(E90,Listas!$AL$4:$AL$7,Listas!$AM$4:$AM$7),VLOOKUP($C90,Listas!$B$4:$K$12,10,FALSE)))</f>
        <v/>
      </c>
    </row>
    <row r="91" spans="1:12" x14ac:dyDescent="0.25">
      <c r="A91" s="4"/>
      <c r="B91" s="4"/>
      <c r="C91" s="12" t="s">
        <v>781</v>
      </c>
      <c r="D91" s="4" t="str">
        <f>IF(ISERROR(VLOOKUP($C91,Listas!$B$4:$C$12,2,FALSE)),"",VLOOKUP($C91,Listas!$B$4:$C$12,2,FALSE))</f>
        <v/>
      </c>
      <c r="E91" s="12"/>
      <c r="F91" s="5">
        <v>0</v>
      </c>
      <c r="G91" s="5" t="s">
        <v>908</v>
      </c>
      <c r="H91" s="5" t="str">
        <f>IF(ISERROR(VLOOKUP($C91&amp;" "&amp;$I91,Listas!$N$4:$O$14,2,FALSE)),"",VLOOKUP($C91&amp;" "&amp;$I91,Listas!$N$4:$O$14,2,FALSE))</f>
        <v/>
      </c>
      <c r="I91" s="5" t="str">
        <f>IF(ISERROR(VLOOKUP($G91,Listas!$L$4:$M$7,2,FALSE)),"",VLOOKUP($G91,Listas!$L$4:$M$7,2,FALSE))</f>
        <v/>
      </c>
      <c r="J91" s="7" t="str">
        <f t="shared" si="2"/>
        <v/>
      </c>
      <c r="K91" s="5" t="str">
        <f t="shared" si="3"/>
        <v/>
      </c>
      <c r="L91" s="5" t="str">
        <f>IF(ISERROR(VLOOKUP($C91,Listas!$B$4:$K$12,10,FALSE)),"",IF(C91="Hydrogen_\_Hidrógeno",LOOKUP(E91,Listas!$AL$4:$AL$7,Listas!$AM$4:$AM$7),VLOOKUP($C91,Listas!$B$4:$K$12,10,FALSE)))</f>
        <v/>
      </c>
    </row>
    <row r="92" spans="1:12" x14ac:dyDescent="0.25">
      <c r="A92" s="4"/>
      <c r="B92" s="4"/>
      <c r="C92" s="12" t="s">
        <v>781</v>
      </c>
      <c r="D92" s="4" t="str">
        <f>IF(ISERROR(VLOOKUP($C92,Listas!$B$4:$C$12,2,FALSE)),"",VLOOKUP($C92,Listas!$B$4:$C$12,2,FALSE))</f>
        <v/>
      </c>
      <c r="E92" s="12"/>
      <c r="F92" s="5">
        <v>0</v>
      </c>
      <c r="G92" s="5" t="s">
        <v>908</v>
      </c>
      <c r="H92" s="5" t="str">
        <f>IF(ISERROR(VLOOKUP($C92&amp;" "&amp;$I92,Listas!$N$4:$O$14,2,FALSE)),"",VLOOKUP($C92&amp;" "&amp;$I92,Listas!$N$4:$O$14,2,FALSE))</f>
        <v/>
      </c>
      <c r="I92" s="5" t="str">
        <f>IF(ISERROR(VLOOKUP($G92,Listas!$L$4:$M$7,2,FALSE)),"",VLOOKUP($G92,Listas!$L$4:$M$7,2,FALSE))</f>
        <v/>
      </c>
      <c r="J92" s="7" t="str">
        <f t="shared" si="2"/>
        <v/>
      </c>
      <c r="K92" s="5" t="str">
        <f t="shared" si="3"/>
        <v/>
      </c>
      <c r="L92" s="5" t="str">
        <f>IF(ISERROR(VLOOKUP($C92,Listas!$B$4:$K$12,10,FALSE)),"",IF(C92="Hydrogen_\_Hidrógeno",LOOKUP(E92,Listas!$AL$4:$AL$7,Listas!$AM$4:$AM$7),VLOOKUP($C92,Listas!$B$4:$K$12,10,FALSE)))</f>
        <v/>
      </c>
    </row>
    <row r="93" spans="1:12" x14ac:dyDescent="0.25">
      <c r="A93" s="4"/>
      <c r="B93" s="4"/>
      <c r="C93" s="12" t="s">
        <v>781</v>
      </c>
      <c r="D93" s="4" t="str">
        <f>IF(ISERROR(VLOOKUP($C93,Listas!$B$4:$C$12,2,FALSE)),"",VLOOKUP($C93,Listas!$B$4:$C$12,2,FALSE))</f>
        <v/>
      </c>
      <c r="E93" s="12"/>
      <c r="F93" s="5">
        <v>0</v>
      </c>
      <c r="G93" s="5" t="s">
        <v>908</v>
      </c>
      <c r="H93" s="5" t="str">
        <f>IF(ISERROR(VLOOKUP($C93&amp;" "&amp;$I93,Listas!$N$4:$O$14,2,FALSE)),"",VLOOKUP($C93&amp;" "&amp;$I93,Listas!$N$4:$O$14,2,FALSE))</f>
        <v/>
      </c>
      <c r="I93" s="5" t="str">
        <f>IF(ISERROR(VLOOKUP($G93,Listas!$L$4:$M$7,2,FALSE)),"",VLOOKUP($G93,Listas!$L$4:$M$7,2,FALSE))</f>
        <v/>
      </c>
      <c r="J93" s="7" t="str">
        <f t="shared" si="2"/>
        <v/>
      </c>
      <c r="K93" s="5" t="str">
        <f t="shared" si="3"/>
        <v/>
      </c>
      <c r="L93" s="5" t="str">
        <f>IF(ISERROR(VLOOKUP($C93,Listas!$B$4:$K$12,10,FALSE)),"",IF(C93="Hydrogen_\_Hidrógeno",LOOKUP(E93,Listas!$AL$4:$AL$7,Listas!$AM$4:$AM$7),VLOOKUP($C93,Listas!$B$4:$K$12,10,FALSE)))</f>
        <v/>
      </c>
    </row>
    <row r="94" spans="1:12" x14ac:dyDescent="0.25">
      <c r="A94" s="4"/>
      <c r="B94" s="4"/>
      <c r="C94" s="12" t="s">
        <v>781</v>
      </c>
      <c r="D94" s="4" t="str">
        <f>IF(ISERROR(VLOOKUP($C94,Listas!$B$4:$C$12,2,FALSE)),"",VLOOKUP($C94,Listas!$B$4:$C$12,2,FALSE))</f>
        <v/>
      </c>
      <c r="E94" s="12"/>
      <c r="F94" s="5">
        <v>0</v>
      </c>
      <c r="G94" s="5" t="s">
        <v>908</v>
      </c>
      <c r="H94" s="5" t="str">
        <f>IF(ISERROR(VLOOKUP($C94&amp;" "&amp;$I94,Listas!$N$4:$O$14,2,FALSE)),"",VLOOKUP($C94&amp;" "&amp;$I94,Listas!$N$4:$O$14,2,FALSE))</f>
        <v/>
      </c>
      <c r="I94" s="5" t="str">
        <f>IF(ISERROR(VLOOKUP($G94,Listas!$L$4:$M$7,2,FALSE)),"",VLOOKUP($G94,Listas!$L$4:$M$7,2,FALSE))</f>
        <v/>
      </c>
      <c r="J94" s="7" t="str">
        <f t="shared" si="2"/>
        <v/>
      </c>
      <c r="K94" s="5" t="str">
        <f t="shared" si="3"/>
        <v/>
      </c>
      <c r="L94" s="5" t="str">
        <f>IF(ISERROR(VLOOKUP($C94,Listas!$B$4:$K$12,10,FALSE)),"",IF(C94="Hydrogen_\_Hidrógeno",LOOKUP(E94,Listas!$AL$4:$AL$7,Listas!$AM$4:$AM$7),VLOOKUP($C94,Listas!$B$4:$K$12,10,FALSE)))</f>
        <v/>
      </c>
    </row>
    <row r="95" spans="1:12" x14ac:dyDescent="0.25">
      <c r="A95" s="4"/>
      <c r="B95" s="4"/>
      <c r="C95" s="12" t="s">
        <v>781</v>
      </c>
      <c r="D95" s="4" t="str">
        <f>IF(ISERROR(VLOOKUP($C95,Listas!$B$4:$C$12,2,FALSE)),"",VLOOKUP($C95,Listas!$B$4:$C$12,2,FALSE))</f>
        <v/>
      </c>
      <c r="E95" s="12"/>
      <c r="F95" s="5">
        <v>0</v>
      </c>
      <c r="G95" s="5" t="s">
        <v>908</v>
      </c>
      <c r="H95" s="5" t="str">
        <f>IF(ISERROR(VLOOKUP($C95&amp;" "&amp;$I95,Listas!$N$4:$O$14,2,FALSE)),"",VLOOKUP($C95&amp;" "&amp;$I95,Listas!$N$4:$O$14,2,FALSE))</f>
        <v/>
      </c>
      <c r="I95" s="5" t="str">
        <f>IF(ISERROR(VLOOKUP($G95,Listas!$L$4:$M$7,2,FALSE)),"",VLOOKUP($G95,Listas!$L$4:$M$7,2,FALSE))</f>
        <v/>
      </c>
      <c r="J95" s="7" t="str">
        <f t="shared" si="2"/>
        <v/>
      </c>
      <c r="K95" s="5" t="str">
        <f t="shared" si="3"/>
        <v/>
      </c>
      <c r="L95" s="5" t="str">
        <f>IF(ISERROR(VLOOKUP($C95,Listas!$B$4:$K$12,10,FALSE)),"",IF(C95="Hydrogen_\_Hidrógeno",LOOKUP(E95,Listas!$AL$4:$AL$7,Listas!$AM$4:$AM$7),VLOOKUP($C95,Listas!$B$4:$K$12,10,FALSE)))</f>
        <v/>
      </c>
    </row>
    <row r="96" spans="1:12" x14ac:dyDescent="0.25">
      <c r="A96" s="4"/>
      <c r="B96" s="4"/>
      <c r="C96" s="12" t="s">
        <v>781</v>
      </c>
      <c r="D96" s="4" t="str">
        <f>IF(ISERROR(VLOOKUP($C96,Listas!$B$4:$C$12,2,FALSE)),"",VLOOKUP($C96,Listas!$B$4:$C$12,2,FALSE))</f>
        <v/>
      </c>
      <c r="E96" s="12"/>
      <c r="F96" s="5">
        <v>0</v>
      </c>
      <c r="G96" s="5" t="s">
        <v>908</v>
      </c>
      <c r="H96" s="5" t="str">
        <f>IF(ISERROR(VLOOKUP($C96&amp;" "&amp;$I96,Listas!$N$4:$O$14,2,FALSE)),"",VLOOKUP($C96&amp;" "&amp;$I96,Listas!$N$4:$O$14,2,FALSE))</f>
        <v/>
      </c>
      <c r="I96" s="5" t="str">
        <f>IF(ISERROR(VLOOKUP($G96,Listas!$L$4:$M$7,2,FALSE)),"",VLOOKUP($G96,Listas!$L$4:$M$7,2,FALSE))</f>
        <v/>
      </c>
      <c r="J96" s="7" t="str">
        <f t="shared" si="2"/>
        <v/>
      </c>
      <c r="K96" s="5" t="str">
        <f t="shared" si="3"/>
        <v/>
      </c>
      <c r="L96" s="5" t="str">
        <f>IF(ISERROR(VLOOKUP($C96,Listas!$B$4:$K$12,10,FALSE)),"",IF(C96="Hydrogen_\_Hidrógeno",LOOKUP(E96,Listas!$AL$4:$AL$7,Listas!$AM$4:$AM$7),VLOOKUP($C96,Listas!$B$4:$K$12,10,FALSE)))</f>
        <v/>
      </c>
    </row>
    <row r="97" spans="1:12" x14ac:dyDescent="0.25">
      <c r="A97" s="4"/>
      <c r="B97" s="4"/>
      <c r="C97" s="12" t="s">
        <v>781</v>
      </c>
      <c r="D97" s="4" t="str">
        <f>IF(ISERROR(VLOOKUP($C97,Listas!$B$4:$C$12,2,FALSE)),"",VLOOKUP($C97,Listas!$B$4:$C$12,2,FALSE))</f>
        <v/>
      </c>
      <c r="E97" s="12"/>
      <c r="F97" s="5">
        <v>0</v>
      </c>
      <c r="G97" s="5" t="s">
        <v>908</v>
      </c>
      <c r="H97" s="5" t="str">
        <f>IF(ISERROR(VLOOKUP($C97&amp;" "&amp;$I97,Listas!$N$4:$O$14,2,FALSE)),"",VLOOKUP($C97&amp;" "&amp;$I97,Listas!$N$4:$O$14,2,FALSE))</f>
        <v/>
      </c>
      <c r="I97" s="5" t="str">
        <f>IF(ISERROR(VLOOKUP($G97,Listas!$L$4:$M$7,2,FALSE)),"",VLOOKUP($G97,Listas!$L$4:$M$7,2,FALSE))</f>
        <v/>
      </c>
      <c r="J97" s="7" t="str">
        <f t="shared" si="2"/>
        <v/>
      </c>
      <c r="K97" s="5" t="str">
        <f t="shared" si="3"/>
        <v/>
      </c>
      <c r="L97" s="5" t="str">
        <f>IF(ISERROR(VLOOKUP($C97,Listas!$B$4:$K$12,10,FALSE)),"",IF(C97="Hydrogen_\_Hidrógeno",LOOKUP(E97,Listas!$AL$4:$AL$7,Listas!$AM$4:$AM$7),VLOOKUP($C97,Listas!$B$4:$K$12,10,FALSE)))</f>
        <v/>
      </c>
    </row>
    <row r="98" spans="1:12" x14ac:dyDescent="0.25">
      <c r="A98" s="4"/>
      <c r="B98" s="4"/>
      <c r="C98" s="12" t="s">
        <v>781</v>
      </c>
      <c r="D98" s="4" t="str">
        <f>IF(ISERROR(VLOOKUP($C98,Listas!$B$4:$C$12,2,FALSE)),"",VLOOKUP($C98,Listas!$B$4:$C$12,2,FALSE))</f>
        <v/>
      </c>
      <c r="E98" s="12"/>
      <c r="F98" s="5">
        <v>0</v>
      </c>
      <c r="G98" s="5" t="s">
        <v>908</v>
      </c>
      <c r="H98" s="5" t="str">
        <f>IF(ISERROR(VLOOKUP($C98&amp;" "&amp;$I98,Listas!$N$4:$O$14,2,FALSE)),"",VLOOKUP($C98&amp;" "&amp;$I98,Listas!$N$4:$O$14,2,FALSE))</f>
        <v/>
      </c>
      <c r="I98" s="5" t="str">
        <f>IF(ISERROR(VLOOKUP($G98,Listas!$L$4:$M$7,2,FALSE)),"",VLOOKUP($G98,Listas!$L$4:$M$7,2,FALSE))</f>
        <v/>
      </c>
      <c r="J98" s="7" t="str">
        <f t="shared" si="2"/>
        <v/>
      </c>
      <c r="K98" s="5" t="str">
        <f t="shared" si="3"/>
        <v/>
      </c>
      <c r="L98" s="5" t="str">
        <f>IF(ISERROR(VLOOKUP($C98,Listas!$B$4:$K$12,10,FALSE)),"",IF(C98="Hydrogen_\_Hidrógeno",LOOKUP(E98,Listas!$AL$4:$AL$7,Listas!$AM$4:$AM$7),VLOOKUP($C98,Listas!$B$4:$K$12,10,FALSE)))</f>
        <v/>
      </c>
    </row>
    <row r="99" spans="1:12" x14ac:dyDescent="0.25">
      <c r="A99" s="4"/>
      <c r="B99" s="4"/>
      <c r="C99" s="12" t="s">
        <v>781</v>
      </c>
      <c r="D99" s="4" t="str">
        <f>IF(ISERROR(VLOOKUP($C99,Listas!$B$4:$C$12,2,FALSE)),"",VLOOKUP($C99,Listas!$B$4:$C$12,2,FALSE))</f>
        <v/>
      </c>
      <c r="E99" s="12"/>
      <c r="F99" s="5">
        <v>0</v>
      </c>
      <c r="G99" s="5" t="s">
        <v>908</v>
      </c>
      <c r="H99" s="5" t="str">
        <f>IF(ISERROR(VLOOKUP($C99&amp;" "&amp;$I99,Listas!$N$4:$O$14,2,FALSE)),"",VLOOKUP($C99&amp;" "&amp;$I99,Listas!$N$4:$O$14,2,FALSE))</f>
        <v/>
      </c>
      <c r="I99" s="5" t="str">
        <f>IF(ISERROR(VLOOKUP($G99,Listas!$L$4:$M$7,2,FALSE)),"",VLOOKUP($G99,Listas!$L$4:$M$7,2,FALSE))</f>
        <v/>
      </c>
      <c r="J99" s="7" t="str">
        <f t="shared" si="2"/>
        <v/>
      </c>
      <c r="K99" s="5" t="str">
        <f t="shared" si="3"/>
        <v/>
      </c>
      <c r="L99" s="5" t="str">
        <f>IF(ISERROR(VLOOKUP($C99,Listas!$B$4:$K$12,10,FALSE)),"",IF(C99="Hydrogen_\_Hidrógeno",LOOKUP(E99,Listas!$AL$4:$AL$7,Listas!$AM$4:$AM$7),VLOOKUP($C99,Listas!$B$4:$K$12,10,FALSE)))</f>
        <v/>
      </c>
    </row>
    <row r="100" spans="1:12" x14ac:dyDescent="0.25">
      <c r="A100" s="4"/>
      <c r="B100" s="4"/>
      <c r="C100" s="12" t="s">
        <v>781</v>
      </c>
      <c r="D100" s="4" t="str">
        <f>IF(ISERROR(VLOOKUP($C100,Listas!$B$4:$C$12,2,FALSE)),"",VLOOKUP($C100,Listas!$B$4:$C$12,2,FALSE))</f>
        <v/>
      </c>
      <c r="E100" s="12"/>
      <c r="F100" s="5">
        <v>0</v>
      </c>
      <c r="G100" s="5" t="s">
        <v>908</v>
      </c>
      <c r="H100" s="5" t="str">
        <f>IF(ISERROR(VLOOKUP($C100&amp;" "&amp;$I100,Listas!$N$4:$O$14,2,FALSE)),"",VLOOKUP($C100&amp;" "&amp;$I100,Listas!$N$4:$O$14,2,FALSE))</f>
        <v/>
      </c>
      <c r="I100" s="5" t="str">
        <f>IF(ISERROR(VLOOKUP($G100,Listas!$L$4:$M$7,2,FALSE)),"",VLOOKUP($G100,Listas!$L$4:$M$7,2,FALSE))</f>
        <v/>
      </c>
      <c r="J100" s="7" t="str">
        <f t="shared" si="2"/>
        <v/>
      </c>
      <c r="K100" s="5" t="str">
        <f t="shared" si="3"/>
        <v/>
      </c>
      <c r="L100" s="5" t="str">
        <f>IF(ISERROR(VLOOKUP($C100,Listas!$B$4:$K$12,10,FALSE)),"",IF(C100="Hydrogen_\_Hidrógeno",LOOKUP(E100,Listas!$AL$4:$AL$7,Listas!$AM$4:$AM$7),VLOOKUP($C100,Listas!$B$4:$K$12,10,FALSE)))</f>
        <v/>
      </c>
    </row>
    <row r="101" spans="1:12" x14ac:dyDescent="0.25">
      <c r="A101" s="4"/>
      <c r="B101" s="4"/>
      <c r="C101" s="12" t="s">
        <v>781</v>
      </c>
      <c r="D101" s="4" t="str">
        <f>IF(ISERROR(VLOOKUP($C101,Listas!$B$4:$C$12,2,FALSE)),"",VLOOKUP($C101,Listas!$B$4:$C$12,2,FALSE))</f>
        <v/>
      </c>
      <c r="E101" s="12"/>
      <c r="F101" s="5">
        <v>0</v>
      </c>
      <c r="G101" s="5" t="s">
        <v>908</v>
      </c>
      <c r="H101" s="5" t="str">
        <f>IF(ISERROR(VLOOKUP($C101&amp;" "&amp;$I101,Listas!$N$4:$O$14,2,FALSE)),"",VLOOKUP($C101&amp;" "&amp;$I101,Listas!$N$4:$O$14,2,FALSE))</f>
        <v/>
      </c>
      <c r="I101" s="5" t="str">
        <f>IF(ISERROR(VLOOKUP($G101,Listas!$L$4:$M$7,2,FALSE)),"",VLOOKUP($G101,Listas!$L$4:$M$7,2,FALSE))</f>
        <v/>
      </c>
      <c r="J101" s="7" t="str">
        <f t="shared" si="2"/>
        <v/>
      </c>
      <c r="K101" s="5" t="str">
        <f t="shared" si="3"/>
        <v/>
      </c>
      <c r="L101" s="5" t="str">
        <f>IF(ISERROR(VLOOKUP($C101,Listas!$B$4:$K$12,10,FALSE)),"",IF(C101="Hydrogen_\_Hidrógeno",LOOKUP(E101,Listas!$AL$4:$AL$7,Listas!$AM$4:$AM$7),VLOOKUP($C101,Listas!$B$4:$K$12,10,FALSE)))</f>
        <v/>
      </c>
    </row>
    <row r="102" spans="1:12" x14ac:dyDescent="0.25">
      <c r="A102" s="4"/>
      <c r="B102" s="4"/>
      <c r="C102" s="12" t="s">
        <v>781</v>
      </c>
      <c r="D102" s="4" t="str">
        <f>IF(ISERROR(VLOOKUP($C102,Listas!$B$4:$C$12,2,FALSE)),"",VLOOKUP($C102,Listas!$B$4:$C$12,2,FALSE))</f>
        <v/>
      </c>
      <c r="E102" s="12"/>
      <c r="F102" s="5">
        <v>0</v>
      </c>
      <c r="G102" s="5" t="s">
        <v>908</v>
      </c>
      <c r="H102" s="5" t="str">
        <f>IF(ISERROR(VLOOKUP($C102&amp;" "&amp;$I102,Listas!$N$4:$O$14,2,FALSE)),"",VLOOKUP($C102&amp;" "&amp;$I102,Listas!$N$4:$O$14,2,FALSE))</f>
        <v/>
      </c>
      <c r="I102" s="5" t="str">
        <f>IF(ISERROR(VLOOKUP($G102,Listas!$L$4:$M$7,2,FALSE)),"",VLOOKUP($G102,Listas!$L$4:$M$7,2,FALSE))</f>
        <v/>
      </c>
      <c r="J102" s="7" t="str">
        <f t="shared" si="2"/>
        <v/>
      </c>
      <c r="K102" s="5" t="str">
        <f t="shared" si="3"/>
        <v/>
      </c>
      <c r="L102" s="5" t="str">
        <f>IF(ISERROR(VLOOKUP($C102,Listas!$B$4:$K$12,10,FALSE)),"",IF(C102="Hydrogen_\_Hidrógeno",LOOKUP(E102,Listas!$AL$4:$AL$7,Listas!$AM$4:$AM$7),VLOOKUP($C102,Listas!$B$4:$K$12,10,FALSE)))</f>
        <v/>
      </c>
    </row>
    <row r="103" spans="1:12" x14ac:dyDescent="0.25">
      <c r="A103" s="4"/>
      <c r="B103" s="4"/>
      <c r="C103" s="12" t="s">
        <v>781</v>
      </c>
      <c r="D103" s="4" t="str">
        <f>IF(ISERROR(VLOOKUP($C103,Listas!$B$4:$C$12,2,FALSE)),"",VLOOKUP($C103,Listas!$B$4:$C$12,2,FALSE))</f>
        <v/>
      </c>
      <c r="E103" s="12"/>
      <c r="F103" s="5">
        <v>0</v>
      </c>
      <c r="G103" s="5" t="s">
        <v>908</v>
      </c>
      <c r="H103" s="5" t="str">
        <f>IF(ISERROR(VLOOKUP($C103&amp;" "&amp;$I103,Listas!$N$4:$O$14,2,FALSE)),"",VLOOKUP($C103&amp;" "&amp;$I103,Listas!$N$4:$O$14,2,FALSE))</f>
        <v/>
      </c>
      <c r="I103" s="5" t="str">
        <f>IF(ISERROR(VLOOKUP($G103,Listas!$L$4:$M$7,2,FALSE)),"",VLOOKUP($G103,Listas!$L$4:$M$7,2,FALSE))</f>
        <v/>
      </c>
      <c r="J103" s="7" t="str">
        <f t="shared" si="2"/>
        <v/>
      </c>
      <c r="K103" s="5" t="str">
        <f t="shared" si="3"/>
        <v/>
      </c>
      <c r="L103" s="5" t="str">
        <f>IF(ISERROR(VLOOKUP($C103,Listas!$B$4:$K$12,10,FALSE)),"",IF(C103="Hydrogen_\_Hidrógeno",LOOKUP(E103,Listas!$AL$4:$AL$7,Listas!$AM$4:$AM$7),VLOOKUP($C103,Listas!$B$4:$K$12,10,FALSE)))</f>
        <v/>
      </c>
    </row>
    <row r="104" spans="1:12" x14ac:dyDescent="0.25">
      <c r="A104" s="4"/>
      <c r="B104" s="4"/>
      <c r="C104" s="12" t="s">
        <v>781</v>
      </c>
      <c r="D104" s="4" t="str">
        <f>IF(ISERROR(VLOOKUP($C104,Listas!$B$4:$C$12,2,FALSE)),"",VLOOKUP($C104,Listas!$B$4:$C$12,2,FALSE))</f>
        <v/>
      </c>
      <c r="E104" s="12"/>
      <c r="F104" s="5">
        <v>0</v>
      </c>
      <c r="G104" s="5" t="s">
        <v>908</v>
      </c>
      <c r="H104" s="5" t="str">
        <f>IF(ISERROR(VLOOKUP($C104&amp;" "&amp;$I104,Listas!$N$4:$O$14,2,FALSE)),"",VLOOKUP($C104&amp;" "&amp;$I104,Listas!$N$4:$O$14,2,FALSE))</f>
        <v/>
      </c>
      <c r="I104" s="5" t="str">
        <f>IF(ISERROR(VLOOKUP($G104,Listas!$L$4:$M$7,2,FALSE)),"",VLOOKUP($G104,Listas!$L$4:$M$7,2,FALSE))</f>
        <v/>
      </c>
      <c r="J104" s="7" t="str">
        <f t="shared" si="2"/>
        <v/>
      </c>
      <c r="K104" s="5" t="str">
        <f t="shared" si="3"/>
        <v/>
      </c>
      <c r="L104" s="5" t="str">
        <f>IF(ISERROR(VLOOKUP($C104,Listas!$B$4:$K$12,10,FALSE)),"",IF(C104="Hydrogen_\_Hidrógeno",LOOKUP(E104,Listas!$AL$4:$AL$7,Listas!$AM$4:$AM$7),VLOOKUP($C104,Listas!$B$4:$K$12,10,FALSE)))</f>
        <v/>
      </c>
    </row>
    <row r="105" spans="1:12" x14ac:dyDescent="0.25">
      <c r="A105" s="4"/>
      <c r="B105" s="4"/>
      <c r="C105" s="12" t="s">
        <v>781</v>
      </c>
      <c r="D105" s="4" t="str">
        <f>IF(ISERROR(VLOOKUP($C105,Listas!$B$4:$C$12,2,FALSE)),"",VLOOKUP($C105,Listas!$B$4:$C$12,2,FALSE))</f>
        <v/>
      </c>
      <c r="E105" s="12"/>
      <c r="F105" s="5">
        <v>0</v>
      </c>
      <c r="G105" s="5" t="s">
        <v>908</v>
      </c>
      <c r="H105" s="5" t="str">
        <f>IF(ISERROR(VLOOKUP($C105&amp;" "&amp;$I105,Listas!$N$4:$O$14,2,FALSE)),"",VLOOKUP($C105&amp;" "&amp;$I105,Listas!$N$4:$O$14,2,FALSE))</f>
        <v/>
      </c>
      <c r="I105" s="5" t="str">
        <f>IF(ISERROR(VLOOKUP($G105,Listas!$L$4:$M$7,2,FALSE)),"",VLOOKUP($G105,Listas!$L$4:$M$7,2,FALSE))</f>
        <v/>
      </c>
      <c r="J105" s="7" t="str">
        <f t="shared" si="2"/>
        <v/>
      </c>
      <c r="K105" s="5" t="str">
        <f t="shared" si="3"/>
        <v/>
      </c>
      <c r="L105" s="5" t="str">
        <f>IF(ISERROR(VLOOKUP($C105,Listas!$B$4:$K$12,10,FALSE)),"",IF(C105="Hydrogen_\_Hidrógeno",LOOKUP(E105,Listas!$AL$4:$AL$7,Listas!$AM$4:$AM$7),VLOOKUP($C105,Listas!$B$4:$K$12,10,FALSE)))</f>
        <v/>
      </c>
    </row>
    <row r="106" spans="1:12" x14ac:dyDescent="0.25">
      <c r="A106" s="4"/>
      <c r="B106" s="4"/>
      <c r="C106" s="12" t="s">
        <v>781</v>
      </c>
      <c r="D106" s="4" t="str">
        <f>IF(ISERROR(VLOOKUP($C106,Listas!$B$4:$C$12,2,FALSE)),"",VLOOKUP($C106,Listas!$B$4:$C$12,2,FALSE))</f>
        <v/>
      </c>
      <c r="E106" s="12"/>
      <c r="F106" s="5">
        <v>0</v>
      </c>
      <c r="G106" s="5" t="s">
        <v>908</v>
      </c>
      <c r="H106" s="5" t="str">
        <f>IF(ISERROR(VLOOKUP($C106&amp;" "&amp;$I106,Listas!$N$4:$O$14,2,FALSE)),"",VLOOKUP($C106&amp;" "&amp;$I106,Listas!$N$4:$O$14,2,FALSE))</f>
        <v/>
      </c>
      <c r="I106" s="5" t="str">
        <f>IF(ISERROR(VLOOKUP($G106,Listas!$L$4:$M$7,2,FALSE)),"",VLOOKUP($G106,Listas!$L$4:$M$7,2,FALSE))</f>
        <v/>
      </c>
      <c r="J106" s="7" t="str">
        <f t="shared" si="2"/>
        <v/>
      </c>
      <c r="K106" s="5" t="str">
        <f t="shared" si="3"/>
        <v/>
      </c>
      <c r="L106" s="5" t="str">
        <f>IF(ISERROR(VLOOKUP($C106,Listas!$B$4:$K$12,10,FALSE)),"",IF(C106="Hydrogen_\_Hidrógeno",LOOKUP(E106,Listas!$AL$4:$AL$7,Listas!$AM$4:$AM$7),VLOOKUP($C106,Listas!$B$4:$K$12,10,FALSE)))</f>
        <v/>
      </c>
    </row>
    <row r="107" spans="1:12" x14ac:dyDescent="0.25">
      <c r="A107" s="4"/>
      <c r="B107" s="4"/>
      <c r="C107" s="12" t="s">
        <v>781</v>
      </c>
      <c r="D107" s="4" t="str">
        <f>IF(ISERROR(VLOOKUP($C107,Listas!$B$4:$C$12,2,FALSE)),"",VLOOKUP($C107,Listas!$B$4:$C$12,2,FALSE))</f>
        <v/>
      </c>
      <c r="E107" s="12"/>
      <c r="F107" s="5">
        <v>0</v>
      </c>
      <c r="G107" s="5" t="s">
        <v>908</v>
      </c>
      <c r="H107" s="5" t="str">
        <f>IF(ISERROR(VLOOKUP($C107&amp;" "&amp;$I107,Listas!$N$4:$O$14,2,FALSE)),"",VLOOKUP($C107&amp;" "&amp;$I107,Listas!$N$4:$O$14,2,FALSE))</f>
        <v/>
      </c>
      <c r="I107" s="5" t="str">
        <f>IF(ISERROR(VLOOKUP($G107,Listas!$L$4:$M$7,2,FALSE)),"",VLOOKUP($G107,Listas!$L$4:$M$7,2,FALSE))</f>
        <v/>
      </c>
      <c r="J107" s="7" t="str">
        <f t="shared" si="2"/>
        <v/>
      </c>
      <c r="K107" s="5" t="str">
        <f t="shared" si="3"/>
        <v/>
      </c>
      <c r="L107" s="5" t="str">
        <f>IF(ISERROR(VLOOKUP($C107,Listas!$B$4:$K$12,10,FALSE)),"",IF(C107="Hydrogen_\_Hidrógeno",LOOKUP(E107,Listas!$AL$4:$AL$7,Listas!$AM$4:$AM$7),VLOOKUP($C107,Listas!$B$4:$K$12,10,FALSE)))</f>
        <v/>
      </c>
    </row>
    <row r="108" spans="1:12" x14ac:dyDescent="0.25">
      <c r="A108" s="4"/>
      <c r="B108" s="4"/>
      <c r="C108" s="12" t="s">
        <v>781</v>
      </c>
      <c r="D108" s="4" t="str">
        <f>IF(ISERROR(VLOOKUP($C108,Listas!$B$4:$C$12,2,FALSE)),"",VLOOKUP($C108,Listas!$B$4:$C$12,2,FALSE))</f>
        <v/>
      </c>
      <c r="E108" s="12"/>
      <c r="F108" s="5">
        <v>0</v>
      </c>
      <c r="G108" s="5" t="s">
        <v>908</v>
      </c>
      <c r="H108" s="5" t="str">
        <f>IF(ISERROR(VLOOKUP($C108&amp;" "&amp;$I108,Listas!$N$4:$O$14,2,FALSE)),"",VLOOKUP($C108&amp;" "&amp;$I108,Listas!$N$4:$O$14,2,FALSE))</f>
        <v/>
      </c>
      <c r="I108" s="5" t="str">
        <f>IF(ISERROR(VLOOKUP($G108,Listas!$L$4:$M$7,2,FALSE)),"",VLOOKUP($G108,Listas!$L$4:$M$7,2,FALSE))</f>
        <v/>
      </c>
      <c r="J108" s="7" t="str">
        <f t="shared" si="2"/>
        <v/>
      </c>
      <c r="K108" s="5" t="str">
        <f t="shared" si="3"/>
        <v/>
      </c>
      <c r="L108" s="5" t="str">
        <f>IF(ISERROR(VLOOKUP($C108,Listas!$B$4:$K$12,10,FALSE)),"",IF(C108="Hydrogen_\_Hidrógeno",LOOKUP(E108,Listas!$AL$4:$AL$7,Listas!$AM$4:$AM$7),VLOOKUP($C108,Listas!$B$4:$K$12,10,FALSE)))</f>
        <v/>
      </c>
    </row>
    <row r="109" spans="1:12" x14ac:dyDescent="0.25">
      <c r="A109" s="4"/>
      <c r="B109" s="4"/>
      <c r="C109" s="12" t="s">
        <v>781</v>
      </c>
      <c r="D109" s="4" t="str">
        <f>IF(ISERROR(VLOOKUP($C109,Listas!$B$4:$C$12,2,FALSE)),"",VLOOKUP($C109,Listas!$B$4:$C$12,2,FALSE))</f>
        <v/>
      </c>
      <c r="E109" s="12"/>
      <c r="F109" s="5">
        <v>0</v>
      </c>
      <c r="G109" s="5" t="s">
        <v>908</v>
      </c>
      <c r="H109" s="5" t="str">
        <f>IF(ISERROR(VLOOKUP($C109&amp;" "&amp;$I109,Listas!$N$4:$O$14,2,FALSE)),"",VLOOKUP($C109&amp;" "&amp;$I109,Listas!$N$4:$O$14,2,FALSE))</f>
        <v/>
      </c>
      <c r="I109" s="5" t="str">
        <f>IF(ISERROR(VLOOKUP($G109,Listas!$L$4:$M$7,2,FALSE)),"",VLOOKUP($G109,Listas!$L$4:$M$7,2,FALSE))</f>
        <v/>
      </c>
      <c r="J109" s="7" t="str">
        <f t="shared" si="2"/>
        <v/>
      </c>
      <c r="K109" s="5" t="str">
        <f t="shared" si="3"/>
        <v/>
      </c>
      <c r="L109" s="5" t="str">
        <f>IF(ISERROR(VLOOKUP($C109,Listas!$B$4:$K$12,10,FALSE)),"",IF(C109="Hydrogen_\_Hidrógeno",LOOKUP(E109,Listas!$AL$4:$AL$7,Listas!$AM$4:$AM$7),VLOOKUP($C109,Listas!$B$4:$K$12,10,FALSE)))</f>
        <v/>
      </c>
    </row>
    <row r="110" spans="1:12" x14ac:dyDescent="0.25">
      <c r="A110" s="4"/>
      <c r="B110" s="4"/>
      <c r="C110" s="12" t="s">
        <v>781</v>
      </c>
      <c r="D110" s="4" t="str">
        <f>IF(ISERROR(VLOOKUP($C110,Listas!$B$4:$C$12,2,FALSE)),"",VLOOKUP($C110,Listas!$B$4:$C$12,2,FALSE))</f>
        <v/>
      </c>
      <c r="E110" s="12"/>
      <c r="F110" s="5">
        <v>0</v>
      </c>
      <c r="G110" s="5" t="s">
        <v>908</v>
      </c>
      <c r="H110" s="5" t="str">
        <f>IF(ISERROR(VLOOKUP($C110&amp;" "&amp;$I110,Listas!$N$4:$O$14,2,FALSE)),"",VLOOKUP($C110&amp;" "&amp;$I110,Listas!$N$4:$O$14,2,FALSE))</f>
        <v/>
      </c>
      <c r="I110" s="5" t="str">
        <f>IF(ISERROR(VLOOKUP($G110,Listas!$L$4:$M$7,2,FALSE)),"",VLOOKUP($G110,Listas!$L$4:$M$7,2,FALSE))</f>
        <v/>
      </c>
      <c r="J110" s="7" t="str">
        <f t="shared" si="2"/>
        <v/>
      </c>
      <c r="K110" s="5" t="str">
        <f t="shared" si="3"/>
        <v/>
      </c>
      <c r="L110" s="5" t="str">
        <f>IF(ISERROR(VLOOKUP($C110,Listas!$B$4:$K$12,10,FALSE)),"",IF(C110="Hydrogen_\_Hidrógeno",LOOKUP(E110,Listas!$AL$4:$AL$7,Listas!$AM$4:$AM$7),VLOOKUP($C110,Listas!$B$4:$K$12,10,FALSE)))</f>
        <v/>
      </c>
    </row>
    <row r="111" spans="1:12" x14ac:dyDescent="0.25">
      <c r="A111" s="4"/>
      <c r="B111" s="4"/>
      <c r="C111" s="12" t="s">
        <v>781</v>
      </c>
      <c r="D111" s="4" t="str">
        <f>IF(ISERROR(VLOOKUP($C111,Listas!$B$4:$C$12,2,FALSE)),"",VLOOKUP($C111,Listas!$B$4:$C$12,2,FALSE))</f>
        <v/>
      </c>
      <c r="E111" s="12"/>
      <c r="F111" s="5">
        <v>0</v>
      </c>
      <c r="G111" s="5" t="s">
        <v>908</v>
      </c>
      <c r="H111" s="5" t="str">
        <f>IF(ISERROR(VLOOKUP($C111&amp;" "&amp;$I111,Listas!$N$4:$O$14,2,FALSE)),"",VLOOKUP($C111&amp;" "&amp;$I111,Listas!$N$4:$O$14,2,FALSE))</f>
        <v/>
      </c>
      <c r="I111" s="5" t="str">
        <f>IF(ISERROR(VLOOKUP($G111,Listas!$L$4:$M$7,2,FALSE)),"",VLOOKUP($G111,Listas!$L$4:$M$7,2,FALSE))</f>
        <v/>
      </c>
      <c r="J111" s="7" t="str">
        <f t="shared" si="2"/>
        <v/>
      </c>
      <c r="K111" s="5" t="str">
        <f t="shared" si="3"/>
        <v/>
      </c>
      <c r="L111" s="5" t="str">
        <f>IF(ISERROR(VLOOKUP($C111,Listas!$B$4:$K$12,10,FALSE)),"",IF(C111="Hydrogen_\_Hidrógeno",LOOKUP(E111,Listas!$AL$4:$AL$7,Listas!$AM$4:$AM$7),VLOOKUP($C111,Listas!$B$4:$K$12,10,FALSE)))</f>
        <v/>
      </c>
    </row>
    <row r="112" spans="1:12" x14ac:dyDescent="0.25">
      <c r="A112" s="4"/>
      <c r="B112" s="4"/>
      <c r="C112" s="12" t="s">
        <v>781</v>
      </c>
      <c r="D112" s="4" t="str">
        <f>IF(ISERROR(VLOOKUP($C112,Listas!$B$4:$C$12,2,FALSE)),"",VLOOKUP($C112,Listas!$B$4:$C$12,2,FALSE))</f>
        <v/>
      </c>
      <c r="E112" s="12"/>
      <c r="F112" s="5">
        <v>0</v>
      </c>
      <c r="G112" s="5" t="s">
        <v>908</v>
      </c>
      <c r="H112" s="5" t="str">
        <f>IF(ISERROR(VLOOKUP($C112&amp;" "&amp;$I112,Listas!$N$4:$O$14,2,FALSE)),"",VLOOKUP($C112&amp;" "&amp;$I112,Listas!$N$4:$O$14,2,FALSE))</f>
        <v/>
      </c>
      <c r="I112" s="5" t="str">
        <f>IF(ISERROR(VLOOKUP($G112,Listas!$L$4:$M$7,2,FALSE)),"",VLOOKUP($G112,Listas!$L$4:$M$7,2,FALSE))</f>
        <v/>
      </c>
      <c r="J112" s="7" t="str">
        <f t="shared" si="2"/>
        <v/>
      </c>
      <c r="K112" s="5" t="str">
        <f t="shared" si="3"/>
        <v/>
      </c>
      <c r="L112" s="5" t="str">
        <f>IF(ISERROR(VLOOKUP($C112,Listas!$B$4:$K$12,10,FALSE)),"",IF(C112="Hydrogen_\_Hidrógeno",LOOKUP(E112,Listas!$AL$4:$AL$7,Listas!$AM$4:$AM$7),VLOOKUP($C112,Listas!$B$4:$K$12,10,FALSE)))</f>
        <v/>
      </c>
    </row>
    <row r="113" spans="1:12" x14ac:dyDescent="0.25">
      <c r="A113" s="4"/>
      <c r="B113" s="4"/>
      <c r="C113" s="12" t="s">
        <v>781</v>
      </c>
      <c r="D113" s="4" t="str">
        <f>IF(ISERROR(VLOOKUP($C113,Listas!$B$4:$C$12,2,FALSE)),"",VLOOKUP($C113,Listas!$B$4:$C$12,2,FALSE))</f>
        <v/>
      </c>
      <c r="E113" s="12"/>
      <c r="F113" s="5">
        <v>0</v>
      </c>
      <c r="G113" s="5" t="s">
        <v>908</v>
      </c>
      <c r="H113" s="5" t="str">
        <f>IF(ISERROR(VLOOKUP($C113&amp;" "&amp;$I113,Listas!$N$4:$O$14,2,FALSE)),"",VLOOKUP($C113&amp;" "&amp;$I113,Listas!$N$4:$O$14,2,FALSE))</f>
        <v/>
      </c>
      <c r="I113" s="5" t="str">
        <f>IF(ISERROR(VLOOKUP($G113,Listas!$L$4:$M$7,2,FALSE)),"",VLOOKUP($G113,Listas!$L$4:$M$7,2,FALSE))</f>
        <v/>
      </c>
      <c r="J113" s="7" t="str">
        <f t="shared" si="2"/>
        <v/>
      </c>
      <c r="K113" s="5" t="str">
        <f t="shared" si="3"/>
        <v/>
      </c>
      <c r="L113" s="5" t="str">
        <f>IF(ISERROR(VLOOKUP($C113,Listas!$B$4:$K$12,10,FALSE)),"",IF(C113="Hydrogen_\_Hidrógeno",LOOKUP(E113,Listas!$AL$4:$AL$7,Listas!$AM$4:$AM$7),VLOOKUP($C113,Listas!$B$4:$K$12,10,FALSE)))</f>
        <v/>
      </c>
    </row>
    <row r="114" spans="1:12" x14ac:dyDescent="0.25">
      <c r="A114" s="4"/>
      <c r="B114" s="4"/>
      <c r="C114" s="12" t="s">
        <v>781</v>
      </c>
      <c r="D114" s="4" t="str">
        <f>IF(ISERROR(VLOOKUP($C114,Listas!$B$4:$C$12,2,FALSE)),"",VLOOKUP($C114,Listas!$B$4:$C$12,2,FALSE))</f>
        <v/>
      </c>
      <c r="E114" s="12"/>
      <c r="F114" s="5">
        <v>0</v>
      </c>
      <c r="G114" s="5" t="s">
        <v>908</v>
      </c>
      <c r="H114" s="5" t="str">
        <f>IF(ISERROR(VLOOKUP($C114&amp;" "&amp;$I114,Listas!$N$4:$O$14,2,FALSE)),"",VLOOKUP($C114&amp;" "&amp;$I114,Listas!$N$4:$O$14,2,FALSE))</f>
        <v/>
      </c>
      <c r="I114" s="5" t="str">
        <f>IF(ISERROR(VLOOKUP($G114,Listas!$L$4:$M$7,2,FALSE)),"",VLOOKUP($G114,Listas!$L$4:$M$7,2,FALSE))</f>
        <v/>
      </c>
      <c r="J114" s="7" t="str">
        <f t="shared" si="2"/>
        <v/>
      </c>
      <c r="K114" s="5" t="str">
        <f t="shared" si="3"/>
        <v/>
      </c>
      <c r="L114" s="5" t="str">
        <f>IF(ISERROR(VLOOKUP($C114,Listas!$B$4:$K$12,10,FALSE)),"",IF(C114="Hydrogen_\_Hidrógeno",LOOKUP(E114,Listas!$AL$4:$AL$7,Listas!$AM$4:$AM$7),VLOOKUP($C114,Listas!$B$4:$K$12,10,FALSE)))</f>
        <v/>
      </c>
    </row>
    <row r="115" spans="1:12" x14ac:dyDescent="0.25">
      <c r="A115" s="4"/>
      <c r="B115" s="4"/>
      <c r="C115" s="12" t="s">
        <v>781</v>
      </c>
      <c r="D115" s="4" t="str">
        <f>IF(ISERROR(VLOOKUP($C115,Listas!$B$4:$C$12,2,FALSE)),"",VLOOKUP($C115,Listas!$B$4:$C$12,2,FALSE))</f>
        <v/>
      </c>
      <c r="E115" s="12"/>
      <c r="F115" s="5">
        <v>0</v>
      </c>
      <c r="G115" s="5" t="s">
        <v>908</v>
      </c>
      <c r="H115" s="5" t="str">
        <f>IF(ISERROR(VLOOKUP($C115&amp;" "&amp;$I115,Listas!$N$4:$O$14,2,FALSE)),"",VLOOKUP($C115&amp;" "&amp;$I115,Listas!$N$4:$O$14,2,FALSE))</f>
        <v/>
      </c>
      <c r="I115" s="5" t="str">
        <f>IF(ISERROR(VLOOKUP($G115,Listas!$L$4:$M$7,2,FALSE)),"",VLOOKUP($G115,Listas!$L$4:$M$7,2,FALSE))</f>
        <v/>
      </c>
      <c r="J115" s="7" t="str">
        <f t="shared" si="2"/>
        <v/>
      </c>
      <c r="K115" s="5" t="str">
        <f t="shared" si="3"/>
        <v/>
      </c>
      <c r="L115" s="5" t="str">
        <f>IF(ISERROR(VLOOKUP($C115,Listas!$B$4:$K$12,10,FALSE)),"",IF(C115="Hydrogen_\_Hidrógeno",LOOKUP(E115,Listas!$AL$4:$AL$7,Listas!$AM$4:$AM$7),VLOOKUP($C115,Listas!$B$4:$K$12,10,FALSE)))</f>
        <v/>
      </c>
    </row>
    <row r="116" spans="1:12" x14ac:dyDescent="0.25">
      <c r="A116" s="4"/>
      <c r="B116" s="4"/>
      <c r="C116" s="12" t="s">
        <v>781</v>
      </c>
      <c r="D116" s="4" t="str">
        <f>IF(ISERROR(VLOOKUP($C116,Listas!$B$4:$C$12,2,FALSE)),"",VLOOKUP($C116,Listas!$B$4:$C$12,2,FALSE))</f>
        <v/>
      </c>
      <c r="E116" s="12"/>
      <c r="F116" s="5">
        <v>0</v>
      </c>
      <c r="G116" s="5" t="s">
        <v>908</v>
      </c>
      <c r="H116" s="5" t="str">
        <f>IF(ISERROR(VLOOKUP($C116&amp;" "&amp;$I116,Listas!$N$4:$O$14,2,FALSE)),"",VLOOKUP($C116&amp;" "&amp;$I116,Listas!$N$4:$O$14,2,FALSE))</f>
        <v/>
      </c>
      <c r="I116" s="5" t="str">
        <f>IF(ISERROR(VLOOKUP($G116,Listas!$L$4:$M$7,2,FALSE)),"",VLOOKUP($G116,Listas!$L$4:$M$7,2,FALSE))</f>
        <v/>
      </c>
      <c r="J116" s="7" t="str">
        <f t="shared" si="2"/>
        <v/>
      </c>
      <c r="K116" s="5" t="str">
        <f t="shared" si="3"/>
        <v/>
      </c>
      <c r="L116" s="5" t="str">
        <f>IF(ISERROR(VLOOKUP($C116,Listas!$B$4:$K$12,10,FALSE)),"",IF(C116="Hydrogen_\_Hidrógeno",LOOKUP(E116,Listas!$AL$4:$AL$7,Listas!$AM$4:$AM$7),VLOOKUP($C116,Listas!$B$4:$K$12,10,FALSE)))</f>
        <v/>
      </c>
    </row>
    <row r="117" spans="1:12" x14ac:dyDescent="0.25">
      <c r="A117" s="4"/>
      <c r="B117" s="4"/>
      <c r="C117" s="12" t="s">
        <v>781</v>
      </c>
      <c r="D117" s="4" t="str">
        <f>IF(ISERROR(VLOOKUP($C117,Listas!$B$4:$C$12,2,FALSE)),"",VLOOKUP($C117,Listas!$B$4:$C$12,2,FALSE))</f>
        <v/>
      </c>
      <c r="E117" s="12"/>
      <c r="F117" s="5">
        <v>0</v>
      </c>
      <c r="G117" s="5" t="s">
        <v>908</v>
      </c>
      <c r="H117" s="5" t="str">
        <f>IF(ISERROR(VLOOKUP($C117&amp;" "&amp;$I117,Listas!$N$4:$O$14,2,FALSE)),"",VLOOKUP($C117&amp;" "&amp;$I117,Listas!$N$4:$O$14,2,FALSE))</f>
        <v/>
      </c>
      <c r="I117" s="5" t="str">
        <f>IF(ISERROR(VLOOKUP($G117,Listas!$L$4:$M$7,2,FALSE)),"",VLOOKUP($G117,Listas!$L$4:$M$7,2,FALSE))</f>
        <v/>
      </c>
      <c r="J117" s="7" t="str">
        <f t="shared" si="2"/>
        <v/>
      </c>
      <c r="K117" s="5" t="str">
        <f t="shared" si="3"/>
        <v/>
      </c>
      <c r="L117" s="5" t="str">
        <f>IF(ISERROR(VLOOKUP($C117,Listas!$B$4:$K$12,10,FALSE)),"",IF(C117="Hydrogen_\_Hidrógeno",LOOKUP(E117,Listas!$AL$4:$AL$7,Listas!$AM$4:$AM$7),VLOOKUP($C117,Listas!$B$4:$K$12,10,FALSE)))</f>
        <v/>
      </c>
    </row>
    <row r="118" spans="1:12" x14ac:dyDescent="0.25">
      <c r="A118" s="4"/>
      <c r="B118" s="4"/>
      <c r="C118" s="12" t="s">
        <v>781</v>
      </c>
      <c r="D118" s="4" t="str">
        <f>IF(ISERROR(VLOOKUP($C118,Listas!$B$4:$C$12,2,FALSE)),"",VLOOKUP($C118,Listas!$B$4:$C$12,2,FALSE))</f>
        <v/>
      </c>
      <c r="E118" s="12"/>
      <c r="F118" s="5">
        <v>0</v>
      </c>
      <c r="G118" s="5" t="s">
        <v>908</v>
      </c>
      <c r="H118" s="5" t="str">
        <f>IF(ISERROR(VLOOKUP($C118&amp;" "&amp;$I118,Listas!$N$4:$O$14,2,FALSE)),"",VLOOKUP($C118&amp;" "&amp;$I118,Listas!$N$4:$O$14,2,FALSE))</f>
        <v/>
      </c>
      <c r="I118" s="5" t="str">
        <f>IF(ISERROR(VLOOKUP($G118,Listas!$L$4:$M$7,2,FALSE)),"",VLOOKUP($G118,Listas!$L$4:$M$7,2,FALSE))</f>
        <v/>
      </c>
      <c r="J118" s="7" t="str">
        <f t="shared" si="2"/>
        <v/>
      </c>
      <c r="K118" s="5" t="str">
        <f t="shared" si="3"/>
        <v/>
      </c>
      <c r="L118" s="5" t="str">
        <f>IF(ISERROR(VLOOKUP($C118,Listas!$B$4:$K$12,10,FALSE)),"",IF(C118="Hydrogen_\_Hidrógeno",LOOKUP(E118,Listas!$AL$4:$AL$7,Listas!$AM$4:$AM$7),VLOOKUP($C118,Listas!$B$4:$K$12,10,FALSE)))</f>
        <v/>
      </c>
    </row>
    <row r="119" spans="1:12" x14ac:dyDescent="0.25">
      <c r="A119" s="4"/>
      <c r="B119" s="4"/>
      <c r="C119" s="12" t="s">
        <v>781</v>
      </c>
      <c r="D119" s="4" t="str">
        <f>IF(ISERROR(VLOOKUP($C119,Listas!$B$4:$C$12,2,FALSE)),"",VLOOKUP($C119,Listas!$B$4:$C$12,2,FALSE))</f>
        <v/>
      </c>
      <c r="E119" s="12"/>
      <c r="F119" s="5">
        <v>0</v>
      </c>
      <c r="G119" s="5" t="s">
        <v>908</v>
      </c>
      <c r="H119" s="5" t="str">
        <f>IF(ISERROR(VLOOKUP($C119&amp;" "&amp;$I119,Listas!$N$4:$O$14,2,FALSE)),"",VLOOKUP($C119&amp;" "&amp;$I119,Listas!$N$4:$O$14,2,FALSE))</f>
        <v/>
      </c>
      <c r="I119" s="5" t="str">
        <f>IF(ISERROR(VLOOKUP($G119,Listas!$L$4:$M$7,2,FALSE)),"",VLOOKUP($G119,Listas!$L$4:$M$7,2,FALSE))</f>
        <v/>
      </c>
      <c r="J119" s="7" t="str">
        <f t="shared" si="2"/>
        <v/>
      </c>
      <c r="K119" s="5" t="str">
        <f t="shared" si="3"/>
        <v/>
      </c>
      <c r="L119" s="5" t="str">
        <f>IF(ISERROR(VLOOKUP($C119,Listas!$B$4:$K$12,10,FALSE)),"",IF(C119="Hydrogen_\_Hidrógeno",LOOKUP(E119,Listas!$AL$4:$AL$7,Listas!$AM$4:$AM$7),VLOOKUP($C119,Listas!$B$4:$K$12,10,FALSE)))</f>
        <v/>
      </c>
    </row>
    <row r="120" spans="1:12" x14ac:dyDescent="0.25">
      <c r="A120" s="4"/>
      <c r="B120" s="4"/>
      <c r="C120" s="12" t="s">
        <v>781</v>
      </c>
      <c r="D120" s="4" t="str">
        <f>IF(ISERROR(VLOOKUP($C120,Listas!$B$4:$C$12,2,FALSE)),"",VLOOKUP($C120,Listas!$B$4:$C$12,2,FALSE))</f>
        <v/>
      </c>
      <c r="E120" s="12"/>
      <c r="F120" s="5">
        <v>0</v>
      </c>
      <c r="G120" s="5" t="s">
        <v>908</v>
      </c>
      <c r="H120" s="5" t="str">
        <f>IF(ISERROR(VLOOKUP($C120&amp;" "&amp;$I120,Listas!$N$4:$O$14,2,FALSE)),"",VLOOKUP($C120&amp;" "&amp;$I120,Listas!$N$4:$O$14,2,FALSE))</f>
        <v/>
      </c>
      <c r="I120" s="5" t="str">
        <f>IF(ISERROR(VLOOKUP($G120,Listas!$L$4:$M$7,2,FALSE)),"",VLOOKUP($G120,Listas!$L$4:$M$7,2,FALSE))</f>
        <v/>
      </c>
      <c r="J120" s="7" t="str">
        <f t="shared" si="2"/>
        <v/>
      </c>
      <c r="K120" s="5" t="str">
        <f t="shared" si="3"/>
        <v/>
      </c>
      <c r="L120" s="5" t="str">
        <f>IF(ISERROR(VLOOKUP($C120,Listas!$B$4:$K$12,10,FALSE)),"",IF(C120="Hydrogen_\_Hidrógeno",LOOKUP(E120,Listas!$AL$4:$AL$7,Listas!$AM$4:$AM$7),VLOOKUP($C120,Listas!$B$4:$K$12,10,FALSE)))</f>
        <v/>
      </c>
    </row>
    <row r="121" spans="1:12" x14ac:dyDescent="0.25">
      <c r="A121" s="4"/>
      <c r="B121" s="4"/>
      <c r="C121" s="12" t="s">
        <v>781</v>
      </c>
      <c r="D121" s="4" t="str">
        <f>IF(ISERROR(VLOOKUP($C121,Listas!$B$4:$C$12,2,FALSE)),"",VLOOKUP($C121,Listas!$B$4:$C$12,2,FALSE))</f>
        <v/>
      </c>
      <c r="E121" s="12"/>
      <c r="F121" s="5">
        <v>0</v>
      </c>
      <c r="G121" s="5" t="s">
        <v>908</v>
      </c>
      <c r="H121" s="5" t="str">
        <f>IF(ISERROR(VLOOKUP($C121&amp;" "&amp;$I121,Listas!$N$4:$O$14,2,FALSE)),"",VLOOKUP($C121&amp;" "&amp;$I121,Listas!$N$4:$O$14,2,FALSE))</f>
        <v/>
      </c>
      <c r="I121" s="5" t="str">
        <f>IF(ISERROR(VLOOKUP($G121,Listas!$L$4:$M$7,2,FALSE)),"",VLOOKUP($G121,Listas!$L$4:$M$7,2,FALSE))</f>
        <v/>
      </c>
      <c r="J121" s="7" t="str">
        <f t="shared" si="2"/>
        <v/>
      </c>
      <c r="K121" s="5" t="str">
        <f t="shared" si="3"/>
        <v/>
      </c>
      <c r="L121" s="5" t="str">
        <f>IF(ISERROR(VLOOKUP($C121,Listas!$B$4:$K$12,10,FALSE)),"",IF(C121="Hydrogen_\_Hidrógeno",LOOKUP(E121,Listas!$AL$4:$AL$7,Listas!$AM$4:$AM$7),VLOOKUP($C121,Listas!$B$4:$K$12,10,FALSE)))</f>
        <v/>
      </c>
    </row>
    <row r="122" spans="1:12" x14ac:dyDescent="0.25">
      <c r="A122" s="4"/>
      <c r="B122" s="4"/>
      <c r="C122" s="12" t="s">
        <v>781</v>
      </c>
      <c r="D122" s="4" t="str">
        <f>IF(ISERROR(VLOOKUP($C122,Listas!$B$4:$C$12,2,FALSE)),"",VLOOKUP($C122,Listas!$B$4:$C$12,2,FALSE))</f>
        <v/>
      </c>
      <c r="E122" s="12"/>
      <c r="F122" s="5">
        <v>0</v>
      </c>
      <c r="G122" s="5" t="s">
        <v>908</v>
      </c>
      <c r="H122" s="5" t="str">
        <f>IF(ISERROR(VLOOKUP($C122&amp;" "&amp;$I122,Listas!$N$4:$O$14,2,FALSE)),"",VLOOKUP($C122&amp;" "&amp;$I122,Listas!$N$4:$O$14,2,FALSE))</f>
        <v/>
      </c>
      <c r="I122" s="5" t="str">
        <f>IF(ISERROR(VLOOKUP($G122,Listas!$L$4:$M$7,2,FALSE)),"",VLOOKUP($G122,Listas!$L$4:$M$7,2,FALSE))</f>
        <v/>
      </c>
      <c r="J122" s="7" t="str">
        <f t="shared" si="2"/>
        <v/>
      </c>
      <c r="K122" s="5" t="str">
        <f t="shared" si="3"/>
        <v/>
      </c>
      <c r="L122" s="5" t="str">
        <f>IF(ISERROR(VLOOKUP($C122,Listas!$B$4:$K$12,10,FALSE)),"",IF(C122="Hydrogen_\_Hidrógeno",LOOKUP(E122,Listas!$AL$4:$AL$7,Listas!$AM$4:$AM$7),VLOOKUP($C122,Listas!$B$4:$K$12,10,FALSE)))</f>
        <v/>
      </c>
    </row>
    <row r="123" spans="1:12" x14ac:dyDescent="0.25">
      <c r="A123" s="4"/>
      <c r="B123" s="4"/>
      <c r="C123" s="12" t="s">
        <v>781</v>
      </c>
      <c r="D123" s="4" t="str">
        <f>IF(ISERROR(VLOOKUP($C123,Listas!$B$4:$C$12,2,FALSE)),"",VLOOKUP($C123,Listas!$B$4:$C$12,2,FALSE))</f>
        <v/>
      </c>
      <c r="E123" s="12"/>
      <c r="F123" s="5">
        <v>0</v>
      </c>
      <c r="G123" s="5" t="s">
        <v>908</v>
      </c>
      <c r="H123" s="5" t="str">
        <f>IF(ISERROR(VLOOKUP($C123&amp;" "&amp;$I123,Listas!$N$4:$O$14,2,FALSE)),"",VLOOKUP($C123&amp;" "&amp;$I123,Listas!$N$4:$O$14,2,FALSE))</f>
        <v/>
      </c>
      <c r="I123" s="5" t="str">
        <f>IF(ISERROR(VLOOKUP($G123,Listas!$L$4:$M$7,2,FALSE)),"",VLOOKUP($G123,Listas!$L$4:$M$7,2,FALSE))</f>
        <v/>
      </c>
      <c r="J123" s="7" t="str">
        <f t="shared" si="2"/>
        <v/>
      </c>
      <c r="K123" s="5" t="str">
        <f t="shared" si="3"/>
        <v/>
      </c>
      <c r="L123" s="5" t="str">
        <f>IF(ISERROR(VLOOKUP($C123,Listas!$B$4:$K$12,10,FALSE)),"",IF(C123="Hydrogen_\_Hidrógeno",LOOKUP(E123,Listas!$AL$4:$AL$7,Listas!$AM$4:$AM$7),VLOOKUP($C123,Listas!$B$4:$K$12,10,FALSE)))</f>
        <v/>
      </c>
    </row>
    <row r="124" spans="1:12" x14ac:dyDescent="0.25">
      <c r="A124" s="4"/>
      <c r="B124" s="4"/>
      <c r="C124" s="12" t="s">
        <v>781</v>
      </c>
      <c r="D124" s="4" t="str">
        <f>IF(ISERROR(VLOOKUP($C124,Listas!$B$4:$C$12,2,FALSE)),"",VLOOKUP($C124,Listas!$B$4:$C$12,2,FALSE))</f>
        <v/>
      </c>
      <c r="E124" s="12"/>
      <c r="F124" s="5">
        <v>0</v>
      </c>
      <c r="G124" s="5" t="s">
        <v>908</v>
      </c>
      <c r="H124" s="5" t="str">
        <f>IF(ISERROR(VLOOKUP($C124&amp;" "&amp;$I124,Listas!$N$4:$O$14,2,FALSE)),"",VLOOKUP($C124&amp;" "&amp;$I124,Listas!$N$4:$O$14,2,FALSE))</f>
        <v/>
      </c>
      <c r="I124" s="5" t="str">
        <f>IF(ISERROR(VLOOKUP($G124,Listas!$L$4:$M$7,2,FALSE)),"",VLOOKUP($G124,Listas!$L$4:$M$7,2,FALSE))</f>
        <v/>
      </c>
      <c r="J124" s="7" t="str">
        <f t="shared" si="2"/>
        <v/>
      </c>
      <c r="K124" s="5" t="str">
        <f t="shared" si="3"/>
        <v/>
      </c>
      <c r="L124" s="5" t="str">
        <f>IF(ISERROR(VLOOKUP($C124,Listas!$B$4:$K$12,10,FALSE)),"",IF(C124="Hydrogen_\_Hidrógeno",LOOKUP(E124,Listas!$AL$4:$AL$7,Listas!$AM$4:$AM$7),VLOOKUP($C124,Listas!$B$4:$K$12,10,FALSE)))</f>
        <v/>
      </c>
    </row>
    <row r="125" spans="1:12" x14ac:dyDescent="0.25">
      <c r="A125" s="4"/>
      <c r="B125" s="4"/>
      <c r="C125" s="12" t="s">
        <v>781</v>
      </c>
      <c r="D125" s="4" t="str">
        <f>IF(ISERROR(VLOOKUP($C125,Listas!$B$4:$C$12,2,FALSE)),"",VLOOKUP($C125,Listas!$B$4:$C$12,2,FALSE))</f>
        <v/>
      </c>
      <c r="E125" s="12"/>
      <c r="F125" s="5">
        <v>0</v>
      </c>
      <c r="G125" s="5" t="s">
        <v>908</v>
      </c>
      <c r="H125" s="5" t="str">
        <f>IF(ISERROR(VLOOKUP($C125&amp;" "&amp;$I125,Listas!$N$4:$O$14,2,FALSE)),"",VLOOKUP($C125&amp;" "&amp;$I125,Listas!$N$4:$O$14,2,FALSE))</f>
        <v/>
      </c>
      <c r="I125" s="5" t="str">
        <f>IF(ISERROR(VLOOKUP($G125,Listas!$L$4:$M$7,2,FALSE)),"",VLOOKUP($G125,Listas!$L$4:$M$7,2,FALSE))</f>
        <v/>
      </c>
      <c r="J125" s="7" t="str">
        <f t="shared" si="2"/>
        <v/>
      </c>
      <c r="K125" s="5" t="str">
        <f t="shared" si="3"/>
        <v/>
      </c>
      <c r="L125" s="5" t="str">
        <f>IF(ISERROR(VLOOKUP($C125,Listas!$B$4:$K$12,10,FALSE)),"",IF(C125="Hydrogen_\_Hidrógeno",LOOKUP(E125,Listas!$AL$4:$AL$7,Listas!$AM$4:$AM$7),VLOOKUP($C125,Listas!$B$4:$K$12,10,FALSE)))</f>
        <v/>
      </c>
    </row>
    <row r="126" spans="1:12" x14ac:dyDescent="0.25">
      <c r="A126" s="4"/>
      <c r="B126" s="4"/>
      <c r="C126" s="12" t="s">
        <v>781</v>
      </c>
      <c r="D126" s="4" t="str">
        <f>IF(ISERROR(VLOOKUP($C126,Listas!$B$4:$C$12,2,FALSE)),"",VLOOKUP($C126,Listas!$B$4:$C$12,2,FALSE))</f>
        <v/>
      </c>
      <c r="E126" s="12"/>
      <c r="F126" s="5">
        <v>0</v>
      </c>
      <c r="G126" s="5" t="s">
        <v>908</v>
      </c>
      <c r="H126" s="5" t="str">
        <f>IF(ISERROR(VLOOKUP($C126&amp;" "&amp;$I126,Listas!$N$4:$O$14,2,FALSE)),"",VLOOKUP($C126&amp;" "&amp;$I126,Listas!$N$4:$O$14,2,FALSE))</f>
        <v/>
      </c>
      <c r="I126" s="5" t="str">
        <f>IF(ISERROR(VLOOKUP($G126,Listas!$L$4:$M$7,2,FALSE)),"",VLOOKUP($G126,Listas!$L$4:$M$7,2,FALSE))</f>
        <v/>
      </c>
      <c r="J126" s="7" t="str">
        <f t="shared" si="2"/>
        <v/>
      </c>
      <c r="K126" s="5" t="str">
        <f t="shared" si="3"/>
        <v/>
      </c>
      <c r="L126" s="5" t="str">
        <f>IF(ISERROR(VLOOKUP($C126,Listas!$B$4:$K$12,10,FALSE)),"",IF(C126="Hydrogen_\_Hidrógeno",LOOKUP(E126,Listas!$AL$4:$AL$7,Listas!$AM$4:$AM$7),VLOOKUP($C126,Listas!$B$4:$K$12,10,FALSE)))</f>
        <v/>
      </c>
    </row>
    <row r="127" spans="1:12" x14ac:dyDescent="0.25">
      <c r="A127" s="4"/>
      <c r="B127" s="4"/>
      <c r="C127" s="12" t="s">
        <v>781</v>
      </c>
      <c r="D127" s="4" t="str">
        <f>IF(ISERROR(VLOOKUP($C127,Listas!$B$4:$C$12,2,FALSE)),"",VLOOKUP($C127,Listas!$B$4:$C$12,2,FALSE))</f>
        <v/>
      </c>
      <c r="E127" s="12"/>
      <c r="F127" s="5">
        <v>0</v>
      </c>
      <c r="G127" s="5" t="s">
        <v>908</v>
      </c>
      <c r="H127" s="5" t="str">
        <f>IF(ISERROR(VLOOKUP($C127&amp;" "&amp;$I127,Listas!$N$4:$O$14,2,FALSE)),"",VLOOKUP($C127&amp;" "&amp;$I127,Listas!$N$4:$O$14,2,FALSE))</f>
        <v/>
      </c>
      <c r="I127" s="5" t="str">
        <f>IF(ISERROR(VLOOKUP($G127,Listas!$L$4:$M$7,2,FALSE)),"",VLOOKUP($G127,Listas!$L$4:$M$7,2,FALSE))</f>
        <v/>
      </c>
      <c r="J127" s="7" t="str">
        <f t="shared" si="2"/>
        <v/>
      </c>
      <c r="K127" s="5" t="str">
        <f t="shared" si="3"/>
        <v/>
      </c>
      <c r="L127" s="5" t="str">
        <f>IF(ISERROR(VLOOKUP($C127,Listas!$B$4:$K$12,10,FALSE)),"",IF(C127="Hydrogen_\_Hidrógeno",LOOKUP(E127,Listas!$AL$4:$AL$7,Listas!$AM$4:$AM$7),VLOOKUP($C127,Listas!$B$4:$K$12,10,FALSE)))</f>
        <v/>
      </c>
    </row>
    <row r="128" spans="1:12" x14ac:dyDescent="0.25">
      <c r="A128" s="4"/>
      <c r="B128" s="4"/>
      <c r="C128" s="12" t="s">
        <v>781</v>
      </c>
      <c r="D128" s="4" t="str">
        <f>IF(ISERROR(VLOOKUP($C128,Listas!$B$4:$C$12,2,FALSE)),"",VLOOKUP($C128,Listas!$B$4:$C$12,2,FALSE))</f>
        <v/>
      </c>
      <c r="E128" s="12"/>
      <c r="F128" s="5">
        <v>0</v>
      </c>
      <c r="G128" s="5" t="s">
        <v>908</v>
      </c>
      <c r="H128" s="5" t="str">
        <f>IF(ISERROR(VLOOKUP($C128&amp;" "&amp;$I128,Listas!$N$4:$O$14,2,FALSE)),"",VLOOKUP($C128&amp;" "&amp;$I128,Listas!$N$4:$O$14,2,FALSE))</f>
        <v/>
      </c>
      <c r="I128" s="5" t="str">
        <f>IF(ISERROR(VLOOKUP($G128,Listas!$L$4:$M$7,2,FALSE)),"",VLOOKUP($G128,Listas!$L$4:$M$7,2,FALSE))</f>
        <v/>
      </c>
      <c r="J128" s="7" t="str">
        <f t="shared" si="2"/>
        <v/>
      </c>
      <c r="K128" s="5" t="str">
        <f t="shared" si="3"/>
        <v/>
      </c>
      <c r="L128" s="5" t="str">
        <f>IF(ISERROR(VLOOKUP($C128,Listas!$B$4:$K$12,10,FALSE)),"",IF(C128="Hydrogen_\_Hidrógeno",LOOKUP(E128,Listas!$AL$4:$AL$7,Listas!$AM$4:$AM$7),VLOOKUP($C128,Listas!$B$4:$K$12,10,FALSE)))</f>
        <v/>
      </c>
    </row>
    <row r="129" spans="1:12" x14ac:dyDescent="0.25">
      <c r="A129" s="4"/>
      <c r="B129" s="4"/>
      <c r="C129" s="12" t="s">
        <v>781</v>
      </c>
      <c r="D129" s="4" t="str">
        <f>IF(ISERROR(VLOOKUP($C129,Listas!$B$4:$C$12,2,FALSE)),"",VLOOKUP($C129,Listas!$B$4:$C$12,2,FALSE))</f>
        <v/>
      </c>
      <c r="E129" s="12"/>
      <c r="F129" s="5">
        <v>0</v>
      </c>
      <c r="G129" s="5" t="s">
        <v>908</v>
      </c>
      <c r="H129" s="5" t="str">
        <f>IF(ISERROR(VLOOKUP($C129&amp;" "&amp;$I129,Listas!$N$4:$O$14,2,FALSE)),"",VLOOKUP($C129&amp;" "&amp;$I129,Listas!$N$4:$O$14,2,FALSE))</f>
        <v/>
      </c>
      <c r="I129" s="5" t="str">
        <f>IF(ISERROR(VLOOKUP($G129,Listas!$L$4:$M$7,2,FALSE)),"",VLOOKUP($G129,Listas!$L$4:$M$7,2,FALSE))</f>
        <v/>
      </c>
      <c r="J129" s="7" t="str">
        <f t="shared" si="2"/>
        <v/>
      </c>
      <c r="K129" s="5" t="str">
        <f t="shared" si="3"/>
        <v/>
      </c>
      <c r="L129" s="5" t="str">
        <f>IF(ISERROR(VLOOKUP($C129,Listas!$B$4:$K$12,10,FALSE)),"",IF(C129="Hydrogen_\_Hidrógeno",LOOKUP(E129,Listas!$AL$4:$AL$7,Listas!$AM$4:$AM$7),VLOOKUP($C129,Listas!$B$4:$K$12,10,FALSE)))</f>
        <v/>
      </c>
    </row>
    <row r="130" spans="1:12" x14ac:dyDescent="0.25">
      <c r="A130" s="4"/>
      <c r="B130" s="4"/>
      <c r="C130" s="12" t="s">
        <v>781</v>
      </c>
      <c r="D130" s="4" t="str">
        <f>IF(ISERROR(VLOOKUP($C130,Listas!$B$4:$C$12,2,FALSE)),"",VLOOKUP($C130,Listas!$B$4:$C$12,2,FALSE))</f>
        <v/>
      </c>
      <c r="E130" s="12"/>
      <c r="F130" s="5">
        <v>0</v>
      </c>
      <c r="G130" s="5" t="s">
        <v>908</v>
      </c>
      <c r="H130" s="5" t="str">
        <f>IF(ISERROR(VLOOKUP($C130&amp;" "&amp;$I130,Listas!$N$4:$O$14,2,FALSE)),"",VLOOKUP($C130&amp;" "&amp;$I130,Listas!$N$4:$O$14,2,FALSE))</f>
        <v/>
      </c>
      <c r="I130" s="5" t="str">
        <f>IF(ISERROR(VLOOKUP($G130,Listas!$L$4:$M$7,2,FALSE)),"",VLOOKUP($G130,Listas!$L$4:$M$7,2,FALSE))</f>
        <v/>
      </c>
      <c r="J130" s="7" t="str">
        <f t="shared" si="2"/>
        <v/>
      </c>
      <c r="K130" s="5" t="str">
        <f t="shared" si="3"/>
        <v/>
      </c>
      <c r="L130" s="5" t="str">
        <f>IF(ISERROR(VLOOKUP($C130,Listas!$B$4:$K$12,10,FALSE)),"",IF(C130="Hydrogen_\_Hidrógeno",LOOKUP(E130,Listas!$AL$4:$AL$7,Listas!$AM$4:$AM$7),VLOOKUP($C130,Listas!$B$4:$K$12,10,FALSE)))</f>
        <v/>
      </c>
    </row>
    <row r="131" spans="1:12" x14ac:dyDescent="0.25">
      <c r="A131" s="4"/>
      <c r="B131" s="4"/>
      <c r="C131" s="12" t="s">
        <v>781</v>
      </c>
      <c r="D131" s="4" t="str">
        <f>IF(ISERROR(VLOOKUP($C131,Listas!$B$4:$C$12,2,FALSE)),"",VLOOKUP($C131,Listas!$B$4:$C$12,2,FALSE))</f>
        <v/>
      </c>
      <c r="E131" s="12"/>
      <c r="F131" s="5">
        <v>0</v>
      </c>
      <c r="G131" s="5" t="s">
        <v>908</v>
      </c>
      <c r="H131" s="5" t="str">
        <f>IF(ISERROR(VLOOKUP($C131&amp;" "&amp;$I131,Listas!$N$4:$O$14,2,FALSE)),"",VLOOKUP($C131&amp;" "&amp;$I131,Listas!$N$4:$O$14,2,FALSE))</f>
        <v/>
      </c>
      <c r="I131" s="5" t="str">
        <f>IF(ISERROR(VLOOKUP($G131,Listas!$L$4:$M$7,2,FALSE)),"",VLOOKUP($G131,Listas!$L$4:$M$7,2,FALSE))</f>
        <v/>
      </c>
      <c r="J131" s="7" t="str">
        <f t="shared" si="2"/>
        <v/>
      </c>
      <c r="K131" s="5" t="str">
        <f t="shared" si="3"/>
        <v/>
      </c>
      <c r="L131" s="5" t="str">
        <f>IF(ISERROR(VLOOKUP($C131,Listas!$B$4:$K$12,10,FALSE)),"",IF(C131="Hydrogen_\_Hidrógeno",LOOKUP(E131,Listas!$AL$4:$AL$7,Listas!$AM$4:$AM$7),VLOOKUP($C131,Listas!$B$4:$K$12,10,FALSE)))</f>
        <v/>
      </c>
    </row>
    <row r="132" spans="1:12" x14ac:dyDescent="0.25">
      <c r="A132" s="4"/>
      <c r="B132" s="4"/>
      <c r="C132" s="12" t="s">
        <v>781</v>
      </c>
      <c r="D132" s="4" t="str">
        <f>IF(ISERROR(VLOOKUP($C132,Listas!$B$4:$C$12,2,FALSE)),"",VLOOKUP($C132,Listas!$B$4:$C$12,2,FALSE))</f>
        <v/>
      </c>
      <c r="E132" s="12"/>
      <c r="F132" s="5">
        <v>0</v>
      </c>
      <c r="G132" s="5" t="s">
        <v>908</v>
      </c>
      <c r="H132" s="5" t="str">
        <f>IF(ISERROR(VLOOKUP($C132&amp;" "&amp;$I132,Listas!$N$4:$O$14,2,FALSE)),"",VLOOKUP($C132&amp;" "&amp;$I132,Listas!$N$4:$O$14,2,FALSE))</f>
        <v/>
      </c>
      <c r="I132" s="5" t="str">
        <f>IF(ISERROR(VLOOKUP($G132,Listas!$L$4:$M$7,2,FALSE)),"",VLOOKUP($G132,Listas!$L$4:$M$7,2,FALSE))</f>
        <v/>
      </c>
      <c r="J132" s="7" t="str">
        <f t="shared" si="2"/>
        <v/>
      </c>
      <c r="K132" s="5" t="str">
        <f t="shared" si="3"/>
        <v/>
      </c>
      <c r="L132" s="5" t="str">
        <f>IF(ISERROR(VLOOKUP($C132,Listas!$B$4:$K$12,10,FALSE)),"",IF(C132="Hydrogen_\_Hidrógeno",LOOKUP(E132,Listas!$AL$4:$AL$7,Listas!$AM$4:$AM$7),VLOOKUP($C132,Listas!$B$4:$K$12,10,FALSE)))</f>
        <v/>
      </c>
    </row>
    <row r="133" spans="1:12" x14ac:dyDescent="0.25">
      <c r="A133" s="4"/>
      <c r="B133" s="4"/>
      <c r="C133" s="12" t="s">
        <v>781</v>
      </c>
      <c r="D133" s="4" t="str">
        <f>IF(ISERROR(VLOOKUP($C133,Listas!$B$4:$C$12,2,FALSE)),"",VLOOKUP($C133,Listas!$B$4:$C$12,2,FALSE))</f>
        <v/>
      </c>
      <c r="E133" s="12"/>
      <c r="F133" s="5">
        <v>0</v>
      </c>
      <c r="G133" s="5" t="s">
        <v>908</v>
      </c>
      <c r="H133" s="5" t="str">
        <f>IF(ISERROR(VLOOKUP($C133&amp;" "&amp;$I133,Listas!$N$4:$O$14,2,FALSE)),"",VLOOKUP($C133&amp;" "&amp;$I133,Listas!$N$4:$O$14,2,FALSE))</f>
        <v/>
      </c>
      <c r="I133" s="5" t="str">
        <f>IF(ISERROR(VLOOKUP($G133,Listas!$L$4:$M$7,2,FALSE)),"",VLOOKUP($G133,Listas!$L$4:$M$7,2,FALSE))</f>
        <v/>
      </c>
      <c r="J133" s="7" t="str">
        <f t="shared" si="2"/>
        <v/>
      </c>
      <c r="K133" s="5" t="str">
        <f t="shared" si="3"/>
        <v/>
      </c>
      <c r="L133" s="5" t="str">
        <f>IF(ISERROR(VLOOKUP($C133,Listas!$B$4:$K$12,10,FALSE)),"",IF(C133="Hydrogen_\_Hidrógeno",LOOKUP(E133,Listas!$AL$4:$AL$7,Listas!$AM$4:$AM$7),VLOOKUP($C133,Listas!$B$4:$K$12,10,FALSE)))</f>
        <v/>
      </c>
    </row>
    <row r="134" spans="1:12" x14ac:dyDescent="0.25">
      <c r="A134" s="4"/>
      <c r="B134" s="4"/>
      <c r="C134" s="12" t="s">
        <v>781</v>
      </c>
      <c r="D134" s="4" t="str">
        <f>IF(ISERROR(VLOOKUP($C134,Listas!$B$4:$C$12,2,FALSE)),"",VLOOKUP($C134,Listas!$B$4:$C$12,2,FALSE))</f>
        <v/>
      </c>
      <c r="E134" s="12"/>
      <c r="F134" s="5">
        <v>0</v>
      </c>
      <c r="G134" s="5" t="s">
        <v>908</v>
      </c>
      <c r="H134" s="5" t="str">
        <f>IF(ISERROR(VLOOKUP($C134&amp;" "&amp;$I134,Listas!$N$4:$O$14,2,FALSE)),"",VLOOKUP($C134&amp;" "&amp;$I134,Listas!$N$4:$O$14,2,FALSE))</f>
        <v/>
      </c>
      <c r="I134" s="5" t="str">
        <f>IF(ISERROR(VLOOKUP($G134,Listas!$L$4:$M$7,2,FALSE)),"",VLOOKUP($G134,Listas!$L$4:$M$7,2,FALSE))</f>
        <v/>
      </c>
      <c r="J134" s="7" t="str">
        <f t="shared" si="2"/>
        <v/>
      </c>
      <c r="K134" s="5" t="str">
        <f t="shared" si="3"/>
        <v/>
      </c>
      <c r="L134" s="5" t="str">
        <f>IF(ISERROR(VLOOKUP($C134,Listas!$B$4:$K$12,10,FALSE)),"",IF(C134="Hydrogen_\_Hidrógeno",LOOKUP(E134,Listas!$AL$4:$AL$7,Listas!$AM$4:$AM$7),VLOOKUP($C134,Listas!$B$4:$K$12,10,FALSE)))</f>
        <v/>
      </c>
    </row>
    <row r="135" spans="1:12" x14ac:dyDescent="0.25">
      <c r="A135" s="4"/>
      <c r="B135" s="4"/>
      <c r="C135" s="12" t="s">
        <v>781</v>
      </c>
      <c r="D135" s="4" t="str">
        <f>IF(ISERROR(VLOOKUP($C135,Listas!$B$4:$C$12,2,FALSE)),"",VLOOKUP($C135,Listas!$B$4:$C$12,2,FALSE))</f>
        <v/>
      </c>
      <c r="E135" s="12"/>
      <c r="F135" s="5">
        <v>0</v>
      </c>
      <c r="G135" s="5" t="s">
        <v>908</v>
      </c>
      <c r="H135" s="5" t="str">
        <f>IF(ISERROR(VLOOKUP($C135&amp;" "&amp;$I135,Listas!$N$4:$O$14,2,FALSE)),"",VLOOKUP($C135&amp;" "&amp;$I135,Listas!$N$4:$O$14,2,FALSE))</f>
        <v/>
      </c>
      <c r="I135" s="5" t="str">
        <f>IF(ISERROR(VLOOKUP($G135,Listas!$L$4:$M$7,2,FALSE)),"",VLOOKUP($G135,Listas!$L$4:$M$7,2,FALSE))</f>
        <v/>
      </c>
      <c r="J135" s="7" t="str">
        <f t="shared" ref="J135:J198" si="4">IFERROR(IF(C135="Hydrogen_\_Hidrógeno",(F135*H135)*0.4,F135*H135),"")</f>
        <v/>
      </c>
      <c r="K135" s="5" t="str">
        <f t="shared" si="3"/>
        <v/>
      </c>
      <c r="L135" s="5" t="str">
        <f>IF(ISERROR(VLOOKUP($C135,Listas!$B$4:$K$12,10,FALSE)),"",IF(C135="Hydrogen_\_Hidrógeno",LOOKUP(E135,Listas!$AL$4:$AL$7,Listas!$AM$4:$AM$7),VLOOKUP($C135,Listas!$B$4:$K$12,10,FALSE)))</f>
        <v/>
      </c>
    </row>
    <row r="136" spans="1:12" x14ac:dyDescent="0.25">
      <c r="A136" s="4"/>
      <c r="B136" s="4"/>
      <c r="C136" s="12" t="s">
        <v>781</v>
      </c>
      <c r="D136" s="4" t="str">
        <f>IF(ISERROR(VLOOKUP($C136,Listas!$B$4:$C$12,2,FALSE)),"",VLOOKUP($C136,Listas!$B$4:$C$12,2,FALSE))</f>
        <v/>
      </c>
      <c r="E136" s="12"/>
      <c r="F136" s="5">
        <v>0</v>
      </c>
      <c r="G136" s="5" t="s">
        <v>908</v>
      </c>
      <c r="H136" s="5" t="str">
        <f>IF(ISERROR(VLOOKUP($C136&amp;" "&amp;$I136,Listas!$N$4:$O$14,2,FALSE)),"",VLOOKUP($C136&amp;" "&amp;$I136,Listas!$N$4:$O$14,2,FALSE))</f>
        <v/>
      </c>
      <c r="I136" s="5" t="str">
        <f>IF(ISERROR(VLOOKUP($G136,Listas!$L$4:$M$7,2,FALSE)),"",VLOOKUP($G136,Listas!$L$4:$M$7,2,FALSE))</f>
        <v/>
      </c>
      <c r="J136" s="7" t="str">
        <f t="shared" si="4"/>
        <v/>
      </c>
      <c r="K136" s="5" t="str">
        <f t="shared" ref="K136:K199" si="5">IF(ISERROR(F136*H136),"",F136*H136)</f>
        <v/>
      </c>
      <c r="L136" s="5" t="str">
        <f>IF(ISERROR(VLOOKUP($C136,Listas!$B$4:$K$12,10,FALSE)),"",IF(C136="Hydrogen_\_Hidrógeno",LOOKUP(E136,Listas!$AL$4:$AL$7,Listas!$AM$4:$AM$7),VLOOKUP($C136,Listas!$B$4:$K$12,10,FALSE)))</f>
        <v/>
      </c>
    </row>
    <row r="137" spans="1:12" x14ac:dyDescent="0.25">
      <c r="A137" s="4"/>
      <c r="B137" s="4"/>
      <c r="C137" s="12" t="s">
        <v>781</v>
      </c>
      <c r="D137" s="4" t="str">
        <f>IF(ISERROR(VLOOKUP($C137,Listas!$B$4:$C$12,2,FALSE)),"",VLOOKUP($C137,Listas!$B$4:$C$12,2,FALSE))</f>
        <v/>
      </c>
      <c r="E137" s="12"/>
      <c r="F137" s="5">
        <v>0</v>
      </c>
      <c r="G137" s="5" t="s">
        <v>908</v>
      </c>
      <c r="H137" s="5" t="str">
        <f>IF(ISERROR(VLOOKUP($C137&amp;" "&amp;$I137,Listas!$N$4:$O$14,2,FALSE)),"",VLOOKUP($C137&amp;" "&amp;$I137,Listas!$N$4:$O$14,2,FALSE))</f>
        <v/>
      </c>
      <c r="I137" s="5" t="str">
        <f>IF(ISERROR(VLOOKUP($G137,Listas!$L$4:$M$7,2,FALSE)),"",VLOOKUP($G137,Listas!$L$4:$M$7,2,FALSE))</f>
        <v/>
      </c>
      <c r="J137" s="7" t="str">
        <f t="shared" si="4"/>
        <v/>
      </c>
      <c r="K137" s="5" t="str">
        <f t="shared" si="5"/>
        <v/>
      </c>
      <c r="L137" s="5" t="str">
        <f>IF(ISERROR(VLOOKUP($C137,Listas!$B$4:$K$12,10,FALSE)),"",IF(C137="Hydrogen_\_Hidrógeno",LOOKUP(E137,Listas!$AL$4:$AL$7,Listas!$AM$4:$AM$7),VLOOKUP($C137,Listas!$B$4:$K$12,10,FALSE)))</f>
        <v/>
      </c>
    </row>
    <row r="138" spans="1:12" x14ac:dyDescent="0.25">
      <c r="A138" s="4"/>
      <c r="B138" s="4"/>
      <c r="C138" s="12" t="s">
        <v>781</v>
      </c>
      <c r="D138" s="4" t="str">
        <f>IF(ISERROR(VLOOKUP($C138,Listas!$B$4:$C$12,2,FALSE)),"",VLOOKUP($C138,Listas!$B$4:$C$12,2,FALSE))</f>
        <v/>
      </c>
      <c r="E138" s="12"/>
      <c r="F138" s="5">
        <v>0</v>
      </c>
      <c r="G138" s="5" t="s">
        <v>908</v>
      </c>
      <c r="H138" s="5" t="str">
        <f>IF(ISERROR(VLOOKUP($C138&amp;" "&amp;$I138,Listas!$N$4:$O$14,2,FALSE)),"",VLOOKUP($C138&amp;" "&amp;$I138,Listas!$N$4:$O$14,2,FALSE))</f>
        <v/>
      </c>
      <c r="I138" s="5" t="str">
        <f>IF(ISERROR(VLOOKUP($G138,Listas!$L$4:$M$7,2,FALSE)),"",VLOOKUP($G138,Listas!$L$4:$M$7,2,FALSE))</f>
        <v/>
      </c>
      <c r="J138" s="7" t="str">
        <f t="shared" si="4"/>
        <v/>
      </c>
      <c r="K138" s="5" t="str">
        <f t="shared" si="5"/>
        <v/>
      </c>
      <c r="L138" s="5" t="str">
        <f>IF(ISERROR(VLOOKUP($C138,Listas!$B$4:$K$12,10,FALSE)),"",IF(C138="Hydrogen_\_Hidrógeno",LOOKUP(E138,Listas!$AL$4:$AL$7,Listas!$AM$4:$AM$7),VLOOKUP($C138,Listas!$B$4:$K$12,10,FALSE)))</f>
        <v/>
      </c>
    </row>
    <row r="139" spans="1:12" x14ac:dyDescent="0.25">
      <c r="A139" s="4"/>
      <c r="B139" s="4"/>
      <c r="C139" s="12" t="s">
        <v>781</v>
      </c>
      <c r="D139" s="4" t="str">
        <f>IF(ISERROR(VLOOKUP($C139,Listas!$B$4:$C$12,2,FALSE)),"",VLOOKUP($C139,Listas!$B$4:$C$12,2,FALSE))</f>
        <v/>
      </c>
      <c r="E139" s="12"/>
      <c r="F139" s="5">
        <v>0</v>
      </c>
      <c r="G139" s="5" t="s">
        <v>908</v>
      </c>
      <c r="H139" s="5" t="str">
        <f>IF(ISERROR(VLOOKUP($C139&amp;" "&amp;$I139,Listas!$N$4:$O$14,2,FALSE)),"",VLOOKUP($C139&amp;" "&amp;$I139,Listas!$N$4:$O$14,2,FALSE))</f>
        <v/>
      </c>
      <c r="I139" s="5" t="str">
        <f>IF(ISERROR(VLOOKUP($G139,Listas!$L$4:$M$7,2,FALSE)),"",VLOOKUP($G139,Listas!$L$4:$M$7,2,FALSE))</f>
        <v/>
      </c>
      <c r="J139" s="7" t="str">
        <f t="shared" si="4"/>
        <v/>
      </c>
      <c r="K139" s="5" t="str">
        <f t="shared" si="5"/>
        <v/>
      </c>
      <c r="L139" s="5" t="str">
        <f>IF(ISERROR(VLOOKUP($C139,Listas!$B$4:$K$12,10,FALSE)),"",IF(C139="Hydrogen_\_Hidrógeno",LOOKUP(E139,Listas!$AL$4:$AL$7,Listas!$AM$4:$AM$7),VLOOKUP($C139,Listas!$B$4:$K$12,10,FALSE)))</f>
        <v/>
      </c>
    </row>
    <row r="140" spans="1:12" x14ac:dyDescent="0.25">
      <c r="A140" s="4"/>
      <c r="B140" s="4"/>
      <c r="C140" s="12" t="s">
        <v>781</v>
      </c>
      <c r="D140" s="4" t="str">
        <f>IF(ISERROR(VLOOKUP($C140,Listas!$B$4:$C$12,2,FALSE)),"",VLOOKUP($C140,Listas!$B$4:$C$12,2,FALSE))</f>
        <v/>
      </c>
      <c r="E140" s="12"/>
      <c r="F140" s="5">
        <v>0</v>
      </c>
      <c r="G140" s="5" t="s">
        <v>908</v>
      </c>
      <c r="H140" s="5" t="str">
        <f>IF(ISERROR(VLOOKUP($C140&amp;" "&amp;$I140,Listas!$N$4:$O$14,2,FALSE)),"",VLOOKUP($C140&amp;" "&amp;$I140,Listas!$N$4:$O$14,2,FALSE))</f>
        <v/>
      </c>
      <c r="I140" s="5" t="str">
        <f>IF(ISERROR(VLOOKUP($G140,Listas!$L$4:$M$7,2,FALSE)),"",VLOOKUP($G140,Listas!$L$4:$M$7,2,FALSE))</f>
        <v/>
      </c>
      <c r="J140" s="7" t="str">
        <f t="shared" si="4"/>
        <v/>
      </c>
      <c r="K140" s="5" t="str">
        <f t="shared" si="5"/>
        <v/>
      </c>
      <c r="L140" s="5" t="str">
        <f>IF(ISERROR(VLOOKUP($C140,Listas!$B$4:$K$12,10,FALSE)),"",IF(C140="Hydrogen_\_Hidrógeno",LOOKUP(E140,Listas!$AL$4:$AL$7,Listas!$AM$4:$AM$7),VLOOKUP($C140,Listas!$B$4:$K$12,10,FALSE)))</f>
        <v/>
      </c>
    </row>
    <row r="141" spans="1:12" x14ac:dyDescent="0.25">
      <c r="A141" s="4"/>
      <c r="B141" s="4"/>
      <c r="C141" s="12" t="s">
        <v>781</v>
      </c>
      <c r="D141" s="4" t="str">
        <f>IF(ISERROR(VLOOKUP($C141,Listas!$B$4:$C$12,2,FALSE)),"",VLOOKUP($C141,Listas!$B$4:$C$12,2,FALSE))</f>
        <v/>
      </c>
      <c r="E141" s="12"/>
      <c r="F141" s="5">
        <v>0</v>
      </c>
      <c r="G141" s="5" t="s">
        <v>908</v>
      </c>
      <c r="H141" s="5" t="str">
        <f>IF(ISERROR(VLOOKUP($C141&amp;" "&amp;$I141,Listas!$N$4:$O$14,2,FALSE)),"",VLOOKUP($C141&amp;" "&amp;$I141,Listas!$N$4:$O$14,2,FALSE))</f>
        <v/>
      </c>
      <c r="I141" s="5" t="str">
        <f>IF(ISERROR(VLOOKUP($G141,Listas!$L$4:$M$7,2,FALSE)),"",VLOOKUP($G141,Listas!$L$4:$M$7,2,FALSE))</f>
        <v/>
      </c>
      <c r="J141" s="7" t="str">
        <f t="shared" si="4"/>
        <v/>
      </c>
      <c r="K141" s="5" t="str">
        <f t="shared" si="5"/>
        <v/>
      </c>
      <c r="L141" s="5" t="str">
        <f>IF(ISERROR(VLOOKUP($C141,Listas!$B$4:$K$12,10,FALSE)),"",IF(C141="Hydrogen_\_Hidrógeno",LOOKUP(E141,Listas!$AL$4:$AL$7,Listas!$AM$4:$AM$7),VLOOKUP($C141,Listas!$B$4:$K$12,10,FALSE)))</f>
        <v/>
      </c>
    </row>
    <row r="142" spans="1:12" x14ac:dyDescent="0.25">
      <c r="A142" s="4"/>
      <c r="B142" s="4"/>
      <c r="C142" s="12" t="s">
        <v>781</v>
      </c>
      <c r="D142" s="4" t="str">
        <f>IF(ISERROR(VLOOKUP($C142,Listas!$B$4:$C$12,2,FALSE)),"",VLOOKUP($C142,Listas!$B$4:$C$12,2,FALSE))</f>
        <v/>
      </c>
      <c r="E142" s="12"/>
      <c r="F142" s="5">
        <v>0</v>
      </c>
      <c r="G142" s="5" t="s">
        <v>908</v>
      </c>
      <c r="H142" s="5" t="str">
        <f>IF(ISERROR(VLOOKUP($C142&amp;" "&amp;$I142,Listas!$N$4:$O$14,2,FALSE)),"",VLOOKUP($C142&amp;" "&amp;$I142,Listas!$N$4:$O$14,2,FALSE))</f>
        <v/>
      </c>
      <c r="I142" s="5" t="str">
        <f>IF(ISERROR(VLOOKUP($G142,Listas!$L$4:$M$7,2,FALSE)),"",VLOOKUP($G142,Listas!$L$4:$M$7,2,FALSE))</f>
        <v/>
      </c>
      <c r="J142" s="7" t="str">
        <f t="shared" si="4"/>
        <v/>
      </c>
      <c r="K142" s="5" t="str">
        <f t="shared" si="5"/>
        <v/>
      </c>
      <c r="L142" s="5" t="str">
        <f>IF(ISERROR(VLOOKUP($C142,Listas!$B$4:$K$12,10,FALSE)),"",IF(C142="Hydrogen_\_Hidrógeno",LOOKUP(E142,Listas!$AL$4:$AL$7,Listas!$AM$4:$AM$7),VLOOKUP($C142,Listas!$B$4:$K$12,10,FALSE)))</f>
        <v/>
      </c>
    </row>
    <row r="143" spans="1:12" x14ac:dyDescent="0.25">
      <c r="A143" s="4"/>
      <c r="B143" s="4"/>
      <c r="C143" s="12" t="s">
        <v>781</v>
      </c>
      <c r="D143" s="4" t="str">
        <f>IF(ISERROR(VLOOKUP($C143,Listas!$B$4:$C$12,2,FALSE)),"",VLOOKUP($C143,Listas!$B$4:$C$12,2,FALSE))</f>
        <v/>
      </c>
      <c r="E143" s="12"/>
      <c r="F143" s="5">
        <v>0</v>
      </c>
      <c r="G143" s="5" t="s">
        <v>908</v>
      </c>
      <c r="H143" s="5" t="str">
        <f>IF(ISERROR(VLOOKUP($C143&amp;" "&amp;$I143,Listas!$N$4:$O$14,2,FALSE)),"",VLOOKUP($C143&amp;" "&amp;$I143,Listas!$N$4:$O$14,2,FALSE))</f>
        <v/>
      </c>
      <c r="I143" s="5" t="str">
        <f>IF(ISERROR(VLOOKUP($G143,Listas!$L$4:$M$7,2,FALSE)),"",VLOOKUP($G143,Listas!$L$4:$M$7,2,FALSE))</f>
        <v/>
      </c>
      <c r="J143" s="7" t="str">
        <f t="shared" si="4"/>
        <v/>
      </c>
      <c r="K143" s="5" t="str">
        <f t="shared" si="5"/>
        <v/>
      </c>
      <c r="L143" s="5" t="str">
        <f>IF(ISERROR(VLOOKUP($C143,Listas!$B$4:$K$12,10,FALSE)),"",IF(C143="Hydrogen_\_Hidrógeno",LOOKUP(E143,Listas!$AL$4:$AL$7,Listas!$AM$4:$AM$7),VLOOKUP($C143,Listas!$B$4:$K$12,10,FALSE)))</f>
        <v/>
      </c>
    </row>
    <row r="144" spans="1:12" x14ac:dyDescent="0.25">
      <c r="A144" s="4"/>
      <c r="B144" s="4"/>
      <c r="C144" s="12" t="s">
        <v>781</v>
      </c>
      <c r="D144" s="4" t="str">
        <f>IF(ISERROR(VLOOKUP($C144,Listas!$B$4:$C$12,2,FALSE)),"",VLOOKUP($C144,Listas!$B$4:$C$12,2,FALSE))</f>
        <v/>
      </c>
      <c r="E144" s="12"/>
      <c r="F144" s="5">
        <v>0</v>
      </c>
      <c r="G144" s="5" t="s">
        <v>908</v>
      </c>
      <c r="H144" s="5" t="str">
        <f>IF(ISERROR(VLOOKUP($C144&amp;" "&amp;$I144,Listas!$N$4:$O$14,2,FALSE)),"",VLOOKUP($C144&amp;" "&amp;$I144,Listas!$N$4:$O$14,2,FALSE))</f>
        <v/>
      </c>
      <c r="I144" s="5" t="str">
        <f>IF(ISERROR(VLOOKUP($G144,Listas!$L$4:$M$7,2,FALSE)),"",VLOOKUP($G144,Listas!$L$4:$M$7,2,FALSE))</f>
        <v/>
      </c>
      <c r="J144" s="7" t="str">
        <f t="shared" si="4"/>
        <v/>
      </c>
      <c r="K144" s="5" t="str">
        <f t="shared" si="5"/>
        <v/>
      </c>
      <c r="L144" s="5" t="str">
        <f>IF(ISERROR(VLOOKUP($C144,Listas!$B$4:$K$12,10,FALSE)),"",IF(C144="Hydrogen_\_Hidrógeno",LOOKUP(E144,Listas!$AL$4:$AL$7,Listas!$AM$4:$AM$7),VLOOKUP($C144,Listas!$B$4:$K$12,10,FALSE)))</f>
        <v/>
      </c>
    </row>
    <row r="145" spans="1:12" x14ac:dyDescent="0.25">
      <c r="A145" s="4"/>
      <c r="B145" s="4"/>
      <c r="C145" s="12" t="s">
        <v>781</v>
      </c>
      <c r="D145" s="4" t="str">
        <f>IF(ISERROR(VLOOKUP($C145,Listas!$B$4:$C$12,2,FALSE)),"",VLOOKUP($C145,Listas!$B$4:$C$12,2,FALSE))</f>
        <v/>
      </c>
      <c r="E145" s="12"/>
      <c r="F145" s="5">
        <v>0</v>
      </c>
      <c r="G145" s="5" t="s">
        <v>908</v>
      </c>
      <c r="H145" s="5" t="str">
        <f>IF(ISERROR(VLOOKUP($C145&amp;" "&amp;$I145,Listas!$N$4:$O$14,2,FALSE)),"",VLOOKUP($C145&amp;" "&amp;$I145,Listas!$N$4:$O$14,2,FALSE))</f>
        <v/>
      </c>
      <c r="I145" s="5" t="str">
        <f>IF(ISERROR(VLOOKUP($G145,Listas!$L$4:$M$7,2,FALSE)),"",VLOOKUP($G145,Listas!$L$4:$M$7,2,FALSE))</f>
        <v/>
      </c>
      <c r="J145" s="7" t="str">
        <f t="shared" si="4"/>
        <v/>
      </c>
      <c r="K145" s="5" t="str">
        <f t="shared" si="5"/>
        <v/>
      </c>
      <c r="L145" s="5" t="str">
        <f>IF(ISERROR(VLOOKUP($C145,Listas!$B$4:$K$12,10,FALSE)),"",IF(C145="Hydrogen_\_Hidrógeno",LOOKUP(E145,Listas!$AL$4:$AL$7,Listas!$AM$4:$AM$7),VLOOKUP($C145,Listas!$B$4:$K$12,10,FALSE)))</f>
        <v/>
      </c>
    </row>
    <row r="146" spans="1:12" x14ac:dyDescent="0.25">
      <c r="A146" s="4"/>
      <c r="B146" s="4"/>
      <c r="C146" s="12" t="s">
        <v>781</v>
      </c>
      <c r="D146" s="4" t="str">
        <f>IF(ISERROR(VLOOKUP($C146,Listas!$B$4:$C$12,2,FALSE)),"",VLOOKUP($C146,Listas!$B$4:$C$12,2,FALSE))</f>
        <v/>
      </c>
      <c r="E146" s="12"/>
      <c r="F146" s="5">
        <v>0</v>
      </c>
      <c r="G146" s="5" t="s">
        <v>908</v>
      </c>
      <c r="H146" s="5" t="str">
        <f>IF(ISERROR(VLOOKUP($C146&amp;" "&amp;$I146,Listas!$N$4:$O$14,2,FALSE)),"",VLOOKUP($C146&amp;" "&amp;$I146,Listas!$N$4:$O$14,2,FALSE))</f>
        <v/>
      </c>
      <c r="I146" s="5" t="str">
        <f>IF(ISERROR(VLOOKUP($G146,Listas!$L$4:$M$7,2,FALSE)),"",VLOOKUP($G146,Listas!$L$4:$M$7,2,FALSE))</f>
        <v/>
      </c>
      <c r="J146" s="7" t="str">
        <f t="shared" si="4"/>
        <v/>
      </c>
      <c r="K146" s="5" t="str">
        <f t="shared" si="5"/>
        <v/>
      </c>
      <c r="L146" s="5" t="str">
        <f>IF(ISERROR(VLOOKUP($C146,Listas!$B$4:$K$12,10,FALSE)),"",IF(C146="Hydrogen_\_Hidrógeno",LOOKUP(E146,Listas!$AL$4:$AL$7,Listas!$AM$4:$AM$7),VLOOKUP($C146,Listas!$B$4:$K$12,10,FALSE)))</f>
        <v/>
      </c>
    </row>
    <row r="147" spans="1:12" x14ac:dyDescent="0.25">
      <c r="A147" s="4"/>
      <c r="B147" s="4"/>
      <c r="C147" s="12" t="s">
        <v>781</v>
      </c>
      <c r="D147" s="4" t="str">
        <f>IF(ISERROR(VLOOKUP($C147,Listas!$B$4:$C$12,2,FALSE)),"",VLOOKUP($C147,Listas!$B$4:$C$12,2,FALSE))</f>
        <v/>
      </c>
      <c r="E147" s="12"/>
      <c r="F147" s="5">
        <v>0</v>
      </c>
      <c r="G147" s="5" t="s">
        <v>908</v>
      </c>
      <c r="H147" s="5" t="str">
        <f>IF(ISERROR(VLOOKUP($C147&amp;" "&amp;$I147,Listas!$N$4:$O$14,2,FALSE)),"",VLOOKUP($C147&amp;" "&amp;$I147,Listas!$N$4:$O$14,2,FALSE))</f>
        <v/>
      </c>
      <c r="I147" s="5" t="str">
        <f>IF(ISERROR(VLOOKUP($G147,Listas!$L$4:$M$7,2,FALSE)),"",VLOOKUP($G147,Listas!$L$4:$M$7,2,FALSE))</f>
        <v/>
      </c>
      <c r="J147" s="7" t="str">
        <f t="shared" si="4"/>
        <v/>
      </c>
      <c r="K147" s="5" t="str">
        <f t="shared" si="5"/>
        <v/>
      </c>
      <c r="L147" s="5" t="str">
        <f>IF(ISERROR(VLOOKUP($C147,Listas!$B$4:$K$12,10,FALSE)),"",IF(C147="Hydrogen_\_Hidrógeno",LOOKUP(E147,Listas!$AL$4:$AL$7,Listas!$AM$4:$AM$7),VLOOKUP($C147,Listas!$B$4:$K$12,10,FALSE)))</f>
        <v/>
      </c>
    </row>
    <row r="148" spans="1:12" x14ac:dyDescent="0.25">
      <c r="A148" s="4"/>
      <c r="B148" s="4"/>
      <c r="C148" s="12" t="s">
        <v>781</v>
      </c>
      <c r="D148" s="4" t="str">
        <f>IF(ISERROR(VLOOKUP($C148,Listas!$B$4:$C$12,2,FALSE)),"",VLOOKUP($C148,Listas!$B$4:$C$12,2,FALSE))</f>
        <v/>
      </c>
      <c r="E148" s="12"/>
      <c r="F148" s="5">
        <v>0</v>
      </c>
      <c r="G148" s="5" t="s">
        <v>908</v>
      </c>
      <c r="H148" s="5" t="str">
        <f>IF(ISERROR(VLOOKUP($C148&amp;" "&amp;$I148,Listas!$N$4:$O$14,2,FALSE)),"",VLOOKUP($C148&amp;" "&amp;$I148,Listas!$N$4:$O$14,2,FALSE))</f>
        <v/>
      </c>
      <c r="I148" s="5" t="str">
        <f>IF(ISERROR(VLOOKUP($G148,Listas!$L$4:$M$7,2,FALSE)),"",VLOOKUP($G148,Listas!$L$4:$M$7,2,FALSE))</f>
        <v/>
      </c>
      <c r="J148" s="7" t="str">
        <f t="shared" si="4"/>
        <v/>
      </c>
      <c r="K148" s="5" t="str">
        <f t="shared" si="5"/>
        <v/>
      </c>
      <c r="L148" s="5" t="str">
        <f>IF(ISERROR(VLOOKUP($C148,Listas!$B$4:$K$12,10,FALSE)),"",IF(C148="Hydrogen_\_Hidrógeno",LOOKUP(E148,Listas!$AL$4:$AL$7,Listas!$AM$4:$AM$7),VLOOKUP($C148,Listas!$B$4:$K$12,10,FALSE)))</f>
        <v/>
      </c>
    </row>
    <row r="149" spans="1:12" x14ac:dyDescent="0.25">
      <c r="A149" s="4"/>
      <c r="B149" s="4"/>
      <c r="C149" s="12" t="s">
        <v>781</v>
      </c>
      <c r="D149" s="4" t="str">
        <f>IF(ISERROR(VLOOKUP($C149,Listas!$B$4:$C$12,2,FALSE)),"",VLOOKUP($C149,Listas!$B$4:$C$12,2,FALSE))</f>
        <v/>
      </c>
      <c r="E149" s="12"/>
      <c r="F149" s="5">
        <v>0</v>
      </c>
      <c r="G149" s="5" t="s">
        <v>908</v>
      </c>
      <c r="H149" s="5" t="str">
        <f>IF(ISERROR(VLOOKUP($C149&amp;" "&amp;$I149,Listas!$N$4:$O$14,2,FALSE)),"",VLOOKUP($C149&amp;" "&amp;$I149,Listas!$N$4:$O$14,2,FALSE))</f>
        <v/>
      </c>
      <c r="I149" s="5" t="str">
        <f>IF(ISERROR(VLOOKUP($G149,Listas!$L$4:$M$7,2,FALSE)),"",VLOOKUP($G149,Listas!$L$4:$M$7,2,FALSE))</f>
        <v/>
      </c>
      <c r="J149" s="7" t="str">
        <f t="shared" si="4"/>
        <v/>
      </c>
      <c r="K149" s="5" t="str">
        <f t="shared" si="5"/>
        <v/>
      </c>
      <c r="L149" s="5" t="str">
        <f>IF(ISERROR(VLOOKUP($C149,Listas!$B$4:$K$12,10,FALSE)),"",IF(C149="Hydrogen_\_Hidrógeno",LOOKUP(E149,Listas!$AL$4:$AL$7,Listas!$AM$4:$AM$7),VLOOKUP($C149,Listas!$B$4:$K$12,10,FALSE)))</f>
        <v/>
      </c>
    </row>
    <row r="150" spans="1:12" x14ac:dyDescent="0.25">
      <c r="A150" s="4"/>
      <c r="B150" s="4"/>
      <c r="C150" s="12" t="s">
        <v>781</v>
      </c>
      <c r="D150" s="4" t="str">
        <f>IF(ISERROR(VLOOKUP($C150,Listas!$B$4:$C$12,2,FALSE)),"",VLOOKUP($C150,Listas!$B$4:$C$12,2,FALSE))</f>
        <v/>
      </c>
      <c r="E150" s="12"/>
      <c r="F150" s="5">
        <v>0</v>
      </c>
      <c r="G150" s="5" t="s">
        <v>908</v>
      </c>
      <c r="H150" s="5" t="str">
        <f>IF(ISERROR(VLOOKUP($C150&amp;" "&amp;$I150,Listas!$N$4:$O$14,2,FALSE)),"",VLOOKUP($C150&amp;" "&amp;$I150,Listas!$N$4:$O$14,2,FALSE))</f>
        <v/>
      </c>
      <c r="I150" s="5" t="str">
        <f>IF(ISERROR(VLOOKUP($G150,Listas!$L$4:$M$7,2,FALSE)),"",VLOOKUP($G150,Listas!$L$4:$M$7,2,FALSE))</f>
        <v/>
      </c>
      <c r="J150" s="7" t="str">
        <f t="shared" si="4"/>
        <v/>
      </c>
      <c r="K150" s="5" t="str">
        <f t="shared" si="5"/>
        <v/>
      </c>
      <c r="L150" s="5" t="str">
        <f>IF(ISERROR(VLOOKUP($C150,Listas!$B$4:$K$12,10,FALSE)),"",IF(C150="Hydrogen_\_Hidrógeno",LOOKUP(E150,Listas!$AL$4:$AL$7,Listas!$AM$4:$AM$7),VLOOKUP($C150,Listas!$B$4:$K$12,10,FALSE)))</f>
        <v/>
      </c>
    </row>
    <row r="151" spans="1:12" x14ac:dyDescent="0.25">
      <c r="A151" s="4"/>
      <c r="B151" s="4"/>
      <c r="C151" s="12" t="s">
        <v>781</v>
      </c>
      <c r="D151" s="4" t="str">
        <f>IF(ISERROR(VLOOKUP($C151,Listas!$B$4:$C$12,2,FALSE)),"",VLOOKUP($C151,Listas!$B$4:$C$12,2,FALSE))</f>
        <v/>
      </c>
      <c r="E151" s="12"/>
      <c r="F151" s="5">
        <v>0</v>
      </c>
      <c r="G151" s="5" t="s">
        <v>908</v>
      </c>
      <c r="H151" s="5" t="str">
        <f>IF(ISERROR(VLOOKUP($C151&amp;" "&amp;$I151,Listas!$N$4:$O$14,2,FALSE)),"",VLOOKUP($C151&amp;" "&amp;$I151,Listas!$N$4:$O$14,2,FALSE))</f>
        <v/>
      </c>
      <c r="I151" s="5" t="str">
        <f>IF(ISERROR(VLOOKUP($G151,Listas!$L$4:$M$7,2,FALSE)),"",VLOOKUP($G151,Listas!$L$4:$M$7,2,FALSE))</f>
        <v/>
      </c>
      <c r="J151" s="7" t="str">
        <f t="shared" si="4"/>
        <v/>
      </c>
      <c r="K151" s="5" t="str">
        <f t="shared" si="5"/>
        <v/>
      </c>
      <c r="L151" s="5" t="str">
        <f>IF(ISERROR(VLOOKUP($C151,Listas!$B$4:$K$12,10,FALSE)),"",IF(C151="Hydrogen_\_Hidrógeno",LOOKUP(E151,Listas!$AL$4:$AL$7,Listas!$AM$4:$AM$7),VLOOKUP($C151,Listas!$B$4:$K$12,10,FALSE)))</f>
        <v/>
      </c>
    </row>
    <row r="152" spans="1:12" x14ac:dyDescent="0.25">
      <c r="A152" s="4"/>
      <c r="B152" s="4"/>
      <c r="C152" s="12" t="s">
        <v>781</v>
      </c>
      <c r="D152" s="4" t="str">
        <f>IF(ISERROR(VLOOKUP($C152,Listas!$B$4:$C$12,2,FALSE)),"",VLOOKUP($C152,Listas!$B$4:$C$12,2,FALSE))</f>
        <v/>
      </c>
      <c r="E152" s="12"/>
      <c r="F152" s="5">
        <v>0</v>
      </c>
      <c r="G152" s="5" t="s">
        <v>908</v>
      </c>
      <c r="H152" s="5" t="str">
        <f>IF(ISERROR(VLOOKUP($C152&amp;" "&amp;$I152,Listas!$N$4:$O$14,2,FALSE)),"",VLOOKUP($C152&amp;" "&amp;$I152,Listas!$N$4:$O$14,2,FALSE))</f>
        <v/>
      </c>
      <c r="I152" s="5" t="str">
        <f>IF(ISERROR(VLOOKUP($G152,Listas!$L$4:$M$7,2,FALSE)),"",VLOOKUP($G152,Listas!$L$4:$M$7,2,FALSE))</f>
        <v/>
      </c>
      <c r="J152" s="7" t="str">
        <f t="shared" si="4"/>
        <v/>
      </c>
      <c r="K152" s="5" t="str">
        <f t="shared" si="5"/>
        <v/>
      </c>
      <c r="L152" s="5" t="str">
        <f>IF(ISERROR(VLOOKUP($C152,Listas!$B$4:$K$12,10,FALSE)),"",IF(C152="Hydrogen_\_Hidrógeno",LOOKUP(E152,Listas!$AL$4:$AL$7,Listas!$AM$4:$AM$7),VLOOKUP($C152,Listas!$B$4:$K$12,10,FALSE)))</f>
        <v/>
      </c>
    </row>
    <row r="153" spans="1:12" x14ac:dyDescent="0.25">
      <c r="A153" s="4"/>
      <c r="B153" s="4"/>
      <c r="C153" s="12" t="s">
        <v>781</v>
      </c>
      <c r="D153" s="4" t="str">
        <f>IF(ISERROR(VLOOKUP($C153,Listas!$B$4:$C$12,2,FALSE)),"",VLOOKUP($C153,Listas!$B$4:$C$12,2,FALSE))</f>
        <v/>
      </c>
      <c r="E153" s="12"/>
      <c r="F153" s="5">
        <v>0</v>
      </c>
      <c r="G153" s="5" t="s">
        <v>908</v>
      </c>
      <c r="H153" s="5" t="str">
        <f>IF(ISERROR(VLOOKUP($C153&amp;" "&amp;$I153,Listas!$N$4:$O$14,2,FALSE)),"",VLOOKUP($C153&amp;" "&amp;$I153,Listas!$N$4:$O$14,2,FALSE))</f>
        <v/>
      </c>
      <c r="I153" s="5" t="str">
        <f>IF(ISERROR(VLOOKUP($G153,Listas!$L$4:$M$7,2,FALSE)),"",VLOOKUP($G153,Listas!$L$4:$M$7,2,FALSE))</f>
        <v/>
      </c>
      <c r="J153" s="7" t="str">
        <f t="shared" si="4"/>
        <v/>
      </c>
      <c r="K153" s="5" t="str">
        <f t="shared" si="5"/>
        <v/>
      </c>
      <c r="L153" s="5" t="str">
        <f>IF(ISERROR(VLOOKUP($C153,Listas!$B$4:$K$12,10,FALSE)),"",IF(C153="Hydrogen_\_Hidrógeno",LOOKUP(E153,Listas!$AL$4:$AL$7,Listas!$AM$4:$AM$7),VLOOKUP($C153,Listas!$B$4:$K$12,10,FALSE)))</f>
        <v/>
      </c>
    </row>
    <row r="154" spans="1:12" x14ac:dyDescent="0.25">
      <c r="A154" s="4"/>
      <c r="B154" s="4"/>
      <c r="C154" s="12" t="s">
        <v>781</v>
      </c>
      <c r="D154" s="4" t="str">
        <f>IF(ISERROR(VLOOKUP($C154,Listas!$B$4:$C$12,2,FALSE)),"",VLOOKUP($C154,Listas!$B$4:$C$12,2,FALSE))</f>
        <v/>
      </c>
      <c r="E154" s="12"/>
      <c r="F154" s="5">
        <v>0</v>
      </c>
      <c r="G154" s="5" t="s">
        <v>908</v>
      </c>
      <c r="H154" s="5" t="str">
        <f>IF(ISERROR(VLOOKUP($C154&amp;" "&amp;$I154,Listas!$N$4:$O$14,2,FALSE)),"",VLOOKUP($C154&amp;" "&amp;$I154,Listas!$N$4:$O$14,2,FALSE))</f>
        <v/>
      </c>
      <c r="I154" s="5" t="str">
        <f>IF(ISERROR(VLOOKUP($G154,Listas!$L$4:$M$7,2,FALSE)),"",VLOOKUP($G154,Listas!$L$4:$M$7,2,FALSE))</f>
        <v/>
      </c>
      <c r="J154" s="7" t="str">
        <f t="shared" si="4"/>
        <v/>
      </c>
      <c r="K154" s="5" t="str">
        <f t="shared" si="5"/>
        <v/>
      </c>
      <c r="L154" s="5" t="str">
        <f>IF(ISERROR(VLOOKUP($C154,Listas!$B$4:$K$12,10,FALSE)),"",IF(C154="Hydrogen_\_Hidrógeno",LOOKUP(E154,Listas!$AL$4:$AL$7,Listas!$AM$4:$AM$7),VLOOKUP($C154,Listas!$B$4:$K$12,10,FALSE)))</f>
        <v/>
      </c>
    </row>
    <row r="155" spans="1:12" x14ac:dyDescent="0.25">
      <c r="A155" s="4"/>
      <c r="B155" s="4"/>
      <c r="C155" s="12" t="s">
        <v>781</v>
      </c>
      <c r="D155" s="4" t="str">
        <f>IF(ISERROR(VLOOKUP($C155,Listas!$B$4:$C$12,2,FALSE)),"",VLOOKUP($C155,Listas!$B$4:$C$12,2,FALSE))</f>
        <v/>
      </c>
      <c r="E155" s="12"/>
      <c r="F155" s="5">
        <v>0</v>
      </c>
      <c r="G155" s="5" t="s">
        <v>908</v>
      </c>
      <c r="H155" s="5" t="str">
        <f>IF(ISERROR(VLOOKUP($C155&amp;" "&amp;$I155,Listas!$N$4:$O$14,2,FALSE)),"",VLOOKUP($C155&amp;" "&amp;$I155,Listas!$N$4:$O$14,2,FALSE))</f>
        <v/>
      </c>
      <c r="I155" s="5" t="str">
        <f>IF(ISERROR(VLOOKUP($G155,Listas!$L$4:$M$7,2,FALSE)),"",VLOOKUP($G155,Listas!$L$4:$M$7,2,FALSE))</f>
        <v/>
      </c>
      <c r="J155" s="7" t="str">
        <f t="shared" si="4"/>
        <v/>
      </c>
      <c r="K155" s="5" t="str">
        <f t="shared" si="5"/>
        <v/>
      </c>
      <c r="L155" s="5" t="str">
        <f>IF(ISERROR(VLOOKUP($C155,Listas!$B$4:$K$12,10,FALSE)),"",IF(C155="Hydrogen_\_Hidrógeno",LOOKUP(E155,Listas!$AL$4:$AL$7,Listas!$AM$4:$AM$7),VLOOKUP($C155,Listas!$B$4:$K$12,10,FALSE)))</f>
        <v/>
      </c>
    </row>
    <row r="156" spans="1:12" x14ac:dyDescent="0.25">
      <c r="A156" s="4"/>
      <c r="B156" s="4"/>
      <c r="C156" s="12" t="s">
        <v>781</v>
      </c>
      <c r="D156" s="4" t="str">
        <f>IF(ISERROR(VLOOKUP($C156,Listas!$B$4:$C$12,2,FALSE)),"",VLOOKUP($C156,Listas!$B$4:$C$12,2,FALSE))</f>
        <v/>
      </c>
      <c r="E156" s="12"/>
      <c r="F156" s="5">
        <v>0</v>
      </c>
      <c r="G156" s="5" t="s">
        <v>908</v>
      </c>
      <c r="H156" s="5" t="str">
        <f>IF(ISERROR(VLOOKUP($C156&amp;" "&amp;$I156,Listas!$N$4:$O$14,2,FALSE)),"",VLOOKUP($C156&amp;" "&amp;$I156,Listas!$N$4:$O$14,2,FALSE))</f>
        <v/>
      </c>
      <c r="I156" s="5" t="str">
        <f>IF(ISERROR(VLOOKUP($G156,Listas!$L$4:$M$7,2,FALSE)),"",VLOOKUP($G156,Listas!$L$4:$M$7,2,FALSE))</f>
        <v/>
      </c>
      <c r="J156" s="7" t="str">
        <f t="shared" si="4"/>
        <v/>
      </c>
      <c r="K156" s="5" t="str">
        <f t="shared" si="5"/>
        <v/>
      </c>
      <c r="L156" s="5" t="str">
        <f>IF(ISERROR(VLOOKUP($C156,Listas!$B$4:$K$12,10,FALSE)),"",IF(C156="Hydrogen_\_Hidrógeno",LOOKUP(E156,Listas!$AL$4:$AL$7,Listas!$AM$4:$AM$7),VLOOKUP($C156,Listas!$B$4:$K$12,10,FALSE)))</f>
        <v/>
      </c>
    </row>
    <row r="157" spans="1:12" x14ac:dyDescent="0.25">
      <c r="A157" s="4"/>
      <c r="B157" s="4"/>
      <c r="C157" s="12" t="s">
        <v>781</v>
      </c>
      <c r="D157" s="4" t="str">
        <f>IF(ISERROR(VLOOKUP($C157,Listas!$B$4:$C$12,2,FALSE)),"",VLOOKUP($C157,Listas!$B$4:$C$12,2,FALSE))</f>
        <v/>
      </c>
      <c r="E157" s="12"/>
      <c r="F157" s="5">
        <v>0</v>
      </c>
      <c r="G157" s="5" t="s">
        <v>908</v>
      </c>
      <c r="H157" s="5" t="str">
        <f>IF(ISERROR(VLOOKUP($C157&amp;" "&amp;$I157,Listas!$N$4:$O$14,2,FALSE)),"",VLOOKUP($C157&amp;" "&amp;$I157,Listas!$N$4:$O$14,2,FALSE))</f>
        <v/>
      </c>
      <c r="I157" s="5" t="str">
        <f>IF(ISERROR(VLOOKUP($G157,Listas!$L$4:$M$7,2,FALSE)),"",VLOOKUP($G157,Listas!$L$4:$M$7,2,FALSE))</f>
        <v/>
      </c>
      <c r="J157" s="7" t="str">
        <f t="shared" si="4"/>
        <v/>
      </c>
      <c r="K157" s="5" t="str">
        <f t="shared" si="5"/>
        <v/>
      </c>
      <c r="L157" s="5" t="str">
        <f>IF(ISERROR(VLOOKUP($C157,Listas!$B$4:$K$12,10,FALSE)),"",IF(C157="Hydrogen_\_Hidrógeno",LOOKUP(E157,Listas!$AL$4:$AL$7,Listas!$AM$4:$AM$7),VLOOKUP($C157,Listas!$B$4:$K$12,10,FALSE)))</f>
        <v/>
      </c>
    </row>
    <row r="158" spans="1:12" x14ac:dyDescent="0.25">
      <c r="A158" s="4"/>
      <c r="B158" s="4"/>
      <c r="C158" s="12" t="s">
        <v>781</v>
      </c>
      <c r="D158" s="4" t="str">
        <f>IF(ISERROR(VLOOKUP($C158,Listas!$B$4:$C$12,2,FALSE)),"",VLOOKUP($C158,Listas!$B$4:$C$12,2,FALSE))</f>
        <v/>
      </c>
      <c r="E158" s="12"/>
      <c r="F158" s="5">
        <v>0</v>
      </c>
      <c r="G158" s="5" t="s">
        <v>908</v>
      </c>
      <c r="H158" s="5" t="str">
        <f>IF(ISERROR(VLOOKUP($C158&amp;" "&amp;$I158,Listas!$N$4:$O$14,2,FALSE)),"",VLOOKUP($C158&amp;" "&amp;$I158,Listas!$N$4:$O$14,2,FALSE))</f>
        <v/>
      </c>
      <c r="I158" s="5" t="str">
        <f>IF(ISERROR(VLOOKUP($G158,Listas!$L$4:$M$7,2,FALSE)),"",VLOOKUP($G158,Listas!$L$4:$M$7,2,FALSE))</f>
        <v/>
      </c>
      <c r="J158" s="7" t="str">
        <f t="shared" si="4"/>
        <v/>
      </c>
      <c r="K158" s="5" t="str">
        <f t="shared" si="5"/>
        <v/>
      </c>
      <c r="L158" s="5" t="str">
        <f>IF(ISERROR(VLOOKUP($C158,Listas!$B$4:$K$12,10,FALSE)),"",IF(C158="Hydrogen_\_Hidrógeno",LOOKUP(E158,Listas!$AL$4:$AL$7,Listas!$AM$4:$AM$7),VLOOKUP($C158,Listas!$B$4:$K$12,10,FALSE)))</f>
        <v/>
      </c>
    </row>
    <row r="159" spans="1:12" x14ac:dyDescent="0.25">
      <c r="A159" s="4"/>
      <c r="B159" s="4"/>
      <c r="C159" s="12" t="s">
        <v>781</v>
      </c>
      <c r="D159" s="4" t="str">
        <f>IF(ISERROR(VLOOKUP($C159,Listas!$B$4:$C$12,2,FALSE)),"",VLOOKUP($C159,Listas!$B$4:$C$12,2,FALSE))</f>
        <v/>
      </c>
      <c r="E159" s="12"/>
      <c r="F159" s="5">
        <v>0</v>
      </c>
      <c r="G159" s="5" t="s">
        <v>908</v>
      </c>
      <c r="H159" s="5" t="str">
        <f>IF(ISERROR(VLOOKUP($C159&amp;" "&amp;$I159,Listas!$N$4:$O$14,2,FALSE)),"",VLOOKUP($C159&amp;" "&amp;$I159,Listas!$N$4:$O$14,2,FALSE))</f>
        <v/>
      </c>
      <c r="I159" s="5" t="str">
        <f>IF(ISERROR(VLOOKUP($G159,Listas!$L$4:$M$7,2,FALSE)),"",VLOOKUP($G159,Listas!$L$4:$M$7,2,FALSE))</f>
        <v/>
      </c>
      <c r="J159" s="7" t="str">
        <f t="shared" si="4"/>
        <v/>
      </c>
      <c r="K159" s="5" t="str">
        <f t="shared" si="5"/>
        <v/>
      </c>
      <c r="L159" s="5" t="str">
        <f>IF(ISERROR(VLOOKUP($C159,Listas!$B$4:$K$12,10,FALSE)),"",IF(C159="Hydrogen_\_Hidrógeno",LOOKUP(E159,Listas!$AL$4:$AL$7,Listas!$AM$4:$AM$7),VLOOKUP($C159,Listas!$B$4:$K$12,10,FALSE)))</f>
        <v/>
      </c>
    </row>
    <row r="160" spans="1:12" x14ac:dyDescent="0.25">
      <c r="A160" s="4"/>
      <c r="B160" s="4"/>
      <c r="C160" s="12" t="s">
        <v>781</v>
      </c>
      <c r="D160" s="4" t="str">
        <f>IF(ISERROR(VLOOKUP($C160,Listas!$B$4:$C$12,2,FALSE)),"",VLOOKUP($C160,Listas!$B$4:$C$12,2,FALSE))</f>
        <v/>
      </c>
      <c r="E160" s="12"/>
      <c r="F160" s="5">
        <v>0</v>
      </c>
      <c r="G160" s="5" t="s">
        <v>908</v>
      </c>
      <c r="H160" s="5" t="str">
        <f>IF(ISERROR(VLOOKUP($C160&amp;" "&amp;$I160,Listas!$N$4:$O$14,2,FALSE)),"",VLOOKUP($C160&amp;" "&amp;$I160,Listas!$N$4:$O$14,2,FALSE))</f>
        <v/>
      </c>
      <c r="I160" s="5" t="str">
        <f>IF(ISERROR(VLOOKUP($G160,Listas!$L$4:$M$7,2,FALSE)),"",VLOOKUP($G160,Listas!$L$4:$M$7,2,FALSE))</f>
        <v/>
      </c>
      <c r="J160" s="7" t="str">
        <f t="shared" si="4"/>
        <v/>
      </c>
      <c r="K160" s="5" t="str">
        <f t="shared" si="5"/>
        <v/>
      </c>
      <c r="L160" s="5" t="str">
        <f>IF(ISERROR(VLOOKUP($C160,Listas!$B$4:$K$12,10,FALSE)),"",IF(C160="Hydrogen_\_Hidrógeno",LOOKUP(E160,Listas!$AL$4:$AL$7,Listas!$AM$4:$AM$7),VLOOKUP($C160,Listas!$B$4:$K$12,10,FALSE)))</f>
        <v/>
      </c>
    </row>
    <row r="161" spans="1:12" x14ac:dyDescent="0.25">
      <c r="A161" s="4"/>
      <c r="B161" s="4"/>
      <c r="C161" s="12" t="s">
        <v>781</v>
      </c>
      <c r="D161" s="4" t="str">
        <f>IF(ISERROR(VLOOKUP($C161,Listas!$B$4:$C$12,2,FALSE)),"",VLOOKUP($C161,Listas!$B$4:$C$12,2,FALSE))</f>
        <v/>
      </c>
      <c r="E161" s="12"/>
      <c r="F161" s="5">
        <v>0</v>
      </c>
      <c r="G161" s="5" t="s">
        <v>908</v>
      </c>
      <c r="H161" s="5" t="str">
        <f>IF(ISERROR(VLOOKUP($C161&amp;" "&amp;$I161,Listas!$N$4:$O$14,2,FALSE)),"",VLOOKUP($C161&amp;" "&amp;$I161,Listas!$N$4:$O$14,2,FALSE))</f>
        <v/>
      </c>
      <c r="I161" s="5" t="str">
        <f>IF(ISERROR(VLOOKUP($G161,Listas!$L$4:$M$7,2,FALSE)),"",VLOOKUP($G161,Listas!$L$4:$M$7,2,FALSE))</f>
        <v/>
      </c>
      <c r="J161" s="7" t="str">
        <f t="shared" si="4"/>
        <v/>
      </c>
      <c r="K161" s="5" t="str">
        <f t="shared" si="5"/>
        <v/>
      </c>
      <c r="L161" s="5" t="str">
        <f>IF(ISERROR(VLOOKUP($C161,Listas!$B$4:$K$12,10,FALSE)),"",IF(C161="Hydrogen_\_Hidrógeno",LOOKUP(E161,Listas!$AL$4:$AL$7,Listas!$AM$4:$AM$7),VLOOKUP($C161,Listas!$B$4:$K$12,10,FALSE)))</f>
        <v/>
      </c>
    </row>
    <row r="162" spans="1:12" x14ac:dyDescent="0.25">
      <c r="A162" s="4"/>
      <c r="B162" s="4"/>
      <c r="C162" s="12" t="s">
        <v>781</v>
      </c>
      <c r="D162" s="4" t="str">
        <f>IF(ISERROR(VLOOKUP($C162,Listas!$B$4:$C$12,2,FALSE)),"",VLOOKUP($C162,Listas!$B$4:$C$12,2,FALSE))</f>
        <v/>
      </c>
      <c r="E162" s="12"/>
      <c r="F162" s="5">
        <v>0</v>
      </c>
      <c r="G162" s="5" t="s">
        <v>908</v>
      </c>
      <c r="H162" s="5" t="str">
        <f>IF(ISERROR(VLOOKUP($C162&amp;" "&amp;$I162,Listas!$N$4:$O$14,2,FALSE)),"",VLOOKUP($C162&amp;" "&amp;$I162,Listas!$N$4:$O$14,2,FALSE))</f>
        <v/>
      </c>
      <c r="I162" s="5" t="str">
        <f>IF(ISERROR(VLOOKUP($G162,Listas!$L$4:$M$7,2,FALSE)),"",VLOOKUP($G162,Listas!$L$4:$M$7,2,FALSE))</f>
        <v/>
      </c>
      <c r="J162" s="7" t="str">
        <f t="shared" si="4"/>
        <v/>
      </c>
      <c r="K162" s="5" t="str">
        <f t="shared" si="5"/>
        <v/>
      </c>
      <c r="L162" s="5" t="str">
        <f>IF(ISERROR(VLOOKUP($C162,Listas!$B$4:$K$12,10,FALSE)),"",IF(C162="Hydrogen_\_Hidrógeno",LOOKUP(E162,Listas!$AL$4:$AL$7,Listas!$AM$4:$AM$7),VLOOKUP($C162,Listas!$B$4:$K$12,10,FALSE)))</f>
        <v/>
      </c>
    </row>
    <row r="163" spans="1:12" x14ac:dyDescent="0.25">
      <c r="A163" s="4"/>
      <c r="B163" s="4"/>
      <c r="C163" s="12" t="s">
        <v>781</v>
      </c>
      <c r="D163" s="4" t="str">
        <f>IF(ISERROR(VLOOKUP($C163,Listas!$B$4:$C$12,2,FALSE)),"",VLOOKUP($C163,Listas!$B$4:$C$12,2,FALSE))</f>
        <v/>
      </c>
      <c r="E163" s="12"/>
      <c r="F163" s="5">
        <v>0</v>
      </c>
      <c r="G163" s="5" t="s">
        <v>908</v>
      </c>
      <c r="H163" s="5" t="str">
        <f>IF(ISERROR(VLOOKUP($C163&amp;" "&amp;$I163,Listas!$N$4:$O$14,2,FALSE)),"",VLOOKUP($C163&amp;" "&amp;$I163,Listas!$N$4:$O$14,2,FALSE))</f>
        <v/>
      </c>
      <c r="I163" s="5" t="str">
        <f>IF(ISERROR(VLOOKUP($G163,Listas!$L$4:$M$7,2,FALSE)),"",VLOOKUP($G163,Listas!$L$4:$M$7,2,FALSE))</f>
        <v/>
      </c>
      <c r="J163" s="7" t="str">
        <f t="shared" si="4"/>
        <v/>
      </c>
      <c r="K163" s="5" t="str">
        <f t="shared" si="5"/>
        <v/>
      </c>
      <c r="L163" s="5" t="str">
        <f>IF(ISERROR(VLOOKUP($C163,Listas!$B$4:$K$12,10,FALSE)),"",IF(C163="Hydrogen_\_Hidrógeno",LOOKUP(E163,Listas!$AL$4:$AL$7,Listas!$AM$4:$AM$7),VLOOKUP($C163,Listas!$B$4:$K$12,10,FALSE)))</f>
        <v/>
      </c>
    </row>
    <row r="164" spans="1:12" x14ac:dyDescent="0.25">
      <c r="A164" s="4"/>
      <c r="B164" s="4"/>
      <c r="C164" s="12" t="s">
        <v>781</v>
      </c>
      <c r="D164" s="4" t="str">
        <f>IF(ISERROR(VLOOKUP($C164,Listas!$B$4:$C$12,2,FALSE)),"",VLOOKUP($C164,Listas!$B$4:$C$12,2,FALSE))</f>
        <v/>
      </c>
      <c r="E164" s="12"/>
      <c r="F164" s="5">
        <v>0</v>
      </c>
      <c r="G164" s="5" t="s">
        <v>908</v>
      </c>
      <c r="H164" s="5" t="str">
        <f>IF(ISERROR(VLOOKUP($C164&amp;" "&amp;$I164,Listas!$N$4:$O$14,2,FALSE)),"",VLOOKUP($C164&amp;" "&amp;$I164,Listas!$N$4:$O$14,2,FALSE))</f>
        <v/>
      </c>
      <c r="I164" s="5" t="str">
        <f>IF(ISERROR(VLOOKUP($G164,Listas!$L$4:$M$7,2,FALSE)),"",VLOOKUP($G164,Listas!$L$4:$M$7,2,FALSE))</f>
        <v/>
      </c>
      <c r="J164" s="7" t="str">
        <f t="shared" si="4"/>
        <v/>
      </c>
      <c r="K164" s="5" t="str">
        <f t="shared" si="5"/>
        <v/>
      </c>
      <c r="L164" s="5" t="str">
        <f>IF(ISERROR(VLOOKUP($C164,Listas!$B$4:$K$12,10,FALSE)),"",IF(C164="Hydrogen_\_Hidrógeno",LOOKUP(E164,Listas!$AL$4:$AL$7,Listas!$AM$4:$AM$7),VLOOKUP($C164,Listas!$B$4:$K$12,10,FALSE)))</f>
        <v/>
      </c>
    </row>
    <row r="165" spans="1:12" x14ac:dyDescent="0.25">
      <c r="A165" s="4"/>
      <c r="B165" s="4"/>
      <c r="C165" s="12" t="s">
        <v>781</v>
      </c>
      <c r="D165" s="4" t="str">
        <f>IF(ISERROR(VLOOKUP($C165,Listas!$B$4:$C$12,2,FALSE)),"",VLOOKUP($C165,Listas!$B$4:$C$12,2,FALSE))</f>
        <v/>
      </c>
      <c r="E165" s="12"/>
      <c r="F165" s="5">
        <v>0</v>
      </c>
      <c r="G165" s="5" t="s">
        <v>908</v>
      </c>
      <c r="H165" s="5" t="str">
        <f>IF(ISERROR(VLOOKUP($C165&amp;" "&amp;$I165,Listas!$N$4:$O$14,2,FALSE)),"",VLOOKUP($C165&amp;" "&amp;$I165,Listas!$N$4:$O$14,2,FALSE))</f>
        <v/>
      </c>
      <c r="I165" s="5" t="str">
        <f>IF(ISERROR(VLOOKUP($G165,Listas!$L$4:$M$7,2,FALSE)),"",VLOOKUP($G165,Listas!$L$4:$M$7,2,FALSE))</f>
        <v/>
      </c>
      <c r="J165" s="7" t="str">
        <f t="shared" si="4"/>
        <v/>
      </c>
      <c r="K165" s="5" t="str">
        <f t="shared" si="5"/>
        <v/>
      </c>
      <c r="L165" s="5" t="str">
        <f>IF(ISERROR(VLOOKUP($C165,Listas!$B$4:$K$12,10,FALSE)),"",IF(C165="Hydrogen_\_Hidrógeno",LOOKUP(E165,Listas!$AL$4:$AL$7,Listas!$AM$4:$AM$7),VLOOKUP($C165,Listas!$B$4:$K$12,10,FALSE)))</f>
        <v/>
      </c>
    </row>
    <row r="166" spans="1:12" x14ac:dyDescent="0.25">
      <c r="A166" s="4"/>
      <c r="B166" s="4"/>
      <c r="C166" s="12" t="s">
        <v>781</v>
      </c>
      <c r="D166" s="4" t="str">
        <f>IF(ISERROR(VLOOKUP($C166,Listas!$B$4:$C$12,2,FALSE)),"",VLOOKUP($C166,Listas!$B$4:$C$12,2,FALSE))</f>
        <v/>
      </c>
      <c r="E166" s="12"/>
      <c r="F166" s="5">
        <v>0</v>
      </c>
      <c r="G166" s="5" t="s">
        <v>908</v>
      </c>
      <c r="H166" s="5" t="str">
        <f>IF(ISERROR(VLOOKUP($C166&amp;" "&amp;$I166,Listas!$N$4:$O$14,2,FALSE)),"",VLOOKUP($C166&amp;" "&amp;$I166,Listas!$N$4:$O$14,2,FALSE))</f>
        <v/>
      </c>
      <c r="I166" s="5" t="str">
        <f>IF(ISERROR(VLOOKUP($G166,Listas!$L$4:$M$7,2,FALSE)),"",VLOOKUP($G166,Listas!$L$4:$M$7,2,FALSE))</f>
        <v/>
      </c>
      <c r="J166" s="7" t="str">
        <f t="shared" si="4"/>
        <v/>
      </c>
      <c r="K166" s="5" t="str">
        <f t="shared" si="5"/>
        <v/>
      </c>
      <c r="L166" s="5" t="str">
        <f>IF(ISERROR(VLOOKUP($C166,Listas!$B$4:$K$12,10,FALSE)),"",IF(C166="Hydrogen_\_Hidrógeno",LOOKUP(E166,Listas!$AL$4:$AL$7,Listas!$AM$4:$AM$7),VLOOKUP($C166,Listas!$B$4:$K$12,10,FALSE)))</f>
        <v/>
      </c>
    </row>
    <row r="167" spans="1:12" x14ac:dyDescent="0.25">
      <c r="A167" s="4"/>
      <c r="B167" s="4"/>
      <c r="C167" s="12" t="s">
        <v>781</v>
      </c>
      <c r="D167" s="4" t="str">
        <f>IF(ISERROR(VLOOKUP($C167,Listas!$B$4:$C$12,2,FALSE)),"",VLOOKUP($C167,Listas!$B$4:$C$12,2,FALSE))</f>
        <v/>
      </c>
      <c r="E167" s="12"/>
      <c r="F167" s="5">
        <v>0</v>
      </c>
      <c r="G167" s="5" t="s">
        <v>908</v>
      </c>
      <c r="H167" s="5" t="str">
        <f>IF(ISERROR(VLOOKUP($C167&amp;" "&amp;$I167,Listas!$N$4:$O$14,2,FALSE)),"",VLOOKUP($C167&amp;" "&amp;$I167,Listas!$N$4:$O$14,2,FALSE))</f>
        <v/>
      </c>
      <c r="I167" s="5" t="str">
        <f>IF(ISERROR(VLOOKUP($G167,Listas!$L$4:$M$7,2,FALSE)),"",VLOOKUP($G167,Listas!$L$4:$M$7,2,FALSE))</f>
        <v/>
      </c>
      <c r="J167" s="7" t="str">
        <f t="shared" si="4"/>
        <v/>
      </c>
      <c r="K167" s="5" t="str">
        <f t="shared" si="5"/>
        <v/>
      </c>
      <c r="L167" s="5" t="str">
        <f>IF(ISERROR(VLOOKUP($C167,Listas!$B$4:$K$12,10,FALSE)),"",IF(C167="Hydrogen_\_Hidrógeno",LOOKUP(E167,Listas!$AL$4:$AL$7,Listas!$AM$4:$AM$7),VLOOKUP($C167,Listas!$B$4:$K$12,10,FALSE)))</f>
        <v/>
      </c>
    </row>
    <row r="168" spans="1:12" x14ac:dyDescent="0.25">
      <c r="A168" s="4"/>
      <c r="B168" s="4"/>
      <c r="C168" s="12" t="s">
        <v>781</v>
      </c>
      <c r="D168" s="4" t="str">
        <f>IF(ISERROR(VLOOKUP($C168,Listas!$B$4:$C$12,2,FALSE)),"",VLOOKUP($C168,Listas!$B$4:$C$12,2,FALSE))</f>
        <v/>
      </c>
      <c r="E168" s="12"/>
      <c r="F168" s="5">
        <v>0</v>
      </c>
      <c r="G168" s="5" t="s">
        <v>908</v>
      </c>
      <c r="H168" s="5" t="str">
        <f>IF(ISERROR(VLOOKUP($C168&amp;" "&amp;$I168,Listas!$N$4:$O$14,2,FALSE)),"",VLOOKUP($C168&amp;" "&amp;$I168,Listas!$N$4:$O$14,2,FALSE))</f>
        <v/>
      </c>
      <c r="I168" s="5" t="str">
        <f>IF(ISERROR(VLOOKUP($G168,Listas!$L$4:$M$7,2,FALSE)),"",VLOOKUP($G168,Listas!$L$4:$M$7,2,FALSE))</f>
        <v/>
      </c>
      <c r="J168" s="7" t="str">
        <f t="shared" si="4"/>
        <v/>
      </c>
      <c r="K168" s="5" t="str">
        <f t="shared" si="5"/>
        <v/>
      </c>
      <c r="L168" s="5" t="str">
        <f>IF(ISERROR(VLOOKUP($C168,Listas!$B$4:$K$12,10,FALSE)),"",IF(C168="Hydrogen_\_Hidrógeno",LOOKUP(E168,Listas!$AL$4:$AL$7,Listas!$AM$4:$AM$7),VLOOKUP($C168,Listas!$B$4:$K$12,10,FALSE)))</f>
        <v/>
      </c>
    </row>
    <row r="169" spans="1:12" x14ac:dyDescent="0.25">
      <c r="A169" s="4"/>
      <c r="B169" s="4"/>
      <c r="C169" s="12" t="s">
        <v>781</v>
      </c>
      <c r="D169" s="4" t="str">
        <f>IF(ISERROR(VLOOKUP($C169,Listas!$B$4:$C$12,2,FALSE)),"",VLOOKUP($C169,Listas!$B$4:$C$12,2,FALSE))</f>
        <v/>
      </c>
      <c r="E169" s="12"/>
      <c r="F169" s="5">
        <v>0</v>
      </c>
      <c r="G169" s="5" t="s">
        <v>908</v>
      </c>
      <c r="H169" s="5" t="str">
        <f>IF(ISERROR(VLOOKUP($C169&amp;" "&amp;$I169,Listas!$N$4:$O$14,2,FALSE)),"",VLOOKUP($C169&amp;" "&amp;$I169,Listas!$N$4:$O$14,2,FALSE))</f>
        <v/>
      </c>
      <c r="I169" s="5" t="str">
        <f>IF(ISERROR(VLOOKUP($G169,Listas!$L$4:$M$7,2,FALSE)),"",VLOOKUP($G169,Listas!$L$4:$M$7,2,FALSE))</f>
        <v/>
      </c>
      <c r="J169" s="7" t="str">
        <f t="shared" si="4"/>
        <v/>
      </c>
      <c r="K169" s="5" t="str">
        <f t="shared" si="5"/>
        <v/>
      </c>
      <c r="L169" s="5" t="str">
        <f>IF(ISERROR(VLOOKUP($C169,Listas!$B$4:$K$12,10,FALSE)),"",IF(C169="Hydrogen_\_Hidrógeno",LOOKUP(E169,Listas!$AL$4:$AL$7,Listas!$AM$4:$AM$7),VLOOKUP($C169,Listas!$B$4:$K$12,10,FALSE)))</f>
        <v/>
      </c>
    </row>
    <row r="170" spans="1:12" x14ac:dyDescent="0.25">
      <c r="A170" s="4"/>
      <c r="B170" s="4"/>
      <c r="C170" s="12" t="s">
        <v>781</v>
      </c>
      <c r="D170" s="4" t="str">
        <f>IF(ISERROR(VLOOKUP($C170,Listas!$B$4:$C$12,2,FALSE)),"",VLOOKUP($C170,Listas!$B$4:$C$12,2,FALSE))</f>
        <v/>
      </c>
      <c r="E170" s="12"/>
      <c r="F170" s="5">
        <v>0</v>
      </c>
      <c r="G170" s="5" t="s">
        <v>908</v>
      </c>
      <c r="H170" s="5" t="str">
        <f>IF(ISERROR(VLOOKUP($C170&amp;" "&amp;$I170,Listas!$N$4:$O$14,2,FALSE)),"",VLOOKUP($C170&amp;" "&amp;$I170,Listas!$N$4:$O$14,2,FALSE))</f>
        <v/>
      </c>
      <c r="I170" s="5" t="str">
        <f>IF(ISERROR(VLOOKUP($G170,Listas!$L$4:$M$7,2,FALSE)),"",VLOOKUP($G170,Listas!$L$4:$M$7,2,FALSE))</f>
        <v/>
      </c>
      <c r="J170" s="7" t="str">
        <f t="shared" si="4"/>
        <v/>
      </c>
      <c r="K170" s="5" t="str">
        <f t="shared" si="5"/>
        <v/>
      </c>
      <c r="L170" s="5" t="str">
        <f>IF(ISERROR(VLOOKUP($C170,Listas!$B$4:$K$12,10,FALSE)),"",IF(C170="Hydrogen_\_Hidrógeno",LOOKUP(E170,Listas!$AL$4:$AL$7,Listas!$AM$4:$AM$7),VLOOKUP($C170,Listas!$B$4:$K$12,10,FALSE)))</f>
        <v/>
      </c>
    </row>
    <row r="171" spans="1:12" x14ac:dyDescent="0.25">
      <c r="A171" s="4"/>
      <c r="B171" s="4"/>
      <c r="C171" s="12" t="s">
        <v>781</v>
      </c>
      <c r="D171" s="4" t="str">
        <f>IF(ISERROR(VLOOKUP($C171,Listas!$B$4:$C$12,2,FALSE)),"",VLOOKUP($C171,Listas!$B$4:$C$12,2,FALSE))</f>
        <v/>
      </c>
      <c r="E171" s="12"/>
      <c r="F171" s="5">
        <v>0</v>
      </c>
      <c r="G171" s="5" t="s">
        <v>908</v>
      </c>
      <c r="H171" s="5" t="str">
        <f>IF(ISERROR(VLOOKUP($C171&amp;" "&amp;$I171,Listas!$N$4:$O$14,2,FALSE)),"",VLOOKUP($C171&amp;" "&amp;$I171,Listas!$N$4:$O$14,2,FALSE))</f>
        <v/>
      </c>
      <c r="I171" s="5" t="str">
        <f>IF(ISERROR(VLOOKUP($G171,Listas!$L$4:$M$7,2,FALSE)),"",VLOOKUP($G171,Listas!$L$4:$M$7,2,FALSE))</f>
        <v/>
      </c>
      <c r="J171" s="7" t="str">
        <f t="shared" si="4"/>
        <v/>
      </c>
      <c r="K171" s="5" t="str">
        <f t="shared" si="5"/>
        <v/>
      </c>
      <c r="L171" s="5" t="str">
        <f>IF(ISERROR(VLOOKUP($C171,Listas!$B$4:$K$12,10,FALSE)),"",IF(C171="Hydrogen_\_Hidrógeno",LOOKUP(E171,Listas!$AL$4:$AL$7,Listas!$AM$4:$AM$7),VLOOKUP($C171,Listas!$B$4:$K$12,10,FALSE)))</f>
        <v/>
      </c>
    </row>
    <row r="172" spans="1:12" x14ac:dyDescent="0.25">
      <c r="A172" s="4"/>
      <c r="B172" s="4"/>
      <c r="C172" s="12" t="s">
        <v>781</v>
      </c>
      <c r="D172" s="4" t="str">
        <f>IF(ISERROR(VLOOKUP($C172,Listas!$B$4:$C$12,2,FALSE)),"",VLOOKUP($C172,Listas!$B$4:$C$12,2,FALSE))</f>
        <v/>
      </c>
      <c r="E172" s="12"/>
      <c r="F172" s="5">
        <v>0</v>
      </c>
      <c r="G172" s="5" t="s">
        <v>908</v>
      </c>
      <c r="H172" s="5" t="str">
        <f>IF(ISERROR(VLOOKUP($C172&amp;" "&amp;$I172,Listas!$N$4:$O$14,2,FALSE)),"",VLOOKUP($C172&amp;" "&amp;$I172,Listas!$N$4:$O$14,2,FALSE))</f>
        <v/>
      </c>
      <c r="I172" s="5" t="str">
        <f>IF(ISERROR(VLOOKUP($G172,Listas!$L$4:$M$7,2,FALSE)),"",VLOOKUP($G172,Listas!$L$4:$M$7,2,FALSE))</f>
        <v/>
      </c>
      <c r="J172" s="7" t="str">
        <f t="shared" si="4"/>
        <v/>
      </c>
      <c r="K172" s="5" t="str">
        <f t="shared" si="5"/>
        <v/>
      </c>
      <c r="L172" s="5" t="str">
        <f>IF(ISERROR(VLOOKUP($C172,Listas!$B$4:$K$12,10,FALSE)),"",IF(C172="Hydrogen_\_Hidrógeno",LOOKUP(E172,Listas!$AL$4:$AL$7,Listas!$AM$4:$AM$7),VLOOKUP($C172,Listas!$B$4:$K$12,10,FALSE)))</f>
        <v/>
      </c>
    </row>
    <row r="173" spans="1:12" x14ac:dyDescent="0.25">
      <c r="A173" s="4"/>
      <c r="B173" s="4"/>
      <c r="C173" s="12" t="s">
        <v>781</v>
      </c>
      <c r="D173" s="4" t="str">
        <f>IF(ISERROR(VLOOKUP($C173,Listas!$B$4:$C$12,2,FALSE)),"",VLOOKUP($C173,Listas!$B$4:$C$12,2,FALSE))</f>
        <v/>
      </c>
      <c r="E173" s="12"/>
      <c r="F173" s="5">
        <v>0</v>
      </c>
      <c r="G173" s="5" t="s">
        <v>908</v>
      </c>
      <c r="H173" s="5" t="str">
        <f>IF(ISERROR(VLOOKUP($C173&amp;" "&amp;$I173,Listas!$N$4:$O$14,2,FALSE)),"",VLOOKUP($C173&amp;" "&amp;$I173,Listas!$N$4:$O$14,2,FALSE))</f>
        <v/>
      </c>
      <c r="I173" s="5" t="str">
        <f>IF(ISERROR(VLOOKUP($G173,Listas!$L$4:$M$7,2,FALSE)),"",VLOOKUP($G173,Listas!$L$4:$M$7,2,FALSE))</f>
        <v/>
      </c>
      <c r="J173" s="7" t="str">
        <f t="shared" si="4"/>
        <v/>
      </c>
      <c r="K173" s="5" t="str">
        <f t="shared" si="5"/>
        <v/>
      </c>
      <c r="L173" s="5" t="str">
        <f>IF(ISERROR(VLOOKUP($C173,Listas!$B$4:$K$12,10,FALSE)),"",IF(C173="Hydrogen_\_Hidrógeno",LOOKUP(E173,Listas!$AL$4:$AL$7,Listas!$AM$4:$AM$7),VLOOKUP($C173,Listas!$B$4:$K$12,10,FALSE)))</f>
        <v/>
      </c>
    </row>
    <row r="174" spans="1:12" x14ac:dyDescent="0.25">
      <c r="A174" s="4"/>
      <c r="B174" s="4"/>
      <c r="C174" s="12" t="s">
        <v>781</v>
      </c>
      <c r="D174" s="4" t="str">
        <f>IF(ISERROR(VLOOKUP($C174,Listas!$B$4:$C$12,2,FALSE)),"",VLOOKUP($C174,Listas!$B$4:$C$12,2,FALSE))</f>
        <v/>
      </c>
      <c r="E174" s="12"/>
      <c r="F174" s="5">
        <v>0</v>
      </c>
      <c r="G174" s="5" t="s">
        <v>908</v>
      </c>
      <c r="H174" s="5" t="str">
        <f>IF(ISERROR(VLOOKUP($C174&amp;" "&amp;$I174,Listas!$N$4:$O$14,2,FALSE)),"",VLOOKUP($C174&amp;" "&amp;$I174,Listas!$N$4:$O$14,2,FALSE))</f>
        <v/>
      </c>
      <c r="I174" s="5" t="str">
        <f>IF(ISERROR(VLOOKUP($G174,Listas!$L$4:$M$7,2,FALSE)),"",VLOOKUP($G174,Listas!$L$4:$M$7,2,FALSE))</f>
        <v/>
      </c>
      <c r="J174" s="7" t="str">
        <f t="shared" si="4"/>
        <v/>
      </c>
      <c r="K174" s="5" t="str">
        <f t="shared" si="5"/>
        <v/>
      </c>
      <c r="L174" s="5" t="str">
        <f>IF(ISERROR(VLOOKUP($C174,Listas!$B$4:$K$12,10,FALSE)),"",IF(C174="Hydrogen_\_Hidrógeno",LOOKUP(E174,Listas!$AL$4:$AL$7,Listas!$AM$4:$AM$7),VLOOKUP($C174,Listas!$B$4:$K$12,10,FALSE)))</f>
        <v/>
      </c>
    </row>
    <row r="175" spans="1:12" x14ac:dyDescent="0.25">
      <c r="A175" s="4"/>
      <c r="B175" s="4"/>
      <c r="C175" s="12" t="s">
        <v>781</v>
      </c>
      <c r="D175" s="4" t="str">
        <f>IF(ISERROR(VLOOKUP($C175,Listas!$B$4:$C$12,2,FALSE)),"",VLOOKUP($C175,Listas!$B$4:$C$12,2,FALSE))</f>
        <v/>
      </c>
      <c r="E175" s="12"/>
      <c r="F175" s="5">
        <v>0</v>
      </c>
      <c r="G175" s="5" t="s">
        <v>908</v>
      </c>
      <c r="H175" s="5" t="str">
        <f>IF(ISERROR(VLOOKUP($C175&amp;" "&amp;$I175,Listas!$N$4:$O$14,2,FALSE)),"",VLOOKUP($C175&amp;" "&amp;$I175,Listas!$N$4:$O$14,2,FALSE))</f>
        <v/>
      </c>
      <c r="I175" s="5" t="str">
        <f>IF(ISERROR(VLOOKUP($G175,Listas!$L$4:$M$7,2,FALSE)),"",VLOOKUP($G175,Listas!$L$4:$M$7,2,FALSE))</f>
        <v/>
      </c>
      <c r="J175" s="7" t="str">
        <f t="shared" si="4"/>
        <v/>
      </c>
      <c r="K175" s="5" t="str">
        <f t="shared" si="5"/>
        <v/>
      </c>
      <c r="L175" s="5" t="str">
        <f>IF(ISERROR(VLOOKUP($C175,Listas!$B$4:$K$12,10,FALSE)),"",IF(C175="Hydrogen_\_Hidrógeno",LOOKUP(E175,Listas!$AL$4:$AL$7,Listas!$AM$4:$AM$7),VLOOKUP($C175,Listas!$B$4:$K$12,10,FALSE)))</f>
        <v/>
      </c>
    </row>
    <row r="176" spans="1:12" x14ac:dyDescent="0.25">
      <c r="A176" s="4"/>
      <c r="B176" s="4"/>
      <c r="C176" s="12" t="s">
        <v>781</v>
      </c>
      <c r="D176" s="4" t="str">
        <f>IF(ISERROR(VLOOKUP($C176,Listas!$B$4:$C$12,2,FALSE)),"",VLOOKUP($C176,Listas!$B$4:$C$12,2,FALSE))</f>
        <v/>
      </c>
      <c r="E176" s="12"/>
      <c r="F176" s="5">
        <v>0</v>
      </c>
      <c r="G176" s="5" t="s">
        <v>908</v>
      </c>
      <c r="H176" s="5" t="str">
        <f>IF(ISERROR(VLOOKUP($C176&amp;" "&amp;$I176,Listas!$N$4:$O$14,2,FALSE)),"",VLOOKUP($C176&amp;" "&amp;$I176,Listas!$N$4:$O$14,2,FALSE))</f>
        <v/>
      </c>
      <c r="I176" s="5" t="str">
        <f>IF(ISERROR(VLOOKUP($G176,Listas!$L$4:$M$7,2,FALSE)),"",VLOOKUP($G176,Listas!$L$4:$M$7,2,FALSE))</f>
        <v/>
      </c>
      <c r="J176" s="7" t="str">
        <f t="shared" si="4"/>
        <v/>
      </c>
      <c r="K176" s="5" t="str">
        <f t="shared" si="5"/>
        <v/>
      </c>
      <c r="L176" s="5" t="str">
        <f>IF(ISERROR(VLOOKUP($C176,Listas!$B$4:$K$12,10,FALSE)),"",IF(C176="Hydrogen_\_Hidrógeno",LOOKUP(E176,Listas!$AL$4:$AL$7,Listas!$AM$4:$AM$7),VLOOKUP($C176,Listas!$B$4:$K$12,10,FALSE)))</f>
        <v/>
      </c>
    </row>
    <row r="177" spans="1:12" x14ac:dyDescent="0.25">
      <c r="A177" s="4"/>
      <c r="B177" s="4"/>
      <c r="C177" s="12" t="s">
        <v>781</v>
      </c>
      <c r="D177" s="4" t="str">
        <f>IF(ISERROR(VLOOKUP($C177,Listas!$B$4:$C$12,2,FALSE)),"",VLOOKUP($C177,Listas!$B$4:$C$12,2,FALSE))</f>
        <v/>
      </c>
      <c r="E177" s="12"/>
      <c r="F177" s="5">
        <v>0</v>
      </c>
      <c r="G177" s="5" t="s">
        <v>908</v>
      </c>
      <c r="H177" s="5" t="str">
        <f>IF(ISERROR(VLOOKUP($C177&amp;" "&amp;$I177,Listas!$N$4:$O$14,2,FALSE)),"",VLOOKUP($C177&amp;" "&amp;$I177,Listas!$N$4:$O$14,2,FALSE))</f>
        <v/>
      </c>
      <c r="I177" s="5" t="str">
        <f>IF(ISERROR(VLOOKUP($G177,Listas!$L$4:$M$7,2,FALSE)),"",VLOOKUP($G177,Listas!$L$4:$M$7,2,FALSE))</f>
        <v/>
      </c>
      <c r="J177" s="7" t="str">
        <f t="shared" si="4"/>
        <v/>
      </c>
      <c r="K177" s="5" t="str">
        <f t="shared" si="5"/>
        <v/>
      </c>
      <c r="L177" s="5" t="str">
        <f>IF(ISERROR(VLOOKUP($C177,Listas!$B$4:$K$12,10,FALSE)),"",IF(C177="Hydrogen_\_Hidrógeno",LOOKUP(E177,Listas!$AL$4:$AL$7,Listas!$AM$4:$AM$7),VLOOKUP($C177,Listas!$B$4:$K$12,10,FALSE)))</f>
        <v/>
      </c>
    </row>
    <row r="178" spans="1:12" x14ac:dyDescent="0.25">
      <c r="A178" s="4"/>
      <c r="B178" s="4"/>
      <c r="C178" s="12" t="s">
        <v>781</v>
      </c>
      <c r="D178" s="4" t="str">
        <f>IF(ISERROR(VLOOKUP($C178,Listas!$B$4:$C$12,2,FALSE)),"",VLOOKUP($C178,Listas!$B$4:$C$12,2,FALSE))</f>
        <v/>
      </c>
      <c r="E178" s="12"/>
      <c r="F178" s="5">
        <v>0</v>
      </c>
      <c r="G178" s="5" t="s">
        <v>908</v>
      </c>
      <c r="H178" s="5" t="str">
        <f>IF(ISERROR(VLOOKUP($C178&amp;" "&amp;$I178,Listas!$N$4:$O$14,2,FALSE)),"",VLOOKUP($C178&amp;" "&amp;$I178,Listas!$N$4:$O$14,2,FALSE))</f>
        <v/>
      </c>
      <c r="I178" s="5" t="str">
        <f>IF(ISERROR(VLOOKUP($G178,Listas!$L$4:$M$7,2,FALSE)),"",VLOOKUP($G178,Listas!$L$4:$M$7,2,FALSE))</f>
        <v/>
      </c>
      <c r="J178" s="7" t="str">
        <f t="shared" si="4"/>
        <v/>
      </c>
      <c r="K178" s="5" t="str">
        <f t="shared" si="5"/>
        <v/>
      </c>
      <c r="L178" s="5" t="str">
        <f>IF(ISERROR(VLOOKUP($C178,Listas!$B$4:$K$12,10,FALSE)),"",IF(C178="Hydrogen_\_Hidrógeno",LOOKUP(E178,Listas!$AL$4:$AL$7,Listas!$AM$4:$AM$7),VLOOKUP($C178,Listas!$B$4:$K$12,10,FALSE)))</f>
        <v/>
      </c>
    </row>
    <row r="179" spans="1:12" x14ac:dyDescent="0.25">
      <c r="A179" s="4"/>
      <c r="B179" s="4"/>
      <c r="C179" s="12" t="s">
        <v>781</v>
      </c>
      <c r="D179" s="4" t="str">
        <f>IF(ISERROR(VLOOKUP($C179,Listas!$B$4:$C$12,2,FALSE)),"",VLOOKUP($C179,Listas!$B$4:$C$12,2,FALSE))</f>
        <v/>
      </c>
      <c r="E179" s="12"/>
      <c r="F179" s="5">
        <v>0</v>
      </c>
      <c r="G179" s="5" t="s">
        <v>908</v>
      </c>
      <c r="H179" s="5" t="str">
        <f>IF(ISERROR(VLOOKUP($C179&amp;" "&amp;$I179,Listas!$N$4:$O$14,2,FALSE)),"",VLOOKUP($C179&amp;" "&amp;$I179,Listas!$N$4:$O$14,2,FALSE))</f>
        <v/>
      </c>
      <c r="I179" s="5" t="str">
        <f>IF(ISERROR(VLOOKUP($G179,Listas!$L$4:$M$7,2,FALSE)),"",VLOOKUP($G179,Listas!$L$4:$M$7,2,FALSE))</f>
        <v/>
      </c>
      <c r="J179" s="7" t="str">
        <f t="shared" si="4"/>
        <v/>
      </c>
      <c r="K179" s="5" t="str">
        <f t="shared" si="5"/>
        <v/>
      </c>
      <c r="L179" s="5" t="str">
        <f>IF(ISERROR(VLOOKUP($C179,Listas!$B$4:$K$12,10,FALSE)),"",IF(C179="Hydrogen_\_Hidrógeno",LOOKUP(E179,Listas!$AL$4:$AL$7,Listas!$AM$4:$AM$7),VLOOKUP($C179,Listas!$B$4:$K$12,10,FALSE)))</f>
        <v/>
      </c>
    </row>
    <row r="180" spans="1:12" x14ac:dyDescent="0.25">
      <c r="A180" s="4"/>
      <c r="B180" s="4"/>
      <c r="C180" s="12" t="s">
        <v>781</v>
      </c>
      <c r="D180" s="4" t="str">
        <f>IF(ISERROR(VLOOKUP($C180,Listas!$B$4:$C$12,2,FALSE)),"",VLOOKUP($C180,Listas!$B$4:$C$12,2,FALSE))</f>
        <v/>
      </c>
      <c r="E180" s="12"/>
      <c r="F180" s="5">
        <v>0</v>
      </c>
      <c r="G180" s="5" t="s">
        <v>908</v>
      </c>
      <c r="H180" s="5" t="str">
        <f>IF(ISERROR(VLOOKUP($C180&amp;" "&amp;$I180,Listas!$N$4:$O$14,2,FALSE)),"",VLOOKUP($C180&amp;" "&amp;$I180,Listas!$N$4:$O$14,2,FALSE))</f>
        <v/>
      </c>
      <c r="I180" s="5" t="str">
        <f>IF(ISERROR(VLOOKUP($G180,Listas!$L$4:$M$7,2,FALSE)),"",VLOOKUP($G180,Listas!$L$4:$M$7,2,FALSE))</f>
        <v/>
      </c>
      <c r="J180" s="7" t="str">
        <f t="shared" si="4"/>
        <v/>
      </c>
      <c r="K180" s="5" t="str">
        <f t="shared" si="5"/>
        <v/>
      </c>
      <c r="L180" s="5" t="str">
        <f>IF(ISERROR(VLOOKUP($C180,Listas!$B$4:$K$12,10,FALSE)),"",IF(C180="Hydrogen_\_Hidrógeno",LOOKUP(E180,Listas!$AL$4:$AL$7,Listas!$AM$4:$AM$7),VLOOKUP($C180,Listas!$B$4:$K$12,10,FALSE)))</f>
        <v/>
      </c>
    </row>
    <row r="181" spans="1:12" x14ac:dyDescent="0.25">
      <c r="A181" s="4"/>
      <c r="B181" s="4"/>
      <c r="C181" s="12" t="s">
        <v>781</v>
      </c>
      <c r="D181" s="4" t="str">
        <f>IF(ISERROR(VLOOKUP($C181,Listas!$B$4:$C$12,2,FALSE)),"",VLOOKUP($C181,Listas!$B$4:$C$12,2,FALSE))</f>
        <v/>
      </c>
      <c r="E181" s="12"/>
      <c r="F181" s="5">
        <v>0</v>
      </c>
      <c r="G181" s="5" t="s">
        <v>908</v>
      </c>
      <c r="H181" s="5" t="str">
        <f>IF(ISERROR(VLOOKUP($C181&amp;" "&amp;$I181,Listas!$N$4:$O$14,2,FALSE)),"",VLOOKUP($C181&amp;" "&amp;$I181,Listas!$N$4:$O$14,2,FALSE))</f>
        <v/>
      </c>
      <c r="I181" s="5" t="str">
        <f>IF(ISERROR(VLOOKUP($G181,Listas!$L$4:$M$7,2,FALSE)),"",VLOOKUP($G181,Listas!$L$4:$M$7,2,FALSE))</f>
        <v/>
      </c>
      <c r="J181" s="7" t="str">
        <f t="shared" si="4"/>
        <v/>
      </c>
      <c r="K181" s="5" t="str">
        <f t="shared" si="5"/>
        <v/>
      </c>
      <c r="L181" s="5" t="str">
        <f>IF(ISERROR(VLOOKUP($C181,Listas!$B$4:$K$12,10,FALSE)),"",IF(C181="Hydrogen_\_Hidrógeno",LOOKUP(E181,Listas!$AL$4:$AL$7,Listas!$AM$4:$AM$7),VLOOKUP($C181,Listas!$B$4:$K$12,10,FALSE)))</f>
        <v/>
      </c>
    </row>
    <row r="182" spans="1:12" x14ac:dyDescent="0.25">
      <c r="A182" s="4"/>
      <c r="B182" s="4"/>
      <c r="C182" s="12" t="s">
        <v>781</v>
      </c>
      <c r="D182" s="4" t="str">
        <f>IF(ISERROR(VLOOKUP($C182,Listas!$B$4:$C$12,2,FALSE)),"",VLOOKUP($C182,Listas!$B$4:$C$12,2,FALSE))</f>
        <v/>
      </c>
      <c r="E182" s="12"/>
      <c r="F182" s="5">
        <v>0</v>
      </c>
      <c r="G182" s="5" t="s">
        <v>908</v>
      </c>
      <c r="H182" s="5" t="str">
        <f>IF(ISERROR(VLOOKUP($C182&amp;" "&amp;$I182,Listas!$N$4:$O$14,2,FALSE)),"",VLOOKUP($C182&amp;" "&amp;$I182,Listas!$N$4:$O$14,2,FALSE))</f>
        <v/>
      </c>
      <c r="I182" s="5" t="str">
        <f>IF(ISERROR(VLOOKUP($G182,Listas!$L$4:$M$7,2,FALSE)),"",VLOOKUP($G182,Listas!$L$4:$M$7,2,FALSE))</f>
        <v/>
      </c>
      <c r="J182" s="7" t="str">
        <f t="shared" si="4"/>
        <v/>
      </c>
      <c r="K182" s="5" t="str">
        <f t="shared" si="5"/>
        <v/>
      </c>
      <c r="L182" s="5" t="str">
        <f>IF(ISERROR(VLOOKUP($C182,Listas!$B$4:$K$12,10,FALSE)),"",IF(C182="Hydrogen_\_Hidrógeno",LOOKUP(E182,Listas!$AL$4:$AL$7,Listas!$AM$4:$AM$7),VLOOKUP($C182,Listas!$B$4:$K$12,10,FALSE)))</f>
        <v/>
      </c>
    </row>
    <row r="183" spans="1:12" x14ac:dyDescent="0.25">
      <c r="A183" s="4"/>
      <c r="B183" s="4"/>
      <c r="C183" s="12" t="s">
        <v>781</v>
      </c>
      <c r="D183" s="4" t="str">
        <f>IF(ISERROR(VLOOKUP($C183,Listas!$B$4:$C$12,2,FALSE)),"",VLOOKUP($C183,Listas!$B$4:$C$12,2,FALSE))</f>
        <v/>
      </c>
      <c r="E183" s="12"/>
      <c r="F183" s="5">
        <v>0</v>
      </c>
      <c r="G183" s="5" t="s">
        <v>908</v>
      </c>
      <c r="H183" s="5" t="str">
        <f>IF(ISERROR(VLOOKUP($C183&amp;" "&amp;$I183,Listas!$N$4:$O$14,2,FALSE)),"",VLOOKUP($C183&amp;" "&amp;$I183,Listas!$N$4:$O$14,2,FALSE))</f>
        <v/>
      </c>
      <c r="I183" s="5" t="str">
        <f>IF(ISERROR(VLOOKUP($G183,Listas!$L$4:$M$7,2,FALSE)),"",VLOOKUP($G183,Listas!$L$4:$M$7,2,FALSE))</f>
        <v/>
      </c>
      <c r="J183" s="7" t="str">
        <f t="shared" si="4"/>
        <v/>
      </c>
      <c r="K183" s="5" t="str">
        <f t="shared" si="5"/>
        <v/>
      </c>
      <c r="L183" s="5" t="str">
        <f>IF(ISERROR(VLOOKUP($C183,Listas!$B$4:$K$12,10,FALSE)),"",IF(C183="Hydrogen_\_Hidrógeno",LOOKUP(E183,Listas!$AL$4:$AL$7,Listas!$AM$4:$AM$7),VLOOKUP($C183,Listas!$B$4:$K$12,10,FALSE)))</f>
        <v/>
      </c>
    </row>
    <row r="184" spans="1:12" x14ac:dyDescent="0.25">
      <c r="A184" s="4"/>
      <c r="B184" s="4"/>
      <c r="C184" s="12" t="s">
        <v>781</v>
      </c>
      <c r="D184" s="4" t="str">
        <f>IF(ISERROR(VLOOKUP($C184,Listas!$B$4:$C$12,2,FALSE)),"",VLOOKUP($C184,Listas!$B$4:$C$12,2,FALSE))</f>
        <v/>
      </c>
      <c r="E184" s="12"/>
      <c r="F184" s="5">
        <v>0</v>
      </c>
      <c r="G184" s="5" t="s">
        <v>908</v>
      </c>
      <c r="H184" s="5" t="str">
        <f>IF(ISERROR(VLOOKUP($C184&amp;" "&amp;$I184,Listas!$N$4:$O$14,2,FALSE)),"",VLOOKUP($C184&amp;" "&amp;$I184,Listas!$N$4:$O$14,2,FALSE))</f>
        <v/>
      </c>
      <c r="I184" s="5" t="str">
        <f>IF(ISERROR(VLOOKUP($G184,Listas!$L$4:$M$7,2,FALSE)),"",VLOOKUP($G184,Listas!$L$4:$M$7,2,FALSE))</f>
        <v/>
      </c>
      <c r="J184" s="7" t="str">
        <f t="shared" si="4"/>
        <v/>
      </c>
      <c r="K184" s="5" t="str">
        <f t="shared" si="5"/>
        <v/>
      </c>
      <c r="L184" s="5" t="str">
        <f>IF(ISERROR(VLOOKUP($C184,Listas!$B$4:$K$12,10,FALSE)),"",IF(C184="Hydrogen_\_Hidrógeno",LOOKUP(E184,Listas!$AL$4:$AL$7,Listas!$AM$4:$AM$7),VLOOKUP($C184,Listas!$B$4:$K$12,10,FALSE)))</f>
        <v/>
      </c>
    </row>
    <row r="185" spans="1:12" x14ac:dyDescent="0.25">
      <c r="A185" s="4"/>
      <c r="B185" s="4"/>
      <c r="C185" s="12" t="s">
        <v>781</v>
      </c>
      <c r="D185" s="4" t="str">
        <f>IF(ISERROR(VLOOKUP($C185,Listas!$B$4:$C$12,2,FALSE)),"",VLOOKUP($C185,Listas!$B$4:$C$12,2,FALSE))</f>
        <v/>
      </c>
      <c r="E185" s="12"/>
      <c r="F185" s="5">
        <v>0</v>
      </c>
      <c r="G185" s="5" t="s">
        <v>908</v>
      </c>
      <c r="H185" s="5" t="str">
        <f>IF(ISERROR(VLOOKUP($C185&amp;" "&amp;$I185,Listas!$N$4:$O$14,2,FALSE)),"",VLOOKUP($C185&amp;" "&amp;$I185,Listas!$N$4:$O$14,2,FALSE))</f>
        <v/>
      </c>
      <c r="I185" s="5" t="str">
        <f>IF(ISERROR(VLOOKUP($G185,Listas!$L$4:$M$7,2,FALSE)),"",VLOOKUP($G185,Listas!$L$4:$M$7,2,FALSE))</f>
        <v/>
      </c>
      <c r="J185" s="7" t="str">
        <f t="shared" si="4"/>
        <v/>
      </c>
      <c r="K185" s="5" t="str">
        <f t="shared" si="5"/>
        <v/>
      </c>
      <c r="L185" s="5" t="str">
        <f>IF(ISERROR(VLOOKUP($C185,Listas!$B$4:$K$12,10,FALSE)),"",IF(C185="Hydrogen_\_Hidrógeno",LOOKUP(E185,Listas!$AL$4:$AL$7,Listas!$AM$4:$AM$7),VLOOKUP($C185,Listas!$B$4:$K$12,10,FALSE)))</f>
        <v/>
      </c>
    </row>
    <row r="186" spans="1:12" x14ac:dyDescent="0.25">
      <c r="A186" s="4"/>
      <c r="B186" s="4"/>
      <c r="C186" s="12" t="s">
        <v>781</v>
      </c>
      <c r="D186" s="4" t="str">
        <f>IF(ISERROR(VLOOKUP($C186,Listas!$B$4:$C$12,2,FALSE)),"",VLOOKUP($C186,Listas!$B$4:$C$12,2,FALSE))</f>
        <v/>
      </c>
      <c r="E186" s="12"/>
      <c r="F186" s="5">
        <v>0</v>
      </c>
      <c r="G186" s="5" t="s">
        <v>908</v>
      </c>
      <c r="H186" s="5" t="str">
        <f>IF(ISERROR(VLOOKUP($C186&amp;" "&amp;$I186,Listas!$N$4:$O$14,2,FALSE)),"",VLOOKUP($C186&amp;" "&amp;$I186,Listas!$N$4:$O$14,2,FALSE))</f>
        <v/>
      </c>
      <c r="I186" s="5" t="str">
        <f>IF(ISERROR(VLOOKUP($G186,Listas!$L$4:$M$7,2,FALSE)),"",VLOOKUP($G186,Listas!$L$4:$M$7,2,FALSE))</f>
        <v/>
      </c>
      <c r="J186" s="7" t="str">
        <f t="shared" si="4"/>
        <v/>
      </c>
      <c r="K186" s="5" t="str">
        <f t="shared" si="5"/>
        <v/>
      </c>
      <c r="L186" s="5" t="str">
        <f>IF(ISERROR(VLOOKUP($C186,Listas!$B$4:$K$12,10,FALSE)),"",IF(C186="Hydrogen_\_Hidrógeno",LOOKUP(E186,Listas!$AL$4:$AL$7,Listas!$AM$4:$AM$7),VLOOKUP($C186,Listas!$B$4:$K$12,10,FALSE)))</f>
        <v/>
      </c>
    </row>
    <row r="187" spans="1:12" x14ac:dyDescent="0.25">
      <c r="A187" s="4"/>
      <c r="B187" s="4"/>
      <c r="C187" s="12" t="s">
        <v>781</v>
      </c>
      <c r="D187" s="4" t="str">
        <f>IF(ISERROR(VLOOKUP($C187,Listas!$B$4:$C$12,2,FALSE)),"",VLOOKUP($C187,Listas!$B$4:$C$12,2,FALSE))</f>
        <v/>
      </c>
      <c r="E187" s="12"/>
      <c r="F187" s="5">
        <v>0</v>
      </c>
      <c r="G187" s="5" t="s">
        <v>908</v>
      </c>
      <c r="H187" s="5" t="str">
        <f>IF(ISERROR(VLOOKUP($C187&amp;" "&amp;$I187,Listas!$N$4:$O$14,2,FALSE)),"",VLOOKUP($C187&amp;" "&amp;$I187,Listas!$N$4:$O$14,2,FALSE))</f>
        <v/>
      </c>
      <c r="I187" s="5" t="str">
        <f>IF(ISERROR(VLOOKUP($G187,Listas!$L$4:$M$7,2,FALSE)),"",VLOOKUP($G187,Listas!$L$4:$M$7,2,FALSE))</f>
        <v/>
      </c>
      <c r="J187" s="7" t="str">
        <f t="shared" si="4"/>
        <v/>
      </c>
      <c r="K187" s="5" t="str">
        <f t="shared" si="5"/>
        <v/>
      </c>
      <c r="L187" s="5" t="str">
        <f>IF(ISERROR(VLOOKUP($C187,Listas!$B$4:$K$12,10,FALSE)),"",IF(C187="Hydrogen_\_Hidrógeno",LOOKUP(E187,Listas!$AL$4:$AL$7,Listas!$AM$4:$AM$7),VLOOKUP($C187,Listas!$B$4:$K$12,10,FALSE)))</f>
        <v/>
      </c>
    </row>
    <row r="188" spans="1:12" x14ac:dyDescent="0.25">
      <c r="A188" s="4"/>
      <c r="B188" s="4"/>
      <c r="C188" s="12" t="s">
        <v>781</v>
      </c>
      <c r="D188" s="4" t="str">
        <f>IF(ISERROR(VLOOKUP($C188,Listas!$B$4:$C$12,2,FALSE)),"",VLOOKUP($C188,Listas!$B$4:$C$12,2,FALSE))</f>
        <v/>
      </c>
      <c r="E188" s="12"/>
      <c r="F188" s="5">
        <v>0</v>
      </c>
      <c r="G188" s="5" t="s">
        <v>908</v>
      </c>
      <c r="H188" s="5" t="str">
        <f>IF(ISERROR(VLOOKUP($C188&amp;" "&amp;$I188,Listas!$N$4:$O$14,2,FALSE)),"",VLOOKUP($C188&amp;" "&amp;$I188,Listas!$N$4:$O$14,2,FALSE))</f>
        <v/>
      </c>
      <c r="I188" s="5" t="str">
        <f>IF(ISERROR(VLOOKUP($G188,Listas!$L$4:$M$7,2,FALSE)),"",VLOOKUP($G188,Listas!$L$4:$M$7,2,FALSE))</f>
        <v/>
      </c>
      <c r="J188" s="7" t="str">
        <f t="shared" si="4"/>
        <v/>
      </c>
      <c r="K188" s="5" t="str">
        <f t="shared" si="5"/>
        <v/>
      </c>
      <c r="L188" s="5" t="str">
        <f>IF(ISERROR(VLOOKUP($C188,Listas!$B$4:$K$12,10,FALSE)),"",IF(C188="Hydrogen_\_Hidrógeno",LOOKUP(E188,Listas!$AL$4:$AL$7,Listas!$AM$4:$AM$7),VLOOKUP($C188,Listas!$B$4:$K$12,10,FALSE)))</f>
        <v/>
      </c>
    </row>
    <row r="189" spans="1:12" x14ac:dyDescent="0.25">
      <c r="A189" s="4"/>
      <c r="B189" s="4"/>
      <c r="C189" s="12" t="s">
        <v>781</v>
      </c>
      <c r="D189" s="4" t="str">
        <f>IF(ISERROR(VLOOKUP($C189,Listas!$B$4:$C$12,2,FALSE)),"",VLOOKUP($C189,Listas!$B$4:$C$12,2,FALSE))</f>
        <v/>
      </c>
      <c r="E189" s="12"/>
      <c r="F189" s="5">
        <v>0</v>
      </c>
      <c r="G189" s="5" t="s">
        <v>908</v>
      </c>
      <c r="H189" s="5" t="str">
        <f>IF(ISERROR(VLOOKUP($C189&amp;" "&amp;$I189,Listas!$N$4:$O$14,2,FALSE)),"",VLOOKUP($C189&amp;" "&amp;$I189,Listas!$N$4:$O$14,2,FALSE))</f>
        <v/>
      </c>
      <c r="I189" s="5" t="str">
        <f>IF(ISERROR(VLOOKUP($G189,Listas!$L$4:$M$7,2,FALSE)),"",VLOOKUP($G189,Listas!$L$4:$M$7,2,FALSE))</f>
        <v/>
      </c>
      <c r="J189" s="7" t="str">
        <f t="shared" si="4"/>
        <v/>
      </c>
      <c r="K189" s="5" t="str">
        <f t="shared" si="5"/>
        <v/>
      </c>
      <c r="L189" s="5" t="str">
        <f>IF(ISERROR(VLOOKUP($C189,Listas!$B$4:$K$12,10,FALSE)),"",IF(C189="Hydrogen_\_Hidrógeno",LOOKUP(E189,Listas!$AL$4:$AL$7,Listas!$AM$4:$AM$7),VLOOKUP($C189,Listas!$B$4:$K$12,10,FALSE)))</f>
        <v/>
      </c>
    </row>
    <row r="190" spans="1:12" x14ac:dyDescent="0.25">
      <c r="A190" s="4"/>
      <c r="B190" s="4"/>
      <c r="C190" s="12" t="s">
        <v>781</v>
      </c>
      <c r="D190" s="4" t="str">
        <f>IF(ISERROR(VLOOKUP($C190,Listas!$B$4:$C$12,2,FALSE)),"",VLOOKUP($C190,Listas!$B$4:$C$12,2,FALSE))</f>
        <v/>
      </c>
      <c r="E190" s="12"/>
      <c r="F190" s="5">
        <v>0</v>
      </c>
      <c r="G190" s="5" t="s">
        <v>908</v>
      </c>
      <c r="H190" s="5" t="str">
        <f>IF(ISERROR(VLOOKUP($C190&amp;" "&amp;$I190,Listas!$N$4:$O$14,2,FALSE)),"",VLOOKUP($C190&amp;" "&amp;$I190,Listas!$N$4:$O$14,2,FALSE))</f>
        <v/>
      </c>
      <c r="I190" s="5" t="str">
        <f>IF(ISERROR(VLOOKUP($G190,Listas!$L$4:$M$7,2,FALSE)),"",VLOOKUP($G190,Listas!$L$4:$M$7,2,FALSE))</f>
        <v/>
      </c>
      <c r="J190" s="7" t="str">
        <f t="shared" si="4"/>
        <v/>
      </c>
      <c r="K190" s="5" t="str">
        <f t="shared" si="5"/>
        <v/>
      </c>
      <c r="L190" s="5" t="str">
        <f>IF(ISERROR(VLOOKUP($C190,Listas!$B$4:$K$12,10,FALSE)),"",IF(C190="Hydrogen_\_Hidrógeno",LOOKUP(E190,Listas!$AL$4:$AL$7,Listas!$AM$4:$AM$7),VLOOKUP($C190,Listas!$B$4:$K$12,10,FALSE)))</f>
        <v/>
      </c>
    </row>
    <row r="191" spans="1:12" x14ac:dyDescent="0.25">
      <c r="A191" s="4"/>
      <c r="B191" s="4"/>
      <c r="C191" s="12" t="s">
        <v>781</v>
      </c>
      <c r="D191" s="4" t="str">
        <f>IF(ISERROR(VLOOKUP($C191,Listas!$B$4:$C$12,2,FALSE)),"",VLOOKUP($C191,Listas!$B$4:$C$12,2,FALSE))</f>
        <v/>
      </c>
      <c r="E191" s="12"/>
      <c r="F191" s="5">
        <v>0</v>
      </c>
      <c r="G191" s="5" t="s">
        <v>908</v>
      </c>
      <c r="H191" s="5" t="str">
        <f>IF(ISERROR(VLOOKUP($C191&amp;" "&amp;$I191,Listas!$N$4:$O$14,2,FALSE)),"",VLOOKUP($C191&amp;" "&amp;$I191,Listas!$N$4:$O$14,2,FALSE))</f>
        <v/>
      </c>
      <c r="I191" s="5" t="str">
        <f>IF(ISERROR(VLOOKUP($G191,Listas!$L$4:$M$7,2,FALSE)),"",VLOOKUP($G191,Listas!$L$4:$M$7,2,FALSE))</f>
        <v/>
      </c>
      <c r="J191" s="7" t="str">
        <f t="shared" si="4"/>
        <v/>
      </c>
      <c r="K191" s="5" t="str">
        <f t="shared" si="5"/>
        <v/>
      </c>
      <c r="L191" s="5" t="str">
        <f>IF(ISERROR(VLOOKUP($C191,Listas!$B$4:$K$12,10,FALSE)),"",IF(C191="Hydrogen_\_Hidrógeno",LOOKUP(E191,Listas!$AL$4:$AL$7,Listas!$AM$4:$AM$7),VLOOKUP($C191,Listas!$B$4:$K$12,10,FALSE)))</f>
        <v/>
      </c>
    </row>
    <row r="192" spans="1:12" x14ac:dyDescent="0.25">
      <c r="A192" s="4"/>
      <c r="B192" s="4"/>
      <c r="C192" s="12" t="s">
        <v>781</v>
      </c>
      <c r="D192" s="4" t="str">
        <f>IF(ISERROR(VLOOKUP($C192,Listas!$B$4:$C$12,2,FALSE)),"",VLOOKUP($C192,Listas!$B$4:$C$12,2,FALSE))</f>
        <v/>
      </c>
      <c r="E192" s="12"/>
      <c r="F192" s="5">
        <v>0</v>
      </c>
      <c r="G192" s="5" t="s">
        <v>908</v>
      </c>
      <c r="H192" s="5" t="str">
        <f>IF(ISERROR(VLOOKUP($C192&amp;" "&amp;$I192,Listas!$N$4:$O$14,2,FALSE)),"",VLOOKUP($C192&amp;" "&amp;$I192,Listas!$N$4:$O$14,2,FALSE))</f>
        <v/>
      </c>
      <c r="I192" s="5" t="str">
        <f>IF(ISERROR(VLOOKUP($G192,Listas!$L$4:$M$7,2,FALSE)),"",VLOOKUP($G192,Listas!$L$4:$M$7,2,FALSE))</f>
        <v/>
      </c>
      <c r="J192" s="7" t="str">
        <f t="shared" si="4"/>
        <v/>
      </c>
      <c r="K192" s="5" t="str">
        <f t="shared" si="5"/>
        <v/>
      </c>
      <c r="L192" s="5" t="str">
        <f>IF(ISERROR(VLOOKUP($C192,Listas!$B$4:$K$12,10,FALSE)),"",IF(C192="Hydrogen_\_Hidrógeno",LOOKUP(E192,Listas!$AL$4:$AL$7,Listas!$AM$4:$AM$7),VLOOKUP($C192,Listas!$B$4:$K$12,10,FALSE)))</f>
        <v/>
      </c>
    </row>
    <row r="193" spans="1:12" x14ac:dyDescent="0.25">
      <c r="A193" s="4"/>
      <c r="B193" s="4"/>
      <c r="C193" s="12" t="s">
        <v>781</v>
      </c>
      <c r="D193" s="4" t="str">
        <f>IF(ISERROR(VLOOKUP($C193,Listas!$B$4:$C$12,2,FALSE)),"",VLOOKUP($C193,Listas!$B$4:$C$12,2,FALSE))</f>
        <v/>
      </c>
      <c r="E193" s="12"/>
      <c r="F193" s="5">
        <v>0</v>
      </c>
      <c r="G193" s="5" t="s">
        <v>908</v>
      </c>
      <c r="H193" s="5" t="str">
        <f>IF(ISERROR(VLOOKUP($C193&amp;" "&amp;$I193,Listas!$N$4:$O$14,2,FALSE)),"",VLOOKUP($C193&amp;" "&amp;$I193,Listas!$N$4:$O$14,2,FALSE))</f>
        <v/>
      </c>
      <c r="I193" s="5" t="str">
        <f>IF(ISERROR(VLOOKUP($G193,Listas!$L$4:$M$7,2,FALSE)),"",VLOOKUP($G193,Listas!$L$4:$M$7,2,FALSE))</f>
        <v/>
      </c>
      <c r="J193" s="7" t="str">
        <f t="shared" si="4"/>
        <v/>
      </c>
      <c r="K193" s="5" t="str">
        <f t="shared" si="5"/>
        <v/>
      </c>
      <c r="L193" s="5" t="str">
        <f>IF(ISERROR(VLOOKUP($C193,Listas!$B$4:$K$12,10,FALSE)),"",IF(C193="Hydrogen_\_Hidrógeno",LOOKUP(E193,Listas!$AL$4:$AL$7,Listas!$AM$4:$AM$7),VLOOKUP($C193,Listas!$B$4:$K$12,10,FALSE)))</f>
        <v/>
      </c>
    </row>
    <row r="194" spans="1:12" x14ac:dyDescent="0.25">
      <c r="A194" s="4"/>
      <c r="B194" s="4"/>
      <c r="C194" s="12" t="s">
        <v>781</v>
      </c>
      <c r="D194" s="4" t="str">
        <f>IF(ISERROR(VLOOKUP($C194,Listas!$B$4:$C$12,2,FALSE)),"",VLOOKUP($C194,Listas!$B$4:$C$12,2,FALSE))</f>
        <v/>
      </c>
      <c r="E194" s="12"/>
      <c r="F194" s="5">
        <v>0</v>
      </c>
      <c r="G194" s="5" t="s">
        <v>908</v>
      </c>
      <c r="H194" s="5" t="str">
        <f>IF(ISERROR(VLOOKUP($C194&amp;" "&amp;$I194,Listas!$N$4:$O$14,2,FALSE)),"",VLOOKUP($C194&amp;" "&amp;$I194,Listas!$N$4:$O$14,2,FALSE))</f>
        <v/>
      </c>
      <c r="I194" s="5" t="str">
        <f>IF(ISERROR(VLOOKUP($G194,Listas!$L$4:$M$7,2,FALSE)),"",VLOOKUP($G194,Listas!$L$4:$M$7,2,FALSE))</f>
        <v/>
      </c>
      <c r="J194" s="7" t="str">
        <f t="shared" si="4"/>
        <v/>
      </c>
      <c r="K194" s="5" t="str">
        <f t="shared" si="5"/>
        <v/>
      </c>
      <c r="L194" s="5" t="str">
        <f>IF(ISERROR(VLOOKUP($C194,Listas!$B$4:$K$12,10,FALSE)),"",IF(C194="Hydrogen_\_Hidrógeno",LOOKUP(E194,Listas!$AL$4:$AL$7,Listas!$AM$4:$AM$7),VLOOKUP($C194,Listas!$B$4:$K$12,10,FALSE)))</f>
        <v/>
      </c>
    </row>
    <row r="195" spans="1:12" x14ac:dyDescent="0.25">
      <c r="A195" s="4"/>
      <c r="B195" s="4"/>
      <c r="C195" s="12" t="s">
        <v>781</v>
      </c>
      <c r="D195" s="4" t="str">
        <f>IF(ISERROR(VLOOKUP($C195,Listas!$B$4:$C$12,2,FALSE)),"",VLOOKUP($C195,Listas!$B$4:$C$12,2,FALSE))</f>
        <v/>
      </c>
      <c r="E195" s="12"/>
      <c r="F195" s="5">
        <v>0</v>
      </c>
      <c r="G195" s="5" t="s">
        <v>908</v>
      </c>
      <c r="H195" s="5" t="str">
        <f>IF(ISERROR(VLOOKUP($C195&amp;" "&amp;$I195,Listas!$N$4:$O$14,2,FALSE)),"",VLOOKUP($C195&amp;" "&amp;$I195,Listas!$N$4:$O$14,2,FALSE))</f>
        <v/>
      </c>
      <c r="I195" s="5" t="str">
        <f>IF(ISERROR(VLOOKUP($G195,Listas!$L$4:$M$7,2,FALSE)),"",VLOOKUP($G195,Listas!$L$4:$M$7,2,FALSE))</f>
        <v/>
      </c>
      <c r="J195" s="7" t="str">
        <f t="shared" si="4"/>
        <v/>
      </c>
      <c r="K195" s="5" t="str">
        <f t="shared" si="5"/>
        <v/>
      </c>
      <c r="L195" s="5" t="str">
        <f>IF(ISERROR(VLOOKUP($C195,Listas!$B$4:$K$12,10,FALSE)),"",IF(C195="Hydrogen_\_Hidrógeno",LOOKUP(E195,Listas!$AL$4:$AL$7,Listas!$AM$4:$AM$7),VLOOKUP($C195,Listas!$B$4:$K$12,10,FALSE)))</f>
        <v/>
      </c>
    </row>
    <row r="196" spans="1:12" x14ac:dyDescent="0.25">
      <c r="A196" s="4"/>
      <c r="B196" s="4"/>
      <c r="C196" s="12" t="s">
        <v>781</v>
      </c>
      <c r="D196" s="4" t="str">
        <f>IF(ISERROR(VLOOKUP($C196,Listas!$B$4:$C$12,2,FALSE)),"",VLOOKUP($C196,Listas!$B$4:$C$12,2,FALSE))</f>
        <v/>
      </c>
      <c r="E196" s="12"/>
      <c r="F196" s="5">
        <v>0</v>
      </c>
      <c r="G196" s="5" t="s">
        <v>908</v>
      </c>
      <c r="H196" s="5" t="str">
        <f>IF(ISERROR(VLOOKUP($C196&amp;" "&amp;$I196,Listas!$N$4:$O$14,2,FALSE)),"",VLOOKUP($C196&amp;" "&amp;$I196,Listas!$N$4:$O$14,2,FALSE))</f>
        <v/>
      </c>
      <c r="I196" s="5" t="str">
        <f>IF(ISERROR(VLOOKUP($G196,Listas!$L$4:$M$7,2,FALSE)),"",VLOOKUP($G196,Listas!$L$4:$M$7,2,FALSE))</f>
        <v/>
      </c>
      <c r="J196" s="7" t="str">
        <f t="shared" si="4"/>
        <v/>
      </c>
      <c r="K196" s="5" t="str">
        <f t="shared" si="5"/>
        <v/>
      </c>
      <c r="L196" s="5" t="str">
        <f>IF(ISERROR(VLOOKUP($C196,Listas!$B$4:$K$12,10,FALSE)),"",IF(C196="Hydrogen_\_Hidrógeno",LOOKUP(E196,Listas!$AL$4:$AL$7,Listas!$AM$4:$AM$7),VLOOKUP($C196,Listas!$B$4:$K$12,10,FALSE)))</f>
        <v/>
      </c>
    </row>
    <row r="197" spans="1:12" x14ac:dyDescent="0.25">
      <c r="A197" s="4"/>
      <c r="B197" s="4"/>
      <c r="C197" s="12" t="s">
        <v>781</v>
      </c>
      <c r="D197" s="4" t="str">
        <f>IF(ISERROR(VLOOKUP($C197,Listas!$B$4:$C$12,2,FALSE)),"",VLOOKUP($C197,Listas!$B$4:$C$12,2,FALSE))</f>
        <v/>
      </c>
      <c r="E197" s="12"/>
      <c r="F197" s="5">
        <v>0</v>
      </c>
      <c r="G197" s="5" t="s">
        <v>908</v>
      </c>
      <c r="H197" s="5" t="str">
        <f>IF(ISERROR(VLOOKUP($C197&amp;" "&amp;$I197,Listas!$N$4:$O$14,2,FALSE)),"",VLOOKUP($C197&amp;" "&amp;$I197,Listas!$N$4:$O$14,2,FALSE))</f>
        <v/>
      </c>
      <c r="I197" s="5" t="str">
        <f>IF(ISERROR(VLOOKUP($G197,Listas!$L$4:$M$7,2,FALSE)),"",VLOOKUP($G197,Listas!$L$4:$M$7,2,FALSE))</f>
        <v/>
      </c>
      <c r="J197" s="7" t="str">
        <f t="shared" si="4"/>
        <v/>
      </c>
      <c r="K197" s="5" t="str">
        <f t="shared" si="5"/>
        <v/>
      </c>
      <c r="L197" s="5" t="str">
        <f>IF(ISERROR(VLOOKUP($C197,Listas!$B$4:$K$12,10,FALSE)),"",IF(C197="Hydrogen_\_Hidrógeno",LOOKUP(E197,Listas!$AL$4:$AL$7,Listas!$AM$4:$AM$7),VLOOKUP($C197,Listas!$B$4:$K$12,10,FALSE)))</f>
        <v/>
      </c>
    </row>
    <row r="198" spans="1:12" x14ac:dyDescent="0.25">
      <c r="A198" s="4"/>
      <c r="B198" s="4"/>
      <c r="C198" s="12" t="s">
        <v>781</v>
      </c>
      <c r="D198" s="4" t="str">
        <f>IF(ISERROR(VLOOKUP($C198,Listas!$B$4:$C$12,2,FALSE)),"",VLOOKUP($C198,Listas!$B$4:$C$12,2,FALSE))</f>
        <v/>
      </c>
      <c r="E198" s="12"/>
      <c r="F198" s="5">
        <v>0</v>
      </c>
      <c r="G198" s="5" t="s">
        <v>908</v>
      </c>
      <c r="H198" s="5" t="str">
        <f>IF(ISERROR(VLOOKUP($C198&amp;" "&amp;$I198,Listas!$N$4:$O$14,2,FALSE)),"",VLOOKUP($C198&amp;" "&amp;$I198,Listas!$N$4:$O$14,2,FALSE))</f>
        <v/>
      </c>
      <c r="I198" s="5" t="str">
        <f>IF(ISERROR(VLOOKUP($G198,Listas!$L$4:$M$7,2,FALSE)),"",VLOOKUP($G198,Listas!$L$4:$M$7,2,FALSE))</f>
        <v/>
      </c>
      <c r="J198" s="7" t="str">
        <f t="shared" si="4"/>
        <v/>
      </c>
      <c r="K198" s="5" t="str">
        <f t="shared" si="5"/>
        <v/>
      </c>
      <c r="L198" s="5" t="str">
        <f>IF(ISERROR(VLOOKUP($C198,Listas!$B$4:$K$12,10,FALSE)),"",IF(C198="Hydrogen_\_Hidrógeno",LOOKUP(E198,Listas!$AL$4:$AL$7,Listas!$AM$4:$AM$7),VLOOKUP($C198,Listas!$B$4:$K$12,10,FALSE)))</f>
        <v/>
      </c>
    </row>
    <row r="199" spans="1:12" x14ac:dyDescent="0.25">
      <c r="A199" s="4"/>
      <c r="B199" s="4"/>
      <c r="C199" s="12" t="s">
        <v>781</v>
      </c>
      <c r="D199" s="4" t="str">
        <f>IF(ISERROR(VLOOKUP($C199,Listas!$B$4:$C$12,2,FALSE)),"",VLOOKUP($C199,Listas!$B$4:$C$12,2,FALSE))</f>
        <v/>
      </c>
      <c r="E199" s="12"/>
      <c r="F199" s="5">
        <v>0</v>
      </c>
      <c r="G199" s="5" t="s">
        <v>908</v>
      </c>
      <c r="H199" s="5" t="str">
        <f>IF(ISERROR(VLOOKUP($C199&amp;" "&amp;$I199,Listas!$N$4:$O$14,2,FALSE)),"",VLOOKUP($C199&amp;" "&amp;$I199,Listas!$N$4:$O$14,2,FALSE))</f>
        <v/>
      </c>
      <c r="I199" s="5" t="str">
        <f>IF(ISERROR(VLOOKUP($G199,Listas!$L$4:$M$7,2,FALSE)),"",VLOOKUP($G199,Listas!$L$4:$M$7,2,FALSE))</f>
        <v/>
      </c>
      <c r="J199" s="7" t="str">
        <f t="shared" ref="J199:J262" si="6">IFERROR(IF(C199="Hydrogen_\_Hidrógeno",(F199*H199)*0.4,F199*H199),"")</f>
        <v/>
      </c>
      <c r="K199" s="5" t="str">
        <f t="shared" si="5"/>
        <v/>
      </c>
      <c r="L199" s="5" t="str">
        <f>IF(ISERROR(VLOOKUP($C199,Listas!$B$4:$K$12,10,FALSE)),"",IF(C199="Hydrogen_\_Hidrógeno",LOOKUP(E199,Listas!$AL$4:$AL$7,Listas!$AM$4:$AM$7),VLOOKUP($C199,Listas!$B$4:$K$12,10,FALSE)))</f>
        <v/>
      </c>
    </row>
    <row r="200" spans="1:12" x14ac:dyDescent="0.25">
      <c r="A200" s="4"/>
      <c r="B200" s="4"/>
      <c r="C200" s="12" t="s">
        <v>781</v>
      </c>
      <c r="D200" s="4" t="str">
        <f>IF(ISERROR(VLOOKUP($C200,Listas!$B$4:$C$12,2,FALSE)),"",VLOOKUP($C200,Listas!$B$4:$C$12,2,FALSE))</f>
        <v/>
      </c>
      <c r="E200" s="12"/>
      <c r="F200" s="5">
        <v>0</v>
      </c>
      <c r="G200" s="5" t="s">
        <v>908</v>
      </c>
      <c r="H200" s="5" t="str">
        <f>IF(ISERROR(VLOOKUP($C200&amp;" "&amp;$I200,Listas!$N$4:$O$14,2,FALSE)),"",VLOOKUP($C200&amp;" "&amp;$I200,Listas!$N$4:$O$14,2,FALSE))</f>
        <v/>
      </c>
      <c r="I200" s="5" t="str">
        <f>IF(ISERROR(VLOOKUP($G200,Listas!$L$4:$M$7,2,FALSE)),"",VLOOKUP($G200,Listas!$L$4:$M$7,2,FALSE))</f>
        <v/>
      </c>
      <c r="J200" s="7" t="str">
        <f t="shared" si="6"/>
        <v/>
      </c>
      <c r="K200" s="5" t="str">
        <f t="shared" ref="K200:K263" si="7">IF(ISERROR(F200*H200),"",F200*H200)</f>
        <v/>
      </c>
      <c r="L200" s="5" t="str">
        <f>IF(ISERROR(VLOOKUP($C200,Listas!$B$4:$K$12,10,FALSE)),"",IF(C200="Hydrogen_\_Hidrógeno",LOOKUP(E200,Listas!$AL$4:$AL$7,Listas!$AM$4:$AM$7),VLOOKUP($C200,Listas!$B$4:$K$12,10,FALSE)))</f>
        <v/>
      </c>
    </row>
    <row r="201" spans="1:12" x14ac:dyDescent="0.25">
      <c r="A201" s="4"/>
      <c r="B201" s="4"/>
      <c r="C201" s="12" t="s">
        <v>781</v>
      </c>
      <c r="D201" s="4" t="str">
        <f>IF(ISERROR(VLOOKUP($C201,Listas!$B$4:$C$12,2,FALSE)),"",VLOOKUP($C201,Listas!$B$4:$C$12,2,FALSE))</f>
        <v/>
      </c>
      <c r="E201" s="12"/>
      <c r="F201" s="5">
        <v>0</v>
      </c>
      <c r="G201" s="5" t="s">
        <v>908</v>
      </c>
      <c r="H201" s="5" t="str">
        <f>IF(ISERROR(VLOOKUP($C201&amp;" "&amp;$I201,Listas!$N$4:$O$14,2,FALSE)),"",VLOOKUP($C201&amp;" "&amp;$I201,Listas!$N$4:$O$14,2,FALSE))</f>
        <v/>
      </c>
      <c r="I201" s="5" t="str">
        <f>IF(ISERROR(VLOOKUP($G201,Listas!$L$4:$M$7,2,FALSE)),"",VLOOKUP($G201,Listas!$L$4:$M$7,2,FALSE))</f>
        <v/>
      </c>
      <c r="J201" s="7" t="str">
        <f t="shared" si="6"/>
        <v/>
      </c>
      <c r="K201" s="5" t="str">
        <f t="shared" si="7"/>
        <v/>
      </c>
      <c r="L201" s="5" t="str">
        <f>IF(ISERROR(VLOOKUP($C201,Listas!$B$4:$K$12,10,FALSE)),"",IF(C201="Hydrogen_\_Hidrógeno",LOOKUP(E201,Listas!$AL$4:$AL$7,Listas!$AM$4:$AM$7),VLOOKUP($C201,Listas!$B$4:$K$12,10,FALSE)))</f>
        <v/>
      </c>
    </row>
    <row r="202" spans="1:12" x14ac:dyDescent="0.25">
      <c r="A202" s="4"/>
      <c r="B202" s="4"/>
      <c r="C202" s="12" t="s">
        <v>781</v>
      </c>
      <c r="D202" s="4" t="str">
        <f>IF(ISERROR(VLOOKUP($C202,Listas!$B$4:$C$12,2,FALSE)),"",VLOOKUP($C202,Listas!$B$4:$C$12,2,FALSE))</f>
        <v/>
      </c>
      <c r="E202" s="12"/>
      <c r="F202" s="5">
        <v>0</v>
      </c>
      <c r="G202" s="5" t="s">
        <v>908</v>
      </c>
      <c r="H202" s="5" t="str">
        <f>IF(ISERROR(VLOOKUP($C202&amp;" "&amp;$I202,Listas!$N$4:$O$14,2,FALSE)),"",VLOOKUP($C202&amp;" "&amp;$I202,Listas!$N$4:$O$14,2,FALSE))</f>
        <v/>
      </c>
      <c r="I202" s="5" t="str">
        <f>IF(ISERROR(VLOOKUP($G202,Listas!$L$4:$M$7,2,FALSE)),"",VLOOKUP($G202,Listas!$L$4:$M$7,2,FALSE))</f>
        <v/>
      </c>
      <c r="J202" s="7" t="str">
        <f t="shared" si="6"/>
        <v/>
      </c>
      <c r="K202" s="5" t="str">
        <f t="shared" si="7"/>
        <v/>
      </c>
      <c r="L202" s="5" t="str">
        <f>IF(ISERROR(VLOOKUP($C202,Listas!$B$4:$K$12,10,FALSE)),"",IF(C202="Hydrogen_\_Hidrógeno",LOOKUP(E202,Listas!$AL$4:$AL$7,Listas!$AM$4:$AM$7),VLOOKUP($C202,Listas!$B$4:$K$12,10,FALSE)))</f>
        <v/>
      </c>
    </row>
    <row r="203" spans="1:12" x14ac:dyDescent="0.25">
      <c r="A203" s="4"/>
      <c r="B203" s="4"/>
      <c r="C203" s="12" t="s">
        <v>781</v>
      </c>
      <c r="D203" s="4" t="str">
        <f>IF(ISERROR(VLOOKUP($C203,Listas!$B$4:$C$12,2,FALSE)),"",VLOOKUP($C203,Listas!$B$4:$C$12,2,FALSE))</f>
        <v/>
      </c>
      <c r="E203" s="12"/>
      <c r="F203" s="5">
        <v>0</v>
      </c>
      <c r="G203" s="5" t="s">
        <v>908</v>
      </c>
      <c r="H203" s="5" t="str">
        <f>IF(ISERROR(VLOOKUP($C203&amp;" "&amp;$I203,Listas!$N$4:$O$14,2,FALSE)),"",VLOOKUP($C203&amp;" "&amp;$I203,Listas!$N$4:$O$14,2,FALSE))</f>
        <v/>
      </c>
      <c r="I203" s="5" t="str">
        <f>IF(ISERROR(VLOOKUP($G203,Listas!$L$4:$M$7,2,FALSE)),"",VLOOKUP($G203,Listas!$L$4:$M$7,2,FALSE))</f>
        <v/>
      </c>
      <c r="J203" s="7" t="str">
        <f t="shared" si="6"/>
        <v/>
      </c>
      <c r="K203" s="5" t="str">
        <f t="shared" si="7"/>
        <v/>
      </c>
      <c r="L203" s="5" t="str">
        <f>IF(ISERROR(VLOOKUP($C203,Listas!$B$4:$K$12,10,FALSE)),"",IF(C203="Hydrogen_\_Hidrógeno",LOOKUP(E203,Listas!$AL$4:$AL$7,Listas!$AM$4:$AM$7),VLOOKUP($C203,Listas!$B$4:$K$12,10,FALSE)))</f>
        <v/>
      </c>
    </row>
    <row r="204" spans="1:12" x14ac:dyDescent="0.25">
      <c r="A204" s="4"/>
      <c r="B204" s="4"/>
      <c r="C204" s="12" t="s">
        <v>781</v>
      </c>
      <c r="D204" s="4" t="str">
        <f>IF(ISERROR(VLOOKUP($C204,Listas!$B$4:$C$12,2,FALSE)),"",VLOOKUP($C204,Listas!$B$4:$C$12,2,FALSE))</f>
        <v/>
      </c>
      <c r="E204" s="12"/>
      <c r="F204" s="5">
        <v>0</v>
      </c>
      <c r="G204" s="5" t="s">
        <v>908</v>
      </c>
      <c r="H204" s="5" t="str">
        <f>IF(ISERROR(VLOOKUP($C204&amp;" "&amp;$I204,Listas!$N$4:$O$14,2,FALSE)),"",VLOOKUP($C204&amp;" "&amp;$I204,Listas!$N$4:$O$14,2,FALSE))</f>
        <v/>
      </c>
      <c r="I204" s="5" t="str">
        <f>IF(ISERROR(VLOOKUP($G204,Listas!$L$4:$M$7,2,FALSE)),"",VLOOKUP($G204,Listas!$L$4:$M$7,2,FALSE))</f>
        <v/>
      </c>
      <c r="J204" s="7" t="str">
        <f t="shared" si="6"/>
        <v/>
      </c>
      <c r="K204" s="5" t="str">
        <f t="shared" si="7"/>
        <v/>
      </c>
      <c r="L204" s="5" t="str">
        <f>IF(ISERROR(VLOOKUP($C204,Listas!$B$4:$K$12,10,FALSE)),"",IF(C204="Hydrogen_\_Hidrógeno",LOOKUP(E204,Listas!$AL$4:$AL$7,Listas!$AM$4:$AM$7),VLOOKUP($C204,Listas!$B$4:$K$12,10,FALSE)))</f>
        <v/>
      </c>
    </row>
    <row r="205" spans="1:12" x14ac:dyDescent="0.25">
      <c r="A205" s="4"/>
      <c r="B205" s="4"/>
      <c r="C205" s="12" t="s">
        <v>781</v>
      </c>
      <c r="D205" s="4" t="str">
        <f>IF(ISERROR(VLOOKUP($C205,Listas!$B$4:$C$12,2,FALSE)),"",VLOOKUP($C205,Listas!$B$4:$C$12,2,FALSE))</f>
        <v/>
      </c>
      <c r="E205" s="12"/>
      <c r="F205" s="5">
        <v>0</v>
      </c>
      <c r="G205" s="5" t="s">
        <v>908</v>
      </c>
      <c r="H205" s="5" t="str">
        <f>IF(ISERROR(VLOOKUP($C205&amp;" "&amp;$I205,Listas!$N$4:$O$14,2,FALSE)),"",VLOOKUP($C205&amp;" "&amp;$I205,Listas!$N$4:$O$14,2,FALSE))</f>
        <v/>
      </c>
      <c r="I205" s="5" t="str">
        <f>IF(ISERROR(VLOOKUP($G205,Listas!$L$4:$M$7,2,FALSE)),"",VLOOKUP($G205,Listas!$L$4:$M$7,2,FALSE))</f>
        <v/>
      </c>
      <c r="J205" s="7" t="str">
        <f t="shared" si="6"/>
        <v/>
      </c>
      <c r="K205" s="5" t="str">
        <f t="shared" si="7"/>
        <v/>
      </c>
      <c r="L205" s="5" t="str">
        <f>IF(ISERROR(VLOOKUP($C205,Listas!$B$4:$K$12,10,FALSE)),"",IF(C205="Hydrogen_\_Hidrógeno",LOOKUP(E205,Listas!$AL$4:$AL$7,Listas!$AM$4:$AM$7),VLOOKUP($C205,Listas!$B$4:$K$12,10,FALSE)))</f>
        <v/>
      </c>
    </row>
    <row r="206" spans="1:12" x14ac:dyDescent="0.25">
      <c r="A206" s="4"/>
      <c r="B206" s="4"/>
      <c r="C206" s="12" t="s">
        <v>781</v>
      </c>
      <c r="D206" s="4" t="str">
        <f>IF(ISERROR(VLOOKUP($C206,Listas!$B$4:$C$12,2,FALSE)),"",VLOOKUP($C206,Listas!$B$4:$C$12,2,FALSE))</f>
        <v/>
      </c>
      <c r="E206" s="12"/>
      <c r="F206" s="5">
        <v>0</v>
      </c>
      <c r="G206" s="5" t="s">
        <v>908</v>
      </c>
      <c r="H206" s="5" t="str">
        <f>IF(ISERROR(VLOOKUP($C206&amp;" "&amp;$I206,Listas!$N$4:$O$14,2,FALSE)),"",VLOOKUP($C206&amp;" "&amp;$I206,Listas!$N$4:$O$14,2,FALSE))</f>
        <v/>
      </c>
      <c r="I206" s="5" t="str">
        <f>IF(ISERROR(VLOOKUP($G206,Listas!$L$4:$M$7,2,FALSE)),"",VLOOKUP($G206,Listas!$L$4:$M$7,2,FALSE))</f>
        <v/>
      </c>
      <c r="J206" s="7" t="str">
        <f t="shared" si="6"/>
        <v/>
      </c>
      <c r="K206" s="5" t="str">
        <f t="shared" si="7"/>
        <v/>
      </c>
      <c r="L206" s="5" t="str">
        <f>IF(ISERROR(VLOOKUP($C206,Listas!$B$4:$K$12,10,FALSE)),"",IF(C206="Hydrogen_\_Hidrógeno",LOOKUP(E206,Listas!$AL$4:$AL$7,Listas!$AM$4:$AM$7),VLOOKUP($C206,Listas!$B$4:$K$12,10,FALSE)))</f>
        <v/>
      </c>
    </row>
    <row r="207" spans="1:12" x14ac:dyDescent="0.25">
      <c r="A207" s="4"/>
      <c r="B207" s="4"/>
      <c r="C207" s="12" t="s">
        <v>781</v>
      </c>
      <c r="D207" s="4" t="str">
        <f>IF(ISERROR(VLOOKUP($C207,Listas!$B$4:$C$12,2,FALSE)),"",VLOOKUP($C207,Listas!$B$4:$C$12,2,FALSE))</f>
        <v/>
      </c>
      <c r="E207" s="12"/>
      <c r="F207" s="5">
        <v>0</v>
      </c>
      <c r="G207" s="5" t="s">
        <v>908</v>
      </c>
      <c r="H207" s="5" t="str">
        <f>IF(ISERROR(VLOOKUP($C207&amp;" "&amp;$I207,Listas!$N$4:$O$14,2,FALSE)),"",VLOOKUP($C207&amp;" "&amp;$I207,Listas!$N$4:$O$14,2,FALSE))</f>
        <v/>
      </c>
      <c r="I207" s="5" t="str">
        <f>IF(ISERROR(VLOOKUP($G207,Listas!$L$4:$M$7,2,FALSE)),"",VLOOKUP($G207,Listas!$L$4:$M$7,2,FALSE))</f>
        <v/>
      </c>
      <c r="J207" s="7" t="str">
        <f t="shared" si="6"/>
        <v/>
      </c>
      <c r="K207" s="5" t="str">
        <f t="shared" si="7"/>
        <v/>
      </c>
      <c r="L207" s="5" t="str">
        <f>IF(ISERROR(VLOOKUP($C207,Listas!$B$4:$K$12,10,FALSE)),"",IF(C207="Hydrogen_\_Hidrógeno",LOOKUP(E207,Listas!$AL$4:$AL$7,Listas!$AM$4:$AM$7),VLOOKUP($C207,Listas!$B$4:$K$12,10,FALSE)))</f>
        <v/>
      </c>
    </row>
    <row r="208" spans="1:12" x14ac:dyDescent="0.25">
      <c r="A208" s="4"/>
      <c r="B208" s="4"/>
      <c r="C208" s="12" t="s">
        <v>781</v>
      </c>
      <c r="D208" s="4" t="str">
        <f>IF(ISERROR(VLOOKUP($C208,Listas!$B$4:$C$12,2,FALSE)),"",VLOOKUP($C208,Listas!$B$4:$C$12,2,FALSE))</f>
        <v/>
      </c>
      <c r="E208" s="12"/>
      <c r="F208" s="5">
        <v>0</v>
      </c>
      <c r="G208" s="5" t="s">
        <v>908</v>
      </c>
      <c r="H208" s="5" t="str">
        <f>IF(ISERROR(VLOOKUP($C208&amp;" "&amp;$I208,Listas!$N$4:$O$14,2,FALSE)),"",VLOOKUP($C208&amp;" "&amp;$I208,Listas!$N$4:$O$14,2,FALSE))</f>
        <v/>
      </c>
      <c r="I208" s="5" t="str">
        <f>IF(ISERROR(VLOOKUP($G208,Listas!$L$4:$M$7,2,FALSE)),"",VLOOKUP($G208,Listas!$L$4:$M$7,2,FALSE))</f>
        <v/>
      </c>
      <c r="J208" s="7" t="str">
        <f t="shared" si="6"/>
        <v/>
      </c>
      <c r="K208" s="5" t="str">
        <f t="shared" si="7"/>
        <v/>
      </c>
      <c r="L208" s="5" t="str">
        <f>IF(ISERROR(VLOOKUP($C208,Listas!$B$4:$K$12,10,FALSE)),"",IF(C208="Hydrogen_\_Hidrógeno",LOOKUP(E208,Listas!$AL$4:$AL$7,Listas!$AM$4:$AM$7),VLOOKUP($C208,Listas!$B$4:$K$12,10,FALSE)))</f>
        <v/>
      </c>
    </row>
    <row r="209" spans="1:12" x14ac:dyDescent="0.25">
      <c r="A209" s="4"/>
      <c r="B209" s="4"/>
      <c r="C209" s="12" t="s">
        <v>781</v>
      </c>
      <c r="D209" s="4" t="str">
        <f>IF(ISERROR(VLOOKUP($C209,Listas!$B$4:$C$12,2,FALSE)),"",VLOOKUP($C209,Listas!$B$4:$C$12,2,FALSE))</f>
        <v/>
      </c>
      <c r="E209" s="12"/>
      <c r="F209" s="5">
        <v>0</v>
      </c>
      <c r="G209" s="5" t="s">
        <v>908</v>
      </c>
      <c r="H209" s="5" t="str">
        <f>IF(ISERROR(VLOOKUP($C209&amp;" "&amp;$I209,Listas!$N$4:$O$14,2,FALSE)),"",VLOOKUP($C209&amp;" "&amp;$I209,Listas!$N$4:$O$14,2,FALSE))</f>
        <v/>
      </c>
      <c r="I209" s="5" t="str">
        <f>IF(ISERROR(VLOOKUP($G209,Listas!$L$4:$M$7,2,FALSE)),"",VLOOKUP($G209,Listas!$L$4:$M$7,2,FALSE))</f>
        <v/>
      </c>
      <c r="J209" s="7" t="str">
        <f t="shared" si="6"/>
        <v/>
      </c>
      <c r="K209" s="5" t="str">
        <f t="shared" si="7"/>
        <v/>
      </c>
      <c r="L209" s="5" t="str">
        <f>IF(ISERROR(VLOOKUP($C209,Listas!$B$4:$K$12,10,FALSE)),"",IF(C209="Hydrogen_\_Hidrógeno",LOOKUP(E209,Listas!$AL$4:$AL$7,Listas!$AM$4:$AM$7),VLOOKUP($C209,Listas!$B$4:$K$12,10,FALSE)))</f>
        <v/>
      </c>
    </row>
    <row r="210" spans="1:12" x14ac:dyDescent="0.25">
      <c r="A210" s="4"/>
      <c r="B210" s="4"/>
      <c r="C210" s="12" t="s">
        <v>781</v>
      </c>
      <c r="D210" s="4" t="str">
        <f>IF(ISERROR(VLOOKUP($C210,Listas!$B$4:$C$12,2,FALSE)),"",VLOOKUP($C210,Listas!$B$4:$C$12,2,FALSE))</f>
        <v/>
      </c>
      <c r="E210" s="12"/>
      <c r="F210" s="5">
        <v>0</v>
      </c>
      <c r="G210" s="5" t="s">
        <v>908</v>
      </c>
      <c r="H210" s="5" t="str">
        <f>IF(ISERROR(VLOOKUP($C210&amp;" "&amp;$I210,Listas!$N$4:$O$14,2,FALSE)),"",VLOOKUP($C210&amp;" "&amp;$I210,Listas!$N$4:$O$14,2,FALSE))</f>
        <v/>
      </c>
      <c r="I210" s="5" t="str">
        <f>IF(ISERROR(VLOOKUP($G210,Listas!$L$4:$M$7,2,FALSE)),"",VLOOKUP($G210,Listas!$L$4:$M$7,2,FALSE))</f>
        <v/>
      </c>
      <c r="J210" s="7" t="str">
        <f t="shared" si="6"/>
        <v/>
      </c>
      <c r="K210" s="5" t="str">
        <f t="shared" si="7"/>
        <v/>
      </c>
      <c r="L210" s="5" t="str">
        <f>IF(ISERROR(VLOOKUP($C210,Listas!$B$4:$K$12,10,FALSE)),"",IF(C210="Hydrogen_\_Hidrógeno",LOOKUP(E210,Listas!$AL$4:$AL$7,Listas!$AM$4:$AM$7),VLOOKUP($C210,Listas!$B$4:$K$12,10,FALSE)))</f>
        <v/>
      </c>
    </row>
    <row r="211" spans="1:12" x14ac:dyDescent="0.25">
      <c r="A211" s="4"/>
      <c r="B211" s="4"/>
      <c r="C211" s="12" t="s">
        <v>781</v>
      </c>
      <c r="D211" s="4" t="str">
        <f>IF(ISERROR(VLOOKUP($C211,Listas!$B$4:$C$12,2,FALSE)),"",VLOOKUP($C211,Listas!$B$4:$C$12,2,FALSE))</f>
        <v/>
      </c>
      <c r="E211" s="12"/>
      <c r="F211" s="5">
        <v>0</v>
      </c>
      <c r="G211" s="5" t="s">
        <v>908</v>
      </c>
      <c r="H211" s="5" t="str">
        <f>IF(ISERROR(VLOOKUP($C211&amp;" "&amp;$I211,Listas!$N$4:$O$14,2,FALSE)),"",VLOOKUP($C211&amp;" "&amp;$I211,Listas!$N$4:$O$14,2,FALSE))</f>
        <v/>
      </c>
      <c r="I211" s="5" t="str">
        <f>IF(ISERROR(VLOOKUP($G211,Listas!$L$4:$M$7,2,FALSE)),"",VLOOKUP($G211,Listas!$L$4:$M$7,2,FALSE))</f>
        <v/>
      </c>
      <c r="J211" s="7" t="str">
        <f t="shared" si="6"/>
        <v/>
      </c>
      <c r="K211" s="5" t="str">
        <f t="shared" si="7"/>
        <v/>
      </c>
      <c r="L211" s="5" t="str">
        <f>IF(ISERROR(VLOOKUP($C211,Listas!$B$4:$K$12,10,FALSE)),"",IF(C211="Hydrogen_\_Hidrógeno",LOOKUP(E211,Listas!$AL$4:$AL$7,Listas!$AM$4:$AM$7),VLOOKUP($C211,Listas!$B$4:$K$12,10,FALSE)))</f>
        <v/>
      </c>
    </row>
    <row r="212" spans="1:12" x14ac:dyDescent="0.25">
      <c r="A212" s="4"/>
      <c r="B212" s="4"/>
      <c r="C212" s="12" t="s">
        <v>781</v>
      </c>
      <c r="D212" s="4" t="str">
        <f>IF(ISERROR(VLOOKUP($C212,Listas!$B$4:$C$12,2,FALSE)),"",VLOOKUP($C212,Listas!$B$4:$C$12,2,FALSE))</f>
        <v/>
      </c>
      <c r="E212" s="12"/>
      <c r="F212" s="5">
        <v>0</v>
      </c>
      <c r="G212" s="5" t="s">
        <v>908</v>
      </c>
      <c r="H212" s="5" t="str">
        <f>IF(ISERROR(VLOOKUP($C212&amp;" "&amp;$I212,Listas!$N$4:$O$14,2,FALSE)),"",VLOOKUP($C212&amp;" "&amp;$I212,Listas!$N$4:$O$14,2,FALSE))</f>
        <v/>
      </c>
      <c r="I212" s="5" t="str">
        <f>IF(ISERROR(VLOOKUP($G212,Listas!$L$4:$M$7,2,FALSE)),"",VLOOKUP($G212,Listas!$L$4:$M$7,2,FALSE))</f>
        <v/>
      </c>
      <c r="J212" s="7" t="str">
        <f t="shared" si="6"/>
        <v/>
      </c>
      <c r="K212" s="5" t="str">
        <f t="shared" si="7"/>
        <v/>
      </c>
      <c r="L212" s="5" t="str">
        <f>IF(ISERROR(VLOOKUP($C212,Listas!$B$4:$K$12,10,FALSE)),"",IF(C212="Hydrogen_\_Hidrógeno",LOOKUP(E212,Listas!$AL$4:$AL$7,Listas!$AM$4:$AM$7),VLOOKUP($C212,Listas!$B$4:$K$12,10,FALSE)))</f>
        <v/>
      </c>
    </row>
    <row r="213" spans="1:12" x14ac:dyDescent="0.25">
      <c r="A213" s="4"/>
      <c r="B213" s="4"/>
      <c r="C213" s="12" t="s">
        <v>781</v>
      </c>
      <c r="D213" s="4" t="str">
        <f>IF(ISERROR(VLOOKUP($C213,Listas!$B$4:$C$12,2,FALSE)),"",VLOOKUP($C213,Listas!$B$4:$C$12,2,FALSE))</f>
        <v/>
      </c>
      <c r="E213" s="12"/>
      <c r="F213" s="5">
        <v>0</v>
      </c>
      <c r="G213" s="5" t="s">
        <v>908</v>
      </c>
      <c r="H213" s="5" t="str">
        <f>IF(ISERROR(VLOOKUP($C213&amp;" "&amp;$I213,Listas!$N$4:$O$14,2,FALSE)),"",VLOOKUP($C213&amp;" "&amp;$I213,Listas!$N$4:$O$14,2,FALSE))</f>
        <v/>
      </c>
      <c r="I213" s="5" t="str">
        <f>IF(ISERROR(VLOOKUP($G213,Listas!$L$4:$M$7,2,FALSE)),"",VLOOKUP($G213,Listas!$L$4:$M$7,2,FALSE))</f>
        <v/>
      </c>
      <c r="J213" s="7" t="str">
        <f t="shared" si="6"/>
        <v/>
      </c>
      <c r="K213" s="5" t="str">
        <f t="shared" si="7"/>
        <v/>
      </c>
      <c r="L213" s="5" t="str">
        <f>IF(ISERROR(VLOOKUP($C213,Listas!$B$4:$K$12,10,FALSE)),"",IF(C213="Hydrogen_\_Hidrógeno",LOOKUP(E213,Listas!$AL$4:$AL$7,Listas!$AM$4:$AM$7),VLOOKUP($C213,Listas!$B$4:$K$12,10,FALSE)))</f>
        <v/>
      </c>
    </row>
    <row r="214" spans="1:12" x14ac:dyDescent="0.25">
      <c r="A214" s="4"/>
      <c r="B214" s="4"/>
      <c r="C214" s="12" t="s">
        <v>781</v>
      </c>
      <c r="D214" s="4" t="str">
        <f>IF(ISERROR(VLOOKUP($C214,Listas!$B$4:$C$12,2,FALSE)),"",VLOOKUP($C214,Listas!$B$4:$C$12,2,FALSE))</f>
        <v/>
      </c>
      <c r="E214" s="12"/>
      <c r="F214" s="5">
        <v>0</v>
      </c>
      <c r="G214" s="5" t="s">
        <v>908</v>
      </c>
      <c r="H214" s="5" t="str">
        <f>IF(ISERROR(VLOOKUP($C214&amp;" "&amp;$I214,Listas!$N$4:$O$14,2,FALSE)),"",VLOOKUP($C214&amp;" "&amp;$I214,Listas!$N$4:$O$14,2,FALSE))</f>
        <v/>
      </c>
      <c r="I214" s="5" t="str">
        <f>IF(ISERROR(VLOOKUP($G214,Listas!$L$4:$M$7,2,FALSE)),"",VLOOKUP($G214,Listas!$L$4:$M$7,2,FALSE))</f>
        <v/>
      </c>
      <c r="J214" s="7" t="str">
        <f t="shared" si="6"/>
        <v/>
      </c>
      <c r="K214" s="5" t="str">
        <f t="shared" si="7"/>
        <v/>
      </c>
      <c r="L214" s="5" t="str">
        <f>IF(ISERROR(VLOOKUP($C214,Listas!$B$4:$K$12,10,FALSE)),"",IF(C214="Hydrogen_\_Hidrógeno",LOOKUP(E214,Listas!$AL$4:$AL$7,Listas!$AM$4:$AM$7),VLOOKUP($C214,Listas!$B$4:$K$12,10,FALSE)))</f>
        <v/>
      </c>
    </row>
    <row r="215" spans="1:12" x14ac:dyDescent="0.25">
      <c r="A215" s="4"/>
      <c r="B215" s="4"/>
      <c r="C215" s="12" t="s">
        <v>781</v>
      </c>
      <c r="D215" s="4" t="str">
        <f>IF(ISERROR(VLOOKUP($C215,Listas!$B$4:$C$12,2,FALSE)),"",VLOOKUP($C215,Listas!$B$4:$C$12,2,FALSE))</f>
        <v/>
      </c>
      <c r="E215" s="12"/>
      <c r="F215" s="5">
        <v>0</v>
      </c>
      <c r="G215" s="5" t="s">
        <v>908</v>
      </c>
      <c r="H215" s="5" t="str">
        <f>IF(ISERROR(VLOOKUP($C215&amp;" "&amp;$I215,Listas!$N$4:$O$14,2,FALSE)),"",VLOOKUP($C215&amp;" "&amp;$I215,Listas!$N$4:$O$14,2,FALSE))</f>
        <v/>
      </c>
      <c r="I215" s="5" t="str">
        <f>IF(ISERROR(VLOOKUP($G215,Listas!$L$4:$M$7,2,FALSE)),"",VLOOKUP($G215,Listas!$L$4:$M$7,2,FALSE))</f>
        <v/>
      </c>
      <c r="J215" s="7" t="str">
        <f t="shared" si="6"/>
        <v/>
      </c>
      <c r="K215" s="5" t="str">
        <f t="shared" si="7"/>
        <v/>
      </c>
      <c r="L215" s="5" t="str">
        <f>IF(ISERROR(VLOOKUP($C215,Listas!$B$4:$K$12,10,FALSE)),"",IF(C215="Hydrogen_\_Hidrógeno",LOOKUP(E215,Listas!$AL$4:$AL$7,Listas!$AM$4:$AM$7),VLOOKUP($C215,Listas!$B$4:$K$12,10,FALSE)))</f>
        <v/>
      </c>
    </row>
    <row r="216" spans="1:12" x14ac:dyDescent="0.25">
      <c r="A216" s="4"/>
      <c r="B216" s="4"/>
      <c r="C216" s="12" t="s">
        <v>781</v>
      </c>
      <c r="D216" s="4" t="str">
        <f>IF(ISERROR(VLOOKUP($C216,Listas!$B$4:$C$12,2,FALSE)),"",VLOOKUP($C216,Listas!$B$4:$C$12,2,FALSE))</f>
        <v/>
      </c>
      <c r="E216" s="12"/>
      <c r="F216" s="5">
        <v>0</v>
      </c>
      <c r="G216" s="5" t="s">
        <v>908</v>
      </c>
      <c r="H216" s="5" t="str">
        <f>IF(ISERROR(VLOOKUP($C216&amp;" "&amp;$I216,Listas!$N$4:$O$14,2,FALSE)),"",VLOOKUP($C216&amp;" "&amp;$I216,Listas!$N$4:$O$14,2,FALSE))</f>
        <v/>
      </c>
      <c r="I216" s="5" t="str">
        <f>IF(ISERROR(VLOOKUP($G216,Listas!$L$4:$M$7,2,FALSE)),"",VLOOKUP($G216,Listas!$L$4:$M$7,2,FALSE))</f>
        <v/>
      </c>
      <c r="J216" s="7" t="str">
        <f t="shared" si="6"/>
        <v/>
      </c>
      <c r="K216" s="5" t="str">
        <f t="shared" si="7"/>
        <v/>
      </c>
      <c r="L216" s="5" t="str">
        <f>IF(ISERROR(VLOOKUP($C216,Listas!$B$4:$K$12,10,FALSE)),"",IF(C216="Hydrogen_\_Hidrógeno",LOOKUP(E216,Listas!$AL$4:$AL$7,Listas!$AM$4:$AM$7),VLOOKUP($C216,Listas!$B$4:$K$12,10,FALSE)))</f>
        <v/>
      </c>
    </row>
    <row r="217" spans="1:12" x14ac:dyDescent="0.25">
      <c r="A217" s="4"/>
      <c r="B217" s="4"/>
      <c r="C217" s="12" t="s">
        <v>781</v>
      </c>
      <c r="D217" s="4" t="str">
        <f>IF(ISERROR(VLOOKUP($C217,Listas!$B$4:$C$12,2,FALSE)),"",VLOOKUP($C217,Listas!$B$4:$C$12,2,FALSE))</f>
        <v/>
      </c>
      <c r="E217" s="12"/>
      <c r="F217" s="5">
        <v>0</v>
      </c>
      <c r="G217" s="5" t="s">
        <v>908</v>
      </c>
      <c r="H217" s="5" t="str">
        <f>IF(ISERROR(VLOOKUP($C217&amp;" "&amp;$I217,Listas!$N$4:$O$14,2,FALSE)),"",VLOOKUP($C217&amp;" "&amp;$I217,Listas!$N$4:$O$14,2,FALSE))</f>
        <v/>
      </c>
      <c r="I217" s="5" t="str">
        <f>IF(ISERROR(VLOOKUP($G217,Listas!$L$4:$M$7,2,FALSE)),"",VLOOKUP($G217,Listas!$L$4:$M$7,2,FALSE))</f>
        <v/>
      </c>
      <c r="J217" s="7" t="str">
        <f t="shared" si="6"/>
        <v/>
      </c>
      <c r="K217" s="5" t="str">
        <f t="shared" si="7"/>
        <v/>
      </c>
      <c r="L217" s="5" t="str">
        <f>IF(ISERROR(VLOOKUP($C217,Listas!$B$4:$K$12,10,FALSE)),"",IF(C217="Hydrogen_\_Hidrógeno",LOOKUP(E217,Listas!$AL$4:$AL$7,Listas!$AM$4:$AM$7),VLOOKUP($C217,Listas!$B$4:$K$12,10,FALSE)))</f>
        <v/>
      </c>
    </row>
    <row r="218" spans="1:12" x14ac:dyDescent="0.25">
      <c r="A218" s="4"/>
      <c r="B218" s="4"/>
      <c r="C218" s="12" t="s">
        <v>781</v>
      </c>
      <c r="D218" s="4" t="str">
        <f>IF(ISERROR(VLOOKUP($C218,Listas!$B$4:$C$12,2,FALSE)),"",VLOOKUP($C218,Listas!$B$4:$C$12,2,FALSE))</f>
        <v/>
      </c>
      <c r="E218" s="12"/>
      <c r="F218" s="5">
        <v>0</v>
      </c>
      <c r="G218" s="5" t="s">
        <v>908</v>
      </c>
      <c r="H218" s="5" t="str">
        <f>IF(ISERROR(VLOOKUP($C218&amp;" "&amp;$I218,Listas!$N$4:$O$14,2,FALSE)),"",VLOOKUP($C218&amp;" "&amp;$I218,Listas!$N$4:$O$14,2,FALSE))</f>
        <v/>
      </c>
      <c r="I218" s="5" t="str">
        <f>IF(ISERROR(VLOOKUP($G218,Listas!$L$4:$M$7,2,FALSE)),"",VLOOKUP($G218,Listas!$L$4:$M$7,2,FALSE))</f>
        <v/>
      </c>
      <c r="J218" s="7" t="str">
        <f t="shared" si="6"/>
        <v/>
      </c>
      <c r="K218" s="5" t="str">
        <f t="shared" si="7"/>
        <v/>
      </c>
      <c r="L218" s="5" t="str">
        <f>IF(ISERROR(VLOOKUP($C218,Listas!$B$4:$K$12,10,FALSE)),"",IF(C218="Hydrogen_\_Hidrógeno",LOOKUP(E218,Listas!$AL$4:$AL$7,Listas!$AM$4:$AM$7),VLOOKUP($C218,Listas!$B$4:$K$12,10,FALSE)))</f>
        <v/>
      </c>
    </row>
    <row r="219" spans="1:12" x14ac:dyDescent="0.25">
      <c r="A219" s="4"/>
      <c r="B219" s="4"/>
      <c r="C219" s="12" t="s">
        <v>781</v>
      </c>
      <c r="D219" s="4" t="str">
        <f>IF(ISERROR(VLOOKUP($C219,Listas!$B$4:$C$12,2,FALSE)),"",VLOOKUP($C219,Listas!$B$4:$C$12,2,FALSE))</f>
        <v/>
      </c>
      <c r="E219" s="12"/>
      <c r="F219" s="5">
        <v>0</v>
      </c>
      <c r="G219" s="5" t="s">
        <v>908</v>
      </c>
      <c r="H219" s="5" t="str">
        <f>IF(ISERROR(VLOOKUP($C219&amp;" "&amp;$I219,Listas!$N$4:$O$14,2,FALSE)),"",VLOOKUP($C219&amp;" "&amp;$I219,Listas!$N$4:$O$14,2,FALSE))</f>
        <v/>
      </c>
      <c r="I219" s="5" t="str">
        <f>IF(ISERROR(VLOOKUP($G219,Listas!$L$4:$M$7,2,FALSE)),"",VLOOKUP($G219,Listas!$L$4:$M$7,2,FALSE))</f>
        <v/>
      </c>
      <c r="J219" s="7" t="str">
        <f t="shared" si="6"/>
        <v/>
      </c>
      <c r="K219" s="5" t="str">
        <f t="shared" si="7"/>
        <v/>
      </c>
      <c r="L219" s="5" t="str">
        <f>IF(ISERROR(VLOOKUP($C219,Listas!$B$4:$K$12,10,FALSE)),"",IF(C219="Hydrogen_\_Hidrógeno",LOOKUP(E219,Listas!$AL$4:$AL$7,Listas!$AM$4:$AM$7),VLOOKUP($C219,Listas!$B$4:$K$12,10,FALSE)))</f>
        <v/>
      </c>
    </row>
    <row r="220" spans="1:12" x14ac:dyDescent="0.25">
      <c r="A220" s="4"/>
      <c r="B220" s="4"/>
      <c r="C220" s="12" t="s">
        <v>781</v>
      </c>
      <c r="D220" s="4" t="str">
        <f>IF(ISERROR(VLOOKUP($C220,Listas!$B$4:$C$12,2,FALSE)),"",VLOOKUP($C220,Listas!$B$4:$C$12,2,FALSE))</f>
        <v/>
      </c>
      <c r="E220" s="12"/>
      <c r="F220" s="5">
        <v>0</v>
      </c>
      <c r="G220" s="5" t="s">
        <v>908</v>
      </c>
      <c r="H220" s="5" t="str">
        <f>IF(ISERROR(VLOOKUP($C220&amp;" "&amp;$I220,Listas!$N$4:$O$14,2,FALSE)),"",VLOOKUP($C220&amp;" "&amp;$I220,Listas!$N$4:$O$14,2,FALSE))</f>
        <v/>
      </c>
      <c r="I220" s="5" t="str">
        <f>IF(ISERROR(VLOOKUP($G220,Listas!$L$4:$M$7,2,FALSE)),"",VLOOKUP($G220,Listas!$L$4:$M$7,2,FALSE))</f>
        <v/>
      </c>
      <c r="J220" s="7" t="str">
        <f t="shared" si="6"/>
        <v/>
      </c>
      <c r="K220" s="5" t="str">
        <f t="shared" si="7"/>
        <v/>
      </c>
      <c r="L220" s="5" t="str">
        <f>IF(ISERROR(VLOOKUP($C220,Listas!$B$4:$K$12,10,FALSE)),"",IF(C220="Hydrogen_\_Hidrógeno",LOOKUP(E220,Listas!$AL$4:$AL$7,Listas!$AM$4:$AM$7),VLOOKUP($C220,Listas!$B$4:$K$12,10,FALSE)))</f>
        <v/>
      </c>
    </row>
    <row r="221" spans="1:12" x14ac:dyDescent="0.25">
      <c r="A221" s="4"/>
      <c r="B221" s="4"/>
      <c r="C221" s="12" t="s">
        <v>781</v>
      </c>
      <c r="D221" s="4" t="str">
        <f>IF(ISERROR(VLOOKUP($C221,Listas!$B$4:$C$12,2,FALSE)),"",VLOOKUP($C221,Listas!$B$4:$C$12,2,FALSE))</f>
        <v/>
      </c>
      <c r="E221" s="12"/>
      <c r="F221" s="5">
        <v>0</v>
      </c>
      <c r="G221" s="5" t="s">
        <v>908</v>
      </c>
      <c r="H221" s="5" t="str">
        <f>IF(ISERROR(VLOOKUP($C221&amp;" "&amp;$I221,Listas!$N$4:$O$14,2,FALSE)),"",VLOOKUP($C221&amp;" "&amp;$I221,Listas!$N$4:$O$14,2,FALSE))</f>
        <v/>
      </c>
      <c r="I221" s="5" t="str">
        <f>IF(ISERROR(VLOOKUP($G221,Listas!$L$4:$M$7,2,FALSE)),"",VLOOKUP($G221,Listas!$L$4:$M$7,2,FALSE))</f>
        <v/>
      </c>
      <c r="J221" s="7" t="str">
        <f t="shared" si="6"/>
        <v/>
      </c>
      <c r="K221" s="5" t="str">
        <f t="shared" si="7"/>
        <v/>
      </c>
      <c r="L221" s="5" t="str">
        <f>IF(ISERROR(VLOOKUP($C221,Listas!$B$4:$K$12,10,FALSE)),"",IF(C221="Hydrogen_\_Hidrógeno",LOOKUP(E221,Listas!$AL$4:$AL$7,Listas!$AM$4:$AM$7),VLOOKUP($C221,Listas!$B$4:$K$12,10,FALSE)))</f>
        <v/>
      </c>
    </row>
    <row r="222" spans="1:12" x14ac:dyDescent="0.25">
      <c r="A222" s="4"/>
      <c r="B222" s="4"/>
      <c r="C222" s="12" t="s">
        <v>781</v>
      </c>
      <c r="D222" s="4" t="str">
        <f>IF(ISERROR(VLOOKUP($C222,Listas!$B$4:$C$12,2,FALSE)),"",VLOOKUP($C222,Listas!$B$4:$C$12,2,FALSE))</f>
        <v/>
      </c>
      <c r="E222" s="12"/>
      <c r="F222" s="5">
        <v>0</v>
      </c>
      <c r="G222" s="5" t="s">
        <v>908</v>
      </c>
      <c r="H222" s="5" t="str">
        <f>IF(ISERROR(VLOOKUP($C222&amp;" "&amp;$I222,Listas!$N$4:$O$14,2,FALSE)),"",VLOOKUP($C222&amp;" "&amp;$I222,Listas!$N$4:$O$14,2,FALSE))</f>
        <v/>
      </c>
      <c r="I222" s="5" t="str">
        <f>IF(ISERROR(VLOOKUP($G222,Listas!$L$4:$M$7,2,FALSE)),"",VLOOKUP($G222,Listas!$L$4:$M$7,2,FALSE))</f>
        <v/>
      </c>
      <c r="J222" s="7" t="str">
        <f t="shared" si="6"/>
        <v/>
      </c>
      <c r="K222" s="5" t="str">
        <f t="shared" si="7"/>
        <v/>
      </c>
      <c r="L222" s="5" t="str">
        <f>IF(ISERROR(VLOOKUP($C222,Listas!$B$4:$K$12,10,FALSE)),"",IF(C222="Hydrogen_\_Hidrógeno",LOOKUP(E222,Listas!$AL$4:$AL$7,Listas!$AM$4:$AM$7),VLOOKUP($C222,Listas!$B$4:$K$12,10,FALSE)))</f>
        <v/>
      </c>
    </row>
    <row r="223" spans="1:12" x14ac:dyDescent="0.25">
      <c r="A223" s="4"/>
      <c r="B223" s="4"/>
      <c r="C223" s="12" t="s">
        <v>781</v>
      </c>
      <c r="D223" s="4" t="str">
        <f>IF(ISERROR(VLOOKUP($C223,Listas!$B$4:$C$12,2,FALSE)),"",VLOOKUP($C223,Listas!$B$4:$C$12,2,FALSE))</f>
        <v/>
      </c>
      <c r="E223" s="12"/>
      <c r="F223" s="5">
        <v>0</v>
      </c>
      <c r="G223" s="5" t="s">
        <v>908</v>
      </c>
      <c r="H223" s="5" t="str">
        <f>IF(ISERROR(VLOOKUP($C223&amp;" "&amp;$I223,Listas!$N$4:$O$14,2,FALSE)),"",VLOOKUP($C223&amp;" "&amp;$I223,Listas!$N$4:$O$14,2,FALSE))</f>
        <v/>
      </c>
      <c r="I223" s="5" t="str">
        <f>IF(ISERROR(VLOOKUP($G223,Listas!$L$4:$M$7,2,FALSE)),"",VLOOKUP($G223,Listas!$L$4:$M$7,2,FALSE))</f>
        <v/>
      </c>
      <c r="J223" s="7" t="str">
        <f t="shared" si="6"/>
        <v/>
      </c>
      <c r="K223" s="5" t="str">
        <f t="shared" si="7"/>
        <v/>
      </c>
      <c r="L223" s="5" t="str">
        <f>IF(ISERROR(VLOOKUP($C223,Listas!$B$4:$K$12,10,FALSE)),"",IF(C223="Hydrogen_\_Hidrógeno",LOOKUP(E223,Listas!$AL$4:$AL$7,Listas!$AM$4:$AM$7),VLOOKUP($C223,Listas!$B$4:$K$12,10,FALSE)))</f>
        <v/>
      </c>
    </row>
    <row r="224" spans="1:12" x14ac:dyDescent="0.25">
      <c r="A224" s="4"/>
      <c r="B224" s="4"/>
      <c r="C224" s="12" t="s">
        <v>781</v>
      </c>
      <c r="D224" s="4" t="str">
        <f>IF(ISERROR(VLOOKUP($C224,Listas!$B$4:$C$12,2,FALSE)),"",VLOOKUP($C224,Listas!$B$4:$C$12,2,FALSE))</f>
        <v/>
      </c>
      <c r="E224" s="12"/>
      <c r="F224" s="5">
        <v>0</v>
      </c>
      <c r="G224" s="5" t="s">
        <v>908</v>
      </c>
      <c r="H224" s="5" t="str">
        <f>IF(ISERROR(VLOOKUP($C224&amp;" "&amp;$I224,Listas!$N$4:$O$14,2,FALSE)),"",VLOOKUP($C224&amp;" "&amp;$I224,Listas!$N$4:$O$14,2,FALSE))</f>
        <v/>
      </c>
      <c r="I224" s="5" t="str">
        <f>IF(ISERROR(VLOOKUP($G224,Listas!$L$4:$M$7,2,FALSE)),"",VLOOKUP($G224,Listas!$L$4:$M$7,2,FALSE))</f>
        <v/>
      </c>
      <c r="J224" s="7" t="str">
        <f t="shared" si="6"/>
        <v/>
      </c>
      <c r="K224" s="5" t="str">
        <f t="shared" si="7"/>
        <v/>
      </c>
      <c r="L224" s="5" t="str">
        <f>IF(ISERROR(VLOOKUP($C224,Listas!$B$4:$K$12,10,FALSE)),"",IF(C224="Hydrogen_\_Hidrógeno",LOOKUP(E224,Listas!$AL$4:$AL$7,Listas!$AM$4:$AM$7),VLOOKUP($C224,Listas!$B$4:$K$12,10,FALSE)))</f>
        <v/>
      </c>
    </row>
    <row r="225" spans="1:12" x14ac:dyDescent="0.25">
      <c r="A225" s="4"/>
      <c r="B225" s="4"/>
      <c r="C225" s="12" t="s">
        <v>781</v>
      </c>
      <c r="D225" s="4" t="str">
        <f>IF(ISERROR(VLOOKUP($C225,Listas!$B$4:$C$12,2,FALSE)),"",VLOOKUP($C225,Listas!$B$4:$C$12,2,FALSE))</f>
        <v/>
      </c>
      <c r="E225" s="12"/>
      <c r="F225" s="5">
        <v>0</v>
      </c>
      <c r="G225" s="5" t="s">
        <v>908</v>
      </c>
      <c r="H225" s="5" t="str">
        <f>IF(ISERROR(VLOOKUP($C225&amp;" "&amp;$I225,Listas!$N$4:$O$14,2,FALSE)),"",VLOOKUP($C225&amp;" "&amp;$I225,Listas!$N$4:$O$14,2,FALSE))</f>
        <v/>
      </c>
      <c r="I225" s="5" t="str">
        <f>IF(ISERROR(VLOOKUP($G225,Listas!$L$4:$M$7,2,FALSE)),"",VLOOKUP($G225,Listas!$L$4:$M$7,2,FALSE))</f>
        <v/>
      </c>
      <c r="J225" s="7" t="str">
        <f t="shared" si="6"/>
        <v/>
      </c>
      <c r="K225" s="5" t="str">
        <f t="shared" si="7"/>
        <v/>
      </c>
      <c r="L225" s="5" t="str">
        <f>IF(ISERROR(VLOOKUP($C225,Listas!$B$4:$K$12,10,FALSE)),"",IF(C225="Hydrogen_\_Hidrógeno",LOOKUP(E225,Listas!$AL$4:$AL$7,Listas!$AM$4:$AM$7),VLOOKUP($C225,Listas!$B$4:$K$12,10,FALSE)))</f>
        <v/>
      </c>
    </row>
    <row r="226" spans="1:12" x14ac:dyDescent="0.25">
      <c r="A226" s="4"/>
      <c r="B226" s="4"/>
      <c r="C226" s="12" t="s">
        <v>781</v>
      </c>
      <c r="D226" s="4" t="str">
        <f>IF(ISERROR(VLOOKUP($C226,Listas!$B$4:$C$12,2,FALSE)),"",VLOOKUP($C226,Listas!$B$4:$C$12,2,FALSE))</f>
        <v/>
      </c>
      <c r="E226" s="12"/>
      <c r="F226" s="5">
        <v>0</v>
      </c>
      <c r="G226" s="5" t="s">
        <v>908</v>
      </c>
      <c r="H226" s="5" t="str">
        <f>IF(ISERROR(VLOOKUP($C226&amp;" "&amp;$I226,Listas!$N$4:$O$14,2,FALSE)),"",VLOOKUP($C226&amp;" "&amp;$I226,Listas!$N$4:$O$14,2,FALSE))</f>
        <v/>
      </c>
      <c r="I226" s="5" t="str">
        <f>IF(ISERROR(VLOOKUP($G226,Listas!$L$4:$M$7,2,FALSE)),"",VLOOKUP($G226,Listas!$L$4:$M$7,2,FALSE))</f>
        <v/>
      </c>
      <c r="J226" s="7" t="str">
        <f t="shared" si="6"/>
        <v/>
      </c>
      <c r="K226" s="5" t="str">
        <f t="shared" si="7"/>
        <v/>
      </c>
      <c r="L226" s="5" t="str">
        <f>IF(ISERROR(VLOOKUP($C226,Listas!$B$4:$K$12,10,FALSE)),"",IF(C226="Hydrogen_\_Hidrógeno",LOOKUP(E226,Listas!$AL$4:$AL$7,Listas!$AM$4:$AM$7),VLOOKUP($C226,Listas!$B$4:$K$12,10,FALSE)))</f>
        <v/>
      </c>
    </row>
    <row r="227" spans="1:12" x14ac:dyDescent="0.25">
      <c r="A227" s="4"/>
      <c r="B227" s="4"/>
      <c r="C227" s="12" t="s">
        <v>781</v>
      </c>
      <c r="D227" s="4" t="str">
        <f>IF(ISERROR(VLOOKUP($C227,Listas!$B$4:$C$12,2,FALSE)),"",VLOOKUP($C227,Listas!$B$4:$C$12,2,FALSE))</f>
        <v/>
      </c>
      <c r="E227" s="12"/>
      <c r="F227" s="5">
        <v>0</v>
      </c>
      <c r="G227" s="5" t="s">
        <v>908</v>
      </c>
      <c r="H227" s="5" t="str">
        <f>IF(ISERROR(VLOOKUP($C227&amp;" "&amp;$I227,Listas!$N$4:$O$14,2,FALSE)),"",VLOOKUP($C227&amp;" "&amp;$I227,Listas!$N$4:$O$14,2,FALSE))</f>
        <v/>
      </c>
      <c r="I227" s="5" t="str">
        <f>IF(ISERROR(VLOOKUP($G227,Listas!$L$4:$M$7,2,FALSE)),"",VLOOKUP($G227,Listas!$L$4:$M$7,2,FALSE))</f>
        <v/>
      </c>
      <c r="J227" s="7" t="str">
        <f t="shared" si="6"/>
        <v/>
      </c>
      <c r="K227" s="5" t="str">
        <f t="shared" si="7"/>
        <v/>
      </c>
      <c r="L227" s="5" t="str">
        <f>IF(ISERROR(VLOOKUP($C227,Listas!$B$4:$K$12,10,FALSE)),"",IF(C227="Hydrogen_\_Hidrógeno",LOOKUP(E227,Listas!$AL$4:$AL$7,Listas!$AM$4:$AM$7),VLOOKUP($C227,Listas!$B$4:$K$12,10,FALSE)))</f>
        <v/>
      </c>
    </row>
    <row r="228" spans="1:12" x14ac:dyDescent="0.25">
      <c r="A228" s="4"/>
      <c r="B228" s="4"/>
      <c r="C228" s="12" t="s">
        <v>781</v>
      </c>
      <c r="D228" s="4" t="str">
        <f>IF(ISERROR(VLOOKUP($C228,Listas!$B$4:$C$12,2,FALSE)),"",VLOOKUP($C228,Listas!$B$4:$C$12,2,FALSE))</f>
        <v/>
      </c>
      <c r="E228" s="12"/>
      <c r="F228" s="5">
        <v>0</v>
      </c>
      <c r="G228" s="5" t="s">
        <v>908</v>
      </c>
      <c r="H228" s="5" t="str">
        <f>IF(ISERROR(VLOOKUP($C228&amp;" "&amp;$I228,Listas!$N$4:$O$14,2,FALSE)),"",VLOOKUP($C228&amp;" "&amp;$I228,Listas!$N$4:$O$14,2,FALSE))</f>
        <v/>
      </c>
      <c r="I228" s="5" t="str">
        <f>IF(ISERROR(VLOOKUP($G228,Listas!$L$4:$M$7,2,FALSE)),"",VLOOKUP($G228,Listas!$L$4:$M$7,2,FALSE))</f>
        <v/>
      </c>
      <c r="J228" s="7" t="str">
        <f t="shared" si="6"/>
        <v/>
      </c>
      <c r="K228" s="5" t="str">
        <f t="shared" si="7"/>
        <v/>
      </c>
      <c r="L228" s="5" t="str">
        <f>IF(ISERROR(VLOOKUP($C228,Listas!$B$4:$K$12,10,FALSE)),"",IF(C228="Hydrogen_\_Hidrógeno",LOOKUP(E228,Listas!$AL$4:$AL$7,Listas!$AM$4:$AM$7),VLOOKUP($C228,Listas!$B$4:$K$12,10,FALSE)))</f>
        <v/>
      </c>
    </row>
    <row r="229" spans="1:12" x14ac:dyDescent="0.25">
      <c r="A229" s="4"/>
      <c r="B229" s="4"/>
      <c r="C229" s="12" t="s">
        <v>781</v>
      </c>
      <c r="D229" s="4" t="str">
        <f>IF(ISERROR(VLOOKUP($C229,Listas!$B$4:$C$12,2,FALSE)),"",VLOOKUP($C229,Listas!$B$4:$C$12,2,FALSE))</f>
        <v/>
      </c>
      <c r="E229" s="12"/>
      <c r="F229" s="5">
        <v>0</v>
      </c>
      <c r="G229" s="5" t="s">
        <v>908</v>
      </c>
      <c r="H229" s="5" t="str">
        <f>IF(ISERROR(VLOOKUP($C229&amp;" "&amp;$I229,Listas!$N$4:$O$14,2,FALSE)),"",VLOOKUP($C229&amp;" "&amp;$I229,Listas!$N$4:$O$14,2,FALSE))</f>
        <v/>
      </c>
      <c r="I229" s="5" t="str">
        <f>IF(ISERROR(VLOOKUP($G229,Listas!$L$4:$M$7,2,FALSE)),"",VLOOKUP($G229,Listas!$L$4:$M$7,2,FALSE))</f>
        <v/>
      </c>
      <c r="J229" s="7" t="str">
        <f t="shared" si="6"/>
        <v/>
      </c>
      <c r="K229" s="5" t="str">
        <f t="shared" si="7"/>
        <v/>
      </c>
      <c r="L229" s="5" t="str">
        <f>IF(ISERROR(VLOOKUP($C229,Listas!$B$4:$K$12,10,FALSE)),"",IF(C229="Hydrogen_\_Hidrógeno",LOOKUP(E229,Listas!$AL$4:$AL$7,Listas!$AM$4:$AM$7),VLOOKUP($C229,Listas!$B$4:$K$12,10,FALSE)))</f>
        <v/>
      </c>
    </row>
    <row r="230" spans="1:12" x14ac:dyDescent="0.25">
      <c r="A230" s="4"/>
      <c r="B230" s="4"/>
      <c r="C230" s="12" t="s">
        <v>781</v>
      </c>
      <c r="D230" s="4" t="str">
        <f>IF(ISERROR(VLOOKUP($C230,Listas!$B$4:$C$12,2,FALSE)),"",VLOOKUP($C230,Listas!$B$4:$C$12,2,FALSE))</f>
        <v/>
      </c>
      <c r="E230" s="12"/>
      <c r="F230" s="5">
        <v>0</v>
      </c>
      <c r="G230" s="5" t="s">
        <v>908</v>
      </c>
      <c r="H230" s="5" t="str">
        <f>IF(ISERROR(VLOOKUP($C230&amp;" "&amp;$I230,Listas!$N$4:$O$14,2,FALSE)),"",VLOOKUP($C230&amp;" "&amp;$I230,Listas!$N$4:$O$14,2,FALSE))</f>
        <v/>
      </c>
      <c r="I230" s="5" t="str">
        <f>IF(ISERROR(VLOOKUP($G230,Listas!$L$4:$M$7,2,FALSE)),"",VLOOKUP($G230,Listas!$L$4:$M$7,2,FALSE))</f>
        <v/>
      </c>
      <c r="J230" s="7" t="str">
        <f t="shared" si="6"/>
        <v/>
      </c>
      <c r="K230" s="5" t="str">
        <f t="shared" si="7"/>
        <v/>
      </c>
      <c r="L230" s="5" t="str">
        <f>IF(ISERROR(VLOOKUP($C230,Listas!$B$4:$K$12,10,FALSE)),"",IF(C230="Hydrogen_\_Hidrógeno",LOOKUP(E230,Listas!$AL$4:$AL$7,Listas!$AM$4:$AM$7),VLOOKUP($C230,Listas!$B$4:$K$12,10,FALSE)))</f>
        <v/>
      </c>
    </row>
    <row r="231" spans="1:12" x14ac:dyDescent="0.25">
      <c r="A231" s="4"/>
      <c r="B231" s="4"/>
      <c r="C231" s="12" t="s">
        <v>781</v>
      </c>
      <c r="D231" s="4" t="str">
        <f>IF(ISERROR(VLOOKUP($C231,Listas!$B$4:$C$12,2,FALSE)),"",VLOOKUP($C231,Listas!$B$4:$C$12,2,FALSE))</f>
        <v/>
      </c>
      <c r="E231" s="12"/>
      <c r="F231" s="5">
        <v>0</v>
      </c>
      <c r="G231" s="5" t="s">
        <v>908</v>
      </c>
      <c r="H231" s="5" t="str">
        <f>IF(ISERROR(VLOOKUP($C231&amp;" "&amp;$I231,Listas!$N$4:$O$14,2,FALSE)),"",VLOOKUP($C231&amp;" "&amp;$I231,Listas!$N$4:$O$14,2,FALSE))</f>
        <v/>
      </c>
      <c r="I231" s="5" t="str">
        <f>IF(ISERROR(VLOOKUP($G231,Listas!$L$4:$M$7,2,FALSE)),"",VLOOKUP($G231,Listas!$L$4:$M$7,2,FALSE))</f>
        <v/>
      </c>
      <c r="J231" s="7" t="str">
        <f t="shared" si="6"/>
        <v/>
      </c>
      <c r="K231" s="5" t="str">
        <f t="shared" si="7"/>
        <v/>
      </c>
      <c r="L231" s="5" t="str">
        <f>IF(ISERROR(VLOOKUP($C231,Listas!$B$4:$K$12,10,FALSE)),"",IF(C231="Hydrogen_\_Hidrógeno",LOOKUP(E231,Listas!$AL$4:$AL$7,Listas!$AM$4:$AM$7),VLOOKUP($C231,Listas!$B$4:$K$12,10,FALSE)))</f>
        <v/>
      </c>
    </row>
    <row r="232" spans="1:12" x14ac:dyDescent="0.25">
      <c r="A232" s="4"/>
      <c r="B232" s="4"/>
      <c r="C232" s="12" t="s">
        <v>781</v>
      </c>
      <c r="D232" s="4" t="str">
        <f>IF(ISERROR(VLOOKUP($C232,Listas!$B$4:$C$12,2,FALSE)),"",VLOOKUP($C232,Listas!$B$4:$C$12,2,FALSE))</f>
        <v/>
      </c>
      <c r="E232" s="12"/>
      <c r="F232" s="5">
        <v>0</v>
      </c>
      <c r="G232" s="5" t="s">
        <v>908</v>
      </c>
      <c r="H232" s="5" t="str">
        <f>IF(ISERROR(VLOOKUP($C232&amp;" "&amp;$I232,Listas!$N$4:$O$14,2,FALSE)),"",VLOOKUP($C232&amp;" "&amp;$I232,Listas!$N$4:$O$14,2,FALSE))</f>
        <v/>
      </c>
      <c r="I232" s="5" t="str">
        <f>IF(ISERROR(VLOOKUP($G232,Listas!$L$4:$M$7,2,FALSE)),"",VLOOKUP($G232,Listas!$L$4:$M$7,2,FALSE))</f>
        <v/>
      </c>
      <c r="J232" s="7" t="str">
        <f t="shared" si="6"/>
        <v/>
      </c>
      <c r="K232" s="5" t="str">
        <f t="shared" si="7"/>
        <v/>
      </c>
      <c r="L232" s="5" t="str">
        <f>IF(ISERROR(VLOOKUP($C232,Listas!$B$4:$K$12,10,FALSE)),"",IF(C232="Hydrogen_\_Hidrógeno",LOOKUP(E232,Listas!$AL$4:$AL$7,Listas!$AM$4:$AM$7),VLOOKUP($C232,Listas!$B$4:$K$12,10,FALSE)))</f>
        <v/>
      </c>
    </row>
    <row r="233" spans="1:12" x14ac:dyDescent="0.25">
      <c r="A233" s="4"/>
      <c r="B233" s="4"/>
      <c r="C233" s="12" t="s">
        <v>781</v>
      </c>
      <c r="D233" s="4" t="str">
        <f>IF(ISERROR(VLOOKUP($C233,Listas!$B$4:$C$12,2,FALSE)),"",VLOOKUP($C233,Listas!$B$4:$C$12,2,FALSE))</f>
        <v/>
      </c>
      <c r="E233" s="12"/>
      <c r="F233" s="5">
        <v>0</v>
      </c>
      <c r="G233" s="5" t="s">
        <v>908</v>
      </c>
      <c r="H233" s="5" t="str">
        <f>IF(ISERROR(VLOOKUP($C233&amp;" "&amp;$I233,Listas!$N$4:$O$14,2,FALSE)),"",VLOOKUP($C233&amp;" "&amp;$I233,Listas!$N$4:$O$14,2,FALSE))</f>
        <v/>
      </c>
      <c r="I233" s="5" t="str">
        <f>IF(ISERROR(VLOOKUP($G233,Listas!$L$4:$M$7,2,FALSE)),"",VLOOKUP($G233,Listas!$L$4:$M$7,2,FALSE))</f>
        <v/>
      </c>
      <c r="J233" s="7" t="str">
        <f t="shared" si="6"/>
        <v/>
      </c>
      <c r="K233" s="5" t="str">
        <f t="shared" si="7"/>
        <v/>
      </c>
      <c r="L233" s="5" t="str">
        <f>IF(ISERROR(VLOOKUP($C233,Listas!$B$4:$K$12,10,FALSE)),"",IF(C233="Hydrogen_\_Hidrógeno",LOOKUP(E233,Listas!$AL$4:$AL$7,Listas!$AM$4:$AM$7),VLOOKUP($C233,Listas!$B$4:$K$12,10,FALSE)))</f>
        <v/>
      </c>
    </row>
    <row r="234" spans="1:12" x14ac:dyDescent="0.25">
      <c r="A234" s="4"/>
      <c r="B234" s="4"/>
      <c r="C234" s="12" t="s">
        <v>781</v>
      </c>
      <c r="D234" s="4" t="str">
        <f>IF(ISERROR(VLOOKUP($C234,Listas!$B$4:$C$12,2,FALSE)),"",VLOOKUP($C234,Listas!$B$4:$C$12,2,FALSE))</f>
        <v/>
      </c>
      <c r="E234" s="12"/>
      <c r="F234" s="5">
        <v>0</v>
      </c>
      <c r="G234" s="5" t="s">
        <v>908</v>
      </c>
      <c r="H234" s="5" t="str">
        <f>IF(ISERROR(VLOOKUP($C234&amp;" "&amp;$I234,Listas!$N$4:$O$14,2,FALSE)),"",VLOOKUP($C234&amp;" "&amp;$I234,Listas!$N$4:$O$14,2,FALSE))</f>
        <v/>
      </c>
      <c r="I234" s="5" t="str">
        <f>IF(ISERROR(VLOOKUP($G234,Listas!$L$4:$M$7,2,FALSE)),"",VLOOKUP($G234,Listas!$L$4:$M$7,2,FALSE))</f>
        <v/>
      </c>
      <c r="J234" s="7" t="str">
        <f t="shared" si="6"/>
        <v/>
      </c>
      <c r="K234" s="5" t="str">
        <f t="shared" si="7"/>
        <v/>
      </c>
      <c r="L234" s="5" t="str">
        <f>IF(ISERROR(VLOOKUP($C234,Listas!$B$4:$K$12,10,FALSE)),"",IF(C234="Hydrogen_\_Hidrógeno",LOOKUP(E234,Listas!$AL$4:$AL$7,Listas!$AM$4:$AM$7),VLOOKUP($C234,Listas!$B$4:$K$12,10,FALSE)))</f>
        <v/>
      </c>
    </row>
    <row r="235" spans="1:12" x14ac:dyDescent="0.25">
      <c r="A235" s="4"/>
      <c r="B235" s="4"/>
      <c r="C235" s="12" t="s">
        <v>781</v>
      </c>
      <c r="D235" s="4" t="str">
        <f>IF(ISERROR(VLOOKUP($C235,Listas!$B$4:$C$12,2,FALSE)),"",VLOOKUP($C235,Listas!$B$4:$C$12,2,FALSE))</f>
        <v/>
      </c>
      <c r="E235" s="12"/>
      <c r="F235" s="5">
        <v>0</v>
      </c>
      <c r="G235" s="5" t="s">
        <v>908</v>
      </c>
      <c r="H235" s="5" t="str">
        <f>IF(ISERROR(VLOOKUP($C235&amp;" "&amp;$I235,Listas!$N$4:$O$14,2,FALSE)),"",VLOOKUP($C235&amp;" "&amp;$I235,Listas!$N$4:$O$14,2,FALSE))</f>
        <v/>
      </c>
      <c r="I235" s="5" t="str">
        <f>IF(ISERROR(VLOOKUP($G235,Listas!$L$4:$M$7,2,FALSE)),"",VLOOKUP($G235,Listas!$L$4:$M$7,2,FALSE))</f>
        <v/>
      </c>
      <c r="J235" s="7" t="str">
        <f t="shared" si="6"/>
        <v/>
      </c>
      <c r="K235" s="5" t="str">
        <f t="shared" si="7"/>
        <v/>
      </c>
      <c r="L235" s="5" t="str">
        <f>IF(ISERROR(VLOOKUP($C235,Listas!$B$4:$K$12,10,FALSE)),"",IF(C235="Hydrogen_\_Hidrógeno",LOOKUP(E235,Listas!$AL$4:$AL$7,Listas!$AM$4:$AM$7),VLOOKUP($C235,Listas!$B$4:$K$12,10,FALSE)))</f>
        <v/>
      </c>
    </row>
    <row r="236" spans="1:12" x14ac:dyDescent="0.25">
      <c r="A236" s="4"/>
      <c r="B236" s="4"/>
      <c r="C236" s="12" t="s">
        <v>781</v>
      </c>
      <c r="D236" s="4" t="str">
        <f>IF(ISERROR(VLOOKUP($C236,Listas!$B$4:$C$12,2,FALSE)),"",VLOOKUP($C236,Listas!$B$4:$C$12,2,FALSE))</f>
        <v/>
      </c>
      <c r="E236" s="12"/>
      <c r="F236" s="5">
        <v>0</v>
      </c>
      <c r="G236" s="5" t="s">
        <v>908</v>
      </c>
      <c r="H236" s="5" t="str">
        <f>IF(ISERROR(VLOOKUP($C236&amp;" "&amp;$I236,Listas!$N$4:$O$14,2,FALSE)),"",VLOOKUP($C236&amp;" "&amp;$I236,Listas!$N$4:$O$14,2,FALSE))</f>
        <v/>
      </c>
      <c r="I236" s="5" t="str">
        <f>IF(ISERROR(VLOOKUP($G236,Listas!$L$4:$M$7,2,FALSE)),"",VLOOKUP($G236,Listas!$L$4:$M$7,2,FALSE))</f>
        <v/>
      </c>
      <c r="J236" s="7" t="str">
        <f t="shared" si="6"/>
        <v/>
      </c>
      <c r="K236" s="5" t="str">
        <f t="shared" si="7"/>
        <v/>
      </c>
      <c r="L236" s="5" t="str">
        <f>IF(ISERROR(VLOOKUP($C236,Listas!$B$4:$K$12,10,FALSE)),"",IF(C236="Hydrogen_\_Hidrógeno",LOOKUP(E236,Listas!$AL$4:$AL$7,Listas!$AM$4:$AM$7),VLOOKUP($C236,Listas!$B$4:$K$12,10,FALSE)))</f>
        <v/>
      </c>
    </row>
    <row r="237" spans="1:12" x14ac:dyDescent="0.25">
      <c r="A237" s="4"/>
      <c r="B237" s="4"/>
      <c r="C237" s="12" t="s">
        <v>781</v>
      </c>
      <c r="D237" s="4" t="str">
        <f>IF(ISERROR(VLOOKUP($C237,Listas!$B$4:$C$12,2,FALSE)),"",VLOOKUP($C237,Listas!$B$4:$C$12,2,FALSE))</f>
        <v/>
      </c>
      <c r="E237" s="12"/>
      <c r="F237" s="5">
        <v>0</v>
      </c>
      <c r="G237" s="5" t="s">
        <v>908</v>
      </c>
      <c r="H237" s="5" t="str">
        <f>IF(ISERROR(VLOOKUP($C237&amp;" "&amp;$I237,Listas!$N$4:$O$14,2,FALSE)),"",VLOOKUP($C237&amp;" "&amp;$I237,Listas!$N$4:$O$14,2,FALSE))</f>
        <v/>
      </c>
      <c r="I237" s="5" t="str">
        <f>IF(ISERROR(VLOOKUP($G237,Listas!$L$4:$M$7,2,FALSE)),"",VLOOKUP($G237,Listas!$L$4:$M$7,2,FALSE))</f>
        <v/>
      </c>
      <c r="J237" s="7" t="str">
        <f t="shared" si="6"/>
        <v/>
      </c>
      <c r="K237" s="5" t="str">
        <f t="shared" si="7"/>
        <v/>
      </c>
      <c r="L237" s="5" t="str">
        <f>IF(ISERROR(VLOOKUP($C237,Listas!$B$4:$K$12,10,FALSE)),"",IF(C237="Hydrogen_\_Hidrógeno",LOOKUP(E237,Listas!$AL$4:$AL$7,Listas!$AM$4:$AM$7),VLOOKUP($C237,Listas!$B$4:$K$12,10,FALSE)))</f>
        <v/>
      </c>
    </row>
    <row r="238" spans="1:12" x14ac:dyDescent="0.25">
      <c r="A238" s="4"/>
      <c r="B238" s="4"/>
      <c r="C238" s="12" t="s">
        <v>781</v>
      </c>
      <c r="D238" s="4" t="str">
        <f>IF(ISERROR(VLOOKUP($C238,Listas!$B$4:$C$12,2,FALSE)),"",VLOOKUP($C238,Listas!$B$4:$C$12,2,FALSE))</f>
        <v/>
      </c>
      <c r="E238" s="12"/>
      <c r="F238" s="5">
        <v>0</v>
      </c>
      <c r="G238" s="5" t="s">
        <v>908</v>
      </c>
      <c r="H238" s="5" t="str">
        <f>IF(ISERROR(VLOOKUP($C238&amp;" "&amp;$I238,Listas!$N$4:$O$14,2,FALSE)),"",VLOOKUP($C238&amp;" "&amp;$I238,Listas!$N$4:$O$14,2,FALSE))</f>
        <v/>
      </c>
      <c r="I238" s="5" t="str">
        <f>IF(ISERROR(VLOOKUP($G238,Listas!$L$4:$M$7,2,FALSE)),"",VLOOKUP($G238,Listas!$L$4:$M$7,2,FALSE))</f>
        <v/>
      </c>
      <c r="J238" s="7" t="str">
        <f t="shared" si="6"/>
        <v/>
      </c>
      <c r="K238" s="5" t="str">
        <f t="shared" si="7"/>
        <v/>
      </c>
      <c r="L238" s="5" t="str">
        <f>IF(ISERROR(VLOOKUP($C238,Listas!$B$4:$K$12,10,FALSE)),"",IF(C238="Hydrogen_\_Hidrógeno",LOOKUP(E238,Listas!$AL$4:$AL$7,Listas!$AM$4:$AM$7),VLOOKUP($C238,Listas!$B$4:$K$12,10,FALSE)))</f>
        <v/>
      </c>
    </row>
    <row r="239" spans="1:12" x14ac:dyDescent="0.25">
      <c r="A239" s="4"/>
      <c r="B239" s="4"/>
      <c r="C239" s="12" t="s">
        <v>781</v>
      </c>
      <c r="D239" s="4" t="str">
        <f>IF(ISERROR(VLOOKUP($C239,Listas!$B$4:$C$12,2,FALSE)),"",VLOOKUP($C239,Listas!$B$4:$C$12,2,FALSE))</f>
        <v/>
      </c>
      <c r="E239" s="12"/>
      <c r="F239" s="5">
        <v>0</v>
      </c>
      <c r="G239" s="5" t="s">
        <v>908</v>
      </c>
      <c r="H239" s="5" t="str">
        <f>IF(ISERROR(VLOOKUP($C239&amp;" "&amp;$I239,Listas!$N$4:$O$14,2,FALSE)),"",VLOOKUP($C239&amp;" "&amp;$I239,Listas!$N$4:$O$14,2,FALSE))</f>
        <v/>
      </c>
      <c r="I239" s="5" t="str">
        <f>IF(ISERROR(VLOOKUP($G239,Listas!$L$4:$M$7,2,FALSE)),"",VLOOKUP($G239,Listas!$L$4:$M$7,2,FALSE))</f>
        <v/>
      </c>
      <c r="J239" s="7" t="str">
        <f t="shared" si="6"/>
        <v/>
      </c>
      <c r="K239" s="5" t="str">
        <f t="shared" si="7"/>
        <v/>
      </c>
      <c r="L239" s="5" t="str">
        <f>IF(ISERROR(VLOOKUP($C239,Listas!$B$4:$K$12,10,FALSE)),"",IF(C239="Hydrogen_\_Hidrógeno",LOOKUP(E239,Listas!$AL$4:$AL$7,Listas!$AM$4:$AM$7),VLOOKUP($C239,Listas!$B$4:$K$12,10,FALSE)))</f>
        <v/>
      </c>
    </row>
    <row r="240" spans="1:12" x14ac:dyDescent="0.25">
      <c r="A240" s="4"/>
      <c r="B240" s="4"/>
      <c r="C240" s="12" t="s">
        <v>781</v>
      </c>
      <c r="D240" s="4" t="str">
        <f>IF(ISERROR(VLOOKUP($C240,Listas!$B$4:$C$12,2,FALSE)),"",VLOOKUP($C240,Listas!$B$4:$C$12,2,FALSE))</f>
        <v/>
      </c>
      <c r="E240" s="12"/>
      <c r="F240" s="5">
        <v>0</v>
      </c>
      <c r="G240" s="5" t="s">
        <v>908</v>
      </c>
      <c r="H240" s="5" t="str">
        <f>IF(ISERROR(VLOOKUP($C240&amp;" "&amp;$I240,Listas!$N$4:$O$14,2,FALSE)),"",VLOOKUP($C240&amp;" "&amp;$I240,Listas!$N$4:$O$14,2,FALSE))</f>
        <v/>
      </c>
      <c r="I240" s="5" t="str">
        <f>IF(ISERROR(VLOOKUP($G240,Listas!$L$4:$M$7,2,FALSE)),"",VLOOKUP($G240,Listas!$L$4:$M$7,2,FALSE))</f>
        <v/>
      </c>
      <c r="J240" s="7" t="str">
        <f t="shared" si="6"/>
        <v/>
      </c>
      <c r="K240" s="5" t="str">
        <f t="shared" si="7"/>
        <v/>
      </c>
      <c r="L240" s="5" t="str">
        <f>IF(ISERROR(VLOOKUP($C240,Listas!$B$4:$K$12,10,FALSE)),"",IF(C240="Hydrogen_\_Hidrógeno",LOOKUP(E240,Listas!$AL$4:$AL$7,Listas!$AM$4:$AM$7),VLOOKUP($C240,Listas!$B$4:$K$12,10,FALSE)))</f>
        <v/>
      </c>
    </row>
    <row r="241" spans="1:12" x14ac:dyDescent="0.25">
      <c r="A241" s="4"/>
      <c r="B241" s="4"/>
      <c r="C241" s="12" t="s">
        <v>781</v>
      </c>
      <c r="D241" s="4" t="str">
        <f>IF(ISERROR(VLOOKUP($C241,Listas!$B$4:$C$12,2,FALSE)),"",VLOOKUP($C241,Listas!$B$4:$C$12,2,FALSE))</f>
        <v/>
      </c>
      <c r="E241" s="12"/>
      <c r="F241" s="5">
        <v>0</v>
      </c>
      <c r="G241" s="5" t="s">
        <v>908</v>
      </c>
      <c r="H241" s="5" t="str">
        <f>IF(ISERROR(VLOOKUP($C241&amp;" "&amp;$I241,Listas!$N$4:$O$14,2,FALSE)),"",VLOOKUP($C241&amp;" "&amp;$I241,Listas!$N$4:$O$14,2,FALSE))</f>
        <v/>
      </c>
      <c r="I241" s="5" t="str">
        <f>IF(ISERROR(VLOOKUP($G241,Listas!$L$4:$M$7,2,FALSE)),"",VLOOKUP($G241,Listas!$L$4:$M$7,2,FALSE))</f>
        <v/>
      </c>
      <c r="J241" s="7" t="str">
        <f t="shared" si="6"/>
        <v/>
      </c>
      <c r="K241" s="5" t="str">
        <f t="shared" si="7"/>
        <v/>
      </c>
      <c r="L241" s="5" t="str">
        <f>IF(ISERROR(VLOOKUP($C241,Listas!$B$4:$K$12,10,FALSE)),"",IF(C241="Hydrogen_\_Hidrógeno",LOOKUP(E241,Listas!$AL$4:$AL$7,Listas!$AM$4:$AM$7),VLOOKUP($C241,Listas!$B$4:$K$12,10,FALSE)))</f>
        <v/>
      </c>
    </row>
    <row r="242" spans="1:12" x14ac:dyDescent="0.25">
      <c r="A242" s="4"/>
      <c r="B242" s="4"/>
      <c r="C242" s="12" t="s">
        <v>781</v>
      </c>
      <c r="D242" s="4" t="str">
        <f>IF(ISERROR(VLOOKUP($C242,Listas!$B$4:$C$12,2,FALSE)),"",VLOOKUP($C242,Listas!$B$4:$C$12,2,FALSE))</f>
        <v/>
      </c>
      <c r="E242" s="12"/>
      <c r="F242" s="5">
        <v>0</v>
      </c>
      <c r="G242" s="5" t="s">
        <v>908</v>
      </c>
      <c r="H242" s="5" t="str">
        <f>IF(ISERROR(VLOOKUP($C242&amp;" "&amp;$I242,Listas!$N$4:$O$14,2,FALSE)),"",VLOOKUP($C242&amp;" "&amp;$I242,Listas!$N$4:$O$14,2,FALSE))</f>
        <v/>
      </c>
      <c r="I242" s="5" t="str">
        <f>IF(ISERROR(VLOOKUP($G242,Listas!$L$4:$M$7,2,FALSE)),"",VLOOKUP($G242,Listas!$L$4:$M$7,2,FALSE))</f>
        <v/>
      </c>
      <c r="J242" s="7" t="str">
        <f t="shared" si="6"/>
        <v/>
      </c>
      <c r="K242" s="5" t="str">
        <f t="shared" si="7"/>
        <v/>
      </c>
      <c r="L242" s="5" t="str">
        <f>IF(ISERROR(VLOOKUP($C242,Listas!$B$4:$K$12,10,FALSE)),"",IF(C242="Hydrogen_\_Hidrógeno",LOOKUP(E242,Listas!$AL$4:$AL$7,Listas!$AM$4:$AM$7),VLOOKUP($C242,Listas!$B$4:$K$12,10,FALSE)))</f>
        <v/>
      </c>
    </row>
    <row r="243" spans="1:12" x14ac:dyDescent="0.25">
      <c r="A243" s="4"/>
      <c r="B243" s="4"/>
      <c r="C243" s="12" t="s">
        <v>781</v>
      </c>
      <c r="D243" s="4" t="str">
        <f>IF(ISERROR(VLOOKUP($C243,Listas!$B$4:$C$12,2,FALSE)),"",VLOOKUP($C243,Listas!$B$4:$C$12,2,FALSE))</f>
        <v/>
      </c>
      <c r="E243" s="12"/>
      <c r="F243" s="5">
        <v>0</v>
      </c>
      <c r="G243" s="5" t="s">
        <v>908</v>
      </c>
      <c r="H243" s="5" t="str">
        <f>IF(ISERROR(VLOOKUP($C243&amp;" "&amp;$I243,Listas!$N$4:$O$14,2,FALSE)),"",VLOOKUP($C243&amp;" "&amp;$I243,Listas!$N$4:$O$14,2,FALSE))</f>
        <v/>
      </c>
      <c r="I243" s="5" t="str">
        <f>IF(ISERROR(VLOOKUP($G243,Listas!$L$4:$M$7,2,FALSE)),"",VLOOKUP($G243,Listas!$L$4:$M$7,2,FALSE))</f>
        <v/>
      </c>
      <c r="J243" s="7" t="str">
        <f t="shared" si="6"/>
        <v/>
      </c>
      <c r="K243" s="5" t="str">
        <f t="shared" si="7"/>
        <v/>
      </c>
      <c r="L243" s="5" t="str">
        <f>IF(ISERROR(VLOOKUP($C243,Listas!$B$4:$K$12,10,FALSE)),"",IF(C243="Hydrogen_\_Hidrógeno",LOOKUP(E243,Listas!$AL$4:$AL$7,Listas!$AM$4:$AM$7),VLOOKUP($C243,Listas!$B$4:$K$12,10,FALSE)))</f>
        <v/>
      </c>
    </row>
    <row r="244" spans="1:12" x14ac:dyDescent="0.25">
      <c r="A244" s="4"/>
      <c r="B244" s="4"/>
      <c r="C244" s="12" t="s">
        <v>781</v>
      </c>
      <c r="D244" s="4" t="str">
        <f>IF(ISERROR(VLOOKUP($C244,Listas!$B$4:$C$12,2,FALSE)),"",VLOOKUP($C244,Listas!$B$4:$C$12,2,FALSE))</f>
        <v/>
      </c>
      <c r="E244" s="12"/>
      <c r="F244" s="5">
        <v>0</v>
      </c>
      <c r="G244" s="5" t="s">
        <v>908</v>
      </c>
      <c r="H244" s="5" t="str">
        <f>IF(ISERROR(VLOOKUP($C244&amp;" "&amp;$I244,Listas!$N$4:$O$14,2,FALSE)),"",VLOOKUP($C244&amp;" "&amp;$I244,Listas!$N$4:$O$14,2,FALSE))</f>
        <v/>
      </c>
      <c r="I244" s="5" t="str">
        <f>IF(ISERROR(VLOOKUP($G244,Listas!$L$4:$M$7,2,FALSE)),"",VLOOKUP($G244,Listas!$L$4:$M$7,2,FALSE))</f>
        <v/>
      </c>
      <c r="J244" s="7" t="str">
        <f t="shared" si="6"/>
        <v/>
      </c>
      <c r="K244" s="5" t="str">
        <f t="shared" si="7"/>
        <v/>
      </c>
      <c r="L244" s="5" t="str">
        <f>IF(ISERROR(VLOOKUP($C244,Listas!$B$4:$K$12,10,FALSE)),"",IF(C244="Hydrogen_\_Hidrógeno",LOOKUP(E244,Listas!$AL$4:$AL$7,Listas!$AM$4:$AM$7),VLOOKUP($C244,Listas!$B$4:$K$12,10,FALSE)))</f>
        <v/>
      </c>
    </row>
    <row r="245" spans="1:12" x14ac:dyDescent="0.25">
      <c r="A245" s="4"/>
      <c r="B245" s="4"/>
      <c r="C245" s="12" t="s">
        <v>781</v>
      </c>
      <c r="D245" s="4" t="str">
        <f>IF(ISERROR(VLOOKUP($C245,Listas!$B$4:$C$12,2,FALSE)),"",VLOOKUP($C245,Listas!$B$4:$C$12,2,FALSE))</f>
        <v/>
      </c>
      <c r="E245" s="12"/>
      <c r="F245" s="5">
        <v>0</v>
      </c>
      <c r="G245" s="5" t="s">
        <v>908</v>
      </c>
      <c r="H245" s="5" t="str">
        <f>IF(ISERROR(VLOOKUP($C245&amp;" "&amp;$I245,Listas!$N$4:$O$14,2,FALSE)),"",VLOOKUP($C245&amp;" "&amp;$I245,Listas!$N$4:$O$14,2,FALSE))</f>
        <v/>
      </c>
      <c r="I245" s="5" t="str">
        <f>IF(ISERROR(VLOOKUP($G245,Listas!$L$4:$M$7,2,FALSE)),"",VLOOKUP($G245,Listas!$L$4:$M$7,2,FALSE))</f>
        <v/>
      </c>
      <c r="J245" s="7" t="str">
        <f t="shared" si="6"/>
        <v/>
      </c>
      <c r="K245" s="5" t="str">
        <f t="shared" si="7"/>
        <v/>
      </c>
      <c r="L245" s="5" t="str">
        <f>IF(ISERROR(VLOOKUP($C245,Listas!$B$4:$K$12,10,FALSE)),"",IF(C245="Hydrogen_\_Hidrógeno",LOOKUP(E245,Listas!$AL$4:$AL$7,Listas!$AM$4:$AM$7),VLOOKUP($C245,Listas!$B$4:$K$12,10,FALSE)))</f>
        <v/>
      </c>
    </row>
    <row r="246" spans="1:12" x14ac:dyDescent="0.25">
      <c r="A246" s="4"/>
      <c r="B246" s="4"/>
      <c r="C246" s="12" t="s">
        <v>781</v>
      </c>
      <c r="D246" s="4" t="str">
        <f>IF(ISERROR(VLOOKUP($C246,Listas!$B$4:$C$12,2,FALSE)),"",VLOOKUP($C246,Listas!$B$4:$C$12,2,FALSE))</f>
        <v/>
      </c>
      <c r="E246" s="12"/>
      <c r="F246" s="5">
        <v>0</v>
      </c>
      <c r="G246" s="5" t="s">
        <v>908</v>
      </c>
      <c r="H246" s="5" t="str">
        <f>IF(ISERROR(VLOOKUP($C246&amp;" "&amp;$I246,Listas!$N$4:$O$14,2,FALSE)),"",VLOOKUP($C246&amp;" "&amp;$I246,Listas!$N$4:$O$14,2,FALSE))</f>
        <v/>
      </c>
      <c r="I246" s="5" t="str">
        <f>IF(ISERROR(VLOOKUP($G246,Listas!$L$4:$M$7,2,FALSE)),"",VLOOKUP($G246,Listas!$L$4:$M$7,2,FALSE))</f>
        <v/>
      </c>
      <c r="J246" s="7" t="str">
        <f t="shared" si="6"/>
        <v/>
      </c>
      <c r="K246" s="5" t="str">
        <f t="shared" si="7"/>
        <v/>
      </c>
      <c r="L246" s="5" t="str">
        <f>IF(ISERROR(VLOOKUP($C246,Listas!$B$4:$K$12,10,FALSE)),"",IF(C246="Hydrogen_\_Hidrógeno",LOOKUP(E246,Listas!$AL$4:$AL$7,Listas!$AM$4:$AM$7),VLOOKUP($C246,Listas!$B$4:$K$12,10,FALSE)))</f>
        <v/>
      </c>
    </row>
    <row r="247" spans="1:12" x14ac:dyDescent="0.25">
      <c r="A247" s="4"/>
      <c r="B247" s="4"/>
      <c r="C247" s="12" t="s">
        <v>781</v>
      </c>
      <c r="D247" s="4" t="str">
        <f>IF(ISERROR(VLOOKUP($C247,Listas!$B$4:$C$12,2,FALSE)),"",VLOOKUP($C247,Listas!$B$4:$C$12,2,FALSE))</f>
        <v/>
      </c>
      <c r="E247" s="12"/>
      <c r="F247" s="5">
        <v>0</v>
      </c>
      <c r="G247" s="5" t="s">
        <v>908</v>
      </c>
      <c r="H247" s="5" t="str">
        <f>IF(ISERROR(VLOOKUP($C247&amp;" "&amp;$I247,Listas!$N$4:$O$14,2,FALSE)),"",VLOOKUP($C247&amp;" "&amp;$I247,Listas!$N$4:$O$14,2,FALSE))</f>
        <v/>
      </c>
      <c r="I247" s="5" t="str">
        <f>IF(ISERROR(VLOOKUP($G247,Listas!$L$4:$M$7,2,FALSE)),"",VLOOKUP($G247,Listas!$L$4:$M$7,2,FALSE))</f>
        <v/>
      </c>
      <c r="J247" s="7" t="str">
        <f t="shared" si="6"/>
        <v/>
      </c>
      <c r="K247" s="5" t="str">
        <f t="shared" si="7"/>
        <v/>
      </c>
      <c r="L247" s="5" t="str">
        <f>IF(ISERROR(VLOOKUP($C247,Listas!$B$4:$K$12,10,FALSE)),"",IF(C247="Hydrogen_\_Hidrógeno",LOOKUP(E247,Listas!$AL$4:$AL$7,Listas!$AM$4:$AM$7),VLOOKUP($C247,Listas!$B$4:$K$12,10,FALSE)))</f>
        <v/>
      </c>
    </row>
    <row r="248" spans="1:12" x14ac:dyDescent="0.25">
      <c r="A248" s="4"/>
      <c r="B248" s="4"/>
      <c r="C248" s="12" t="s">
        <v>781</v>
      </c>
      <c r="D248" s="4" t="str">
        <f>IF(ISERROR(VLOOKUP($C248,Listas!$B$4:$C$12,2,FALSE)),"",VLOOKUP($C248,Listas!$B$4:$C$12,2,FALSE))</f>
        <v/>
      </c>
      <c r="E248" s="12"/>
      <c r="F248" s="5">
        <v>0</v>
      </c>
      <c r="G248" s="5" t="s">
        <v>908</v>
      </c>
      <c r="H248" s="5" t="str">
        <f>IF(ISERROR(VLOOKUP($C248&amp;" "&amp;$I248,Listas!$N$4:$O$14,2,FALSE)),"",VLOOKUP($C248&amp;" "&amp;$I248,Listas!$N$4:$O$14,2,FALSE))</f>
        <v/>
      </c>
      <c r="I248" s="5" t="str">
        <f>IF(ISERROR(VLOOKUP($G248,Listas!$L$4:$M$7,2,FALSE)),"",VLOOKUP($G248,Listas!$L$4:$M$7,2,FALSE))</f>
        <v/>
      </c>
      <c r="J248" s="7" t="str">
        <f t="shared" si="6"/>
        <v/>
      </c>
      <c r="K248" s="5" t="str">
        <f t="shared" si="7"/>
        <v/>
      </c>
      <c r="L248" s="5" t="str">
        <f>IF(ISERROR(VLOOKUP($C248,Listas!$B$4:$K$12,10,FALSE)),"",IF(C248="Hydrogen_\_Hidrógeno",LOOKUP(E248,Listas!$AL$4:$AL$7,Listas!$AM$4:$AM$7),VLOOKUP($C248,Listas!$B$4:$K$12,10,FALSE)))</f>
        <v/>
      </c>
    </row>
    <row r="249" spans="1:12" x14ac:dyDescent="0.25">
      <c r="A249" s="4"/>
      <c r="B249" s="4"/>
      <c r="C249" s="12" t="s">
        <v>781</v>
      </c>
      <c r="D249" s="4" t="str">
        <f>IF(ISERROR(VLOOKUP($C249,Listas!$B$4:$C$12,2,FALSE)),"",VLOOKUP($C249,Listas!$B$4:$C$12,2,FALSE))</f>
        <v/>
      </c>
      <c r="E249" s="12"/>
      <c r="F249" s="5">
        <v>0</v>
      </c>
      <c r="G249" s="5" t="s">
        <v>908</v>
      </c>
      <c r="H249" s="5" t="str">
        <f>IF(ISERROR(VLOOKUP($C249&amp;" "&amp;$I249,Listas!$N$4:$O$14,2,FALSE)),"",VLOOKUP($C249&amp;" "&amp;$I249,Listas!$N$4:$O$14,2,FALSE))</f>
        <v/>
      </c>
      <c r="I249" s="5" t="str">
        <f>IF(ISERROR(VLOOKUP($G249,Listas!$L$4:$M$7,2,FALSE)),"",VLOOKUP($G249,Listas!$L$4:$M$7,2,FALSE))</f>
        <v/>
      </c>
      <c r="J249" s="7" t="str">
        <f t="shared" si="6"/>
        <v/>
      </c>
      <c r="K249" s="5" t="str">
        <f t="shared" si="7"/>
        <v/>
      </c>
      <c r="L249" s="5" t="str">
        <f>IF(ISERROR(VLOOKUP($C249,Listas!$B$4:$K$12,10,FALSE)),"",IF(C249="Hydrogen_\_Hidrógeno",LOOKUP(E249,Listas!$AL$4:$AL$7,Listas!$AM$4:$AM$7),VLOOKUP($C249,Listas!$B$4:$K$12,10,FALSE)))</f>
        <v/>
      </c>
    </row>
    <row r="250" spans="1:12" x14ac:dyDescent="0.25">
      <c r="A250" s="4"/>
      <c r="B250" s="4"/>
      <c r="C250" s="12" t="s">
        <v>781</v>
      </c>
      <c r="D250" s="4" t="str">
        <f>IF(ISERROR(VLOOKUP($C250,Listas!$B$4:$C$12,2,FALSE)),"",VLOOKUP($C250,Listas!$B$4:$C$12,2,FALSE))</f>
        <v/>
      </c>
      <c r="E250" s="12"/>
      <c r="F250" s="5">
        <v>0</v>
      </c>
      <c r="G250" s="5" t="s">
        <v>908</v>
      </c>
      <c r="H250" s="5" t="str">
        <f>IF(ISERROR(VLOOKUP($C250&amp;" "&amp;$I250,Listas!$N$4:$O$14,2,FALSE)),"",VLOOKUP($C250&amp;" "&amp;$I250,Listas!$N$4:$O$14,2,FALSE))</f>
        <v/>
      </c>
      <c r="I250" s="5" t="str">
        <f>IF(ISERROR(VLOOKUP($G250,Listas!$L$4:$M$7,2,FALSE)),"",VLOOKUP($G250,Listas!$L$4:$M$7,2,FALSE))</f>
        <v/>
      </c>
      <c r="J250" s="7" t="str">
        <f t="shared" si="6"/>
        <v/>
      </c>
      <c r="K250" s="5" t="str">
        <f t="shared" si="7"/>
        <v/>
      </c>
      <c r="L250" s="5" t="str">
        <f>IF(ISERROR(VLOOKUP($C250,Listas!$B$4:$K$12,10,FALSE)),"",IF(C250="Hydrogen_\_Hidrógeno",LOOKUP(E250,Listas!$AL$4:$AL$7,Listas!$AM$4:$AM$7),VLOOKUP($C250,Listas!$B$4:$K$12,10,FALSE)))</f>
        <v/>
      </c>
    </row>
    <row r="251" spans="1:12" x14ac:dyDescent="0.25">
      <c r="A251" s="4"/>
      <c r="B251" s="4"/>
      <c r="C251" s="12" t="s">
        <v>781</v>
      </c>
      <c r="D251" s="4" t="str">
        <f>IF(ISERROR(VLOOKUP($C251,Listas!$B$4:$C$12,2,FALSE)),"",VLOOKUP($C251,Listas!$B$4:$C$12,2,FALSE))</f>
        <v/>
      </c>
      <c r="E251" s="12"/>
      <c r="F251" s="5">
        <v>0</v>
      </c>
      <c r="G251" s="5" t="s">
        <v>908</v>
      </c>
      <c r="H251" s="5" t="str">
        <f>IF(ISERROR(VLOOKUP($C251&amp;" "&amp;$I251,Listas!$N$4:$O$14,2,FALSE)),"",VLOOKUP($C251&amp;" "&amp;$I251,Listas!$N$4:$O$14,2,FALSE))</f>
        <v/>
      </c>
      <c r="I251" s="5" t="str">
        <f>IF(ISERROR(VLOOKUP($G251,Listas!$L$4:$M$7,2,FALSE)),"",VLOOKUP($G251,Listas!$L$4:$M$7,2,FALSE))</f>
        <v/>
      </c>
      <c r="J251" s="7" t="str">
        <f t="shared" si="6"/>
        <v/>
      </c>
      <c r="K251" s="5" t="str">
        <f t="shared" si="7"/>
        <v/>
      </c>
      <c r="L251" s="5" t="str">
        <f>IF(ISERROR(VLOOKUP($C251,Listas!$B$4:$K$12,10,FALSE)),"",IF(C251="Hydrogen_\_Hidrógeno",LOOKUP(E251,Listas!$AL$4:$AL$7,Listas!$AM$4:$AM$7),VLOOKUP($C251,Listas!$B$4:$K$12,10,FALSE)))</f>
        <v/>
      </c>
    </row>
    <row r="252" spans="1:12" x14ac:dyDescent="0.25">
      <c r="A252" s="4"/>
      <c r="B252" s="4"/>
      <c r="C252" s="12" t="s">
        <v>781</v>
      </c>
      <c r="D252" s="4" t="str">
        <f>IF(ISERROR(VLOOKUP($C252,Listas!$B$4:$C$12,2,FALSE)),"",VLOOKUP($C252,Listas!$B$4:$C$12,2,FALSE))</f>
        <v/>
      </c>
      <c r="E252" s="12"/>
      <c r="F252" s="5">
        <v>0</v>
      </c>
      <c r="G252" s="5" t="s">
        <v>908</v>
      </c>
      <c r="H252" s="5" t="str">
        <f>IF(ISERROR(VLOOKUP($C252&amp;" "&amp;$I252,Listas!$N$4:$O$14,2,FALSE)),"",VLOOKUP($C252&amp;" "&amp;$I252,Listas!$N$4:$O$14,2,FALSE))</f>
        <v/>
      </c>
      <c r="I252" s="5" t="str">
        <f>IF(ISERROR(VLOOKUP($G252,Listas!$L$4:$M$7,2,FALSE)),"",VLOOKUP($G252,Listas!$L$4:$M$7,2,FALSE))</f>
        <v/>
      </c>
      <c r="J252" s="7" t="str">
        <f t="shared" si="6"/>
        <v/>
      </c>
      <c r="K252" s="5" t="str">
        <f t="shared" si="7"/>
        <v/>
      </c>
      <c r="L252" s="5" t="str">
        <f>IF(ISERROR(VLOOKUP($C252,Listas!$B$4:$K$12,10,FALSE)),"",IF(C252="Hydrogen_\_Hidrógeno",LOOKUP(E252,Listas!$AL$4:$AL$7,Listas!$AM$4:$AM$7),VLOOKUP($C252,Listas!$B$4:$K$12,10,FALSE)))</f>
        <v/>
      </c>
    </row>
    <row r="253" spans="1:12" x14ac:dyDescent="0.25">
      <c r="A253" s="4"/>
      <c r="B253" s="4"/>
      <c r="C253" s="12" t="s">
        <v>781</v>
      </c>
      <c r="D253" s="4" t="str">
        <f>IF(ISERROR(VLOOKUP($C253,Listas!$B$4:$C$12,2,FALSE)),"",VLOOKUP($C253,Listas!$B$4:$C$12,2,FALSE))</f>
        <v/>
      </c>
      <c r="E253" s="12"/>
      <c r="F253" s="5">
        <v>0</v>
      </c>
      <c r="G253" s="5" t="s">
        <v>908</v>
      </c>
      <c r="H253" s="5" t="str">
        <f>IF(ISERROR(VLOOKUP($C253&amp;" "&amp;$I253,Listas!$N$4:$O$14,2,FALSE)),"",VLOOKUP($C253&amp;" "&amp;$I253,Listas!$N$4:$O$14,2,FALSE))</f>
        <v/>
      </c>
      <c r="I253" s="5" t="str">
        <f>IF(ISERROR(VLOOKUP($G253,Listas!$L$4:$M$7,2,FALSE)),"",VLOOKUP($G253,Listas!$L$4:$M$7,2,FALSE))</f>
        <v/>
      </c>
      <c r="J253" s="7" t="str">
        <f t="shared" si="6"/>
        <v/>
      </c>
      <c r="K253" s="5" t="str">
        <f t="shared" si="7"/>
        <v/>
      </c>
      <c r="L253" s="5" t="str">
        <f>IF(ISERROR(VLOOKUP($C253,Listas!$B$4:$K$12,10,FALSE)),"",IF(C253="Hydrogen_\_Hidrógeno",LOOKUP(E253,Listas!$AL$4:$AL$7,Listas!$AM$4:$AM$7),VLOOKUP($C253,Listas!$B$4:$K$12,10,FALSE)))</f>
        <v/>
      </c>
    </row>
    <row r="254" spans="1:12" x14ac:dyDescent="0.25">
      <c r="A254" s="4"/>
      <c r="B254" s="4"/>
      <c r="C254" s="12" t="s">
        <v>781</v>
      </c>
      <c r="D254" s="4" t="str">
        <f>IF(ISERROR(VLOOKUP($C254,Listas!$B$4:$C$12,2,FALSE)),"",VLOOKUP($C254,Listas!$B$4:$C$12,2,FALSE))</f>
        <v/>
      </c>
      <c r="E254" s="12"/>
      <c r="F254" s="5">
        <v>0</v>
      </c>
      <c r="G254" s="5" t="s">
        <v>908</v>
      </c>
      <c r="H254" s="5" t="str">
        <f>IF(ISERROR(VLOOKUP($C254&amp;" "&amp;$I254,Listas!$N$4:$O$14,2,FALSE)),"",VLOOKUP($C254&amp;" "&amp;$I254,Listas!$N$4:$O$14,2,FALSE))</f>
        <v/>
      </c>
      <c r="I254" s="5" t="str">
        <f>IF(ISERROR(VLOOKUP($G254,Listas!$L$4:$M$7,2,FALSE)),"",VLOOKUP($G254,Listas!$L$4:$M$7,2,FALSE))</f>
        <v/>
      </c>
      <c r="J254" s="7" t="str">
        <f t="shared" si="6"/>
        <v/>
      </c>
      <c r="K254" s="5" t="str">
        <f t="shared" si="7"/>
        <v/>
      </c>
      <c r="L254" s="5" t="str">
        <f>IF(ISERROR(VLOOKUP($C254,Listas!$B$4:$K$12,10,FALSE)),"",IF(C254="Hydrogen_\_Hidrógeno",LOOKUP(E254,Listas!$AL$4:$AL$7,Listas!$AM$4:$AM$7),VLOOKUP($C254,Listas!$B$4:$K$12,10,FALSE)))</f>
        <v/>
      </c>
    </row>
    <row r="255" spans="1:12" x14ac:dyDescent="0.25">
      <c r="A255" s="4"/>
      <c r="B255" s="4"/>
      <c r="C255" s="12" t="s">
        <v>781</v>
      </c>
      <c r="D255" s="4" t="str">
        <f>IF(ISERROR(VLOOKUP($C255,Listas!$B$4:$C$12,2,FALSE)),"",VLOOKUP($C255,Listas!$B$4:$C$12,2,FALSE))</f>
        <v/>
      </c>
      <c r="E255" s="12"/>
      <c r="F255" s="5">
        <v>0</v>
      </c>
      <c r="G255" s="5" t="s">
        <v>908</v>
      </c>
      <c r="H255" s="5" t="str">
        <f>IF(ISERROR(VLOOKUP($C255&amp;" "&amp;$I255,Listas!$N$4:$O$14,2,FALSE)),"",VLOOKUP($C255&amp;" "&amp;$I255,Listas!$N$4:$O$14,2,FALSE))</f>
        <v/>
      </c>
      <c r="I255" s="5" t="str">
        <f>IF(ISERROR(VLOOKUP($G255,Listas!$L$4:$M$7,2,FALSE)),"",VLOOKUP($G255,Listas!$L$4:$M$7,2,FALSE))</f>
        <v/>
      </c>
      <c r="J255" s="7" t="str">
        <f t="shared" si="6"/>
        <v/>
      </c>
      <c r="K255" s="5" t="str">
        <f t="shared" si="7"/>
        <v/>
      </c>
      <c r="L255" s="5" t="str">
        <f>IF(ISERROR(VLOOKUP($C255,Listas!$B$4:$K$12,10,FALSE)),"",IF(C255="Hydrogen_\_Hidrógeno",LOOKUP(E255,Listas!$AL$4:$AL$7,Listas!$AM$4:$AM$7),VLOOKUP($C255,Listas!$B$4:$K$12,10,FALSE)))</f>
        <v/>
      </c>
    </row>
    <row r="256" spans="1:12" x14ac:dyDescent="0.25">
      <c r="A256" s="4"/>
      <c r="B256" s="4"/>
      <c r="C256" s="12" t="s">
        <v>781</v>
      </c>
      <c r="D256" s="4" t="str">
        <f>IF(ISERROR(VLOOKUP($C256,Listas!$B$4:$C$12,2,FALSE)),"",VLOOKUP($C256,Listas!$B$4:$C$12,2,FALSE))</f>
        <v/>
      </c>
      <c r="E256" s="12"/>
      <c r="F256" s="5">
        <v>0</v>
      </c>
      <c r="G256" s="5" t="s">
        <v>908</v>
      </c>
      <c r="H256" s="5" t="str">
        <f>IF(ISERROR(VLOOKUP($C256&amp;" "&amp;$I256,Listas!$N$4:$O$14,2,FALSE)),"",VLOOKUP($C256&amp;" "&amp;$I256,Listas!$N$4:$O$14,2,FALSE))</f>
        <v/>
      </c>
      <c r="I256" s="5" t="str">
        <f>IF(ISERROR(VLOOKUP($G256,Listas!$L$4:$M$7,2,FALSE)),"",VLOOKUP($G256,Listas!$L$4:$M$7,2,FALSE))</f>
        <v/>
      </c>
      <c r="J256" s="7" t="str">
        <f t="shared" si="6"/>
        <v/>
      </c>
      <c r="K256" s="5" t="str">
        <f t="shared" si="7"/>
        <v/>
      </c>
      <c r="L256" s="5" t="str">
        <f>IF(ISERROR(VLOOKUP($C256,Listas!$B$4:$K$12,10,FALSE)),"",IF(C256="Hydrogen_\_Hidrógeno",LOOKUP(E256,Listas!$AL$4:$AL$7,Listas!$AM$4:$AM$7),VLOOKUP($C256,Listas!$B$4:$K$12,10,FALSE)))</f>
        <v/>
      </c>
    </row>
    <row r="257" spans="1:12" x14ac:dyDescent="0.25">
      <c r="A257" s="4"/>
      <c r="B257" s="4"/>
      <c r="C257" s="12" t="s">
        <v>781</v>
      </c>
      <c r="D257" s="4" t="str">
        <f>IF(ISERROR(VLOOKUP($C257,Listas!$B$4:$C$12,2,FALSE)),"",VLOOKUP($C257,Listas!$B$4:$C$12,2,FALSE))</f>
        <v/>
      </c>
      <c r="E257" s="12"/>
      <c r="F257" s="5">
        <v>0</v>
      </c>
      <c r="G257" s="5" t="s">
        <v>908</v>
      </c>
      <c r="H257" s="5" t="str">
        <f>IF(ISERROR(VLOOKUP($C257&amp;" "&amp;$I257,Listas!$N$4:$O$14,2,FALSE)),"",VLOOKUP($C257&amp;" "&amp;$I257,Listas!$N$4:$O$14,2,FALSE))</f>
        <v/>
      </c>
      <c r="I257" s="5" t="str">
        <f>IF(ISERROR(VLOOKUP($G257,Listas!$L$4:$M$7,2,FALSE)),"",VLOOKUP($G257,Listas!$L$4:$M$7,2,FALSE))</f>
        <v/>
      </c>
      <c r="J257" s="7" t="str">
        <f t="shared" si="6"/>
        <v/>
      </c>
      <c r="K257" s="5" t="str">
        <f t="shared" si="7"/>
        <v/>
      </c>
      <c r="L257" s="5" t="str">
        <f>IF(ISERROR(VLOOKUP($C257,Listas!$B$4:$K$12,10,FALSE)),"",IF(C257="Hydrogen_\_Hidrógeno",LOOKUP(E257,Listas!$AL$4:$AL$7,Listas!$AM$4:$AM$7),VLOOKUP($C257,Listas!$B$4:$K$12,10,FALSE)))</f>
        <v/>
      </c>
    </row>
    <row r="258" spans="1:12" x14ac:dyDescent="0.25">
      <c r="A258" s="4"/>
      <c r="B258" s="4"/>
      <c r="C258" s="12" t="s">
        <v>781</v>
      </c>
      <c r="D258" s="4" t="str">
        <f>IF(ISERROR(VLOOKUP($C258,Listas!$B$4:$C$12,2,FALSE)),"",VLOOKUP($C258,Listas!$B$4:$C$12,2,FALSE))</f>
        <v/>
      </c>
      <c r="E258" s="12"/>
      <c r="F258" s="5">
        <v>0</v>
      </c>
      <c r="G258" s="5" t="s">
        <v>908</v>
      </c>
      <c r="H258" s="5" t="str">
        <f>IF(ISERROR(VLOOKUP($C258&amp;" "&amp;$I258,Listas!$N$4:$O$14,2,FALSE)),"",VLOOKUP($C258&amp;" "&amp;$I258,Listas!$N$4:$O$14,2,FALSE))</f>
        <v/>
      </c>
      <c r="I258" s="5" t="str">
        <f>IF(ISERROR(VLOOKUP($G258,Listas!$L$4:$M$7,2,FALSE)),"",VLOOKUP($G258,Listas!$L$4:$M$7,2,FALSE))</f>
        <v/>
      </c>
      <c r="J258" s="7" t="str">
        <f t="shared" si="6"/>
        <v/>
      </c>
      <c r="K258" s="5" t="str">
        <f t="shared" si="7"/>
        <v/>
      </c>
      <c r="L258" s="5" t="str">
        <f>IF(ISERROR(VLOOKUP($C258,Listas!$B$4:$K$12,10,FALSE)),"",IF(C258="Hydrogen_\_Hidrógeno",LOOKUP(E258,Listas!$AL$4:$AL$7,Listas!$AM$4:$AM$7),VLOOKUP($C258,Listas!$B$4:$K$12,10,FALSE)))</f>
        <v/>
      </c>
    </row>
    <row r="259" spans="1:12" x14ac:dyDescent="0.25">
      <c r="A259" s="4"/>
      <c r="B259" s="4"/>
      <c r="C259" s="12" t="s">
        <v>781</v>
      </c>
      <c r="D259" s="4" t="str">
        <f>IF(ISERROR(VLOOKUP($C259,Listas!$B$4:$C$12,2,FALSE)),"",VLOOKUP($C259,Listas!$B$4:$C$12,2,FALSE))</f>
        <v/>
      </c>
      <c r="E259" s="12"/>
      <c r="F259" s="5">
        <v>0</v>
      </c>
      <c r="G259" s="5" t="s">
        <v>908</v>
      </c>
      <c r="H259" s="5" t="str">
        <f>IF(ISERROR(VLOOKUP($C259&amp;" "&amp;$I259,Listas!$N$4:$O$14,2,FALSE)),"",VLOOKUP($C259&amp;" "&amp;$I259,Listas!$N$4:$O$14,2,FALSE))</f>
        <v/>
      </c>
      <c r="I259" s="5" t="str">
        <f>IF(ISERROR(VLOOKUP($G259,Listas!$L$4:$M$7,2,FALSE)),"",VLOOKUP($G259,Listas!$L$4:$M$7,2,FALSE))</f>
        <v/>
      </c>
      <c r="J259" s="7" t="str">
        <f t="shared" si="6"/>
        <v/>
      </c>
      <c r="K259" s="5" t="str">
        <f t="shared" si="7"/>
        <v/>
      </c>
      <c r="L259" s="5" t="str">
        <f>IF(ISERROR(VLOOKUP($C259,Listas!$B$4:$K$12,10,FALSE)),"",IF(C259="Hydrogen_\_Hidrógeno",LOOKUP(E259,Listas!$AL$4:$AL$7,Listas!$AM$4:$AM$7),VLOOKUP($C259,Listas!$B$4:$K$12,10,FALSE)))</f>
        <v/>
      </c>
    </row>
    <row r="260" spans="1:12" x14ac:dyDescent="0.25">
      <c r="A260" s="4"/>
      <c r="B260" s="4"/>
      <c r="C260" s="12" t="s">
        <v>781</v>
      </c>
      <c r="D260" s="4" t="str">
        <f>IF(ISERROR(VLOOKUP($C260,Listas!$B$4:$C$12,2,FALSE)),"",VLOOKUP($C260,Listas!$B$4:$C$12,2,FALSE))</f>
        <v/>
      </c>
      <c r="E260" s="12"/>
      <c r="F260" s="5">
        <v>0</v>
      </c>
      <c r="G260" s="5" t="s">
        <v>908</v>
      </c>
      <c r="H260" s="5" t="str">
        <f>IF(ISERROR(VLOOKUP($C260&amp;" "&amp;$I260,Listas!$N$4:$O$14,2,FALSE)),"",VLOOKUP($C260&amp;" "&amp;$I260,Listas!$N$4:$O$14,2,FALSE))</f>
        <v/>
      </c>
      <c r="I260" s="5" t="str">
        <f>IF(ISERROR(VLOOKUP($G260,Listas!$L$4:$M$7,2,FALSE)),"",VLOOKUP($G260,Listas!$L$4:$M$7,2,FALSE))</f>
        <v/>
      </c>
      <c r="J260" s="7" t="str">
        <f t="shared" si="6"/>
        <v/>
      </c>
      <c r="K260" s="5" t="str">
        <f t="shared" si="7"/>
        <v/>
      </c>
      <c r="L260" s="5" t="str">
        <f>IF(ISERROR(VLOOKUP($C260,Listas!$B$4:$K$12,10,FALSE)),"",IF(C260="Hydrogen_\_Hidrógeno",LOOKUP(E260,Listas!$AL$4:$AL$7,Listas!$AM$4:$AM$7),VLOOKUP($C260,Listas!$B$4:$K$12,10,FALSE)))</f>
        <v/>
      </c>
    </row>
    <row r="261" spans="1:12" x14ac:dyDescent="0.25">
      <c r="A261" s="4"/>
      <c r="B261" s="4"/>
      <c r="C261" s="12" t="s">
        <v>781</v>
      </c>
      <c r="D261" s="4" t="str">
        <f>IF(ISERROR(VLOOKUP($C261,Listas!$B$4:$C$12,2,FALSE)),"",VLOOKUP($C261,Listas!$B$4:$C$12,2,FALSE))</f>
        <v/>
      </c>
      <c r="E261" s="12"/>
      <c r="F261" s="5">
        <v>0</v>
      </c>
      <c r="G261" s="5" t="s">
        <v>908</v>
      </c>
      <c r="H261" s="5" t="str">
        <f>IF(ISERROR(VLOOKUP($C261&amp;" "&amp;$I261,Listas!$N$4:$O$14,2,FALSE)),"",VLOOKUP($C261&amp;" "&amp;$I261,Listas!$N$4:$O$14,2,FALSE))</f>
        <v/>
      </c>
      <c r="I261" s="5" t="str">
        <f>IF(ISERROR(VLOOKUP($G261,Listas!$L$4:$M$7,2,FALSE)),"",VLOOKUP($G261,Listas!$L$4:$M$7,2,FALSE))</f>
        <v/>
      </c>
      <c r="J261" s="7" t="str">
        <f t="shared" si="6"/>
        <v/>
      </c>
      <c r="K261" s="5" t="str">
        <f t="shared" si="7"/>
        <v/>
      </c>
      <c r="L261" s="5" t="str">
        <f>IF(ISERROR(VLOOKUP($C261,Listas!$B$4:$K$12,10,FALSE)),"",IF(C261="Hydrogen_\_Hidrógeno",LOOKUP(E261,Listas!$AL$4:$AL$7,Listas!$AM$4:$AM$7),VLOOKUP($C261,Listas!$B$4:$K$12,10,FALSE)))</f>
        <v/>
      </c>
    </row>
    <row r="262" spans="1:12" x14ac:dyDescent="0.25">
      <c r="A262" s="4"/>
      <c r="B262" s="4"/>
      <c r="C262" s="12" t="s">
        <v>781</v>
      </c>
      <c r="D262" s="4" t="str">
        <f>IF(ISERROR(VLOOKUP($C262,Listas!$B$4:$C$12,2,FALSE)),"",VLOOKUP($C262,Listas!$B$4:$C$12,2,FALSE))</f>
        <v/>
      </c>
      <c r="E262" s="12"/>
      <c r="F262" s="5">
        <v>0</v>
      </c>
      <c r="G262" s="5" t="s">
        <v>908</v>
      </c>
      <c r="H262" s="5" t="str">
        <f>IF(ISERROR(VLOOKUP($C262&amp;" "&amp;$I262,Listas!$N$4:$O$14,2,FALSE)),"",VLOOKUP($C262&amp;" "&amp;$I262,Listas!$N$4:$O$14,2,FALSE))</f>
        <v/>
      </c>
      <c r="I262" s="5" t="str">
        <f>IF(ISERROR(VLOOKUP($G262,Listas!$L$4:$M$7,2,FALSE)),"",VLOOKUP($G262,Listas!$L$4:$M$7,2,FALSE))</f>
        <v/>
      </c>
      <c r="J262" s="7" t="str">
        <f t="shared" si="6"/>
        <v/>
      </c>
      <c r="K262" s="5" t="str">
        <f t="shared" si="7"/>
        <v/>
      </c>
      <c r="L262" s="5" t="str">
        <f>IF(ISERROR(VLOOKUP($C262,Listas!$B$4:$K$12,10,FALSE)),"",IF(C262="Hydrogen_\_Hidrógeno",LOOKUP(E262,Listas!$AL$4:$AL$7,Listas!$AM$4:$AM$7),VLOOKUP($C262,Listas!$B$4:$K$12,10,FALSE)))</f>
        <v/>
      </c>
    </row>
    <row r="263" spans="1:12" x14ac:dyDescent="0.25">
      <c r="A263" s="4"/>
      <c r="B263" s="4"/>
      <c r="C263" s="12" t="s">
        <v>781</v>
      </c>
      <c r="D263" s="4" t="str">
        <f>IF(ISERROR(VLOOKUP($C263,Listas!$B$4:$C$12,2,FALSE)),"",VLOOKUP($C263,Listas!$B$4:$C$12,2,FALSE))</f>
        <v/>
      </c>
      <c r="E263" s="12"/>
      <c r="F263" s="5">
        <v>0</v>
      </c>
      <c r="G263" s="5" t="s">
        <v>908</v>
      </c>
      <c r="H263" s="5" t="str">
        <f>IF(ISERROR(VLOOKUP($C263&amp;" "&amp;$I263,Listas!$N$4:$O$14,2,FALSE)),"",VLOOKUP($C263&amp;" "&amp;$I263,Listas!$N$4:$O$14,2,FALSE))</f>
        <v/>
      </c>
      <c r="I263" s="5" t="str">
        <f>IF(ISERROR(VLOOKUP($G263,Listas!$L$4:$M$7,2,FALSE)),"",VLOOKUP($G263,Listas!$L$4:$M$7,2,FALSE))</f>
        <v/>
      </c>
      <c r="J263" s="7" t="str">
        <f t="shared" ref="J263:J326" si="8">IFERROR(IF(C263="Hydrogen_\_Hidrógeno",(F263*H263)*0.4,F263*H263),"")</f>
        <v/>
      </c>
      <c r="K263" s="5" t="str">
        <f t="shared" si="7"/>
        <v/>
      </c>
      <c r="L263" s="5" t="str">
        <f>IF(ISERROR(VLOOKUP($C263,Listas!$B$4:$K$12,10,FALSE)),"",IF(C263="Hydrogen_\_Hidrógeno",LOOKUP(E263,Listas!$AL$4:$AL$7,Listas!$AM$4:$AM$7),VLOOKUP($C263,Listas!$B$4:$K$12,10,FALSE)))</f>
        <v/>
      </c>
    </row>
    <row r="264" spans="1:12" x14ac:dyDescent="0.25">
      <c r="A264" s="4"/>
      <c r="B264" s="4"/>
      <c r="C264" s="12" t="s">
        <v>781</v>
      </c>
      <c r="D264" s="4" t="str">
        <f>IF(ISERROR(VLOOKUP($C264,Listas!$B$4:$C$12,2,FALSE)),"",VLOOKUP($C264,Listas!$B$4:$C$12,2,FALSE))</f>
        <v/>
      </c>
      <c r="E264" s="12"/>
      <c r="F264" s="5">
        <v>0</v>
      </c>
      <c r="G264" s="5" t="s">
        <v>908</v>
      </c>
      <c r="H264" s="5" t="str">
        <f>IF(ISERROR(VLOOKUP($C264&amp;" "&amp;$I264,Listas!$N$4:$O$14,2,FALSE)),"",VLOOKUP($C264&amp;" "&amp;$I264,Listas!$N$4:$O$14,2,FALSE))</f>
        <v/>
      </c>
      <c r="I264" s="5" t="str">
        <f>IF(ISERROR(VLOOKUP($G264,Listas!$L$4:$M$7,2,FALSE)),"",VLOOKUP($G264,Listas!$L$4:$M$7,2,FALSE))</f>
        <v/>
      </c>
      <c r="J264" s="7" t="str">
        <f t="shared" si="8"/>
        <v/>
      </c>
      <c r="K264" s="5" t="str">
        <f t="shared" ref="K264:K327" si="9">IF(ISERROR(F264*H264),"",F264*H264)</f>
        <v/>
      </c>
      <c r="L264" s="5" t="str">
        <f>IF(ISERROR(VLOOKUP($C264,Listas!$B$4:$K$12,10,FALSE)),"",IF(C264="Hydrogen_\_Hidrógeno",LOOKUP(E264,Listas!$AL$4:$AL$7,Listas!$AM$4:$AM$7),VLOOKUP($C264,Listas!$B$4:$K$12,10,FALSE)))</f>
        <v/>
      </c>
    </row>
    <row r="265" spans="1:12" x14ac:dyDescent="0.25">
      <c r="A265" s="4"/>
      <c r="B265" s="4"/>
      <c r="C265" s="12" t="s">
        <v>781</v>
      </c>
      <c r="D265" s="4" t="str">
        <f>IF(ISERROR(VLOOKUP($C265,Listas!$B$4:$C$12,2,FALSE)),"",VLOOKUP($C265,Listas!$B$4:$C$12,2,FALSE))</f>
        <v/>
      </c>
      <c r="E265" s="12"/>
      <c r="F265" s="5">
        <v>0</v>
      </c>
      <c r="G265" s="5" t="s">
        <v>908</v>
      </c>
      <c r="H265" s="5" t="str">
        <f>IF(ISERROR(VLOOKUP($C265&amp;" "&amp;$I265,Listas!$N$4:$O$14,2,FALSE)),"",VLOOKUP($C265&amp;" "&amp;$I265,Listas!$N$4:$O$14,2,FALSE))</f>
        <v/>
      </c>
      <c r="I265" s="5" t="str">
        <f>IF(ISERROR(VLOOKUP($G265,Listas!$L$4:$M$7,2,FALSE)),"",VLOOKUP($G265,Listas!$L$4:$M$7,2,FALSE))</f>
        <v/>
      </c>
      <c r="J265" s="7" t="str">
        <f t="shared" si="8"/>
        <v/>
      </c>
      <c r="K265" s="5" t="str">
        <f t="shared" si="9"/>
        <v/>
      </c>
      <c r="L265" s="5" t="str">
        <f>IF(ISERROR(VLOOKUP($C265,Listas!$B$4:$K$12,10,FALSE)),"",IF(C265="Hydrogen_\_Hidrógeno",LOOKUP(E265,Listas!$AL$4:$AL$7,Listas!$AM$4:$AM$7),VLOOKUP($C265,Listas!$B$4:$K$12,10,FALSE)))</f>
        <v/>
      </c>
    </row>
    <row r="266" spans="1:12" x14ac:dyDescent="0.25">
      <c r="A266" s="4"/>
      <c r="B266" s="4"/>
      <c r="C266" s="12" t="s">
        <v>781</v>
      </c>
      <c r="D266" s="4" t="str">
        <f>IF(ISERROR(VLOOKUP($C266,Listas!$B$4:$C$12,2,FALSE)),"",VLOOKUP($C266,Listas!$B$4:$C$12,2,FALSE))</f>
        <v/>
      </c>
      <c r="E266" s="12"/>
      <c r="F266" s="5">
        <v>0</v>
      </c>
      <c r="G266" s="5" t="s">
        <v>908</v>
      </c>
      <c r="H266" s="5" t="str">
        <f>IF(ISERROR(VLOOKUP($C266&amp;" "&amp;$I266,Listas!$N$4:$O$14,2,FALSE)),"",VLOOKUP($C266&amp;" "&amp;$I266,Listas!$N$4:$O$14,2,FALSE))</f>
        <v/>
      </c>
      <c r="I266" s="5" t="str">
        <f>IF(ISERROR(VLOOKUP($G266,Listas!$L$4:$M$7,2,FALSE)),"",VLOOKUP($G266,Listas!$L$4:$M$7,2,FALSE))</f>
        <v/>
      </c>
      <c r="J266" s="7" t="str">
        <f t="shared" si="8"/>
        <v/>
      </c>
      <c r="K266" s="5" t="str">
        <f t="shared" si="9"/>
        <v/>
      </c>
      <c r="L266" s="5" t="str">
        <f>IF(ISERROR(VLOOKUP($C266,Listas!$B$4:$K$12,10,FALSE)),"",IF(C266="Hydrogen_\_Hidrógeno",LOOKUP(E266,Listas!$AL$4:$AL$7,Listas!$AM$4:$AM$7),VLOOKUP($C266,Listas!$B$4:$K$12,10,FALSE)))</f>
        <v/>
      </c>
    </row>
    <row r="267" spans="1:12" x14ac:dyDescent="0.25">
      <c r="A267" s="4"/>
      <c r="B267" s="4"/>
      <c r="C267" s="12" t="s">
        <v>781</v>
      </c>
      <c r="D267" s="4" t="str">
        <f>IF(ISERROR(VLOOKUP($C267,Listas!$B$4:$C$12,2,FALSE)),"",VLOOKUP($C267,Listas!$B$4:$C$12,2,FALSE))</f>
        <v/>
      </c>
      <c r="E267" s="12"/>
      <c r="F267" s="5">
        <v>0</v>
      </c>
      <c r="G267" s="5" t="s">
        <v>908</v>
      </c>
      <c r="H267" s="5" t="str">
        <f>IF(ISERROR(VLOOKUP($C267&amp;" "&amp;$I267,Listas!$N$4:$O$14,2,FALSE)),"",VLOOKUP($C267&amp;" "&amp;$I267,Listas!$N$4:$O$14,2,FALSE))</f>
        <v/>
      </c>
      <c r="I267" s="5" t="str">
        <f>IF(ISERROR(VLOOKUP($G267,Listas!$L$4:$M$7,2,FALSE)),"",VLOOKUP($G267,Listas!$L$4:$M$7,2,FALSE))</f>
        <v/>
      </c>
      <c r="J267" s="7" t="str">
        <f t="shared" si="8"/>
        <v/>
      </c>
      <c r="K267" s="5" t="str">
        <f t="shared" si="9"/>
        <v/>
      </c>
      <c r="L267" s="5" t="str">
        <f>IF(ISERROR(VLOOKUP($C267,Listas!$B$4:$K$12,10,FALSE)),"",IF(C267="Hydrogen_\_Hidrógeno",LOOKUP(E267,Listas!$AL$4:$AL$7,Listas!$AM$4:$AM$7),VLOOKUP($C267,Listas!$B$4:$K$12,10,FALSE)))</f>
        <v/>
      </c>
    </row>
    <row r="268" spans="1:12" x14ac:dyDescent="0.25">
      <c r="A268" s="4"/>
      <c r="B268" s="4"/>
      <c r="C268" s="12" t="s">
        <v>781</v>
      </c>
      <c r="D268" s="4" t="str">
        <f>IF(ISERROR(VLOOKUP($C268,Listas!$B$4:$C$12,2,FALSE)),"",VLOOKUP($C268,Listas!$B$4:$C$12,2,FALSE))</f>
        <v/>
      </c>
      <c r="E268" s="12"/>
      <c r="F268" s="5">
        <v>0</v>
      </c>
      <c r="G268" s="5" t="s">
        <v>908</v>
      </c>
      <c r="H268" s="5" t="str">
        <f>IF(ISERROR(VLOOKUP($C268&amp;" "&amp;$I268,Listas!$N$4:$O$14,2,FALSE)),"",VLOOKUP($C268&amp;" "&amp;$I268,Listas!$N$4:$O$14,2,FALSE))</f>
        <v/>
      </c>
      <c r="I268" s="5" t="str">
        <f>IF(ISERROR(VLOOKUP($G268,Listas!$L$4:$M$7,2,FALSE)),"",VLOOKUP($G268,Listas!$L$4:$M$7,2,FALSE))</f>
        <v/>
      </c>
      <c r="J268" s="7" t="str">
        <f t="shared" si="8"/>
        <v/>
      </c>
      <c r="K268" s="5" t="str">
        <f t="shared" si="9"/>
        <v/>
      </c>
      <c r="L268" s="5" t="str">
        <f>IF(ISERROR(VLOOKUP($C268,Listas!$B$4:$K$12,10,FALSE)),"",IF(C268="Hydrogen_\_Hidrógeno",LOOKUP(E268,Listas!$AL$4:$AL$7,Listas!$AM$4:$AM$7),VLOOKUP($C268,Listas!$B$4:$K$12,10,FALSE)))</f>
        <v/>
      </c>
    </row>
    <row r="269" spans="1:12" x14ac:dyDescent="0.25">
      <c r="A269" s="4"/>
      <c r="B269" s="4"/>
      <c r="C269" s="12" t="s">
        <v>781</v>
      </c>
      <c r="D269" s="4" t="str">
        <f>IF(ISERROR(VLOOKUP($C269,Listas!$B$4:$C$12,2,FALSE)),"",VLOOKUP($C269,Listas!$B$4:$C$12,2,FALSE))</f>
        <v/>
      </c>
      <c r="E269" s="12"/>
      <c r="F269" s="5">
        <v>0</v>
      </c>
      <c r="G269" s="5" t="s">
        <v>908</v>
      </c>
      <c r="H269" s="5" t="str">
        <f>IF(ISERROR(VLOOKUP($C269&amp;" "&amp;$I269,Listas!$N$4:$O$14,2,FALSE)),"",VLOOKUP($C269&amp;" "&amp;$I269,Listas!$N$4:$O$14,2,FALSE))</f>
        <v/>
      </c>
      <c r="I269" s="5" t="str">
        <f>IF(ISERROR(VLOOKUP($G269,Listas!$L$4:$M$7,2,FALSE)),"",VLOOKUP($G269,Listas!$L$4:$M$7,2,FALSE))</f>
        <v/>
      </c>
      <c r="J269" s="7" t="str">
        <f t="shared" si="8"/>
        <v/>
      </c>
      <c r="K269" s="5" t="str">
        <f t="shared" si="9"/>
        <v/>
      </c>
      <c r="L269" s="5" t="str">
        <f>IF(ISERROR(VLOOKUP($C269,Listas!$B$4:$K$12,10,FALSE)),"",IF(C269="Hydrogen_\_Hidrógeno",LOOKUP(E269,Listas!$AL$4:$AL$7,Listas!$AM$4:$AM$7),VLOOKUP($C269,Listas!$B$4:$K$12,10,FALSE)))</f>
        <v/>
      </c>
    </row>
    <row r="270" spans="1:12" x14ac:dyDescent="0.25">
      <c r="A270" s="4"/>
      <c r="B270" s="4"/>
      <c r="C270" s="12" t="s">
        <v>781</v>
      </c>
      <c r="D270" s="4" t="str">
        <f>IF(ISERROR(VLOOKUP($C270,Listas!$B$4:$C$12,2,FALSE)),"",VLOOKUP($C270,Listas!$B$4:$C$12,2,FALSE))</f>
        <v/>
      </c>
      <c r="E270" s="12"/>
      <c r="F270" s="5">
        <v>0</v>
      </c>
      <c r="G270" s="5" t="s">
        <v>908</v>
      </c>
      <c r="H270" s="5" t="str">
        <f>IF(ISERROR(VLOOKUP($C270&amp;" "&amp;$I270,Listas!$N$4:$O$14,2,FALSE)),"",VLOOKUP($C270&amp;" "&amp;$I270,Listas!$N$4:$O$14,2,FALSE))</f>
        <v/>
      </c>
      <c r="I270" s="5" t="str">
        <f>IF(ISERROR(VLOOKUP($G270,Listas!$L$4:$M$7,2,FALSE)),"",VLOOKUP($G270,Listas!$L$4:$M$7,2,FALSE))</f>
        <v/>
      </c>
      <c r="J270" s="7" t="str">
        <f t="shared" si="8"/>
        <v/>
      </c>
      <c r="K270" s="5" t="str">
        <f t="shared" si="9"/>
        <v/>
      </c>
      <c r="L270" s="5" t="str">
        <f>IF(ISERROR(VLOOKUP($C270,Listas!$B$4:$K$12,10,FALSE)),"",IF(C270="Hydrogen_\_Hidrógeno",LOOKUP(E270,Listas!$AL$4:$AL$7,Listas!$AM$4:$AM$7),VLOOKUP($C270,Listas!$B$4:$K$12,10,FALSE)))</f>
        <v/>
      </c>
    </row>
    <row r="271" spans="1:12" x14ac:dyDescent="0.25">
      <c r="A271" s="4"/>
      <c r="B271" s="4"/>
      <c r="C271" s="12" t="s">
        <v>781</v>
      </c>
      <c r="D271" s="4" t="str">
        <f>IF(ISERROR(VLOOKUP($C271,Listas!$B$4:$C$12,2,FALSE)),"",VLOOKUP($C271,Listas!$B$4:$C$12,2,FALSE))</f>
        <v/>
      </c>
      <c r="E271" s="12"/>
      <c r="F271" s="5">
        <v>0</v>
      </c>
      <c r="G271" s="5" t="s">
        <v>908</v>
      </c>
      <c r="H271" s="5" t="str">
        <f>IF(ISERROR(VLOOKUP($C271&amp;" "&amp;$I271,Listas!$N$4:$O$14,2,FALSE)),"",VLOOKUP($C271&amp;" "&amp;$I271,Listas!$N$4:$O$14,2,FALSE))</f>
        <v/>
      </c>
      <c r="I271" s="5" t="str">
        <f>IF(ISERROR(VLOOKUP($G271,Listas!$L$4:$M$7,2,FALSE)),"",VLOOKUP($G271,Listas!$L$4:$M$7,2,FALSE))</f>
        <v/>
      </c>
      <c r="J271" s="7" t="str">
        <f t="shared" si="8"/>
        <v/>
      </c>
      <c r="K271" s="5" t="str">
        <f t="shared" si="9"/>
        <v/>
      </c>
      <c r="L271" s="5" t="str">
        <f>IF(ISERROR(VLOOKUP($C271,Listas!$B$4:$K$12,10,FALSE)),"",IF(C271="Hydrogen_\_Hidrógeno",LOOKUP(E271,Listas!$AL$4:$AL$7,Listas!$AM$4:$AM$7),VLOOKUP($C271,Listas!$B$4:$K$12,10,FALSE)))</f>
        <v/>
      </c>
    </row>
    <row r="272" spans="1:12" x14ac:dyDescent="0.25">
      <c r="A272" s="4"/>
      <c r="B272" s="4"/>
      <c r="C272" s="12" t="s">
        <v>781</v>
      </c>
      <c r="D272" s="4" t="str">
        <f>IF(ISERROR(VLOOKUP($C272,Listas!$B$4:$C$12,2,FALSE)),"",VLOOKUP($C272,Listas!$B$4:$C$12,2,FALSE))</f>
        <v/>
      </c>
      <c r="E272" s="12"/>
      <c r="F272" s="5">
        <v>0</v>
      </c>
      <c r="G272" s="5" t="s">
        <v>908</v>
      </c>
      <c r="H272" s="5" t="str">
        <f>IF(ISERROR(VLOOKUP($C272&amp;" "&amp;$I272,Listas!$N$4:$O$14,2,FALSE)),"",VLOOKUP($C272&amp;" "&amp;$I272,Listas!$N$4:$O$14,2,FALSE))</f>
        <v/>
      </c>
      <c r="I272" s="5" t="str">
        <f>IF(ISERROR(VLOOKUP($G272,Listas!$L$4:$M$7,2,FALSE)),"",VLOOKUP($G272,Listas!$L$4:$M$7,2,FALSE))</f>
        <v/>
      </c>
      <c r="J272" s="7" t="str">
        <f t="shared" si="8"/>
        <v/>
      </c>
      <c r="K272" s="5" t="str">
        <f t="shared" si="9"/>
        <v/>
      </c>
      <c r="L272" s="5" t="str">
        <f>IF(ISERROR(VLOOKUP($C272,Listas!$B$4:$K$12,10,FALSE)),"",IF(C272="Hydrogen_\_Hidrógeno",LOOKUP(E272,Listas!$AL$4:$AL$7,Listas!$AM$4:$AM$7),VLOOKUP($C272,Listas!$B$4:$K$12,10,FALSE)))</f>
        <v/>
      </c>
    </row>
    <row r="273" spans="1:12" x14ac:dyDescent="0.25">
      <c r="A273" s="4"/>
      <c r="B273" s="4"/>
      <c r="C273" s="12" t="s">
        <v>781</v>
      </c>
      <c r="D273" s="4" t="str">
        <f>IF(ISERROR(VLOOKUP($C273,Listas!$B$4:$C$12,2,FALSE)),"",VLOOKUP($C273,Listas!$B$4:$C$12,2,FALSE))</f>
        <v/>
      </c>
      <c r="E273" s="12"/>
      <c r="F273" s="5">
        <v>0</v>
      </c>
      <c r="G273" s="5" t="s">
        <v>908</v>
      </c>
      <c r="H273" s="5" t="str">
        <f>IF(ISERROR(VLOOKUP($C273&amp;" "&amp;$I273,Listas!$N$4:$O$14,2,FALSE)),"",VLOOKUP($C273&amp;" "&amp;$I273,Listas!$N$4:$O$14,2,FALSE))</f>
        <v/>
      </c>
      <c r="I273" s="5" t="str">
        <f>IF(ISERROR(VLOOKUP($G273,Listas!$L$4:$M$7,2,FALSE)),"",VLOOKUP($G273,Listas!$L$4:$M$7,2,FALSE))</f>
        <v/>
      </c>
      <c r="J273" s="7" t="str">
        <f t="shared" si="8"/>
        <v/>
      </c>
      <c r="K273" s="5" t="str">
        <f t="shared" si="9"/>
        <v/>
      </c>
      <c r="L273" s="5" t="str">
        <f>IF(ISERROR(VLOOKUP($C273,Listas!$B$4:$K$12,10,FALSE)),"",IF(C273="Hydrogen_\_Hidrógeno",LOOKUP(E273,Listas!$AL$4:$AL$7,Listas!$AM$4:$AM$7),VLOOKUP($C273,Listas!$B$4:$K$12,10,FALSE)))</f>
        <v/>
      </c>
    </row>
    <row r="274" spans="1:12" x14ac:dyDescent="0.25">
      <c r="A274" s="4"/>
      <c r="B274" s="4"/>
      <c r="C274" s="12" t="s">
        <v>781</v>
      </c>
      <c r="D274" s="4" t="str">
        <f>IF(ISERROR(VLOOKUP($C274,Listas!$B$4:$C$12,2,FALSE)),"",VLOOKUP($C274,Listas!$B$4:$C$12,2,FALSE))</f>
        <v/>
      </c>
      <c r="E274" s="12"/>
      <c r="F274" s="5">
        <v>0</v>
      </c>
      <c r="G274" s="5" t="s">
        <v>908</v>
      </c>
      <c r="H274" s="5" t="str">
        <f>IF(ISERROR(VLOOKUP($C274&amp;" "&amp;$I274,Listas!$N$4:$O$14,2,FALSE)),"",VLOOKUP($C274&amp;" "&amp;$I274,Listas!$N$4:$O$14,2,FALSE))</f>
        <v/>
      </c>
      <c r="I274" s="5" t="str">
        <f>IF(ISERROR(VLOOKUP($G274,Listas!$L$4:$M$7,2,FALSE)),"",VLOOKUP($G274,Listas!$L$4:$M$7,2,FALSE))</f>
        <v/>
      </c>
      <c r="J274" s="7" t="str">
        <f t="shared" si="8"/>
        <v/>
      </c>
      <c r="K274" s="5" t="str">
        <f t="shared" si="9"/>
        <v/>
      </c>
      <c r="L274" s="5" t="str">
        <f>IF(ISERROR(VLOOKUP($C274,Listas!$B$4:$K$12,10,FALSE)),"",IF(C274="Hydrogen_\_Hidrógeno",LOOKUP(E274,Listas!$AL$4:$AL$7,Listas!$AM$4:$AM$7),VLOOKUP($C274,Listas!$B$4:$K$12,10,FALSE)))</f>
        <v/>
      </c>
    </row>
    <row r="275" spans="1:12" x14ac:dyDescent="0.25">
      <c r="A275" s="4"/>
      <c r="B275" s="4"/>
      <c r="C275" s="12" t="s">
        <v>781</v>
      </c>
      <c r="D275" s="4" t="str">
        <f>IF(ISERROR(VLOOKUP($C275,Listas!$B$4:$C$12,2,FALSE)),"",VLOOKUP($C275,Listas!$B$4:$C$12,2,FALSE))</f>
        <v/>
      </c>
      <c r="E275" s="12"/>
      <c r="F275" s="5">
        <v>0</v>
      </c>
      <c r="G275" s="5" t="s">
        <v>908</v>
      </c>
      <c r="H275" s="5" t="str">
        <f>IF(ISERROR(VLOOKUP($C275&amp;" "&amp;$I275,Listas!$N$4:$O$14,2,FALSE)),"",VLOOKUP($C275&amp;" "&amp;$I275,Listas!$N$4:$O$14,2,FALSE))</f>
        <v/>
      </c>
      <c r="I275" s="5" t="str">
        <f>IF(ISERROR(VLOOKUP($G275,Listas!$L$4:$M$7,2,FALSE)),"",VLOOKUP($G275,Listas!$L$4:$M$7,2,FALSE))</f>
        <v/>
      </c>
      <c r="J275" s="7" t="str">
        <f t="shared" si="8"/>
        <v/>
      </c>
      <c r="K275" s="5" t="str">
        <f t="shared" si="9"/>
        <v/>
      </c>
      <c r="L275" s="5" t="str">
        <f>IF(ISERROR(VLOOKUP($C275,Listas!$B$4:$K$12,10,FALSE)),"",IF(C275="Hydrogen_\_Hidrógeno",LOOKUP(E275,Listas!$AL$4:$AL$7,Listas!$AM$4:$AM$7),VLOOKUP($C275,Listas!$B$4:$K$12,10,FALSE)))</f>
        <v/>
      </c>
    </row>
    <row r="276" spans="1:12" x14ac:dyDescent="0.25">
      <c r="A276" s="4"/>
      <c r="B276" s="4"/>
      <c r="C276" s="12" t="s">
        <v>781</v>
      </c>
      <c r="D276" s="4" t="str">
        <f>IF(ISERROR(VLOOKUP($C276,Listas!$B$4:$C$12,2,FALSE)),"",VLOOKUP($C276,Listas!$B$4:$C$12,2,FALSE))</f>
        <v/>
      </c>
      <c r="E276" s="12"/>
      <c r="F276" s="5">
        <v>0</v>
      </c>
      <c r="G276" s="5" t="s">
        <v>908</v>
      </c>
      <c r="H276" s="5" t="str">
        <f>IF(ISERROR(VLOOKUP($C276&amp;" "&amp;$I276,Listas!$N$4:$O$14,2,FALSE)),"",VLOOKUP($C276&amp;" "&amp;$I276,Listas!$N$4:$O$14,2,FALSE))</f>
        <v/>
      </c>
      <c r="I276" s="5" t="str">
        <f>IF(ISERROR(VLOOKUP($G276,Listas!$L$4:$M$7,2,FALSE)),"",VLOOKUP($G276,Listas!$L$4:$M$7,2,FALSE))</f>
        <v/>
      </c>
      <c r="J276" s="7" t="str">
        <f t="shared" si="8"/>
        <v/>
      </c>
      <c r="K276" s="5" t="str">
        <f t="shared" si="9"/>
        <v/>
      </c>
      <c r="L276" s="5" t="str">
        <f>IF(ISERROR(VLOOKUP($C276,Listas!$B$4:$K$12,10,FALSE)),"",IF(C276="Hydrogen_\_Hidrógeno",LOOKUP(E276,Listas!$AL$4:$AL$7,Listas!$AM$4:$AM$7),VLOOKUP($C276,Listas!$B$4:$K$12,10,FALSE)))</f>
        <v/>
      </c>
    </row>
    <row r="277" spans="1:12" x14ac:dyDescent="0.25">
      <c r="A277" s="4"/>
      <c r="B277" s="4"/>
      <c r="C277" s="12" t="s">
        <v>781</v>
      </c>
      <c r="D277" s="4" t="str">
        <f>IF(ISERROR(VLOOKUP($C277,Listas!$B$4:$C$12,2,FALSE)),"",VLOOKUP($C277,Listas!$B$4:$C$12,2,FALSE))</f>
        <v/>
      </c>
      <c r="E277" s="12"/>
      <c r="F277" s="5">
        <v>0</v>
      </c>
      <c r="G277" s="5" t="s">
        <v>908</v>
      </c>
      <c r="H277" s="5" t="str">
        <f>IF(ISERROR(VLOOKUP($C277&amp;" "&amp;$I277,Listas!$N$4:$O$14,2,FALSE)),"",VLOOKUP($C277&amp;" "&amp;$I277,Listas!$N$4:$O$14,2,FALSE))</f>
        <v/>
      </c>
      <c r="I277" s="5" t="str">
        <f>IF(ISERROR(VLOOKUP($G277,Listas!$L$4:$M$7,2,FALSE)),"",VLOOKUP($G277,Listas!$L$4:$M$7,2,FALSE))</f>
        <v/>
      </c>
      <c r="J277" s="7" t="str">
        <f t="shared" si="8"/>
        <v/>
      </c>
      <c r="K277" s="5" t="str">
        <f t="shared" si="9"/>
        <v/>
      </c>
      <c r="L277" s="5" t="str">
        <f>IF(ISERROR(VLOOKUP($C277,Listas!$B$4:$K$12,10,FALSE)),"",IF(C277="Hydrogen_\_Hidrógeno",LOOKUP(E277,Listas!$AL$4:$AL$7,Listas!$AM$4:$AM$7),VLOOKUP($C277,Listas!$B$4:$K$12,10,FALSE)))</f>
        <v/>
      </c>
    </row>
    <row r="278" spans="1:12" x14ac:dyDescent="0.25">
      <c r="A278" s="4"/>
      <c r="B278" s="4"/>
      <c r="C278" s="12" t="s">
        <v>781</v>
      </c>
      <c r="D278" s="4" t="str">
        <f>IF(ISERROR(VLOOKUP($C278,Listas!$B$4:$C$12,2,FALSE)),"",VLOOKUP($C278,Listas!$B$4:$C$12,2,FALSE))</f>
        <v/>
      </c>
      <c r="E278" s="12"/>
      <c r="F278" s="5">
        <v>0</v>
      </c>
      <c r="G278" s="5" t="s">
        <v>908</v>
      </c>
      <c r="H278" s="5" t="str">
        <f>IF(ISERROR(VLOOKUP($C278&amp;" "&amp;$I278,Listas!$N$4:$O$14,2,FALSE)),"",VLOOKUP($C278&amp;" "&amp;$I278,Listas!$N$4:$O$14,2,FALSE))</f>
        <v/>
      </c>
      <c r="I278" s="5" t="str">
        <f>IF(ISERROR(VLOOKUP($G278,Listas!$L$4:$M$7,2,FALSE)),"",VLOOKUP($G278,Listas!$L$4:$M$7,2,FALSE))</f>
        <v/>
      </c>
      <c r="J278" s="7" t="str">
        <f t="shared" si="8"/>
        <v/>
      </c>
      <c r="K278" s="5" t="str">
        <f t="shared" si="9"/>
        <v/>
      </c>
      <c r="L278" s="5" t="str">
        <f>IF(ISERROR(VLOOKUP($C278,Listas!$B$4:$K$12,10,FALSE)),"",IF(C278="Hydrogen_\_Hidrógeno",LOOKUP(E278,Listas!$AL$4:$AL$7,Listas!$AM$4:$AM$7),VLOOKUP($C278,Listas!$B$4:$K$12,10,FALSE)))</f>
        <v/>
      </c>
    </row>
    <row r="279" spans="1:12" x14ac:dyDescent="0.25">
      <c r="A279" s="4"/>
      <c r="B279" s="4"/>
      <c r="C279" s="12" t="s">
        <v>781</v>
      </c>
      <c r="D279" s="4" t="str">
        <f>IF(ISERROR(VLOOKUP($C279,Listas!$B$4:$C$12,2,FALSE)),"",VLOOKUP($C279,Listas!$B$4:$C$12,2,FALSE))</f>
        <v/>
      </c>
      <c r="E279" s="12"/>
      <c r="F279" s="5">
        <v>0</v>
      </c>
      <c r="G279" s="5" t="s">
        <v>908</v>
      </c>
      <c r="H279" s="5" t="str">
        <f>IF(ISERROR(VLOOKUP($C279&amp;" "&amp;$I279,Listas!$N$4:$O$14,2,FALSE)),"",VLOOKUP($C279&amp;" "&amp;$I279,Listas!$N$4:$O$14,2,FALSE))</f>
        <v/>
      </c>
      <c r="I279" s="5" t="str">
        <f>IF(ISERROR(VLOOKUP($G279,Listas!$L$4:$M$7,2,FALSE)),"",VLOOKUP($G279,Listas!$L$4:$M$7,2,FALSE))</f>
        <v/>
      </c>
      <c r="J279" s="7" t="str">
        <f t="shared" si="8"/>
        <v/>
      </c>
      <c r="K279" s="5" t="str">
        <f t="shared" si="9"/>
        <v/>
      </c>
      <c r="L279" s="5" t="str">
        <f>IF(ISERROR(VLOOKUP($C279,Listas!$B$4:$K$12,10,FALSE)),"",IF(C279="Hydrogen_\_Hidrógeno",LOOKUP(E279,Listas!$AL$4:$AL$7,Listas!$AM$4:$AM$7),VLOOKUP($C279,Listas!$B$4:$K$12,10,FALSE)))</f>
        <v/>
      </c>
    </row>
    <row r="280" spans="1:12" x14ac:dyDescent="0.25">
      <c r="A280" s="4"/>
      <c r="B280" s="4"/>
      <c r="C280" s="12" t="s">
        <v>781</v>
      </c>
      <c r="D280" s="4" t="str">
        <f>IF(ISERROR(VLOOKUP($C280,Listas!$B$4:$C$12,2,FALSE)),"",VLOOKUP($C280,Listas!$B$4:$C$12,2,FALSE))</f>
        <v/>
      </c>
      <c r="E280" s="12"/>
      <c r="F280" s="5">
        <v>0</v>
      </c>
      <c r="G280" s="5" t="s">
        <v>908</v>
      </c>
      <c r="H280" s="5" t="str">
        <f>IF(ISERROR(VLOOKUP($C280&amp;" "&amp;$I280,Listas!$N$4:$O$14,2,FALSE)),"",VLOOKUP($C280&amp;" "&amp;$I280,Listas!$N$4:$O$14,2,FALSE))</f>
        <v/>
      </c>
      <c r="I280" s="5" t="str">
        <f>IF(ISERROR(VLOOKUP($G280,Listas!$L$4:$M$7,2,FALSE)),"",VLOOKUP($G280,Listas!$L$4:$M$7,2,FALSE))</f>
        <v/>
      </c>
      <c r="J280" s="7" t="str">
        <f t="shared" si="8"/>
        <v/>
      </c>
      <c r="K280" s="5" t="str">
        <f t="shared" si="9"/>
        <v/>
      </c>
      <c r="L280" s="5" t="str">
        <f>IF(ISERROR(VLOOKUP($C280,Listas!$B$4:$K$12,10,FALSE)),"",IF(C280="Hydrogen_\_Hidrógeno",LOOKUP(E280,Listas!$AL$4:$AL$7,Listas!$AM$4:$AM$7),VLOOKUP($C280,Listas!$B$4:$K$12,10,FALSE)))</f>
        <v/>
      </c>
    </row>
    <row r="281" spans="1:12" x14ac:dyDescent="0.25">
      <c r="A281" s="4"/>
      <c r="B281" s="4"/>
      <c r="C281" s="12" t="s">
        <v>781</v>
      </c>
      <c r="D281" s="4" t="str">
        <f>IF(ISERROR(VLOOKUP($C281,Listas!$B$4:$C$12,2,FALSE)),"",VLOOKUP($C281,Listas!$B$4:$C$12,2,FALSE))</f>
        <v/>
      </c>
      <c r="E281" s="12"/>
      <c r="F281" s="5">
        <v>0</v>
      </c>
      <c r="G281" s="5" t="s">
        <v>908</v>
      </c>
      <c r="H281" s="5" t="str">
        <f>IF(ISERROR(VLOOKUP($C281&amp;" "&amp;$I281,Listas!$N$4:$O$14,2,FALSE)),"",VLOOKUP($C281&amp;" "&amp;$I281,Listas!$N$4:$O$14,2,FALSE))</f>
        <v/>
      </c>
      <c r="I281" s="5" t="str">
        <f>IF(ISERROR(VLOOKUP($G281,Listas!$L$4:$M$7,2,FALSE)),"",VLOOKUP($G281,Listas!$L$4:$M$7,2,FALSE))</f>
        <v/>
      </c>
      <c r="J281" s="7" t="str">
        <f t="shared" si="8"/>
        <v/>
      </c>
      <c r="K281" s="5" t="str">
        <f t="shared" si="9"/>
        <v/>
      </c>
      <c r="L281" s="5" t="str">
        <f>IF(ISERROR(VLOOKUP($C281,Listas!$B$4:$K$12,10,FALSE)),"",IF(C281="Hydrogen_\_Hidrógeno",LOOKUP(E281,Listas!$AL$4:$AL$7,Listas!$AM$4:$AM$7),VLOOKUP($C281,Listas!$B$4:$K$12,10,FALSE)))</f>
        <v/>
      </c>
    </row>
    <row r="282" spans="1:12" x14ac:dyDescent="0.25">
      <c r="A282" s="4"/>
      <c r="B282" s="4"/>
      <c r="C282" s="12" t="s">
        <v>781</v>
      </c>
      <c r="D282" s="4" t="str">
        <f>IF(ISERROR(VLOOKUP($C282,Listas!$B$4:$C$12,2,FALSE)),"",VLOOKUP($C282,Listas!$B$4:$C$12,2,FALSE))</f>
        <v/>
      </c>
      <c r="E282" s="12"/>
      <c r="F282" s="5">
        <v>0</v>
      </c>
      <c r="G282" s="5" t="s">
        <v>908</v>
      </c>
      <c r="H282" s="5" t="str">
        <f>IF(ISERROR(VLOOKUP($C282&amp;" "&amp;$I282,Listas!$N$4:$O$14,2,FALSE)),"",VLOOKUP($C282&amp;" "&amp;$I282,Listas!$N$4:$O$14,2,FALSE))</f>
        <v/>
      </c>
      <c r="I282" s="5" t="str">
        <f>IF(ISERROR(VLOOKUP($G282,Listas!$L$4:$M$7,2,FALSE)),"",VLOOKUP($G282,Listas!$L$4:$M$7,2,FALSE))</f>
        <v/>
      </c>
      <c r="J282" s="7" t="str">
        <f t="shared" si="8"/>
        <v/>
      </c>
      <c r="K282" s="5" t="str">
        <f t="shared" si="9"/>
        <v/>
      </c>
      <c r="L282" s="5" t="str">
        <f>IF(ISERROR(VLOOKUP($C282,Listas!$B$4:$K$12,10,FALSE)),"",IF(C282="Hydrogen_\_Hidrógeno",LOOKUP(E282,Listas!$AL$4:$AL$7,Listas!$AM$4:$AM$7),VLOOKUP($C282,Listas!$B$4:$K$12,10,FALSE)))</f>
        <v/>
      </c>
    </row>
    <row r="283" spans="1:12" x14ac:dyDescent="0.25">
      <c r="A283" s="4"/>
      <c r="B283" s="4"/>
      <c r="C283" s="12" t="s">
        <v>781</v>
      </c>
      <c r="D283" s="4" t="str">
        <f>IF(ISERROR(VLOOKUP($C283,Listas!$B$4:$C$12,2,FALSE)),"",VLOOKUP($C283,Listas!$B$4:$C$12,2,FALSE))</f>
        <v/>
      </c>
      <c r="E283" s="12"/>
      <c r="F283" s="5">
        <v>0</v>
      </c>
      <c r="G283" s="5" t="s">
        <v>908</v>
      </c>
      <c r="H283" s="5" t="str">
        <f>IF(ISERROR(VLOOKUP($C283&amp;" "&amp;$I283,Listas!$N$4:$O$14,2,FALSE)),"",VLOOKUP($C283&amp;" "&amp;$I283,Listas!$N$4:$O$14,2,FALSE))</f>
        <v/>
      </c>
      <c r="I283" s="5" t="str">
        <f>IF(ISERROR(VLOOKUP($G283,Listas!$L$4:$M$7,2,FALSE)),"",VLOOKUP($G283,Listas!$L$4:$M$7,2,FALSE))</f>
        <v/>
      </c>
      <c r="J283" s="7" t="str">
        <f t="shared" si="8"/>
        <v/>
      </c>
      <c r="K283" s="5" t="str">
        <f t="shared" si="9"/>
        <v/>
      </c>
      <c r="L283" s="5" t="str">
        <f>IF(ISERROR(VLOOKUP($C283,Listas!$B$4:$K$12,10,FALSE)),"",IF(C283="Hydrogen_\_Hidrógeno",LOOKUP(E283,Listas!$AL$4:$AL$7,Listas!$AM$4:$AM$7),VLOOKUP($C283,Listas!$B$4:$K$12,10,FALSE)))</f>
        <v/>
      </c>
    </row>
    <row r="284" spans="1:12" x14ac:dyDescent="0.25">
      <c r="A284" s="4"/>
      <c r="B284" s="4"/>
      <c r="C284" s="12" t="s">
        <v>781</v>
      </c>
      <c r="D284" s="4" t="str">
        <f>IF(ISERROR(VLOOKUP($C284,Listas!$B$4:$C$12,2,FALSE)),"",VLOOKUP($C284,Listas!$B$4:$C$12,2,FALSE))</f>
        <v/>
      </c>
      <c r="E284" s="12"/>
      <c r="F284" s="5">
        <v>0</v>
      </c>
      <c r="G284" s="5" t="s">
        <v>908</v>
      </c>
      <c r="H284" s="5" t="str">
        <f>IF(ISERROR(VLOOKUP($C284&amp;" "&amp;$I284,Listas!$N$4:$O$14,2,FALSE)),"",VLOOKUP($C284&amp;" "&amp;$I284,Listas!$N$4:$O$14,2,FALSE))</f>
        <v/>
      </c>
      <c r="I284" s="5" t="str">
        <f>IF(ISERROR(VLOOKUP($G284,Listas!$L$4:$M$7,2,FALSE)),"",VLOOKUP($G284,Listas!$L$4:$M$7,2,FALSE))</f>
        <v/>
      </c>
      <c r="J284" s="7" t="str">
        <f t="shared" si="8"/>
        <v/>
      </c>
      <c r="K284" s="5" t="str">
        <f t="shared" si="9"/>
        <v/>
      </c>
      <c r="L284" s="5" t="str">
        <f>IF(ISERROR(VLOOKUP($C284,Listas!$B$4:$K$12,10,FALSE)),"",IF(C284="Hydrogen_\_Hidrógeno",LOOKUP(E284,Listas!$AL$4:$AL$7,Listas!$AM$4:$AM$7),VLOOKUP($C284,Listas!$B$4:$K$12,10,FALSE)))</f>
        <v/>
      </c>
    </row>
    <row r="285" spans="1:12" x14ac:dyDescent="0.25">
      <c r="A285" s="4"/>
      <c r="B285" s="4"/>
      <c r="C285" s="12" t="s">
        <v>781</v>
      </c>
      <c r="D285" s="4" t="str">
        <f>IF(ISERROR(VLOOKUP($C285,Listas!$B$4:$C$12,2,FALSE)),"",VLOOKUP($C285,Listas!$B$4:$C$12,2,FALSE))</f>
        <v/>
      </c>
      <c r="E285" s="12"/>
      <c r="F285" s="5">
        <v>0</v>
      </c>
      <c r="G285" s="5" t="s">
        <v>908</v>
      </c>
      <c r="H285" s="5" t="str">
        <f>IF(ISERROR(VLOOKUP($C285&amp;" "&amp;$I285,Listas!$N$4:$O$14,2,FALSE)),"",VLOOKUP($C285&amp;" "&amp;$I285,Listas!$N$4:$O$14,2,FALSE))</f>
        <v/>
      </c>
      <c r="I285" s="5" t="str">
        <f>IF(ISERROR(VLOOKUP($G285,Listas!$L$4:$M$7,2,FALSE)),"",VLOOKUP($G285,Listas!$L$4:$M$7,2,FALSE))</f>
        <v/>
      </c>
      <c r="J285" s="7" t="str">
        <f t="shared" si="8"/>
        <v/>
      </c>
      <c r="K285" s="5" t="str">
        <f t="shared" si="9"/>
        <v/>
      </c>
      <c r="L285" s="5" t="str">
        <f>IF(ISERROR(VLOOKUP($C285,Listas!$B$4:$K$12,10,FALSE)),"",IF(C285="Hydrogen_\_Hidrógeno",LOOKUP(E285,Listas!$AL$4:$AL$7,Listas!$AM$4:$AM$7),VLOOKUP($C285,Listas!$B$4:$K$12,10,FALSE)))</f>
        <v/>
      </c>
    </row>
    <row r="286" spans="1:12" x14ac:dyDescent="0.25">
      <c r="A286" s="4"/>
      <c r="B286" s="4"/>
      <c r="C286" s="12" t="s">
        <v>781</v>
      </c>
      <c r="D286" s="4" t="str">
        <f>IF(ISERROR(VLOOKUP($C286,Listas!$B$4:$C$12,2,FALSE)),"",VLOOKUP($C286,Listas!$B$4:$C$12,2,FALSE))</f>
        <v/>
      </c>
      <c r="E286" s="12"/>
      <c r="F286" s="5">
        <v>0</v>
      </c>
      <c r="G286" s="5" t="s">
        <v>908</v>
      </c>
      <c r="H286" s="5" t="str">
        <f>IF(ISERROR(VLOOKUP($C286&amp;" "&amp;$I286,Listas!$N$4:$O$14,2,FALSE)),"",VLOOKUP($C286&amp;" "&amp;$I286,Listas!$N$4:$O$14,2,FALSE))</f>
        <v/>
      </c>
      <c r="I286" s="5" t="str">
        <f>IF(ISERROR(VLOOKUP($G286,Listas!$L$4:$M$7,2,FALSE)),"",VLOOKUP($G286,Listas!$L$4:$M$7,2,FALSE))</f>
        <v/>
      </c>
      <c r="J286" s="7" t="str">
        <f t="shared" si="8"/>
        <v/>
      </c>
      <c r="K286" s="5" t="str">
        <f t="shared" si="9"/>
        <v/>
      </c>
      <c r="L286" s="5" t="str">
        <f>IF(ISERROR(VLOOKUP($C286,Listas!$B$4:$K$12,10,FALSE)),"",IF(C286="Hydrogen_\_Hidrógeno",LOOKUP(E286,Listas!$AL$4:$AL$7,Listas!$AM$4:$AM$7),VLOOKUP($C286,Listas!$B$4:$K$12,10,FALSE)))</f>
        <v/>
      </c>
    </row>
    <row r="287" spans="1:12" x14ac:dyDescent="0.25">
      <c r="A287" s="4"/>
      <c r="B287" s="4"/>
      <c r="C287" s="12" t="s">
        <v>781</v>
      </c>
      <c r="D287" s="4" t="str">
        <f>IF(ISERROR(VLOOKUP($C287,Listas!$B$4:$C$12,2,FALSE)),"",VLOOKUP($C287,Listas!$B$4:$C$12,2,FALSE))</f>
        <v/>
      </c>
      <c r="E287" s="12"/>
      <c r="F287" s="5">
        <v>0</v>
      </c>
      <c r="G287" s="5" t="s">
        <v>908</v>
      </c>
      <c r="H287" s="5" t="str">
        <f>IF(ISERROR(VLOOKUP($C287&amp;" "&amp;$I287,Listas!$N$4:$O$14,2,FALSE)),"",VLOOKUP($C287&amp;" "&amp;$I287,Listas!$N$4:$O$14,2,FALSE))</f>
        <v/>
      </c>
      <c r="I287" s="5" t="str">
        <f>IF(ISERROR(VLOOKUP($G287,Listas!$L$4:$M$7,2,FALSE)),"",VLOOKUP($G287,Listas!$L$4:$M$7,2,FALSE))</f>
        <v/>
      </c>
      <c r="J287" s="7" t="str">
        <f t="shared" si="8"/>
        <v/>
      </c>
      <c r="K287" s="5" t="str">
        <f t="shared" si="9"/>
        <v/>
      </c>
      <c r="L287" s="5" t="str">
        <f>IF(ISERROR(VLOOKUP($C287,Listas!$B$4:$K$12,10,FALSE)),"",IF(C287="Hydrogen_\_Hidrógeno",LOOKUP(E287,Listas!$AL$4:$AL$7,Listas!$AM$4:$AM$7),VLOOKUP($C287,Listas!$B$4:$K$12,10,FALSE)))</f>
        <v/>
      </c>
    </row>
    <row r="288" spans="1:12" x14ac:dyDescent="0.25">
      <c r="A288" s="4"/>
      <c r="B288" s="4"/>
      <c r="C288" s="12" t="s">
        <v>781</v>
      </c>
      <c r="D288" s="4" t="str">
        <f>IF(ISERROR(VLOOKUP($C288,Listas!$B$4:$C$12,2,FALSE)),"",VLOOKUP($C288,Listas!$B$4:$C$12,2,FALSE))</f>
        <v/>
      </c>
      <c r="E288" s="12"/>
      <c r="F288" s="5">
        <v>0</v>
      </c>
      <c r="G288" s="5" t="s">
        <v>908</v>
      </c>
      <c r="H288" s="5" t="str">
        <f>IF(ISERROR(VLOOKUP($C288&amp;" "&amp;$I288,Listas!$N$4:$O$14,2,FALSE)),"",VLOOKUP($C288&amp;" "&amp;$I288,Listas!$N$4:$O$14,2,FALSE))</f>
        <v/>
      </c>
      <c r="I288" s="5" t="str">
        <f>IF(ISERROR(VLOOKUP($G288,Listas!$L$4:$M$7,2,FALSE)),"",VLOOKUP($G288,Listas!$L$4:$M$7,2,FALSE))</f>
        <v/>
      </c>
      <c r="J288" s="7" t="str">
        <f t="shared" si="8"/>
        <v/>
      </c>
      <c r="K288" s="5" t="str">
        <f t="shared" si="9"/>
        <v/>
      </c>
      <c r="L288" s="5" t="str">
        <f>IF(ISERROR(VLOOKUP($C288,Listas!$B$4:$K$12,10,FALSE)),"",IF(C288="Hydrogen_\_Hidrógeno",LOOKUP(E288,Listas!$AL$4:$AL$7,Listas!$AM$4:$AM$7),VLOOKUP($C288,Listas!$B$4:$K$12,10,FALSE)))</f>
        <v/>
      </c>
    </row>
    <row r="289" spans="1:12" x14ac:dyDescent="0.25">
      <c r="A289" s="4"/>
      <c r="B289" s="4"/>
      <c r="C289" s="12" t="s">
        <v>781</v>
      </c>
      <c r="D289" s="4" t="str">
        <f>IF(ISERROR(VLOOKUP($C289,Listas!$B$4:$C$12,2,FALSE)),"",VLOOKUP($C289,Listas!$B$4:$C$12,2,FALSE))</f>
        <v/>
      </c>
      <c r="E289" s="12"/>
      <c r="F289" s="5">
        <v>0</v>
      </c>
      <c r="G289" s="5" t="s">
        <v>908</v>
      </c>
      <c r="H289" s="5" t="str">
        <f>IF(ISERROR(VLOOKUP($C289&amp;" "&amp;$I289,Listas!$N$4:$O$14,2,FALSE)),"",VLOOKUP($C289&amp;" "&amp;$I289,Listas!$N$4:$O$14,2,FALSE))</f>
        <v/>
      </c>
      <c r="I289" s="5" t="str">
        <f>IF(ISERROR(VLOOKUP($G289,Listas!$L$4:$M$7,2,FALSE)),"",VLOOKUP($G289,Listas!$L$4:$M$7,2,FALSE))</f>
        <v/>
      </c>
      <c r="J289" s="7" t="str">
        <f t="shared" si="8"/>
        <v/>
      </c>
      <c r="K289" s="5" t="str">
        <f t="shared" si="9"/>
        <v/>
      </c>
      <c r="L289" s="5" t="str">
        <f>IF(ISERROR(VLOOKUP($C289,Listas!$B$4:$K$12,10,FALSE)),"",IF(C289="Hydrogen_\_Hidrógeno",LOOKUP(E289,Listas!$AL$4:$AL$7,Listas!$AM$4:$AM$7),VLOOKUP($C289,Listas!$B$4:$K$12,10,FALSE)))</f>
        <v/>
      </c>
    </row>
    <row r="290" spans="1:12" x14ac:dyDescent="0.25">
      <c r="A290" s="4"/>
      <c r="B290" s="4"/>
      <c r="C290" s="12" t="s">
        <v>781</v>
      </c>
      <c r="D290" s="4" t="str">
        <f>IF(ISERROR(VLOOKUP($C290,Listas!$B$4:$C$12,2,FALSE)),"",VLOOKUP($C290,Listas!$B$4:$C$12,2,FALSE))</f>
        <v/>
      </c>
      <c r="E290" s="12"/>
      <c r="F290" s="5">
        <v>0</v>
      </c>
      <c r="G290" s="5" t="s">
        <v>908</v>
      </c>
      <c r="H290" s="5" t="str">
        <f>IF(ISERROR(VLOOKUP($C290&amp;" "&amp;$I290,Listas!$N$4:$O$14,2,FALSE)),"",VLOOKUP($C290&amp;" "&amp;$I290,Listas!$N$4:$O$14,2,FALSE))</f>
        <v/>
      </c>
      <c r="I290" s="5" t="str">
        <f>IF(ISERROR(VLOOKUP($G290,Listas!$L$4:$M$7,2,FALSE)),"",VLOOKUP($G290,Listas!$L$4:$M$7,2,FALSE))</f>
        <v/>
      </c>
      <c r="J290" s="7" t="str">
        <f t="shared" si="8"/>
        <v/>
      </c>
      <c r="K290" s="5" t="str">
        <f t="shared" si="9"/>
        <v/>
      </c>
      <c r="L290" s="5" t="str">
        <f>IF(ISERROR(VLOOKUP($C290,Listas!$B$4:$K$12,10,FALSE)),"",IF(C290="Hydrogen_\_Hidrógeno",LOOKUP(E290,Listas!$AL$4:$AL$7,Listas!$AM$4:$AM$7),VLOOKUP($C290,Listas!$B$4:$K$12,10,FALSE)))</f>
        <v/>
      </c>
    </row>
    <row r="291" spans="1:12" x14ac:dyDescent="0.25">
      <c r="A291" s="4"/>
      <c r="B291" s="4"/>
      <c r="C291" s="12" t="s">
        <v>781</v>
      </c>
      <c r="D291" s="4" t="str">
        <f>IF(ISERROR(VLOOKUP($C291,Listas!$B$4:$C$12,2,FALSE)),"",VLOOKUP($C291,Listas!$B$4:$C$12,2,FALSE))</f>
        <v/>
      </c>
      <c r="E291" s="12"/>
      <c r="F291" s="5">
        <v>0</v>
      </c>
      <c r="G291" s="5" t="s">
        <v>908</v>
      </c>
      <c r="H291" s="5" t="str">
        <f>IF(ISERROR(VLOOKUP($C291&amp;" "&amp;$I291,Listas!$N$4:$O$14,2,FALSE)),"",VLOOKUP($C291&amp;" "&amp;$I291,Listas!$N$4:$O$14,2,FALSE))</f>
        <v/>
      </c>
      <c r="I291" s="5" t="str">
        <f>IF(ISERROR(VLOOKUP($G291,Listas!$L$4:$M$7,2,FALSE)),"",VLOOKUP($G291,Listas!$L$4:$M$7,2,FALSE))</f>
        <v/>
      </c>
      <c r="J291" s="7" t="str">
        <f t="shared" si="8"/>
        <v/>
      </c>
      <c r="K291" s="5" t="str">
        <f t="shared" si="9"/>
        <v/>
      </c>
      <c r="L291" s="5" t="str">
        <f>IF(ISERROR(VLOOKUP($C291,Listas!$B$4:$K$12,10,FALSE)),"",IF(C291="Hydrogen_\_Hidrógeno",LOOKUP(E291,Listas!$AL$4:$AL$7,Listas!$AM$4:$AM$7),VLOOKUP($C291,Listas!$B$4:$K$12,10,FALSE)))</f>
        <v/>
      </c>
    </row>
    <row r="292" spans="1:12" x14ac:dyDescent="0.25">
      <c r="A292" s="4"/>
      <c r="B292" s="4"/>
      <c r="C292" s="12" t="s">
        <v>781</v>
      </c>
      <c r="D292" s="4" t="str">
        <f>IF(ISERROR(VLOOKUP($C292,Listas!$B$4:$C$12,2,FALSE)),"",VLOOKUP($C292,Listas!$B$4:$C$12,2,FALSE))</f>
        <v/>
      </c>
      <c r="E292" s="12"/>
      <c r="F292" s="5">
        <v>0</v>
      </c>
      <c r="G292" s="5" t="s">
        <v>908</v>
      </c>
      <c r="H292" s="5" t="str">
        <f>IF(ISERROR(VLOOKUP($C292&amp;" "&amp;$I292,Listas!$N$4:$O$14,2,FALSE)),"",VLOOKUP($C292&amp;" "&amp;$I292,Listas!$N$4:$O$14,2,FALSE))</f>
        <v/>
      </c>
      <c r="I292" s="5" t="str">
        <f>IF(ISERROR(VLOOKUP($G292,Listas!$L$4:$M$7,2,FALSE)),"",VLOOKUP($G292,Listas!$L$4:$M$7,2,FALSE))</f>
        <v/>
      </c>
      <c r="J292" s="7" t="str">
        <f t="shared" si="8"/>
        <v/>
      </c>
      <c r="K292" s="5" t="str">
        <f t="shared" si="9"/>
        <v/>
      </c>
      <c r="L292" s="5" t="str">
        <f>IF(ISERROR(VLOOKUP($C292,Listas!$B$4:$K$12,10,FALSE)),"",IF(C292="Hydrogen_\_Hidrógeno",LOOKUP(E292,Listas!$AL$4:$AL$7,Listas!$AM$4:$AM$7),VLOOKUP($C292,Listas!$B$4:$K$12,10,FALSE)))</f>
        <v/>
      </c>
    </row>
    <row r="293" spans="1:12" x14ac:dyDescent="0.25">
      <c r="A293" s="4"/>
      <c r="B293" s="4"/>
      <c r="C293" s="12" t="s">
        <v>781</v>
      </c>
      <c r="D293" s="4" t="str">
        <f>IF(ISERROR(VLOOKUP($C293,Listas!$B$4:$C$12,2,FALSE)),"",VLOOKUP($C293,Listas!$B$4:$C$12,2,FALSE))</f>
        <v/>
      </c>
      <c r="E293" s="12"/>
      <c r="F293" s="5">
        <v>0</v>
      </c>
      <c r="G293" s="5" t="s">
        <v>908</v>
      </c>
      <c r="H293" s="5" t="str">
        <f>IF(ISERROR(VLOOKUP($C293&amp;" "&amp;$I293,Listas!$N$4:$O$14,2,FALSE)),"",VLOOKUP($C293&amp;" "&amp;$I293,Listas!$N$4:$O$14,2,FALSE))</f>
        <v/>
      </c>
      <c r="I293" s="5" t="str">
        <f>IF(ISERROR(VLOOKUP($G293,Listas!$L$4:$M$7,2,FALSE)),"",VLOOKUP($G293,Listas!$L$4:$M$7,2,FALSE))</f>
        <v/>
      </c>
      <c r="J293" s="7" t="str">
        <f t="shared" si="8"/>
        <v/>
      </c>
      <c r="K293" s="5" t="str">
        <f t="shared" si="9"/>
        <v/>
      </c>
      <c r="L293" s="5" t="str">
        <f>IF(ISERROR(VLOOKUP($C293,Listas!$B$4:$K$12,10,FALSE)),"",IF(C293="Hydrogen_\_Hidrógeno",LOOKUP(E293,Listas!$AL$4:$AL$7,Listas!$AM$4:$AM$7),VLOOKUP($C293,Listas!$B$4:$K$12,10,FALSE)))</f>
        <v/>
      </c>
    </row>
    <row r="294" spans="1:12" x14ac:dyDescent="0.25">
      <c r="A294" s="4"/>
      <c r="B294" s="4"/>
      <c r="C294" s="12" t="s">
        <v>781</v>
      </c>
      <c r="D294" s="4" t="str">
        <f>IF(ISERROR(VLOOKUP($C294,Listas!$B$4:$C$12,2,FALSE)),"",VLOOKUP($C294,Listas!$B$4:$C$12,2,FALSE))</f>
        <v/>
      </c>
      <c r="E294" s="12"/>
      <c r="F294" s="5">
        <v>0</v>
      </c>
      <c r="G294" s="5" t="s">
        <v>908</v>
      </c>
      <c r="H294" s="5" t="str">
        <f>IF(ISERROR(VLOOKUP($C294&amp;" "&amp;$I294,Listas!$N$4:$O$14,2,FALSE)),"",VLOOKUP($C294&amp;" "&amp;$I294,Listas!$N$4:$O$14,2,FALSE))</f>
        <v/>
      </c>
      <c r="I294" s="5" t="str">
        <f>IF(ISERROR(VLOOKUP($G294,Listas!$L$4:$M$7,2,FALSE)),"",VLOOKUP($G294,Listas!$L$4:$M$7,2,FALSE))</f>
        <v/>
      </c>
      <c r="J294" s="7" t="str">
        <f t="shared" si="8"/>
        <v/>
      </c>
      <c r="K294" s="5" t="str">
        <f t="shared" si="9"/>
        <v/>
      </c>
      <c r="L294" s="5" t="str">
        <f>IF(ISERROR(VLOOKUP($C294,Listas!$B$4:$K$12,10,FALSE)),"",IF(C294="Hydrogen_\_Hidrógeno",LOOKUP(E294,Listas!$AL$4:$AL$7,Listas!$AM$4:$AM$7),VLOOKUP($C294,Listas!$B$4:$K$12,10,FALSE)))</f>
        <v/>
      </c>
    </row>
    <row r="295" spans="1:12" x14ac:dyDescent="0.25">
      <c r="A295" s="4"/>
      <c r="B295" s="4"/>
      <c r="C295" s="12" t="s">
        <v>781</v>
      </c>
      <c r="D295" s="4" t="str">
        <f>IF(ISERROR(VLOOKUP($C295,Listas!$B$4:$C$12,2,FALSE)),"",VLOOKUP($C295,Listas!$B$4:$C$12,2,FALSE))</f>
        <v/>
      </c>
      <c r="E295" s="12"/>
      <c r="F295" s="5">
        <v>0</v>
      </c>
      <c r="G295" s="5" t="s">
        <v>908</v>
      </c>
      <c r="H295" s="5" t="str">
        <f>IF(ISERROR(VLOOKUP($C295&amp;" "&amp;$I295,Listas!$N$4:$O$14,2,FALSE)),"",VLOOKUP($C295&amp;" "&amp;$I295,Listas!$N$4:$O$14,2,FALSE))</f>
        <v/>
      </c>
      <c r="I295" s="5" t="str">
        <f>IF(ISERROR(VLOOKUP($G295,Listas!$L$4:$M$7,2,FALSE)),"",VLOOKUP($G295,Listas!$L$4:$M$7,2,FALSE))</f>
        <v/>
      </c>
      <c r="J295" s="7" t="str">
        <f t="shared" si="8"/>
        <v/>
      </c>
      <c r="K295" s="5" t="str">
        <f t="shared" si="9"/>
        <v/>
      </c>
      <c r="L295" s="5" t="str">
        <f>IF(ISERROR(VLOOKUP($C295,Listas!$B$4:$K$12,10,FALSE)),"",IF(C295="Hydrogen_\_Hidrógeno",LOOKUP(E295,Listas!$AL$4:$AL$7,Listas!$AM$4:$AM$7),VLOOKUP($C295,Listas!$B$4:$K$12,10,FALSE)))</f>
        <v/>
      </c>
    </row>
    <row r="296" spans="1:12" x14ac:dyDescent="0.25">
      <c r="A296" s="4"/>
      <c r="B296" s="4"/>
      <c r="C296" s="12" t="s">
        <v>781</v>
      </c>
      <c r="D296" s="4" t="str">
        <f>IF(ISERROR(VLOOKUP($C296,Listas!$B$4:$C$12,2,FALSE)),"",VLOOKUP($C296,Listas!$B$4:$C$12,2,FALSE))</f>
        <v/>
      </c>
      <c r="E296" s="12"/>
      <c r="F296" s="5">
        <v>0</v>
      </c>
      <c r="G296" s="5" t="s">
        <v>908</v>
      </c>
      <c r="H296" s="5" t="str">
        <f>IF(ISERROR(VLOOKUP($C296&amp;" "&amp;$I296,Listas!$N$4:$O$14,2,FALSE)),"",VLOOKUP($C296&amp;" "&amp;$I296,Listas!$N$4:$O$14,2,FALSE))</f>
        <v/>
      </c>
      <c r="I296" s="5" t="str">
        <f>IF(ISERROR(VLOOKUP($G296,Listas!$L$4:$M$7,2,FALSE)),"",VLOOKUP($G296,Listas!$L$4:$M$7,2,FALSE))</f>
        <v/>
      </c>
      <c r="J296" s="7" t="str">
        <f t="shared" si="8"/>
        <v/>
      </c>
      <c r="K296" s="5" t="str">
        <f t="shared" si="9"/>
        <v/>
      </c>
      <c r="L296" s="5" t="str">
        <f>IF(ISERROR(VLOOKUP($C296,Listas!$B$4:$K$12,10,FALSE)),"",IF(C296="Hydrogen_\_Hidrógeno",LOOKUP(E296,Listas!$AL$4:$AL$7,Listas!$AM$4:$AM$7),VLOOKUP($C296,Listas!$B$4:$K$12,10,FALSE)))</f>
        <v/>
      </c>
    </row>
    <row r="297" spans="1:12" x14ac:dyDescent="0.25">
      <c r="A297" s="4"/>
      <c r="B297" s="4"/>
      <c r="C297" s="12" t="s">
        <v>781</v>
      </c>
      <c r="D297" s="4" t="str">
        <f>IF(ISERROR(VLOOKUP($C297,Listas!$B$4:$C$12,2,FALSE)),"",VLOOKUP($C297,Listas!$B$4:$C$12,2,FALSE))</f>
        <v/>
      </c>
      <c r="E297" s="12"/>
      <c r="F297" s="5">
        <v>0</v>
      </c>
      <c r="G297" s="5" t="s">
        <v>908</v>
      </c>
      <c r="H297" s="5" t="str">
        <f>IF(ISERROR(VLOOKUP($C297&amp;" "&amp;$I297,Listas!$N$4:$O$14,2,FALSE)),"",VLOOKUP($C297&amp;" "&amp;$I297,Listas!$N$4:$O$14,2,FALSE))</f>
        <v/>
      </c>
      <c r="I297" s="5" t="str">
        <f>IF(ISERROR(VLOOKUP($G297,Listas!$L$4:$M$7,2,FALSE)),"",VLOOKUP($G297,Listas!$L$4:$M$7,2,FALSE))</f>
        <v/>
      </c>
      <c r="J297" s="7" t="str">
        <f t="shared" si="8"/>
        <v/>
      </c>
      <c r="K297" s="5" t="str">
        <f t="shared" si="9"/>
        <v/>
      </c>
      <c r="L297" s="5" t="str">
        <f>IF(ISERROR(VLOOKUP($C297,Listas!$B$4:$K$12,10,FALSE)),"",IF(C297="Hydrogen_\_Hidrógeno",LOOKUP(E297,Listas!$AL$4:$AL$7,Listas!$AM$4:$AM$7),VLOOKUP($C297,Listas!$B$4:$K$12,10,FALSE)))</f>
        <v/>
      </c>
    </row>
    <row r="298" spans="1:12" x14ac:dyDescent="0.25">
      <c r="A298" s="4"/>
      <c r="B298" s="4"/>
      <c r="C298" s="12" t="s">
        <v>781</v>
      </c>
      <c r="D298" s="4" t="str">
        <f>IF(ISERROR(VLOOKUP($C298,Listas!$B$4:$C$12,2,FALSE)),"",VLOOKUP($C298,Listas!$B$4:$C$12,2,FALSE))</f>
        <v/>
      </c>
      <c r="E298" s="12"/>
      <c r="F298" s="5">
        <v>0</v>
      </c>
      <c r="G298" s="5" t="s">
        <v>908</v>
      </c>
      <c r="H298" s="5" t="str">
        <f>IF(ISERROR(VLOOKUP($C298&amp;" "&amp;$I298,Listas!$N$4:$O$14,2,FALSE)),"",VLOOKUP($C298&amp;" "&amp;$I298,Listas!$N$4:$O$14,2,FALSE))</f>
        <v/>
      </c>
      <c r="I298" s="5" t="str">
        <f>IF(ISERROR(VLOOKUP($G298,Listas!$L$4:$M$7,2,FALSE)),"",VLOOKUP($G298,Listas!$L$4:$M$7,2,FALSE))</f>
        <v/>
      </c>
      <c r="J298" s="7" t="str">
        <f t="shared" si="8"/>
        <v/>
      </c>
      <c r="K298" s="5" t="str">
        <f t="shared" si="9"/>
        <v/>
      </c>
      <c r="L298" s="5" t="str">
        <f>IF(ISERROR(VLOOKUP($C298,Listas!$B$4:$K$12,10,FALSE)),"",IF(C298="Hydrogen_\_Hidrógeno",LOOKUP(E298,Listas!$AL$4:$AL$7,Listas!$AM$4:$AM$7),VLOOKUP($C298,Listas!$B$4:$K$12,10,FALSE)))</f>
        <v/>
      </c>
    </row>
    <row r="299" spans="1:12" x14ac:dyDescent="0.25">
      <c r="A299" s="4"/>
      <c r="B299" s="4"/>
      <c r="C299" s="12" t="s">
        <v>781</v>
      </c>
      <c r="D299" s="4" t="str">
        <f>IF(ISERROR(VLOOKUP($C299,Listas!$B$4:$C$12,2,FALSE)),"",VLOOKUP($C299,Listas!$B$4:$C$12,2,FALSE))</f>
        <v/>
      </c>
      <c r="E299" s="12"/>
      <c r="F299" s="5">
        <v>0</v>
      </c>
      <c r="G299" s="5" t="s">
        <v>908</v>
      </c>
      <c r="H299" s="5" t="str">
        <f>IF(ISERROR(VLOOKUP($C299&amp;" "&amp;$I299,Listas!$N$4:$O$14,2,FALSE)),"",VLOOKUP($C299&amp;" "&amp;$I299,Listas!$N$4:$O$14,2,FALSE))</f>
        <v/>
      </c>
      <c r="I299" s="5" t="str">
        <f>IF(ISERROR(VLOOKUP($G299,Listas!$L$4:$M$7,2,FALSE)),"",VLOOKUP($G299,Listas!$L$4:$M$7,2,FALSE))</f>
        <v/>
      </c>
      <c r="J299" s="7" t="str">
        <f t="shared" si="8"/>
        <v/>
      </c>
      <c r="K299" s="5" t="str">
        <f t="shared" si="9"/>
        <v/>
      </c>
      <c r="L299" s="5" t="str">
        <f>IF(ISERROR(VLOOKUP($C299,Listas!$B$4:$K$12,10,FALSE)),"",IF(C299="Hydrogen_\_Hidrógeno",LOOKUP(E299,Listas!$AL$4:$AL$7,Listas!$AM$4:$AM$7),VLOOKUP($C299,Listas!$B$4:$K$12,10,FALSE)))</f>
        <v/>
      </c>
    </row>
    <row r="300" spans="1:12" x14ac:dyDescent="0.25">
      <c r="A300" s="4"/>
      <c r="B300" s="4"/>
      <c r="C300" s="12" t="s">
        <v>781</v>
      </c>
      <c r="D300" s="4" t="str">
        <f>IF(ISERROR(VLOOKUP($C300,Listas!$B$4:$C$12,2,FALSE)),"",VLOOKUP($C300,Listas!$B$4:$C$12,2,FALSE))</f>
        <v/>
      </c>
      <c r="E300" s="12"/>
      <c r="F300" s="5">
        <v>0</v>
      </c>
      <c r="G300" s="5" t="s">
        <v>908</v>
      </c>
      <c r="H300" s="5" t="str">
        <f>IF(ISERROR(VLOOKUP($C300&amp;" "&amp;$I300,Listas!$N$4:$O$14,2,FALSE)),"",VLOOKUP($C300&amp;" "&amp;$I300,Listas!$N$4:$O$14,2,FALSE))</f>
        <v/>
      </c>
      <c r="I300" s="5" t="str">
        <f>IF(ISERROR(VLOOKUP($G300,Listas!$L$4:$M$7,2,FALSE)),"",VLOOKUP($G300,Listas!$L$4:$M$7,2,FALSE))</f>
        <v/>
      </c>
      <c r="J300" s="7" t="str">
        <f t="shared" si="8"/>
        <v/>
      </c>
      <c r="K300" s="5" t="str">
        <f t="shared" si="9"/>
        <v/>
      </c>
      <c r="L300" s="5" t="str">
        <f>IF(ISERROR(VLOOKUP($C300,Listas!$B$4:$K$12,10,FALSE)),"",IF(C300="Hydrogen_\_Hidrógeno",LOOKUP(E300,Listas!$AL$4:$AL$7,Listas!$AM$4:$AM$7),VLOOKUP($C300,Listas!$B$4:$K$12,10,FALSE)))</f>
        <v/>
      </c>
    </row>
    <row r="301" spans="1:12" x14ac:dyDescent="0.25">
      <c r="A301" s="4"/>
      <c r="B301" s="4"/>
      <c r="C301" s="12" t="s">
        <v>781</v>
      </c>
      <c r="D301" s="4" t="str">
        <f>IF(ISERROR(VLOOKUP($C301,Listas!$B$4:$C$12,2,FALSE)),"",VLOOKUP($C301,Listas!$B$4:$C$12,2,FALSE))</f>
        <v/>
      </c>
      <c r="E301" s="12"/>
      <c r="F301" s="5">
        <v>0</v>
      </c>
      <c r="G301" s="5" t="s">
        <v>908</v>
      </c>
      <c r="H301" s="5" t="str">
        <f>IF(ISERROR(VLOOKUP($C301&amp;" "&amp;$I301,Listas!$N$4:$O$14,2,FALSE)),"",VLOOKUP($C301&amp;" "&amp;$I301,Listas!$N$4:$O$14,2,FALSE))</f>
        <v/>
      </c>
      <c r="I301" s="5" t="str">
        <f>IF(ISERROR(VLOOKUP($G301,Listas!$L$4:$M$7,2,FALSE)),"",VLOOKUP($G301,Listas!$L$4:$M$7,2,FALSE))</f>
        <v/>
      </c>
      <c r="J301" s="7" t="str">
        <f t="shared" si="8"/>
        <v/>
      </c>
      <c r="K301" s="5" t="str">
        <f t="shared" si="9"/>
        <v/>
      </c>
      <c r="L301" s="5" t="str">
        <f>IF(ISERROR(VLOOKUP($C301,Listas!$B$4:$K$12,10,FALSE)),"",IF(C301="Hydrogen_\_Hidrógeno",LOOKUP(E301,Listas!$AL$4:$AL$7,Listas!$AM$4:$AM$7),VLOOKUP($C301,Listas!$B$4:$K$12,10,FALSE)))</f>
        <v/>
      </c>
    </row>
    <row r="302" spans="1:12" x14ac:dyDescent="0.25">
      <c r="A302" s="4"/>
      <c r="B302" s="4"/>
      <c r="C302" s="12" t="s">
        <v>781</v>
      </c>
      <c r="D302" s="4" t="str">
        <f>IF(ISERROR(VLOOKUP($C302,Listas!$B$4:$C$12,2,FALSE)),"",VLOOKUP($C302,Listas!$B$4:$C$12,2,FALSE))</f>
        <v/>
      </c>
      <c r="E302" s="12"/>
      <c r="F302" s="5">
        <v>0</v>
      </c>
      <c r="G302" s="5" t="s">
        <v>908</v>
      </c>
      <c r="H302" s="5" t="str">
        <f>IF(ISERROR(VLOOKUP($C302&amp;" "&amp;$I302,Listas!$N$4:$O$14,2,FALSE)),"",VLOOKUP($C302&amp;" "&amp;$I302,Listas!$N$4:$O$14,2,FALSE))</f>
        <v/>
      </c>
      <c r="I302" s="5" t="str">
        <f>IF(ISERROR(VLOOKUP($G302,Listas!$L$4:$M$7,2,FALSE)),"",VLOOKUP($G302,Listas!$L$4:$M$7,2,FALSE))</f>
        <v/>
      </c>
      <c r="J302" s="7" t="str">
        <f t="shared" si="8"/>
        <v/>
      </c>
      <c r="K302" s="5" t="str">
        <f t="shared" si="9"/>
        <v/>
      </c>
      <c r="L302" s="5" t="str">
        <f>IF(ISERROR(VLOOKUP($C302,Listas!$B$4:$K$12,10,FALSE)),"",IF(C302="Hydrogen_\_Hidrógeno",LOOKUP(E302,Listas!$AL$4:$AL$7,Listas!$AM$4:$AM$7),VLOOKUP($C302,Listas!$B$4:$K$12,10,FALSE)))</f>
        <v/>
      </c>
    </row>
    <row r="303" spans="1:12" x14ac:dyDescent="0.25">
      <c r="A303" s="4"/>
      <c r="B303" s="4"/>
      <c r="C303" s="12" t="s">
        <v>781</v>
      </c>
      <c r="D303" s="4" t="str">
        <f>IF(ISERROR(VLOOKUP($C303,Listas!$B$4:$C$12,2,FALSE)),"",VLOOKUP($C303,Listas!$B$4:$C$12,2,FALSE))</f>
        <v/>
      </c>
      <c r="E303" s="12"/>
      <c r="F303" s="5">
        <v>0</v>
      </c>
      <c r="G303" s="5" t="s">
        <v>908</v>
      </c>
      <c r="H303" s="5" t="str">
        <f>IF(ISERROR(VLOOKUP($C303&amp;" "&amp;$I303,Listas!$N$4:$O$14,2,FALSE)),"",VLOOKUP($C303&amp;" "&amp;$I303,Listas!$N$4:$O$14,2,FALSE))</f>
        <v/>
      </c>
      <c r="I303" s="5" t="str">
        <f>IF(ISERROR(VLOOKUP($G303,Listas!$L$4:$M$7,2,FALSE)),"",VLOOKUP($G303,Listas!$L$4:$M$7,2,FALSE))</f>
        <v/>
      </c>
      <c r="J303" s="7" t="str">
        <f t="shared" si="8"/>
        <v/>
      </c>
      <c r="K303" s="5" t="str">
        <f t="shared" si="9"/>
        <v/>
      </c>
      <c r="L303" s="5" t="str">
        <f>IF(ISERROR(VLOOKUP($C303,Listas!$B$4:$K$12,10,FALSE)),"",IF(C303="Hydrogen_\_Hidrógeno",LOOKUP(E303,Listas!$AL$4:$AL$7,Listas!$AM$4:$AM$7),VLOOKUP($C303,Listas!$B$4:$K$12,10,FALSE)))</f>
        <v/>
      </c>
    </row>
    <row r="304" spans="1:12" x14ac:dyDescent="0.25">
      <c r="A304" s="4"/>
      <c r="B304" s="4"/>
      <c r="C304" s="12" t="s">
        <v>781</v>
      </c>
      <c r="D304" s="4" t="str">
        <f>IF(ISERROR(VLOOKUP($C304,Listas!$B$4:$C$12,2,FALSE)),"",VLOOKUP($C304,Listas!$B$4:$C$12,2,FALSE))</f>
        <v/>
      </c>
      <c r="E304" s="12"/>
      <c r="F304" s="5">
        <v>0</v>
      </c>
      <c r="G304" s="5" t="s">
        <v>908</v>
      </c>
      <c r="H304" s="5" t="str">
        <f>IF(ISERROR(VLOOKUP($C304&amp;" "&amp;$I304,Listas!$N$4:$O$14,2,FALSE)),"",VLOOKUP($C304&amp;" "&amp;$I304,Listas!$N$4:$O$14,2,FALSE))</f>
        <v/>
      </c>
      <c r="I304" s="5" t="str">
        <f>IF(ISERROR(VLOOKUP($G304,Listas!$L$4:$M$7,2,FALSE)),"",VLOOKUP($G304,Listas!$L$4:$M$7,2,FALSE))</f>
        <v/>
      </c>
      <c r="J304" s="7" t="str">
        <f t="shared" si="8"/>
        <v/>
      </c>
      <c r="K304" s="5" t="str">
        <f t="shared" si="9"/>
        <v/>
      </c>
      <c r="L304" s="5" t="str">
        <f>IF(ISERROR(VLOOKUP($C304,Listas!$B$4:$K$12,10,FALSE)),"",IF(C304="Hydrogen_\_Hidrógeno",LOOKUP(E304,Listas!$AL$4:$AL$7,Listas!$AM$4:$AM$7),VLOOKUP($C304,Listas!$B$4:$K$12,10,FALSE)))</f>
        <v/>
      </c>
    </row>
    <row r="305" spans="1:12" x14ac:dyDescent="0.25">
      <c r="A305" s="4"/>
      <c r="B305" s="4"/>
      <c r="C305" s="12" t="s">
        <v>781</v>
      </c>
      <c r="D305" s="4" t="str">
        <f>IF(ISERROR(VLOOKUP($C305,Listas!$B$4:$C$12,2,FALSE)),"",VLOOKUP($C305,Listas!$B$4:$C$12,2,FALSE))</f>
        <v/>
      </c>
      <c r="E305" s="12"/>
      <c r="F305" s="5">
        <v>0</v>
      </c>
      <c r="G305" s="5" t="s">
        <v>908</v>
      </c>
      <c r="H305" s="5" t="str">
        <f>IF(ISERROR(VLOOKUP($C305&amp;" "&amp;$I305,Listas!$N$4:$O$14,2,FALSE)),"",VLOOKUP($C305&amp;" "&amp;$I305,Listas!$N$4:$O$14,2,FALSE))</f>
        <v/>
      </c>
      <c r="I305" s="5" t="str">
        <f>IF(ISERROR(VLOOKUP($G305,Listas!$L$4:$M$7,2,FALSE)),"",VLOOKUP($G305,Listas!$L$4:$M$7,2,FALSE))</f>
        <v/>
      </c>
      <c r="J305" s="7" t="str">
        <f t="shared" si="8"/>
        <v/>
      </c>
      <c r="K305" s="5" t="str">
        <f t="shared" si="9"/>
        <v/>
      </c>
      <c r="L305" s="5" t="str">
        <f>IF(ISERROR(VLOOKUP($C305,Listas!$B$4:$K$12,10,FALSE)),"",IF(C305="Hydrogen_\_Hidrógeno",LOOKUP(E305,Listas!$AL$4:$AL$7,Listas!$AM$4:$AM$7),VLOOKUP($C305,Listas!$B$4:$K$12,10,FALSE)))</f>
        <v/>
      </c>
    </row>
    <row r="306" spans="1:12" x14ac:dyDescent="0.25">
      <c r="A306" s="4"/>
      <c r="B306" s="4"/>
      <c r="C306" s="12" t="s">
        <v>781</v>
      </c>
      <c r="D306" s="4" t="str">
        <f>IF(ISERROR(VLOOKUP($C306,Listas!$B$4:$C$12,2,FALSE)),"",VLOOKUP($C306,Listas!$B$4:$C$12,2,FALSE))</f>
        <v/>
      </c>
      <c r="E306" s="12"/>
      <c r="F306" s="5">
        <v>0</v>
      </c>
      <c r="G306" s="5" t="s">
        <v>908</v>
      </c>
      <c r="H306" s="5" t="str">
        <f>IF(ISERROR(VLOOKUP($C306&amp;" "&amp;$I306,Listas!$N$4:$O$14,2,FALSE)),"",VLOOKUP($C306&amp;" "&amp;$I306,Listas!$N$4:$O$14,2,FALSE))</f>
        <v/>
      </c>
      <c r="I306" s="5" t="str">
        <f>IF(ISERROR(VLOOKUP($G306,Listas!$L$4:$M$7,2,FALSE)),"",VLOOKUP($G306,Listas!$L$4:$M$7,2,FALSE))</f>
        <v/>
      </c>
      <c r="J306" s="7" t="str">
        <f t="shared" si="8"/>
        <v/>
      </c>
      <c r="K306" s="5" t="str">
        <f t="shared" si="9"/>
        <v/>
      </c>
      <c r="L306" s="5" t="str">
        <f>IF(ISERROR(VLOOKUP($C306,Listas!$B$4:$K$12,10,FALSE)),"",IF(C306="Hydrogen_\_Hidrógeno",LOOKUP(E306,Listas!$AL$4:$AL$7,Listas!$AM$4:$AM$7),VLOOKUP($C306,Listas!$B$4:$K$12,10,FALSE)))</f>
        <v/>
      </c>
    </row>
    <row r="307" spans="1:12" x14ac:dyDescent="0.25">
      <c r="A307" s="4"/>
      <c r="B307" s="4"/>
      <c r="C307" s="12" t="s">
        <v>781</v>
      </c>
      <c r="D307" s="4" t="str">
        <f>IF(ISERROR(VLOOKUP($C307,Listas!$B$4:$C$12,2,FALSE)),"",VLOOKUP($C307,Listas!$B$4:$C$12,2,FALSE))</f>
        <v/>
      </c>
      <c r="E307" s="12"/>
      <c r="F307" s="5">
        <v>0</v>
      </c>
      <c r="G307" s="5" t="s">
        <v>908</v>
      </c>
      <c r="H307" s="5" t="str">
        <f>IF(ISERROR(VLOOKUP($C307&amp;" "&amp;$I307,Listas!$N$4:$O$14,2,FALSE)),"",VLOOKUP($C307&amp;" "&amp;$I307,Listas!$N$4:$O$14,2,FALSE))</f>
        <v/>
      </c>
      <c r="I307" s="5" t="str">
        <f>IF(ISERROR(VLOOKUP($G307,Listas!$L$4:$M$7,2,FALSE)),"",VLOOKUP($G307,Listas!$L$4:$M$7,2,FALSE))</f>
        <v/>
      </c>
      <c r="J307" s="7" t="str">
        <f t="shared" si="8"/>
        <v/>
      </c>
      <c r="K307" s="5" t="str">
        <f t="shared" si="9"/>
        <v/>
      </c>
      <c r="L307" s="5" t="str">
        <f>IF(ISERROR(VLOOKUP($C307,Listas!$B$4:$K$12,10,FALSE)),"",IF(C307="Hydrogen_\_Hidrógeno",LOOKUP(E307,Listas!$AL$4:$AL$7,Listas!$AM$4:$AM$7),VLOOKUP($C307,Listas!$B$4:$K$12,10,FALSE)))</f>
        <v/>
      </c>
    </row>
    <row r="308" spans="1:12" x14ac:dyDescent="0.25">
      <c r="A308" s="4"/>
      <c r="B308" s="4"/>
      <c r="C308" s="12" t="s">
        <v>781</v>
      </c>
      <c r="D308" s="4" t="str">
        <f>IF(ISERROR(VLOOKUP($C308,Listas!$B$4:$C$12,2,FALSE)),"",VLOOKUP($C308,Listas!$B$4:$C$12,2,FALSE))</f>
        <v/>
      </c>
      <c r="E308" s="12"/>
      <c r="F308" s="5">
        <v>0</v>
      </c>
      <c r="G308" s="5" t="s">
        <v>908</v>
      </c>
      <c r="H308" s="5" t="str">
        <f>IF(ISERROR(VLOOKUP($C308&amp;" "&amp;$I308,Listas!$N$4:$O$14,2,FALSE)),"",VLOOKUP($C308&amp;" "&amp;$I308,Listas!$N$4:$O$14,2,FALSE))</f>
        <v/>
      </c>
      <c r="I308" s="5" t="str">
        <f>IF(ISERROR(VLOOKUP($G308,Listas!$L$4:$M$7,2,FALSE)),"",VLOOKUP($G308,Listas!$L$4:$M$7,2,FALSE))</f>
        <v/>
      </c>
      <c r="J308" s="7" t="str">
        <f t="shared" si="8"/>
        <v/>
      </c>
      <c r="K308" s="5" t="str">
        <f t="shared" si="9"/>
        <v/>
      </c>
      <c r="L308" s="5" t="str">
        <f>IF(ISERROR(VLOOKUP($C308,Listas!$B$4:$K$12,10,FALSE)),"",IF(C308="Hydrogen_\_Hidrógeno",LOOKUP(E308,Listas!$AL$4:$AL$7,Listas!$AM$4:$AM$7),VLOOKUP($C308,Listas!$B$4:$K$12,10,FALSE)))</f>
        <v/>
      </c>
    </row>
    <row r="309" spans="1:12" x14ac:dyDescent="0.25">
      <c r="A309" s="4"/>
      <c r="B309" s="4"/>
      <c r="C309" s="12" t="s">
        <v>781</v>
      </c>
      <c r="D309" s="4" t="str">
        <f>IF(ISERROR(VLOOKUP($C309,Listas!$B$4:$C$12,2,FALSE)),"",VLOOKUP($C309,Listas!$B$4:$C$12,2,FALSE))</f>
        <v/>
      </c>
      <c r="E309" s="12"/>
      <c r="F309" s="5">
        <v>0</v>
      </c>
      <c r="G309" s="5" t="s">
        <v>908</v>
      </c>
      <c r="H309" s="5" t="str">
        <f>IF(ISERROR(VLOOKUP($C309&amp;" "&amp;$I309,Listas!$N$4:$O$14,2,FALSE)),"",VLOOKUP($C309&amp;" "&amp;$I309,Listas!$N$4:$O$14,2,FALSE))</f>
        <v/>
      </c>
      <c r="I309" s="5" t="str">
        <f>IF(ISERROR(VLOOKUP($G309,Listas!$L$4:$M$7,2,FALSE)),"",VLOOKUP($G309,Listas!$L$4:$M$7,2,FALSE))</f>
        <v/>
      </c>
      <c r="J309" s="7" t="str">
        <f t="shared" si="8"/>
        <v/>
      </c>
      <c r="K309" s="5" t="str">
        <f t="shared" si="9"/>
        <v/>
      </c>
      <c r="L309" s="5" t="str">
        <f>IF(ISERROR(VLOOKUP($C309,Listas!$B$4:$K$12,10,FALSE)),"",IF(C309="Hydrogen_\_Hidrógeno",LOOKUP(E309,Listas!$AL$4:$AL$7,Listas!$AM$4:$AM$7),VLOOKUP($C309,Listas!$B$4:$K$12,10,FALSE)))</f>
        <v/>
      </c>
    </row>
    <row r="310" spans="1:12" x14ac:dyDescent="0.25">
      <c r="A310" s="4"/>
      <c r="B310" s="4"/>
      <c r="C310" s="12" t="s">
        <v>781</v>
      </c>
      <c r="D310" s="4" t="str">
        <f>IF(ISERROR(VLOOKUP($C310,Listas!$B$4:$C$12,2,FALSE)),"",VLOOKUP($C310,Listas!$B$4:$C$12,2,FALSE))</f>
        <v/>
      </c>
      <c r="E310" s="12"/>
      <c r="F310" s="5">
        <v>0</v>
      </c>
      <c r="G310" s="5" t="s">
        <v>908</v>
      </c>
      <c r="H310" s="5" t="str">
        <f>IF(ISERROR(VLOOKUP($C310&amp;" "&amp;$I310,Listas!$N$4:$O$14,2,FALSE)),"",VLOOKUP($C310&amp;" "&amp;$I310,Listas!$N$4:$O$14,2,FALSE))</f>
        <v/>
      </c>
      <c r="I310" s="5" t="str">
        <f>IF(ISERROR(VLOOKUP($G310,Listas!$L$4:$M$7,2,FALSE)),"",VLOOKUP($G310,Listas!$L$4:$M$7,2,FALSE))</f>
        <v/>
      </c>
      <c r="J310" s="7" t="str">
        <f t="shared" si="8"/>
        <v/>
      </c>
      <c r="K310" s="5" t="str">
        <f t="shared" si="9"/>
        <v/>
      </c>
      <c r="L310" s="5" t="str">
        <f>IF(ISERROR(VLOOKUP($C310,Listas!$B$4:$K$12,10,FALSE)),"",IF(C310="Hydrogen_\_Hidrógeno",LOOKUP(E310,Listas!$AL$4:$AL$7,Listas!$AM$4:$AM$7),VLOOKUP($C310,Listas!$B$4:$K$12,10,FALSE)))</f>
        <v/>
      </c>
    </row>
    <row r="311" spans="1:12" x14ac:dyDescent="0.25">
      <c r="A311" s="4"/>
      <c r="B311" s="4"/>
      <c r="C311" s="12" t="s">
        <v>781</v>
      </c>
      <c r="D311" s="4" t="str">
        <f>IF(ISERROR(VLOOKUP($C311,Listas!$B$4:$C$12,2,FALSE)),"",VLOOKUP($C311,Listas!$B$4:$C$12,2,FALSE))</f>
        <v/>
      </c>
      <c r="E311" s="12"/>
      <c r="F311" s="5">
        <v>0</v>
      </c>
      <c r="G311" s="5" t="s">
        <v>908</v>
      </c>
      <c r="H311" s="5" t="str">
        <f>IF(ISERROR(VLOOKUP($C311&amp;" "&amp;$I311,Listas!$N$4:$O$14,2,FALSE)),"",VLOOKUP($C311&amp;" "&amp;$I311,Listas!$N$4:$O$14,2,FALSE))</f>
        <v/>
      </c>
      <c r="I311" s="5" t="str">
        <f>IF(ISERROR(VLOOKUP($G311,Listas!$L$4:$M$7,2,FALSE)),"",VLOOKUP($G311,Listas!$L$4:$M$7,2,FALSE))</f>
        <v/>
      </c>
      <c r="J311" s="7" t="str">
        <f t="shared" si="8"/>
        <v/>
      </c>
      <c r="K311" s="5" t="str">
        <f t="shared" si="9"/>
        <v/>
      </c>
      <c r="L311" s="5" t="str">
        <f>IF(ISERROR(VLOOKUP($C311,Listas!$B$4:$K$12,10,FALSE)),"",IF(C311="Hydrogen_\_Hidrógeno",LOOKUP(E311,Listas!$AL$4:$AL$7,Listas!$AM$4:$AM$7),VLOOKUP($C311,Listas!$B$4:$K$12,10,FALSE)))</f>
        <v/>
      </c>
    </row>
    <row r="312" spans="1:12" x14ac:dyDescent="0.25">
      <c r="A312" s="4"/>
      <c r="B312" s="4"/>
      <c r="C312" s="12" t="s">
        <v>781</v>
      </c>
      <c r="D312" s="4" t="str">
        <f>IF(ISERROR(VLOOKUP($C312,Listas!$B$4:$C$12,2,FALSE)),"",VLOOKUP($C312,Listas!$B$4:$C$12,2,FALSE))</f>
        <v/>
      </c>
      <c r="E312" s="12"/>
      <c r="F312" s="5">
        <v>0</v>
      </c>
      <c r="G312" s="5" t="s">
        <v>908</v>
      </c>
      <c r="H312" s="5" t="str">
        <f>IF(ISERROR(VLOOKUP($C312&amp;" "&amp;$I312,Listas!$N$4:$O$14,2,FALSE)),"",VLOOKUP($C312&amp;" "&amp;$I312,Listas!$N$4:$O$14,2,FALSE))</f>
        <v/>
      </c>
      <c r="I312" s="5" t="str">
        <f>IF(ISERROR(VLOOKUP($G312,Listas!$L$4:$M$7,2,FALSE)),"",VLOOKUP($G312,Listas!$L$4:$M$7,2,FALSE))</f>
        <v/>
      </c>
      <c r="J312" s="7" t="str">
        <f t="shared" si="8"/>
        <v/>
      </c>
      <c r="K312" s="5" t="str">
        <f t="shared" si="9"/>
        <v/>
      </c>
      <c r="L312" s="5" t="str">
        <f>IF(ISERROR(VLOOKUP($C312,Listas!$B$4:$K$12,10,FALSE)),"",IF(C312="Hydrogen_\_Hidrógeno",LOOKUP(E312,Listas!$AL$4:$AL$7,Listas!$AM$4:$AM$7),VLOOKUP($C312,Listas!$B$4:$K$12,10,FALSE)))</f>
        <v/>
      </c>
    </row>
    <row r="313" spans="1:12" x14ac:dyDescent="0.25">
      <c r="A313" s="4"/>
      <c r="B313" s="4"/>
      <c r="C313" s="12" t="s">
        <v>781</v>
      </c>
      <c r="D313" s="4" t="str">
        <f>IF(ISERROR(VLOOKUP($C313,Listas!$B$4:$C$12,2,FALSE)),"",VLOOKUP($C313,Listas!$B$4:$C$12,2,FALSE))</f>
        <v/>
      </c>
      <c r="E313" s="12"/>
      <c r="F313" s="5">
        <v>0</v>
      </c>
      <c r="G313" s="5" t="s">
        <v>908</v>
      </c>
      <c r="H313" s="5" t="str">
        <f>IF(ISERROR(VLOOKUP($C313&amp;" "&amp;$I313,Listas!$N$4:$O$14,2,FALSE)),"",VLOOKUP($C313&amp;" "&amp;$I313,Listas!$N$4:$O$14,2,FALSE))</f>
        <v/>
      </c>
      <c r="I313" s="5" t="str">
        <f>IF(ISERROR(VLOOKUP($G313,Listas!$L$4:$M$7,2,FALSE)),"",VLOOKUP($G313,Listas!$L$4:$M$7,2,FALSE))</f>
        <v/>
      </c>
      <c r="J313" s="7" t="str">
        <f t="shared" si="8"/>
        <v/>
      </c>
      <c r="K313" s="5" t="str">
        <f t="shared" si="9"/>
        <v/>
      </c>
      <c r="L313" s="5" t="str">
        <f>IF(ISERROR(VLOOKUP($C313,Listas!$B$4:$K$12,10,FALSE)),"",IF(C313="Hydrogen_\_Hidrógeno",LOOKUP(E313,Listas!$AL$4:$AL$7,Listas!$AM$4:$AM$7),VLOOKUP($C313,Listas!$B$4:$K$12,10,FALSE)))</f>
        <v/>
      </c>
    </row>
    <row r="314" spans="1:12" x14ac:dyDescent="0.25">
      <c r="A314" s="4"/>
      <c r="B314" s="4"/>
      <c r="C314" s="12" t="s">
        <v>781</v>
      </c>
      <c r="D314" s="4" t="str">
        <f>IF(ISERROR(VLOOKUP($C314,Listas!$B$4:$C$12,2,FALSE)),"",VLOOKUP($C314,Listas!$B$4:$C$12,2,FALSE))</f>
        <v/>
      </c>
      <c r="E314" s="12"/>
      <c r="F314" s="5">
        <v>0</v>
      </c>
      <c r="G314" s="5" t="s">
        <v>908</v>
      </c>
      <c r="H314" s="5" t="str">
        <f>IF(ISERROR(VLOOKUP($C314&amp;" "&amp;$I314,Listas!$N$4:$O$14,2,FALSE)),"",VLOOKUP($C314&amp;" "&amp;$I314,Listas!$N$4:$O$14,2,FALSE))</f>
        <v/>
      </c>
      <c r="I314" s="5" t="str">
        <f>IF(ISERROR(VLOOKUP($G314,Listas!$L$4:$M$7,2,FALSE)),"",VLOOKUP($G314,Listas!$L$4:$M$7,2,FALSE))</f>
        <v/>
      </c>
      <c r="J314" s="7" t="str">
        <f t="shared" si="8"/>
        <v/>
      </c>
      <c r="K314" s="5" t="str">
        <f t="shared" si="9"/>
        <v/>
      </c>
      <c r="L314" s="5" t="str">
        <f>IF(ISERROR(VLOOKUP($C314,Listas!$B$4:$K$12,10,FALSE)),"",IF(C314="Hydrogen_\_Hidrógeno",LOOKUP(E314,Listas!$AL$4:$AL$7,Listas!$AM$4:$AM$7),VLOOKUP($C314,Listas!$B$4:$K$12,10,FALSE)))</f>
        <v/>
      </c>
    </row>
    <row r="315" spans="1:12" x14ac:dyDescent="0.25">
      <c r="A315" s="4"/>
      <c r="B315" s="4"/>
      <c r="C315" s="12" t="s">
        <v>781</v>
      </c>
      <c r="D315" s="4" t="str">
        <f>IF(ISERROR(VLOOKUP($C315,Listas!$B$4:$C$12,2,FALSE)),"",VLOOKUP($C315,Listas!$B$4:$C$12,2,FALSE))</f>
        <v/>
      </c>
      <c r="E315" s="12"/>
      <c r="F315" s="5">
        <v>0</v>
      </c>
      <c r="G315" s="5" t="s">
        <v>908</v>
      </c>
      <c r="H315" s="5" t="str">
        <f>IF(ISERROR(VLOOKUP($C315&amp;" "&amp;$I315,Listas!$N$4:$O$14,2,FALSE)),"",VLOOKUP($C315&amp;" "&amp;$I315,Listas!$N$4:$O$14,2,FALSE))</f>
        <v/>
      </c>
      <c r="I315" s="5" t="str">
        <f>IF(ISERROR(VLOOKUP($G315,Listas!$L$4:$M$7,2,FALSE)),"",VLOOKUP($G315,Listas!$L$4:$M$7,2,FALSE))</f>
        <v/>
      </c>
      <c r="J315" s="7" t="str">
        <f t="shared" si="8"/>
        <v/>
      </c>
      <c r="K315" s="5" t="str">
        <f t="shared" si="9"/>
        <v/>
      </c>
      <c r="L315" s="5" t="str">
        <f>IF(ISERROR(VLOOKUP($C315,Listas!$B$4:$K$12,10,FALSE)),"",IF(C315="Hydrogen_\_Hidrógeno",LOOKUP(E315,Listas!$AL$4:$AL$7,Listas!$AM$4:$AM$7),VLOOKUP($C315,Listas!$B$4:$K$12,10,FALSE)))</f>
        <v/>
      </c>
    </row>
    <row r="316" spans="1:12" x14ac:dyDescent="0.25">
      <c r="A316" s="4"/>
      <c r="B316" s="4"/>
      <c r="C316" s="12" t="s">
        <v>781</v>
      </c>
      <c r="D316" s="4" t="str">
        <f>IF(ISERROR(VLOOKUP($C316,Listas!$B$4:$C$12,2,FALSE)),"",VLOOKUP($C316,Listas!$B$4:$C$12,2,FALSE))</f>
        <v/>
      </c>
      <c r="E316" s="12"/>
      <c r="F316" s="5">
        <v>0</v>
      </c>
      <c r="G316" s="5" t="s">
        <v>908</v>
      </c>
      <c r="H316" s="5" t="str">
        <f>IF(ISERROR(VLOOKUP($C316&amp;" "&amp;$I316,Listas!$N$4:$O$14,2,FALSE)),"",VLOOKUP($C316&amp;" "&amp;$I316,Listas!$N$4:$O$14,2,FALSE))</f>
        <v/>
      </c>
      <c r="I316" s="5" t="str">
        <f>IF(ISERROR(VLOOKUP($G316,Listas!$L$4:$M$7,2,FALSE)),"",VLOOKUP($G316,Listas!$L$4:$M$7,2,FALSE))</f>
        <v/>
      </c>
      <c r="J316" s="7" t="str">
        <f t="shared" si="8"/>
        <v/>
      </c>
      <c r="K316" s="5" t="str">
        <f t="shared" si="9"/>
        <v/>
      </c>
      <c r="L316" s="5" t="str">
        <f>IF(ISERROR(VLOOKUP($C316,Listas!$B$4:$K$12,10,FALSE)),"",IF(C316="Hydrogen_\_Hidrógeno",LOOKUP(E316,Listas!$AL$4:$AL$7,Listas!$AM$4:$AM$7),VLOOKUP($C316,Listas!$B$4:$K$12,10,FALSE)))</f>
        <v/>
      </c>
    </row>
    <row r="317" spans="1:12" x14ac:dyDescent="0.25">
      <c r="A317" s="4"/>
      <c r="B317" s="4"/>
      <c r="C317" s="12" t="s">
        <v>781</v>
      </c>
      <c r="D317" s="4" t="str">
        <f>IF(ISERROR(VLOOKUP($C317,Listas!$B$4:$C$12,2,FALSE)),"",VLOOKUP($C317,Listas!$B$4:$C$12,2,FALSE))</f>
        <v/>
      </c>
      <c r="E317" s="12"/>
      <c r="F317" s="5">
        <v>0</v>
      </c>
      <c r="G317" s="5" t="s">
        <v>908</v>
      </c>
      <c r="H317" s="5" t="str">
        <f>IF(ISERROR(VLOOKUP($C317&amp;" "&amp;$I317,Listas!$N$4:$O$14,2,FALSE)),"",VLOOKUP($C317&amp;" "&amp;$I317,Listas!$N$4:$O$14,2,FALSE))</f>
        <v/>
      </c>
      <c r="I317" s="5" t="str">
        <f>IF(ISERROR(VLOOKUP($G317,Listas!$L$4:$M$7,2,FALSE)),"",VLOOKUP($G317,Listas!$L$4:$M$7,2,FALSE))</f>
        <v/>
      </c>
      <c r="J317" s="7" t="str">
        <f t="shared" si="8"/>
        <v/>
      </c>
      <c r="K317" s="5" t="str">
        <f t="shared" si="9"/>
        <v/>
      </c>
      <c r="L317" s="5" t="str">
        <f>IF(ISERROR(VLOOKUP($C317,Listas!$B$4:$K$12,10,FALSE)),"",IF(C317="Hydrogen_\_Hidrógeno",LOOKUP(E317,Listas!$AL$4:$AL$7,Listas!$AM$4:$AM$7),VLOOKUP($C317,Listas!$B$4:$K$12,10,FALSE)))</f>
        <v/>
      </c>
    </row>
    <row r="318" spans="1:12" x14ac:dyDescent="0.25">
      <c r="A318" s="4"/>
      <c r="B318" s="4"/>
      <c r="C318" s="12" t="s">
        <v>781</v>
      </c>
      <c r="D318" s="4" t="str">
        <f>IF(ISERROR(VLOOKUP($C318,Listas!$B$4:$C$12,2,FALSE)),"",VLOOKUP($C318,Listas!$B$4:$C$12,2,FALSE))</f>
        <v/>
      </c>
      <c r="E318" s="12"/>
      <c r="F318" s="5">
        <v>0</v>
      </c>
      <c r="G318" s="5" t="s">
        <v>908</v>
      </c>
      <c r="H318" s="5" t="str">
        <f>IF(ISERROR(VLOOKUP($C318&amp;" "&amp;$I318,Listas!$N$4:$O$14,2,FALSE)),"",VLOOKUP($C318&amp;" "&amp;$I318,Listas!$N$4:$O$14,2,FALSE))</f>
        <v/>
      </c>
      <c r="I318" s="5" t="str">
        <f>IF(ISERROR(VLOOKUP($G318,Listas!$L$4:$M$7,2,FALSE)),"",VLOOKUP($G318,Listas!$L$4:$M$7,2,FALSE))</f>
        <v/>
      </c>
      <c r="J318" s="7" t="str">
        <f t="shared" si="8"/>
        <v/>
      </c>
      <c r="K318" s="5" t="str">
        <f t="shared" si="9"/>
        <v/>
      </c>
      <c r="L318" s="5" t="str">
        <f>IF(ISERROR(VLOOKUP($C318,Listas!$B$4:$K$12,10,FALSE)),"",IF(C318="Hydrogen_\_Hidrógeno",LOOKUP(E318,Listas!$AL$4:$AL$7,Listas!$AM$4:$AM$7),VLOOKUP($C318,Listas!$B$4:$K$12,10,FALSE)))</f>
        <v/>
      </c>
    </row>
    <row r="319" spans="1:12" x14ac:dyDescent="0.25">
      <c r="A319" s="4"/>
      <c r="B319" s="4"/>
      <c r="C319" s="12" t="s">
        <v>781</v>
      </c>
      <c r="D319" s="4" t="str">
        <f>IF(ISERROR(VLOOKUP($C319,Listas!$B$4:$C$12,2,FALSE)),"",VLOOKUP($C319,Listas!$B$4:$C$12,2,FALSE))</f>
        <v/>
      </c>
      <c r="E319" s="12"/>
      <c r="F319" s="5">
        <v>0</v>
      </c>
      <c r="G319" s="5" t="s">
        <v>908</v>
      </c>
      <c r="H319" s="5" t="str">
        <f>IF(ISERROR(VLOOKUP($C319&amp;" "&amp;$I319,Listas!$N$4:$O$14,2,FALSE)),"",VLOOKUP($C319&amp;" "&amp;$I319,Listas!$N$4:$O$14,2,FALSE))</f>
        <v/>
      </c>
      <c r="I319" s="5" t="str">
        <f>IF(ISERROR(VLOOKUP($G319,Listas!$L$4:$M$7,2,FALSE)),"",VLOOKUP($G319,Listas!$L$4:$M$7,2,FALSE))</f>
        <v/>
      </c>
      <c r="J319" s="7" t="str">
        <f t="shared" si="8"/>
        <v/>
      </c>
      <c r="K319" s="5" t="str">
        <f t="shared" si="9"/>
        <v/>
      </c>
      <c r="L319" s="5" t="str">
        <f>IF(ISERROR(VLOOKUP($C319,Listas!$B$4:$K$12,10,FALSE)),"",IF(C319="Hydrogen_\_Hidrógeno",LOOKUP(E319,Listas!$AL$4:$AL$7,Listas!$AM$4:$AM$7),VLOOKUP($C319,Listas!$B$4:$K$12,10,FALSE)))</f>
        <v/>
      </c>
    </row>
    <row r="320" spans="1:12" x14ac:dyDescent="0.25">
      <c r="A320" s="4"/>
      <c r="B320" s="4"/>
      <c r="C320" s="12" t="s">
        <v>781</v>
      </c>
      <c r="D320" s="4" t="str">
        <f>IF(ISERROR(VLOOKUP($C320,Listas!$B$4:$C$12,2,FALSE)),"",VLOOKUP($C320,Listas!$B$4:$C$12,2,FALSE))</f>
        <v/>
      </c>
      <c r="E320" s="12"/>
      <c r="F320" s="5">
        <v>0</v>
      </c>
      <c r="G320" s="5" t="s">
        <v>908</v>
      </c>
      <c r="H320" s="5" t="str">
        <f>IF(ISERROR(VLOOKUP($C320&amp;" "&amp;$I320,Listas!$N$4:$O$14,2,FALSE)),"",VLOOKUP($C320&amp;" "&amp;$I320,Listas!$N$4:$O$14,2,FALSE))</f>
        <v/>
      </c>
      <c r="I320" s="5" t="str">
        <f>IF(ISERROR(VLOOKUP($G320,Listas!$L$4:$M$7,2,FALSE)),"",VLOOKUP($G320,Listas!$L$4:$M$7,2,FALSE))</f>
        <v/>
      </c>
      <c r="J320" s="7" t="str">
        <f t="shared" si="8"/>
        <v/>
      </c>
      <c r="K320" s="5" t="str">
        <f t="shared" si="9"/>
        <v/>
      </c>
      <c r="L320" s="5" t="str">
        <f>IF(ISERROR(VLOOKUP($C320,Listas!$B$4:$K$12,10,FALSE)),"",IF(C320="Hydrogen_\_Hidrógeno",LOOKUP(E320,Listas!$AL$4:$AL$7,Listas!$AM$4:$AM$7),VLOOKUP($C320,Listas!$B$4:$K$12,10,FALSE)))</f>
        <v/>
      </c>
    </row>
    <row r="321" spans="1:12" x14ac:dyDescent="0.25">
      <c r="A321" s="4"/>
      <c r="B321" s="4"/>
      <c r="C321" s="12" t="s">
        <v>781</v>
      </c>
      <c r="D321" s="4" t="str">
        <f>IF(ISERROR(VLOOKUP($C321,Listas!$B$4:$C$12,2,FALSE)),"",VLOOKUP($C321,Listas!$B$4:$C$12,2,FALSE))</f>
        <v/>
      </c>
      <c r="E321" s="12"/>
      <c r="F321" s="5">
        <v>0</v>
      </c>
      <c r="G321" s="5" t="s">
        <v>908</v>
      </c>
      <c r="H321" s="5" t="str">
        <f>IF(ISERROR(VLOOKUP($C321&amp;" "&amp;$I321,Listas!$N$4:$O$14,2,FALSE)),"",VLOOKUP($C321&amp;" "&amp;$I321,Listas!$N$4:$O$14,2,FALSE))</f>
        <v/>
      </c>
      <c r="I321" s="5" t="str">
        <f>IF(ISERROR(VLOOKUP($G321,Listas!$L$4:$M$7,2,FALSE)),"",VLOOKUP($G321,Listas!$L$4:$M$7,2,FALSE))</f>
        <v/>
      </c>
      <c r="J321" s="7" t="str">
        <f t="shared" si="8"/>
        <v/>
      </c>
      <c r="K321" s="5" t="str">
        <f t="shared" si="9"/>
        <v/>
      </c>
      <c r="L321" s="5" t="str">
        <f>IF(ISERROR(VLOOKUP($C321,Listas!$B$4:$K$12,10,FALSE)),"",IF(C321="Hydrogen_\_Hidrógeno",LOOKUP(E321,Listas!$AL$4:$AL$7,Listas!$AM$4:$AM$7),VLOOKUP($C321,Listas!$B$4:$K$12,10,FALSE)))</f>
        <v/>
      </c>
    </row>
    <row r="322" spans="1:12" x14ac:dyDescent="0.25">
      <c r="A322" s="4"/>
      <c r="B322" s="4"/>
      <c r="C322" s="12" t="s">
        <v>781</v>
      </c>
      <c r="D322" s="4" t="str">
        <f>IF(ISERROR(VLOOKUP($C322,Listas!$B$4:$C$12,2,FALSE)),"",VLOOKUP($C322,Listas!$B$4:$C$12,2,FALSE))</f>
        <v/>
      </c>
      <c r="E322" s="12"/>
      <c r="F322" s="5">
        <v>0</v>
      </c>
      <c r="G322" s="5" t="s">
        <v>908</v>
      </c>
      <c r="H322" s="5" t="str">
        <f>IF(ISERROR(VLOOKUP($C322&amp;" "&amp;$I322,Listas!$N$4:$O$14,2,FALSE)),"",VLOOKUP($C322&amp;" "&amp;$I322,Listas!$N$4:$O$14,2,FALSE))</f>
        <v/>
      </c>
      <c r="I322" s="5" t="str">
        <f>IF(ISERROR(VLOOKUP($G322,Listas!$L$4:$M$7,2,FALSE)),"",VLOOKUP($G322,Listas!$L$4:$M$7,2,FALSE))</f>
        <v/>
      </c>
      <c r="J322" s="7" t="str">
        <f t="shared" si="8"/>
        <v/>
      </c>
      <c r="K322" s="5" t="str">
        <f t="shared" si="9"/>
        <v/>
      </c>
      <c r="L322" s="5" t="str">
        <f>IF(ISERROR(VLOOKUP($C322,Listas!$B$4:$K$12,10,FALSE)),"",IF(C322="Hydrogen_\_Hidrógeno",LOOKUP(E322,Listas!$AL$4:$AL$7,Listas!$AM$4:$AM$7),VLOOKUP($C322,Listas!$B$4:$K$12,10,FALSE)))</f>
        <v/>
      </c>
    </row>
    <row r="323" spans="1:12" x14ac:dyDescent="0.25">
      <c r="A323" s="4"/>
      <c r="B323" s="4"/>
      <c r="C323" s="12" t="s">
        <v>781</v>
      </c>
      <c r="D323" s="4" t="str">
        <f>IF(ISERROR(VLOOKUP($C323,Listas!$B$4:$C$12,2,FALSE)),"",VLOOKUP($C323,Listas!$B$4:$C$12,2,FALSE))</f>
        <v/>
      </c>
      <c r="E323" s="12"/>
      <c r="F323" s="5">
        <v>0</v>
      </c>
      <c r="G323" s="5" t="s">
        <v>908</v>
      </c>
      <c r="H323" s="5" t="str">
        <f>IF(ISERROR(VLOOKUP($C323&amp;" "&amp;$I323,Listas!$N$4:$O$14,2,FALSE)),"",VLOOKUP($C323&amp;" "&amp;$I323,Listas!$N$4:$O$14,2,FALSE))</f>
        <v/>
      </c>
      <c r="I323" s="5" t="str">
        <f>IF(ISERROR(VLOOKUP($G323,Listas!$L$4:$M$7,2,FALSE)),"",VLOOKUP($G323,Listas!$L$4:$M$7,2,FALSE))</f>
        <v/>
      </c>
      <c r="J323" s="7" t="str">
        <f t="shared" si="8"/>
        <v/>
      </c>
      <c r="K323" s="5" t="str">
        <f t="shared" si="9"/>
        <v/>
      </c>
      <c r="L323" s="5" t="str">
        <f>IF(ISERROR(VLOOKUP($C323,Listas!$B$4:$K$12,10,FALSE)),"",IF(C323="Hydrogen_\_Hidrógeno",LOOKUP(E323,Listas!$AL$4:$AL$7,Listas!$AM$4:$AM$7),VLOOKUP($C323,Listas!$B$4:$K$12,10,FALSE)))</f>
        <v/>
      </c>
    </row>
    <row r="324" spans="1:12" x14ac:dyDescent="0.25">
      <c r="A324" s="4"/>
      <c r="B324" s="4"/>
      <c r="C324" s="12" t="s">
        <v>781</v>
      </c>
      <c r="D324" s="4" t="str">
        <f>IF(ISERROR(VLOOKUP($C324,Listas!$B$4:$C$12,2,FALSE)),"",VLOOKUP($C324,Listas!$B$4:$C$12,2,FALSE))</f>
        <v/>
      </c>
      <c r="E324" s="12"/>
      <c r="F324" s="5">
        <v>0</v>
      </c>
      <c r="G324" s="5" t="s">
        <v>908</v>
      </c>
      <c r="H324" s="5" t="str">
        <f>IF(ISERROR(VLOOKUP($C324&amp;" "&amp;$I324,Listas!$N$4:$O$14,2,FALSE)),"",VLOOKUP($C324&amp;" "&amp;$I324,Listas!$N$4:$O$14,2,FALSE))</f>
        <v/>
      </c>
      <c r="I324" s="5" t="str">
        <f>IF(ISERROR(VLOOKUP($G324,Listas!$L$4:$M$7,2,FALSE)),"",VLOOKUP($G324,Listas!$L$4:$M$7,2,FALSE))</f>
        <v/>
      </c>
      <c r="J324" s="7" t="str">
        <f t="shared" si="8"/>
        <v/>
      </c>
      <c r="K324" s="5" t="str">
        <f t="shared" si="9"/>
        <v/>
      </c>
      <c r="L324" s="5" t="str">
        <f>IF(ISERROR(VLOOKUP($C324,Listas!$B$4:$K$12,10,FALSE)),"",IF(C324="Hydrogen_\_Hidrógeno",LOOKUP(E324,Listas!$AL$4:$AL$7,Listas!$AM$4:$AM$7),VLOOKUP($C324,Listas!$B$4:$K$12,10,FALSE)))</f>
        <v/>
      </c>
    </row>
    <row r="325" spans="1:12" x14ac:dyDescent="0.25">
      <c r="A325" s="4"/>
      <c r="B325" s="4"/>
      <c r="C325" s="12" t="s">
        <v>781</v>
      </c>
      <c r="D325" s="4" t="str">
        <f>IF(ISERROR(VLOOKUP($C325,Listas!$B$4:$C$12,2,FALSE)),"",VLOOKUP($C325,Listas!$B$4:$C$12,2,FALSE))</f>
        <v/>
      </c>
      <c r="E325" s="12"/>
      <c r="F325" s="5">
        <v>0</v>
      </c>
      <c r="G325" s="5" t="s">
        <v>908</v>
      </c>
      <c r="H325" s="5" t="str">
        <f>IF(ISERROR(VLOOKUP($C325&amp;" "&amp;$I325,Listas!$N$4:$O$14,2,FALSE)),"",VLOOKUP($C325&amp;" "&amp;$I325,Listas!$N$4:$O$14,2,FALSE))</f>
        <v/>
      </c>
      <c r="I325" s="5" t="str">
        <f>IF(ISERROR(VLOOKUP($G325,Listas!$L$4:$M$7,2,FALSE)),"",VLOOKUP($G325,Listas!$L$4:$M$7,2,FALSE))</f>
        <v/>
      </c>
      <c r="J325" s="7" t="str">
        <f t="shared" si="8"/>
        <v/>
      </c>
      <c r="K325" s="5" t="str">
        <f t="shared" si="9"/>
        <v/>
      </c>
      <c r="L325" s="5" t="str">
        <f>IF(ISERROR(VLOOKUP($C325,Listas!$B$4:$K$12,10,FALSE)),"",IF(C325="Hydrogen_\_Hidrógeno",LOOKUP(E325,Listas!$AL$4:$AL$7,Listas!$AM$4:$AM$7),VLOOKUP($C325,Listas!$B$4:$K$12,10,FALSE)))</f>
        <v/>
      </c>
    </row>
    <row r="326" spans="1:12" x14ac:dyDescent="0.25">
      <c r="A326" s="4"/>
      <c r="B326" s="4"/>
      <c r="C326" s="12" t="s">
        <v>781</v>
      </c>
      <c r="D326" s="4" t="str">
        <f>IF(ISERROR(VLOOKUP($C326,Listas!$B$4:$C$12,2,FALSE)),"",VLOOKUP($C326,Listas!$B$4:$C$12,2,FALSE))</f>
        <v/>
      </c>
      <c r="E326" s="12"/>
      <c r="F326" s="5">
        <v>0</v>
      </c>
      <c r="G326" s="5" t="s">
        <v>908</v>
      </c>
      <c r="H326" s="5" t="str">
        <f>IF(ISERROR(VLOOKUP($C326&amp;" "&amp;$I326,Listas!$N$4:$O$14,2,FALSE)),"",VLOOKUP($C326&amp;" "&amp;$I326,Listas!$N$4:$O$14,2,FALSE))</f>
        <v/>
      </c>
      <c r="I326" s="5" t="str">
        <f>IF(ISERROR(VLOOKUP($G326,Listas!$L$4:$M$7,2,FALSE)),"",VLOOKUP($G326,Listas!$L$4:$M$7,2,FALSE))</f>
        <v/>
      </c>
      <c r="J326" s="7" t="str">
        <f t="shared" si="8"/>
        <v/>
      </c>
      <c r="K326" s="5" t="str">
        <f t="shared" si="9"/>
        <v/>
      </c>
      <c r="L326" s="5" t="str">
        <f>IF(ISERROR(VLOOKUP($C326,Listas!$B$4:$K$12,10,FALSE)),"",IF(C326="Hydrogen_\_Hidrógeno",LOOKUP(E326,Listas!$AL$4:$AL$7,Listas!$AM$4:$AM$7),VLOOKUP($C326,Listas!$B$4:$K$12,10,FALSE)))</f>
        <v/>
      </c>
    </row>
    <row r="327" spans="1:12" x14ac:dyDescent="0.25">
      <c r="A327" s="4"/>
      <c r="B327" s="4"/>
      <c r="C327" s="12" t="s">
        <v>781</v>
      </c>
      <c r="D327" s="4" t="str">
        <f>IF(ISERROR(VLOOKUP($C327,Listas!$B$4:$C$12,2,FALSE)),"",VLOOKUP($C327,Listas!$B$4:$C$12,2,FALSE))</f>
        <v/>
      </c>
      <c r="E327" s="12"/>
      <c r="F327" s="5">
        <v>0</v>
      </c>
      <c r="G327" s="5" t="s">
        <v>908</v>
      </c>
      <c r="H327" s="5" t="str">
        <f>IF(ISERROR(VLOOKUP($C327&amp;" "&amp;$I327,Listas!$N$4:$O$14,2,FALSE)),"",VLOOKUP($C327&amp;" "&amp;$I327,Listas!$N$4:$O$14,2,FALSE))</f>
        <v/>
      </c>
      <c r="I327" s="5" t="str">
        <f>IF(ISERROR(VLOOKUP($G327,Listas!$L$4:$M$7,2,FALSE)),"",VLOOKUP($G327,Listas!$L$4:$M$7,2,FALSE))</f>
        <v/>
      </c>
      <c r="J327" s="7" t="str">
        <f t="shared" ref="J327:J390" si="10">IFERROR(IF(C327="Hydrogen_\_Hidrógeno",(F327*H327)*0.4,F327*H327),"")</f>
        <v/>
      </c>
      <c r="K327" s="5" t="str">
        <f t="shared" si="9"/>
        <v/>
      </c>
      <c r="L327" s="5" t="str">
        <f>IF(ISERROR(VLOOKUP($C327,Listas!$B$4:$K$12,10,FALSE)),"",IF(C327="Hydrogen_\_Hidrógeno",LOOKUP(E327,Listas!$AL$4:$AL$7,Listas!$AM$4:$AM$7),VLOOKUP($C327,Listas!$B$4:$K$12,10,FALSE)))</f>
        <v/>
      </c>
    </row>
    <row r="328" spans="1:12" x14ac:dyDescent="0.25">
      <c r="A328" s="4"/>
      <c r="B328" s="4"/>
      <c r="C328" s="12" t="s">
        <v>781</v>
      </c>
      <c r="D328" s="4" t="str">
        <f>IF(ISERROR(VLOOKUP($C328,Listas!$B$4:$C$12,2,FALSE)),"",VLOOKUP($C328,Listas!$B$4:$C$12,2,FALSE))</f>
        <v/>
      </c>
      <c r="E328" s="12"/>
      <c r="F328" s="5">
        <v>0</v>
      </c>
      <c r="G328" s="5" t="s">
        <v>908</v>
      </c>
      <c r="H328" s="5" t="str">
        <f>IF(ISERROR(VLOOKUP($C328&amp;" "&amp;$I328,Listas!$N$4:$O$14,2,FALSE)),"",VLOOKUP($C328&amp;" "&amp;$I328,Listas!$N$4:$O$14,2,FALSE))</f>
        <v/>
      </c>
      <c r="I328" s="5" t="str">
        <f>IF(ISERROR(VLOOKUP($G328,Listas!$L$4:$M$7,2,FALSE)),"",VLOOKUP($G328,Listas!$L$4:$M$7,2,FALSE))</f>
        <v/>
      </c>
      <c r="J328" s="7" t="str">
        <f t="shared" si="10"/>
        <v/>
      </c>
      <c r="K328" s="5" t="str">
        <f t="shared" ref="K328:K391" si="11">IF(ISERROR(F328*H328),"",F328*H328)</f>
        <v/>
      </c>
      <c r="L328" s="5" t="str">
        <f>IF(ISERROR(VLOOKUP($C328,Listas!$B$4:$K$12,10,FALSE)),"",IF(C328="Hydrogen_\_Hidrógeno",LOOKUP(E328,Listas!$AL$4:$AL$7,Listas!$AM$4:$AM$7),VLOOKUP($C328,Listas!$B$4:$K$12,10,FALSE)))</f>
        <v/>
      </c>
    </row>
    <row r="329" spans="1:12" x14ac:dyDescent="0.25">
      <c r="A329" s="4"/>
      <c r="B329" s="4"/>
      <c r="C329" s="12" t="s">
        <v>781</v>
      </c>
      <c r="D329" s="4" t="str">
        <f>IF(ISERROR(VLOOKUP($C329,Listas!$B$4:$C$12,2,FALSE)),"",VLOOKUP($C329,Listas!$B$4:$C$12,2,FALSE))</f>
        <v/>
      </c>
      <c r="E329" s="12"/>
      <c r="F329" s="5">
        <v>0</v>
      </c>
      <c r="G329" s="5" t="s">
        <v>908</v>
      </c>
      <c r="H329" s="5" t="str">
        <f>IF(ISERROR(VLOOKUP($C329&amp;" "&amp;$I329,Listas!$N$4:$O$14,2,FALSE)),"",VLOOKUP($C329&amp;" "&amp;$I329,Listas!$N$4:$O$14,2,FALSE))</f>
        <v/>
      </c>
      <c r="I329" s="5" t="str">
        <f>IF(ISERROR(VLOOKUP($G329,Listas!$L$4:$M$7,2,FALSE)),"",VLOOKUP($G329,Listas!$L$4:$M$7,2,FALSE))</f>
        <v/>
      </c>
      <c r="J329" s="7" t="str">
        <f t="shared" si="10"/>
        <v/>
      </c>
      <c r="K329" s="5" t="str">
        <f t="shared" si="11"/>
        <v/>
      </c>
      <c r="L329" s="5" t="str">
        <f>IF(ISERROR(VLOOKUP($C329,Listas!$B$4:$K$12,10,FALSE)),"",IF(C329="Hydrogen_\_Hidrógeno",LOOKUP(E329,Listas!$AL$4:$AL$7,Listas!$AM$4:$AM$7),VLOOKUP($C329,Listas!$B$4:$K$12,10,FALSE)))</f>
        <v/>
      </c>
    </row>
    <row r="330" spans="1:12" x14ac:dyDescent="0.25">
      <c r="A330" s="4"/>
      <c r="B330" s="4"/>
      <c r="C330" s="12" t="s">
        <v>781</v>
      </c>
      <c r="D330" s="4" t="str">
        <f>IF(ISERROR(VLOOKUP($C330,Listas!$B$4:$C$12,2,FALSE)),"",VLOOKUP($C330,Listas!$B$4:$C$12,2,FALSE))</f>
        <v/>
      </c>
      <c r="E330" s="12"/>
      <c r="F330" s="5">
        <v>0</v>
      </c>
      <c r="G330" s="5" t="s">
        <v>908</v>
      </c>
      <c r="H330" s="5" t="str">
        <f>IF(ISERROR(VLOOKUP($C330&amp;" "&amp;$I330,Listas!$N$4:$O$14,2,FALSE)),"",VLOOKUP($C330&amp;" "&amp;$I330,Listas!$N$4:$O$14,2,FALSE))</f>
        <v/>
      </c>
      <c r="I330" s="5" t="str">
        <f>IF(ISERROR(VLOOKUP($G330,Listas!$L$4:$M$7,2,FALSE)),"",VLOOKUP($G330,Listas!$L$4:$M$7,2,FALSE))</f>
        <v/>
      </c>
      <c r="J330" s="7" t="str">
        <f t="shared" si="10"/>
        <v/>
      </c>
      <c r="K330" s="5" t="str">
        <f t="shared" si="11"/>
        <v/>
      </c>
      <c r="L330" s="5" t="str">
        <f>IF(ISERROR(VLOOKUP($C330,Listas!$B$4:$K$12,10,FALSE)),"",IF(C330="Hydrogen_\_Hidrógeno",LOOKUP(E330,Listas!$AL$4:$AL$7,Listas!$AM$4:$AM$7),VLOOKUP($C330,Listas!$B$4:$K$12,10,FALSE)))</f>
        <v/>
      </c>
    </row>
    <row r="331" spans="1:12" x14ac:dyDescent="0.25">
      <c r="A331" s="4"/>
      <c r="B331" s="4"/>
      <c r="C331" s="12" t="s">
        <v>781</v>
      </c>
      <c r="D331" s="4" t="str">
        <f>IF(ISERROR(VLOOKUP($C331,Listas!$B$4:$C$12,2,FALSE)),"",VLOOKUP($C331,Listas!$B$4:$C$12,2,FALSE))</f>
        <v/>
      </c>
      <c r="E331" s="12"/>
      <c r="F331" s="5">
        <v>0</v>
      </c>
      <c r="G331" s="5" t="s">
        <v>908</v>
      </c>
      <c r="H331" s="5" t="str">
        <f>IF(ISERROR(VLOOKUP($C331&amp;" "&amp;$I331,Listas!$N$4:$O$14,2,FALSE)),"",VLOOKUP($C331&amp;" "&amp;$I331,Listas!$N$4:$O$14,2,FALSE))</f>
        <v/>
      </c>
      <c r="I331" s="5" t="str">
        <f>IF(ISERROR(VLOOKUP($G331,Listas!$L$4:$M$7,2,FALSE)),"",VLOOKUP($G331,Listas!$L$4:$M$7,2,FALSE))</f>
        <v/>
      </c>
      <c r="J331" s="7" t="str">
        <f t="shared" si="10"/>
        <v/>
      </c>
      <c r="K331" s="5" t="str">
        <f t="shared" si="11"/>
        <v/>
      </c>
      <c r="L331" s="5" t="str">
        <f>IF(ISERROR(VLOOKUP($C331,Listas!$B$4:$K$12,10,FALSE)),"",IF(C331="Hydrogen_\_Hidrógeno",LOOKUP(E331,Listas!$AL$4:$AL$7,Listas!$AM$4:$AM$7),VLOOKUP($C331,Listas!$B$4:$K$12,10,FALSE)))</f>
        <v/>
      </c>
    </row>
    <row r="332" spans="1:12" x14ac:dyDescent="0.25">
      <c r="A332" s="4"/>
      <c r="B332" s="4"/>
      <c r="C332" s="12" t="s">
        <v>781</v>
      </c>
      <c r="D332" s="4" t="str">
        <f>IF(ISERROR(VLOOKUP($C332,Listas!$B$4:$C$12,2,FALSE)),"",VLOOKUP($C332,Listas!$B$4:$C$12,2,FALSE))</f>
        <v/>
      </c>
      <c r="E332" s="12"/>
      <c r="F332" s="5">
        <v>0</v>
      </c>
      <c r="G332" s="5" t="s">
        <v>908</v>
      </c>
      <c r="H332" s="5" t="str">
        <f>IF(ISERROR(VLOOKUP($C332&amp;" "&amp;$I332,Listas!$N$4:$O$14,2,FALSE)),"",VLOOKUP($C332&amp;" "&amp;$I332,Listas!$N$4:$O$14,2,FALSE))</f>
        <v/>
      </c>
      <c r="I332" s="5" t="str">
        <f>IF(ISERROR(VLOOKUP($G332,Listas!$L$4:$M$7,2,FALSE)),"",VLOOKUP($G332,Listas!$L$4:$M$7,2,FALSE))</f>
        <v/>
      </c>
      <c r="J332" s="7" t="str">
        <f t="shared" si="10"/>
        <v/>
      </c>
      <c r="K332" s="5" t="str">
        <f t="shared" si="11"/>
        <v/>
      </c>
      <c r="L332" s="5" t="str">
        <f>IF(ISERROR(VLOOKUP($C332,Listas!$B$4:$K$12,10,FALSE)),"",IF(C332="Hydrogen_\_Hidrógeno",LOOKUP(E332,Listas!$AL$4:$AL$7,Listas!$AM$4:$AM$7),VLOOKUP($C332,Listas!$B$4:$K$12,10,FALSE)))</f>
        <v/>
      </c>
    </row>
    <row r="333" spans="1:12" x14ac:dyDescent="0.25">
      <c r="A333" s="4"/>
      <c r="B333" s="4"/>
      <c r="C333" s="12" t="s">
        <v>781</v>
      </c>
      <c r="D333" s="4" t="str">
        <f>IF(ISERROR(VLOOKUP($C333,Listas!$B$4:$C$12,2,FALSE)),"",VLOOKUP($C333,Listas!$B$4:$C$12,2,FALSE))</f>
        <v/>
      </c>
      <c r="E333" s="12"/>
      <c r="F333" s="5">
        <v>0</v>
      </c>
      <c r="G333" s="5" t="s">
        <v>908</v>
      </c>
      <c r="H333" s="5" t="str">
        <f>IF(ISERROR(VLOOKUP($C333&amp;" "&amp;$I333,Listas!$N$4:$O$14,2,FALSE)),"",VLOOKUP($C333&amp;" "&amp;$I333,Listas!$N$4:$O$14,2,FALSE))</f>
        <v/>
      </c>
      <c r="I333" s="5" t="str">
        <f>IF(ISERROR(VLOOKUP($G333,Listas!$L$4:$M$7,2,FALSE)),"",VLOOKUP($G333,Listas!$L$4:$M$7,2,FALSE))</f>
        <v/>
      </c>
      <c r="J333" s="7" t="str">
        <f t="shared" si="10"/>
        <v/>
      </c>
      <c r="K333" s="5" t="str">
        <f t="shared" si="11"/>
        <v/>
      </c>
      <c r="L333" s="5" t="str">
        <f>IF(ISERROR(VLOOKUP($C333,Listas!$B$4:$K$12,10,FALSE)),"",IF(C333="Hydrogen_\_Hidrógeno",LOOKUP(E333,Listas!$AL$4:$AL$7,Listas!$AM$4:$AM$7),VLOOKUP($C333,Listas!$B$4:$K$12,10,FALSE)))</f>
        <v/>
      </c>
    </row>
    <row r="334" spans="1:12" x14ac:dyDescent="0.25">
      <c r="A334" s="4"/>
      <c r="B334" s="4"/>
      <c r="C334" s="12" t="s">
        <v>781</v>
      </c>
      <c r="D334" s="4" t="str">
        <f>IF(ISERROR(VLOOKUP($C334,Listas!$B$4:$C$12,2,FALSE)),"",VLOOKUP($C334,Listas!$B$4:$C$12,2,FALSE))</f>
        <v/>
      </c>
      <c r="E334" s="12"/>
      <c r="F334" s="5">
        <v>0</v>
      </c>
      <c r="G334" s="5" t="s">
        <v>908</v>
      </c>
      <c r="H334" s="5" t="str">
        <f>IF(ISERROR(VLOOKUP($C334&amp;" "&amp;$I334,Listas!$N$4:$O$14,2,FALSE)),"",VLOOKUP($C334&amp;" "&amp;$I334,Listas!$N$4:$O$14,2,FALSE))</f>
        <v/>
      </c>
      <c r="I334" s="5" t="str">
        <f>IF(ISERROR(VLOOKUP($G334,Listas!$L$4:$M$7,2,FALSE)),"",VLOOKUP($G334,Listas!$L$4:$M$7,2,FALSE))</f>
        <v/>
      </c>
      <c r="J334" s="7" t="str">
        <f t="shared" si="10"/>
        <v/>
      </c>
      <c r="K334" s="5" t="str">
        <f t="shared" si="11"/>
        <v/>
      </c>
      <c r="L334" s="5" t="str">
        <f>IF(ISERROR(VLOOKUP($C334,Listas!$B$4:$K$12,10,FALSE)),"",IF(C334="Hydrogen_\_Hidrógeno",LOOKUP(E334,Listas!$AL$4:$AL$7,Listas!$AM$4:$AM$7),VLOOKUP($C334,Listas!$B$4:$K$12,10,FALSE)))</f>
        <v/>
      </c>
    </row>
    <row r="335" spans="1:12" x14ac:dyDescent="0.25">
      <c r="A335" s="4"/>
      <c r="B335" s="4"/>
      <c r="C335" s="12" t="s">
        <v>781</v>
      </c>
      <c r="D335" s="4" t="str">
        <f>IF(ISERROR(VLOOKUP($C335,Listas!$B$4:$C$12,2,FALSE)),"",VLOOKUP($C335,Listas!$B$4:$C$12,2,FALSE))</f>
        <v/>
      </c>
      <c r="E335" s="12"/>
      <c r="F335" s="5">
        <v>0</v>
      </c>
      <c r="G335" s="5" t="s">
        <v>908</v>
      </c>
      <c r="H335" s="5" t="str">
        <f>IF(ISERROR(VLOOKUP($C335&amp;" "&amp;$I335,Listas!$N$4:$O$14,2,FALSE)),"",VLOOKUP($C335&amp;" "&amp;$I335,Listas!$N$4:$O$14,2,FALSE))</f>
        <v/>
      </c>
      <c r="I335" s="5" t="str">
        <f>IF(ISERROR(VLOOKUP($G335,Listas!$L$4:$M$7,2,FALSE)),"",VLOOKUP($G335,Listas!$L$4:$M$7,2,FALSE))</f>
        <v/>
      </c>
      <c r="J335" s="7" t="str">
        <f t="shared" si="10"/>
        <v/>
      </c>
      <c r="K335" s="5" t="str">
        <f t="shared" si="11"/>
        <v/>
      </c>
      <c r="L335" s="5" t="str">
        <f>IF(ISERROR(VLOOKUP($C335,Listas!$B$4:$K$12,10,FALSE)),"",IF(C335="Hydrogen_\_Hidrógeno",LOOKUP(E335,Listas!$AL$4:$AL$7,Listas!$AM$4:$AM$7),VLOOKUP($C335,Listas!$B$4:$K$12,10,FALSE)))</f>
        <v/>
      </c>
    </row>
    <row r="336" spans="1:12" x14ac:dyDescent="0.25">
      <c r="A336" s="4"/>
      <c r="B336" s="4"/>
      <c r="C336" s="12" t="s">
        <v>781</v>
      </c>
      <c r="D336" s="4" t="str">
        <f>IF(ISERROR(VLOOKUP($C336,Listas!$B$4:$C$12,2,FALSE)),"",VLOOKUP($C336,Listas!$B$4:$C$12,2,FALSE))</f>
        <v/>
      </c>
      <c r="E336" s="12"/>
      <c r="F336" s="5">
        <v>0</v>
      </c>
      <c r="G336" s="5" t="s">
        <v>908</v>
      </c>
      <c r="H336" s="5" t="str">
        <f>IF(ISERROR(VLOOKUP($C336&amp;" "&amp;$I336,Listas!$N$4:$O$14,2,FALSE)),"",VLOOKUP($C336&amp;" "&amp;$I336,Listas!$N$4:$O$14,2,FALSE))</f>
        <v/>
      </c>
      <c r="I336" s="5" t="str">
        <f>IF(ISERROR(VLOOKUP($G336,Listas!$L$4:$M$7,2,FALSE)),"",VLOOKUP($G336,Listas!$L$4:$M$7,2,FALSE))</f>
        <v/>
      </c>
      <c r="J336" s="7" t="str">
        <f t="shared" si="10"/>
        <v/>
      </c>
      <c r="K336" s="5" t="str">
        <f t="shared" si="11"/>
        <v/>
      </c>
      <c r="L336" s="5" t="str">
        <f>IF(ISERROR(VLOOKUP($C336,Listas!$B$4:$K$12,10,FALSE)),"",IF(C336="Hydrogen_\_Hidrógeno",LOOKUP(E336,Listas!$AL$4:$AL$7,Listas!$AM$4:$AM$7),VLOOKUP($C336,Listas!$B$4:$K$12,10,FALSE)))</f>
        <v/>
      </c>
    </row>
    <row r="337" spans="1:12" x14ac:dyDescent="0.25">
      <c r="A337" s="4"/>
      <c r="B337" s="4"/>
      <c r="C337" s="12" t="s">
        <v>781</v>
      </c>
      <c r="D337" s="4" t="str">
        <f>IF(ISERROR(VLOOKUP($C337,Listas!$B$4:$C$12,2,FALSE)),"",VLOOKUP($C337,Listas!$B$4:$C$12,2,FALSE))</f>
        <v/>
      </c>
      <c r="E337" s="12"/>
      <c r="F337" s="5">
        <v>0</v>
      </c>
      <c r="G337" s="5" t="s">
        <v>908</v>
      </c>
      <c r="H337" s="5" t="str">
        <f>IF(ISERROR(VLOOKUP($C337&amp;" "&amp;$I337,Listas!$N$4:$O$14,2,FALSE)),"",VLOOKUP($C337&amp;" "&amp;$I337,Listas!$N$4:$O$14,2,FALSE))</f>
        <v/>
      </c>
      <c r="I337" s="5" t="str">
        <f>IF(ISERROR(VLOOKUP($G337,Listas!$L$4:$M$7,2,FALSE)),"",VLOOKUP($G337,Listas!$L$4:$M$7,2,FALSE))</f>
        <v/>
      </c>
      <c r="J337" s="7" t="str">
        <f t="shared" si="10"/>
        <v/>
      </c>
      <c r="K337" s="5" t="str">
        <f t="shared" si="11"/>
        <v/>
      </c>
      <c r="L337" s="5" t="str">
        <f>IF(ISERROR(VLOOKUP($C337,Listas!$B$4:$K$12,10,FALSE)),"",IF(C337="Hydrogen_\_Hidrógeno",LOOKUP(E337,Listas!$AL$4:$AL$7,Listas!$AM$4:$AM$7),VLOOKUP($C337,Listas!$B$4:$K$12,10,FALSE)))</f>
        <v/>
      </c>
    </row>
    <row r="338" spans="1:12" x14ac:dyDescent="0.25">
      <c r="A338" s="4"/>
      <c r="B338" s="4"/>
      <c r="C338" s="12" t="s">
        <v>781</v>
      </c>
      <c r="D338" s="4" t="str">
        <f>IF(ISERROR(VLOOKUP($C338,Listas!$B$4:$C$12,2,FALSE)),"",VLOOKUP($C338,Listas!$B$4:$C$12,2,FALSE))</f>
        <v/>
      </c>
      <c r="E338" s="12"/>
      <c r="F338" s="5">
        <v>0</v>
      </c>
      <c r="G338" s="5" t="s">
        <v>908</v>
      </c>
      <c r="H338" s="5" t="str">
        <f>IF(ISERROR(VLOOKUP($C338&amp;" "&amp;$I338,Listas!$N$4:$O$14,2,FALSE)),"",VLOOKUP($C338&amp;" "&amp;$I338,Listas!$N$4:$O$14,2,FALSE))</f>
        <v/>
      </c>
      <c r="I338" s="5" t="str">
        <f>IF(ISERROR(VLOOKUP($G338,Listas!$L$4:$M$7,2,FALSE)),"",VLOOKUP($G338,Listas!$L$4:$M$7,2,FALSE))</f>
        <v/>
      </c>
      <c r="J338" s="7" t="str">
        <f t="shared" si="10"/>
        <v/>
      </c>
      <c r="K338" s="5" t="str">
        <f t="shared" si="11"/>
        <v/>
      </c>
      <c r="L338" s="5" t="str">
        <f>IF(ISERROR(VLOOKUP($C338,Listas!$B$4:$K$12,10,FALSE)),"",IF(C338="Hydrogen_\_Hidrógeno",LOOKUP(E338,Listas!$AL$4:$AL$7,Listas!$AM$4:$AM$7),VLOOKUP($C338,Listas!$B$4:$K$12,10,FALSE)))</f>
        <v/>
      </c>
    </row>
    <row r="339" spans="1:12" x14ac:dyDescent="0.25">
      <c r="A339" s="4"/>
      <c r="B339" s="4"/>
      <c r="C339" s="12" t="s">
        <v>781</v>
      </c>
      <c r="D339" s="4" t="str">
        <f>IF(ISERROR(VLOOKUP($C339,Listas!$B$4:$C$12,2,FALSE)),"",VLOOKUP($C339,Listas!$B$4:$C$12,2,FALSE))</f>
        <v/>
      </c>
      <c r="E339" s="12"/>
      <c r="F339" s="5">
        <v>0</v>
      </c>
      <c r="G339" s="5" t="s">
        <v>908</v>
      </c>
      <c r="H339" s="5" t="str">
        <f>IF(ISERROR(VLOOKUP($C339&amp;" "&amp;$I339,Listas!$N$4:$O$14,2,FALSE)),"",VLOOKUP($C339&amp;" "&amp;$I339,Listas!$N$4:$O$14,2,FALSE))</f>
        <v/>
      </c>
      <c r="I339" s="5" t="str">
        <f>IF(ISERROR(VLOOKUP($G339,Listas!$L$4:$M$7,2,FALSE)),"",VLOOKUP($G339,Listas!$L$4:$M$7,2,FALSE))</f>
        <v/>
      </c>
      <c r="J339" s="7" t="str">
        <f t="shared" si="10"/>
        <v/>
      </c>
      <c r="K339" s="5" t="str">
        <f t="shared" si="11"/>
        <v/>
      </c>
      <c r="L339" s="5" t="str">
        <f>IF(ISERROR(VLOOKUP($C339,Listas!$B$4:$K$12,10,FALSE)),"",IF(C339="Hydrogen_\_Hidrógeno",LOOKUP(E339,Listas!$AL$4:$AL$7,Listas!$AM$4:$AM$7),VLOOKUP($C339,Listas!$B$4:$K$12,10,FALSE)))</f>
        <v/>
      </c>
    </row>
    <row r="340" spans="1:12" x14ac:dyDescent="0.25">
      <c r="A340" s="4"/>
      <c r="B340" s="4"/>
      <c r="C340" s="12" t="s">
        <v>781</v>
      </c>
      <c r="D340" s="4" t="str">
        <f>IF(ISERROR(VLOOKUP($C340,Listas!$B$4:$C$12,2,FALSE)),"",VLOOKUP($C340,Listas!$B$4:$C$12,2,FALSE))</f>
        <v/>
      </c>
      <c r="E340" s="12"/>
      <c r="F340" s="5">
        <v>0</v>
      </c>
      <c r="G340" s="5" t="s">
        <v>908</v>
      </c>
      <c r="H340" s="5" t="str">
        <f>IF(ISERROR(VLOOKUP($C340&amp;" "&amp;$I340,Listas!$N$4:$O$14,2,FALSE)),"",VLOOKUP($C340&amp;" "&amp;$I340,Listas!$N$4:$O$14,2,FALSE))</f>
        <v/>
      </c>
      <c r="I340" s="5" t="str">
        <f>IF(ISERROR(VLOOKUP($G340,Listas!$L$4:$M$7,2,FALSE)),"",VLOOKUP($G340,Listas!$L$4:$M$7,2,FALSE))</f>
        <v/>
      </c>
      <c r="J340" s="7" t="str">
        <f t="shared" si="10"/>
        <v/>
      </c>
      <c r="K340" s="5" t="str">
        <f t="shared" si="11"/>
        <v/>
      </c>
      <c r="L340" s="5" t="str">
        <f>IF(ISERROR(VLOOKUP($C340,Listas!$B$4:$K$12,10,FALSE)),"",IF(C340="Hydrogen_\_Hidrógeno",LOOKUP(E340,Listas!$AL$4:$AL$7,Listas!$AM$4:$AM$7),VLOOKUP($C340,Listas!$B$4:$K$12,10,FALSE)))</f>
        <v/>
      </c>
    </row>
    <row r="341" spans="1:12" x14ac:dyDescent="0.25">
      <c r="A341" s="4"/>
      <c r="B341" s="4"/>
      <c r="C341" s="12" t="s">
        <v>781</v>
      </c>
      <c r="D341" s="4" t="str">
        <f>IF(ISERROR(VLOOKUP($C341,Listas!$B$4:$C$12,2,FALSE)),"",VLOOKUP($C341,Listas!$B$4:$C$12,2,FALSE))</f>
        <v/>
      </c>
      <c r="E341" s="12"/>
      <c r="F341" s="5">
        <v>0</v>
      </c>
      <c r="G341" s="5" t="s">
        <v>908</v>
      </c>
      <c r="H341" s="5" t="str">
        <f>IF(ISERROR(VLOOKUP($C341&amp;" "&amp;$I341,Listas!$N$4:$O$14,2,FALSE)),"",VLOOKUP($C341&amp;" "&amp;$I341,Listas!$N$4:$O$14,2,FALSE))</f>
        <v/>
      </c>
      <c r="I341" s="5" t="str">
        <f>IF(ISERROR(VLOOKUP($G341,Listas!$L$4:$M$7,2,FALSE)),"",VLOOKUP($G341,Listas!$L$4:$M$7,2,FALSE))</f>
        <v/>
      </c>
      <c r="J341" s="7" t="str">
        <f t="shared" si="10"/>
        <v/>
      </c>
      <c r="K341" s="5" t="str">
        <f t="shared" si="11"/>
        <v/>
      </c>
      <c r="L341" s="5" t="str">
        <f>IF(ISERROR(VLOOKUP($C341,Listas!$B$4:$K$12,10,FALSE)),"",IF(C341="Hydrogen_\_Hidrógeno",LOOKUP(E341,Listas!$AL$4:$AL$7,Listas!$AM$4:$AM$7),VLOOKUP($C341,Listas!$B$4:$K$12,10,FALSE)))</f>
        <v/>
      </c>
    </row>
    <row r="342" spans="1:12" x14ac:dyDescent="0.25">
      <c r="A342" s="4"/>
      <c r="B342" s="4"/>
      <c r="C342" s="12" t="s">
        <v>781</v>
      </c>
      <c r="D342" s="4" t="str">
        <f>IF(ISERROR(VLOOKUP($C342,Listas!$B$4:$C$12,2,FALSE)),"",VLOOKUP($C342,Listas!$B$4:$C$12,2,FALSE))</f>
        <v/>
      </c>
      <c r="E342" s="12"/>
      <c r="F342" s="5">
        <v>0</v>
      </c>
      <c r="G342" s="5" t="s">
        <v>908</v>
      </c>
      <c r="H342" s="5" t="str">
        <f>IF(ISERROR(VLOOKUP($C342&amp;" "&amp;$I342,Listas!$N$4:$O$14,2,FALSE)),"",VLOOKUP($C342&amp;" "&amp;$I342,Listas!$N$4:$O$14,2,FALSE))</f>
        <v/>
      </c>
      <c r="I342" s="5" t="str">
        <f>IF(ISERROR(VLOOKUP($G342,Listas!$L$4:$M$7,2,FALSE)),"",VLOOKUP($G342,Listas!$L$4:$M$7,2,FALSE))</f>
        <v/>
      </c>
      <c r="J342" s="7" t="str">
        <f t="shared" si="10"/>
        <v/>
      </c>
      <c r="K342" s="5" t="str">
        <f t="shared" si="11"/>
        <v/>
      </c>
      <c r="L342" s="5" t="str">
        <f>IF(ISERROR(VLOOKUP($C342,Listas!$B$4:$K$12,10,FALSE)),"",IF(C342="Hydrogen_\_Hidrógeno",LOOKUP(E342,Listas!$AL$4:$AL$7,Listas!$AM$4:$AM$7),VLOOKUP($C342,Listas!$B$4:$K$12,10,FALSE)))</f>
        <v/>
      </c>
    </row>
    <row r="343" spans="1:12" x14ac:dyDescent="0.25">
      <c r="A343" s="4"/>
      <c r="B343" s="4"/>
      <c r="C343" s="12" t="s">
        <v>781</v>
      </c>
      <c r="D343" s="4" t="str">
        <f>IF(ISERROR(VLOOKUP($C343,Listas!$B$4:$C$12,2,FALSE)),"",VLOOKUP($C343,Listas!$B$4:$C$12,2,FALSE))</f>
        <v/>
      </c>
      <c r="E343" s="12"/>
      <c r="F343" s="5">
        <v>0</v>
      </c>
      <c r="G343" s="5" t="s">
        <v>908</v>
      </c>
      <c r="H343" s="5" t="str">
        <f>IF(ISERROR(VLOOKUP($C343&amp;" "&amp;$I343,Listas!$N$4:$O$14,2,FALSE)),"",VLOOKUP($C343&amp;" "&amp;$I343,Listas!$N$4:$O$14,2,FALSE))</f>
        <v/>
      </c>
      <c r="I343" s="5" t="str">
        <f>IF(ISERROR(VLOOKUP($G343,Listas!$L$4:$M$7,2,FALSE)),"",VLOOKUP($G343,Listas!$L$4:$M$7,2,FALSE))</f>
        <v/>
      </c>
      <c r="J343" s="7" t="str">
        <f t="shared" si="10"/>
        <v/>
      </c>
      <c r="K343" s="5" t="str">
        <f t="shared" si="11"/>
        <v/>
      </c>
      <c r="L343" s="5" t="str">
        <f>IF(ISERROR(VLOOKUP($C343,Listas!$B$4:$K$12,10,FALSE)),"",IF(C343="Hydrogen_\_Hidrógeno",LOOKUP(E343,Listas!$AL$4:$AL$7,Listas!$AM$4:$AM$7),VLOOKUP($C343,Listas!$B$4:$K$12,10,FALSE)))</f>
        <v/>
      </c>
    </row>
    <row r="344" spans="1:12" x14ac:dyDescent="0.25">
      <c r="A344" s="4"/>
      <c r="B344" s="4"/>
      <c r="C344" s="12" t="s">
        <v>781</v>
      </c>
      <c r="D344" s="4" t="str">
        <f>IF(ISERROR(VLOOKUP($C344,Listas!$B$4:$C$12,2,FALSE)),"",VLOOKUP($C344,Listas!$B$4:$C$12,2,FALSE))</f>
        <v/>
      </c>
      <c r="E344" s="12"/>
      <c r="F344" s="5">
        <v>0</v>
      </c>
      <c r="G344" s="5" t="s">
        <v>908</v>
      </c>
      <c r="H344" s="5" t="str">
        <f>IF(ISERROR(VLOOKUP($C344&amp;" "&amp;$I344,Listas!$N$4:$O$14,2,FALSE)),"",VLOOKUP($C344&amp;" "&amp;$I344,Listas!$N$4:$O$14,2,FALSE))</f>
        <v/>
      </c>
      <c r="I344" s="5" t="str">
        <f>IF(ISERROR(VLOOKUP($G344,Listas!$L$4:$M$7,2,FALSE)),"",VLOOKUP($G344,Listas!$L$4:$M$7,2,FALSE))</f>
        <v/>
      </c>
      <c r="J344" s="7" t="str">
        <f t="shared" si="10"/>
        <v/>
      </c>
      <c r="K344" s="5" t="str">
        <f t="shared" si="11"/>
        <v/>
      </c>
      <c r="L344" s="5" t="str">
        <f>IF(ISERROR(VLOOKUP($C344,Listas!$B$4:$K$12,10,FALSE)),"",IF(C344="Hydrogen_\_Hidrógeno",LOOKUP(E344,Listas!$AL$4:$AL$7,Listas!$AM$4:$AM$7),VLOOKUP($C344,Listas!$B$4:$K$12,10,FALSE)))</f>
        <v/>
      </c>
    </row>
    <row r="345" spans="1:12" x14ac:dyDescent="0.25">
      <c r="A345" s="4"/>
      <c r="B345" s="4"/>
      <c r="C345" s="12" t="s">
        <v>781</v>
      </c>
      <c r="D345" s="4" t="str">
        <f>IF(ISERROR(VLOOKUP($C345,Listas!$B$4:$C$12,2,FALSE)),"",VLOOKUP($C345,Listas!$B$4:$C$12,2,FALSE))</f>
        <v/>
      </c>
      <c r="E345" s="12"/>
      <c r="F345" s="5">
        <v>0</v>
      </c>
      <c r="G345" s="5" t="s">
        <v>908</v>
      </c>
      <c r="H345" s="5" t="str">
        <f>IF(ISERROR(VLOOKUP($C345&amp;" "&amp;$I345,Listas!$N$4:$O$14,2,FALSE)),"",VLOOKUP($C345&amp;" "&amp;$I345,Listas!$N$4:$O$14,2,FALSE))</f>
        <v/>
      </c>
      <c r="I345" s="5" t="str">
        <f>IF(ISERROR(VLOOKUP($G345,Listas!$L$4:$M$7,2,FALSE)),"",VLOOKUP($G345,Listas!$L$4:$M$7,2,FALSE))</f>
        <v/>
      </c>
      <c r="J345" s="7" t="str">
        <f t="shared" si="10"/>
        <v/>
      </c>
      <c r="K345" s="5" t="str">
        <f t="shared" si="11"/>
        <v/>
      </c>
      <c r="L345" s="5" t="str">
        <f>IF(ISERROR(VLOOKUP($C345,Listas!$B$4:$K$12,10,FALSE)),"",IF(C345="Hydrogen_\_Hidrógeno",LOOKUP(E345,Listas!$AL$4:$AL$7,Listas!$AM$4:$AM$7),VLOOKUP($C345,Listas!$B$4:$K$12,10,FALSE)))</f>
        <v/>
      </c>
    </row>
    <row r="346" spans="1:12" x14ac:dyDescent="0.25">
      <c r="A346" s="4"/>
      <c r="B346" s="4"/>
      <c r="C346" s="12" t="s">
        <v>781</v>
      </c>
      <c r="D346" s="4" t="str">
        <f>IF(ISERROR(VLOOKUP($C346,Listas!$B$4:$C$12,2,FALSE)),"",VLOOKUP($C346,Listas!$B$4:$C$12,2,FALSE))</f>
        <v/>
      </c>
      <c r="E346" s="12"/>
      <c r="F346" s="5">
        <v>0</v>
      </c>
      <c r="G346" s="5" t="s">
        <v>908</v>
      </c>
      <c r="H346" s="5" t="str">
        <f>IF(ISERROR(VLOOKUP($C346&amp;" "&amp;$I346,Listas!$N$4:$O$14,2,FALSE)),"",VLOOKUP($C346&amp;" "&amp;$I346,Listas!$N$4:$O$14,2,FALSE))</f>
        <v/>
      </c>
      <c r="I346" s="5" t="str">
        <f>IF(ISERROR(VLOOKUP($G346,Listas!$L$4:$M$7,2,FALSE)),"",VLOOKUP($G346,Listas!$L$4:$M$7,2,FALSE))</f>
        <v/>
      </c>
      <c r="J346" s="7" t="str">
        <f t="shared" si="10"/>
        <v/>
      </c>
      <c r="K346" s="5" t="str">
        <f t="shared" si="11"/>
        <v/>
      </c>
      <c r="L346" s="5" t="str">
        <f>IF(ISERROR(VLOOKUP($C346,Listas!$B$4:$K$12,10,FALSE)),"",IF(C346="Hydrogen_\_Hidrógeno",LOOKUP(E346,Listas!$AL$4:$AL$7,Listas!$AM$4:$AM$7),VLOOKUP($C346,Listas!$B$4:$K$12,10,FALSE)))</f>
        <v/>
      </c>
    </row>
    <row r="347" spans="1:12" x14ac:dyDescent="0.25">
      <c r="A347" s="4"/>
      <c r="B347" s="4"/>
      <c r="C347" s="12" t="s">
        <v>781</v>
      </c>
      <c r="D347" s="4" t="str">
        <f>IF(ISERROR(VLOOKUP($C347,Listas!$B$4:$C$12,2,FALSE)),"",VLOOKUP($C347,Listas!$B$4:$C$12,2,FALSE))</f>
        <v/>
      </c>
      <c r="E347" s="12"/>
      <c r="F347" s="5">
        <v>0</v>
      </c>
      <c r="G347" s="5" t="s">
        <v>908</v>
      </c>
      <c r="H347" s="5" t="str">
        <f>IF(ISERROR(VLOOKUP($C347&amp;" "&amp;$I347,Listas!$N$4:$O$14,2,FALSE)),"",VLOOKUP($C347&amp;" "&amp;$I347,Listas!$N$4:$O$14,2,FALSE))</f>
        <v/>
      </c>
      <c r="I347" s="5" t="str">
        <f>IF(ISERROR(VLOOKUP($G347,Listas!$L$4:$M$7,2,FALSE)),"",VLOOKUP($G347,Listas!$L$4:$M$7,2,FALSE))</f>
        <v/>
      </c>
      <c r="J347" s="7" t="str">
        <f t="shared" si="10"/>
        <v/>
      </c>
      <c r="K347" s="5" t="str">
        <f t="shared" si="11"/>
        <v/>
      </c>
      <c r="L347" s="5" t="str">
        <f>IF(ISERROR(VLOOKUP($C347,Listas!$B$4:$K$12,10,FALSE)),"",IF(C347="Hydrogen_\_Hidrógeno",LOOKUP(E347,Listas!$AL$4:$AL$7,Listas!$AM$4:$AM$7),VLOOKUP($C347,Listas!$B$4:$K$12,10,FALSE)))</f>
        <v/>
      </c>
    </row>
    <row r="348" spans="1:12" x14ac:dyDescent="0.25">
      <c r="A348" s="4"/>
      <c r="B348" s="4"/>
      <c r="C348" s="12" t="s">
        <v>781</v>
      </c>
      <c r="D348" s="4" t="str">
        <f>IF(ISERROR(VLOOKUP($C348,Listas!$B$4:$C$12,2,FALSE)),"",VLOOKUP($C348,Listas!$B$4:$C$12,2,FALSE))</f>
        <v/>
      </c>
      <c r="E348" s="12"/>
      <c r="F348" s="5">
        <v>0</v>
      </c>
      <c r="G348" s="5" t="s">
        <v>908</v>
      </c>
      <c r="H348" s="5" t="str">
        <f>IF(ISERROR(VLOOKUP($C348&amp;" "&amp;$I348,Listas!$N$4:$O$14,2,FALSE)),"",VLOOKUP($C348&amp;" "&amp;$I348,Listas!$N$4:$O$14,2,FALSE))</f>
        <v/>
      </c>
      <c r="I348" s="5" t="str">
        <f>IF(ISERROR(VLOOKUP($G348,Listas!$L$4:$M$7,2,FALSE)),"",VLOOKUP($G348,Listas!$L$4:$M$7,2,FALSE))</f>
        <v/>
      </c>
      <c r="J348" s="7" t="str">
        <f t="shared" si="10"/>
        <v/>
      </c>
      <c r="K348" s="5" t="str">
        <f t="shared" si="11"/>
        <v/>
      </c>
      <c r="L348" s="5" t="str">
        <f>IF(ISERROR(VLOOKUP($C348,Listas!$B$4:$K$12,10,FALSE)),"",IF(C348="Hydrogen_\_Hidrógeno",LOOKUP(E348,Listas!$AL$4:$AL$7,Listas!$AM$4:$AM$7),VLOOKUP($C348,Listas!$B$4:$K$12,10,FALSE)))</f>
        <v/>
      </c>
    </row>
    <row r="349" spans="1:12" x14ac:dyDescent="0.25">
      <c r="A349" s="4"/>
      <c r="B349" s="4"/>
      <c r="C349" s="12" t="s">
        <v>781</v>
      </c>
      <c r="D349" s="4" t="str">
        <f>IF(ISERROR(VLOOKUP($C349,Listas!$B$4:$C$12,2,FALSE)),"",VLOOKUP($C349,Listas!$B$4:$C$12,2,FALSE))</f>
        <v/>
      </c>
      <c r="E349" s="12"/>
      <c r="F349" s="5">
        <v>0</v>
      </c>
      <c r="G349" s="5" t="s">
        <v>908</v>
      </c>
      <c r="H349" s="5" t="str">
        <f>IF(ISERROR(VLOOKUP($C349&amp;" "&amp;$I349,Listas!$N$4:$O$14,2,FALSE)),"",VLOOKUP($C349&amp;" "&amp;$I349,Listas!$N$4:$O$14,2,FALSE))</f>
        <v/>
      </c>
      <c r="I349" s="5" t="str">
        <f>IF(ISERROR(VLOOKUP($G349,Listas!$L$4:$M$7,2,FALSE)),"",VLOOKUP($G349,Listas!$L$4:$M$7,2,FALSE))</f>
        <v/>
      </c>
      <c r="J349" s="7" t="str">
        <f t="shared" si="10"/>
        <v/>
      </c>
      <c r="K349" s="5" t="str">
        <f t="shared" si="11"/>
        <v/>
      </c>
      <c r="L349" s="5" t="str">
        <f>IF(ISERROR(VLOOKUP($C349,Listas!$B$4:$K$12,10,FALSE)),"",IF(C349="Hydrogen_\_Hidrógeno",LOOKUP(E349,Listas!$AL$4:$AL$7,Listas!$AM$4:$AM$7),VLOOKUP($C349,Listas!$B$4:$K$12,10,FALSE)))</f>
        <v/>
      </c>
    </row>
    <row r="350" spans="1:12" x14ac:dyDescent="0.25">
      <c r="A350" s="4"/>
      <c r="B350" s="4"/>
      <c r="C350" s="12" t="s">
        <v>781</v>
      </c>
      <c r="D350" s="4" t="str">
        <f>IF(ISERROR(VLOOKUP($C350,Listas!$B$4:$C$12,2,FALSE)),"",VLOOKUP($C350,Listas!$B$4:$C$12,2,FALSE))</f>
        <v/>
      </c>
      <c r="E350" s="12"/>
      <c r="F350" s="5">
        <v>0</v>
      </c>
      <c r="G350" s="5" t="s">
        <v>908</v>
      </c>
      <c r="H350" s="5" t="str">
        <f>IF(ISERROR(VLOOKUP($C350&amp;" "&amp;$I350,Listas!$N$4:$O$14,2,FALSE)),"",VLOOKUP($C350&amp;" "&amp;$I350,Listas!$N$4:$O$14,2,FALSE))</f>
        <v/>
      </c>
      <c r="I350" s="5" t="str">
        <f>IF(ISERROR(VLOOKUP($G350,Listas!$L$4:$M$7,2,FALSE)),"",VLOOKUP($G350,Listas!$L$4:$M$7,2,FALSE))</f>
        <v/>
      </c>
      <c r="J350" s="7" t="str">
        <f t="shared" si="10"/>
        <v/>
      </c>
      <c r="K350" s="5" t="str">
        <f t="shared" si="11"/>
        <v/>
      </c>
      <c r="L350" s="5" t="str">
        <f>IF(ISERROR(VLOOKUP($C350,Listas!$B$4:$K$12,10,FALSE)),"",IF(C350="Hydrogen_\_Hidrógeno",LOOKUP(E350,Listas!$AL$4:$AL$7,Listas!$AM$4:$AM$7),VLOOKUP($C350,Listas!$B$4:$K$12,10,FALSE)))</f>
        <v/>
      </c>
    </row>
    <row r="351" spans="1:12" x14ac:dyDescent="0.25">
      <c r="A351" s="4"/>
      <c r="B351" s="4"/>
      <c r="C351" s="12" t="s">
        <v>781</v>
      </c>
      <c r="D351" s="4" t="str">
        <f>IF(ISERROR(VLOOKUP($C351,Listas!$B$4:$C$12,2,FALSE)),"",VLOOKUP($C351,Listas!$B$4:$C$12,2,FALSE))</f>
        <v/>
      </c>
      <c r="E351" s="12"/>
      <c r="F351" s="5">
        <v>0</v>
      </c>
      <c r="G351" s="5" t="s">
        <v>908</v>
      </c>
      <c r="H351" s="5" t="str">
        <f>IF(ISERROR(VLOOKUP($C351&amp;" "&amp;$I351,Listas!$N$4:$O$14,2,FALSE)),"",VLOOKUP($C351&amp;" "&amp;$I351,Listas!$N$4:$O$14,2,FALSE))</f>
        <v/>
      </c>
      <c r="I351" s="5" t="str">
        <f>IF(ISERROR(VLOOKUP($G351,Listas!$L$4:$M$7,2,FALSE)),"",VLOOKUP($G351,Listas!$L$4:$M$7,2,FALSE))</f>
        <v/>
      </c>
      <c r="J351" s="7" t="str">
        <f t="shared" si="10"/>
        <v/>
      </c>
      <c r="K351" s="5" t="str">
        <f t="shared" si="11"/>
        <v/>
      </c>
      <c r="L351" s="5" t="str">
        <f>IF(ISERROR(VLOOKUP($C351,Listas!$B$4:$K$12,10,FALSE)),"",IF(C351="Hydrogen_\_Hidrógeno",LOOKUP(E351,Listas!$AL$4:$AL$7,Listas!$AM$4:$AM$7),VLOOKUP($C351,Listas!$B$4:$K$12,10,FALSE)))</f>
        <v/>
      </c>
    </row>
    <row r="352" spans="1:12" x14ac:dyDescent="0.25">
      <c r="A352" s="4"/>
      <c r="B352" s="4"/>
      <c r="C352" s="12" t="s">
        <v>781</v>
      </c>
      <c r="D352" s="4" t="str">
        <f>IF(ISERROR(VLOOKUP($C352,Listas!$B$4:$C$12,2,FALSE)),"",VLOOKUP($C352,Listas!$B$4:$C$12,2,FALSE))</f>
        <v/>
      </c>
      <c r="E352" s="12"/>
      <c r="F352" s="5">
        <v>0</v>
      </c>
      <c r="G352" s="5" t="s">
        <v>908</v>
      </c>
      <c r="H352" s="5" t="str">
        <f>IF(ISERROR(VLOOKUP($C352&amp;" "&amp;$I352,Listas!$N$4:$O$14,2,FALSE)),"",VLOOKUP($C352&amp;" "&amp;$I352,Listas!$N$4:$O$14,2,FALSE))</f>
        <v/>
      </c>
      <c r="I352" s="5" t="str">
        <f>IF(ISERROR(VLOOKUP($G352,Listas!$L$4:$M$7,2,FALSE)),"",VLOOKUP($G352,Listas!$L$4:$M$7,2,FALSE))</f>
        <v/>
      </c>
      <c r="J352" s="7" t="str">
        <f t="shared" si="10"/>
        <v/>
      </c>
      <c r="K352" s="5" t="str">
        <f t="shared" si="11"/>
        <v/>
      </c>
      <c r="L352" s="5" t="str">
        <f>IF(ISERROR(VLOOKUP($C352,Listas!$B$4:$K$12,10,FALSE)),"",IF(C352="Hydrogen_\_Hidrógeno",LOOKUP(E352,Listas!$AL$4:$AL$7,Listas!$AM$4:$AM$7),VLOOKUP($C352,Listas!$B$4:$K$12,10,FALSE)))</f>
        <v/>
      </c>
    </row>
    <row r="353" spans="1:12" x14ac:dyDescent="0.25">
      <c r="A353" s="4"/>
      <c r="B353" s="4"/>
      <c r="C353" s="12" t="s">
        <v>781</v>
      </c>
      <c r="D353" s="4" t="str">
        <f>IF(ISERROR(VLOOKUP($C353,Listas!$B$4:$C$12,2,FALSE)),"",VLOOKUP($C353,Listas!$B$4:$C$12,2,FALSE))</f>
        <v/>
      </c>
      <c r="E353" s="12"/>
      <c r="F353" s="5">
        <v>0</v>
      </c>
      <c r="G353" s="5" t="s">
        <v>908</v>
      </c>
      <c r="H353" s="5" t="str">
        <f>IF(ISERROR(VLOOKUP($C353&amp;" "&amp;$I353,Listas!$N$4:$O$14,2,FALSE)),"",VLOOKUP($C353&amp;" "&amp;$I353,Listas!$N$4:$O$14,2,FALSE))</f>
        <v/>
      </c>
      <c r="I353" s="5" t="str">
        <f>IF(ISERROR(VLOOKUP($G353,Listas!$L$4:$M$7,2,FALSE)),"",VLOOKUP($G353,Listas!$L$4:$M$7,2,FALSE))</f>
        <v/>
      </c>
      <c r="J353" s="7" t="str">
        <f t="shared" si="10"/>
        <v/>
      </c>
      <c r="K353" s="5" t="str">
        <f t="shared" si="11"/>
        <v/>
      </c>
      <c r="L353" s="5" t="str">
        <f>IF(ISERROR(VLOOKUP($C353,Listas!$B$4:$K$12,10,FALSE)),"",IF(C353="Hydrogen_\_Hidrógeno",LOOKUP(E353,Listas!$AL$4:$AL$7,Listas!$AM$4:$AM$7),VLOOKUP($C353,Listas!$B$4:$K$12,10,FALSE)))</f>
        <v/>
      </c>
    </row>
    <row r="354" spans="1:12" x14ac:dyDescent="0.25">
      <c r="A354" s="4"/>
      <c r="B354" s="4"/>
      <c r="C354" s="12" t="s">
        <v>781</v>
      </c>
      <c r="D354" s="4" t="str">
        <f>IF(ISERROR(VLOOKUP($C354,Listas!$B$4:$C$12,2,FALSE)),"",VLOOKUP($C354,Listas!$B$4:$C$12,2,FALSE))</f>
        <v/>
      </c>
      <c r="E354" s="12"/>
      <c r="F354" s="5">
        <v>0</v>
      </c>
      <c r="G354" s="5" t="s">
        <v>908</v>
      </c>
      <c r="H354" s="5" t="str">
        <f>IF(ISERROR(VLOOKUP($C354&amp;" "&amp;$I354,Listas!$N$4:$O$14,2,FALSE)),"",VLOOKUP($C354&amp;" "&amp;$I354,Listas!$N$4:$O$14,2,FALSE))</f>
        <v/>
      </c>
      <c r="I354" s="5" t="str">
        <f>IF(ISERROR(VLOOKUP($G354,Listas!$L$4:$M$7,2,FALSE)),"",VLOOKUP($G354,Listas!$L$4:$M$7,2,FALSE))</f>
        <v/>
      </c>
      <c r="J354" s="7" t="str">
        <f t="shared" si="10"/>
        <v/>
      </c>
      <c r="K354" s="5" t="str">
        <f t="shared" si="11"/>
        <v/>
      </c>
      <c r="L354" s="5" t="str">
        <f>IF(ISERROR(VLOOKUP($C354,Listas!$B$4:$K$12,10,FALSE)),"",IF(C354="Hydrogen_\_Hidrógeno",LOOKUP(E354,Listas!$AL$4:$AL$7,Listas!$AM$4:$AM$7),VLOOKUP($C354,Listas!$B$4:$K$12,10,FALSE)))</f>
        <v/>
      </c>
    </row>
    <row r="355" spans="1:12" x14ac:dyDescent="0.25">
      <c r="A355" s="4"/>
      <c r="B355" s="4"/>
      <c r="C355" s="12" t="s">
        <v>781</v>
      </c>
      <c r="D355" s="4" t="str">
        <f>IF(ISERROR(VLOOKUP($C355,Listas!$B$4:$C$12,2,FALSE)),"",VLOOKUP($C355,Listas!$B$4:$C$12,2,FALSE))</f>
        <v/>
      </c>
      <c r="E355" s="12"/>
      <c r="F355" s="5">
        <v>0</v>
      </c>
      <c r="G355" s="5" t="s">
        <v>908</v>
      </c>
      <c r="H355" s="5" t="str">
        <f>IF(ISERROR(VLOOKUP($C355&amp;" "&amp;$I355,Listas!$N$4:$O$14,2,FALSE)),"",VLOOKUP($C355&amp;" "&amp;$I355,Listas!$N$4:$O$14,2,FALSE))</f>
        <v/>
      </c>
      <c r="I355" s="5" t="str">
        <f>IF(ISERROR(VLOOKUP($G355,Listas!$L$4:$M$7,2,FALSE)),"",VLOOKUP($G355,Listas!$L$4:$M$7,2,FALSE))</f>
        <v/>
      </c>
      <c r="J355" s="7" t="str">
        <f t="shared" si="10"/>
        <v/>
      </c>
      <c r="K355" s="5" t="str">
        <f t="shared" si="11"/>
        <v/>
      </c>
      <c r="L355" s="5" t="str">
        <f>IF(ISERROR(VLOOKUP($C355,Listas!$B$4:$K$12,10,FALSE)),"",IF(C355="Hydrogen_\_Hidrógeno",LOOKUP(E355,Listas!$AL$4:$AL$7,Listas!$AM$4:$AM$7),VLOOKUP($C355,Listas!$B$4:$K$12,10,FALSE)))</f>
        <v/>
      </c>
    </row>
    <row r="356" spans="1:12" x14ac:dyDescent="0.25">
      <c r="A356" s="4"/>
      <c r="B356" s="4"/>
      <c r="C356" s="12" t="s">
        <v>781</v>
      </c>
      <c r="D356" s="4" t="str">
        <f>IF(ISERROR(VLOOKUP($C356,Listas!$B$4:$C$12,2,FALSE)),"",VLOOKUP($C356,Listas!$B$4:$C$12,2,FALSE))</f>
        <v/>
      </c>
      <c r="E356" s="12"/>
      <c r="F356" s="5">
        <v>0</v>
      </c>
      <c r="G356" s="5" t="s">
        <v>908</v>
      </c>
      <c r="H356" s="5" t="str">
        <f>IF(ISERROR(VLOOKUP($C356&amp;" "&amp;$I356,Listas!$N$4:$O$14,2,FALSE)),"",VLOOKUP($C356&amp;" "&amp;$I356,Listas!$N$4:$O$14,2,FALSE))</f>
        <v/>
      </c>
      <c r="I356" s="5" t="str">
        <f>IF(ISERROR(VLOOKUP($G356,Listas!$L$4:$M$7,2,FALSE)),"",VLOOKUP($G356,Listas!$L$4:$M$7,2,FALSE))</f>
        <v/>
      </c>
      <c r="J356" s="7" t="str">
        <f t="shared" si="10"/>
        <v/>
      </c>
      <c r="K356" s="5" t="str">
        <f t="shared" si="11"/>
        <v/>
      </c>
      <c r="L356" s="5" t="str">
        <f>IF(ISERROR(VLOOKUP($C356,Listas!$B$4:$K$12,10,FALSE)),"",IF(C356="Hydrogen_\_Hidrógeno",LOOKUP(E356,Listas!$AL$4:$AL$7,Listas!$AM$4:$AM$7),VLOOKUP($C356,Listas!$B$4:$K$12,10,FALSE)))</f>
        <v/>
      </c>
    </row>
    <row r="357" spans="1:12" x14ac:dyDescent="0.25">
      <c r="A357" s="4"/>
      <c r="B357" s="4"/>
      <c r="C357" s="12" t="s">
        <v>781</v>
      </c>
      <c r="D357" s="4" t="str">
        <f>IF(ISERROR(VLOOKUP($C357,Listas!$B$4:$C$12,2,FALSE)),"",VLOOKUP($C357,Listas!$B$4:$C$12,2,FALSE))</f>
        <v/>
      </c>
      <c r="E357" s="12"/>
      <c r="F357" s="5">
        <v>0</v>
      </c>
      <c r="G357" s="5" t="s">
        <v>908</v>
      </c>
      <c r="H357" s="5" t="str">
        <f>IF(ISERROR(VLOOKUP($C357&amp;" "&amp;$I357,Listas!$N$4:$O$14,2,FALSE)),"",VLOOKUP($C357&amp;" "&amp;$I357,Listas!$N$4:$O$14,2,FALSE))</f>
        <v/>
      </c>
      <c r="I357" s="5" t="str">
        <f>IF(ISERROR(VLOOKUP($G357,Listas!$L$4:$M$7,2,FALSE)),"",VLOOKUP($G357,Listas!$L$4:$M$7,2,FALSE))</f>
        <v/>
      </c>
      <c r="J357" s="7" t="str">
        <f t="shared" si="10"/>
        <v/>
      </c>
      <c r="K357" s="5" t="str">
        <f t="shared" si="11"/>
        <v/>
      </c>
      <c r="L357" s="5" t="str">
        <f>IF(ISERROR(VLOOKUP($C357,Listas!$B$4:$K$12,10,FALSE)),"",IF(C357="Hydrogen_\_Hidrógeno",LOOKUP(E357,Listas!$AL$4:$AL$7,Listas!$AM$4:$AM$7),VLOOKUP($C357,Listas!$B$4:$K$12,10,FALSE)))</f>
        <v/>
      </c>
    </row>
    <row r="358" spans="1:12" x14ac:dyDescent="0.25">
      <c r="A358" s="4"/>
      <c r="B358" s="4"/>
      <c r="C358" s="12" t="s">
        <v>781</v>
      </c>
      <c r="D358" s="4" t="str">
        <f>IF(ISERROR(VLOOKUP($C358,Listas!$B$4:$C$12,2,FALSE)),"",VLOOKUP($C358,Listas!$B$4:$C$12,2,FALSE))</f>
        <v/>
      </c>
      <c r="E358" s="12"/>
      <c r="F358" s="5">
        <v>0</v>
      </c>
      <c r="G358" s="5" t="s">
        <v>908</v>
      </c>
      <c r="H358" s="5" t="str">
        <f>IF(ISERROR(VLOOKUP($C358&amp;" "&amp;$I358,Listas!$N$4:$O$14,2,FALSE)),"",VLOOKUP($C358&amp;" "&amp;$I358,Listas!$N$4:$O$14,2,FALSE))</f>
        <v/>
      </c>
      <c r="I358" s="5" t="str">
        <f>IF(ISERROR(VLOOKUP($G358,Listas!$L$4:$M$7,2,FALSE)),"",VLOOKUP($G358,Listas!$L$4:$M$7,2,FALSE))</f>
        <v/>
      </c>
      <c r="J358" s="7" t="str">
        <f t="shared" si="10"/>
        <v/>
      </c>
      <c r="K358" s="5" t="str">
        <f t="shared" si="11"/>
        <v/>
      </c>
      <c r="L358" s="5" t="str">
        <f>IF(ISERROR(VLOOKUP($C358,Listas!$B$4:$K$12,10,FALSE)),"",IF(C358="Hydrogen_\_Hidrógeno",LOOKUP(E358,Listas!$AL$4:$AL$7,Listas!$AM$4:$AM$7),VLOOKUP($C358,Listas!$B$4:$K$12,10,FALSE)))</f>
        <v/>
      </c>
    </row>
    <row r="359" spans="1:12" x14ac:dyDescent="0.25">
      <c r="A359" s="4"/>
      <c r="B359" s="4"/>
      <c r="C359" s="12" t="s">
        <v>781</v>
      </c>
      <c r="D359" s="4" t="str">
        <f>IF(ISERROR(VLOOKUP($C359,Listas!$B$4:$C$12,2,FALSE)),"",VLOOKUP($C359,Listas!$B$4:$C$12,2,FALSE))</f>
        <v/>
      </c>
      <c r="E359" s="12"/>
      <c r="F359" s="5">
        <v>0</v>
      </c>
      <c r="G359" s="5" t="s">
        <v>908</v>
      </c>
      <c r="H359" s="5" t="str">
        <f>IF(ISERROR(VLOOKUP($C359&amp;" "&amp;$I359,Listas!$N$4:$O$14,2,FALSE)),"",VLOOKUP($C359&amp;" "&amp;$I359,Listas!$N$4:$O$14,2,FALSE))</f>
        <v/>
      </c>
      <c r="I359" s="5" t="str">
        <f>IF(ISERROR(VLOOKUP($G359,Listas!$L$4:$M$7,2,FALSE)),"",VLOOKUP($G359,Listas!$L$4:$M$7,2,FALSE))</f>
        <v/>
      </c>
      <c r="J359" s="7" t="str">
        <f t="shared" si="10"/>
        <v/>
      </c>
      <c r="K359" s="5" t="str">
        <f t="shared" si="11"/>
        <v/>
      </c>
      <c r="L359" s="5" t="str">
        <f>IF(ISERROR(VLOOKUP($C359,Listas!$B$4:$K$12,10,FALSE)),"",IF(C359="Hydrogen_\_Hidrógeno",LOOKUP(E359,Listas!$AL$4:$AL$7,Listas!$AM$4:$AM$7),VLOOKUP($C359,Listas!$B$4:$K$12,10,FALSE)))</f>
        <v/>
      </c>
    </row>
    <row r="360" spans="1:12" x14ac:dyDescent="0.25">
      <c r="A360" s="4"/>
      <c r="B360" s="4"/>
      <c r="C360" s="12" t="s">
        <v>781</v>
      </c>
      <c r="D360" s="4" t="str">
        <f>IF(ISERROR(VLOOKUP($C360,Listas!$B$4:$C$12,2,FALSE)),"",VLOOKUP($C360,Listas!$B$4:$C$12,2,FALSE))</f>
        <v/>
      </c>
      <c r="E360" s="12"/>
      <c r="F360" s="5">
        <v>0</v>
      </c>
      <c r="G360" s="5" t="s">
        <v>908</v>
      </c>
      <c r="H360" s="5" t="str">
        <f>IF(ISERROR(VLOOKUP($C360&amp;" "&amp;$I360,Listas!$N$4:$O$14,2,FALSE)),"",VLOOKUP($C360&amp;" "&amp;$I360,Listas!$N$4:$O$14,2,FALSE))</f>
        <v/>
      </c>
      <c r="I360" s="5" t="str">
        <f>IF(ISERROR(VLOOKUP($G360,Listas!$L$4:$M$7,2,FALSE)),"",VLOOKUP($G360,Listas!$L$4:$M$7,2,FALSE))</f>
        <v/>
      </c>
      <c r="J360" s="7" t="str">
        <f t="shared" si="10"/>
        <v/>
      </c>
      <c r="K360" s="5" t="str">
        <f t="shared" si="11"/>
        <v/>
      </c>
      <c r="L360" s="5" t="str">
        <f>IF(ISERROR(VLOOKUP($C360,Listas!$B$4:$K$12,10,FALSE)),"",IF(C360="Hydrogen_\_Hidrógeno",LOOKUP(E360,Listas!$AL$4:$AL$7,Listas!$AM$4:$AM$7),VLOOKUP($C360,Listas!$B$4:$K$12,10,FALSE)))</f>
        <v/>
      </c>
    </row>
    <row r="361" spans="1:12" x14ac:dyDescent="0.25">
      <c r="A361" s="4"/>
      <c r="B361" s="4"/>
      <c r="C361" s="12" t="s">
        <v>781</v>
      </c>
      <c r="D361" s="4" t="str">
        <f>IF(ISERROR(VLOOKUP($C361,Listas!$B$4:$C$12,2,FALSE)),"",VLOOKUP($C361,Listas!$B$4:$C$12,2,FALSE))</f>
        <v/>
      </c>
      <c r="E361" s="12"/>
      <c r="F361" s="5">
        <v>0</v>
      </c>
      <c r="G361" s="5" t="s">
        <v>908</v>
      </c>
      <c r="H361" s="5" t="str">
        <f>IF(ISERROR(VLOOKUP($C361&amp;" "&amp;$I361,Listas!$N$4:$O$14,2,FALSE)),"",VLOOKUP($C361&amp;" "&amp;$I361,Listas!$N$4:$O$14,2,FALSE))</f>
        <v/>
      </c>
      <c r="I361" s="5" t="str">
        <f>IF(ISERROR(VLOOKUP($G361,Listas!$L$4:$M$7,2,FALSE)),"",VLOOKUP($G361,Listas!$L$4:$M$7,2,FALSE))</f>
        <v/>
      </c>
      <c r="J361" s="7" t="str">
        <f t="shared" si="10"/>
        <v/>
      </c>
      <c r="K361" s="5" t="str">
        <f t="shared" si="11"/>
        <v/>
      </c>
      <c r="L361" s="5" t="str">
        <f>IF(ISERROR(VLOOKUP($C361,Listas!$B$4:$K$12,10,FALSE)),"",IF(C361="Hydrogen_\_Hidrógeno",LOOKUP(E361,Listas!$AL$4:$AL$7,Listas!$AM$4:$AM$7),VLOOKUP($C361,Listas!$B$4:$K$12,10,FALSE)))</f>
        <v/>
      </c>
    </row>
    <row r="362" spans="1:12" x14ac:dyDescent="0.25">
      <c r="A362" s="4"/>
      <c r="B362" s="4"/>
      <c r="C362" s="12" t="s">
        <v>781</v>
      </c>
      <c r="D362" s="4" t="str">
        <f>IF(ISERROR(VLOOKUP($C362,Listas!$B$4:$C$12,2,FALSE)),"",VLOOKUP($C362,Listas!$B$4:$C$12,2,FALSE))</f>
        <v/>
      </c>
      <c r="E362" s="12"/>
      <c r="F362" s="5">
        <v>0</v>
      </c>
      <c r="G362" s="5" t="s">
        <v>908</v>
      </c>
      <c r="H362" s="5" t="str">
        <f>IF(ISERROR(VLOOKUP($C362&amp;" "&amp;$I362,Listas!$N$4:$O$14,2,FALSE)),"",VLOOKUP($C362&amp;" "&amp;$I362,Listas!$N$4:$O$14,2,FALSE))</f>
        <v/>
      </c>
      <c r="I362" s="5" t="str">
        <f>IF(ISERROR(VLOOKUP($G362,Listas!$L$4:$M$7,2,FALSE)),"",VLOOKUP($G362,Listas!$L$4:$M$7,2,FALSE))</f>
        <v/>
      </c>
      <c r="J362" s="7" t="str">
        <f t="shared" si="10"/>
        <v/>
      </c>
      <c r="K362" s="5" t="str">
        <f t="shared" si="11"/>
        <v/>
      </c>
      <c r="L362" s="5" t="str">
        <f>IF(ISERROR(VLOOKUP($C362,Listas!$B$4:$K$12,10,FALSE)),"",IF(C362="Hydrogen_\_Hidrógeno",LOOKUP(E362,Listas!$AL$4:$AL$7,Listas!$AM$4:$AM$7),VLOOKUP($C362,Listas!$B$4:$K$12,10,FALSE)))</f>
        <v/>
      </c>
    </row>
    <row r="363" spans="1:12" x14ac:dyDescent="0.25">
      <c r="A363" s="4"/>
      <c r="B363" s="4"/>
      <c r="C363" s="12" t="s">
        <v>781</v>
      </c>
      <c r="D363" s="4" t="str">
        <f>IF(ISERROR(VLOOKUP($C363,Listas!$B$4:$C$12,2,FALSE)),"",VLOOKUP($C363,Listas!$B$4:$C$12,2,FALSE))</f>
        <v/>
      </c>
      <c r="E363" s="12"/>
      <c r="F363" s="5">
        <v>0</v>
      </c>
      <c r="G363" s="5" t="s">
        <v>908</v>
      </c>
      <c r="H363" s="5" t="str">
        <f>IF(ISERROR(VLOOKUP($C363&amp;" "&amp;$I363,Listas!$N$4:$O$14,2,FALSE)),"",VLOOKUP($C363&amp;" "&amp;$I363,Listas!$N$4:$O$14,2,FALSE))</f>
        <v/>
      </c>
      <c r="I363" s="5" t="str">
        <f>IF(ISERROR(VLOOKUP($G363,Listas!$L$4:$M$7,2,FALSE)),"",VLOOKUP($G363,Listas!$L$4:$M$7,2,FALSE))</f>
        <v/>
      </c>
      <c r="J363" s="7" t="str">
        <f t="shared" si="10"/>
        <v/>
      </c>
      <c r="K363" s="5" t="str">
        <f t="shared" si="11"/>
        <v/>
      </c>
      <c r="L363" s="5" t="str">
        <f>IF(ISERROR(VLOOKUP($C363,Listas!$B$4:$K$12,10,FALSE)),"",IF(C363="Hydrogen_\_Hidrógeno",LOOKUP(E363,Listas!$AL$4:$AL$7,Listas!$AM$4:$AM$7),VLOOKUP($C363,Listas!$B$4:$K$12,10,FALSE)))</f>
        <v/>
      </c>
    </row>
    <row r="364" spans="1:12" x14ac:dyDescent="0.25">
      <c r="A364" s="4"/>
      <c r="B364" s="4"/>
      <c r="C364" s="12" t="s">
        <v>781</v>
      </c>
      <c r="D364" s="4" t="str">
        <f>IF(ISERROR(VLOOKUP($C364,Listas!$B$4:$C$12,2,FALSE)),"",VLOOKUP($C364,Listas!$B$4:$C$12,2,FALSE))</f>
        <v/>
      </c>
      <c r="E364" s="12"/>
      <c r="F364" s="5">
        <v>0</v>
      </c>
      <c r="G364" s="5" t="s">
        <v>908</v>
      </c>
      <c r="H364" s="5" t="str">
        <f>IF(ISERROR(VLOOKUP($C364&amp;" "&amp;$I364,Listas!$N$4:$O$14,2,FALSE)),"",VLOOKUP($C364&amp;" "&amp;$I364,Listas!$N$4:$O$14,2,FALSE))</f>
        <v/>
      </c>
      <c r="I364" s="5" t="str">
        <f>IF(ISERROR(VLOOKUP($G364,Listas!$L$4:$M$7,2,FALSE)),"",VLOOKUP($G364,Listas!$L$4:$M$7,2,FALSE))</f>
        <v/>
      </c>
      <c r="J364" s="7" t="str">
        <f t="shared" si="10"/>
        <v/>
      </c>
      <c r="K364" s="5" t="str">
        <f t="shared" si="11"/>
        <v/>
      </c>
      <c r="L364" s="5" t="str">
        <f>IF(ISERROR(VLOOKUP($C364,Listas!$B$4:$K$12,10,FALSE)),"",IF(C364="Hydrogen_\_Hidrógeno",LOOKUP(E364,Listas!$AL$4:$AL$7,Listas!$AM$4:$AM$7),VLOOKUP($C364,Listas!$B$4:$K$12,10,FALSE)))</f>
        <v/>
      </c>
    </row>
    <row r="365" spans="1:12" x14ac:dyDescent="0.25">
      <c r="A365" s="4"/>
      <c r="B365" s="4"/>
      <c r="C365" s="12" t="s">
        <v>781</v>
      </c>
      <c r="D365" s="4" t="str">
        <f>IF(ISERROR(VLOOKUP($C365,Listas!$B$4:$C$12,2,FALSE)),"",VLOOKUP($C365,Listas!$B$4:$C$12,2,FALSE))</f>
        <v/>
      </c>
      <c r="E365" s="12"/>
      <c r="F365" s="5">
        <v>0</v>
      </c>
      <c r="G365" s="5" t="s">
        <v>908</v>
      </c>
      <c r="H365" s="5" t="str">
        <f>IF(ISERROR(VLOOKUP($C365&amp;" "&amp;$I365,Listas!$N$4:$O$14,2,FALSE)),"",VLOOKUP($C365&amp;" "&amp;$I365,Listas!$N$4:$O$14,2,FALSE))</f>
        <v/>
      </c>
      <c r="I365" s="5" t="str">
        <f>IF(ISERROR(VLOOKUP($G365,Listas!$L$4:$M$7,2,FALSE)),"",VLOOKUP($G365,Listas!$L$4:$M$7,2,FALSE))</f>
        <v/>
      </c>
      <c r="J365" s="7" t="str">
        <f t="shared" si="10"/>
        <v/>
      </c>
      <c r="K365" s="5" t="str">
        <f t="shared" si="11"/>
        <v/>
      </c>
      <c r="L365" s="5" t="str">
        <f>IF(ISERROR(VLOOKUP($C365,Listas!$B$4:$K$12,10,FALSE)),"",IF(C365="Hydrogen_\_Hidrógeno",LOOKUP(E365,Listas!$AL$4:$AL$7,Listas!$AM$4:$AM$7),VLOOKUP($C365,Listas!$B$4:$K$12,10,FALSE)))</f>
        <v/>
      </c>
    </row>
    <row r="366" spans="1:12" x14ac:dyDescent="0.25">
      <c r="A366" s="4"/>
      <c r="B366" s="4"/>
      <c r="C366" s="12" t="s">
        <v>781</v>
      </c>
      <c r="D366" s="4" t="str">
        <f>IF(ISERROR(VLOOKUP($C366,Listas!$B$4:$C$12,2,FALSE)),"",VLOOKUP($C366,Listas!$B$4:$C$12,2,FALSE))</f>
        <v/>
      </c>
      <c r="E366" s="12"/>
      <c r="F366" s="5">
        <v>0</v>
      </c>
      <c r="G366" s="5" t="s">
        <v>908</v>
      </c>
      <c r="H366" s="5" t="str">
        <f>IF(ISERROR(VLOOKUP($C366&amp;" "&amp;$I366,Listas!$N$4:$O$14,2,FALSE)),"",VLOOKUP($C366&amp;" "&amp;$I366,Listas!$N$4:$O$14,2,FALSE))</f>
        <v/>
      </c>
      <c r="I366" s="5" t="str">
        <f>IF(ISERROR(VLOOKUP($G366,Listas!$L$4:$M$7,2,FALSE)),"",VLOOKUP($G366,Listas!$L$4:$M$7,2,FALSE))</f>
        <v/>
      </c>
      <c r="J366" s="7" t="str">
        <f t="shared" si="10"/>
        <v/>
      </c>
      <c r="K366" s="5" t="str">
        <f t="shared" si="11"/>
        <v/>
      </c>
      <c r="L366" s="5" t="str">
        <f>IF(ISERROR(VLOOKUP($C366,Listas!$B$4:$K$12,10,FALSE)),"",IF(C366="Hydrogen_\_Hidrógeno",LOOKUP(E366,Listas!$AL$4:$AL$7,Listas!$AM$4:$AM$7),VLOOKUP($C366,Listas!$B$4:$K$12,10,FALSE)))</f>
        <v/>
      </c>
    </row>
    <row r="367" spans="1:12" x14ac:dyDescent="0.25">
      <c r="A367" s="4"/>
      <c r="B367" s="4"/>
      <c r="C367" s="12" t="s">
        <v>781</v>
      </c>
      <c r="D367" s="4" t="str">
        <f>IF(ISERROR(VLOOKUP($C367,Listas!$B$4:$C$12,2,FALSE)),"",VLOOKUP($C367,Listas!$B$4:$C$12,2,FALSE))</f>
        <v/>
      </c>
      <c r="E367" s="12"/>
      <c r="F367" s="5">
        <v>0</v>
      </c>
      <c r="G367" s="5" t="s">
        <v>908</v>
      </c>
      <c r="H367" s="5" t="str">
        <f>IF(ISERROR(VLOOKUP($C367&amp;" "&amp;$I367,Listas!$N$4:$O$14,2,FALSE)),"",VLOOKUP($C367&amp;" "&amp;$I367,Listas!$N$4:$O$14,2,FALSE))</f>
        <v/>
      </c>
      <c r="I367" s="5" t="str">
        <f>IF(ISERROR(VLOOKUP($G367,Listas!$L$4:$M$7,2,FALSE)),"",VLOOKUP($G367,Listas!$L$4:$M$7,2,FALSE))</f>
        <v/>
      </c>
      <c r="J367" s="7" t="str">
        <f t="shared" si="10"/>
        <v/>
      </c>
      <c r="K367" s="5" t="str">
        <f t="shared" si="11"/>
        <v/>
      </c>
      <c r="L367" s="5" t="str">
        <f>IF(ISERROR(VLOOKUP($C367,Listas!$B$4:$K$12,10,FALSE)),"",IF(C367="Hydrogen_\_Hidrógeno",LOOKUP(E367,Listas!$AL$4:$AL$7,Listas!$AM$4:$AM$7),VLOOKUP($C367,Listas!$B$4:$K$12,10,FALSE)))</f>
        <v/>
      </c>
    </row>
    <row r="368" spans="1:12" x14ac:dyDescent="0.25">
      <c r="A368" s="4"/>
      <c r="B368" s="4"/>
      <c r="C368" s="12" t="s">
        <v>781</v>
      </c>
      <c r="D368" s="4" t="str">
        <f>IF(ISERROR(VLOOKUP($C368,Listas!$B$4:$C$12,2,FALSE)),"",VLOOKUP($C368,Listas!$B$4:$C$12,2,FALSE))</f>
        <v/>
      </c>
      <c r="E368" s="12"/>
      <c r="F368" s="5">
        <v>0</v>
      </c>
      <c r="G368" s="5" t="s">
        <v>908</v>
      </c>
      <c r="H368" s="5" t="str">
        <f>IF(ISERROR(VLOOKUP($C368&amp;" "&amp;$I368,Listas!$N$4:$O$14,2,FALSE)),"",VLOOKUP($C368&amp;" "&amp;$I368,Listas!$N$4:$O$14,2,FALSE))</f>
        <v/>
      </c>
      <c r="I368" s="5" t="str">
        <f>IF(ISERROR(VLOOKUP($G368,Listas!$L$4:$M$7,2,FALSE)),"",VLOOKUP($G368,Listas!$L$4:$M$7,2,FALSE))</f>
        <v/>
      </c>
      <c r="J368" s="7" t="str">
        <f t="shared" si="10"/>
        <v/>
      </c>
      <c r="K368" s="5" t="str">
        <f t="shared" si="11"/>
        <v/>
      </c>
      <c r="L368" s="5" t="str">
        <f>IF(ISERROR(VLOOKUP($C368,Listas!$B$4:$K$12,10,FALSE)),"",IF(C368="Hydrogen_\_Hidrógeno",LOOKUP(E368,Listas!$AL$4:$AL$7,Listas!$AM$4:$AM$7),VLOOKUP($C368,Listas!$B$4:$K$12,10,FALSE)))</f>
        <v/>
      </c>
    </row>
    <row r="369" spans="1:12" x14ac:dyDescent="0.25">
      <c r="A369" s="4"/>
      <c r="B369" s="4"/>
      <c r="C369" s="12" t="s">
        <v>781</v>
      </c>
      <c r="D369" s="4" t="str">
        <f>IF(ISERROR(VLOOKUP($C369,Listas!$B$4:$C$12,2,FALSE)),"",VLOOKUP($C369,Listas!$B$4:$C$12,2,FALSE))</f>
        <v/>
      </c>
      <c r="E369" s="12"/>
      <c r="F369" s="5">
        <v>0</v>
      </c>
      <c r="G369" s="5" t="s">
        <v>908</v>
      </c>
      <c r="H369" s="5" t="str">
        <f>IF(ISERROR(VLOOKUP($C369&amp;" "&amp;$I369,Listas!$N$4:$O$14,2,FALSE)),"",VLOOKUP($C369&amp;" "&amp;$I369,Listas!$N$4:$O$14,2,FALSE))</f>
        <v/>
      </c>
      <c r="I369" s="5" t="str">
        <f>IF(ISERROR(VLOOKUP($G369,Listas!$L$4:$M$7,2,FALSE)),"",VLOOKUP($G369,Listas!$L$4:$M$7,2,FALSE))</f>
        <v/>
      </c>
      <c r="J369" s="7" t="str">
        <f t="shared" si="10"/>
        <v/>
      </c>
      <c r="K369" s="5" t="str">
        <f t="shared" si="11"/>
        <v/>
      </c>
      <c r="L369" s="5" t="str">
        <f>IF(ISERROR(VLOOKUP($C369,Listas!$B$4:$K$12,10,FALSE)),"",IF(C369="Hydrogen_\_Hidrógeno",LOOKUP(E369,Listas!$AL$4:$AL$7,Listas!$AM$4:$AM$7),VLOOKUP($C369,Listas!$B$4:$K$12,10,FALSE)))</f>
        <v/>
      </c>
    </row>
    <row r="370" spans="1:12" x14ac:dyDescent="0.25">
      <c r="A370" s="4"/>
      <c r="B370" s="4"/>
      <c r="C370" s="12" t="s">
        <v>781</v>
      </c>
      <c r="D370" s="4" t="str">
        <f>IF(ISERROR(VLOOKUP($C370,Listas!$B$4:$C$12,2,FALSE)),"",VLOOKUP($C370,Listas!$B$4:$C$12,2,FALSE))</f>
        <v/>
      </c>
      <c r="E370" s="12"/>
      <c r="F370" s="5">
        <v>0</v>
      </c>
      <c r="G370" s="5" t="s">
        <v>908</v>
      </c>
      <c r="H370" s="5" t="str">
        <f>IF(ISERROR(VLOOKUP($C370&amp;" "&amp;$I370,Listas!$N$4:$O$14,2,FALSE)),"",VLOOKUP($C370&amp;" "&amp;$I370,Listas!$N$4:$O$14,2,FALSE))</f>
        <v/>
      </c>
      <c r="I370" s="5" t="str">
        <f>IF(ISERROR(VLOOKUP($G370,Listas!$L$4:$M$7,2,FALSE)),"",VLOOKUP($G370,Listas!$L$4:$M$7,2,FALSE))</f>
        <v/>
      </c>
      <c r="J370" s="7" t="str">
        <f t="shared" si="10"/>
        <v/>
      </c>
      <c r="K370" s="5" t="str">
        <f t="shared" si="11"/>
        <v/>
      </c>
      <c r="L370" s="5" t="str">
        <f>IF(ISERROR(VLOOKUP($C370,Listas!$B$4:$K$12,10,FALSE)),"",IF(C370="Hydrogen_\_Hidrógeno",LOOKUP(E370,Listas!$AL$4:$AL$7,Listas!$AM$4:$AM$7),VLOOKUP($C370,Listas!$B$4:$K$12,10,FALSE)))</f>
        <v/>
      </c>
    </row>
    <row r="371" spans="1:12" x14ac:dyDescent="0.25">
      <c r="A371" s="4"/>
      <c r="B371" s="4"/>
      <c r="C371" s="12" t="s">
        <v>781</v>
      </c>
      <c r="D371" s="4" t="str">
        <f>IF(ISERROR(VLOOKUP($C371,Listas!$B$4:$C$12,2,FALSE)),"",VLOOKUP($C371,Listas!$B$4:$C$12,2,FALSE))</f>
        <v/>
      </c>
      <c r="E371" s="12"/>
      <c r="F371" s="5">
        <v>0</v>
      </c>
      <c r="G371" s="5" t="s">
        <v>908</v>
      </c>
      <c r="H371" s="5" t="str">
        <f>IF(ISERROR(VLOOKUP($C371&amp;" "&amp;$I371,Listas!$N$4:$O$14,2,FALSE)),"",VLOOKUP($C371&amp;" "&amp;$I371,Listas!$N$4:$O$14,2,FALSE))</f>
        <v/>
      </c>
      <c r="I371" s="5" t="str">
        <f>IF(ISERROR(VLOOKUP($G371,Listas!$L$4:$M$7,2,FALSE)),"",VLOOKUP($G371,Listas!$L$4:$M$7,2,FALSE))</f>
        <v/>
      </c>
      <c r="J371" s="7" t="str">
        <f t="shared" si="10"/>
        <v/>
      </c>
      <c r="K371" s="5" t="str">
        <f t="shared" si="11"/>
        <v/>
      </c>
      <c r="L371" s="5" t="str">
        <f>IF(ISERROR(VLOOKUP($C371,Listas!$B$4:$K$12,10,FALSE)),"",IF(C371="Hydrogen_\_Hidrógeno",LOOKUP(E371,Listas!$AL$4:$AL$7,Listas!$AM$4:$AM$7),VLOOKUP($C371,Listas!$B$4:$K$12,10,FALSE)))</f>
        <v/>
      </c>
    </row>
    <row r="372" spans="1:12" x14ac:dyDescent="0.25">
      <c r="A372" s="4"/>
      <c r="B372" s="4"/>
      <c r="C372" s="12" t="s">
        <v>781</v>
      </c>
      <c r="D372" s="4" t="str">
        <f>IF(ISERROR(VLOOKUP($C372,Listas!$B$4:$C$12,2,FALSE)),"",VLOOKUP($C372,Listas!$B$4:$C$12,2,FALSE))</f>
        <v/>
      </c>
      <c r="E372" s="12"/>
      <c r="F372" s="5">
        <v>0</v>
      </c>
      <c r="G372" s="5" t="s">
        <v>908</v>
      </c>
      <c r="H372" s="5" t="str">
        <f>IF(ISERROR(VLOOKUP($C372&amp;" "&amp;$I372,Listas!$N$4:$O$14,2,FALSE)),"",VLOOKUP($C372&amp;" "&amp;$I372,Listas!$N$4:$O$14,2,FALSE))</f>
        <v/>
      </c>
      <c r="I372" s="5" t="str">
        <f>IF(ISERROR(VLOOKUP($G372,Listas!$L$4:$M$7,2,FALSE)),"",VLOOKUP($G372,Listas!$L$4:$M$7,2,FALSE))</f>
        <v/>
      </c>
      <c r="J372" s="7" t="str">
        <f t="shared" si="10"/>
        <v/>
      </c>
      <c r="K372" s="5" t="str">
        <f t="shared" si="11"/>
        <v/>
      </c>
      <c r="L372" s="5" t="str">
        <f>IF(ISERROR(VLOOKUP($C372,Listas!$B$4:$K$12,10,FALSE)),"",IF(C372="Hydrogen_\_Hidrógeno",LOOKUP(E372,Listas!$AL$4:$AL$7,Listas!$AM$4:$AM$7),VLOOKUP($C372,Listas!$B$4:$K$12,10,FALSE)))</f>
        <v/>
      </c>
    </row>
    <row r="373" spans="1:12" x14ac:dyDescent="0.25">
      <c r="A373" s="4"/>
      <c r="B373" s="4"/>
      <c r="C373" s="12" t="s">
        <v>781</v>
      </c>
      <c r="D373" s="4" t="str">
        <f>IF(ISERROR(VLOOKUP($C373,Listas!$B$4:$C$12,2,FALSE)),"",VLOOKUP($C373,Listas!$B$4:$C$12,2,FALSE))</f>
        <v/>
      </c>
      <c r="E373" s="12"/>
      <c r="F373" s="5">
        <v>0</v>
      </c>
      <c r="G373" s="5" t="s">
        <v>908</v>
      </c>
      <c r="H373" s="5" t="str">
        <f>IF(ISERROR(VLOOKUP($C373&amp;" "&amp;$I373,Listas!$N$4:$O$14,2,FALSE)),"",VLOOKUP($C373&amp;" "&amp;$I373,Listas!$N$4:$O$14,2,FALSE))</f>
        <v/>
      </c>
      <c r="I373" s="5" t="str">
        <f>IF(ISERROR(VLOOKUP($G373,Listas!$L$4:$M$7,2,FALSE)),"",VLOOKUP($G373,Listas!$L$4:$M$7,2,FALSE))</f>
        <v/>
      </c>
      <c r="J373" s="7" t="str">
        <f t="shared" si="10"/>
        <v/>
      </c>
      <c r="K373" s="5" t="str">
        <f t="shared" si="11"/>
        <v/>
      </c>
      <c r="L373" s="5" t="str">
        <f>IF(ISERROR(VLOOKUP($C373,Listas!$B$4:$K$12,10,FALSE)),"",IF(C373="Hydrogen_\_Hidrógeno",LOOKUP(E373,Listas!$AL$4:$AL$7,Listas!$AM$4:$AM$7),VLOOKUP($C373,Listas!$B$4:$K$12,10,FALSE)))</f>
        <v/>
      </c>
    </row>
    <row r="374" spans="1:12" x14ac:dyDescent="0.25">
      <c r="A374" s="4"/>
      <c r="B374" s="4"/>
      <c r="C374" s="12" t="s">
        <v>781</v>
      </c>
      <c r="D374" s="4" t="str">
        <f>IF(ISERROR(VLOOKUP($C374,Listas!$B$4:$C$12,2,FALSE)),"",VLOOKUP($C374,Listas!$B$4:$C$12,2,FALSE))</f>
        <v/>
      </c>
      <c r="E374" s="12"/>
      <c r="F374" s="5">
        <v>0</v>
      </c>
      <c r="G374" s="5" t="s">
        <v>908</v>
      </c>
      <c r="H374" s="5" t="str">
        <f>IF(ISERROR(VLOOKUP($C374&amp;" "&amp;$I374,Listas!$N$4:$O$14,2,FALSE)),"",VLOOKUP($C374&amp;" "&amp;$I374,Listas!$N$4:$O$14,2,FALSE))</f>
        <v/>
      </c>
      <c r="I374" s="5" t="str">
        <f>IF(ISERROR(VLOOKUP($G374,Listas!$L$4:$M$7,2,FALSE)),"",VLOOKUP($G374,Listas!$L$4:$M$7,2,FALSE))</f>
        <v/>
      </c>
      <c r="J374" s="7" t="str">
        <f t="shared" si="10"/>
        <v/>
      </c>
      <c r="K374" s="5" t="str">
        <f t="shared" si="11"/>
        <v/>
      </c>
      <c r="L374" s="5" t="str">
        <f>IF(ISERROR(VLOOKUP($C374,Listas!$B$4:$K$12,10,FALSE)),"",IF(C374="Hydrogen_\_Hidrógeno",LOOKUP(E374,Listas!$AL$4:$AL$7,Listas!$AM$4:$AM$7),VLOOKUP($C374,Listas!$B$4:$K$12,10,FALSE)))</f>
        <v/>
      </c>
    </row>
    <row r="375" spans="1:12" x14ac:dyDescent="0.25">
      <c r="A375" s="4"/>
      <c r="B375" s="4"/>
      <c r="C375" s="12" t="s">
        <v>781</v>
      </c>
      <c r="D375" s="4" t="str">
        <f>IF(ISERROR(VLOOKUP($C375,Listas!$B$4:$C$12,2,FALSE)),"",VLOOKUP($C375,Listas!$B$4:$C$12,2,FALSE))</f>
        <v/>
      </c>
      <c r="E375" s="12"/>
      <c r="F375" s="5">
        <v>0</v>
      </c>
      <c r="G375" s="5" t="s">
        <v>908</v>
      </c>
      <c r="H375" s="5" t="str">
        <f>IF(ISERROR(VLOOKUP($C375&amp;" "&amp;$I375,Listas!$N$4:$O$14,2,FALSE)),"",VLOOKUP($C375&amp;" "&amp;$I375,Listas!$N$4:$O$14,2,FALSE))</f>
        <v/>
      </c>
      <c r="I375" s="5" t="str">
        <f>IF(ISERROR(VLOOKUP($G375,Listas!$L$4:$M$7,2,FALSE)),"",VLOOKUP($G375,Listas!$L$4:$M$7,2,FALSE))</f>
        <v/>
      </c>
      <c r="J375" s="7" t="str">
        <f t="shared" si="10"/>
        <v/>
      </c>
      <c r="K375" s="5" t="str">
        <f t="shared" si="11"/>
        <v/>
      </c>
      <c r="L375" s="5" t="str">
        <f>IF(ISERROR(VLOOKUP($C375,Listas!$B$4:$K$12,10,FALSE)),"",IF(C375="Hydrogen_\_Hidrógeno",LOOKUP(E375,Listas!$AL$4:$AL$7,Listas!$AM$4:$AM$7),VLOOKUP($C375,Listas!$B$4:$K$12,10,FALSE)))</f>
        <v/>
      </c>
    </row>
    <row r="376" spans="1:12" x14ac:dyDescent="0.25">
      <c r="A376" s="4"/>
      <c r="B376" s="4"/>
      <c r="C376" s="12" t="s">
        <v>781</v>
      </c>
      <c r="D376" s="4" t="str">
        <f>IF(ISERROR(VLOOKUP($C376,Listas!$B$4:$C$12,2,FALSE)),"",VLOOKUP($C376,Listas!$B$4:$C$12,2,FALSE))</f>
        <v/>
      </c>
      <c r="E376" s="12"/>
      <c r="F376" s="5">
        <v>0</v>
      </c>
      <c r="G376" s="5" t="s">
        <v>908</v>
      </c>
      <c r="H376" s="5" t="str">
        <f>IF(ISERROR(VLOOKUP($C376&amp;" "&amp;$I376,Listas!$N$4:$O$14,2,FALSE)),"",VLOOKUP($C376&amp;" "&amp;$I376,Listas!$N$4:$O$14,2,FALSE))</f>
        <v/>
      </c>
      <c r="I376" s="5" t="str">
        <f>IF(ISERROR(VLOOKUP($G376,Listas!$L$4:$M$7,2,FALSE)),"",VLOOKUP($G376,Listas!$L$4:$M$7,2,FALSE))</f>
        <v/>
      </c>
      <c r="J376" s="7" t="str">
        <f t="shared" si="10"/>
        <v/>
      </c>
      <c r="K376" s="5" t="str">
        <f t="shared" si="11"/>
        <v/>
      </c>
      <c r="L376" s="5" t="str">
        <f>IF(ISERROR(VLOOKUP($C376,Listas!$B$4:$K$12,10,FALSE)),"",IF(C376="Hydrogen_\_Hidrógeno",LOOKUP(E376,Listas!$AL$4:$AL$7,Listas!$AM$4:$AM$7),VLOOKUP($C376,Listas!$B$4:$K$12,10,FALSE)))</f>
        <v/>
      </c>
    </row>
    <row r="377" spans="1:12" x14ac:dyDescent="0.25">
      <c r="A377" s="4"/>
      <c r="B377" s="4"/>
      <c r="C377" s="12" t="s">
        <v>781</v>
      </c>
      <c r="D377" s="4" t="str">
        <f>IF(ISERROR(VLOOKUP($C377,Listas!$B$4:$C$12,2,FALSE)),"",VLOOKUP($C377,Listas!$B$4:$C$12,2,FALSE))</f>
        <v/>
      </c>
      <c r="E377" s="12"/>
      <c r="F377" s="5">
        <v>0</v>
      </c>
      <c r="G377" s="5" t="s">
        <v>908</v>
      </c>
      <c r="H377" s="5" t="str">
        <f>IF(ISERROR(VLOOKUP($C377&amp;" "&amp;$I377,Listas!$N$4:$O$14,2,FALSE)),"",VLOOKUP($C377&amp;" "&amp;$I377,Listas!$N$4:$O$14,2,FALSE))</f>
        <v/>
      </c>
      <c r="I377" s="5" t="str">
        <f>IF(ISERROR(VLOOKUP($G377,Listas!$L$4:$M$7,2,FALSE)),"",VLOOKUP($G377,Listas!$L$4:$M$7,2,FALSE))</f>
        <v/>
      </c>
      <c r="J377" s="7" t="str">
        <f t="shared" si="10"/>
        <v/>
      </c>
      <c r="K377" s="5" t="str">
        <f t="shared" si="11"/>
        <v/>
      </c>
      <c r="L377" s="5" t="str">
        <f>IF(ISERROR(VLOOKUP($C377,Listas!$B$4:$K$12,10,FALSE)),"",IF(C377="Hydrogen_\_Hidrógeno",LOOKUP(E377,Listas!$AL$4:$AL$7,Listas!$AM$4:$AM$7),VLOOKUP($C377,Listas!$B$4:$K$12,10,FALSE)))</f>
        <v/>
      </c>
    </row>
    <row r="378" spans="1:12" x14ac:dyDescent="0.25">
      <c r="A378" s="4"/>
      <c r="B378" s="4"/>
      <c r="C378" s="12" t="s">
        <v>781</v>
      </c>
      <c r="D378" s="4" t="str">
        <f>IF(ISERROR(VLOOKUP($C378,Listas!$B$4:$C$12,2,FALSE)),"",VLOOKUP($C378,Listas!$B$4:$C$12,2,FALSE))</f>
        <v/>
      </c>
      <c r="E378" s="12"/>
      <c r="F378" s="5">
        <v>0</v>
      </c>
      <c r="G378" s="5" t="s">
        <v>908</v>
      </c>
      <c r="H378" s="5" t="str">
        <f>IF(ISERROR(VLOOKUP($C378&amp;" "&amp;$I378,Listas!$N$4:$O$14,2,FALSE)),"",VLOOKUP($C378&amp;" "&amp;$I378,Listas!$N$4:$O$14,2,FALSE))</f>
        <v/>
      </c>
      <c r="I378" s="5" t="str">
        <f>IF(ISERROR(VLOOKUP($G378,Listas!$L$4:$M$7,2,FALSE)),"",VLOOKUP($G378,Listas!$L$4:$M$7,2,FALSE))</f>
        <v/>
      </c>
      <c r="J378" s="7" t="str">
        <f t="shared" si="10"/>
        <v/>
      </c>
      <c r="K378" s="5" t="str">
        <f t="shared" si="11"/>
        <v/>
      </c>
      <c r="L378" s="5" t="str">
        <f>IF(ISERROR(VLOOKUP($C378,Listas!$B$4:$K$12,10,FALSE)),"",IF(C378="Hydrogen_\_Hidrógeno",LOOKUP(E378,Listas!$AL$4:$AL$7,Listas!$AM$4:$AM$7),VLOOKUP($C378,Listas!$B$4:$K$12,10,FALSE)))</f>
        <v/>
      </c>
    </row>
    <row r="379" spans="1:12" x14ac:dyDescent="0.25">
      <c r="A379" s="4"/>
      <c r="B379" s="4"/>
      <c r="C379" s="12" t="s">
        <v>781</v>
      </c>
      <c r="D379" s="4" t="str">
        <f>IF(ISERROR(VLOOKUP($C379,Listas!$B$4:$C$12,2,FALSE)),"",VLOOKUP($C379,Listas!$B$4:$C$12,2,FALSE))</f>
        <v/>
      </c>
      <c r="E379" s="12"/>
      <c r="F379" s="5">
        <v>0</v>
      </c>
      <c r="G379" s="5" t="s">
        <v>908</v>
      </c>
      <c r="H379" s="5" t="str">
        <f>IF(ISERROR(VLOOKUP($C379&amp;" "&amp;$I379,Listas!$N$4:$O$14,2,FALSE)),"",VLOOKUP($C379&amp;" "&amp;$I379,Listas!$N$4:$O$14,2,FALSE))</f>
        <v/>
      </c>
      <c r="I379" s="5" t="str">
        <f>IF(ISERROR(VLOOKUP($G379,Listas!$L$4:$M$7,2,FALSE)),"",VLOOKUP($G379,Listas!$L$4:$M$7,2,FALSE))</f>
        <v/>
      </c>
      <c r="J379" s="7" t="str">
        <f t="shared" si="10"/>
        <v/>
      </c>
      <c r="K379" s="5" t="str">
        <f t="shared" si="11"/>
        <v/>
      </c>
      <c r="L379" s="5" t="str">
        <f>IF(ISERROR(VLOOKUP($C379,Listas!$B$4:$K$12,10,FALSE)),"",IF(C379="Hydrogen_\_Hidrógeno",LOOKUP(E379,Listas!$AL$4:$AL$7,Listas!$AM$4:$AM$7),VLOOKUP($C379,Listas!$B$4:$K$12,10,FALSE)))</f>
        <v/>
      </c>
    </row>
    <row r="380" spans="1:12" x14ac:dyDescent="0.25">
      <c r="A380" s="4"/>
      <c r="B380" s="4"/>
      <c r="C380" s="12" t="s">
        <v>781</v>
      </c>
      <c r="D380" s="4" t="str">
        <f>IF(ISERROR(VLOOKUP($C380,Listas!$B$4:$C$12,2,FALSE)),"",VLOOKUP($C380,Listas!$B$4:$C$12,2,FALSE))</f>
        <v/>
      </c>
      <c r="E380" s="12"/>
      <c r="F380" s="5">
        <v>0</v>
      </c>
      <c r="G380" s="5" t="s">
        <v>908</v>
      </c>
      <c r="H380" s="5" t="str">
        <f>IF(ISERROR(VLOOKUP($C380&amp;" "&amp;$I380,Listas!$N$4:$O$14,2,FALSE)),"",VLOOKUP($C380&amp;" "&amp;$I380,Listas!$N$4:$O$14,2,FALSE))</f>
        <v/>
      </c>
      <c r="I380" s="5" t="str">
        <f>IF(ISERROR(VLOOKUP($G380,Listas!$L$4:$M$7,2,FALSE)),"",VLOOKUP($G380,Listas!$L$4:$M$7,2,FALSE))</f>
        <v/>
      </c>
      <c r="J380" s="7" t="str">
        <f t="shared" si="10"/>
        <v/>
      </c>
      <c r="K380" s="5" t="str">
        <f t="shared" si="11"/>
        <v/>
      </c>
      <c r="L380" s="5" t="str">
        <f>IF(ISERROR(VLOOKUP($C380,Listas!$B$4:$K$12,10,FALSE)),"",IF(C380="Hydrogen_\_Hidrógeno",LOOKUP(E380,Listas!$AL$4:$AL$7,Listas!$AM$4:$AM$7),VLOOKUP($C380,Listas!$B$4:$K$12,10,FALSE)))</f>
        <v/>
      </c>
    </row>
    <row r="381" spans="1:12" x14ac:dyDescent="0.25">
      <c r="A381" s="4"/>
      <c r="B381" s="4"/>
      <c r="C381" s="12" t="s">
        <v>781</v>
      </c>
      <c r="D381" s="4" t="str">
        <f>IF(ISERROR(VLOOKUP($C381,Listas!$B$4:$C$12,2,FALSE)),"",VLOOKUP($C381,Listas!$B$4:$C$12,2,FALSE))</f>
        <v/>
      </c>
      <c r="E381" s="12"/>
      <c r="F381" s="5">
        <v>0</v>
      </c>
      <c r="G381" s="5" t="s">
        <v>908</v>
      </c>
      <c r="H381" s="5" t="str">
        <f>IF(ISERROR(VLOOKUP($C381&amp;" "&amp;$I381,Listas!$N$4:$O$14,2,FALSE)),"",VLOOKUP($C381&amp;" "&amp;$I381,Listas!$N$4:$O$14,2,FALSE))</f>
        <v/>
      </c>
      <c r="I381" s="5" t="str">
        <f>IF(ISERROR(VLOOKUP($G381,Listas!$L$4:$M$7,2,FALSE)),"",VLOOKUP($G381,Listas!$L$4:$M$7,2,FALSE))</f>
        <v/>
      </c>
      <c r="J381" s="7" t="str">
        <f t="shared" si="10"/>
        <v/>
      </c>
      <c r="K381" s="5" t="str">
        <f t="shared" si="11"/>
        <v/>
      </c>
      <c r="L381" s="5" t="str">
        <f>IF(ISERROR(VLOOKUP($C381,Listas!$B$4:$K$12,10,FALSE)),"",IF(C381="Hydrogen_\_Hidrógeno",LOOKUP(E381,Listas!$AL$4:$AL$7,Listas!$AM$4:$AM$7),VLOOKUP($C381,Listas!$B$4:$K$12,10,FALSE)))</f>
        <v/>
      </c>
    </row>
    <row r="382" spans="1:12" x14ac:dyDescent="0.25">
      <c r="A382" s="4"/>
      <c r="B382" s="4"/>
      <c r="C382" s="12" t="s">
        <v>781</v>
      </c>
      <c r="D382" s="4" t="str">
        <f>IF(ISERROR(VLOOKUP($C382,Listas!$B$4:$C$12,2,FALSE)),"",VLOOKUP($C382,Listas!$B$4:$C$12,2,FALSE))</f>
        <v/>
      </c>
      <c r="E382" s="12"/>
      <c r="F382" s="5">
        <v>0</v>
      </c>
      <c r="G382" s="5" t="s">
        <v>908</v>
      </c>
      <c r="H382" s="5" t="str">
        <f>IF(ISERROR(VLOOKUP($C382&amp;" "&amp;$I382,Listas!$N$4:$O$14,2,FALSE)),"",VLOOKUP($C382&amp;" "&amp;$I382,Listas!$N$4:$O$14,2,FALSE))</f>
        <v/>
      </c>
      <c r="I382" s="5" t="str">
        <f>IF(ISERROR(VLOOKUP($G382,Listas!$L$4:$M$7,2,FALSE)),"",VLOOKUP($G382,Listas!$L$4:$M$7,2,FALSE))</f>
        <v/>
      </c>
      <c r="J382" s="7" t="str">
        <f t="shared" si="10"/>
        <v/>
      </c>
      <c r="K382" s="5" t="str">
        <f t="shared" si="11"/>
        <v/>
      </c>
      <c r="L382" s="5" t="str">
        <f>IF(ISERROR(VLOOKUP($C382,Listas!$B$4:$K$12,10,FALSE)),"",IF(C382="Hydrogen_\_Hidrógeno",LOOKUP(E382,Listas!$AL$4:$AL$7,Listas!$AM$4:$AM$7),VLOOKUP($C382,Listas!$B$4:$K$12,10,FALSE)))</f>
        <v/>
      </c>
    </row>
    <row r="383" spans="1:12" x14ac:dyDescent="0.25">
      <c r="A383" s="4"/>
      <c r="B383" s="4"/>
      <c r="C383" s="12" t="s">
        <v>781</v>
      </c>
      <c r="D383" s="4" t="str">
        <f>IF(ISERROR(VLOOKUP($C383,Listas!$B$4:$C$12,2,FALSE)),"",VLOOKUP($C383,Listas!$B$4:$C$12,2,FALSE))</f>
        <v/>
      </c>
      <c r="E383" s="12"/>
      <c r="F383" s="5">
        <v>0</v>
      </c>
      <c r="G383" s="5" t="s">
        <v>908</v>
      </c>
      <c r="H383" s="5" t="str">
        <f>IF(ISERROR(VLOOKUP($C383&amp;" "&amp;$I383,Listas!$N$4:$O$14,2,FALSE)),"",VLOOKUP($C383&amp;" "&amp;$I383,Listas!$N$4:$O$14,2,FALSE))</f>
        <v/>
      </c>
      <c r="I383" s="5" t="str">
        <f>IF(ISERROR(VLOOKUP($G383,Listas!$L$4:$M$7,2,FALSE)),"",VLOOKUP($G383,Listas!$L$4:$M$7,2,FALSE))</f>
        <v/>
      </c>
      <c r="J383" s="7" t="str">
        <f t="shared" si="10"/>
        <v/>
      </c>
      <c r="K383" s="5" t="str">
        <f t="shared" si="11"/>
        <v/>
      </c>
      <c r="L383" s="5" t="str">
        <f>IF(ISERROR(VLOOKUP($C383,Listas!$B$4:$K$12,10,FALSE)),"",IF(C383="Hydrogen_\_Hidrógeno",LOOKUP(E383,Listas!$AL$4:$AL$7,Listas!$AM$4:$AM$7),VLOOKUP($C383,Listas!$B$4:$K$12,10,FALSE)))</f>
        <v/>
      </c>
    </row>
    <row r="384" spans="1:12" x14ac:dyDescent="0.25">
      <c r="A384" s="4"/>
      <c r="B384" s="4"/>
      <c r="C384" s="12" t="s">
        <v>781</v>
      </c>
      <c r="D384" s="4" t="str">
        <f>IF(ISERROR(VLOOKUP($C384,Listas!$B$4:$C$12,2,FALSE)),"",VLOOKUP($C384,Listas!$B$4:$C$12,2,FALSE))</f>
        <v/>
      </c>
      <c r="E384" s="12"/>
      <c r="F384" s="5">
        <v>0</v>
      </c>
      <c r="G384" s="5" t="s">
        <v>908</v>
      </c>
      <c r="H384" s="5" t="str">
        <f>IF(ISERROR(VLOOKUP($C384&amp;" "&amp;$I384,Listas!$N$4:$O$14,2,FALSE)),"",VLOOKUP($C384&amp;" "&amp;$I384,Listas!$N$4:$O$14,2,FALSE))</f>
        <v/>
      </c>
      <c r="I384" s="5" t="str">
        <f>IF(ISERROR(VLOOKUP($G384,Listas!$L$4:$M$7,2,FALSE)),"",VLOOKUP($G384,Listas!$L$4:$M$7,2,FALSE))</f>
        <v/>
      </c>
      <c r="J384" s="7" t="str">
        <f t="shared" si="10"/>
        <v/>
      </c>
      <c r="K384" s="5" t="str">
        <f t="shared" si="11"/>
        <v/>
      </c>
      <c r="L384" s="5" t="str">
        <f>IF(ISERROR(VLOOKUP($C384,Listas!$B$4:$K$12,10,FALSE)),"",IF(C384="Hydrogen_\_Hidrógeno",LOOKUP(E384,Listas!$AL$4:$AL$7,Listas!$AM$4:$AM$7),VLOOKUP($C384,Listas!$B$4:$K$12,10,FALSE)))</f>
        <v/>
      </c>
    </row>
    <row r="385" spans="1:12" x14ac:dyDescent="0.25">
      <c r="A385" s="4"/>
      <c r="B385" s="4"/>
      <c r="C385" s="12" t="s">
        <v>781</v>
      </c>
      <c r="D385" s="4" t="str">
        <f>IF(ISERROR(VLOOKUP($C385,Listas!$B$4:$C$12,2,FALSE)),"",VLOOKUP($C385,Listas!$B$4:$C$12,2,FALSE))</f>
        <v/>
      </c>
      <c r="E385" s="12"/>
      <c r="F385" s="5">
        <v>0</v>
      </c>
      <c r="G385" s="5" t="s">
        <v>908</v>
      </c>
      <c r="H385" s="5" t="str">
        <f>IF(ISERROR(VLOOKUP($C385&amp;" "&amp;$I385,Listas!$N$4:$O$14,2,FALSE)),"",VLOOKUP($C385&amp;" "&amp;$I385,Listas!$N$4:$O$14,2,FALSE))</f>
        <v/>
      </c>
      <c r="I385" s="5" t="str">
        <f>IF(ISERROR(VLOOKUP($G385,Listas!$L$4:$M$7,2,FALSE)),"",VLOOKUP($G385,Listas!$L$4:$M$7,2,FALSE))</f>
        <v/>
      </c>
      <c r="J385" s="7" t="str">
        <f t="shared" si="10"/>
        <v/>
      </c>
      <c r="K385" s="5" t="str">
        <f t="shared" si="11"/>
        <v/>
      </c>
      <c r="L385" s="5" t="str">
        <f>IF(ISERROR(VLOOKUP($C385,Listas!$B$4:$K$12,10,FALSE)),"",IF(C385="Hydrogen_\_Hidrógeno",LOOKUP(E385,Listas!$AL$4:$AL$7,Listas!$AM$4:$AM$7),VLOOKUP($C385,Listas!$B$4:$K$12,10,FALSE)))</f>
        <v/>
      </c>
    </row>
    <row r="386" spans="1:12" x14ac:dyDescent="0.25">
      <c r="A386" s="4"/>
      <c r="B386" s="4"/>
      <c r="C386" s="12" t="s">
        <v>781</v>
      </c>
      <c r="D386" s="4" t="str">
        <f>IF(ISERROR(VLOOKUP($C386,Listas!$B$4:$C$12,2,FALSE)),"",VLOOKUP($C386,Listas!$B$4:$C$12,2,FALSE))</f>
        <v/>
      </c>
      <c r="E386" s="12"/>
      <c r="F386" s="5">
        <v>0</v>
      </c>
      <c r="G386" s="5" t="s">
        <v>908</v>
      </c>
      <c r="H386" s="5" t="str">
        <f>IF(ISERROR(VLOOKUP($C386&amp;" "&amp;$I386,Listas!$N$4:$O$14,2,FALSE)),"",VLOOKUP($C386&amp;" "&amp;$I386,Listas!$N$4:$O$14,2,FALSE))</f>
        <v/>
      </c>
      <c r="I386" s="5" t="str">
        <f>IF(ISERROR(VLOOKUP($G386,Listas!$L$4:$M$7,2,FALSE)),"",VLOOKUP($G386,Listas!$L$4:$M$7,2,FALSE))</f>
        <v/>
      </c>
      <c r="J386" s="7" t="str">
        <f t="shared" si="10"/>
        <v/>
      </c>
      <c r="K386" s="5" t="str">
        <f t="shared" si="11"/>
        <v/>
      </c>
      <c r="L386" s="5" t="str">
        <f>IF(ISERROR(VLOOKUP($C386,Listas!$B$4:$K$12,10,FALSE)),"",IF(C386="Hydrogen_\_Hidrógeno",LOOKUP(E386,Listas!$AL$4:$AL$7,Listas!$AM$4:$AM$7),VLOOKUP($C386,Listas!$B$4:$K$12,10,FALSE)))</f>
        <v/>
      </c>
    </row>
    <row r="387" spans="1:12" x14ac:dyDescent="0.25">
      <c r="A387" s="4"/>
      <c r="B387" s="4"/>
      <c r="C387" s="12" t="s">
        <v>781</v>
      </c>
      <c r="D387" s="4" t="str">
        <f>IF(ISERROR(VLOOKUP($C387,Listas!$B$4:$C$12,2,FALSE)),"",VLOOKUP($C387,Listas!$B$4:$C$12,2,FALSE))</f>
        <v/>
      </c>
      <c r="E387" s="12"/>
      <c r="F387" s="5">
        <v>0</v>
      </c>
      <c r="G387" s="5" t="s">
        <v>908</v>
      </c>
      <c r="H387" s="5" t="str">
        <f>IF(ISERROR(VLOOKUP($C387&amp;" "&amp;$I387,Listas!$N$4:$O$14,2,FALSE)),"",VLOOKUP($C387&amp;" "&amp;$I387,Listas!$N$4:$O$14,2,FALSE))</f>
        <v/>
      </c>
      <c r="I387" s="5" t="str">
        <f>IF(ISERROR(VLOOKUP($G387,Listas!$L$4:$M$7,2,FALSE)),"",VLOOKUP($G387,Listas!$L$4:$M$7,2,FALSE))</f>
        <v/>
      </c>
      <c r="J387" s="7" t="str">
        <f t="shared" si="10"/>
        <v/>
      </c>
      <c r="K387" s="5" t="str">
        <f t="shared" si="11"/>
        <v/>
      </c>
      <c r="L387" s="5" t="str">
        <f>IF(ISERROR(VLOOKUP($C387,Listas!$B$4:$K$12,10,FALSE)),"",IF(C387="Hydrogen_\_Hidrógeno",LOOKUP(E387,Listas!$AL$4:$AL$7,Listas!$AM$4:$AM$7),VLOOKUP($C387,Listas!$B$4:$K$12,10,FALSE)))</f>
        <v/>
      </c>
    </row>
    <row r="388" spans="1:12" x14ac:dyDescent="0.25">
      <c r="A388" s="4"/>
      <c r="B388" s="4"/>
      <c r="C388" s="12" t="s">
        <v>781</v>
      </c>
      <c r="D388" s="4" t="str">
        <f>IF(ISERROR(VLOOKUP($C388,Listas!$B$4:$C$12,2,FALSE)),"",VLOOKUP($C388,Listas!$B$4:$C$12,2,FALSE))</f>
        <v/>
      </c>
      <c r="E388" s="12"/>
      <c r="F388" s="5">
        <v>0</v>
      </c>
      <c r="G388" s="5" t="s">
        <v>908</v>
      </c>
      <c r="H388" s="5" t="str">
        <f>IF(ISERROR(VLOOKUP($C388&amp;" "&amp;$I388,Listas!$N$4:$O$14,2,FALSE)),"",VLOOKUP($C388&amp;" "&amp;$I388,Listas!$N$4:$O$14,2,FALSE))</f>
        <v/>
      </c>
      <c r="I388" s="5" t="str">
        <f>IF(ISERROR(VLOOKUP($G388,Listas!$L$4:$M$7,2,FALSE)),"",VLOOKUP($G388,Listas!$L$4:$M$7,2,FALSE))</f>
        <v/>
      </c>
      <c r="J388" s="7" t="str">
        <f t="shared" si="10"/>
        <v/>
      </c>
      <c r="K388" s="5" t="str">
        <f t="shared" si="11"/>
        <v/>
      </c>
      <c r="L388" s="5" t="str">
        <f>IF(ISERROR(VLOOKUP($C388,Listas!$B$4:$K$12,10,FALSE)),"",IF(C388="Hydrogen_\_Hidrógeno",LOOKUP(E388,Listas!$AL$4:$AL$7,Listas!$AM$4:$AM$7),VLOOKUP($C388,Listas!$B$4:$K$12,10,FALSE)))</f>
        <v/>
      </c>
    </row>
    <row r="389" spans="1:12" x14ac:dyDescent="0.25">
      <c r="A389" s="4"/>
      <c r="B389" s="4"/>
      <c r="C389" s="12" t="s">
        <v>781</v>
      </c>
      <c r="D389" s="4" t="str">
        <f>IF(ISERROR(VLOOKUP($C389,Listas!$B$4:$C$12,2,FALSE)),"",VLOOKUP($C389,Listas!$B$4:$C$12,2,FALSE))</f>
        <v/>
      </c>
      <c r="E389" s="12"/>
      <c r="F389" s="5">
        <v>0</v>
      </c>
      <c r="G389" s="5" t="s">
        <v>908</v>
      </c>
      <c r="H389" s="5" t="str">
        <f>IF(ISERROR(VLOOKUP($C389&amp;" "&amp;$I389,Listas!$N$4:$O$14,2,FALSE)),"",VLOOKUP($C389&amp;" "&amp;$I389,Listas!$N$4:$O$14,2,FALSE))</f>
        <v/>
      </c>
      <c r="I389" s="5" t="str">
        <f>IF(ISERROR(VLOOKUP($G389,Listas!$L$4:$M$7,2,FALSE)),"",VLOOKUP($G389,Listas!$L$4:$M$7,2,FALSE))</f>
        <v/>
      </c>
      <c r="J389" s="7" t="str">
        <f t="shared" si="10"/>
        <v/>
      </c>
      <c r="K389" s="5" t="str">
        <f t="shared" si="11"/>
        <v/>
      </c>
      <c r="L389" s="5" t="str">
        <f>IF(ISERROR(VLOOKUP($C389,Listas!$B$4:$K$12,10,FALSE)),"",IF(C389="Hydrogen_\_Hidrógeno",LOOKUP(E389,Listas!$AL$4:$AL$7,Listas!$AM$4:$AM$7),VLOOKUP($C389,Listas!$B$4:$K$12,10,FALSE)))</f>
        <v/>
      </c>
    </row>
    <row r="390" spans="1:12" x14ac:dyDescent="0.25">
      <c r="A390" s="4"/>
      <c r="B390" s="4"/>
      <c r="C390" s="12" t="s">
        <v>781</v>
      </c>
      <c r="D390" s="4" t="str">
        <f>IF(ISERROR(VLOOKUP($C390,Listas!$B$4:$C$12,2,FALSE)),"",VLOOKUP($C390,Listas!$B$4:$C$12,2,FALSE))</f>
        <v/>
      </c>
      <c r="E390" s="12"/>
      <c r="F390" s="5">
        <v>0</v>
      </c>
      <c r="G390" s="5" t="s">
        <v>908</v>
      </c>
      <c r="H390" s="5" t="str">
        <f>IF(ISERROR(VLOOKUP($C390&amp;" "&amp;$I390,Listas!$N$4:$O$14,2,FALSE)),"",VLOOKUP($C390&amp;" "&amp;$I390,Listas!$N$4:$O$14,2,FALSE))</f>
        <v/>
      </c>
      <c r="I390" s="5" t="str">
        <f>IF(ISERROR(VLOOKUP($G390,Listas!$L$4:$M$7,2,FALSE)),"",VLOOKUP($G390,Listas!$L$4:$M$7,2,FALSE))</f>
        <v/>
      </c>
      <c r="J390" s="7" t="str">
        <f t="shared" si="10"/>
        <v/>
      </c>
      <c r="K390" s="5" t="str">
        <f t="shared" si="11"/>
        <v/>
      </c>
      <c r="L390" s="5" t="str">
        <f>IF(ISERROR(VLOOKUP($C390,Listas!$B$4:$K$12,10,FALSE)),"",IF(C390="Hydrogen_\_Hidrógeno",LOOKUP(E390,Listas!$AL$4:$AL$7,Listas!$AM$4:$AM$7),VLOOKUP($C390,Listas!$B$4:$K$12,10,FALSE)))</f>
        <v/>
      </c>
    </row>
    <row r="391" spans="1:12" x14ac:dyDescent="0.25">
      <c r="A391" s="4"/>
      <c r="B391" s="4"/>
      <c r="C391" s="12" t="s">
        <v>781</v>
      </c>
      <c r="D391" s="4" t="str">
        <f>IF(ISERROR(VLOOKUP($C391,Listas!$B$4:$C$12,2,FALSE)),"",VLOOKUP($C391,Listas!$B$4:$C$12,2,FALSE))</f>
        <v/>
      </c>
      <c r="E391" s="12"/>
      <c r="F391" s="5">
        <v>0</v>
      </c>
      <c r="G391" s="5" t="s">
        <v>908</v>
      </c>
      <c r="H391" s="5" t="str">
        <f>IF(ISERROR(VLOOKUP($C391&amp;" "&amp;$I391,Listas!$N$4:$O$14,2,FALSE)),"",VLOOKUP($C391&amp;" "&amp;$I391,Listas!$N$4:$O$14,2,FALSE))</f>
        <v/>
      </c>
      <c r="I391" s="5" t="str">
        <f>IF(ISERROR(VLOOKUP($G391,Listas!$L$4:$M$7,2,FALSE)),"",VLOOKUP($G391,Listas!$L$4:$M$7,2,FALSE))</f>
        <v/>
      </c>
      <c r="J391" s="7" t="str">
        <f t="shared" ref="J391:J454" si="12">IFERROR(IF(C391="Hydrogen_\_Hidrógeno",(F391*H391)*0.4,F391*H391),"")</f>
        <v/>
      </c>
      <c r="K391" s="5" t="str">
        <f t="shared" si="11"/>
        <v/>
      </c>
      <c r="L391" s="5" t="str">
        <f>IF(ISERROR(VLOOKUP($C391,Listas!$B$4:$K$12,10,FALSE)),"",IF(C391="Hydrogen_\_Hidrógeno",LOOKUP(E391,Listas!$AL$4:$AL$7,Listas!$AM$4:$AM$7),VLOOKUP($C391,Listas!$B$4:$K$12,10,FALSE)))</f>
        <v/>
      </c>
    </row>
    <row r="392" spans="1:12" x14ac:dyDescent="0.25">
      <c r="A392" s="4"/>
      <c r="B392" s="4"/>
      <c r="C392" s="12" t="s">
        <v>781</v>
      </c>
      <c r="D392" s="4" t="str">
        <f>IF(ISERROR(VLOOKUP($C392,Listas!$B$4:$C$12,2,FALSE)),"",VLOOKUP($C392,Listas!$B$4:$C$12,2,FALSE))</f>
        <v/>
      </c>
      <c r="E392" s="12"/>
      <c r="F392" s="5">
        <v>0</v>
      </c>
      <c r="G392" s="5" t="s">
        <v>908</v>
      </c>
      <c r="H392" s="5" t="str">
        <f>IF(ISERROR(VLOOKUP($C392&amp;" "&amp;$I392,Listas!$N$4:$O$14,2,FALSE)),"",VLOOKUP($C392&amp;" "&amp;$I392,Listas!$N$4:$O$14,2,FALSE))</f>
        <v/>
      </c>
      <c r="I392" s="5" t="str">
        <f>IF(ISERROR(VLOOKUP($G392,Listas!$L$4:$M$7,2,FALSE)),"",VLOOKUP($G392,Listas!$L$4:$M$7,2,FALSE))</f>
        <v/>
      </c>
      <c r="J392" s="7" t="str">
        <f t="shared" si="12"/>
        <v/>
      </c>
      <c r="K392" s="5" t="str">
        <f t="shared" ref="K392:K455" si="13">IF(ISERROR(F392*H392),"",F392*H392)</f>
        <v/>
      </c>
      <c r="L392" s="5" t="str">
        <f>IF(ISERROR(VLOOKUP($C392,Listas!$B$4:$K$12,10,FALSE)),"",IF(C392="Hydrogen_\_Hidrógeno",LOOKUP(E392,Listas!$AL$4:$AL$7,Listas!$AM$4:$AM$7),VLOOKUP($C392,Listas!$B$4:$K$12,10,FALSE)))</f>
        <v/>
      </c>
    </row>
    <row r="393" spans="1:12" x14ac:dyDescent="0.25">
      <c r="A393" s="4"/>
      <c r="B393" s="4"/>
      <c r="C393" s="12" t="s">
        <v>781</v>
      </c>
      <c r="D393" s="4" t="str">
        <f>IF(ISERROR(VLOOKUP($C393,Listas!$B$4:$C$12,2,FALSE)),"",VLOOKUP($C393,Listas!$B$4:$C$12,2,FALSE))</f>
        <v/>
      </c>
      <c r="E393" s="12"/>
      <c r="F393" s="5">
        <v>0</v>
      </c>
      <c r="G393" s="5" t="s">
        <v>908</v>
      </c>
      <c r="H393" s="5" t="str">
        <f>IF(ISERROR(VLOOKUP($C393&amp;" "&amp;$I393,Listas!$N$4:$O$14,2,FALSE)),"",VLOOKUP($C393&amp;" "&amp;$I393,Listas!$N$4:$O$14,2,FALSE))</f>
        <v/>
      </c>
      <c r="I393" s="5" t="str">
        <f>IF(ISERROR(VLOOKUP($G393,Listas!$L$4:$M$7,2,FALSE)),"",VLOOKUP($G393,Listas!$L$4:$M$7,2,FALSE))</f>
        <v/>
      </c>
      <c r="J393" s="7" t="str">
        <f t="shared" si="12"/>
        <v/>
      </c>
      <c r="K393" s="5" t="str">
        <f t="shared" si="13"/>
        <v/>
      </c>
      <c r="L393" s="5" t="str">
        <f>IF(ISERROR(VLOOKUP($C393,Listas!$B$4:$K$12,10,FALSE)),"",IF(C393="Hydrogen_\_Hidrógeno",LOOKUP(E393,Listas!$AL$4:$AL$7,Listas!$AM$4:$AM$7),VLOOKUP($C393,Listas!$B$4:$K$12,10,FALSE)))</f>
        <v/>
      </c>
    </row>
    <row r="394" spans="1:12" x14ac:dyDescent="0.25">
      <c r="A394" s="4"/>
      <c r="B394" s="4"/>
      <c r="C394" s="12" t="s">
        <v>781</v>
      </c>
      <c r="D394" s="4" t="str">
        <f>IF(ISERROR(VLOOKUP($C394,Listas!$B$4:$C$12,2,FALSE)),"",VLOOKUP($C394,Listas!$B$4:$C$12,2,FALSE))</f>
        <v/>
      </c>
      <c r="E394" s="12"/>
      <c r="F394" s="5">
        <v>0</v>
      </c>
      <c r="G394" s="5" t="s">
        <v>908</v>
      </c>
      <c r="H394" s="5" t="str">
        <f>IF(ISERROR(VLOOKUP($C394&amp;" "&amp;$I394,Listas!$N$4:$O$14,2,FALSE)),"",VLOOKUP($C394&amp;" "&amp;$I394,Listas!$N$4:$O$14,2,FALSE))</f>
        <v/>
      </c>
      <c r="I394" s="5" t="str">
        <f>IF(ISERROR(VLOOKUP($G394,Listas!$L$4:$M$7,2,FALSE)),"",VLOOKUP($G394,Listas!$L$4:$M$7,2,FALSE))</f>
        <v/>
      </c>
      <c r="J394" s="7" t="str">
        <f t="shared" si="12"/>
        <v/>
      </c>
      <c r="K394" s="5" t="str">
        <f t="shared" si="13"/>
        <v/>
      </c>
      <c r="L394" s="5" t="str">
        <f>IF(ISERROR(VLOOKUP($C394,Listas!$B$4:$K$12,10,FALSE)),"",IF(C394="Hydrogen_\_Hidrógeno",LOOKUP(E394,Listas!$AL$4:$AL$7,Listas!$AM$4:$AM$7),VLOOKUP($C394,Listas!$B$4:$K$12,10,FALSE)))</f>
        <v/>
      </c>
    </row>
    <row r="395" spans="1:12" x14ac:dyDescent="0.25">
      <c r="A395" s="4"/>
      <c r="B395" s="4"/>
      <c r="C395" s="12" t="s">
        <v>781</v>
      </c>
      <c r="D395" s="4" t="str">
        <f>IF(ISERROR(VLOOKUP($C395,Listas!$B$4:$C$12,2,FALSE)),"",VLOOKUP($C395,Listas!$B$4:$C$12,2,FALSE))</f>
        <v/>
      </c>
      <c r="E395" s="12"/>
      <c r="F395" s="5">
        <v>0</v>
      </c>
      <c r="G395" s="5" t="s">
        <v>908</v>
      </c>
      <c r="H395" s="5" t="str">
        <f>IF(ISERROR(VLOOKUP($C395&amp;" "&amp;$I395,Listas!$N$4:$O$14,2,FALSE)),"",VLOOKUP($C395&amp;" "&amp;$I395,Listas!$N$4:$O$14,2,FALSE))</f>
        <v/>
      </c>
      <c r="I395" s="5" t="str">
        <f>IF(ISERROR(VLOOKUP($G395,Listas!$L$4:$M$7,2,FALSE)),"",VLOOKUP($G395,Listas!$L$4:$M$7,2,FALSE))</f>
        <v/>
      </c>
      <c r="J395" s="7" t="str">
        <f t="shared" si="12"/>
        <v/>
      </c>
      <c r="K395" s="5" t="str">
        <f t="shared" si="13"/>
        <v/>
      </c>
      <c r="L395" s="5" t="str">
        <f>IF(ISERROR(VLOOKUP($C395,Listas!$B$4:$K$12,10,FALSE)),"",IF(C395="Hydrogen_\_Hidrógeno",LOOKUP(E395,Listas!$AL$4:$AL$7,Listas!$AM$4:$AM$7),VLOOKUP($C395,Listas!$B$4:$K$12,10,FALSE)))</f>
        <v/>
      </c>
    </row>
    <row r="396" spans="1:12" x14ac:dyDescent="0.25">
      <c r="A396" s="4"/>
      <c r="B396" s="4"/>
      <c r="C396" s="12" t="s">
        <v>781</v>
      </c>
      <c r="D396" s="4" t="str">
        <f>IF(ISERROR(VLOOKUP($C396,Listas!$B$4:$C$12,2,FALSE)),"",VLOOKUP($C396,Listas!$B$4:$C$12,2,FALSE))</f>
        <v/>
      </c>
      <c r="E396" s="12"/>
      <c r="F396" s="5">
        <v>0</v>
      </c>
      <c r="G396" s="5" t="s">
        <v>908</v>
      </c>
      <c r="H396" s="5" t="str">
        <f>IF(ISERROR(VLOOKUP($C396&amp;" "&amp;$I396,Listas!$N$4:$O$14,2,FALSE)),"",VLOOKUP($C396&amp;" "&amp;$I396,Listas!$N$4:$O$14,2,FALSE))</f>
        <v/>
      </c>
      <c r="I396" s="5" t="str">
        <f>IF(ISERROR(VLOOKUP($G396,Listas!$L$4:$M$7,2,FALSE)),"",VLOOKUP($G396,Listas!$L$4:$M$7,2,FALSE))</f>
        <v/>
      </c>
      <c r="J396" s="7" t="str">
        <f t="shared" si="12"/>
        <v/>
      </c>
      <c r="K396" s="5" t="str">
        <f t="shared" si="13"/>
        <v/>
      </c>
      <c r="L396" s="5" t="str">
        <f>IF(ISERROR(VLOOKUP($C396,Listas!$B$4:$K$12,10,FALSE)),"",IF(C396="Hydrogen_\_Hidrógeno",LOOKUP(E396,Listas!$AL$4:$AL$7,Listas!$AM$4:$AM$7),VLOOKUP($C396,Listas!$B$4:$K$12,10,FALSE)))</f>
        <v/>
      </c>
    </row>
    <row r="397" spans="1:12" x14ac:dyDescent="0.25">
      <c r="A397" s="4"/>
      <c r="B397" s="4"/>
      <c r="C397" s="12" t="s">
        <v>781</v>
      </c>
      <c r="D397" s="4" t="str">
        <f>IF(ISERROR(VLOOKUP($C397,Listas!$B$4:$C$12,2,FALSE)),"",VLOOKUP($C397,Listas!$B$4:$C$12,2,FALSE))</f>
        <v/>
      </c>
      <c r="E397" s="12"/>
      <c r="F397" s="5">
        <v>0</v>
      </c>
      <c r="G397" s="5" t="s">
        <v>908</v>
      </c>
      <c r="H397" s="5" t="str">
        <f>IF(ISERROR(VLOOKUP($C397&amp;" "&amp;$I397,Listas!$N$4:$O$14,2,FALSE)),"",VLOOKUP($C397&amp;" "&amp;$I397,Listas!$N$4:$O$14,2,FALSE))</f>
        <v/>
      </c>
      <c r="I397" s="5" t="str">
        <f>IF(ISERROR(VLOOKUP($G397,Listas!$L$4:$M$7,2,FALSE)),"",VLOOKUP($G397,Listas!$L$4:$M$7,2,FALSE))</f>
        <v/>
      </c>
      <c r="J397" s="7" t="str">
        <f t="shared" si="12"/>
        <v/>
      </c>
      <c r="K397" s="5" t="str">
        <f t="shared" si="13"/>
        <v/>
      </c>
      <c r="L397" s="5" t="str">
        <f>IF(ISERROR(VLOOKUP($C397,Listas!$B$4:$K$12,10,FALSE)),"",IF(C397="Hydrogen_\_Hidrógeno",LOOKUP(E397,Listas!$AL$4:$AL$7,Listas!$AM$4:$AM$7),VLOOKUP($C397,Listas!$B$4:$K$12,10,FALSE)))</f>
        <v/>
      </c>
    </row>
    <row r="398" spans="1:12" x14ac:dyDescent="0.25">
      <c r="A398" s="4"/>
      <c r="B398" s="4"/>
      <c r="C398" s="12" t="s">
        <v>781</v>
      </c>
      <c r="D398" s="4" t="str">
        <f>IF(ISERROR(VLOOKUP($C398,Listas!$B$4:$C$12,2,FALSE)),"",VLOOKUP($C398,Listas!$B$4:$C$12,2,FALSE))</f>
        <v/>
      </c>
      <c r="E398" s="12"/>
      <c r="F398" s="5">
        <v>0</v>
      </c>
      <c r="G398" s="5" t="s">
        <v>908</v>
      </c>
      <c r="H398" s="5" t="str">
        <f>IF(ISERROR(VLOOKUP($C398&amp;" "&amp;$I398,Listas!$N$4:$O$14,2,FALSE)),"",VLOOKUP($C398&amp;" "&amp;$I398,Listas!$N$4:$O$14,2,FALSE))</f>
        <v/>
      </c>
      <c r="I398" s="5" t="str">
        <f>IF(ISERROR(VLOOKUP($G398,Listas!$L$4:$M$7,2,FALSE)),"",VLOOKUP($G398,Listas!$L$4:$M$7,2,FALSE))</f>
        <v/>
      </c>
      <c r="J398" s="7" t="str">
        <f t="shared" si="12"/>
        <v/>
      </c>
      <c r="K398" s="5" t="str">
        <f t="shared" si="13"/>
        <v/>
      </c>
      <c r="L398" s="5" t="str">
        <f>IF(ISERROR(VLOOKUP($C398,Listas!$B$4:$K$12,10,FALSE)),"",IF(C398="Hydrogen_\_Hidrógeno",LOOKUP(E398,Listas!$AL$4:$AL$7,Listas!$AM$4:$AM$7),VLOOKUP($C398,Listas!$B$4:$K$12,10,FALSE)))</f>
        <v/>
      </c>
    </row>
    <row r="399" spans="1:12" x14ac:dyDescent="0.25">
      <c r="A399" s="4"/>
      <c r="B399" s="4"/>
      <c r="C399" s="12" t="s">
        <v>781</v>
      </c>
      <c r="D399" s="4" t="str">
        <f>IF(ISERROR(VLOOKUP($C399,Listas!$B$4:$C$12,2,FALSE)),"",VLOOKUP($C399,Listas!$B$4:$C$12,2,FALSE))</f>
        <v/>
      </c>
      <c r="E399" s="12"/>
      <c r="F399" s="5">
        <v>0</v>
      </c>
      <c r="G399" s="5" t="s">
        <v>908</v>
      </c>
      <c r="H399" s="5" t="str">
        <f>IF(ISERROR(VLOOKUP($C399&amp;" "&amp;$I399,Listas!$N$4:$O$14,2,FALSE)),"",VLOOKUP($C399&amp;" "&amp;$I399,Listas!$N$4:$O$14,2,FALSE))</f>
        <v/>
      </c>
      <c r="I399" s="5" t="str">
        <f>IF(ISERROR(VLOOKUP($G399,Listas!$L$4:$M$7,2,FALSE)),"",VLOOKUP($G399,Listas!$L$4:$M$7,2,FALSE))</f>
        <v/>
      </c>
      <c r="J399" s="7" t="str">
        <f t="shared" si="12"/>
        <v/>
      </c>
      <c r="K399" s="5" t="str">
        <f t="shared" si="13"/>
        <v/>
      </c>
      <c r="L399" s="5" t="str">
        <f>IF(ISERROR(VLOOKUP($C399,Listas!$B$4:$K$12,10,FALSE)),"",IF(C399="Hydrogen_\_Hidrógeno",LOOKUP(E399,Listas!$AL$4:$AL$7,Listas!$AM$4:$AM$7),VLOOKUP($C399,Listas!$B$4:$K$12,10,FALSE)))</f>
        <v/>
      </c>
    </row>
    <row r="400" spans="1:12" x14ac:dyDescent="0.25">
      <c r="A400" s="4"/>
      <c r="B400" s="4"/>
      <c r="C400" s="12" t="s">
        <v>781</v>
      </c>
      <c r="D400" s="4" t="str">
        <f>IF(ISERROR(VLOOKUP($C400,Listas!$B$4:$C$12,2,FALSE)),"",VLOOKUP($C400,Listas!$B$4:$C$12,2,FALSE))</f>
        <v/>
      </c>
      <c r="E400" s="12"/>
      <c r="F400" s="5">
        <v>0</v>
      </c>
      <c r="G400" s="5" t="s">
        <v>908</v>
      </c>
      <c r="H400" s="5" t="str">
        <f>IF(ISERROR(VLOOKUP($C400&amp;" "&amp;$I400,Listas!$N$4:$O$14,2,FALSE)),"",VLOOKUP($C400&amp;" "&amp;$I400,Listas!$N$4:$O$14,2,FALSE))</f>
        <v/>
      </c>
      <c r="I400" s="5" t="str">
        <f>IF(ISERROR(VLOOKUP($G400,Listas!$L$4:$M$7,2,FALSE)),"",VLOOKUP($G400,Listas!$L$4:$M$7,2,FALSE))</f>
        <v/>
      </c>
      <c r="J400" s="7" t="str">
        <f t="shared" si="12"/>
        <v/>
      </c>
      <c r="K400" s="5" t="str">
        <f t="shared" si="13"/>
        <v/>
      </c>
      <c r="L400" s="5" t="str">
        <f>IF(ISERROR(VLOOKUP($C400,Listas!$B$4:$K$12,10,FALSE)),"",IF(C400="Hydrogen_\_Hidrógeno",LOOKUP(E400,Listas!$AL$4:$AL$7,Listas!$AM$4:$AM$7),VLOOKUP($C400,Listas!$B$4:$K$12,10,FALSE)))</f>
        <v/>
      </c>
    </row>
    <row r="401" spans="1:12" x14ac:dyDescent="0.25">
      <c r="A401" s="4"/>
      <c r="B401" s="4"/>
      <c r="C401" s="12" t="s">
        <v>781</v>
      </c>
      <c r="D401" s="4" t="str">
        <f>IF(ISERROR(VLOOKUP($C401,Listas!$B$4:$C$12,2,FALSE)),"",VLOOKUP($C401,Listas!$B$4:$C$12,2,FALSE))</f>
        <v/>
      </c>
      <c r="E401" s="12"/>
      <c r="F401" s="5">
        <v>0</v>
      </c>
      <c r="G401" s="5" t="s">
        <v>908</v>
      </c>
      <c r="H401" s="5" t="str">
        <f>IF(ISERROR(VLOOKUP($C401&amp;" "&amp;$I401,Listas!$N$4:$O$14,2,FALSE)),"",VLOOKUP($C401&amp;" "&amp;$I401,Listas!$N$4:$O$14,2,FALSE))</f>
        <v/>
      </c>
      <c r="I401" s="5" t="str">
        <f>IF(ISERROR(VLOOKUP($G401,Listas!$L$4:$M$7,2,FALSE)),"",VLOOKUP($G401,Listas!$L$4:$M$7,2,FALSE))</f>
        <v/>
      </c>
      <c r="J401" s="7" t="str">
        <f t="shared" si="12"/>
        <v/>
      </c>
      <c r="K401" s="5" t="str">
        <f t="shared" si="13"/>
        <v/>
      </c>
      <c r="L401" s="5" t="str">
        <f>IF(ISERROR(VLOOKUP($C401,Listas!$B$4:$K$12,10,FALSE)),"",IF(C401="Hydrogen_\_Hidrógeno",LOOKUP(E401,Listas!$AL$4:$AL$7,Listas!$AM$4:$AM$7),VLOOKUP($C401,Listas!$B$4:$K$12,10,FALSE)))</f>
        <v/>
      </c>
    </row>
    <row r="402" spans="1:12" x14ac:dyDescent="0.25">
      <c r="A402" s="4"/>
      <c r="B402" s="4"/>
      <c r="C402" s="12" t="s">
        <v>781</v>
      </c>
      <c r="D402" s="4" t="str">
        <f>IF(ISERROR(VLOOKUP($C402,Listas!$B$4:$C$12,2,FALSE)),"",VLOOKUP($C402,Listas!$B$4:$C$12,2,FALSE))</f>
        <v/>
      </c>
      <c r="E402" s="12"/>
      <c r="F402" s="5">
        <v>0</v>
      </c>
      <c r="G402" s="5" t="s">
        <v>908</v>
      </c>
      <c r="H402" s="5" t="str">
        <f>IF(ISERROR(VLOOKUP($C402&amp;" "&amp;$I402,Listas!$N$4:$O$14,2,FALSE)),"",VLOOKUP($C402&amp;" "&amp;$I402,Listas!$N$4:$O$14,2,FALSE))</f>
        <v/>
      </c>
      <c r="I402" s="5" t="str">
        <f>IF(ISERROR(VLOOKUP($G402,Listas!$L$4:$M$7,2,FALSE)),"",VLOOKUP($G402,Listas!$L$4:$M$7,2,FALSE))</f>
        <v/>
      </c>
      <c r="J402" s="7" t="str">
        <f t="shared" si="12"/>
        <v/>
      </c>
      <c r="K402" s="5" t="str">
        <f t="shared" si="13"/>
        <v/>
      </c>
      <c r="L402" s="5" t="str">
        <f>IF(ISERROR(VLOOKUP($C402,Listas!$B$4:$K$12,10,FALSE)),"",IF(C402="Hydrogen_\_Hidrógeno",LOOKUP(E402,Listas!$AL$4:$AL$7,Listas!$AM$4:$AM$7),VLOOKUP($C402,Listas!$B$4:$K$12,10,FALSE)))</f>
        <v/>
      </c>
    </row>
    <row r="403" spans="1:12" x14ac:dyDescent="0.25">
      <c r="A403" s="4"/>
      <c r="B403" s="4"/>
      <c r="C403" s="12" t="s">
        <v>781</v>
      </c>
      <c r="D403" s="4" t="str">
        <f>IF(ISERROR(VLOOKUP($C403,Listas!$B$4:$C$12,2,FALSE)),"",VLOOKUP($C403,Listas!$B$4:$C$12,2,FALSE))</f>
        <v/>
      </c>
      <c r="E403" s="12"/>
      <c r="F403" s="5">
        <v>0</v>
      </c>
      <c r="G403" s="5" t="s">
        <v>908</v>
      </c>
      <c r="H403" s="5" t="str">
        <f>IF(ISERROR(VLOOKUP($C403&amp;" "&amp;$I403,Listas!$N$4:$O$14,2,FALSE)),"",VLOOKUP($C403&amp;" "&amp;$I403,Listas!$N$4:$O$14,2,FALSE))</f>
        <v/>
      </c>
      <c r="I403" s="5" t="str">
        <f>IF(ISERROR(VLOOKUP($G403,Listas!$L$4:$M$7,2,FALSE)),"",VLOOKUP($G403,Listas!$L$4:$M$7,2,FALSE))</f>
        <v/>
      </c>
      <c r="J403" s="7" t="str">
        <f t="shared" si="12"/>
        <v/>
      </c>
      <c r="K403" s="5" t="str">
        <f t="shared" si="13"/>
        <v/>
      </c>
      <c r="L403" s="5" t="str">
        <f>IF(ISERROR(VLOOKUP($C403,Listas!$B$4:$K$12,10,FALSE)),"",IF(C403="Hydrogen_\_Hidrógeno",LOOKUP(E403,Listas!$AL$4:$AL$7,Listas!$AM$4:$AM$7),VLOOKUP($C403,Listas!$B$4:$K$12,10,FALSE)))</f>
        <v/>
      </c>
    </row>
    <row r="404" spans="1:12" x14ac:dyDescent="0.25">
      <c r="A404" s="4"/>
      <c r="B404" s="4"/>
      <c r="C404" s="12" t="s">
        <v>781</v>
      </c>
      <c r="D404" s="4" t="str">
        <f>IF(ISERROR(VLOOKUP($C404,Listas!$B$4:$C$12,2,FALSE)),"",VLOOKUP($C404,Listas!$B$4:$C$12,2,FALSE))</f>
        <v/>
      </c>
      <c r="E404" s="12"/>
      <c r="F404" s="5">
        <v>0</v>
      </c>
      <c r="G404" s="5" t="s">
        <v>908</v>
      </c>
      <c r="H404" s="5" t="str">
        <f>IF(ISERROR(VLOOKUP($C404&amp;" "&amp;$I404,Listas!$N$4:$O$14,2,FALSE)),"",VLOOKUP($C404&amp;" "&amp;$I404,Listas!$N$4:$O$14,2,FALSE))</f>
        <v/>
      </c>
      <c r="I404" s="5" t="str">
        <f>IF(ISERROR(VLOOKUP($G404,Listas!$L$4:$M$7,2,FALSE)),"",VLOOKUP($G404,Listas!$L$4:$M$7,2,FALSE))</f>
        <v/>
      </c>
      <c r="J404" s="7" t="str">
        <f t="shared" si="12"/>
        <v/>
      </c>
      <c r="K404" s="5" t="str">
        <f t="shared" si="13"/>
        <v/>
      </c>
      <c r="L404" s="5" t="str">
        <f>IF(ISERROR(VLOOKUP($C404,Listas!$B$4:$K$12,10,FALSE)),"",IF(C404="Hydrogen_\_Hidrógeno",LOOKUP(E404,Listas!$AL$4:$AL$7,Listas!$AM$4:$AM$7),VLOOKUP($C404,Listas!$B$4:$K$12,10,FALSE)))</f>
        <v/>
      </c>
    </row>
    <row r="405" spans="1:12" x14ac:dyDescent="0.25">
      <c r="A405" s="4"/>
      <c r="B405" s="4"/>
      <c r="C405" s="12" t="s">
        <v>781</v>
      </c>
      <c r="D405" s="4" t="str">
        <f>IF(ISERROR(VLOOKUP($C405,Listas!$B$4:$C$12,2,FALSE)),"",VLOOKUP($C405,Listas!$B$4:$C$12,2,FALSE))</f>
        <v/>
      </c>
      <c r="E405" s="12"/>
      <c r="F405" s="5">
        <v>0</v>
      </c>
      <c r="G405" s="5" t="s">
        <v>908</v>
      </c>
      <c r="H405" s="5" t="str">
        <f>IF(ISERROR(VLOOKUP($C405&amp;" "&amp;$I405,Listas!$N$4:$O$14,2,FALSE)),"",VLOOKUP($C405&amp;" "&amp;$I405,Listas!$N$4:$O$14,2,FALSE))</f>
        <v/>
      </c>
      <c r="I405" s="5" t="str">
        <f>IF(ISERROR(VLOOKUP($G405,Listas!$L$4:$M$7,2,FALSE)),"",VLOOKUP($G405,Listas!$L$4:$M$7,2,FALSE))</f>
        <v/>
      </c>
      <c r="J405" s="7" t="str">
        <f t="shared" si="12"/>
        <v/>
      </c>
      <c r="K405" s="5" t="str">
        <f t="shared" si="13"/>
        <v/>
      </c>
      <c r="L405" s="5" t="str">
        <f>IF(ISERROR(VLOOKUP($C405,Listas!$B$4:$K$12,10,FALSE)),"",IF(C405="Hydrogen_\_Hidrógeno",LOOKUP(E405,Listas!$AL$4:$AL$7,Listas!$AM$4:$AM$7),VLOOKUP($C405,Listas!$B$4:$K$12,10,FALSE)))</f>
        <v/>
      </c>
    </row>
    <row r="406" spans="1:12" x14ac:dyDescent="0.25">
      <c r="A406" s="4"/>
      <c r="B406" s="4"/>
      <c r="C406" s="12" t="s">
        <v>781</v>
      </c>
      <c r="D406" s="4" t="str">
        <f>IF(ISERROR(VLOOKUP($C406,Listas!$B$4:$C$12,2,FALSE)),"",VLOOKUP($C406,Listas!$B$4:$C$12,2,FALSE))</f>
        <v/>
      </c>
      <c r="E406" s="12"/>
      <c r="F406" s="5">
        <v>0</v>
      </c>
      <c r="G406" s="5" t="s">
        <v>908</v>
      </c>
      <c r="H406" s="5" t="str">
        <f>IF(ISERROR(VLOOKUP($C406&amp;" "&amp;$I406,Listas!$N$4:$O$14,2,FALSE)),"",VLOOKUP($C406&amp;" "&amp;$I406,Listas!$N$4:$O$14,2,FALSE))</f>
        <v/>
      </c>
      <c r="I406" s="5" t="str">
        <f>IF(ISERROR(VLOOKUP($G406,Listas!$L$4:$M$7,2,FALSE)),"",VLOOKUP($G406,Listas!$L$4:$M$7,2,FALSE))</f>
        <v/>
      </c>
      <c r="J406" s="7" t="str">
        <f t="shared" si="12"/>
        <v/>
      </c>
      <c r="K406" s="5" t="str">
        <f t="shared" si="13"/>
        <v/>
      </c>
      <c r="L406" s="5" t="str">
        <f>IF(ISERROR(VLOOKUP($C406,Listas!$B$4:$K$12,10,FALSE)),"",IF(C406="Hydrogen_\_Hidrógeno",LOOKUP(E406,Listas!$AL$4:$AL$7,Listas!$AM$4:$AM$7),VLOOKUP($C406,Listas!$B$4:$K$12,10,FALSE)))</f>
        <v/>
      </c>
    </row>
    <row r="407" spans="1:12" x14ac:dyDescent="0.25">
      <c r="A407" s="4"/>
      <c r="B407" s="4"/>
      <c r="C407" s="12" t="s">
        <v>781</v>
      </c>
      <c r="D407" s="4" t="str">
        <f>IF(ISERROR(VLOOKUP($C407,Listas!$B$4:$C$12,2,FALSE)),"",VLOOKUP($C407,Listas!$B$4:$C$12,2,FALSE))</f>
        <v/>
      </c>
      <c r="E407" s="12"/>
      <c r="F407" s="5">
        <v>0</v>
      </c>
      <c r="G407" s="5" t="s">
        <v>908</v>
      </c>
      <c r="H407" s="5" t="str">
        <f>IF(ISERROR(VLOOKUP($C407&amp;" "&amp;$I407,Listas!$N$4:$O$14,2,FALSE)),"",VLOOKUP($C407&amp;" "&amp;$I407,Listas!$N$4:$O$14,2,FALSE))</f>
        <v/>
      </c>
      <c r="I407" s="5" t="str">
        <f>IF(ISERROR(VLOOKUP($G407,Listas!$L$4:$M$7,2,FALSE)),"",VLOOKUP($G407,Listas!$L$4:$M$7,2,FALSE))</f>
        <v/>
      </c>
      <c r="J407" s="7" t="str">
        <f t="shared" si="12"/>
        <v/>
      </c>
      <c r="K407" s="5" t="str">
        <f t="shared" si="13"/>
        <v/>
      </c>
      <c r="L407" s="5" t="str">
        <f>IF(ISERROR(VLOOKUP($C407,Listas!$B$4:$K$12,10,FALSE)),"",IF(C407="Hydrogen_\_Hidrógeno",LOOKUP(E407,Listas!$AL$4:$AL$7,Listas!$AM$4:$AM$7),VLOOKUP($C407,Listas!$B$4:$K$12,10,FALSE)))</f>
        <v/>
      </c>
    </row>
    <row r="408" spans="1:12" x14ac:dyDescent="0.25">
      <c r="A408" s="4"/>
      <c r="B408" s="4"/>
      <c r="C408" s="12" t="s">
        <v>781</v>
      </c>
      <c r="D408" s="4" t="str">
        <f>IF(ISERROR(VLOOKUP($C408,Listas!$B$4:$C$12,2,FALSE)),"",VLOOKUP($C408,Listas!$B$4:$C$12,2,FALSE))</f>
        <v/>
      </c>
      <c r="E408" s="12"/>
      <c r="F408" s="5">
        <v>0</v>
      </c>
      <c r="G408" s="5" t="s">
        <v>908</v>
      </c>
      <c r="H408" s="5" t="str">
        <f>IF(ISERROR(VLOOKUP($C408&amp;" "&amp;$I408,Listas!$N$4:$O$14,2,FALSE)),"",VLOOKUP($C408&amp;" "&amp;$I408,Listas!$N$4:$O$14,2,FALSE))</f>
        <v/>
      </c>
      <c r="I408" s="5" t="str">
        <f>IF(ISERROR(VLOOKUP($G408,Listas!$L$4:$M$7,2,FALSE)),"",VLOOKUP($G408,Listas!$L$4:$M$7,2,FALSE))</f>
        <v/>
      </c>
      <c r="J408" s="7" t="str">
        <f t="shared" si="12"/>
        <v/>
      </c>
      <c r="K408" s="5" t="str">
        <f t="shared" si="13"/>
        <v/>
      </c>
      <c r="L408" s="5" t="str">
        <f>IF(ISERROR(VLOOKUP($C408,Listas!$B$4:$K$12,10,FALSE)),"",IF(C408="Hydrogen_\_Hidrógeno",LOOKUP(E408,Listas!$AL$4:$AL$7,Listas!$AM$4:$AM$7),VLOOKUP($C408,Listas!$B$4:$K$12,10,FALSE)))</f>
        <v/>
      </c>
    </row>
    <row r="409" spans="1:12" x14ac:dyDescent="0.25">
      <c r="A409" s="4"/>
      <c r="B409" s="4"/>
      <c r="C409" s="12" t="s">
        <v>781</v>
      </c>
      <c r="D409" s="4" t="str">
        <f>IF(ISERROR(VLOOKUP($C409,Listas!$B$4:$C$12,2,FALSE)),"",VLOOKUP($C409,Listas!$B$4:$C$12,2,FALSE))</f>
        <v/>
      </c>
      <c r="E409" s="12"/>
      <c r="F409" s="5">
        <v>0</v>
      </c>
      <c r="G409" s="5" t="s">
        <v>908</v>
      </c>
      <c r="H409" s="5" t="str">
        <f>IF(ISERROR(VLOOKUP($C409&amp;" "&amp;$I409,Listas!$N$4:$O$14,2,FALSE)),"",VLOOKUP($C409&amp;" "&amp;$I409,Listas!$N$4:$O$14,2,FALSE))</f>
        <v/>
      </c>
      <c r="I409" s="5" t="str">
        <f>IF(ISERROR(VLOOKUP($G409,Listas!$L$4:$M$7,2,FALSE)),"",VLOOKUP($G409,Listas!$L$4:$M$7,2,FALSE))</f>
        <v/>
      </c>
      <c r="J409" s="7" t="str">
        <f t="shared" si="12"/>
        <v/>
      </c>
      <c r="K409" s="5" t="str">
        <f t="shared" si="13"/>
        <v/>
      </c>
      <c r="L409" s="5" t="str">
        <f>IF(ISERROR(VLOOKUP($C409,Listas!$B$4:$K$12,10,FALSE)),"",IF(C409="Hydrogen_\_Hidrógeno",LOOKUP(E409,Listas!$AL$4:$AL$7,Listas!$AM$4:$AM$7),VLOOKUP($C409,Listas!$B$4:$K$12,10,FALSE)))</f>
        <v/>
      </c>
    </row>
    <row r="410" spans="1:12" x14ac:dyDescent="0.25">
      <c r="A410" s="4"/>
      <c r="B410" s="4"/>
      <c r="C410" s="12" t="s">
        <v>781</v>
      </c>
      <c r="D410" s="4" t="str">
        <f>IF(ISERROR(VLOOKUP($C410,Listas!$B$4:$C$12,2,FALSE)),"",VLOOKUP($C410,Listas!$B$4:$C$12,2,FALSE))</f>
        <v/>
      </c>
      <c r="E410" s="12"/>
      <c r="F410" s="5">
        <v>0</v>
      </c>
      <c r="G410" s="5" t="s">
        <v>908</v>
      </c>
      <c r="H410" s="5" t="str">
        <f>IF(ISERROR(VLOOKUP($C410&amp;" "&amp;$I410,Listas!$N$4:$O$14,2,FALSE)),"",VLOOKUP($C410&amp;" "&amp;$I410,Listas!$N$4:$O$14,2,FALSE))</f>
        <v/>
      </c>
      <c r="I410" s="5" t="str">
        <f>IF(ISERROR(VLOOKUP($G410,Listas!$L$4:$M$7,2,FALSE)),"",VLOOKUP($G410,Listas!$L$4:$M$7,2,FALSE))</f>
        <v/>
      </c>
      <c r="J410" s="7" t="str">
        <f t="shared" si="12"/>
        <v/>
      </c>
      <c r="K410" s="5" t="str">
        <f t="shared" si="13"/>
        <v/>
      </c>
      <c r="L410" s="5" t="str">
        <f>IF(ISERROR(VLOOKUP($C410,Listas!$B$4:$K$12,10,FALSE)),"",IF(C410="Hydrogen_\_Hidrógeno",LOOKUP(E410,Listas!$AL$4:$AL$7,Listas!$AM$4:$AM$7),VLOOKUP($C410,Listas!$B$4:$K$12,10,FALSE)))</f>
        <v/>
      </c>
    </row>
    <row r="411" spans="1:12" x14ac:dyDescent="0.25">
      <c r="A411" s="4"/>
      <c r="B411" s="4"/>
      <c r="C411" s="12" t="s">
        <v>781</v>
      </c>
      <c r="D411" s="4" t="str">
        <f>IF(ISERROR(VLOOKUP($C411,Listas!$B$4:$C$12,2,FALSE)),"",VLOOKUP($C411,Listas!$B$4:$C$12,2,FALSE))</f>
        <v/>
      </c>
      <c r="E411" s="12"/>
      <c r="F411" s="5">
        <v>0</v>
      </c>
      <c r="G411" s="5" t="s">
        <v>908</v>
      </c>
      <c r="H411" s="5" t="str">
        <f>IF(ISERROR(VLOOKUP($C411&amp;" "&amp;$I411,Listas!$N$4:$O$14,2,FALSE)),"",VLOOKUP($C411&amp;" "&amp;$I411,Listas!$N$4:$O$14,2,FALSE))</f>
        <v/>
      </c>
      <c r="I411" s="5" t="str">
        <f>IF(ISERROR(VLOOKUP($G411,Listas!$L$4:$M$7,2,FALSE)),"",VLOOKUP($G411,Listas!$L$4:$M$7,2,FALSE))</f>
        <v/>
      </c>
      <c r="J411" s="7" t="str">
        <f t="shared" si="12"/>
        <v/>
      </c>
      <c r="K411" s="5" t="str">
        <f t="shared" si="13"/>
        <v/>
      </c>
      <c r="L411" s="5" t="str">
        <f>IF(ISERROR(VLOOKUP($C411,Listas!$B$4:$K$12,10,FALSE)),"",IF(C411="Hydrogen_\_Hidrógeno",LOOKUP(E411,Listas!$AL$4:$AL$7,Listas!$AM$4:$AM$7),VLOOKUP($C411,Listas!$B$4:$K$12,10,FALSE)))</f>
        <v/>
      </c>
    </row>
    <row r="412" spans="1:12" x14ac:dyDescent="0.25">
      <c r="A412" s="4"/>
      <c r="B412" s="4"/>
      <c r="C412" s="12" t="s">
        <v>781</v>
      </c>
      <c r="D412" s="4" t="str">
        <f>IF(ISERROR(VLOOKUP($C412,Listas!$B$4:$C$12,2,FALSE)),"",VLOOKUP($C412,Listas!$B$4:$C$12,2,FALSE))</f>
        <v/>
      </c>
      <c r="E412" s="12"/>
      <c r="F412" s="5">
        <v>0</v>
      </c>
      <c r="G412" s="5" t="s">
        <v>908</v>
      </c>
      <c r="H412" s="5" t="str">
        <f>IF(ISERROR(VLOOKUP($C412&amp;" "&amp;$I412,Listas!$N$4:$O$14,2,FALSE)),"",VLOOKUP($C412&amp;" "&amp;$I412,Listas!$N$4:$O$14,2,FALSE))</f>
        <v/>
      </c>
      <c r="I412" s="5" t="str">
        <f>IF(ISERROR(VLOOKUP($G412,Listas!$L$4:$M$7,2,FALSE)),"",VLOOKUP($G412,Listas!$L$4:$M$7,2,FALSE))</f>
        <v/>
      </c>
      <c r="J412" s="7" t="str">
        <f t="shared" si="12"/>
        <v/>
      </c>
      <c r="K412" s="5" t="str">
        <f t="shared" si="13"/>
        <v/>
      </c>
      <c r="L412" s="5" t="str">
        <f>IF(ISERROR(VLOOKUP($C412,Listas!$B$4:$K$12,10,FALSE)),"",IF(C412="Hydrogen_\_Hidrógeno",LOOKUP(E412,Listas!$AL$4:$AL$7,Listas!$AM$4:$AM$7),VLOOKUP($C412,Listas!$B$4:$K$12,10,FALSE)))</f>
        <v/>
      </c>
    </row>
    <row r="413" spans="1:12" x14ac:dyDescent="0.25">
      <c r="A413" s="4"/>
      <c r="B413" s="4"/>
      <c r="C413" s="12" t="s">
        <v>781</v>
      </c>
      <c r="D413" s="4" t="str">
        <f>IF(ISERROR(VLOOKUP($C413,Listas!$B$4:$C$12,2,FALSE)),"",VLOOKUP($C413,Listas!$B$4:$C$12,2,FALSE))</f>
        <v/>
      </c>
      <c r="E413" s="12"/>
      <c r="F413" s="5">
        <v>0</v>
      </c>
      <c r="G413" s="5" t="s">
        <v>908</v>
      </c>
      <c r="H413" s="5" t="str">
        <f>IF(ISERROR(VLOOKUP($C413&amp;" "&amp;$I413,Listas!$N$4:$O$14,2,FALSE)),"",VLOOKUP($C413&amp;" "&amp;$I413,Listas!$N$4:$O$14,2,FALSE))</f>
        <v/>
      </c>
      <c r="I413" s="5" t="str">
        <f>IF(ISERROR(VLOOKUP($G413,Listas!$L$4:$M$7,2,FALSE)),"",VLOOKUP($G413,Listas!$L$4:$M$7,2,FALSE))</f>
        <v/>
      </c>
      <c r="J413" s="7" t="str">
        <f t="shared" si="12"/>
        <v/>
      </c>
      <c r="K413" s="5" t="str">
        <f t="shared" si="13"/>
        <v/>
      </c>
      <c r="L413" s="5" t="str">
        <f>IF(ISERROR(VLOOKUP($C413,Listas!$B$4:$K$12,10,FALSE)),"",IF(C413="Hydrogen_\_Hidrógeno",LOOKUP(E413,Listas!$AL$4:$AL$7,Listas!$AM$4:$AM$7),VLOOKUP($C413,Listas!$B$4:$K$12,10,FALSE)))</f>
        <v/>
      </c>
    </row>
    <row r="414" spans="1:12" x14ac:dyDescent="0.25">
      <c r="A414" s="4"/>
      <c r="B414" s="4"/>
      <c r="C414" s="12" t="s">
        <v>781</v>
      </c>
      <c r="D414" s="4" t="str">
        <f>IF(ISERROR(VLOOKUP($C414,Listas!$B$4:$C$12,2,FALSE)),"",VLOOKUP($C414,Listas!$B$4:$C$12,2,FALSE))</f>
        <v/>
      </c>
      <c r="E414" s="12"/>
      <c r="F414" s="5">
        <v>0</v>
      </c>
      <c r="G414" s="5" t="s">
        <v>908</v>
      </c>
      <c r="H414" s="5" t="str">
        <f>IF(ISERROR(VLOOKUP($C414&amp;" "&amp;$I414,Listas!$N$4:$O$14,2,FALSE)),"",VLOOKUP($C414&amp;" "&amp;$I414,Listas!$N$4:$O$14,2,FALSE))</f>
        <v/>
      </c>
      <c r="I414" s="5" t="str">
        <f>IF(ISERROR(VLOOKUP($G414,Listas!$L$4:$M$7,2,FALSE)),"",VLOOKUP($G414,Listas!$L$4:$M$7,2,FALSE))</f>
        <v/>
      </c>
      <c r="J414" s="7" t="str">
        <f t="shared" si="12"/>
        <v/>
      </c>
      <c r="K414" s="5" t="str">
        <f t="shared" si="13"/>
        <v/>
      </c>
      <c r="L414" s="5" t="str">
        <f>IF(ISERROR(VLOOKUP($C414,Listas!$B$4:$K$12,10,FALSE)),"",IF(C414="Hydrogen_\_Hidrógeno",LOOKUP(E414,Listas!$AL$4:$AL$7,Listas!$AM$4:$AM$7),VLOOKUP($C414,Listas!$B$4:$K$12,10,FALSE)))</f>
        <v/>
      </c>
    </row>
    <row r="415" spans="1:12" x14ac:dyDescent="0.25">
      <c r="A415" s="4"/>
      <c r="B415" s="4"/>
      <c r="C415" s="12" t="s">
        <v>781</v>
      </c>
      <c r="D415" s="4" t="str">
        <f>IF(ISERROR(VLOOKUP($C415,Listas!$B$4:$C$12,2,FALSE)),"",VLOOKUP($C415,Listas!$B$4:$C$12,2,FALSE))</f>
        <v/>
      </c>
      <c r="E415" s="12"/>
      <c r="F415" s="5">
        <v>0</v>
      </c>
      <c r="G415" s="5" t="s">
        <v>908</v>
      </c>
      <c r="H415" s="5" t="str">
        <f>IF(ISERROR(VLOOKUP($C415&amp;" "&amp;$I415,Listas!$N$4:$O$14,2,FALSE)),"",VLOOKUP($C415&amp;" "&amp;$I415,Listas!$N$4:$O$14,2,FALSE))</f>
        <v/>
      </c>
      <c r="I415" s="5" t="str">
        <f>IF(ISERROR(VLOOKUP($G415,Listas!$L$4:$M$7,2,FALSE)),"",VLOOKUP($G415,Listas!$L$4:$M$7,2,FALSE))</f>
        <v/>
      </c>
      <c r="J415" s="7" t="str">
        <f t="shared" si="12"/>
        <v/>
      </c>
      <c r="K415" s="5" t="str">
        <f t="shared" si="13"/>
        <v/>
      </c>
      <c r="L415" s="5" t="str">
        <f>IF(ISERROR(VLOOKUP($C415,Listas!$B$4:$K$12,10,FALSE)),"",IF(C415="Hydrogen_\_Hidrógeno",LOOKUP(E415,Listas!$AL$4:$AL$7,Listas!$AM$4:$AM$7),VLOOKUP($C415,Listas!$B$4:$K$12,10,FALSE)))</f>
        <v/>
      </c>
    </row>
    <row r="416" spans="1:12" x14ac:dyDescent="0.25">
      <c r="A416" s="4"/>
      <c r="B416" s="4"/>
      <c r="C416" s="12" t="s">
        <v>781</v>
      </c>
      <c r="D416" s="4" t="str">
        <f>IF(ISERROR(VLOOKUP($C416,Listas!$B$4:$C$12,2,FALSE)),"",VLOOKUP($C416,Listas!$B$4:$C$12,2,FALSE))</f>
        <v/>
      </c>
      <c r="E416" s="12"/>
      <c r="F416" s="5">
        <v>0</v>
      </c>
      <c r="G416" s="5" t="s">
        <v>908</v>
      </c>
      <c r="H416" s="5" t="str">
        <f>IF(ISERROR(VLOOKUP($C416&amp;" "&amp;$I416,Listas!$N$4:$O$14,2,FALSE)),"",VLOOKUP($C416&amp;" "&amp;$I416,Listas!$N$4:$O$14,2,FALSE))</f>
        <v/>
      </c>
      <c r="I416" s="5" t="str">
        <f>IF(ISERROR(VLOOKUP($G416,Listas!$L$4:$M$7,2,FALSE)),"",VLOOKUP($G416,Listas!$L$4:$M$7,2,FALSE))</f>
        <v/>
      </c>
      <c r="J416" s="7" t="str">
        <f t="shared" si="12"/>
        <v/>
      </c>
      <c r="K416" s="5" t="str">
        <f t="shared" si="13"/>
        <v/>
      </c>
      <c r="L416" s="5" t="str">
        <f>IF(ISERROR(VLOOKUP($C416,Listas!$B$4:$K$12,10,FALSE)),"",IF(C416="Hydrogen_\_Hidrógeno",LOOKUP(E416,Listas!$AL$4:$AL$7,Listas!$AM$4:$AM$7),VLOOKUP($C416,Listas!$B$4:$K$12,10,FALSE)))</f>
        <v/>
      </c>
    </row>
    <row r="417" spans="1:12" x14ac:dyDescent="0.25">
      <c r="A417" s="4"/>
      <c r="B417" s="4"/>
      <c r="C417" s="12" t="s">
        <v>781</v>
      </c>
      <c r="D417" s="4" t="str">
        <f>IF(ISERROR(VLOOKUP($C417,Listas!$B$4:$C$12,2,FALSE)),"",VLOOKUP($C417,Listas!$B$4:$C$12,2,FALSE))</f>
        <v/>
      </c>
      <c r="E417" s="12"/>
      <c r="F417" s="5">
        <v>0</v>
      </c>
      <c r="G417" s="5" t="s">
        <v>908</v>
      </c>
      <c r="H417" s="5" t="str">
        <f>IF(ISERROR(VLOOKUP($C417&amp;" "&amp;$I417,Listas!$N$4:$O$14,2,FALSE)),"",VLOOKUP($C417&amp;" "&amp;$I417,Listas!$N$4:$O$14,2,FALSE))</f>
        <v/>
      </c>
      <c r="I417" s="5" t="str">
        <f>IF(ISERROR(VLOOKUP($G417,Listas!$L$4:$M$7,2,FALSE)),"",VLOOKUP($G417,Listas!$L$4:$M$7,2,FALSE))</f>
        <v/>
      </c>
      <c r="J417" s="7" t="str">
        <f t="shared" si="12"/>
        <v/>
      </c>
      <c r="K417" s="5" t="str">
        <f t="shared" si="13"/>
        <v/>
      </c>
      <c r="L417" s="5" t="str">
        <f>IF(ISERROR(VLOOKUP($C417,Listas!$B$4:$K$12,10,FALSE)),"",IF(C417="Hydrogen_\_Hidrógeno",LOOKUP(E417,Listas!$AL$4:$AL$7,Listas!$AM$4:$AM$7),VLOOKUP($C417,Listas!$B$4:$K$12,10,FALSE)))</f>
        <v/>
      </c>
    </row>
    <row r="418" spans="1:12" x14ac:dyDescent="0.25">
      <c r="A418" s="4"/>
      <c r="B418" s="4"/>
      <c r="C418" s="12" t="s">
        <v>781</v>
      </c>
      <c r="D418" s="4" t="str">
        <f>IF(ISERROR(VLOOKUP($C418,Listas!$B$4:$C$12,2,FALSE)),"",VLOOKUP($C418,Listas!$B$4:$C$12,2,FALSE))</f>
        <v/>
      </c>
      <c r="E418" s="12"/>
      <c r="F418" s="5">
        <v>0</v>
      </c>
      <c r="G418" s="5" t="s">
        <v>908</v>
      </c>
      <c r="H418" s="5" t="str">
        <f>IF(ISERROR(VLOOKUP($C418&amp;" "&amp;$I418,Listas!$N$4:$O$14,2,FALSE)),"",VLOOKUP($C418&amp;" "&amp;$I418,Listas!$N$4:$O$14,2,FALSE))</f>
        <v/>
      </c>
      <c r="I418" s="5" t="str">
        <f>IF(ISERROR(VLOOKUP($G418,Listas!$L$4:$M$7,2,FALSE)),"",VLOOKUP($G418,Listas!$L$4:$M$7,2,FALSE))</f>
        <v/>
      </c>
      <c r="J418" s="7" t="str">
        <f t="shared" si="12"/>
        <v/>
      </c>
      <c r="K418" s="5" t="str">
        <f t="shared" si="13"/>
        <v/>
      </c>
      <c r="L418" s="5" t="str">
        <f>IF(ISERROR(VLOOKUP($C418,Listas!$B$4:$K$12,10,FALSE)),"",IF(C418="Hydrogen_\_Hidrógeno",LOOKUP(E418,Listas!$AL$4:$AL$7,Listas!$AM$4:$AM$7),VLOOKUP($C418,Listas!$B$4:$K$12,10,FALSE)))</f>
        <v/>
      </c>
    </row>
    <row r="419" spans="1:12" x14ac:dyDescent="0.25">
      <c r="A419" s="4"/>
      <c r="B419" s="4"/>
      <c r="C419" s="12" t="s">
        <v>781</v>
      </c>
      <c r="D419" s="4" t="str">
        <f>IF(ISERROR(VLOOKUP($C419,Listas!$B$4:$C$12,2,FALSE)),"",VLOOKUP($C419,Listas!$B$4:$C$12,2,FALSE))</f>
        <v/>
      </c>
      <c r="E419" s="12"/>
      <c r="F419" s="5">
        <v>0</v>
      </c>
      <c r="G419" s="5" t="s">
        <v>908</v>
      </c>
      <c r="H419" s="5" t="str">
        <f>IF(ISERROR(VLOOKUP($C419&amp;" "&amp;$I419,Listas!$N$4:$O$14,2,FALSE)),"",VLOOKUP($C419&amp;" "&amp;$I419,Listas!$N$4:$O$14,2,FALSE))</f>
        <v/>
      </c>
      <c r="I419" s="5" t="str">
        <f>IF(ISERROR(VLOOKUP($G419,Listas!$L$4:$M$7,2,FALSE)),"",VLOOKUP($G419,Listas!$L$4:$M$7,2,FALSE))</f>
        <v/>
      </c>
      <c r="J419" s="7" t="str">
        <f t="shared" si="12"/>
        <v/>
      </c>
      <c r="K419" s="5" t="str">
        <f t="shared" si="13"/>
        <v/>
      </c>
      <c r="L419" s="5" t="str">
        <f>IF(ISERROR(VLOOKUP($C419,Listas!$B$4:$K$12,10,FALSE)),"",IF(C419="Hydrogen_\_Hidrógeno",LOOKUP(E419,Listas!$AL$4:$AL$7,Listas!$AM$4:$AM$7),VLOOKUP($C419,Listas!$B$4:$K$12,10,FALSE)))</f>
        <v/>
      </c>
    </row>
    <row r="420" spans="1:12" x14ac:dyDescent="0.25">
      <c r="A420" s="4"/>
      <c r="B420" s="4"/>
      <c r="C420" s="12" t="s">
        <v>781</v>
      </c>
      <c r="D420" s="4" t="str">
        <f>IF(ISERROR(VLOOKUP($C420,Listas!$B$4:$C$12,2,FALSE)),"",VLOOKUP($C420,Listas!$B$4:$C$12,2,FALSE))</f>
        <v/>
      </c>
      <c r="E420" s="12"/>
      <c r="F420" s="5">
        <v>0</v>
      </c>
      <c r="G420" s="5" t="s">
        <v>908</v>
      </c>
      <c r="H420" s="5" t="str">
        <f>IF(ISERROR(VLOOKUP($C420&amp;" "&amp;$I420,Listas!$N$4:$O$14,2,FALSE)),"",VLOOKUP($C420&amp;" "&amp;$I420,Listas!$N$4:$O$14,2,FALSE))</f>
        <v/>
      </c>
      <c r="I420" s="5" t="str">
        <f>IF(ISERROR(VLOOKUP($G420,Listas!$L$4:$M$7,2,FALSE)),"",VLOOKUP($G420,Listas!$L$4:$M$7,2,FALSE))</f>
        <v/>
      </c>
      <c r="J420" s="7" t="str">
        <f t="shared" si="12"/>
        <v/>
      </c>
      <c r="K420" s="5" t="str">
        <f t="shared" si="13"/>
        <v/>
      </c>
      <c r="L420" s="5" t="str">
        <f>IF(ISERROR(VLOOKUP($C420,Listas!$B$4:$K$12,10,FALSE)),"",IF(C420="Hydrogen_\_Hidrógeno",LOOKUP(E420,Listas!$AL$4:$AL$7,Listas!$AM$4:$AM$7),VLOOKUP($C420,Listas!$B$4:$K$12,10,FALSE)))</f>
        <v/>
      </c>
    </row>
    <row r="421" spans="1:12" x14ac:dyDescent="0.25">
      <c r="A421" s="4"/>
      <c r="B421" s="4"/>
      <c r="C421" s="12" t="s">
        <v>781</v>
      </c>
      <c r="D421" s="4" t="str">
        <f>IF(ISERROR(VLOOKUP($C421,Listas!$B$4:$C$12,2,FALSE)),"",VLOOKUP($C421,Listas!$B$4:$C$12,2,FALSE))</f>
        <v/>
      </c>
      <c r="E421" s="12"/>
      <c r="F421" s="5">
        <v>0</v>
      </c>
      <c r="G421" s="5" t="s">
        <v>908</v>
      </c>
      <c r="H421" s="5" t="str">
        <f>IF(ISERROR(VLOOKUP($C421&amp;" "&amp;$I421,Listas!$N$4:$O$14,2,FALSE)),"",VLOOKUP($C421&amp;" "&amp;$I421,Listas!$N$4:$O$14,2,FALSE))</f>
        <v/>
      </c>
      <c r="I421" s="5" t="str">
        <f>IF(ISERROR(VLOOKUP($G421,Listas!$L$4:$M$7,2,FALSE)),"",VLOOKUP($G421,Listas!$L$4:$M$7,2,FALSE))</f>
        <v/>
      </c>
      <c r="J421" s="7" t="str">
        <f t="shared" si="12"/>
        <v/>
      </c>
      <c r="K421" s="5" t="str">
        <f t="shared" si="13"/>
        <v/>
      </c>
      <c r="L421" s="5" t="str">
        <f>IF(ISERROR(VLOOKUP($C421,Listas!$B$4:$K$12,10,FALSE)),"",IF(C421="Hydrogen_\_Hidrógeno",LOOKUP(E421,Listas!$AL$4:$AL$7,Listas!$AM$4:$AM$7),VLOOKUP($C421,Listas!$B$4:$K$12,10,FALSE)))</f>
        <v/>
      </c>
    </row>
    <row r="422" spans="1:12" x14ac:dyDescent="0.25">
      <c r="A422" s="4"/>
      <c r="B422" s="4"/>
      <c r="C422" s="12" t="s">
        <v>781</v>
      </c>
      <c r="D422" s="4" t="str">
        <f>IF(ISERROR(VLOOKUP($C422,Listas!$B$4:$C$12,2,FALSE)),"",VLOOKUP($C422,Listas!$B$4:$C$12,2,FALSE))</f>
        <v/>
      </c>
      <c r="E422" s="12"/>
      <c r="F422" s="5">
        <v>0</v>
      </c>
      <c r="G422" s="5" t="s">
        <v>908</v>
      </c>
      <c r="H422" s="5" t="str">
        <f>IF(ISERROR(VLOOKUP($C422&amp;" "&amp;$I422,Listas!$N$4:$O$14,2,FALSE)),"",VLOOKUP($C422&amp;" "&amp;$I422,Listas!$N$4:$O$14,2,FALSE))</f>
        <v/>
      </c>
      <c r="I422" s="5" t="str">
        <f>IF(ISERROR(VLOOKUP($G422,Listas!$L$4:$M$7,2,FALSE)),"",VLOOKUP($G422,Listas!$L$4:$M$7,2,FALSE))</f>
        <v/>
      </c>
      <c r="J422" s="7" t="str">
        <f t="shared" si="12"/>
        <v/>
      </c>
      <c r="K422" s="5" t="str">
        <f t="shared" si="13"/>
        <v/>
      </c>
      <c r="L422" s="5" t="str">
        <f>IF(ISERROR(VLOOKUP($C422,Listas!$B$4:$K$12,10,FALSE)),"",IF(C422="Hydrogen_\_Hidrógeno",LOOKUP(E422,Listas!$AL$4:$AL$7,Listas!$AM$4:$AM$7),VLOOKUP($C422,Listas!$B$4:$K$12,10,FALSE)))</f>
        <v/>
      </c>
    </row>
    <row r="423" spans="1:12" x14ac:dyDescent="0.25">
      <c r="A423" s="4"/>
      <c r="B423" s="4"/>
      <c r="C423" s="12" t="s">
        <v>781</v>
      </c>
      <c r="D423" s="4" t="str">
        <f>IF(ISERROR(VLOOKUP($C423,Listas!$B$4:$C$12,2,FALSE)),"",VLOOKUP($C423,Listas!$B$4:$C$12,2,FALSE))</f>
        <v/>
      </c>
      <c r="E423" s="12"/>
      <c r="F423" s="5">
        <v>0</v>
      </c>
      <c r="G423" s="5" t="s">
        <v>908</v>
      </c>
      <c r="H423" s="5" t="str">
        <f>IF(ISERROR(VLOOKUP($C423&amp;" "&amp;$I423,Listas!$N$4:$O$14,2,FALSE)),"",VLOOKUP($C423&amp;" "&amp;$I423,Listas!$N$4:$O$14,2,FALSE))</f>
        <v/>
      </c>
      <c r="I423" s="5" t="str">
        <f>IF(ISERROR(VLOOKUP($G423,Listas!$L$4:$M$7,2,FALSE)),"",VLOOKUP($G423,Listas!$L$4:$M$7,2,FALSE))</f>
        <v/>
      </c>
      <c r="J423" s="7" t="str">
        <f t="shared" si="12"/>
        <v/>
      </c>
      <c r="K423" s="5" t="str">
        <f t="shared" si="13"/>
        <v/>
      </c>
      <c r="L423" s="5" t="str">
        <f>IF(ISERROR(VLOOKUP($C423,Listas!$B$4:$K$12,10,FALSE)),"",IF(C423="Hydrogen_\_Hidrógeno",LOOKUP(E423,Listas!$AL$4:$AL$7,Listas!$AM$4:$AM$7),VLOOKUP($C423,Listas!$B$4:$K$12,10,FALSE)))</f>
        <v/>
      </c>
    </row>
    <row r="424" spans="1:12" x14ac:dyDescent="0.25">
      <c r="A424" s="4"/>
      <c r="B424" s="4"/>
      <c r="C424" s="12" t="s">
        <v>781</v>
      </c>
      <c r="D424" s="4" t="str">
        <f>IF(ISERROR(VLOOKUP($C424,Listas!$B$4:$C$12,2,FALSE)),"",VLOOKUP($C424,Listas!$B$4:$C$12,2,FALSE))</f>
        <v/>
      </c>
      <c r="E424" s="12"/>
      <c r="F424" s="5">
        <v>0</v>
      </c>
      <c r="G424" s="5" t="s">
        <v>908</v>
      </c>
      <c r="H424" s="5" t="str">
        <f>IF(ISERROR(VLOOKUP($C424&amp;" "&amp;$I424,Listas!$N$4:$O$14,2,FALSE)),"",VLOOKUP($C424&amp;" "&amp;$I424,Listas!$N$4:$O$14,2,FALSE))</f>
        <v/>
      </c>
      <c r="I424" s="5" t="str">
        <f>IF(ISERROR(VLOOKUP($G424,Listas!$L$4:$M$7,2,FALSE)),"",VLOOKUP($G424,Listas!$L$4:$M$7,2,FALSE))</f>
        <v/>
      </c>
      <c r="J424" s="7" t="str">
        <f t="shared" si="12"/>
        <v/>
      </c>
      <c r="K424" s="5" t="str">
        <f t="shared" si="13"/>
        <v/>
      </c>
      <c r="L424" s="5" t="str">
        <f>IF(ISERROR(VLOOKUP($C424,Listas!$B$4:$K$12,10,FALSE)),"",IF(C424="Hydrogen_\_Hidrógeno",LOOKUP(E424,Listas!$AL$4:$AL$7,Listas!$AM$4:$AM$7),VLOOKUP($C424,Listas!$B$4:$K$12,10,FALSE)))</f>
        <v/>
      </c>
    </row>
    <row r="425" spans="1:12" x14ac:dyDescent="0.25">
      <c r="A425" s="4"/>
      <c r="B425" s="4"/>
      <c r="C425" s="12" t="s">
        <v>781</v>
      </c>
      <c r="D425" s="4" t="str">
        <f>IF(ISERROR(VLOOKUP($C425,Listas!$B$4:$C$12,2,FALSE)),"",VLOOKUP($C425,Listas!$B$4:$C$12,2,FALSE))</f>
        <v/>
      </c>
      <c r="E425" s="12"/>
      <c r="F425" s="5">
        <v>0</v>
      </c>
      <c r="G425" s="5" t="s">
        <v>908</v>
      </c>
      <c r="H425" s="5" t="str">
        <f>IF(ISERROR(VLOOKUP($C425&amp;" "&amp;$I425,Listas!$N$4:$O$14,2,FALSE)),"",VLOOKUP($C425&amp;" "&amp;$I425,Listas!$N$4:$O$14,2,FALSE))</f>
        <v/>
      </c>
      <c r="I425" s="5" t="str">
        <f>IF(ISERROR(VLOOKUP($G425,Listas!$L$4:$M$7,2,FALSE)),"",VLOOKUP($G425,Listas!$L$4:$M$7,2,FALSE))</f>
        <v/>
      </c>
      <c r="J425" s="7" t="str">
        <f t="shared" si="12"/>
        <v/>
      </c>
      <c r="K425" s="5" t="str">
        <f t="shared" si="13"/>
        <v/>
      </c>
      <c r="L425" s="5" t="str">
        <f>IF(ISERROR(VLOOKUP($C425,Listas!$B$4:$K$12,10,FALSE)),"",IF(C425="Hydrogen_\_Hidrógeno",LOOKUP(E425,Listas!$AL$4:$AL$7,Listas!$AM$4:$AM$7),VLOOKUP($C425,Listas!$B$4:$K$12,10,FALSE)))</f>
        <v/>
      </c>
    </row>
    <row r="426" spans="1:12" x14ac:dyDescent="0.25">
      <c r="A426" s="4"/>
      <c r="B426" s="4"/>
      <c r="C426" s="12" t="s">
        <v>781</v>
      </c>
      <c r="D426" s="4" t="str">
        <f>IF(ISERROR(VLOOKUP($C426,Listas!$B$4:$C$12,2,FALSE)),"",VLOOKUP($C426,Listas!$B$4:$C$12,2,FALSE))</f>
        <v/>
      </c>
      <c r="E426" s="12"/>
      <c r="F426" s="5">
        <v>0</v>
      </c>
      <c r="G426" s="5" t="s">
        <v>908</v>
      </c>
      <c r="H426" s="5" t="str">
        <f>IF(ISERROR(VLOOKUP($C426&amp;" "&amp;$I426,Listas!$N$4:$O$14,2,FALSE)),"",VLOOKUP($C426&amp;" "&amp;$I426,Listas!$N$4:$O$14,2,FALSE))</f>
        <v/>
      </c>
      <c r="I426" s="5" t="str">
        <f>IF(ISERROR(VLOOKUP($G426,Listas!$L$4:$M$7,2,FALSE)),"",VLOOKUP($G426,Listas!$L$4:$M$7,2,FALSE))</f>
        <v/>
      </c>
      <c r="J426" s="7" t="str">
        <f t="shared" si="12"/>
        <v/>
      </c>
      <c r="K426" s="5" t="str">
        <f t="shared" si="13"/>
        <v/>
      </c>
      <c r="L426" s="5" t="str">
        <f>IF(ISERROR(VLOOKUP($C426,Listas!$B$4:$K$12,10,FALSE)),"",IF(C426="Hydrogen_\_Hidrógeno",LOOKUP(E426,Listas!$AL$4:$AL$7,Listas!$AM$4:$AM$7),VLOOKUP($C426,Listas!$B$4:$K$12,10,FALSE)))</f>
        <v/>
      </c>
    </row>
    <row r="427" spans="1:12" x14ac:dyDescent="0.25">
      <c r="A427" s="4"/>
      <c r="B427" s="4"/>
      <c r="C427" s="12" t="s">
        <v>781</v>
      </c>
      <c r="D427" s="4" t="str">
        <f>IF(ISERROR(VLOOKUP($C427,Listas!$B$4:$C$12,2,FALSE)),"",VLOOKUP($C427,Listas!$B$4:$C$12,2,FALSE))</f>
        <v/>
      </c>
      <c r="E427" s="12"/>
      <c r="F427" s="5">
        <v>0</v>
      </c>
      <c r="G427" s="5" t="s">
        <v>908</v>
      </c>
      <c r="H427" s="5" t="str">
        <f>IF(ISERROR(VLOOKUP($C427&amp;" "&amp;$I427,Listas!$N$4:$O$14,2,FALSE)),"",VLOOKUP($C427&amp;" "&amp;$I427,Listas!$N$4:$O$14,2,FALSE))</f>
        <v/>
      </c>
      <c r="I427" s="5" t="str">
        <f>IF(ISERROR(VLOOKUP($G427,Listas!$L$4:$M$7,2,FALSE)),"",VLOOKUP($G427,Listas!$L$4:$M$7,2,FALSE))</f>
        <v/>
      </c>
      <c r="J427" s="7" t="str">
        <f t="shared" si="12"/>
        <v/>
      </c>
      <c r="K427" s="5" t="str">
        <f t="shared" si="13"/>
        <v/>
      </c>
      <c r="L427" s="5" t="str">
        <f>IF(ISERROR(VLOOKUP($C427,Listas!$B$4:$K$12,10,FALSE)),"",IF(C427="Hydrogen_\_Hidrógeno",LOOKUP(E427,Listas!$AL$4:$AL$7,Listas!$AM$4:$AM$7),VLOOKUP($C427,Listas!$B$4:$K$12,10,FALSE)))</f>
        <v/>
      </c>
    </row>
    <row r="428" spans="1:12" x14ac:dyDescent="0.25">
      <c r="A428" s="4"/>
      <c r="B428" s="4"/>
      <c r="C428" s="12" t="s">
        <v>781</v>
      </c>
      <c r="D428" s="4" t="str">
        <f>IF(ISERROR(VLOOKUP($C428,Listas!$B$4:$C$12,2,FALSE)),"",VLOOKUP($C428,Listas!$B$4:$C$12,2,FALSE))</f>
        <v/>
      </c>
      <c r="E428" s="12"/>
      <c r="F428" s="5">
        <v>0</v>
      </c>
      <c r="G428" s="5" t="s">
        <v>908</v>
      </c>
      <c r="H428" s="5" t="str">
        <f>IF(ISERROR(VLOOKUP($C428&amp;" "&amp;$I428,Listas!$N$4:$O$14,2,FALSE)),"",VLOOKUP($C428&amp;" "&amp;$I428,Listas!$N$4:$O$14,2,FALSE))</f>
        <v/>
      </c>
      <c r="I428" s="5" t="str">
        <f>IF(ISERROR(VLOOKUP($G428,Listas!$L$4:$M$7,2,FALSE)),"",VLOOKUP($G428,Listas!$L$4:$M$7,2,FALSE))</f>
        <v/>
      </c>
      <c r="J428" s="7" t="str">
        <f t="shared" si="12"/>
        <v/>
      </c>
      <c r="K428" s="5" t="str">
        <f t="shared" si="13"/>
        <v/>
      </c>
      <c r="L428" s="5" t="str">
        <f>IF(ISERROR(VLOOKUP($C428,Listas!$B$4:$K$12,10,FALSE)),"",IF(C428="Hydrogen_\_Hidrógeno",LOOKUP(E428,Listas!$AL$4:$AL$7,Listas!$AM$4:$AM$7),VLOOKUP($C428,Listas!$B$4:$K$12,10,FALSE)))</f>
        <v/>
      </c>
    </row>
    <row r="429" spans="1:12" x14ac:dyDescent="0.25">
      <c r="A429" s="4"/>
      <c r="B429" s="4"/>
      <c r="C429" s="12" t="s">
        <v>781</v>
      </c>
      <c r="D429" s="4" t="str">
        <f>IF(ISERROR(VLOOKUP($C429,Listas!$B$4:$C$12,2,FALSE)),"",VLOOKUP($C429,Listas!$B$4:$C$12,2,FALSE))</f>
        <v/>
      </c>
      <c r="E429" s="12"/>
      <c r="F429" s="5">
        <v>0</v>
      </c>
      <c r="G429" s="5" t="s">
        <v>908</v>
      </c>
      <c r="H429" s="5" t="str">
        <f>IF(ISERROR(VLOOKUP($C429&amp;" "&amp;$I429,Listas!$N$4:$O$14,2,FALSE)),"",VLOOKUP($C429&amp;" "&amp;$I429,Listas!$N$4:$O$14,2,FALSE))</f>
        <v/>
      </c>
      <c r="I429" s="5" t="str">
        <f>IF(ISERROR(VLOOKUP($G429,Listas!$L$4:$M$7,2,FALSE)),"",VLOOKUP($G429,Listas!$L$4:$M$7,2,FALSE))</f>
        <v/>
      </c>
      <c r="J429" s="7" t="str">
        <f t="shared" si="12"/>
        <v/>
      </c>
      <c r="K429" s="5" t="str">
        <f t="shared" si="13"/>
        <v/>
      </c>
      <c r="L429" s="5" t="str">
        <f>IF(ISERROR(VLOOKUP($C429,Listas!$B$4:$K$12,10,FALSE)),"",IF(C429="Hydrogen_\_Hidrógeno",LOOKUP(E429,Listas!$AL$4:$AL$7,Listas!$AM$4:$AM$7),VLOOKUP($C429,Listas!$B$4:$K$12,10,FALSE)))</f>
        <v/>
      </c>
    </row>
    <row r="430" spans="1:12" x14ac:dyDescent="0.25">
      <c r="A430" s="4"/>
      <c r="B430" s="4"/>
      <c r="C430" s="12" t="s">
        <v>781</v>
      </c>
      <c r="D430" s="4" t="str">
        <f>IF(ISERROR(VLOOKUP($C430,Listas!$B$4:$C$12,2,FALSE)),"",VLOOKUP($C430,Listas!$B$4:$C$12,2,FALSE))</f>
        <v/>
      </c>
      <c r="E430" s="12"/>
      <c r="F430" s="5">
        <v>0</v>
      </c>
      <c r="G430" s="5" t="s">
        <v>908</v>
      </c>
      <c r="H430" s="5" t="str">
        <f>IF(ISERROR(VLOOKUP($C430&amp;" "&amp;$I430,Listas!$N$4:$O$14,2,FALSE)),"",VLOOKUP($C430&amp;" "&amp;$I430,Listas!$N$4:$O$14,2,FALSE))</f>
        <v/>
      </c>
      <c r="I430" s="5" t="str">
        <f>IF(ISERROR(VLOOKUP($G430,Listas!$L$4:$M$7,2,FALSE)),"",VLOOKUP($G430,Listas!$L$4:$M$7,2,FALSE))</f>
        <v/>
      </c>
      <c r="J430" s="7" t="str">
        <f t="shared" si="12"/>
        <v/>
      </c>
      <c r="K430" s="5" t="str">
        <f t="shared" si="13"/>
        <v/>
      </c>
      <c r="L430" s="5" t="str">
        <f>IF(ISERROR(VLOOKUP($C430,Listas!$B$4:$K$12,10,FALSE)),"",IF(C430="Hydrogen_\_Hidrógeno",LOOKUP(E430,Listas!$AL$4:$AL$7,Listas!$AM$4:$AM$7),VLOOKUP($C430,Listas!$B$4:$K$12,10,FALSE)))</f>
        <v/>
      </c>
    </row>
    <row r="431" spans="1:12" x14ac:dyDescent="0.25">
      <c r="A431" s="4"/>
      <c r="B431" s="4"/>
      <c r="C431" s="12" t="s">
        <v>781</v>
      </c>
      <c r="D431" s="4" t="str">
        <f>IF(ISERROR(VLOOKUP($C431,Listas!$B$4:$C$12,2,FALSE)),"",VLOOKUP($C431,Listas!$B$4:$C$12,2,FALSE))</f>
        <v/>
      </c>
      <c r="E431" s="12"/>
      <c r="F431" s="5">
        <v>0</v>
      </c>
      <c r="G431" s="5" t="s">
        <v>908</v>
      </c>
      <c r="H431" s="5" t="str">
        <f>IF(ISERROR(VLOOKUP($C431&amp;" "&amp;$I431,Listas!$N$4:$O$14,2,FALSE)),"",VLOOKUP($C431&amp;" "&amp;$I431,Listas!$N$4:$O$14,2,FALSE))</f>
        <v/>
      </c>
      <c r="I431" s="5" t="str">
        <f>IF(ISERROR(VLOOKUP($G431,Listas!$L$4:$M$7,2,FALSE)),"",VLOOKUP($G431,Listas!$L$4:$M$7,2,FALSE))</f>
        <v/>
      </c>
      <c r="J431" s="7" t="str">
        <f t="shared" si="12"/>
        <v/>
      </c>
      <c r="K431" s="5" t="str">
        <f t="shared" si="13"/>
        <v/>
      </c>
      <c r="L431" s="5" t="str">
        <f>IF(ISERROR(VLOOKUP($C431,Listas!$B$4:$K$12,10,FALSE)),"",IF(C431="Hydrogen_\_Hidrógeno",LOOKUP(E431,Listas!$AL$4:$AL$7,Listas!$AM$4:$AM$7),VLOOKUP($C431,Listas!$B$4:$K$12,10,FALSE)))</f>
        <v/>
      </c>
    </row>
    <row r="432" spans="1:12" x14ac:dyDescent="0.25">
      <c r="A432" s="4"/>
      <c r="B432" s="4"/>
      <c r="C432" s="12" t="s">
        <v>781</v>
      </c>
      <c r="D432" s="4" t="str">
        <f>IF(ISERROR(VLOOKUP($C432,Listas!$B$4:$C$12,2,FALSE)),"",VLOOKUP($C432,Listas!$B$4:$C$12,2,FALSE))</f>
        <v/>
      </c>
      <c r="E432" s="12"/>
      <c r="F432" s="5">
        <v>0</v>
      </c>
      <c r="G432" s="5" t="s">
        <v>908</v>
      </c>
      <c r="H432" s="5" t="str">
        <f>IF(ISERROR(VLOOKUP($C432&amp;" "&amp;$I432,Listas!$N$4:$O$14,2,FALSE)),"",VLOOKUP($C432&amp;" "&amp;$I432,Listas!$N$4:$O$14,2,FALSE))</f>
        <v/>
      </c>
      <c r="I432" s="5" t="str">
        <f>IF(ISERROR(VLOOKUP($G432,Listas!$L$4:$M$7,2,FALSE)),"",VLOOKUP($G432,Listas!$L$4:$M$7,2,FALSE))</f>
        <v/>
      </c>
      <c r="J432" s="7" t="str">
        <f t="shared" si="12"/>
        <v/>
      </c>
      <c r="K432" s="5" t="str">
        <f t="shared" si="13"/>
        <v/>
      </c>
      <c r="L432" s="5" t="str">
        <f>IF(ISERROR(VLOOKUP($C432,Listas!$B$4:$K$12,10,FALSE)),"",IF(C432="Hydrogen_\_Hidrógeno",LOOKUP(E432,Listas!$AL$4:$AL$7,Listas!$AM$4:$AM$7),VLOOKUP($C432,Listas!$B$4:$K$12,10,FALSE)))</f>
        <v/>
      </c>
    </row>
    <row r="433" spans="1:12" x14ac:dyDescent="0.25">
      <c r="A433" s="4"/>
      <c r="B433" s="4"/>
      <c r="C433" s="12" t="s">
        <v>781</v>
      </c>
      <c r="D433" s="4" t="str">
        <f>IF(ISERROR(VLOOKUP($C433,Listas!$B$4:$C$12,2,FALSE)),"",VLOOKUP($C433,Listas!$B$4:$C$12,2,FALSE))</f>
        <v/>
      </c>
      <c r="E433" s="12"/>
      <c r="F433" s="5">
        <v>0</v>
      </c>
      <c r="G433" s="5" t="s">
        <v>908</v>
      </c>
      <c r="H433" s="5" t="str">
        <f>IF(ISERROR(VLOOKUP($C433&amp;" "&amp;$I433,Listas!$N$4:$O$14,2,FALSE)),"",VLOOKUP($C433&amp;" "&amp;$I433,Listas!$N$4:$O$14,2,FALSE))</f>
        <v/>
      </c>
      <c r="I433" s="5" t="str">
        <f>IF(ISERROR(VLOOKUP($G433,Listas!$L$4:$M$7,2,FALSE)),"",VLOOKUP($G433,Listas!$L$4:$M$7,2,FALSE))</f>
        <v/>
      </c>
      <c r="J433" s="7" t="str">
        <f t="shared" si="12"/>
        <v/>
      </c>
      <c r="K433" s="5" t="str">
        <f t="shared" si="13"/>
        <v/>
      </c>
      <c r="L433" s="5" t="str">
        <f>IF(ISERROR(VLOOKUP($C433,Listas!$B$4:$K$12,10,FALSE)),"",IF(C433="Hydrogen_\_Hidrógeno",LOOKUP(E433,Listas!$AL$4:$AL$7,Listas!$AM$4:$AM$7),VLOOKUP($C433,Listas!$B$4:$K$12,10,FALSE)))</f>
        <v/>
      </c>
    </row>
    <row r="434" spans="1:12" x14ac:dyDescent="0.25">
      <c r="A434" s="4"/>
      <c r="B434" s="4"/>
      <c r="C434" s="12" t="s">
        <v>781</v>
      </c>
      <c r="D434" s="4" t="str">
        <f>IF(ISERROR(VLOOKUP($C434,Listas!$B$4:$C$12,2,FALSE)),"",VLOOKUP($C434,Listas!$B$4:$C$12,2,FALSE))</f>
        <v/>
      </c>
      <c r="E434" s="12"/>
      <c r="F434" s="5">
        <v>0</v>
      </c>
      <c r="G434" s="5" t="s">
        <v>908</v>
      </c>
      <c r="H434" s="5" t="str">
        <f>IF(ISERROR(VLOOKUP($C434&amp;" "&amp;$I434,Listas!$N$4:$O$14,2,FALSE)),"",VLOOKUP($C434&amp;" "&amp;$I434,Listas!$N$4:$O$14,2,FALSE))</f>
        <v/>
      </c>
      <c r="I434" s="5" t="str">
        <f>IF(ISERROR(VLOOKUP($G434,Listas!$L$4:$M$7,2,FALSE)),"",VLOOKUP($G434,Listas!$L$4:$M$7,2,FALSE))</f>
        <v/>
      </c>
      <c r="J434" s="7" t="str">
        <f t="shared" si="12"/>
        <v/>
      </c>
      <c r="K434" s="5" t="str">
        <f t="shared" si="13"/>
        <v/>
      </c>
      <c r="L434" s="5" t="str">
        <f>IF(ISERROR(VLOOKUP($C434,Listas!$B$4:$K$12,10,FALSE)),"",IF(C434="Hydrogen_\_Hidrógeno",LOOKUP(E434,Listas!$AL$4:$AL$7,Listas!$AM$4:$AM$7),VLOOKUP($C434,Listas!$B$4:$K$12,10,FALSE)))</f>
        <v/>
      </c>
    </row>
    <row r="435" spans="1:12" x14ac:dyDescent="0.25">
      <c r="A435" s="4"/>
      <c r="B435" s="4"/>
      <c r="C435" s="12" t="s">
        <v>781</v>
      </c>
      <c r="D435" s="4" t="str">
        <f>IF(ISERROR(VLOOKUP($C435,Listas!$B$4:$C$12,2,FALSE)),"",VLOOKUP($C435,Listas!$B$4:$C$12,2,FALSE))</f>
        <v/>
      </c>
      <c r="E435" s="12"/>
      <c r="F435" s="5">
        <v>0</v>
      </c>
      <c r="G435" s="5" t="s">
        <v>908</v>
      </c>
      <c r="H435" s="5" t="str">
        <f>IF(ISERROR(VLOOKUP($C435&amp;" "&amp;$I435,Listas!$N$4:$O$14,2,FALSE)),"",VLOOKUP($C435&amp;" "&amp;$I435,Listas!$N$4:$O$14,2,FALSE))</f>
        <v/>
      </c>
      <c r="I435" s="5" t="str">
        <f>IF(ISERROR(VLOOKUP($G435,Listas!$L$4:$M$7,2,FALSE)),"",VLOOKUP($G435,Listas!$L$4:$M$7,2,FALSE))</f>
        <v/>
      </c>
      <c r="J435" s="7" t="str">
        <f t="shared" si="12"/>
        <v/>
      </c>
      <c r="K435" s="5" t="str">
        <f t="shared" si="13"/>
        <v/>
      </c>
      <c r="L435" s="5" t="str">
        <f>IF(ISERROR(VLOOKUP($C435,Listas!$B$4:$K$12,10,FALSE)),"",IF(C435="Hydrogen_\_Hidrógeno",LOOKUP(E435,Listas!$AL$4:$AL$7,Listas!$AM$4:$AM$7),VLOOKUP($C435,Listas!$B$4:$K$12,10,FALSE)))</f>
        <v/>
      </c>
    </row>
    <row r="436" spans="1:12" x14ac:dyDescent="0.25">
      <c r="A436" s="4"/>
      <c r="B436" s="4"/>
      <c r="C436" s="12" t="s">
        <v>781</v>
      </c>
      <c r="D436" s="4" t="str">
        <f>IF(ISERROR(VLOOKUP($C436,Listas!$B$4:$C$12,2,FALSE)),"",VLOOKUP($C436,Listas!$B$4:$C$12,2,FALSE))</f>
        <v/>
      </c>
      <c r="E436" s="12"/>
      <c r="F436" s="5">
        <v>0</v>
      </c>
      <c r="G436" s="5" t="s">
        <v>908</v>
      </c>
      <c r="H436" s="5" t="str">
        <f>IF(ISERROR(VLOOKUP($C436&amp;" "&amp;$I436,Listas!$N$4:$O$14,2,FALSE)),"",VLOOKUP($C436&amp;" "&amp;$I436,Listas!$N$4:$O$14,2,FALSE))</f>
        <v/>
      </c>
      <c r="I436" s="5" t="str">
        <f>IF(ISERROR(VLOOKUP($G436,Listas!$L$4:$M$7,2,FALSE)),"",VLOOKUP($G436,Listas!$L$4:$M$7,2,FALSE))</f>
        <v/>
      </c>
      <c r="J436" s="7" t="str">
        <f t="shared" si="12"/>
        <v/>
      </c>
      <c r="K436" s="5" t="str">
        <f t="shared" si="13"/>
        <v/>
      </c>
      <c r="L436" s="5" t="str">
        <f>IF(ISERROR(VLOOKUP($C436,Listas!$B$4:$K$12,10,FALSE)),"",IF(C436="Hydrogen_\_Hidrógeno",LOOKUP(E436,Listas!$AL$4:$AL$7,Listas!$AM$4:$AM$7),VLOOKUP($C436,Listas!$B$4:$K$12,10,FALSE)))</f>
        <v/>
      </c>
    </row>
    <row r="437" spans="1:12" x14ac:dyDescent="0.25">
      <c r="A437" s="4"/>
      <c r="B437" s="4"/>
      <c r="C437" s="12" t="s">
        <v>781</v>
      </c>
      <c r="D437" s="4" t="str">
        <f>IF(ISERROR(VLOOKUP($C437,Listas!$B$4:$C$12,2,FALSE)),"",VLOOKUP($C437,Listas!$B$4:$C$12,2,FALSE))</f>
        <v/>
      </c>
      <c r="E437" s="12"/>
      <c r="F437" s="5">
        <v>0</v>
      </c>
      <c r="G437" s="5" t="s">
        <v>908</v>
      </c>
      <c r="H437" s="5" t="str">
        <f>IF(ISERROR(VLOOKUP($C437&amp;" "&amp;$I437,Listas!$N$4:$O$14,2,FALSE)),"",VLOOKUP($C437&amp;" "&amp;$I437,Listas!$N$4:$O$14,2,FALSE))</f>
        <v/>
      </c>
      <c r="I437" s="5" t="str">
        <f>IF(ISERROR(VLOOKUP($G437,Listas!$L$4:$M$7,2,FALSE)),"",VLOOKUP($G437,Listas!$L$4:$M$7,2,FALSE))</f>
        <v/>
      </c>
      <c r="J437" s="7" t="str">
        <f t="shared" si="12"/>
        <v/>
      </c>
      <c r="K437" s="5" t="str">
        <f t="shared" si="13"/>
        <v/>
      </c>
      <c r="L437" s="5" t="str">
        <f>IF(ISERROR(VLOOKUP($C437,Listas!$B$4:$K$12,10,FALSE)),"",IF(C437="Hydrogen_\_Hidrógeno",LOOKUP(E437,Listas!$AL$4:$AL$7,Listas!$AM$4:$AM$7),VLOOKUP($C437,Listas!$B$4:$K$12,10,FALSE)))</f>
        <v/>
      </c>
    </row>
    <row r="438" spans="1:12" x14ac:dyDescent="0.25">
      <c r="A438" s="4"/>
      <c r="B438" s="4"/>
      <c r="C438" s="12" t="s">
        <v>781</v>
      </c>
      <c r="D438" s="4" t="str">
        <f>IF(ISERROR(VLOOKUP($C438,Listas!$B$4:$C$12,2,FALSE)),"",VLOOKUP($C438,Listas!$B$4:$C$12,2,FALSE))</f>
        <v/>
      </c>
      <c r="E438" s="12"/>
      <c r="F438" s="5">
        <v>0</v>
      </c>
      <c r="G438" s="5" t="s">
        <v>908</v>
      </c>
      <c r="H438" s="5" t="str">
        <f>IF(ISERROR(VLOOKUP($C438&amp;" "&amp;$I438,Listas!$N$4:$O$14,2,FALSE)),"",VLOOKUP($C438&amp;" "&amp;$I438,Listas!$N$4:$O$14,2,FALSE))</f>
        <v/>
      </c>
      <c r="I438" s="5" t="str">
        <f>IF(ISERROR(VLOOKUP($G438,Listas!$L$4:$M$7,2,FALSE)),"",VLOOKUP($G438,Listas!$L$4:$M$7,2,FALSE))</f>
        <v/>
      </c>
      <c r="J438" s="7" t="str">
        <f t="shared" si="12"/>
        <v/>
      </c>
      <c r="K438" s="5" t="str">
        <f t="shared" si="13"/>
        <v/>
      </c>
      <c r="L438" s="5" t="str">
        <f>IF(ISERROR(VLOOKUP($C438,Listas!$B$4:$K$12,10,FALSE)),"",IF(C438="Hydrogen_\_Hidrógeno",LOOKUP(E438,Listas!$AL$4:$AL$7,Listas!$AM$4:$AM$7),VLOOKUP($C438,Listas!$B$4:$K$12,10,FALSE)))</f>
        <v/>
      </c>
    </row>
    <row r="439" spans="1:12" x14ac:dyDescent="0.25">
      <c r="A439" s="4"/>
      <c r="B439" s="4"/>
      <c r="C439" s="12" t="s">
        <v>781</v>
      </c>
      <c r="D439" s="4" t="str">
        <f>IF(ISERROR(VLOOKUP($C439,Listas!$B$4:$C$12,2,FALSE)),"",VLOOKUP($C439,Listas!$B$4:$C$12,2,FALSE))</f>
        <v/>
      </c>
      <c r="E439" s="12"/>
      <c r="F439" s="5">
        <v>0</v>
      </c>
      <c r="G439" s="5" t="s">
        <v>908</v>
      </c>
      <c r="H439" s="5" t="str">
        <f>IF(ISERROR(VLOOKUP($C439&amp;" "&amp;$I439,Listas!$N$4:$O$14,2,FALSE)),"",VLOOKUP($C439&amp;" "&amp;$I439,Listas!$N$4:$O$14,2,FALSE))</f>
        <v/>
      </c>
      <c r="I439" s="5" t="str">
        <f>IF(ISERROR(VLOOKUP($G439,Listas!$L$4:$M$7,2,FALSE)),"",VLOOKUP($G439,Listas!$L$4:$M$7,2,FALSE))</f>
        <v/>
      </c>
      <c r="J439" s="7" t="str">
        <f t="shared" si="12"/>
        <v/>
      </c>
      <c r="K439" s="5" t="str">
        <f t="shared" si="13"/>
        <v/>
      </c>
      <c r="L439" s="5" t="str">
        <f>IF(ISERROR(VLOOKUP($C439,Listas!$B$4:$K$12,10,FALSE)),"",IF(C439="Hydrogen_\_Hidrógeno",LOOKUP(E439,Listas!$AL$4:$AL$7,Listas!$AM$4:$AM$7),VLOOKUP($C439,Listas!$B$4:$K$12,10,FALSE)))</f>
        <v/>
      </c>
    </row>
    <row r="440" spans="1:12" x14ac:dyDescent="0.25">
      <c r="A440" s="4"/>
      <c r="B440" s="4"/>
      <c r="C440" s="12" t="s">
        <v>781</v>
      </c>
      <c r="D440" s="4" t="str">
        <f>IF(ISERROR(VLOOKUP($C440,Listas!$B$4:$C$12,2,FALSE)),"",VLOOKUP($C440,Listas!$B$4:$C$12,2,FALSE))</f>
        <v/>
      </c>
      <c r="E440" s="12"/>
      <c r="F440" s="5">
        <v>0</v>
      </c>
      <c r="G440" s="5" t="s">
        <v>908</v>
      </c>
      <c r="H440" s="5" t="str">
        <f>IF(ISERROR(VLOOKUP($C440&amp;" "&amp;$I440,Listas!$N$4:$O$14,2,FALSE)),"",VLOOKUP($C440&amp;" "&amp;$I440,Listas!$N$4:$O$14,2,FALSE))</f>
        <v/>
      </c>
      <c r="I440" s="5" t="str">
        <f>IF(ISERROR(VLOOKUP($G440,Listas!$L$4:$M$7,2,FALSE)),"",VLOOKUP($G440,Listas!$L$4:$M$7,2,FALSE))</f>
        <v/>
      </c>
      <c r="J440" s="7" t="str">
        <f t="shared" si="12"/>
        <v/>
      </c>
      <c r="K440" s="5" t="str">
        <f t="shared" si="13"/>
        <v/>
      </c>
      <c r="L440" s="5" t="str">
        <f>IF(ISERROR(VLOOKUP($C440,Listas!$B$4:$K$12,10,FALSE)),"",IF(C440="Hydrogen_\_Hidrógeno",LOOKUP(E440,Listas!$AL$4:$AL$7,Listas!$AM$4:$AM$7),VLOOKUP($C440,Listas!$B$4:$K$12,10,FALSE)))</f>
        <v/>
      </c>
    </row>
    <row r="441" spans="1:12" x14ac:dyDescent="0.25">
      <c r="A441" s="4"/>
      <c r="B441" s="4"/>
      <c r="C441" s="12" t="s">
        <v>781</v>
      </c>
      <c r="D441" s="4" t="str">
        <f>IF(ISERROR(VLOOKUP($C441,Listas!$B$4:$C$12,2,FALSE)),"",VLOOKUP($C441,Listas!$B$4:$C$12,2,FALSE))</f>
        <v/>
      </c>
      <c r="E441" s="12"/>
      <c r="F441" s="5">
        <v>0</v>
      </c>
      <c r="G441" s="5" t="s">
        <v>908</v>
      </c>
      <c r="H441" s="5" t="str">
        <f>IF(ISERROR(VLOOKUP($C441&amp;" "&amp;$I441,Listas!$N$4:$O$14,2,FALSE)),"",VLOOKUP($C441&amp;" "&amp;$I441,Listas!$N$4:$O$14,2,FALSE))</f>
        <v/>
      </c>
      <c r="I441" s="5" t="str">
        <f>IF(ISERROR(VLOOKUP($G441,Listas!$L$4:$M$7,2,FALSE)),"",VLOOKUP($G441,Listas!$L$4:$M$7,2,FALSE))</f>
        <v/>
      </c>
      <c r="J441" s="7" t="str">
        <f t="shared" si="12"/>
        <v/>
      </c>
      <c r="K441" s="5" t="str">
        <f t="shared" si="13"/>
        <v/>
      </c>
      <c r="L441" s="5" t="str">
        <f>IF(ISERROR(VLOOKUP($C441,Listas!$B$4:$K$12,10,FALSE)),"",IF(C441="Hydrogen_\_Hidrógeno",LOOKUP(E441,Listas!$AL$4:$AL$7,Listas!$AM$4:$AM$7),VLOOKUP($C441,Listas!$B$4:$K$12,10,FALSE)))</f>
        <v/>
      </c>
    </row>
    <row r="442" spans="1:12" x14ac:dyDescent="0.25">
      <c r="A442" s="4"/>
      <c r="B442" s="4"/>
      <c r="C442" s="12" t="s">
        <v>781</v>
      </c>
      <c r="D442" s="4" t="str">
        <f>IF(ISERROR(VLOOKUP($C442,Listas!$B$4:$C$12,2,FALSE)),"",VLOOKUP($C442,Listas!$B$4:$C$12,2,FALSE))</f>
        <v/>
      </c>
      <c r="E442" s="12"/>
      <c r="F442" s="5">
        <v>0</v>
      </c>
      <c r="G442" s="5" t="s">
        <v>908</v>
      </c>
      <c r="H442" s="5" t="str">
        <f>IF(ISERROR(VLOOKUP($C442&amp;" "&amp;$I442,Listas!$N$4:$O$14,2,FALSE)),"",VLOOKUP($C442&amp;" "&amp;$I442,Listas!$N$4:$O$14,2,FALSE))</f>
        <v/>
      </c>
      <c r="I442" s="5" t="str">
        <f>IF(ISERROR(VLOOKUP($G442,Listas!$L$4:$M$7,2,FALSE)),"",VLOOKUP($G442,Listas!$L$4:$M$7,2,FALSE))</f>
        <v/>
      </c>
      <c r="J442" s="7" t="str">
        <f t="shared" si="12"/>
        <v/>
      </c>
      <c r="K442" s="5" t="str">
        <f t="shared" si="13"/>
        <v/>
      </c>
      <c r="L442" s="5" t="str">
        <f>IF(ISERROR(VLOOKUP($C442,Listas!$B$4:$K$12,10,FALSE)),"",IF(C442="Hydrogen_\_Hidrógeno",LOOKUP(E442,Listas!$AL$4:$AL$7,Listas!$AM$4:$AM$7),VLOOKUP($C442,Listas!$B$4:$K$12,10,FALSE)))</f>
        <v/>
      </c>
    </row>
    <row r="443" spans="1:12" x14ac:dyDescent="0.25">
      <c r="A443" s="4"/>
      <c r="B443" s="4"/>
      <c r="C443" s="12" t="s">
        <v>781</v>
      </c>
      <c r="D443" s="4" t="str">
        <f>IF(ISERROR(VLOOKUP($C443,Listas!$B$4:$C$12,2,FALSE)),"",VLOOKUP($C443,Listas!$B$4:$C$12,2,FALSE))</f>
        <v/>
      </c>
      <c r="E443" s="12"/>
      <c r="F443" s="5">
        <v>0</v>
      </c>
      <c r="G443" s="5" t="s">
        <v>908</v>
      </c>
      <c r="H443" s="5" t="str">
        <f>IF(ISERROR(VLOOKUP($C443&amp;" "&amp;$I443,Listas!$N$4:$O$14,2,FALSE)),"",VLOOKUP($C443&amp;" "&amp;$I443,Listas!$N$4:$O$14,2,FALSE))</f>
        <v/>
      </c>
      <c r="I443" s="5" t="str">
        <f>IF(ISERROR(VLOOKUP($G443,Listas!$L$4:$M$7,2,FALSE)),"",VLOOKUP($G443,Listas!$L$4:$M$7,2,FALSE))</f>
        <v/>
      </c>
      <c r="J443" s="7" t="str">
        <f t="shared" si="12"/>
        <v/>
      </c>
      <c r="K443" s="5" t="str">
        <f t="shared" si="13"/>
        <v/>
      </c>
      <c r="L443" s="5" t="str">
        <f>IF(ISERROR(VLOOKUP($C443,Listas!$B$4:$K$12,10,FALSE)),"",IF(C443="Hydrogen_\_Hidrógeno",LOOKUP(E443,Listas!$AL$4:$AL$7,Listas!$AM$4:$AM$7),VLOOKUP($C443,Listas!$B$4:$K$12,10,FALSE)))</f>
        <v/>
      </c>
    </row>
    <row r="444" spans="1:12" x14ac:dyDescent="0.25">
      <c r="A444" s="4"/>
      <c r="B444" s="4"/>
      <c r="C444" s="12" t="s">
        <v>781</v>
      </c>
      <c r="D444" s="4" t="str">
        <f>IF(ISERROR(VLOOKUP($C444,Listas!$B$4:$C$12,2,FALSE)),"",VLOOKUP($C444,Listas!$B$4:$C$12,2,FALSE))</f>
        <v/>
      </c>
      <c r="E444" s="12"/>
      <c r="F444" s="5">
        <v>0</v>
      </c>
      <c r="G444" s="5" t="s">
        <v>908</v>
      </c>
      <c r="H444" s="5" t="str">
        <f>IF(ISERROR(VLOOKUP($C444&amp;" "&amp;$I444,Listas!$N$4:$O$14,2,FALSE)),"",VLOOKUP($C444&amp;" "&amp;$I444,Listas!$N$4:$O$14,2,FALSE))</f>
        <v/>
      </c>
      <c r="I444" s="5" t="str">
        <f>IF(ISERROR(VLOOKUP($G444,Listas!$L$4:$M$7,2,FALSE)),"",VLOOKUP($G444,Listas!$L$4:$M$7,2,FALSE))</f>
        <v/>
      </c>
      <c r="J444" s="7" t="str">
        <f t="shared" si="12"/>
        <v/>
      </c>
      <c r="K444" s="5" t="str">
        <f t="shared" si="13"/>
        <v/>
      </c>
      <c r="L444" s="5" t="str">
        <f>IF(ISERROR(VLOOKUP($C444,Listas!$B$4:$K$12,10,FALSE)),"",IF(C444="Hydrogen_\_Hidrógeno",LOOKUP(E444,Listas!$AL$4:$AL$7,Listas!$AM$4:$AM$7),VLOOKUP($C444,Listas!$B$4:$K$12,10,FALSE)))</f>
        <v/>
      </c>
    </row>
    <row r="445" spans="1:12" x14ac:dyDescent="0.25">
      <c r="A445" s="4"/>
      <c r="B445" s="4"/>
      <c r="C445" s="12" t="s">
        <v>781</v>
      </c>
      <c r="D445" s="4" t="str">
        <f>IF(ISERROR(VLOOKUP($C445,Listas!$B$4:$C$12,2,FALSE)),"",VLOOKUP($C445,Listas!$B$4:$C$12,2,FALSE))</f>
        <v/>
      </c>
      <c r="E445" s="12"/>
      <c r="F445" s="5">
        <v>0</v>
      </c>
      <c r="G445" s="5" t="s">
        <v>908</v>
      </c>
      <c r="H445" s="5" t="str">
        <f>IF(ISERROR(VLOOKUP($C445&amp;" "&amp;$I445,Listas!$N$4:$O$14,2,FALSE)),"",VLOOKUP($C445&amp;" "&amp;$I445,Listas!$N$4:$O$14,2,FALSE))</f>
        <v/>
      </c>
      <c r="I445" s="5" t="str">
        <f>IF(ISERROR(VLOOKUP($G445,Listas!$L$4:$M$7,2,FALSE)),"",VLOOKUP($G445,Listas!$L$4:$M$7,2,FALSE))</f>
        <v/>
      </c>
      <c r="J445" s="7" t="str">
        <f t="shared" si="12"/>
        <v/>
      </c>
      <c r="K445" s="5" t="str">
        <f t="shared" si="13"/>
        <v/>
      </c>
      <c r="L445" s="5" t="str">
        <f>IF(ISERROR(VLOOKUP($C445,Listas!$B$4:$K$12,10,FALSE)),"",IF(C445="Hydrogen_\_Hidrógeno",LOOKUP(E445,Listas!$AL$4:$AL$7,Listas!$AM$4:$AM$7),VLOOKUP($C445,Listas!$B$4:$K$12,10,FALSE)))</f>
        <v/>
      </c>
    </row>
    <row r="446" spans="1:12" x14ac:dyDescent="0.25">
      <c r="A446" s="4"/>
      <c r="B446" s="4"/>
      <c r="C446" s="12" t="s">
        <v>781</v>
      </c>
      <c r="D446" s="4" t="str">
        <f>IF(ISERROR(VLOOKUP($C446,Listas!$B$4:$C$12,2,FALSE)),"",VLOOKUP($C446,Listas!$B$4:$C$12,2,FALSE))</f>
        <v/>
      </c>
      <c r="E446" s="12"/>
      <c r="F446" s="5">
        <v>0</v>
      </c>
      <c r="G446" s="5" t="s">
        <v>908</v>
      </c>
      <c r="H446" s="5" t="str">
        <f>IF(ISERROR(VLOOKUP($C446&amp;" "&amp;$I446,Listas!$N$4:$O$14,2,FALSE)),"",VLOOKUP($C446&amp;" "&amp;$I446,Listas!$N$4:$O$14,2,FALSE))</f>
        <v/>
      </c>
      <c r="I446" s="5" t="str">
        <f>IF(ISERROR(VLOOKUP($G446,Listas!$L$4:$M$7,2,FALSE)),"",VLOOKUP($G446,Listas!$L$4:$M$7,2,FALSE))</f>
        <v/>
      </c>
      <c r="J446" s="7" t="str">
        <f t="shared" si="12"/>
        <v/>
      </c>
      <c r="K446" s="5" t="str">
        <f t="shared" si="13"/>
        <v/>
      </c>
      <c r="L446" s="5" t="str">
        <f>IF(ISERROR(VLOOKUP($C446,Listas!$B$4:$K$12,10,FALSE)),"",IF(C446="Hydrogen_\_Hidrógeno",LOOKUP(E446,Listas!$AL$4:$AL$7,Listas!$AM$4:$AM$7),VLOOKUP($C446,Listas!$B$4:$K$12,10,FALSE)))</f>
        <v/>
      </c>
    </row>
    <row r="447" spans="1:12" x14ac:dyDescent="0.25">
      <c r="A447" s="4"/>
      <c r="B447" s="4"/>
      <c r="C447" s="12" t="s">
        <v>781</v>
      </c>
      <c r="D447" s="4" t="str">
        <f>IF(ISERROR(VLOOKUP($C447,Listas!$B$4:$C$12,2,FALSE)),"",VLOOKUP($C447,Listas!$B$4:$C$12,2,FALSE))</f>
        <v/>
      </c>
      <c r="E447" s="12"/>
      <c r="F447" s="5">
        <v>0</v>
      </c>
      <c r="G447" s="5" t="s">
        <v>908</v>
      </c>
      <c r="H447" s="5" t="str">
        <f>IF(ISERROR(VLOOKUP($C447&amp;" "&amp;$I447,Listas!$N$4:$O$14,2,FALSE)),"",VLOOKUP($C447&amp;" "&amp;$I447,Listas!$N$4:$O$14,2,FALSE))</f>
        <v/>
      </c>
      <c r="I447" s="5" t="str">
        <f>IF(ISERROR(VLOOKUP($G447,Listas!$L$4:$M$7,2,FALSE)),"",VLOOKUP($G447,Listas!$L$4:$M$7,2,FALSE))</f>
        <v/>
      </c>
      <c r="J447" s="7" t="str">
        <f t="shared" si="12"/>
        <v/>
      </c>
      <c r="K447" s="5" t="str">
        <f t="shared" si="13"/>
        <v/>
      </c>
      <c r="L447" s="5" t="str">
        <f>IF(ISERROR(VLOOKUP($C447,Listas!$B$4:$K$12,10,FALSE)),"",IF(C447="Hydrogen_\_Hidrógeno",LOOKUP(E447,Listas!$AL$4:$AL$7,Listas!$AM$4:$AM$7),VLOOKUP($C447,Listas!$B$4:$K$12,10,FALSE)))</f>
        <v/>
      </c>
    </row>
    <row r="448" spans="1:12" x14ac:dyDescent="0.25">
      <c r="A448" s="4"/>
      <c r="B448" s="4"/>
      <c r="C448" s="12" t="s">
        <v>781</v>
      </c>
      <c r="D448" s="4" t="str">
        <f>IF(ISERROR(VLOOKUP($C448,Listas!$B$4:$C$12,2,FALSE)),"",VLOOKUP($C448,Listas!$B$4:$C$12,2,FALSE))</f>
        <v/>
      </c>
      <c r="E448" s="12"/>
      <c r="F448" s="5">
        <v>0</v>
      </c>
      <c r="G448" s="5" t="s">
        <v>908</v>
      </c>
      <c r="H448" s="5" t="str">
        <f>IF(ISERROR(VLOOKUP($C448&amp;" "&amp;$I448,Listas!$N$4:$O$14,2,FALSE)),"",VLOOKUP($C448&amp;" "&amp;$I448,Listas!$N$4:$O$14,2,FALSE))</f>
        <v/>
      </c>
      <c r="I448" s="5" t="str">
        <f>IF(ISERROR(VLOOKUP($G448,Listas!$L$4:$M$7,2,FALSE)),"",VLOOKUP($G448,Listas!$L$4:$M$7,2,FALSE))</f>
        <v/>
      </c>
      <c r="J448" s="7" t="str">
        <f t="shared" si="12"/>
        <v/>
      </c>
      <c r="K448" s="5" t="str">
        <f t="shared" si="13"/>
        <v/>
      </c>
      <c r="L448" s="5" t="str">
        <f>IF(ISERROR(VLOOKUP($C448,Listas!$B$4:$K$12,10,FALSE)),"",IF(C448="Hydrogen_\_Hidrógeno",LOOKUP(E448,Listas!$AL$4:$AL$7,Listas!$AM$4:$AM$7),VLOOKUP($C448,Listas!$B$4:$K$12,10,FALSE)))</f>
        <v/>
      </c>
    </row>
    <row r="449" spans="1:12" x14ac:dyDescent="0.25">
      <c r="A449" s="4"/>
      <c r="B449" s="4"/>
      <c r="C449" s="12" t="s">
        <v>781</v>
      </c>
      <c r="D449" s="4" t="str">
        <f>IF(ISERROR(VLOOKUP($C449,Listas!$B$4:$C$12,2,FALSE)),"",VLOOKUP($C449,Listas!$B$4:$C$12,2,FALSE))</f>
        <v/>
      </c>
      <c r="E449" s="12"/>
      <c r="F449" s="5">
        <v>0</v>
      </c>
      <c r="G449" s="5" t="s">
        <v>908</v>
      </c>
      <c r="H449" s="5" t="str">
        <f>IF(ISERROR(VLOOKUP($C449&amp;" "&amp;$I449,Listas!$N$4:$O$14,2,FALSE)),"",VLOOKUP($C449&amp;" "&amp;$I449,Listas!$N$4:$O$14,2,FALSE))</f>
        <v/>
      </c>
      <c r="I449" s="5" t="str">
        <f>IF(ISERROR(VLOOKUP($G449,Listas!$L$4:$M$7,2,FALSE)),"",VLOOKUP($G449,Listas!$L$4:$M$7,2,FALSE))</f>
        <v/>
      </c>
      <c r="J449" s="7" t="str">
        <f t="shared" si="12"/>
        <v/>
      </c>
      <c r="K449" s="5" t="str">
        <f t="shared" si="13"/>
        <v/>
      </c>
      <c r="L449" s="5" t="str">
        <f>IF(ISERROR(VLOOKUP($C449,Listas!$B$4:$K$12,10,FALSE)),"",IF(C449="Hydrogen_\_Hidrógeno",LOOKUP(E449,Listas!$AL$4:$AL$7,Listas!$AM$4:$AM$7),VLOOKUP($C449,Listas!$B$4:$K$12,10,FALSE)))</f>
        <v/>
      </c>
    </row>
    <row r="450" spans="1:12" x14ac:dyDescent="0.25">
      <c r="A450" s="4"/>
      <c r="B450" s="4"/>
      <c r="C450" s="12" t="s">
        <v>781</v>
      </c>
      <c r="D450" s="4" t="str">
        <f>IF(ISERROR(VLOOKUP($C450,Listas!$B$4:$C$12,2,FALSE)),"",VLOOKUP($C450,Listas!$B$4:$C$12,2,FALSE))</f>
        <v/>
      </c>
      <c r="E450" s="12"/>
      <c r="F450" s="5">
        <v>0</v>
      </c>
      <c r="G450" s="5" t="s">
        <v>908</v>
      </c>
      <c r="H450" s="5" t="str">
        <f>IF(ISERROR(VLOOKUP($C450&amp;" "&amp;$I450,Listas!$N$4:$O$14,2,FALSE)),"",VLOOKUP($C450&amp;" "&amp;$I450,Listas!$N$4:$O$14,2,FALSE))</f>
        <v/>
      </c>
      <c r="I450" s="5" t="str">
        <f>IF(ISERROR(VLOOKUP($G450,Listas!$L$4:$M$7,2,FALSE)),"",VLOOKUP($G450,Listas!$L$4:$M$7,2,FALSE))</f>
        <v/>
      </c>
      <c r="J450" s="7" t="str">
        <f t="shared" si="12"/>
        <v/>
      </c>
      <c r="K450" s="5" t="str">
        <f t="shared" si="13"/>
        <v/>
      </c>
      <c r="L450" s="5" t="str">
        <f>IF(ISERROR(VLOOKUP($C450,Listas!$B$4:$K$12,10,FALSE)),"",IF(C450="Hydrogen_\_Hidrógeno",LOOKUP(E450,Listas!$AL$4:$AL$7,Listas!$AM$4:$AM$7),VLOOKUP($C450,Listas!$B$4:$K$12,10,FALSE)))</f>
        <v/>
      </c>
    </row>
    <row r="451" spans="1:12" x14ac:dyDescent="0.25">
      <c r="A451" s="4"/>
      <c r="B451" s="4"/>
      <c r="C451" s="12" t="s">
        <v>781</v>
      </c>
      <c r="D451" s="4" t="str">
        <f>IF(ISERROR(VLOOKUP($C451,Listas!$B$4:$C$12,2,FALSE)),"",VLOOKUP($C451,Listas!$B$4:$C$12,2,FALSE))</f>
        <v/>
      </c>
      <c r="E451" s="12"/>
      <c r="F451" s="5">
        <v>0</v>
      </c>
      <c r="G451" s="5" t="s">
        <v>908</v>
      </c>
      <c r="H451" s="5" t="str">
        <f>IF(ISERROR(VLOOKUP($C451&amp;" "&amp;$I451,Listas!$N$4:$O$14,2,FALSE)),"",VLOOKUP($C451&amp;" "&amp;$I451,Listas!$N$4:$O$14,2,FALSE))</f>
        <v/>
      </c>
      <c r="I451" s="5" t="str">
        <f>IF(ISERROR(VLOOKUP($G451,Listas!$L$4:$M$7,2,FALSE)),"",VLOOKUP($G451,Listas!$L$4:$M$7,2,FALSE))</f>
        <v/>
      </c>
      <c r="J451" s="7" t="str">
        <f t="shared" si="12"/>
        <v/>
      </c>
      <c r="K451" s="5" t="str">
        <f t="shared" si="13"/>
        <v/>
      </c>
      <c r="L451" s="5" t="str">
        <f>IF(ISERROR(VLOOKUP($C451,Listas!$B$4:$K$12,10,FALSE)),"",IF(C451="Hydrogen_\_Hidrógeno",LOOKUP(E451,Listas!$AL$4:$AL$7,Listas!$AM$4:$AM$7),VLOOKUP($C451,Listas!$B$4:$K$12,10,FALSE)))</f>
        <v/>
      </c>
    </row>
    <row r="452" spans="1:12" x14ac:dyDescent="0.25">
      <c r="A452" s="4"/>
      <c r="B452" s="4"/>
      <c r="C452" s="12" t="s">
        <v>781</v>
      </c>
      <c r="D452" s="4" t="str">
        <f>IF(ISERROR(VLOOKUP($C452,Listas!$B$4:$C$12,2,FALSE)),"",VLOOKUP($C452,Listas!$B$4:$C$12,2,FALSE))</f>
        <v/>
      </c>
      <c r="E452" s="12"/>
      <c r="F452" s="5">
        <v>0</v>
      </c>
      <c r="G452" s="5" t="s">
        <v>908</v>
      </c>
      <c r="H452" s="5" t="str">
        <f>IF(ISERROR(VLOOKUP($C452&amp;" "&amp;$I452,Listas!$N$4:$O$14,2,FALSE)),"",VLOOKUP($C452&amp;" "&amp;$I452,Listas!$N$4:$O$14,2,FALSE))</f>
        <v/>
      </c>
      <c r="I452" s="5" t="str">
        <f>IF(ISERROR(VLOOKUP($G452,Listas!$L$4:$M$7,2,FALSE)),"",VLOOKUP($G452,Listas!$L$4:$M$7,2,FALSE))</f>
        <v/>
      </c>
      <c r="J452" s="7" t="str">
        <f t="shared" si="12"/>
        <v/>
      </c>
      <c r="K452" s="5" t="str">
        <f t="shared" si="13"/>
        <v/>
      </c>
      <c r="L452" s="5" t="str">
        <f>IF(ISERROR(VLOOKUP($C452,Listas!$B$4:$K$12,10,FALSE)),"",IF(C452="Hydrogen_\_Hidrógeno",LOOKUP(E452,Listas!$AL$4:$AL$7,Listas!$AM$4:$AM$7),VLOOKUP($C452,Listas!$B$4:$K$12,10,FALSE)))</f>
        <v/>
      </c>
    </row>
    <row r="453" spans="1:12" x14ac:dyDescent="0.25">
      <c r="A453" s="4"/>
      <c r="B453" s="4"/>
      <c r="C453" s="12" t="s">
        <v>781</v>
      </c>
      <c r="D453" s="4" t="str">
        <f>IF(ISERROR(VLOOKUP($C453,Listas!$B$4:$C$12,2,FALSE)),"",VLOOKUP($C453,Listas!$B$4:$C$12,2,FALSE))</f>
        <v/>
      </c>
      <c r="E453" s="12"/>
      <c r="F453" s="5">
        <v>0</v>
      </c>
      <c r="G453" s="5" t="s">
        <v>908</v>
      </c>
      <c r="H453" s="5" t="str">
        <f>IF(ISERROR(VLOOKUP($C453&amp;" "&amp;$I453,Listas!$N$4:$O$14,2,FALSE)),"",VLOOKUP($C453&amp;" "&amp;$I453,Listas!$N$4:$O$14,2,FALSE))</f>
        <v/>
      </c>
      <c r="I453" s="5" t="str">
        <f>IF(ISERROR(VLOOKUP($G453,Listas!$L$4:$M$7,2,FALSE)),"",VLOOKUP($G453,Listas!$L$4:$M$7,2,FALSE))</f>
        <v/>
      </c>
      <c r="J453" s="7" t="str">
        <f t="shared" si="12"/>
        <v/>
      </c>
      <c r="K453" s="5" t="str">
        <f t="shared" si="13"/>
        <v/>
      </c>
      <c r="L453" s="5" t="str">
        <f>IF(ISERROR(VLOOKUP($C453,Listas!$B$4:$K$12,10,FALSE)),"",IF(C453="Hydrogen_\_Hidrógeno",LOOKUP(E453,Listas!$AL$4:$AL$7,Listas!$AM$4:$AM$7),VLOOKUP($C453,Listas!$B$4:$K$12,10,FALSE)))</f>
        <v/>
      </c>
    </row>
    <row r="454" spans="1:12" x14ac:dyDescent="0.25">
      <c r="A454" s="4"/>
      <c r="B454" s="4"/>
      <c r="C454" s="12" t="s">
        <v>781</v>
      </c>
      <c r="D454" s="4" t="str">
        <f>IF(ISERROR(VLOOKUP($C454,Listas!$B$4:$C$12,2,FALSE)),"",VLOOKUP($C454,Listas!$B$4:$C$12,2,FALSE))</f>
        <v/>
      </c>
      <c r="E454" s="12"/>
      <c r="F454" s="5">
        <v>0</v>
      </c>
      <c r="G454" s="5" t="s">
        <v>908</v>
      </c>
      <c r="H454" s="5" t="str">
        <f>IF(ISERROR(VLOOKUP($C454&amp;" "&amp;$I454,Listas!$N$4:$O$14,2,FALSE)),"",VLOOKUP($C454&amp;" "&amp;$I454,Listas!$N$4:$O$14,2,FALSE))</f>
        <v/>
      </c>
      <c r="I454" s="5" t="str">
        <f>IF(ISERROR(VLOOKUP($G454,Listas!$L$4:$M$7,2,FALSE)),"",VLOOKUP($G454,Listas!$L$4:$M$7,2,FALSE))</f>
        <v/>
      </c>
      <c r="J454" s="7" t="str">
        <f t="shared" si="12"/>
        <v/>
      </c>
      <c r="K454" s="5" t="str">
        <f t="shared" si="13"/>
        <v/>
      </c>
      <c r="L454" s="5" t="str">
        <f>IF(ISERROR(VLOOKUP($C454,Listas!$B$4:$K$12,10,FALSE)),"",IF(C454="Hydrogen_\_Hidrógeno",LOOKUP(E454,Listas!$AL$4:$AL$7,Listas!$AM$4:$AM$7),VLOOKUP($C454,Listas!$B$4:$K$12,10,FALSE)))</f>
        <v/>
      </c>
    </row>
    <row r="455" spans="1:12" x14ac:dyDescent="0.25">
      <c r="A455" s="4"/>
      <c r="B455" s="4"/>
      <c r="C455" s="12" t="s">
        <v>781</v>
      </c>
      <c r="D455" s="4" t="str">
        <f>IF(ISERROR(VLOOKUP($C455,Listas!$B$4:$C$12,2,FALSE)),"",VLOOKUP($C455,Listas!$B$4:$C$12,2,FALSE))</f>
        <v/>
      </c>
      <c r="E455" s="12"/>
      <c r="F455" s="5">
        <v>0</v>
      </c>
      <c r="G455" s="5" t="s">
        <v>908</v>
      </c>
      <c r="H455" s="5" t="str">
        <f>IF(ISERROR(VLOOKUP($C455&amp;" "&amp;$I455,Listas!$N$4:$O$14,2,FALSE)),"",VLOOKUP($C455&amp;" "&amp;$I455,Listas!$N$4:$O$14,2,FALSE))</f>
        <v/>
      </c>
      <c r="I455" s="5" t="str">
        <f>IF(ISERROR(VLOOKUP($G455,Listas!$L$4:$M$7,2,FALSE)),"",VLOOKUP($G455,Listas!$L$4:$M$7,2,FALSE))</f>
        <v/>
      </c>
      <c r="J455" s="7" t="str">
        <f t="shared" ref="J455:J518" si="14">IFERROR(IF(C455="Hydrogen_\_Hidrógeno",(F455*H455)*0.4,F455*H455),"")</f>
        <v/>
      </c>
      <c r="K455" s="5" t="str">
        <f t="shared" si="13"/>
        <v/>
      </c>
      <c r="L455" s="5" t="str">
        <f>IF(ISERROR(VLOOKUP($C455,Listas!$B$4:$K$12,10,FALSE)),"",IF(C455="Hydrogen_\_Hidrógeno",LOOKUP(E455,Listas!$AL$4:$AL$7,Listas!$AM$4:$AM$7),VLOOKUP($C455,Listas!$B$4:$K$12,10,FALSE)))</f>
        <v/>
      </c>
    </row>
    <row r="456" spans="1:12" x14ac:dyDescent="0.25">
      <c r="A456" s="4"/>
      <c r="B456" s="4"/>
      <c r="C456" s="12" t="s">
        <v>781</v>
      </c>
      <c r="D456" s="4" t="str">
        <f>IF(ISERROR(VLOOKUP($C456,Listas!$B$4:$C$12,2,FALSE)),"",VLOOKUP($C456,Listas!$B$4:$C$12,2,FALSE))</f>
        <v/>
      </c>
      <c r="E456" s="12"/>
      <c r="F456" s="5">
        <v>0</v>
      </c>
      <c r="G456" s="5" t="s">
        <v>908</v>
      </c>
      <c r="H456" s="5" t="str">
        <f>IF(ISERROR(VLOOKUP($C456&amp;" "&amp;$I456,Listas!$N$4:$O$14,2,FALSE)),"",VLOOKUP($C456&amp;" "&amp;$I456,Listas!$N$4:$O$14,2,FALSE))</f>
        <v/>
      </c>
      <c r="I456" s="5" t="str">
        <f>IF(ISERROR(VLOOKUP($G456,Listas!$L$4:$M$7,2,FALSE)),"",VLOOKUP($G456,Listas!$L$4:$M$7,2,FALSE))</f>
        <v/>
      </c>
      <c r="J456" s="7" t="str">
        <f t="shared" si="14"/>
        <v/>
      </c>
      <c r="K456" s="5" t="str">
        <f t="shared" ref="K456:K519" si="15">IF(ISERROR(F456*H456),"",F456*H456)</f>
        <v/>
      </c>
      <c r="L456" s="5" t="str">
        <f>IF(ISERROR(VLOOKUP($C456,Listas!$B$4:$K$12,10,FALSE)),"",IF(C456="Hydrogen_\_Hidrógeno",LOOKUP(E456,Listas!$AL$4:$AL$7,Listas!$AM$4:$AM$7),VLOOKUP($C456,Listas!$B$4:$K$12,10,FALSE)))</f>
        <v/>
      </c>
    </row>
    <row r="457" spans="1:12" x14ac:dyDescent="0.25">
      <c r="A457" s="4"/>
      <c r="B457" s="4"/>
      <c r="C457" s="12" t="s">
        <v>781</v>
      </c>
      <c r="D457" s="4" t="str">
        <f>IF(ISERROR(VLOOKUP($C457,Listas!$B$4:$C$12,2,FALSE)),"",VLOOKUP($C457,Listas!$B$4:$C$12,2,FALSE))</f>
        <v/>
      </c>
      <c r="E457" s="12"/>
      <c r="F457" s="5">
        <v>0</v>
      </c>
      <c r="G457" s="5" t="s">
        <v>908</v>
      </c>
      <c r="H457" s="5" t="str">
        <f>IF(ISERROR(VLOOKUP($C457&amp;" "&amp;$I457,Listas!$N$4:$O$14,2,FALSE)),"",VLOOKUP($C457&amp;" "&amp;$I457,Listas!$N$4:$O$14,2,FALSE))</f>
        <v/>
      </c>
      <c r="I457" s="5" t="str">
        <f>IF(ISERROR(VLOOKUP($G457,Listas!$L$4:$M$7,2,FALSE)),"",VLOOKUP($G457,Listas!$L$4:$M$7,2,FALSE))</f>
        <v/>
      </c>
      <c r="J457" s="7" t="str">
        <f t="shared" si="14"/>
        <v/>
      </c>
      <c r="K457" s="5" t="str">
        <f t="shared" si="15"/>
        <v/>
      </c>
      <c r="L457" s="5" t="str">
        <f>IF(ISERROR(VLOOKUP($C457,Listas!$B$4:$K$12,10,FALSE)),"",IF(C457="Hydrogen_\_Hidrógeno",LOOKUP(E457,Listas!$AL$4:$AL$7,Listas!$AM$4:$AM$7),VLOOKUP($C457,Listas!$B$4:$K$12,10,FALSE)))</f>
        <v/>
      </c>
    </row>
    <row r="458" spans="1:12" x14ac:dyDescent="0.25">
      <c r="A458" s="4"/>
      <c r="B458" s="4"/>
      <c r="C458" s="12" t="s">
        <v>781</v>
      </c>
      <c r="D458" s="4" t="str">
        <f>IF(ISERROR(VLOOKUP($C458,Listas!$B$4:$C$12,2,FALSE)),"",VLOOKUP($C458,Listas!$B$4:$C$12,2,FALSE))</f>
        <v/>
      </c>
      <c r="E458" s="12"/>
      <c r="F458" s="5">
        <v>0</v>
      </c>
      <c r="G458" s="5" t="s">
        <v>908</v>
      </c>
      <c r="H458" s="5" t="str">
        <f>IF(ISERROR(VLOOKUP($C458&amp;" "&amp;$I458,Listas!$N$4:$O$14,2,FALSE)),"",VLOOKUP($C458&amp;" "&amp;$I458,Listas!$N$4:$O$14,2,FALSE))</f>
        <v/>
      </c>
      <c r="I458" s="5" t="str">
        <f>IF(ISERROR(VLOOKUP($G458,Listas!$L$4:$M$7,2,FALSE)),"",VLOOKUP($G458,Listas!$L$4:$M$7,2,FALSE))</f>
        <v/>
      </c>
      <c r="J458" s="7" t="str">
        <f t="shared" si="14"/>
        <v/>
      </c>
      <c r="K458" s="5" t="str">
        <f t="shared" si="15"/>
        <v/>
      </c>
      <c r="L458" s="5" t="str">
        <f>IF(ISERROR(VLOOKUP($C458,Listas!$B$4:$K$12,10,FALSE)),"",IF(C458="Hydrogen_\_Hidrógeno",LOOKUP(E458,Listas!$AL$4:$AL$7,Listas!$AM$4:$AM$7),VLOOKUP($C458,Listas!$B$4:$K$12,10,FALSE)))</f>
        <v/>
      </c>
    </row>
    <row r="459" spans="1:12" x14ac:dyDescent="0.25">
      <c r="A459" s="4"/>
      <c r="B459" s="4"/>
      <c r="C459" s="12" t="s">
        <v>781</v>
      </c>
      <c r="D459" s="4" t="str">
        <f>IF(ISERROR(VLOOKUP($C459,Listas!$B$4:$C$12,2,FALSE)),"",VLOOKUP($C459,Listas!$B$4:$C$12,2,FALSE))</f>
        <v/>
      </c>
      <c r="E459" s="12"/>
      <c r="F459" s="5">
        <v>0</v>
      </c>
      <c r="G459" s="5" t="s">
        <v>908</v>
      </c>
      <c r="H459" s="5" t="str">
        <f>IF(ISERROR(VLOOKUP($C459&amp;" "&amp;$I459,Listas!$N$4:$O$14,2,FALSE)),"",VLOOKUP($C459&amp;" "&amp;$I459,Listas!$N$4:$O$14,2,FALSE))</f>
        <v/>
      </c>
      <c r="I459" s="5" t="str">
        <f>IF(ISERROR(VLOOKUP($G459,Listas!$L$4:$M$7,2,FALSE)),"",VLOOKUP($G459,Listas!$L$4:$M$7,2,FALSE))</f>
        <v/>
      </c>
      <c r="J459" s="7" t="str">
        <f t="shared" si="14"/>
        <v/>
      </c>
      <c r="K459" s="5" t="str">
        <f t="shared" si="15"/>
        <v/>
      </c>
      <c r="L459" s="5" t="str">
        <f>IF(ISERROR(VLOOKUP($C459,Listas!$B$4:$K$12,10,FALSE)),"",IF(C459="Hydrogen_\_Hidrógeno",LOOKUP(E459,Listas!$AL$4:$AL$7,Listas!$AM$4:$AM$7),VLOOKUP($C459,Listas!$B$4:$K$12,10,FALSE)))</f>
        <v/>
      </c>
    </row>
    <row r="460" spans="1:12" x14ac:dyDescent="0.25">
      <c r="A460" s="4"/>
      <c r="B460" s="4"/>
      <c r="C460" s="12" t="s">
        <v>781</v>
      </c>
      <c r="D460" s="4" t="str">
        <f>IF(ISERROR(VLOOKUP($C460,Listas!$B$4:$C$12,2,FALSE)),"",VLOOKUP($C460,Listas!$B$4:$C$12,2,FALSE))</f>
        <v/>
      </c>
      <c r="E460" s="12"/>
      <c r="F460" s="5">
        <v>0</v>
      </c>
      <c r="G460" s="5" t="s">
        <v>908</v>
      </c>
      <c r="H460" s="5" t="str">
        <f>IF(ISERROR(VLOOKUP($C460&amp;" "&amp;$I460,Listas!$N$4:$O$14,2,FALSE)),"",VLOOKUP($C460&amp;" "&amp;$I460,Listas!$N$4:$O$14,2,FALSE))</f>
        <v/>
      </c>
      <c r="I460" s="5" t="str">
        <f>IF(ISERROR(VLOOKUP($G460,Listas!$L$4:$M$7,2,FALSE)),"",VLOOKUP($G460,Listas!$L$4:$M$7,2,FALSE))</f>
        <v/>
      </c>
      <c r="J460" s="7" t="str">
        <f t="shared" si="14"/>
        <v/>
      </c>
      <c r="K460" s="5" t="str">
        <f t="shared" si="15"/>
        <v/>
      </c>
      <c r="L460" s="5" t="str">
        <f>IF(ISERROR(VLOOKUP($C460,Listas!$B$4:$K$12,10,FALSE)),"",IF(C460="Hydrogen_\_Hidrógeno",LOOKUP(E460,Listas!$AL$4:$AL$7,Listas!$AM$4:$AM$7),VLOOKUP($C460,Listas!$B$4:$K$12,10,FALSE)))</f>
        <v/>
      </c>
    </row>
    <row r="461" spans="1:12" x14ac:dyDescent="0.25">
      <c r="A461" s="4"/>
      <c r="B461" s="4"/>
      <c r="C461" s="12" t="s">
        <v>781</v>
      </c>
      <c r="D461" s="4" t="str">
        <f>IF(ISERROR(VLOOKUP($C461,Listas!$B$4:$C$12,2,FALSE)),"",VLOOKUP($C461,Listas!$B$4:$C$12,2,FALSE))</f>
        <v/>
      </c>
      <c r="E461" s="12"/>
      <c r="F461" s="5">
        <v>0</v>
      </c>
      <c r="G461" s="5" t="s">
        <v>908</v>
      </c>
      <c r="H461" s="5" t="str">
        <f>IF(ISERROR(VLOOKUP($C461&amp;" "&amp;$I461,Listas!$N$4:$O$14,2,FALSE)),"",VLOOKUP($C461&amp;" "&amp;$I461,Listas!$N$4:$O$14,2,FALSE))</f>
        <v/>
      </c>
      <c r="I461" s="5" t="str">
        <f>IF(ISERROR(VLOOKUP($G461,Listas!$L$4:$M$7,2,FALSE)),"",VLOOKUP($G461,Listas!$L$4:$M$7,2,FALSE))</f>
        <v/>
      </c>
      <c r="J461" s="7" t="str">
        <f t="shared" si="14"/>
        <v/>
      </c>
      <c r="K461" s="5" t="str">
        <f t="shared" si="15"/>
        <v/>
      </c>
      <c r="L461" s="5" t="str">
        <f>IF(ISERROR(VLOOKUP($C461,Listas!$B$4:$K$12,10,FALSE)),"",IF(C461="Hydrogen_\_Hidrógeno",LOOKUP(E461,Listas!$AL$4:$AL$7,Listas!$AM$4:$AM$7),VLOOKUP($C461,Listas!$B$4:$K$12,10,FALSE)))</f>
        <v/>
      </c>
    </row>
    <row r="462" spans="1:12" x14ac:dyDescent="0.25">
      <c r="A462" s="4"/>
      <c r="B462" s="4"/>
      <c r="C462" s="12" t="s">
        <v>781</v>
      </c>
      <c r="D462" s="4" t="str">
        <f>IF(ISERROR(VLOOKUP($C462,Listas!$B$4:$C$12,2,FALSE)),"",VLOOKUP($C462,Listas!$B$4:$C$12,2,FALSE))</f>
        <v/>
      </c>
      <c r="E462" s="12"/>
      <c r="F462" s="5">
        <v>0</v>
      </c>
      <c r="G462" s="5" t="s">
        <v>908</v>
      </c>
      <c r="H462" s="5" t="str">
        <f>IF(ISERROR(VLOOKUP($C462&amp;" "&amp;$I462,Listas!$N$4:$O$14,2,FALSE)),"",VLOOKUP($C462&amp;" "&amp;$I462,Listas!$N$4:$O$14,2,FALSE))</f>
        <v/>
      </c>
      <c r="I462" s="5" t="str">
        <f>IF(ISERROR(VLOOKUP($G462,Listas!$L$4:$M$7,2,FALSE)),"",VLOOKUP($G462,Listas!$L$4:$M$7,2,FALSE))</f>
        <v/>
      </c>
      <c r="J462" s="7" t="str">
        <f t="shared" si="14"/>
        <v/>
      </c>
      <c r="K462" s="5" t="str">
        <f t="shared" si="15"/>
        <v/>
      </c>
      <c r="L462" s="5" t="str">
        <f>IF(ISERROR(VLOOKUP($C462,Listas!$B$4:$K$12,10,FALSE)),"",IF(C462="Hydrogen_\_Hidrógeno",LOOKUP(E462,Listas!$AL$4:$AL$7,Listas!$AM$4:$AM$7),VLOOKUP($C462,Listas!$B$4:$K$12,10,FALSE)))</f>
        <v/>
      </c>
    </row>
    <row r="463" spans="1:12" x14ac:dyDescent="0.25">
      <c r="A463" s="4"/>
      <c r="B463" s="4"/>
      <c r="C463" s="12" t="s">
        <v>781</v>
      </c>
      <c r="D463" s="4" t="str">
        <f>IF(ISERROR(VLOOKUP($C463,Listas!$B$4:$C$12,2,FALSE)),"",VLOOKUP($C463,Listas!$B$4:$C$12,2,FALSE))</f>
        <v/>
      </c>
      <c r="E463" s="12"/>
      <c r="F463" s="5">
        <v>0</v>
      </c>
      <c r="G463" s="5" t="s">
        <v>908</v>
      </c>
      <c r="H463" s="5" t="str">
        <f>IF(ISERROR(VLOOKUP($C463&amp;" "&amp;$I463,Listas!$N$4:$O$14,2,FALSE)),"",VLOOKUP($C463&amp;" "&amp;$I463,Listas!$N$4:$O$14,2,FALSE))</f>
        <v/>
      </c>
      <c r="I463" s="5" t="str">
        <f>IF(ISERROR(VLOOKUP($G463,Listas!$L$4:$M$7,2,FALSE)),"",VLOOKUP($G463,Listas!$L$4:$M$7,2,FALSE))</f>
        <v/>
      </c>
      <c r="J463" s="7" t="str">
        <f t="shared" si="14"/>
        <v/>
      </c>
      <c r="K463" s="5" t="str">
        <f t="shared" si="15"/>
        <v/>
      </c>
      <c r="L463" s="5" t="str">
        <f>IF(ISERROR(VLOOKUP($C463,Listas!$B$4:$K$12,10,FALSE)),"",IF(C463="Hydrogen_\_Hidrógeno",LOOKUP(E463,Listas!$AL$4:$AL$7,Listas!$AM$4:$AM$7),VLOOKUP($C463,Listas!$B$4:$K$12,10,FALSE)))</f>
        <v/>
      </c>
    </row>
    <row r="464" spans="1:12" x14ac:dyDescent="0.25">
      <c r="A464" s="4"/>
      <c r="B464" s="4"/>
      <c r="C464" s="12" t="s">
        <v>781</v>
      </c>
      <c r="D464" s="4" t="str">
        <f>IF(ISERROR(VLOOKUP($C464,Listas!$B$4:$C$12,2,FALSE)),"",VLOOKUP($C464,Listas!$B$4:$C$12,2,FALSE))</f>
        <v/>
      </c>
      <c r="E464" s="12"/>
      <c r="F464" s="5">
        <v>0</v>
      </c>
      <c r="G464" s="5" t="s">
        <v>908</v>
      </c>
      <c r="H464" s="5" t="str">
        <f>IF(ISERROR(VLOOKUP($C464&amp;" "&amp;$I464,Listas!$N$4:$O$14,2,FALSE)),"",VLOOKUP($C464&amp;" "&amp;$I464,Listas!$N$4:$O$14,2,FALSE))</f>
        <v/>
      </c>
      <c r="I464" s="5" t="str">
        <f>IF(ISERROR(VLOOKUP($G464,Listas!$L$4:$M$7,2,FALSE)),"",VLOOKUP($G464,Listas!$L$4:$M$7,2,FALSE))</f>
        <v/>
      </c>
      <c r="J464" s="7" t="str">
        <f t="shared" si="14"/>
        <v/>
      </c>
      <c r="K464" s="5" t="str">
        <f t="shared" si="15"/>
        <v/>
      </c>
      <c r="L464" s="5" t="str">
        <f>IF(ISERROR(VLOOKUP($C464,Listas!$B$4:$K$12,10,FALSE)),"",IF(C464="Hydrogen_\_Hidrógeno",LOOKUP(E464,Listas!$AL$4:$AL$7,Listas!$AM$4:$AM$7),VLOOKUP($C464,Listas!$B$4:$K$12,10,FALSE)))</f>
        <v/>
      </c>
    </row>
    <row r="465" spans="1:12" x14ac:dyDescent="0.25">
      <c r="A465" s="4"/>
      <c r="B465" s="4"/>
      <c r="C465" s="12" t="s">
        <v>781</v>
      </c>
      <c r="D465" s="4" t="str">
        <f>IF(ISERROR(VLOOKUP($C465,Listas!$B$4:$C$12,2,FALSE)),"",VLOOKUP($C465,Listas!$B$4:$C$12,2,FALSE))</f>
        <v/>
      </c>
      <c r="E465" s="12"/>
      <c r="F465" s="5">
        <v>0</v>
      </c>
      <c r="G465" s="5" t="s">
        <v>908</v>
      </c>
      <c r="H465" s="5" t="str">
        <f>IF(ISERROR(VLOOKUP($C465&amp;" "&amp;$I465,Listas!$N$4:$O$14,2,FALSE)),"",VLOOKUP($C465&amp;" "&amp;$I465,Listas!$N$4:$O$14,2,FALSE))</f>
        <v/>
      </c>
      <c r="I465" s="5" t="str">
        <f>IF(ISERROR(VLOOKUP($G465,Listas!$L$4:$M$7,2,FALSE)),"",VLOOKUP($G465,Listas!$L$4:$M$7,2,FALSE))</f>
        <v/>
      </c>
      <c r="J465" s="7" t="str">
        <f t="shared" si="14"/>
        <v/>
      </c>
      <c r="K465" s="5" t="str">
        <f t="shared" si="15"/>
        <v/>
      </c>
      <c r="L465" s="5" t="str">
        <f>IF(ISERROR(VLOOKUP($C465,Listas!$B$4:$K$12,10,FALSE)),"",IF(C465="Hydrogen_\_Hidrógeno",LOOKUP(E465,Listas!$AL$4:$AL$7,Listas!$AM$4:$AM$7),VLOOKUP($C465,Listas!$B$4:$K$12,10,FALSE)))</f>
        <v/>
      </c>
    </row>
    <row r="466" spans="1:12" x14ac:dyDescent="0.25">
      <c r="A466" s="4"/>
      <c r="B466" s="4"/>
      <c r="C466" s="12" t="s">
        <v>781</v>
      </c>
      <c r="D466" s="4" t="str">
        <f>IF(ISERROR(VLOOKUP($C466,Listas!$B$4:$C$12,2,FALSE)),"",VLOOKUP($C466,Listas!$B$4:$C$12,2,FALSE))</f>
        <v/>
      </c>
      <c r="E466" s="12"/>
      <c r="F466" s="5">
        <v>0</v>
      </c>
      <c r="G466" s="5" t="s">
        <v>908</v>
      </c>
      <c r="H466" s="5" t="str">
        <f>IF(ISERROR(VLOOKUP($C466&amp;" "&amp;$I466,Listas!$N$4:$O$14,2,FALSE)),"",VLOOKUP($C466&amp;" "&amp;$I466,Listas!$N$4:$O$14,2,FALSE))</f>
        <v/>
      </c>
      <c r="I466" s="5" t="str">
        <f>IF(ISERROR(VLOOKUP($G466,Listas!$L$4:$M$7,2,FALSE)),"",VLOOKUP($G466,Listas!$L$4:$M$7,2,FALSE))</f>
        <v/>
      </c>
      <c r="J466" s="7" t="str">
        <f t="shared" si="14"/>
        <v/>
      </c>
      <c r="K466" s="5" t="str">
        <f t="shared" si="15"/>
        <v/>
      </c>
      <c r="L466" s="5" t="str">
        <f>IF(ISERROR(VLOOKUP($C466,Listas!$B$4:$K$12,10,FALSE)),"",IF(C466="Hydrogen_\_Hidrógeno",LOOKUP(E466,Listas!$AL$4:$AL$7,Listas!$AM$4:$AM$7),VLOOKUP($C466,Listas!$B$4:$K$12,10,FALSE)))</f>
        <v/>
      </c>
    </row>
    <row r="467" spans="1:12" x14ac:dyDescent="0.25">
      <c r="A467" s="4"/>
      <c r="B467" s="4"/>
      <c r="C467" s="12" t="s">
        <v>781</v>
      </c>
      <c r="D467" s="4" t="str">
        <f>IF(ISERROR(VLOOKUP($C467,Listas!$B$4:$C$12,2,FALSE)),"",VLOOKUP($C467,Listas!$B$4:$C$12,2,FALSE))</f>
        <v/>
      </c>
      <c r="E467" s="12"/>
      <c r="F467" s="5">
        <v>0</v>
      </c>
      <c r="G467" s="5" t="s">
        <v>908</v>
      </c>
      <c r="H467" s="5" t="str">
        <f>IF(ISERROR(VLOOKUP($C467&amp;" "&amp;$I467,Listas!$N$4:$O$14,2,FALSE)),"",VLOOKUP($C467&amp;" "&amp;$I467,Listas!$N$4:$O$14,2,FALSE))</f>
        <v/>
      </c>
      <c r="I467" s="5" t="str">
        <f>IF(ISERROR(VLOOKUP($G467,Listas!$L$4:$M$7,2,FALSE)),"",VLOOKUP($G467,Listas!$L$4:$M$7,2,FALSE))</f>
        <v/>
      </c>
      <c r="J467" s="7" t="str">
        <f t="shared" si="14"/>
        <v/>
      </c>
      <c r="K467" s="5" t="str">
        <f t="shared" si="15"/>
        <v/>
      </c>
      <c r="L467" s="5" t="str">
        <f>IF(ISERROR(VLOOKUP($C467,Listas!$B$4:$K$12,10,FALSE)),"",IF(C467="Hydrogen_\_Hidrógeno",LOOKUP(E467,Listas!$AL$4:$AL$7,Listas!$AM$4:$AM$7),VLOOKUP($C467,Listas!$B$4:$K$12,10,FALSE)))</f>
        <v/>
      </c>
    </row>
    <row r="468" spans="1:12" x14ac:dyDescent="0.25">
      <c r="A468" s="4"/>
      <c r="B468" s="4"/>
      <c r="C468" s="12" t="s">
        <v>781</v>
      </c>
      <c r="D468" s="4" t="str">
        <f>IF(ISERROR(VLOOKUP($C468,Listas!$B$4:$C$12,2,FALSE)),"",VLOOKUP($C468,Listas!$B$4:$C$12,2,FALSE))</f>
        <v/>
      </c>
      <c r="E468" s="12"/>
      <c r="F468" s="5">
        <v>0</v>
      </c>
      <c r="G468" s="5" t="s">
        <v>908</v>
      </c>
      <c r="H468" s="5" t="str">
        <f>IF(ISERROR(VLOOKUP($C468&amp;" "&amp;$I468,Listas!$N$4:$O$14,2,FALSE)),"",VLOOKUP($C468&amp;" "&amp;$I468,Listas!$N$4:$O$14,2,FALSE))</f>
        <v/>
      </c>
      <c r="I468" s="5" t="str">
        <f>IF(ISERROR(VLOOKUP($G468,Listas!$L$4:$M$7,2,FALSE)),"",VLOOKUP($G468,Listas!$L$4:$M$7,2,FALSE))</f>
        <v/>
      </c>
      <c r="J468" s="7" t="str">
        <f t="shared" si="14"/>
        <v/>
      </c>
      <c r="K468" s="5" t="str">
        <f t="shared" si="15"/>
        <v/>
      </c>
      <c r="L468" s="5" t="str">
        <f>IF(ISERROR(VLOOKUP($C468,Listas!$B$4:$K$12,10,FALSE)),"",IF(C468="Hydrogen_\_Hidrógeno",LOOKUP(E468,Listas!$AL$4:$AL$7,Listas!$AM$4:$AM$7),VLOOKUP($C468,Listas!$B$4:$K$12,10,FALSE)))</f>
        <v/>
      </c>
    </row>
    <row r="469" spans="1:12" x14ac:dyDescent="0.25">
      <c r="A469" s="4"/>
      <c r="B469" s="4"/>
      <c r="C469" s="12" t="s">
        <v>781</v>
      </c>
      <c r="D469" s="4" t="str">
        <f>IF(ISERROR(VLOOKUP($C469,Listas!$B$4:$C$12,2,FALSE)),"",VLOOKUP($C469,Listas!$B$4:$C$12,2,FALSE))</f>
        <v/>
      </c>
      <c r="E469" s="12"/>
      <c r="F469" s="5">
        <v>0</v>
      </c>
      <c r="G469" s="5" t="s">
        <v>908</v>
      </c>
      <c r="H469" s="5" t="str">
        <f>IF(ISERROR(VLOOKUP($C469&amp;" "&amp;$I469,Listas!$N$4:$O$14,2,FALSE)),"",VLOOKUP($C469&amp;" "&amp;$I469,Listas!$N$4:$O$14,2,FALSE))</f>
        <v/>
      </c>
      <c r="I469" s="5" t="str">
        <f>IF(ISERROR(VLOOKUP($G469,Listas!$L$4:$M$7,2,FALSE)),"",VLOOKUP($G469,Listas!$L$4:$M$7,2,FALSE))</f>
        <v/>
      </c>
      <c r="J469" s="7" t="str">
        <f t="shared" si="14"/>
        <v/>
      </c>
      <c r="K469" s="5" t="str">
        <f t="shared" si="15"/>
        <v/>
      </c>
      <c r="L469" s="5" t="str">
        <f>IF(ISERROR(VLOOKUP($C469,Listas!$B$4:$K$12,10,FALSE)),"",IF(C469="Hydrogen_\_Hidrógeno",LOOKUP(E469,Listas!$AL$4:$AL$7,Listas!$AM$4:$AM$7),VLOOKUP($C469,Listas!$B$4:$K$12,10,FALSE)))</f>
        <v/>
      </c>
    </row>
    <row r="470" spans="1:12" x14ac:dyDescent="0.25">
      <c r="A470" s="4"/>
      <c r="B470" s="4"/>
      <c r="C470" s="12" t="s">
        <v>781</v>
      </c>
      <c r="D470" s="4" t="str">
        <f>IF(ISERROR(VLOOKUP($C470,Listas!$B$4:$C$12,2,FALSE)),"",VLOOKUP($C470,Listas!$B$4:$C$12,2,FALSE))</f>
        <v/>
      </c>
      <c r="E470" s="12"/>
      <c r="F470" s="5">
        <v>0</v>
      </c>
      <c r="G470" s="5" t="s">
        <v>908</v>
      </c>
      <c r="H470" s="5" t="str">
        <f>IF(ISERROR(VLOOKUP($C470&amp;" "&amp;$I470,Listas!$N$4:$O$14,2,FALSE)),"",VLOOKUP($C470&amp;" "&amp;$I470,Listas!$N$4:$O$14,2,FALSE))</f>
        <v/>
      </c>
      <c r="I470" s="5" t="str">
        <f>IF(ISERROR(VLOOKUP($G470,Listas!$L$4:$M$7,2,FALSE)),"",VLOOKUP($G470,Listas!$L$4:$M$7,2,FALSE))</f>
        <v/>
      </c>
      <c r="J470" s="7" t="str">
        <f t="shared" si="14"/>
        <v/>
      </c>
      <c r="K470" s="5" t="str">
        <f t="shared" si="15"/>
        <v/>
      </c>
      <c r="L470" s="5" t="str">
        <f>IF(ISERROR(VLOOKUP($C470,Listas!$B$4:$K$12,10,FALSE)),"",IF(C470="Hydrogen_\_Hidrógeno",LOOKUP(E470,Listas!$AL$4:$AL$7,Listas!$AM$4:$AM$7),VLOOKUP($C470,Listas!$B$4:$K$12,10,FALSE)))</f>
        <v/>
      </c>
    </row>
    <row r="471" spans="1:12" x14ac:dyDescent="0.25">
      <c r="A471" s="4"/>
      <c r="B471" s="4"/>
      <c r="C471" s="12" t="s">
        <v>781</v>
      </c>
      <c r="D471" s="4" t="str">
        <f>IF(ISERROR(VLOOKUP($C471,Listas!$B$4:$C$12,2,FALSE)),"",VLOOKUP($C471,Listas!$B$4:$C$12,2,FALSE))</f>
        <v/>
      </c>
      <c r="E471" s="12"/>
      <c r="F471" s="5">
        <v>0</v>
      </c>
      <c r="G471" s="5" t="s">
        <v>908</v>
      </c>
      <c r="H471" s="5" t="str">
        <f>IF(ISERROR(VLOOKUP($C471&amp;" "&amp;$I471,Listas!$N$4:$O$14,2,FALSE)),"",VLOOKUP($C471&amp;" "&amp;$I471,Listas!$N$4:$O$14,2,FALSE))</f>
        <v/>
      </c>
      <c r="I471" s="5" t="str">
        <f>IF(ISERROR(VLOOKUP($G471,Listas!$L$4:$M$7,2,FALSE)),"",VLOOKUP($G471,Listas!$L$4:$M$7,2,FALSE))</f>
        <v/>
      </c>
      <c r="J471" s="7" t="str">
        <f t="shared" si="14"/>
        <v/>
      </c>
      <c r="K471" s="5" t="str">
        <f t="shared" si="15"/>
        <v/>
      </c>
      <c r="L471" s="5" t="str">
        <f>IF(ISERROR(VLOOKUP($C471,Listas!$B$4:$K$12,10,FALSE)),"",IF(C471="Hydrogen_\_Hidrógeno",LOOKUP(E471,Listas!$AL$4:$AL$7,Listas!$AM$4:$AM$7),VLOOKUP($C471,Listas!$B$4:$K$12,10,FALSE)))</f>
        <v/>
      </c>
    </row>
    <row r="472" spans="1:12" x14ac:dyDescent="0.25">
      <c r="A472" s="4"/>
      <c r="B472" s="4"/>
      <c r="C472" s="12" t="s">
        <v>781</v>
      </c>
      <c r="D472" s="4" t="str">
        <f>IF(ISERROR(VLOOKUP($C472,Listas!$B$4:$C$12,2,FALSE)),"",VLOOKUP($C472,Listas!$B$4:$C$12,2,FALSE))</f>
        <v/>
      </c>
      <c r="E472" s="12"/>
      <c r="F472" s="5">
        <v>0</v>
      </c>
      <c r="G472" s="5" t="s">
        <v>908</v>
      </c>
      <c r="H472" s="5" t="str">
        <f>IF(ISERROR(VLOOKUP($C472&amp;" "&amp;$I472,Listas!$N$4:$O$14,2,FALSE)),"",VLOOKUP($C472&amp;" "&amp;$I472,Listas!$N$4:$O$14,2,FALSE))</f>
        <v/>
      </c>
      <c r="I472" s="5" t="str">
        <f>IF(ISERROR(VLOOKUP($G472,Listas!$L$4:$M$7,2,FALSE)),"",VLOOKUP($G472,Listas!$L$4:$M$7,2,FALSE))</f>
        <v/>
      </c>
      <c r="J472" s="7" t="str">
        <f t="shared" si="14"/>
        <v/>
      </c>
      <c r="K472" s="5" t="str">
        <f t="shared" si="15"/>
        <v/>
      </c>
      <c r="L472" s="5" t="str">
        <f>IF(ISERROR(VLOOKUP($C472,Listas!$B$4:$K$12,10,FALSE)),"",IF(C472="Hydrogen_\_Hidrógeno",LOOKUP(E472,Listas!$AL$4:$AL$7,Listas!$AM$4:$AM$7),VLOOKUP($C472,Listas!$B$4:$K$12,10,FALSE)))</f>
        <v/>
      </c>
    </row>
    <row r="473" spans="1:12" x14ac:dyDescent="0.25">
      <c r="A473" s="4"/>
      <c r="B473" s="4"/>
      <c r="C473" s="12" t="s">
        <v>781</v>
      </c>
      <c r="D473" s="4" t="str">
        <f>IF(ISERROR(VLOOKUP($C473,Listas!$B$4:$C$12,2,FALSE)),"",VLOOKUP($C473,Listas!$B$4:$C$12,2,FALSE))</f>
        <v/>
      </c>
      <c r="E473" s="12"/>
      <c r="F473" s="5">
        <v>0</v>
      </c>
      <c r="G473" s="5" t="s">
        <v>908</v>
      </c>
      <c r="H473" s="5" t="str">
        <f>IF(ISERROR(VLOOKUP($C473&amp;" "&amp;$I473,Listas!$N$4:$O$14,2,FALSE)),"",VLOOKUP($C473&amp;" "&amp;$I473,Listas!$N$4:$O$14,2,FALSE))</f>
        <v/>
      </c>
      <c r="I473" s="5" t="str">
        <f>IF(ISERROR(VLOOKUP($G473,Listas!$L$4:$M$7,2,FALSE)),"",VLOOKUP($G473,Listas!$L$4:$M$7,2,FALSE))</f>
        <v/>
      </c>
      <c r="J473" s="7" t="str">
        <f t="shared" si="14"/>
        <v/>
      </c>
      <c r="K473" s="5" t="str">
        <f t="shared" si="15"/>
        <v/>
      </c>
      <c r="L473" s="5" t="str">
        <f>IF(ISERROR(VLOOKUP($C473,Listas!$B$4:$K$12,10,FALSE)),"",IF(C473="Hydrogen_\_Hidrógeno",LOOKUP(E473,Listas!$AL$4:$AL$7,Listas!$AM$4:$AM$7),VLOOKUP($C473,Listas!$B$4:$K$12,10,FALSE)))</f>
        <v/>
      </c>
    </row>
    <row r="474" spans="1:12" x14ac:dyDescent="0.25">
      <c r="A474" s="4"/>
      <c r="B474" s="4"/>
      <c r="C474" s="12" t="s">
        <v>781</v>
      </c>
      <c r="D474" s="4" t="str">
        <f>IF(ISERROR(VLOOKUP($C474,Listas!$B$4:$C$12,2,FALSE)),"",VLOOKUP($C474,Listas!$B$4:$C$12,2,FALSE))</f>
        <v/>
      </c>
      <c r="E474" s="12"/>
      <c r="F474" s="5">
        <v>0</v>
      </c>
      <c r="G474" s="5" t="s">
        <v>908</v>
      </c>
      <c r="H474" s="5" t="str">
        <f>IF(ISERROR(VLOOKUP($C474&amp;" "&amp;$I474,Listas!$N$4:$O$14,2,FALSE)),"",VLOOKUP($C474&amp;" "&amp;$I474,Listas!$N$4:$O$14,2,FALSE))</f>
        <v/>
      </c>
      <c r="I474" s="5" t="str">
        <f>IF(ISERROR(VLOOKUP($G474,Listas!$L$4:$M$7,2,FALSE)),"",VLOOKUP($G474,Listas!$L$4:$M$7,2,FALSE))</f>
        <v/>
      </c>
      <c r="J474" s="7" t="str">
        <f t="shared" si="14"/>
        <v/>
      </c>
      <c r="K474" s="5" t="str">
        <f t="shared" si="15"/>
        <v/>
      </c>
      <c r="L474" s="5" t="str">
        <f>IF(ISERROR(VLOOKUP($C474,Listas!$B$4:$K$12,10,FALSE)),"",IF(C474="Hydrogen_\_Hidrógeno",LOOKUP(E474,Listas!$AL$4:$AL$7,Listas!$AM$4:$AM$7),VLOOKUP($C474,Listas!$B$4:$K$12,10,FALSE)))</f>
        <v/>
      </c>
    </row>
    <row r="475" spans="1:12" x14ac:dyDescent="0.25">
      <c r="A475" s="4"/>
      <c r="B475" s="4"/>
      <c r="C475" s="12" t="s">
        <v>781</v>
      </c>
      <c r="D475" s="4" t="str">
        <f>IF(ISERROR(VLOOKUP($C475,Listas!$B$4:$C$12,2,FALSE)),"",VLOOKUP($C475,Listas!$B$4:$C$12,2,FALSE))</f>
        <v/>
      </c>
      <c r="E475" s="12"/>
      <c r="F475" s="5">
        <v>0</v>
      </c>
      <c r="G475" s="5" t="s">
        <v>908</v>
      </c>
      <c r="H475" s="5" t="str">
        <f>IF(ISERROR(VLOOKUP($C475&amp;" "&amp;$I475,Listas!$N$4:$O$14,2,FALSE)),"",VLOOKUP($C475&amp;" "&amp;$I475,Listas!$N$4:$O$14,2,FALSE))</f>
        <v/>
      </c>
      <c r="I475" s="5" t="str">
        <f>IF(ISERROR(VLOOKUP($G475,Listas!$L$4:$M$7,2,FALSE)),"",VLOOKUP($G475,Listas!$L$4:$M$7,2,FALSE))</f>
        <v/>
      </c>
      <c r="J475" s="7" t="str">
        <f t="shared" si="14"/>
        <v/>
      </c>
      <c r="K475" s="5" t="str">
        <f t="shared" si="15"/>
        <v/>
      </c>
      <c r="L475" s="5" t="str">
        <f>IF(ISERROR(VLOOKUP($C475,Listas!$B$4:$K$12,10,FALSE)),"",IF(C475="Hydrogen_\_Hidrógeno",LOOKUP(E475,Listas!$AL$4:$AL$7,Listas!$AM$4:$AM$7),VLOOKUP($C475,Listas!$B$4:$K$12,10,FALSE)))</f>
        <v/>
      </c>
    </row>
    <row r="476" spans="1:12" x14ac:dyDescent="0.25">
      <c r="A476" s="4"/>
      <c r="B476" s="4"/>
      <c r="C476" s="12" t="s">
        <v>781</v>
      </c>
      <c r="D476" s="4" t="str">
        <f>IF(ISERROR(VLOOKUP($C476,Listas!$B$4:$C$12,2,FALSE)),"",VLOOKUP($C476,Listas!$B$4:$C$12,2,FALSE))</f>
        <v/>
      </c>
      <c r="E476" s="12"/>
      <c r="F476" s="5">
        <v>0</v>
      </c>
      <c r="G476" s="5" t="s">
        <v>908</v>
      </c>
      <c r="H476" s="5" t="str">
        <f>IF(ISERROR(VLOOKUP($C476&amp;" "&amp;$I476,Listas!$N$4:$O$14,2,FALSE)),"",VLOOKUP($C476&amp;" "&amp;$I476,Listas!$N$4:$O$14,2,FALSE))</f>
        <v/>
      </c>
      <c r="I476" s="5" t="str">
        <f>IF(ISERROR(VLOOKUP($G476,Listas!$L$4:$M$7,2,FALSE)),"",VLOOKUP($G476,Listas!$L$4:$M$7,2,FALSE))</f>
        <v/>
      </c>
      <c r="J476" s="7" t="str">
        <f t="shared" si="14"/>
        <v/>
      </c>
      <c r="K476" s="5" t="str">
        <f t="shared" si="15"/>
        <v/>
      </c>
      <c r="L476" s="5" t="str">
        <f>IF(ISERROR(VLOOKUP($C476,Listas!$B$4:$K$12,10,FALSE)),"",IF(C476="Hydrogen_\_Hidrógeno",LOOKUP(E476,Listas!$AL$4:$AL$7,Listas!$AM$4:$AM$7),VLOOKUP($C476,Listas!$B$4:$K$12,10,FALSE)))</f>
        <v/>
      </c>
    </row>
    <row r="477" spans="1:12" x14ac:dyDescent="0.25">
      <c r="A477" s="4"/>
      <c r="B477" s="4"/>
      <c r="C477" s="12" t="s">
        <v>781</v>
      </c>
      <c r="D477" s="4" t="str">
        <f>IF(ISERROR(VLOOKUP($C477,Listas!$B$4:$C$12,2,FALSE)),"",VLOOKUP($C477,Listas!$B$4:$C$12,2,FALSE))</f>
        <v/>
      </c>
      <c r="E477" s="12"/>
      <c r="F477" s="5">
        <v>0</v>
      </c>
      <c r="G477" s="5" t="s">
        <v>908</v>
      </c>
      <c r="H477" s="5" t="str">
        <f>IF(ISERROR(VLOOKUP($C477&amp;" "&amp;$I477,Listas!$N$4:$O$14,2,FALSE)),"",VLOOKUP($C477&amp;" "&amp;$I477,Listas!$N$4:$O$14,2,FALSE))</f>
        <v/>
      </c>
      <c r="I477" s="5" t="str">
        <f>IF(ISERROR(VLOOKUP($G477,Listas!$L$4:$M$7,2,FALSE)),"",VLOOKUP($G477,Listas!$L$4:$M$7,2,FALSE))</f>
        <v/>
      </c>
      <c r="J477" s="7" t="str">
        <f t="shared" si="14"/>
        <v/>
      </c>
      <c r="K477" s="5" t="str">
        <f t="shared" si="15"/>
        <v/>
      </c>
      <c r="L477" s="5" t="str">
        <f>IF(ISERROR(VLOOKUP($C477,Listas!$B$4:$K$12,10,FALSE)),"",IF(C477="Hydrogen_\_Hidrógeno",LOOKUP(E477,Listas!$AL$4:$AL$7,Listas!$AM$4:$AM$7),VLOOKUP($C477,Listas!$B$4:$K$12,10,FALSE)))</f>
        <v/>
      </c>
    </row>
    <row r="478" spans="1:12" x14ac:dyDescent="0.25">
      <c r="A478" s="4"/>
      <c r="B478" s="4"/>
      <c r="C478" s="12" t="s">
        <v>781</v>
      </c>
      <c r="D478" s="4" t="str">
        <f>IF(ISERROR(VLOOKUP($C478,Listas!$B$4:$C$12,2,FALSE)),"",VLOOKUP($C478,Listas!$B$4:$C$12,2,FALSE))</f>
        <v/>
      </c>
      <c r="E478" s="12"/>
      <c r="F478" s="5">
        <v>0</v>
      </c>
      <c r="G478" s="5" t="s">
        <v>908</v>
      </c>
      <c r="H478" s="5" t="str">
        <f>IF(ISERROR(VLOOKUP($C478&amp;" "&amp;$I478,Listas!$N$4:$O$14,2,FALSE)),"",VLOOKUP($C478&amp;" "&amp;$I478,Listas!$N$4:$O$14,2,FALSE))</f>
        <v/>
      </c>
      <c r="I478" s="5" t="str">
        <f>IF(ISERROR(VLOOKUP($G478,Listas!$L$4:$M$7,2,FALSE)),"",VLOOKUP($G478,Listas!$L$4:$M$7,2,FALSE))</f>
        <v/>
      </c>
      <c r="J478" s="7" t="str">
        <f t="shared" si="14"/>
        <v/>
      </c>
      <c r="K478" s="5" t="str">
        <f t="shared" si="15"/>
        <v/>
      </c>
      <c r="L478" s="5" t="str">
        <f>IF(ISERROR(VLOOKUP($C478,Listas!$B$4:$K$12,10,FALSE)),"",IF(C478="Hydrogen_\_Hidrógeno",LOOKUP(E478,Listas!$AL$4:$AL$7,Listas!$AM$4:$AM$7),VLOOKUP($C478,Listas!$B$4:$K$12,10,FALSE)))</f>
        <v/>
      </c>
    </row>
    <row r="479" spans="1:12" x14ac:dyDescent="0.25">
      <c r="A479" s="4"/>
      <c r="B479" s="4"/>
      <c r="C479" s="12" t="s">
        <v>781</v>
      </c>
      <c r="D479" s="4" t="str">
        <f>IF(ISERROR(VLOOKUP($C479,Listas!$B$4:$C$12,2,FALSE)),"",VLOOKUP($C479,Listas!$B$4:$C$12,2,FALSE))</f>
        <v/>
      </c>
      <c r="E479" s="12"/>
      <c r="F479" s="5">
        <v>0</v>
      </c>
      <c r="G479" s="5" t="s">
        <v>908</v>
      </c>
      <c r="H479" s="5" t="str">
        <f>IF(ISERROR(VLOOKUP($C479&amp;" "&amp;$I479,Listas!$N$4:$O$14,2,FALSE)),"",VLOOKUP($C479&amp;" "&amp;$I479,Listas!$N$4:$O$14,2,FALSE))</f>
        <v/>
      </c>
      <c r="I479" s="5" t="str">
        <f>IF(ISERROR(VLOOKUP($G479,Listas!$L$4:$M$7,2,FALSE)),"",VLOOKUP($G479,Listas!$L$4:$M$7,2,FALSE))</f>
        <v/>
      </c>
      <c r="J479" s="7" t="str">
        <f t="shared" si="14"/>
        <v/>
      </c>
      <c r="K479" s="5" t="str">
        <f t="shared" si="15"/>
        <v/>
      </c>
      <c r="L479" s="5" t="str">
        <f>IF(ISERROR(VLOOKUP($C479,Listas!$B$4:$K$12,10,FALSE)),"",IF(C479="Hydrogen_\_Hidrógeno",LOOKUP(E479,Listas!$AL$4:$AL$7,Listas!$AM$4:$AM$7),VLOOKUP($C479,Listas!$B$4:$K$12,10,FALSE)))</f>
        <v/>
      </c>
    </row>
    <row r="480" spans="1:12" x14ac:dyDescent="0.25">
      <c r="A480" s="4"/>
      <c r="B480" s="4"/>
      <c r="C480" s="12" t="s">
        <v>781</v>
      </c>
      <c r="D480" s="4" t="str">
        <f>IF(ISERROR(VLOOKUP($C480,Listas!$B$4:$C$12,2,FALSE)),"",VLOOKUP($C480,Listas!$B$4:$C$12,2,FALSE))</f>
        <v/>
      </c>
      <c r="E480" s="12"/>
      <c r="F480" s="5">
        <v>0</v>
      </c>
      <c r="G480" s="5" t="s">
        <v>908</v>
      </c>
      <c r="H480" s="5" t="str">
        <f>IF(ISERROR(VLOOKUP($C480&amp;" "&amp;$I480,Listas!$N$4:$O$14,2,FALSE)),"",VLOOKUP($C480&amp;" "&amp;$I480,Listas!$N$4:$O$14,2,FALSE))</f>
        <v/>
      </c>
      <c r="I480" s="5" t="str">
        <f>IF(ISERROR(VLOOKUP($G480,Listas!$L$4:$M$7,2,FALSE)),"",VLOOKUP($G480,Listas!$L$4:$M$7,2,FALSE))</f>
        <v/>
      </c>
      <c r="J480" s="7" t="str">
        <f t="shared" si="14"/>
        <v/>
      </c>
      <c r="K480" s="5" t="str">
        <f t="shared" si="15"/>
        <v/>
      </c>
      <c r="L480" s="5" t="str">
        <f>IF(ISERROR(VLOOKUP($C480,Listas!$B$4:$K$12,10,FALSE)),"",IF(C480="Hydrogen_\_Hidrógeno",LOOKUP(E480,Listas!$AL$4:$AL$7,Listas!$AM$4:$AM$7),VLOOKUP($C480,Listas!$B$4:$K$12,10,FALSE)))</f>
        <v/>
      </c>
    </row>
    <row r="481" spans="1:12" x14ac:dyDescent="0.25">
      <c r="A481" s="4"/>
      <c r="B481" s="4"/>
      <c r="C481" s="12" t="s">
        <v>781</v>
      </c>
      <c r="D481" s="4" t="str">
        <f>IF(ISERROR(VLOOKUP($C481,Listas!$B$4:$C$12,2,FALSE)),"",VLOOKUP($C481,Listas!$B$4:$C$12,2,FALSE))</f>
        <v/>
      </c>
      <c r="E481" s="12"/>
      <c r="F481" s="5">
        <v>0</v>
      </c>
      <c r="G481" s="5" t="s">
        <v>908</v>
      </c>
      <c r="H481" s="5" t="str">
        <f>IF(ISERROR(VLOOKUP($C481&amp;" "&amp;$I481,Listas!$N$4:$O$14,2,FALSE)),"",VLOOKUP($C481&amp;" "&amp;$I481,Listas!$N$4:$O$14,2,FALSE))</f>
        <v/>
      </c>
      <c r="I481" s="5" t="str">
        <f>IF(ISERROR(VLOOKUP($G481,Listas!$L$4:$M$7,2,FALSE)),"",VLOOKUP($G481,Listas!$L$4:$M$7,2,FALSE))</f>
        <v/>
      </c>
      <c r="J481" s="7" t="str">
        <f t="shared" si="14"/>
        <v/>
      </c>
      <c r="K481" s="5" t="str">
        <f t="shared" si="15"/>
        <v/>
      </c>
      <c r="L481" s="5" t="str">
        <f>IF(ISERROR(VLOOKUP($C481,Listas!$B$4:$K$12,10,FALSE)),"",IF(C481="Hydrogen_\_Hidrógeno",LOOKUP(E481,Listas!$AL$4:$AL$7,Listas!$AM$4:$AM$7),VLOOKUP($C481,Listas!$B$4:$K$12,10,FALSE)))</f>
        <v/>
      </c>
    </row>
    <row r="482" spans="1:12" x14ac:dyDescent="0.25">
      <c r="A482" s="4"/>
      <c r="B482" s="4"/>
      <c r="C482" s="12" t="s">
        <v>781</v>
      </c>
      <c r="D482" s="4" t="str">
        <f>IF(ISERROR(VLOOKUP($C482,Listas!$B$4:$C$12,2,FALSE)),"",VLOOKUP($C482,Listas!$B$4:$C$12,2,FALSE))</f>
        <v/>
      </c>
      <c r="E482" s="12"/>
      <c r="F482" s="5">
        <v>0</v>
      </c>
      <c r="G482" s="5" t="s">
        <v>908</v>
      </c>
      <c r="H482" s="5" t="str">
        <f>IF(ISERROR(VLOOKUP($C482&amp;" "&amp;$I482,Listas!$N$4:$O$14,2,FALSE)),"",VLOOKUP($C482&amp;" "&amp;$I482,Listas!$N$4:$O$14,2,FALSE))</f>
        <v/>
      </c>
      <c r="I482" s="5" t="str">
        <f>IF(ISERROR(VLOOKUP($G482,Listas!$L$4:$M$7,2,FALSE)),"",VLOOKUP($G482,Listas!$L$4:$M$7,2,FALSE))</f>
        <v/>
      </c>
      <c r="J482" s="7" t="str">
        <f t="shared" si="14"/>
        <v/>
      </c>
      <c r="K482" s="5" t="str">
        <f t="shared" si="15"/>
        <v/>
      </c>
      <c r="L482" s="5" t="str">
        <f>IF(ISERROR(VLOOKUP($C482,Listas!$B$4:$K$12,10,FALSE)),"",IF(C482="Hydrogen_\_Hidrógeno",LOOKUP(E482,Listas!$AL$4:$AL$7,Listas!$AM$4:$AM$7),VLOOKUP($C482,Listas!$B$4:$K$12,10,FALSE)))</f>
        <v/>
      </c>
    </row>
    <row r="483" spans="1:12" x14ac:dyDescent="0.25">
      <c r="A483" s="4"/>
      <c r="B483" s="4"/>
      <c r="C483" s="12" t="s">
        <v>781</v>
      </c>
      <c r="D483" s="4" t="str">
        <f>IF(ISERROR(VLOOKUP($C483,Listas!$B$4:$C$12,2,FALSE)),"",VLOOKUP($C483,Listas!$B$4:$C$12,2,FALSE))</f>
        <v/>
      </c>
      <c r="E483" s="12"/>
      <c r="F483" s="5">
        <v>0</v>
      </c>
      <c r="G483" s="5" t="s">
        <v>908</v>
      </c>
      <c r="H483" s="5" t="str">
        <f>IF(ISERROR(VLOOKUP($C483&amp;" "&amp;$I483,Listas!$N$4:$O$14,2,FALSE)),"",VLOOKUP($C483&amp;" "&amp;$I483,Listas!$N$4:$O$14,2,FALSE))</f>
        <v/>
      </c>
      <c r="I483" s="5" t="str">
        <f>IF(ISERROR(VLOOKUP($G483,Listas!$L$4:$M$7,2,FALSE)),"",VLOOKUP($G483,Listas!$L$4:$M$7,2,FALSE))</f>
        <v/>
      </c>
      <c r="J483" s="7" t="str">
        <f t="shared" si="14"/>
        <v/>
      </c>
      <c r="K483" s="5" t="str">
        <f t="shared" si="15"/>
        <v/>
      </c>
      <c r="L483" s="5" t="str">
        <f>IF(ISERROR(VLOOKUP($C483,Listas!$B$4:$K$12,10,FALSE)),"",IF(C483="Hydrogen_\_Hidrógeno",LOOKUP(E483,Listas!$AL$4:$AL$7,Listas!$AM$4:$AM$7),VLOOKUP($C483,Listas!$B$4:$K$12,10,FALSE)))</f>
        <v/>
      </c>
    </row>
    <row r="484" spans="1:12" x14ac:dyDescent="0.25">
      <c r="A484" s="4"/>
      <c r="B484" s="4"/>
      <c r="C484" s="12" t="s">
        <v>781</v>
      </c>
      <c r="D484" s="4" t="str">
        <f>IF(ISERROR(VLOOKUP($C484,Listas!$B$4:$C$12,2,FALSE)),"",VLOOKUP($C484,Listas!$B$4:$C$12,2,FALSE))</f>
        <v/>
      </c>
      <c r="E484" s="12"/>
      <c r="F484" s="5">
        <v>0</v>
      </c>
      <c r="G484" s="5" t="s">
        <v>908</v>
      </c>
      <c r="H484" s="5" t="str">
        <f>IF(ISERROR(VLOOKUP($C484&amp;" "&amp;$I484,Listas!$N$4:$O$14,2,FALSE)),"",VLOOKUP($C484&amp;" "&amp;$I484,Listas!$N$4:$O$14,2,FALSE))</f>
        <v/>
      </c>
      <c r="I484" s="5" t="str">
        <f>IF(ISERROR(VLOOKUP($G484,Listas!$L$4:$M$7,2,FALSE)),"",VLOOKUP($G484,Listas!$L$4:$M$7,2,FALSE))</f>
        <v/>
      </c>
      <c r="J484" s="7" t="str">
        <f t="shared" si="14"/>
        <v/>
      </c>
      <c r="K484" s="5" t="str">
        <f t="shared" si="15"/>
        <v/>
      </c>
      <c r="L484" s="5" t="str">
        <f>IF(ISERROR(VLOOKUP($C484,Listas!$B$4:$K$12,10,FALSE)),"",IF(C484="Hydrogen_\_Hidrógeno",LOOKUP(E484,Listas!$AL$4:$AL$7,Listas!$AM$4:$AM$7),VLOOKUP($C484,Listas!$B$4:$K$12,10,FALSE)))</f>
        <v/>
      </c>
    </row>
    <row r="485" spans="1:12" x14ac:dyDescent="0.25">
      <c r="A485" s="4"/>
      <c r="B485" s="4"/>
      <c r="C485" s="12" t="s">
        <v>781</v>
      </c>
      <c r="D485" s="4" t="str">
        <f>IF(ISERROR(VLOOKUP($C485,Listas!$B$4:$C$12,2,FALSE)),"",VLOOKUP($C485,Listas!$B$4:$C$12,2,FALSE))</f>
        <v/>
      </c>
      <c r="E485" s="12"/>
      <c r="F485" s="5">
        <v>0</v>
      </c>
      <c r="G485" s="5" t="s">
        <v>908</v>
      </c>
      <c r="H485" s="5" t="str">
        <f>IF(ISERROR(VLOOKUP($C485&amp;" "&amp;$I485,Listas!$N$4:$O$14,2,FALSE)),"",VLOOKUP($C485&amp;" "&amp;$I485,Listas!$N$4:$O$14,2,FALSE))</f>
        <v/>
      </c>
      <c r="I485" s="5" t="str">
        <f>IF(ISERROR(VLOOKUP($G485,Listas!$L$4:$M$7,2,FALSE)),"",VLOOKUP($G485,Listas!$L$4:$M$7,2,FALSE))</f>
        <v/>
      </c>
      <c r="J485" s="7" t="str">
        <f t="shared" si="14"/>
        <v/>
      </c>
      <c r="K485" s="5" t="str">
        <f t="shared" si="15"/>
        <v/>
      </c>
      <c r="L485" s="5" t="str">
        <f>IF(ISERROR(VLOOKUP($C485,Listas!$B$4:$K$12,10,FALSE)),"",IF(C485="Hydrogen_\_Hidrógeno",LOOKUP(E485,Listas!$AL$4:$AL$7,Listas!$AM$4:$AM$7),VLOOKUP($C485,Listas!$B$4:$K$12,10,FALSE)))</f>
        <v/>
      </c>
    </row>
    <row r="486" spans="1:12" x14ac:dyDescent="0.25">
      <c r="A486" s="4"/>
      <c r="B486" s="4"/>
      <c r="C486" s="12" t="s">
        <v>781</v>
      </c>
      <c r="D486" s="4" t="str">
        <f>IF(ISERROR(VLOOKUP($C486,Listas!$B$4:$C$12,2,FALSE)),"",VLOOKUP($C486,Listas!$B$4:$C$12,2,FALSE))</f>
        <v/>
      </c>
      <c r="E486" s="12"/>
      <c r="F486" s="5">
        <v>0</v>
      </c>
      <c r="G486" s="5" t="s">
        <v>908</v>
      </c>
      <c r="H486" s="5" t="str">
        <f>IF(ISERROR(VLOOKUP($C486&amp;" "&amp;$I486,Listas!$N$4:$O$14,2,FALSE)),"",VLOOKUP($C486&amp;" "&amp;$I486,Listas!$N$4:$O$14,2,FALSE))</f>
        <v/>
      </c>
      <c r="I486" s="5" t="str">
        <f>IF(ISERROR(VLOOKUP($G486,Listas!$L$4:$M$7,2,FALSE)),"",VLOOKUP($G486,Listas!$L$4:$M$7,2,FALSE))</f>
        <v/>
      </c>
      <c r="J486" s="7" t="str">
        <f t="shared" si="14"/>
        <v/>
      </c>
      <c r="K486" s="5" t="str">
        <f t="shared" si="15"/>
        <v/>
      </c>
      <c r="L486" s="5" t="str">
        <f>IF(ISERROR(VLOOKUP($C486,Listas!$B$4:$K$12,10,FALSE)),"",IF(C486="Hydrogen_\_Hidrógeno",LOOKUP(E486,Listas!$AL$4:$AL$7,Listas!$AM$4:$AM$7),VLOOKUP($C486,Listas!$B$4:$K$12,10,FALSE)))</f>
        <v/>
      </c>
    </row>
    <row r="487" spans="1:12" x14ac:dyDescent="0.25">
      <c r="A487" s="4"/>
      <c r="B487" s="4"/>
      <c r="C487" s="12" t="s">
        <v>781</v>
      </c>
      <c r="D487" s="4" t="str">
        <f>IF(ISERROR(VLOOKUP($C487,Listas!$B$4:$C$12,2,FALSE)),"",VLOOKUP($C487,Listas!$B$4:$C$12,2,FALSE))</f>
        <v/>
      </c>
      <c r="E487" s="12"/>
      <c r="F487" s="5">
        <v>0</v>
      </c>
      <c r="G487" s="5" t="s">
        <v>908</v>
      </c>
      <c r="H487" s="5" t="str">
        <f>IF(ISERROR(VLOOKUP($C487&amp;" "&amp;$I487,Listas!$N$4:$O$14,2,FALSE)),"",VLOOKUP($C487&amp;" "&amp;$I487,Listas!$N$4:$O$14,2,FALSE))</f>
        <v/>
      </c>
      <c r="I487" s="5" t="str">
        <f>IF(ISERROR(VLOOKUP($G487,Listas!$L$4:$M$7,2,FALSE)),"",VLOOKUP($G487,Listas!$L$4:$M$7,2,FALSE))</f>
        <v/>
      </c>
      <c r="J487" s="7" t="str">
        <f t="shared" si="14"/>
        <v/>
      </c>
      <c r="K487" s="5" t="str">
        <f t="shared" si="15"/>
        <v/>
      </c>
      <c r="L487" s="5" t="str">
        <f>IF(ISERROR(VLOOKUP($C487,Listas!$B$4:$K$12,10,FALSE)),"",IF(C487="Hydrogen_\_Hidrógeno",LOOKUP(E487,Listas!$AL$4:$AL$7,Listas!$AM$4:$AM$7),VLOOKUP($C487,Listas!$B$4:$K$12,10,FALSE)))</f>
        <v/>
      </c>
    </row>
    <row r="488" spans="1:12" x14ac:dyDescent="0.25">
      <c r="A488" s="4"/>
      <c r="B488" s="4"/>
      <c r="C488" s="12" t="s">
        <v>781</v>
      </c>
      <c r="D488" s="4" t="str">
        <f>IF(ISERROR(VLOOKUP($C488,Listas!$B$4:$C$12,2,FALSE)),"",VLOOKUP($C488,Listas!$B$4:$C$12,2,FALSE))</f>
        <v/>
      </c>
      <c r="E488" s="12"/>
      <c r="F488" s="5">
        <v>0</v>
      </c>
      <c r="G488" s="5" t="s">
        <v>908</v>
      </c>
      <c r="H488" s="5" t="str">
        <f>IF(ISERROR(VLOOKUP($C488&amp;" "&amp;$I488,Listas!$N$4:$O$14,2,FALSE)),"",VLOOKUP($C488&amp;" "&amp;$I488,Listas!$N$4:$O$14,2,FALSE))</f>
        <v/>
      </c>
      <c r="I488" s="5" t="str">
        <f>IF(ISERROR(VLOOKUP($G488,Listas!$L$4:$M$7,2,FALSE)),"",VLOOKUP($G488,Listas!$L$4:$M$7,2,FALSE))</f>
        <v/>
      </c>
      <c r="J488" s="7" t="str">
        <f t="shared" si="14"/>
        <v/>
      </c>
      <c r="K488" s="5" t="str">
        <f t="shared" si="15"/>
        <v/>
      </c>
      <c r="L488" s="5" t="str">
        <f>IF(ISERROR(VLOOKUP($C488,Listas!$B$4:$K$12,10,FALSE)),"",IF(C488="Hydrogen_\_Hidrógeno",LOOKUP(E488,Listas!$AL$4:$AL$7,Listas!$AM$4:$AM$7),VLOOKUP($C488,Listas!$B$4:$K$12,10,FALSE)))</f>
        <v/>
      </c>
    </row>
    <row r="489" spans="1:12" x14ac:dyDescent="0.25">
      <c r="A489" s="4"/>
      <c r="B489" s="4"/>
      <c r="C489" s="12" t="s">
        <v>781</v>
      </c>
      <c r="D489" s="4" t="str">
        <f>IF(ISERROR(VLOOKUP($C489,Listas!$B$4:$C$12,2,FALSE)),"",VLOOKUP($C489,Listas!$B$4:$C$12,2,FALSE))</f>
        <v/>
      </c>
      <c r="E489" s="12"/>
      <c r="F489" s="5">
        <v>0</v>
      </c>
      <c r="G489" s="5" t="s">
        <v>908</v>
      </c>
      <c r="H489" s="5" t="str">
        <f>IF(ISERROR(VLOOKUP($C489&amp;" "&amp;$I489,Listas!$N$4:$O$14,2,FALSE)),"",VLOOKUP($C489&amp;" "&amp;$I489,Listas!$N$4:$O$14,2,FALSE))</f>
        <v/>
      </c>
      <c r="I489" s="5" t="str">
        <f>IF(ISERROR(VLOOKUP($G489,Listas!$L$4:$M$7,2,FALSE)),"",VLOOKUP($G489,Listas!$L$4:$M$7,2,FALSE))</f>
        <v/>
      </c>
      <c r="J489" s="7" t="str">
        <f t="shared" si="14"/>
        <v/>
      </c>
      <c r="K489" s="5" t="str">
        <f t="shared" si="15"/>
        <v/>
      </c>
      <c r="L489" s="5" t="str">
        <f>IF(ISERROR(VLOOKUP($C489,Listas!$B$4:$K$12,10,FALSE)),"",IF(C489="Hydrogen_\_Hidrógeno",LOOKUP(E489,Listas!$AL$4:$AL$7,Listas!$AM$4:$AM$7),VLOOKUP($C489,Listas!$B$4:$K$12,10,FALSE)))</f>
        <v/>
      </c>
    </row>
    <row r="490" spans="1:12" x14ac:dyDescent="0.25">
      <c r="A490" s="4"/>
      <c r="B490" s="4"/>
      <c r="C490" s="12" t="s">
        <v>781</v>
      </c>
      <c r="D490" s="4" t="str">
        <f>IF(ISERROR(VLOOKUP($C490,Listas!$B$4:$C$12,2,FALSE)),"",VLOOKUP($C490,Listas!$B$4:$C$12,2,FALSE))</f>
        <v/>
      </c>
      <c r="E490" s="12"/>
      <c r="F490" s="5">
        <v>0</v>
      </c>
      <c r="G490" s="5" t="s">
        <v>908</v>
      </c>
      <c r="H490" s="5" t="str">
        <f>IF(ISERROR(VLOOKUP($C490&amp;" "&amp;$I490,Listas!$N$4:$O$14,2,FALSE)),"",VLOOKUP($C490&amp;" "&amp;$I490,Listas!$N$4:$O$14,2,FALSE))</f>
        <v/>
      </c>
      <c r="I490" s="5" t="str">
        <f>IF(ISERROR(VLOOKUP($G490,Listas!$L$4:$M$7,2,FALSE)),"",VLOOKUP($G490,Listas!$L$4:$M$7,2,FALSE))</f>
        <v/>
      </c>
      <c r="J490" s="7" t="str">
        <f t="shared" si="14"/>
        <v/>
      </c>
      <c r="K490" s="5" t="str">
        <f t="shared" si="15"/>
        <v/>
      </c>
      <c r="L490" s="5" t="str">
        <f>IF(ISERROR(VLOOKUP($C490,Listas!$B$4:$K$12,10,FALSE)),"",IF(C490="Hydrogen_\_Hidrógeno",LOOKUP(E490,Listas!$AL$4:$AL$7,Listas!$AM$4:$AM$7),VLOOKUP($C490,Listas!$B$4:$K$12,10,FALSE)))</f>
        <v/>
      </c>
    </row>
    <row r="491" spans="1:12" x14ac:dyDescent="0.25">
      <c r="A491" s="4"/>
      <c r="B491" s="4"/>
      <c r="C491" s="12" t="s">
        <v>781</v>
      </c>
      <c r="D491" s="4" t="str">
        <f>IF(ISERROR(VLOOKUP($C491,Listas!$B$4:$C$12,2,FALSE)),"",VLOOKUP($C491,Listas!$B$4:$C$12,2,FALSE))</f>
        <v/>
      </c>
      <c r="E491" s="12"/>
      <c r="F491" s="5">
        <v>0</v>
      </c>
      <c r="G491" s="5" t="s">
        <v>908</v>
      </c>
      <c r="H491" s="5" t="str">
        <f>IF(ISERROR(VLOOKUP($C491&amp;" "&amp;$I491,Listas!$N$4:$O$14,2,FALSE)),"",VLOOKUP($C491&amp;" "&amp;$I491,Listas!$N$4:$O$14,2,FALSE))</f>
        <v/>
      </c>
      <c r="I491" s="5" t="str">
        <f>IF(ISERROR(VLOOKUP($G491,Listas!$L$4:$M$7,2,FALSE)),"",VLOOKUP($G491,Listas!$L$4:$M$7,2,FALSE))</f>
        <v/>
      </c>
      <c r="J491" s="7" t="str">
        <f t="shared" si="14"/>
        <v/>
      </c>
      <c r="K491" s="5" t="str">
        <f t="shared" si="15"/>
        <v/>
      </c>
      <c r="L491" s="5" t="str">
        <f>IF(ISERROR(VLOOKUP($C491,Listas!$B$4:$K$12,10,FALSE)),"",IF(C491="Hydrogen_\_Hidrógeno",LOOKUP(E491,Listas!$AL$4:$AL$7,Listas!$AM$4:$AM$7),VLOOKUP($C491,Listas!$B$4:$K$12,10,FALSE)))</f>
        <v/>
      </c>
    </row>
    <row r="492" spans="1:12" x14ac:dyDescent="0.25">
      <c r="A492" s="4"/>
      <c r="B492" s="4"/>
      <c r="C492" s="12" t="s">
        <v>781</v>
      </c>
      <c r="D492" s="4" t="str">
        <f>IF(ISERROR(VLOOKUP($C492,Listas!$B$4:$C$12,2,FALSE)),"",VLOOKUP($C492,Listas!$B$4:$C$12,2,FALSE))</f>
        <v/>
      </c>
      <c r="E492" s="12"/>
      <c r="F492" s="5">
        <v>0</v>
      </c>
      <c r="G492" s="5" t="s">
        <v>908</v>
      </c>
      <c r="H492" s="5" t="str">
        <f>IF(ISERROR(VLOOKUP($C492&amp;" "&amp;$I492,Listas!$N$4:$O$14,2,FALSE)),"",VLOOKUP($C492&amp;" "&amp;$I492,Listas!$N$4:$O$14,2,FALSE))</f>
        <v/>
      </c>
      <c r="I492" s="5" t="str">
        <f>IF(ISERROR(VLOOKUP($G492,Listas!$L$4:$M$7,2,FALSE)),"",VLOOKUP($G492,Listas!$L$4:$M$7,2,FALSE))</f>
        <v/>
      </c>
      <c r="J492" s="7" t="str">
        <f t="shared" si="14"/>
        <v/>
      </c>
      <c r="K492" s="5" t="str">
        <f t="shared" si="15"/>
        <v/>
      </c>
      <c r="L492" s="5" t="str">
        <f>IF(ISERROR(VLOOKUP($C492,Listas!$B$4:$K$12,10,FALSE)),"",IF(C492="Hydrogen_\_Hidrógeno",LOOKUP(E492,Listas!$AL$4:$AL$7,Listas!$AM$4:$AM$7),VLOOKUP($C492,Listas!$B$4:$K$12,10,FALSE)))</f>
        <v/>
      </c>
    </row>
    <row r="493" spans="1:12" x14ac:dyDescent="0.25">
      <c r="A493" s="4"/>
      <c r="B493" s="4"/>
      <c r="C493" s="12" t="s">
        <v>781</v>
      </c>
      <c r="D493" s="4" t="str">
        <f>IF(ISERROR(VLOOKUP($C493,Listas!$B$4:$C$12,2,FALSE)),"",VLOOKUP($C493,Listas!$B$4:$C$12,2,FALSE))</f>
        <v/>
      </c>
      <c r="E493" s="12"/>
      <c r="F493" s="5">
        <v>0</v>
      </c>
      <c r="G493" s="5" t="s">
        <v>908</v>
      </c>
      <c r="H493" s="5" t="str">
        <f>IF(ISERROR(VLOOKUP($C493&amp;" "&amp;$I493,Listas!$N$4:$O$14,2,FALSE)),"",VLOOKUP($C493&amp;" "&amp;$I493,Listas!$N$4:$O$14,2,FALSE))</f>
        <v/>
      </c>
      <c r="I493" s="5" t="str">
        <f>IF(ISERROR(VLOOKUP($G493,Listas!$L$4:$M$7,2,FALSE)),"",VLOOKUP($G493,Listas!$L$4:$M$7,2,FALSE))</f>
        <v/>
      </c>
      <c r="J493" s="7" t="str">
        <f t="shared" si="14"/>
        <v/>
      </c>
      <c r="K493" s="5" t="str">
        <f t="shared" si="15"/>
        <v/>
      </c>
      <c r="L493" s="5" t="str">
        <f>IF(ISERROR(VLOOKUP($C493,Listas!$B$4:$K$12,10,FALSE)),"",IF(C493="Hydrogen_\_Hidrógeno",LOOKUP(E493,Listas!$AL$4:$AL$7,Listas!$AM$4:$AM$7),VLOOKUP($C493,Listas!$B$4:$K$12,10,FALSE)))</f>
        <v/>
      </c>
    </row>
    <row r="494" spans="1:12" x14ac:dyDescent="0.25">
      <c r="A494" s="4"/>
      <c r="B494" s="4"/>
      <c r="C494" s="12" t="s">
        <v>781</v>
      </c>
      <c r="D494" s="4" t="str">
        <f>IF(ISERROR(VLOOKUP($C494,Listas!$B$4:$C$12,2,FALSE)),"",VLOOKUP($C494,Listas!$B$4:$C$12,2,FALSE))</f>
        <v/>
      </c>
      <c r="E494" s="12"/>
      <c r="F494" s="5">
        <v>0</v>
      </c>
      <c r="G494" s="5" t="s">
        <v>908</v>
      </c>
      <c r="H494" s="5" t="str">
        <f>IF(ISERROR(VLOOKUP($C494&amp;" "&amp;$I494,Listas!$N$4:$O$14,2,FALSE)),"",VLOOKUP($C494&amp;" "&amp;$I494,Listas!$N$4:$O$14,2,FALSE))</f>
        <v/>
      </c>
      <c r="I494" s="5" t="str">
        <f>IF(ISERROR(VLOOKUP($G494,Listas!$L$4:$M$7,2,FALSE)),"",VLOOKUP($G494,Listas!$L$4:$M$7,2,FALSE))</f>
        <v/>
      </c>
      <c r="J494" s="7" t="str">
        <f t="shared" si="14"/>
        <v/>
      </c>
      <c r="K494" s="5" t="str">
        <f t="shared" si="15"/>
        <v/>
      </c>
      <c r="L494" s="5" t="str">
        <f>IF(ISERROR(VLOOKUP($C494,Listas!$B$4:$K$12,10,FALSE)),"",IF(C494="Hydrogen_\_Hidrógeno",LOOKUP(E494,Listas!$AL$4:$AL$7,Listas!$AM$4:$AM$7),VLOOKUP($C494,Listas!$B$4:$K$12,10,FALSE)))</f>
        <v/>
      </c>
    </row>
    <row r="495" spans="1:12" x14ac:dyDescent="0.25">
      <c r="A495" s="4"/>
      <c r="B495" s="4"/>
      <c r="C495" s="12" t="s">
        <v>781</v>
      </c>
      <c r="D495" s="4" t="str">
        <f>IF(ISERROR(VLOOKUP($C495,Listas!$B$4:$C$12,2,FALSE)),"",VLOOKUP($C495,Listas!$B$4:$C$12,2,FALSE))</f>
        <v/>
      </c>
      <c r="E495" s="12"/>
      <c r="F495" s="5">
        <v>0</v>
      </c>
      <c r="G495" s="5" t="s">
        <v>908</v>
      </c>
      <c r="H495" s="5" t="str">
        <f>IF(ISERROR(VLOOKUP($C495&amp;" "&amp;$I495,Listas!$N$4:$O$14,2,FALSE)),"",VLOOKUP($C495&amp;" "&amp;$I495,Listas!$N$4:$O$14,2,FALSE))</f>
        <v/>
      </c>
      <c r="I495" s="5" t="str">
        <f>IF(ISERROR(VLOOKUP($G495,Listas!$L$4:$M$7,2,FALSE)),"",VLOOKUP($G495,Listas!$L$4:$M$7,2,FALSE))</f>
        <v/>
      </c>
      <c r="J495" s="7" t="str">
        <f t="shared" si="14"/>
        <v/>
      </c>
      <c r="K495" s="5" t="str">
        <f t="shared" si="15"/>
        <v/>
      </c>
      <c r="L495" s="5" t="str">
        <f>IF(ISERROR(VLOOKUP($C495,Listas!$B$4:$K$12,10,FALSE)),"",IF(C495="Hydrogen_\_Hidrógeno",LOOKUP(E495,Listas!$AL$4:$AL$7,Listas!$AM$4:$AM$7),VLOOKUP($C495,Listas!$B$4:$K$12,10,FALSE)))</f>
        <v/>
      </c>
    </row>
    <row r="496" spans="1:12" x14ac:dyDescent="0.25">
      <c r="A496" s="4"/>
      <c r="B496" s="4"/>
      <c r="C496" s="12" t="s">
        <v>781</v>
      </c>
      <c r="D496" s="4" t="str">
        <f>IF(ISERROR(VLOOKUP($C496,Listas!$B$4:$C$12,2,FALSE)),"",VLOOKUP($C496,Listas!$B$4:$C$12,2,FALSE))</f>
        <v/>
      </c>
      <c r="E496" s="12"/>
      <c r="F496" s="5">
        <v>0</v>
      </c>
      <c r="G496" s="5" t="s">
        <v>908</v>
      </c>
      <c r="H496" s="5" t="str">
        <f>IF(ISERROR(VLOOKUP($C496&amp;" "&amp;$I496,Listas!$N$4:$O$14,2,FALSE)),"",VLOOKUP($C496&amp;" "&amp;$I496,Listas!$N$4:$O$14,2,FALSE))</f>
        <v/>
      </c>
      <c r="I496" s="5" t="str">
        <f>IF(ISERROR(VLOOKUP($G496,Listas!$L$4:$M$7,2,FALSE)),"",VLOOKUP($G496,Listas!$L$4:$M$7,2,FALSE))</f>
        <v/>
      </c>
      <c r="J496" s="7" t="str">
        <f t="shared" si="14"/>
        <v/>
      </c>
      <c r="K496" s="5" t="str">
        <f t="shared" si="15"/>
        <v/>
      </c>
      <c r="L496" s="5" t="str">
        <f>IF(ISERROR(VLOOKUP($C496,Listas!$B$4:$K$12,10,FALSE)),"",IF(C496="Hydrogen_\_Hidrógeno",LOOKUP(E496,Listas!$AL$4:$AL$7,Listas!$AM$4:$AM$7),VLOOKUP($C496,Listas!$B$4:$K$12,10,FALSE)))</f>
        <v/>
      </c>
    </row>
    <row r="497" spans="1:12" x14ac:dyDescent="0.25">
      <c r="A497" s="4"/>
      <c r="B497" s="4"/>
      <c r="C497" s="12" t="s">
        <v>781</v>
      </c>
      <c r="D497" s="4" t="str">
        <f>IF(ISERROR(VLOOKUP($C497,Listas!$B$4:$C$12,2,FALSE)),"",VLOOKUP($C497,Listas!$B$4:$C$12,2,FALSE))</f>
        <v/>
      </c>
      <c r="E497" s="12"/>
      <c r="F497" s="5">
        <v>0</v>
      </c>
      <c r="G497" s="5" t="s">
        <v>908</v>
      </c>
      <c r="H497" s="5" t="str">
        <f>IF(ISERROR(VLOOKUP($C497&amp;" "&amp;$I497,Listas!$N$4:$O$14,2,FALSE)),"",VLOOKUP($C497&amp;" "&amp;$I497,Listas!$N$4:$O$14,2,FALSE))</f>
        <v/>
      </c>
      <c r="I497" s="5" t="str">
        <f>IF(ISERROR(VLOOKUP($G497,Listas!$L$4:$M$7,2,FALSE)),"",VLOOKUP($G497,Listas!$L$4:$M$7,2,FALSE))</f>
        <v/>
      </c>
      <c r="J497" s="7" t="str">
        <f t="shared" si="14"/>
        <v/>
      </c>
      <c r="K497" s="5" t="str">
        <f t="shared" si="15"/>
        <v/>
      </c>
      <c r="L497" s="5" t="str">
        <f>IF(ISERROR(VLOOKUP($C497,Listas!$B$4:$K$12,10,FALSE)),"",IF(C497="Hydrogen_\_Hidrógeno",LOOKUP(E497,Listas!$AL$4:$AL$7,Listas!$AM$4:$AM$7),VLOOKUP($C497,Listas!$B$4:$K$12,10,FALSE)))</f>
        <v/>
      </c>
    </row>
    <row r="498" spans="1:12" x14ac:dyDescent="0.25">
      <c r="A498" s="4"/>
      <c r="B498" s="4"/>
      <c r="C498" s="12" t="s">
        <v>781</v>
      </c>
      <c r="D498" s="4" t="str">
        <f>IF(ISERROR(VLOOKUP($C498,Listas!$B$4:$C$12,2,FALSE)),"",VLOOKUP($C498,Listas!$B$4:$C$12,2,FALSE))</f>
        <v/>
      </c>
      <c r="E498" s="12"/>
      <c r="F498" s="5">
        <v>0</v>
      </c>
      <c r="G498" s="5" t="s">
        <v>908</v>
      </c>
      <c r="H498" s="5" t="str">
        <f>IF(ISERROR(VLOOKUP($C498&amp;" "&amp;$I498,Listas!$N$4:$O$14,2,FALSE)),"",VLOOKUP($C498&amp;" "&amp;$I498,Listas!$N$4:$O$14,2,FALSE))</f>
        <v/>
      </c>
      <c r="I498" s="5" t="str">
        <f>IF(ISERROR(VLOOKUP($G498,Listas!$L$4:$M$7,2,FALSE)),"",VLOOKUP($G498,Listas!$L$4:$M$7,2,FALSE))</f>
        <v/>
      </c>
      <c r="J498" s="7" t="str">
        <f t="shared" si="14"/>
        <v/>
      </c>
      <c r="K498" s="5" t="str">
        <f t="shared" si="15"/>
        <v/>
      </c>
      <c r="L498" s="5" t="str">
        <f>IF(ISERROR(VLOOKUP($C498,Listas!$B$4:$K$12,10,FALSE)),"",IF(C498="Hydrogen_\_Hidrógeno",LOOKUP(E498,Listas!$AL$4:$AL$7,Listas!$AM$4:$AM$7),VLOOKUP($C498,Listas!$B$4:$K$12,10,FALSE)))</f>
        <v/>
      </c>
    </row>
    <row r="499" spans="1:12" x14ac:dyDescent="0.25">
      <c r="A499" s="4"/>
      <c r="B499" s="4"/>
      <c r="C499" s="12" t="s">
        <v>781</v>
      </c>
      <c r="D499" s="4" t="str">
        <f>IF(ISERROR(VLOOKUP($C499,Listas!$B$4:$C$12,2,FALSE)),"",VLOOKUP($C499,Listas!$B$4:$C$12,2,FALSE))</f>
        <v/>
      </c>
      <c r="E499" s="12"/>
      <c r="F499" s="5">
        <v>0</v>
      </c>
      <c r="G499" s="5" t="s">
        <v>908</v>
      </c>
      <c r="H499" s="5" t="str">
        <f>IF(ISERROR(VLOOKUP($C499&amp;" "&amp;$I499,Listas!$N$4:$O$14,2,FALSE)),"",VLOOKUP($C499&amp;" "&amp;$I499,Listas!$N$4:$O$14,2,FALSE))</f>
        <v/>
      </c>
      <c r="I499" s="5" t="str">
        <f>IF(ISERROR(VLOOKUP($G499,Listas!$L$4:$M$7,2,FALSE)),"",VLOOKUP($G499,Listas!$L$4:$M$7,2,FALSE))</f>
        <v/>
      </c>
      <c r="J499" s="7" t="str">
        <f t="shared" si="14"/>
        <v/>
      </c>
      <c r="K499" s="5" t="str">
        <f t="shared" si="15"/>
        <v/>
      </c>
      <c r="L499" s="5" t="str">
        <f>IF(ISERROR(VLOOKUP($C499,Listas!$B$4:$K$12,10,FALSE)),"",IF(C499="Hydrogen_\_Hidrógeno",LOOKUP(E499,Listas!$AL$4:$AL$7,Listas!$AM$4:$AM$7),VLOOKUP($C499,Listas!$B$4:$K$12,10,FALSE)))</f>
        <v/>
      </c>
    </row>
    <row r="500" spans="1:12" x14ac:dyDescent="0.25">
      <c r="A500" s="4"/>
      <c r="B500" s="4"/>
      <c r="C500" s="12" t="s">
        <v>781</v>
      </c>
      <c r="D500" s="4" t="str">
        <f>IF(ISERROR(VLOOKUP($C500,Listas!$B$4:$C$12,2,FALSE)),"",VLOOKUP($C500,Listas!$B$4:$C$12,2,FALSE))</f>
        <v/>
      </c>
      <c r="E500" s="12"/>
      <c r="F500" s="5">
        <v>0</v>
      </c>
      <c r="G500" s="5" t="s">
        <v>908</v>
      </c>
      <c r="H500" s="5" t="str">
        <f>IF(ISERROR(VLOOKUP($C500&amp;" "&amp;$I500,Listas!$N$4:$O$14,2,FALSE)),"",VLOOKUP($C500&amp;" "&amp;$I500,Listas!$N$4:$O$14,2,FALSE))</f>
        <v/>
      </c>
      <c r="I500" s="5" t="str">
        <f>IF(ISERROR(VLOOKUP($G500,Listas!$L$4:$M$7,2,FALSE)),"",VLOOKUP($G500,Listas!$L$4:$M$7,2,FALSE))</f>
        <v/>
      </c>
      <c r="J500" s="7" t="str">
        <f t="shared" si="14"/>
        <v/>
      </c>
      <c r="K500" s="5" t="str">
        <f t="shared" si="15"/>
        <v/>
      </c>
      <c r="L500" s="5" t="str">
        <f>IF(ISERROR(VLOOKUP($C500,Listas!$B$4:$K$12,10,FALSE)),"",IF(C500="Hydrogen_\_Hidrógeno",LOOKUP(E500,Listas!$AL$4:$AL$7,Listas!$AM$4:$AM$7),VLOOKUP($C500,Listas!$B$4:$K$12,10,FALSE)))</f>
        <v/>
      </c>
    </row>
    <row r="501" spans="1:12" x14ac:dyDescent="0.25">
      <c r="A501" s="4"/>
      <c r="B501" s="4"/>
      <c r="C501" s="12" t="s">
        <v>781</v>
      </c>
      <c r="D501" s="4" t="str">
        <f>IF(ISERROR(VLOOKUP($C501,Listas!$B$4:$C$12,2,FALSE)),"",VLOOKUP($C501,Listas!$B$4:$C$12,2,FALSE))</f>
        <v/>
      </c>
      <c r="E501" s="12"/>
      <c r="F501" s="5">
        <v>0</v>
      </c>
      <c r="G501" s="5" t="s">
        <v>908</v>
      </c>
      <c r="H501" s="5" t="str">
        <f>IF(ISERROR(VLOOKUP($C501&amp;" "&amp;$I501,Listas!$N$4:$O$14,2,FALSE)),"",VLOOKUP($C501&amp;" "&amp;$I501,Listas!$N$4:$O$14,2,FALSE))</f>
        <v/>
      </c>
      <c r="I501" s="5" t="str">
        <f>IF(ISERROR(VLOOKUP($G501,Listas!$L$4:$M$7,2,FALSE)),"",VLOOKUP($G501,Listas!$L$4:$M$7,2,FALSE))</f>
        <v/>
      </c>
      <c r="J501" s="7" t="str">
        <f t="shared" si="14"/>
        <v/>
      </c>
      <c r="K501" s="5" t="str">
        <f t="shared" si="15"/>
        <v/>
      </c>
      <c r="L501" s="5" t="str">
        <f>IF(ISERROR(VLOOKUP($C501,Listas!$B$4:$K$12,10,FALSE)),"",IF(C501="Hydrogen_\_Hidrógeno",LOOKUP(E501,Listas!$AL$4:$AL$7,Listas!$AM$4:$AM$7),VLOOKUP($C501,Listas!$B$4:$K$12,10,FALSE)))</f>
        <v/>
      </c>
    </row>
    <row r="502" spans="1:12" x14ac:dyDescent="0.25">
      <c r="A502" s="4"/>
      <c r="B502" s="4"/>
      <c r="C502" s="12" t="s">
        <v>781</v>
      </c>
      <c r="D502" s="4" t="str">
        <f>IF(ISERROR(VLOOKUP($C502,Listas!$B$4:$C$12,2,FALSE)),"",VLOOKUP($C502,Listas!$B$4:$C$12,2,FALSE))</f>
        <v/>
      </c>
      <c r="E502" s="12"/>
      <c r="F502" s="5">
        <v>0</v>
      </c>
      <c r="G502" s="5" t="s">
        <v>908</v>
      </c>
      <c r="H502" s="5" t="str">
        <f>IF(ISERROR(VLOOKUP($C502&amp;" "&amp;$I502,Listas!$N$4:$O$14,2,FALSE)),"",VLOOKUP($C502&amp;" "&amp;$I502,Listas!$N$4:$O$14,2,FALSE))</f>
        <v/>
      </c>
      <c r="I502" s="5" t="str">
        <f>IF(ISERROR(VLOOKUP($G502,Listas!$L$4:$M$7,2,FALSE)),"",VLOOKUP($G502,Listas!$L$4:$M$7,2,FALSE))</f>
        <v/>
      </c>
      <c r="J502" s="7" t="str">
        <f t="shared" si="14"/>
        <v/>
      </c>
      <c r="K502" s="5" t="str">
        <f t="shared" si="15"/>
        <v/>
      </c>
      <c r="L502" s="5" t="str">
        <f>IF(ISERROR(VLOOKUP($C502,Listas!$B$4:$K$12,10,FALSE)),"",IF(C502="Hydrogen_\_Hidrógeno",LOOKUP(E502,Listas!$AL$4:$AL$7,Listas!$AM$4:$AM$7),VLOOKUP($C502,Listas!$B$4:$K$12,10,FALSE)))</f>
        <v/>
      </c>
    </row>
    <row r="503" spans="1:12" x14ac:dyDescent="0.25">
      <c r="A503" s="4"/>
      <c r="B503" s="4"/>
      <c r="C503" s="12" t="s">
        <v>781</v>
      </c>
      <c r="D503" s="4" t="str">
        <f>IF(ISERROR(VLOOKUP($C503,Listas!$B$4:$C$12,2,FALSE)),"",VLOOKUP($C503,Listas!$B$4:$C$12,2,FALSE))</f>
        <v/>
      </c>
      <c r="E503" s="12"/>
      <c r="F503" s="5">
        <v>0</v>
      </c>
      <c r="G503" s="5" t="s">
        <v>908</v>
      </c>
      <c r="H503" s="5" t="str">
        <f>IF(ISERROR(VLOOKUP($C503&amp;" "&amp;$I503,Listas!$N$4:$O$14,2,FALSE)),"",VLOOKUP($C503&amp;" "&amp;$I503,Listas!$N$4:$O$14,2,FALSE))</f>
        <v/>
      </c>
      <c r="I503" s="5" t="str">
        <f>IF(ISERROR(VLOOKUP($G503,Listas!$L$4:$M$7,2,FALSE)),"",VLOOKUP($G503,Listas!$L$4:$M$7,2,FALSE))</f>
        <v/>
      </c>
      <c r="J503" s="7" t="str">
        <f t="shared" si="14"/>
        <v/>
      </c>
      <c r="K503" s="5" t="str">
        <f t="shared" si="15"/>
        <v/>
      </c>
      <c r="L503" s="5" t="str">
        <f>IF(ISERROR(VLOOKUP($C503,Listas!$B$4:$K$12,10,FALSE)),"",IF(C503="Hydrogen_\_Hidrógeno",LOOKUP(E503,Listas!$AL$4:$AL$7,Listas!$AM$4:$AM$7),VLOOKUP($C503,Listas!$B$4:$K$12,10,FALSE)))</f>
        <v/>
      </c>
    </row>
    <row r="504" spans="1:12" x14ac:dyDescent="0.25">
      <c r="A504" s="4"/>
      <c r="B504" s="4"/>
      <c r="C504" s="12" t="s">
        <v>781</v>
      </c>
      <c r="D504" s="4" t="str">
        <f>IF(ISERROR(VLOOKUP($C504,Listas!$B$4:$C$12,2,FALSE)),"",VLOOKUP($C504,Listas!$B$4:$C$12,2,FALSE))</f>
        <v/>
      </c>
      <c r="E504" s="12"/>
      <c r="F504" s="5">
        <v>0</v>
      </c>
      <c r="G504" s="5" t="s">
        <v>908</v>
      </c>
      <c r="H504" s="5" t="str">
        <f>IF(ISERROR(VLOOKUP($C504&amp;" "&amp;$I504,Listas!$N$4:$O$14,2,FALSE)),"",VLOOKUP($C504&amp;" "&amp;$I504,Listas!$N$4:$O$14,2,FALSE))</f>
        <v/>
      </c>
      <c r="I504" s="5" t="str">
        <f>IF(ISERROR(VLOOKUP($G504,Listas!$L$4:$M$7,2,FALSE)),"",VLOOKUP($G504,Listas!$L$4:$M$7,2,FALSE))</f>
        <v/>
      </c>
      <c r="J504" s="7" t="str">
        <f t="shared" si="14"/>
        <v/>
      </c>
      <c r="K504" s="5" t="str">
        <f t="shared" si="15"/>
        <v/>
      </c>
      <c r="L504" s="5" t="str">
        <f>IF(ISERROR(VLOOKUP($C504,Listas!$B$4:$K$12,10,FALSE)),"",IF(C504="Hydrogen_\_Hidrógeno",LOOKUP(E504,Listas!$AL$4:$AL$7,Listas!$AM$4:$AM$7),VLOOKUP($C504,Listas!$B$4:$K$12,10,FALSE)))</f>
        <v/>
      </c>
    </row>
    <row r="505" spans="1:12" x14ac:dyDescent="0.25">
      <c r="A505" s="4"/>
      <c r="B505" s="4"/>
      <c r="C505" s="12" t="s">
        <v>781</v>
      </c>
      <c r="D505" s="4" t="str">
        <f>IF(ISERROR(VLOOKUP($C505,Listas!$B$4:$C$12,2,FALSE)),"",VLOOKUP($C505,Listas!$B$4:$C$12,2,FALSE))</f>
        <v/>
      </c>
      <c r="E505" s="12"/>
      <c r="F505" s="5">
        <v>0</v>
      </c>
      <c r="G505" s="5" t="s">
        <v>908</v>
      </c>
      <c r="H505" s="5" t="str">
        <f>IF(ISERROR(VLOOKUP($C505&amp;" "&amp;$I505,Listas!$N$4:$O$14,2,FALSE)),"",VLOOKUP($C505&amp;" "&amp;$I505,Listas!$N$4:$O$14,2,FALSE))</f>
        <v/>
      </c>
      <c r="I505" s="5" t="str">
        <f>IF(ISERROR(VLOOKUP($G505,Listas!$L$4:$M$7,2,FALSE)),"",VLOOKUP($G505,Listas!$L$4:$M$7,2,FALSE))</f>
        <v/>
      </c>
      <c r="J505" s="7" t="str">
        <f t="shared" si="14"/>
        <v/>
      </c>
      <c r="K505" s="5" t="str">
        <f t="shared" si="15"/>
        <v/>
      </c>
      <c r="L505" s="5" t="str">
        <f>IF(ISERROR(VLOOKUP($C505,Listas!$B$4:$K$12,10,FALSE)),"",IF(C505="Hydrogen_\_Hidrógeno",LOOKUP(E505,Listas!$AL$4:$AL$7,Listas!$AM$4:$AM$7),VLOOKUP($C505,Listas!$B$4:$K$12,10,FALSE)))</f>
        <v/>
      </c>
    </row>
    <row r="506" spans="1:12" x14ac:dyDescent="0.25">
      <c r="A506" s="4"/>
      <c r="B506" s="4"/>
      <c r="C506" s="12" t="s">
        <v>781</v>
      </c>
      <c r="D506" s="4" t="str">
        <f>IF(ISERROR(VLOOKUP($C506,Listas!$B$4:$C$12,2,FALSE)),"",VLOOKUP($C506,Listas!$B$4:$C$12,2,FALSE))</f>
        <v/>
      </c>
      <c r="E506" s="12"/>
      <c r="F506" s="5">
        <v>0</v>
      </c>
      <c r="G506" s="5" t="s">
        <v>908</v>
      </c>
      <c r="H506" s="5" t="str">
        <f>IF(ISERROR(VLOOKUP($C506&amp;" "&amp;$I506,Listas!$N$4:$O$14,2,FALSE)),"",VLOOKUP($C506&amp;" "&amp;$I506,Listas!$N$4:$O$14,2,FALSE))</f>
        <v/>
      </c>
      <c r="I506" s="5" t="str">
        <f>IF(ISERROR(VLOOKUP($G506,Listas!$L$4:$M$7,2,FALSE)),"",VLOOKUP($G506,Listas!$L$4:$M$7,2,FALSE))</f>
        <v/>
      </c>
      <c r="J506" s="7" t="str">
        <f t="shared" si="14"/>
        <v/>
      </c>
      <c r="K506" s="5" t="str">
        <f t="shared" si="15"/>
        <v/>
      </c>
      <c r="L506" s="5" t="str">
        <f>IF(ISERROR(VLOOKUP($C506,Listas!$B$4:$K$12,10,FALSE)),"",IF(C506="Hydrogen_\_Hidrógeno",LOOKUP(E506,Listas!$AL$4:$AL$7,Listas!$AM$4:$AM$7),VLOOKUP($C506,Listas!$B$4:$K$12,10,FALSE)))</f>
        <v/>
      </c>
    </row>
    <row r="507" spans="1:12" x14ac:dyDescent="0.25">
      <c r="A507" s="4"/>
      <c r="B507" s="4"/>
      <c r="C507" s="12" t="s">
        <v>781</v>
      </c>
      <c r="D507" s="4" t="str">
        <f>IF(ISERROR(VLOOKUP($C507,Listas!$B$4:$C$12,2,FALSE)),"",VLOOKUP($C507,Listas!$B$4:$C$12,2,FALSE))</f>
        <v/>
      </c>
      <c r="E507" s="12"/>
      <c r="F507" s="5">
        <v>0</v>
      </c>
      <c r="G507" s="5" t="s">
        <v>908</v>
      </c>
      <c r="H507" s="5" t="str">
        <f>IF(ISERROR(VLOOKUP($C507&amp;" "&amp;$I507,Listas!$N$4:$O$14,2,FALSE)),"",VLOOKUP($C507&amp;" "&amp;$I507,Listas!$N$4:$O$14,2,FALSE))</f>
        <v/>
      </c>
      <c r="I507" s="5" t="str">
        <f>IF(ISERROR(VLOOKUP($G507,Listas!$L$4:$M$7,2,FALSE)),"",VLOOKUP($G507,Listas!$L$4:$M$7,2,FALSE))</f>
        <v/>
      </c>
      <c r="J507" s="7" t="str">
        <f t="shared" si="14"/>
        <v/>
      </c>
      <c r="K507" s="5" t="str">
        <f t="shared" si="15"/>
        <v/>
      </c>
      <c r="L507" s="5" t="str">
        <f>IF(ISERROR(VLOOKUP($C507,Listas!$B$4:$K$12,10,FALSE)),"",IF(C507="Hydrogen_\_Hidrógeno",LOOKUP(E507,Listas!$AL$4:$AL$7,Listas!$AM$4:$AM$7),VLOOKUP($C507,Listas!$B$4:$K$12,10,FALSE)))</f>
        <v/>
      </c>
    </row>
    <row r="508" spans="1:12" x14ac:dyDescent="0.25">
      <c r="A508" s="4"/>
      <c r="B508" s="4"/>
      <c r="C508" s="12" t="s">
        <v>781</v>
      </c>
      <c r="D508" s="4" t="str">
        <f>IF(ISERROR(VLOOKUP($C508,Listas!$B$4:$C$12,2,FALSE)),"",VLOOKUP($C508,Listas!$B$4:$C$12,2,FALSE))</f>
        <v/>
      </c>
      <c r="E508" s="12"/>
      <c r="F508" s="5">
        <v>0</v>
      </c>
      <c r="G508" s="5" t="s">
        <v>908</v>
      </c>
      <c r="H508" s="5" t="str">
        <f>IF(ISERROR(VLOOKUP($C508&amp;" "&amp;$I508,Listas!$N$4:$O$14,2,FALSE)),"",VLOOKUP($C508&amp;" "&amp;$I508,Listas!$N$4:$O$14,2,FALSE))</f>
        <v/>
      </c>
      <c r="I508" s="5" t="str">
        <f>IF(ISERROR(VLOOKUP($G508,Listas!$L$4:$M$7,2,FALSE)),"",VLOOKUP($G508,Listas!$L$4:$M$7,2,FALSE))</f>
        <v/>
      </c>
      <c r="J508" s="7" t="str">
        <f t="shared" si="14"/>
        <v/>
      </c>
      <c r="K508" s="5" t="str">
        <f t="shared" si="15"/>
        <v/>
      </c>
      <c r="L508" s="5" t="str">
        <f>IF(ISERROR(VLOOKUP($C508,Listas!$B$4:$K$12,10,FALSE)),"",IF(C508="Hydrogen_\_Hidrógeno",LOOKUP(E508,Listas!$AL$4:$AL$7,Listas!$AM$4:$AM$7),VLOOKUP($C508,Listas!$B$4:$K$12,10,FALSE)))</f>
        <v/>
      </c>
    </row>
    <row r="509" spans="1:12" x14ac:dyDescent="0.25">
      <c r="A509" s="4"/>
      <c r="B509" s="4"/>
      <c r="C509" s="12" t="s">
        <v>781</v>
      </c>
      <c r="D509" s="4" t="str">
        <f>IF(ISERROR(VLOOKUP($C509,Listas!$B$4:$C$12,2,FALSE)),"",VLOOKUP($C509,Listas!$B$4:$C$12,2,FALSE))</f>
        <v/>
      </c>
      <c r="E509" s="12"/>
      <c r="F509" s="5">
        <v>0</v>
      </c>
      <c r="G509" s="5" t="s">
        <v>908</v>
      </c>
      <c r="H509" s="5" t="str">
        <f>IF(ISERROR(VLOOKUP($C509&amp;" "&amp;$I509,Listas!$N$4:$O$14,2,FALSE)),"",VLOOKUP($C509&amp;" "&amp;$I509,Listas!$N$4:$O$14,2,FALSE))</f>
        <v/>
      </c>
      <c r="I509" s="5" t="str">
        <f>IF(ISERROR(VLOOKUP($G509,Listas!$L$4:$M$7,2,FALSE)),"",VLOOKUP($G509,Listas!$L$4:$M$7,2,FALSE))</f>
        <v/>
      </c>
      <c r="J509" s="7" t="str">
        <f t="shared" si="14"/>
        <v/>
      </c>
      <c r="K509" s="5" t="str">
        <f t="shared" si="15"/>
        <v/>
      </c>
      <c r="L509" s="5" t="str">
        <f>IF(ISERROR(VLOOKUP($C509,Listas!$B$4:$K$12,10,FALSE)),"",IF(C509="Hydrogen_\_Hidrógeno",LOOKUP(E509,Listas!$AL$4:$AL$7,Listas!$AM$4:$AM$7),VLOOKUP($C509,Listas!$B$4:$K$12,10,FALSE)))</f>
        <v/>
      </c>
    </row>
    <row r="510" spans="1:12" x14ac:dyDescent="0.25">
      <c r="A510" s="4"/>
      <c r="B510" s="4"/>
      <c r="C510" s="12" t="s">
        <v>781</v>
      </c>
      <c r="D510" s="4" t="str">
        <f>IF(ISERROR(VLOOKUP($C510,Listas!$B$4:$C$12,2,FALSE)),"",VLOOKUP($C510,Listas!$B$4:$C$12,2,FALSE))</f>
        <v/>
      </c>
      <c r="E510" s="12"/>
      <c r="F510" s="5">
        <v>0</v>
      </c>
      <c r="G510" s="5" t="s">
        <v>908</v>
      </c>
      <c r="H510" s="5" t="str">
        <f>IF(ISERROR(VLOOKUP($C510&amp;" "&amp;$I510,Listas!$N$4:$O$14,2,FALSE)),"",VLOOKUP($C510&amp;" "&amp;$I510,Listas!$N$4:$O$14,2,FALSE))</f>
        <v/>
      </c>
      <c r="I510" s="5" t="str">
        <f>IF(ISERROR(VLOOKUP($G510,Listas!$L$4:$M$7,2,FALSE)),"",VLOOKUP($G510,Listas!$L$4:$M$7,2,FALSE))</f>
        <v/>
      </c>
      <c r="J510" s="7" t="str">
        <f t="shared" si="14"/>
        <v/>
      </c>
      <c r="K510" s="5" t="str">
        <f t="shared" si="15"/>
        <v/>
      </c>
      <c r="L510" s="5" t="str">
        <f>IF(ISERROR(VLOOKUP($C510,Listas!$B$4:$K$12,10,FALSE)),"",IF(C510="Hydrogen_\_Hidrógeno",LOOKUP(E510,Listas!$AL$4:$AL$7,Listas!$AM$4:$AM$7),VLOOKUP($C510,Listas!$B$4:$K$12,10,FALSE)))</f>
        <v/>
      </c>
    </row>
    <row r="511" spans="1:12" x14ac:dyDescent="0.25">
      <c r="A511" s="4"/>
      <c r="B511" s="4"/>
      <c r="C511" s="12" t="s">
        <v>781</v>
      </c>
      <c r="D511" s="4" t="str">
        <f>IF(ISERROR(VLOOKUP($C511,Listas!$B$4:$C$12,2,FALSE)),"",VLOOKUP($C511,Listas!$B$4:$C$12,2,FALSE))</f>
        <v/>
      </c>
      <c r="E511" s="12"/>
      <c r="F511" s="5">
        <v>0</v>
      </c>
      <c r="G511" s="5" t="s">
        <v>908</v>
      </c>
      <c r="H511" s="5" t="str">
        <f>IF(ISERROR(VLOOKUP($C511&amp;" "&amp;$I511,Listas!$N$4:$O$14,2,FALSE)),"",VLOOKUP($C511&amp;" "&amp;$I511,Listas!$N$4:$O$14,2,FALSE))</f>
        <v/>
      </c>
      <c r="I511" s="5" t="str">
        <f>IF(ISERROR(VLOOKUP($G511,Listas!$L$4:$M$7,2,FALSE)),"",VLOOKUP($G511,Listas!$L$4:$M$7,2,FALSE))</f>
        <v/>
      </c>
      <c r="J511" s="7" t="str">
        <f t="shared" si="14"/>
        <v/>
      </c>
      <c r="K511" s="5" t="str">
        <f t="shared" si="15"/>
        <v/>
      </c>
      <c r="L511" s="5" t="str">
        <f>IF(ISERROR(VLOOKUP($C511,Listas!$B$4:$K$12,10,FALSE)),"",IF(C511="Hydrogen_\_Hidrógeno",LOOKUP(E511,Listas!$AL$4:$AL$7,Listas!$AM$4:$AM$7),VLOOKUP($C511,Listas!$B$4:$K$12,10,FALSE)))</f>
        <v/>
      </c>
    </row>
    <row r="512" spans="1:12" x14ac:dyDescent="0.25">
      <c r="A512" s="4"/>
      <c r="B512" s="4"/>
      <c r="C512" s="12" t="s">
        <v>781</v>
      </c>
      <c r="D512" s="4" t="str">
        <f>IF(ISERROR(VLOOKUP($C512,Listas!$B$4:$C$12,2,FALSE)),"",VLOOKUP($C512,Listas!$B$4:$C$12,2,FALSE))</f>
        <v/>
      </c>
      <c r="E512" s="12"/>
      <c r="F512" s="5">
        <v>0</v>
      </c>
      <c r="G512" s="5" t="s">
        <v>908</v>
      </c>
      <c r="H512" s="5" t="str">
        <f>IF(ISERROR(VLOOKUP($C512&amp;" "&amp;$I512,Listas!$N$4:$O$14,2,FALSE)),"",VLOOKUP($C512&amp;" "&amp;$I512,Listas!$N$4:$O$14,2,FALSE))</f>
        <v/>
      </c>
      <c r="I512" s="5" t="str">
        <f>IF(ISERROR(VLOOKUP($G512,Listas!$L$4:$M$7,2,FALSE)),"",VLOOKUP($G512,Listas!$L$4:$M$7,2,FALSE))</f>
        <v/>
      </c>
      <c r="J512" s="7" t="str">
        <f t="shared" si="14"/>
        <v/>
      </c>
      <c r="K512" s="5" t="str">
        <f t="shared" si="15"/>
        <v/>
      </c>
      <c r="L512" s="5" t="str">
        <f>IF(ISERROR(VLOOKUP($C512,Listas!$B$4:$K$12,10,FALSE)),"",IF(C512="Hydrogen_\_Hidrógeno",LOOKUP(E512,Listas!$AL$4:$AL$7,Listas!$AM$4:$AM$7),VLOOKUP($C512,Listas!$B$4:$K$12,10,FALSE)))</f>
        <v/>
      </c>
    </row>
    <row r="513" spans="1:12" x14ac:dyDescent="0.25">
      <c r="A513" s="4"/>
      <c r="B513" s="4"/>
      <c r="C513" s="12" t="s">
        <v>781</v>
      </c>
      <c r="D513" s="4" t="str">
        <f>IF(ISERROR(VLOOKUP($C513,Listas!$B$4:$C$12,2,FALSE)),"",VLOOKUP($C513,Listas!$B$4:$C$12,2,FALSE))</f>
        <v/>
      </c>
      <c r="E513" s="12"/>
      <c r="F513" s="5">
        <v>0</v>
      </c>
      <c r="G513" s="5" t="s">
        <v>908</v>
      </c>
      <c r="H513" s="5" t="str">
        <f>IF(ISERROR(VLOOKUP($C513&amp;" "&amp;$I513,Listas!$N$4:$O$14,2,FALSE)),"",VLOOKUP($C513&amp;" "&amp;$I513,Listas!$N$4:$O$14,2,FALSE))</f>
        <v/>
      </c>
      <c r="I513" s="5" t="str">
        <f>IF(ISERROR(VLOOKUP($G513,Listas!$L$4:$M$7,2,FALSE)),"",VLOOKUP($G513,Listas!$L$4:$M$7,2,FALSE))</f>
        <v/>
      </c>
      <c r="J513" s="7" t="str">
        <f t="shared" si="14"/>
        <v/>
      </c>
      <c r="K513" s="5" t="str">
        <f t="shared" si="15"/>
        <v/>
      </c>
      <c r="L513" s="5" t="str">
        <f>IF(ISERROR(VLOOKUP($C513,Listas!$B$4:$K$12,10,FALSE)),"",IF(C513="Hydrogen_\_Hidrógeno",LOOKUP(E513,Listas!$AL$4:$AL$7,Listas!$AM$4:$AM$7),VLOOKUP($C513,Listas!$B$4:$K$12,10,FALSE)))</f>
        <v/>
      </c>
    </row>
    <row r="514" spans="1:12" x14ac:dyDescent="0.25">
      <c r="A514" s="4"/>
      <c r="B514" s="4"/>
      <c r="C514" s="12" t="s">
        <v>781</v>
      </c>
      <c r="D514" s="4" t="str">
        <f>IF(ISERROR(VLOOKUP($C514,Listas!$B$4:$C$12,2,FALSE)),"",VLOOKUP($C514,Listas!$B$4:$C$12,2,FALSE))</f>
        <v/>
      </c>
      <c r="E514" s="12"/>
      <c r="F514" s="5">
        <v>0</v>
      </c>
      <c r="G514" s="5" t="s">
        <v>908</v>
      </c>
      <c r="H514" s="5" t="str">
        <f>IF(ISERROR(VLOOKUP($C514&amp;" "&amp;$I514,Listas!$N$4:$O$14,2,FALSE)),"",VLOOKUP($C514&amp;" "&amp;$I514,Listas!$N$4:$O$14,2,FALSE))</f>
        <v/>
      </c>
      <c r="I514" s="5" t="str">
        <f>IF(ISERROR(VLOOKUP($G514,Listas!$L$4:$M$7,2,FALSE)),"",VLOOKUP($G514,Listas!$L$4:$M$7,2,FALSE))</f>
        <v/>
      </c>
      <c r="J514" s="7" t="str">
        <f t="shared" si="14"/>
        <v/>
      </c>
      <c r="K514" s="5" t="str">
        <f t="shared" si="15"/>
        <v/>
      </c>
      <c r="L514" s="5" t="str">
        <f>IF(ISERROR(VLOOKUP($C514,Listas!$B$4:$K$12,10,FALSE)),"",IF(C514="Hydrogen_\_Hidrógeno",LOOKUP(E514,Listas!$AL$4:$AL$7,Listas!$AM$4:$AM$7),VLOOKUP($C514,Listas!$B$4:$K$12,10,FALSE)))</f>
        <v/>
      </c>
    </row>
    <row r="515" spans="1:12" x14ac:dyDescent="0.25">
      <c r="A515" s="4"/>
      <c r="B515" s="4"/>
      <c r="C515" s="12" t="s">
        <v>781</v>
      </c>
      <c r="D515" s="4" t="str">
        <f>IF(ISERROR(VLOOKUP($C515,Listas!$B$4:$C$12,2,FALSE)),"",VLOOKUP($C515,Listas!$B$4:$C$12,2,FALSE))</f>
        <v/>
      </c>
      <c r="E515" s="12"/>
      <c r="F515" s="5">
        <v>0</v>
      </c>
      <c r="G515" s="5" t="s">
        <v>908</v>
      </c>
      <c r="H515" s="5" t="str">
        <f>IF(ISERROR(VLOOKUP($C515&amp;" "&amp;$I515,Listas!$N$4:$O$14,2,FALSE)),"",VLOOKUP($C515&amp;" "&amp;$I515,Listas!$N$4:$O$14,2,FALSE))</f>
        <v/>
      </c>
      <c r="I515" s="5" t="str">
        <f>IF(ISERROR(VLOOKUP($G515,Listas!$L$4:$M$7,2,FALSE)),"",VLOOKUP($G515,Listas!$L$4:$M$7,2,FALSE))</f>
        <v/>
      </c>
      <c r="J515" s="7" t="str">
        <f t="shared" si="14"/>
        <v/>
      </c>
      <c r="K515" s="5" t="str">
        <f t="shared" si="15"/>
        <v/>
      </c>
      <c r="L515" s="5" t="str">
        <f>IF(ISERROR(VLOOKUP($C515,Listas!$B$4:$K$12,10,FALSE)),"",IF(C515="Hydrogen_\_Hidrógeno",LOOKUP(E515,Listas!$AL$4:$AL$7,Listas!$AM$4:$AM$7),VLOOKUP($C515,Listas!$B$4:$K$12,10,FALSE)))</f>
        <v/>
      </c>
    </row>
    <row r="516" spans="1:12" x14ac:dyDescent="0.25">
      <c r="A516" s="4"/>
      <c r="B516" s="4"/>
      <c r="C516" s="12" t="s">
        <v>781</v>
      </c>
      <c r="D516" s="4" t="str">
        <f>IF(ISERROR(VLOOKUP($C516,Listas!$B$4:$C$12,2,FALSE)),"",VLOOKUP($C516,Listas!$B$4:$C$12,2,FALSE))</f>
        <v/>
      </c>
      <c r="E516" s="12"/>
      <c r="F516" s="5">
        <v>0</v>
      </c>
      <c r="G516" s="5" t="s">
        <v>908</v>
      </c>
      <c r="H516" s="5" t="str">
        <f>IF(ISERROR(VLOOKUP($C516&amp;" "&amp;$I516,Listas!$N$4:$O$14,2,FALSE)),"",VLOOKUP($C516&amp;" "&amp;$I516,Listas!$N$4:$O$14,2,FALSE))</f>
        <v/>
      </c>
      <c r="I516" s="5" t="str">
        <f>IF(ISERROR(VLOOKUP($G516,Listas!$L$4:$M$7,2,FALSE)),"",VLOOKUP($G516,Listas!$L$4:$M$7,2,FALSE))</f>
        <v/>
      </c>
      <c r="J516" s="7" t="str">
        <f t="shared" si="14"/>
        <v/>
      </c>
      <c r="K516" s="5" t="str">
        <f t="shared" si="15"/>
        <v/>
      </c>
      <c r="L516" s="5" t="str">
        <f>IF(ISERROR(VLOOKUP($C516,Listas!$B$4:$K$12,10,FALSE)),"",IF(C516="Hydrogen_\_Hidrógeno",LOOKUP(E516,Listas!$AL$4:$AL$7,Listas!$AM$4:$AM$7),VLOOKUP($C516,Listas!$B$4:$K$12,10,FALSE)))</f>
        <v/>
      </c>
    </row>
    <row r="517" spans="1:12" x14ac:dyDescent="0.25">
      <c r="A517" s="4"/>
      <c r="B517" s="4"/>
      <c r="C517" s="12" t="s">
        <v>781</v>
      </c>
      <c r="D517" s="4" t="str">
        <f>IF(ISERROR(VLOOKUP($C517,Listas!$B$4:$C$12,2,FALSE)),"",VLOOKUP($C517,Listas!$B$4:$C$12,2,FALSE))</f>
        <v/>
      </c>
      <c r="E517" s="12"/>
      <c r="F517" s="5">
        <v>0</v>
      </c>
      <c r="G517" s="5" t="s">
        <v>908</v>
      </c>
      <c r="H517" s="5" t="str">
        <f>IF(ISERROR(VLOOKUP($C517&amp;" "&amp;$I517,Listas!$N$4:$O$14,2,FALSE)),"",VLOOKUP($C517&amp;" "&amp;$I517,Listas!$N$4:$O$14,2,FALSE))</f>
        <v/>
      </c>
      <c r="I517" s="5" t="str">
        <f>IF(ISERROR(VLOOKUP($G517,Listas!$L$4:$M$7,2,FALSE)),"",VLOOKUP($G517,Listas!$L$4:$M$7,2,FALSE))</f>
        <v/>
      </c>
      <c r="J517" s="7" t="str">
        <f t="shared" si="14"/>
        <v/>
      </c>
      <c r="K517" s="5" t="str">
        <f t="shared" si="15"/>
        <v/>
      </c>
      <c r="L517" s="5" t="str">
        <f>IF(ISERROR(VLOOKUP($C517,Listas!$B$4:$K$12,10,FALSE)),"",IF(C517="Hydrogen_\_Hidrógeno",LOOKUP(E517,Listas!$AL$4:$AL$7,Listas!$AM$4:$AM$7),VLOOKUP($C517,Listas!$B$4:$K$12,10,FALSE)))</f>
        <v/>
      </c>
    </row>
    <row r="518" spans="1:12" x14ac:dyDescent="0.25">
      <c r="A518" s="4"/>
      <c r="B518" s="4"/>
      <c r="C518" s="12" t="s">
        <v>781</v>
      </c>
      <c r="D518" s="4" t="str">
        <f>IF(ISERROR(VLOOKUP($C518,Listas!$B$4:$C$12,2,FALSE)),"",VLOOKUP($C518,Listas!$B$4:$C$12,2,FALSE))</f>
        <v/>
      </c>
      <c r="E518" s="12"/>
      <c r="F518" s="5">
        <v>0</v>
      </c>
      <c r="G518" s="5" t="s">
        <v>908</v>
      </c>
      <c r="H518" s="5" t="str">
        <f>IF(ISERROR(VLOOKUP($C518&amp;" "&amp;$I518,Listas!$N$4:$O$14,2,FALSE)),"",VLOOKUP($C518&amp;" "&amp;$I518,Listas!$N$4:$O$14,2,FALSE))</f>
        <v/>
      </c>
      <c r="I518" s="5" t="str">
        <f>IF(ISERROR(VLOOKUP($G518,Listas!$L$4:$M$7,2,FALSE)),"",VLOOKUP($G518,Listas!$L$4:$M$7,2,FALSE))</f>
        <v/>
      </c>
      <c r="J518" s="7" t="str">
        <f t="shared" si="14"/>
        <v/>
      </c>
      <c r="K518" s="5" t="str">
        <f t="shared" si="15"/>
        <v/>
      </c>
      <c r="L518" s="5" t="str">
        <f>IF(ISERROR(VLOOKUP($C518,Listas!$B$4:$K$12,10,FALSE)),"",IF(C518="Hydrogen_\_Hidrógeno",LOOKUP(E518,Listas!$AL$4:$AL$7,Listas!$AM$4:$AM$7),VLOOKUP($C518,Listas!$B$4:$K$12,10,FALSE)))</f>
        <v/>
      </c>
    </row>
    <row r="519" spans="1:12" x14ac:dyDescent="0.25">
      <c r="A519" s="4"/>
      <c r="B519" s="4"/>
      <c r="C519" s="12" t="s">
        <v>781</v>
      </c>
      <c r="D519" s="4" t="str">
        <f>IF(ISERROR(VLOOKUP($C519,Listas!$B$4:$C$12,2,FALSE)),"",VLOOKUP($C519,Listas!$B$4:$C$12,2,FALSE))</f>
        <v/>
      </c>
      <c r="E519" s="12"/>
      <c r="F519" s="5">
        <v>0</v>
      </c>
      <c r="G519" s="5" t="s">
        <v>908</v>
      </c>
      <c r="H519" s="5" t="str">
        <f>IF(ISERROR(VLOOKUP($C519&amp;" "&amp;$I519,Listas!$N$4:$O$14,2,FALSE)),"",VLOOKUP($C519&amp;" "&amp;$I519,Listas!$N$4:$O$14,2,FALSE))</f>
        <v/>
      </c>
      <c r="I519" s="5" t="str">
        <f>IF(ISERROR(VLOOKUP($G519,Listas!$L$4:$M$7,2,FALSE)),"",VLOOKUP($G519,Listas!$L$4:$M$7,2,FALSE))</f>
        <v/>
      </c>
      <c r="J519" s="7" t="str">
        <f t="shared" ref="J519:J582" si="16">IFERROR(IF(C519="Hydrogen_\_Hidrógeno",(F519*H519)*0.4,F519*H519),"")</f>
        <v/>
      </c>
      <c r="K519" s="5" t="str">
        <f t="shared" si="15"/>
        <v/>
      </c>
      <c r="L519" s="5" t="str">
        <f>IF(ISERROR(VLOOKUP($C519,Listas!$B$4:$K$12,10,FALSE)),"",IF(C519="Hydrogen_\_Hidrógeno",LOOKUP(E519,Listas!$AL$4:$AL$7,Listas!$AM$4:$AM$7),VLOOKUP($C519,Listas!$B$4:$K$12,10,FALSE)))</f>
        <v/>
      </c>
    </row>
    <row r="520" spans="1:12" x14ac:dyDescent="0.25">
      <c r="A520" s="4"/>
      <c r="B520" s="4"/>
      <c r="C520" s="12" t="s">
        <v>781</v>
      </c>
      <c r="D520" s="4" t="str">
        <f>IF(ISERROR(VLOOKUP($C520,Listas!$B$4:$C$12,2,FALSE)),"",VLOOKUP($C520,Listas!$B$4:$C$12,2,FALSE))</f>
        <v/>
      </c>
      <c r="E520" s="12"/>
      <c r="F520" s="5">
        <v>0</v>
      </c>
      <c r="G520" s="5" t="s">
        <v>908</v>
      </c>
      <c r="H520" s="5" t="str">
        <f>IF(ISERROR(VLOOKUP($C520&amp;" "&amp;$I520,Listas!$N$4:$O$14,2,FALSE)),"",VLOOKUP($C520&amp;" "&amp;$I520,Listas!$N$4:$O$14,2,FALSE))</f>
        <v/>
      </c>
      <c r="I520" s="5" t="str">
        <f>IF(ISERROR(VLOOKUP($G520,Listas!$L$4:$M$7,2,FALSE)),"",VLOOKUP($G520,Listas!$L$4:$M$7,2,FALSE))</f>
        <v/>
      </c>
      <c r="J520" s="7" t="str">
        <f t="shared" si="16"/>
        <v/>
      </c>
      <c r="K520" s="5" t="str">
        <f t="shared" ref="K520:K583" si="17">IF(ISERROR(F520*H520),"",F520*H520)</f>
        <v/>
      </c>
      <c r="L520" s="5" t="str">
        <f>IF(ISERROR(VLOOKUP($C520,Listas!$B$4:$K$12,10,FALSE)),"",IF(C520="Hydrogen_\_Hidrógeno",LOOKUP(E520,Listas!$AL$4:$AL$7,Listas!$AM$4:$AM$7),VLOOKUP($C520,Listas!$B$4:$K$12,10,FALSE)))</f>
        <v/>
      </c>
    </row>
    <row r="521" spans="1:12" x14ac:dyDescent="0.25">
      <c r="A521" s="4"/>
      <c r="B521" s="4"/>
      <c r="C521" s="12" t="s">
        <v>781</v>
      </c>
      <c r="D521" s="4" t="str">
        <f>IF(ISERROR(VLOOKUP($C521,Listas!$B$4:$C$12,2,FALSE)),"",VLOOKUP($C521,Listas!$B$4:$C$12,2,FALSE))</f>
        <v/>
      </c>
      <c r="E521" s="12"/>
      <c r="F521" s="5">
        <v>0</v>
      </c>
      <c r="G521" s="5" t="s">
        <v>908</v>
      </c>
      <c r="H521" s="5" t="str">
        <f>IF(ISERROR(VLOOKUP($C521&amp;" "&amp;$I521,Listas!$N$4:$O$14,2,FALSE)),"",VLOOKUP($C521&amp;" "&amp;$I521,Listas!$N$4:$O$14,2,FALSE))</f>
        <v/>
      </c>
      <c r="I521" s="5" t="str">
        <f>IF(ISERROR(VLOOKUP($G521,Listas!$L$4:$M$7,2,FALSE)),"",VLOOKUP($G521,Listas!$L$4:$M$7,2,FALSE))</f>
        <v/>
      </c>
      <c r="J521" s="7" t="str">
        <f t="shared" si="16"/>
        <v/>
      </c>
      <c r="K521" s="5" t="str">
        <f t="shared" si="17"/>
        <v/>
      </c>
      <c r="L521" s="5" t="str">
        <f>IF(ISERROR(VLOOKUP($C521,Listas!$B$4:$K$12,10,FALSE)),"",IF(C521="Hydrogen_\_Hidrógeno",LOOKUP(E521,Listas!$AL$4:$AL$7,Listas!$AM$4:$AM$7),VLOOKUP($C521,Listas!$B$4:$K$12,10,FALSE)))</f>
        <v/>
      </c>
    </row>
    <row r="522" spans="1:12" x14ac:dyDescent="0.25">
      <c r="A522" s="4"/>
      <c r="B522" s="4"/>
      <c r="C522" s="12" t="s">
        <v>781</v>
      </c>
      <c r="D522" s="4" t="str">
        <f>IF(ISERROR(VLOOKUP($C522,Listas!$B$4:$C$12,2,FALSE)),"",VLOOKUP($C522,Listas!$B$4:$C$12,2,FALSE))</f>
        <v/>
      </c>
      <c r="E522" s="12"/>
      <c r="F522" s="5">
        <v>0</v>
      </c>
      <c r="G522" s="5" t="s">
        <v>908</v>
      </c>
      <c r="H522" s="5" t="str">
        <f>IF(ISERROR(VLOOKUP($C522&amp;" "&amp;$I522,Listas!$N$4:$O$14,2,FALSE)),"",VLOOKUP($C522&amp;" "&amp;$I522,Listas!$N$4:$O$14,2,FALSE))</f>
        <v/>
      </c>
      <c r="I522" s="5" t="str">
        <f>IF(ISERROR(VLOOKUP($G522,Listas!$L$4:$M$7,2,FALSE)),"",VLOOKUP($G522,Listas!$L$4:$M$7,2,FALSE))</f>
        <v/>
      </c>
      <c r="J522" s="7" t="str">
        <f t="shared" si="16"/>
        <v/>
      </c>
      <c r="K522" s="5" t="str">
        <f t="shared" si="17"/>
        <v/>
      </c>
      <c r="L522" s="5" t="str">
        <f>IF(ISERROR(VLOOKUP($C522,Listas!$B$4:$K$12,10,FALSE)),"",IF(C522="Hydrogen_\_Hidrógeno",LOOKUP(E522,Listas!$AL$4:$AL$7,Listas!$AM$4:$AM$7),VLOOKUP($C522,Listas!$B$4:$K$12,10,FALSE)))</f>
        <v/>
      </c>
    </row>
    <row r="523" spans="1:12" x14ac:dyDescent="0.25">
      <c r="A523" s="4"/>
      <c r="B523" s="4"/>
      <c r="C523" s="12" t="s">
        <v>781</v>
      </c>
      <c r="D523" s="4" t="str">
        <f>IF(ISERROR(VLOOKUP($C523,Listas!$B$4:$C$12,2,FALSE)),"",VLOOKUP($C523,Listas!$B$4:$C$12,2,FALSE))</f>
        <v/>
      </c>
      <c r="E523" s="12"/>
      <c r="F523" s="5">
        <v>0</v>
      </c>
      <c r="G523" s="5" t="s">
        <v>908</v>
      </c>
      <c r="H523" s="5" t="str">
        <f>IF(ISERROR(VLOOKUP($C523&amp;" "&amp;$I523,Listas!$N$4:$O$14,2,FALSE)),"",VLOOKUP($C523&amp;" "&amp;$I523,Listas!$N$4:$O$14,2,FALSE))</f>
        <v/>
      </c>
      <c r="I523" s="5" t="str">
        <f>IF(ISERROR(VLOOKUP($G523,Listas!$L$4:$M$7,2,FALSE)),"",VLOOKUP($G523,Listas!$L$4:$M$7,2,FALSE))</f>
        <v/>
      </c>
      <c r="J523" s="7" t="str">
        <f t="shared" si="16"/>
        <v/>
      </c>
      <c r="K523" s="5" t="str">
        <f t="shared" si="17"/>
        <v/>
      </c>
      <c r="L523" s="5" t="str">
        <f>IF(ISERROR(VLOOKUP($C523,Listas!$B$4:$K$12,10,FALSE)),"",IF(C523="Hydrogen_\_Hidrógeno",LOOKUP(E523,Listas!$AL$4:$AL$7,Listas!$AM$4:$AM$7),VLOOKUP($C523,Listas!$B$4:$K$12,10,FALSE)))</f>
        <v/>
      </c>
    </row>
    <row r="524" spans="1:12" x14ac:dyDescent="0.25">
      <c r="A524" s="4"/>
      <c r="B524" s="4"/>
      <c r="C524" s="12" t="s">
        <v>781</v>
      </c>
      <c r="D524" s="4" t="str">
        <f>IF(ISERROR(VLOOKUP($C524,Listas!$B$4:$C$12,2,FALSE)),"",VLOOKUP($C524,Listas!$B$4:$C$12,2,FALSE))</f>
        <v/>
      </c>
      <c r="E524" s="12"/>
      <c r="F524" s="5">
        <v>0</v>
      </c>
      <c r="G524" s="5" t="s">
        <v>908</v>
      </c>
      <c r="H524" s="5" t="str">
        <f>IF(ISERROR(VLOOKUP($C524&amp;" "&amp;$I524,Listas!$N$4:$O$14,2,FALSE)),"",VLOOKUP($C524&amp;" "&amp;$I524,Listas!$N$4:$O$14,2,FALSE))</f>
        <v/>
      </c>
      <c r="I524" s="5" t="str">
        <f>IF(ISERROR(VLOOKUP($G524,Listas!$L$4:$M$7,2,FALSE)),"",VLOOKUP($G524,Listas!$L$4:$M$7,2,FALSE))</f>
        <v/>
      </c>
      <c r="J524" s="7" t="str">
        <f t="shared" si="16"/>
        <v/>
      </c>
      <c r="K524" s="5" t="str">
        <f t="shared" si="17"/>
        <v/>
      </c>
      <c r="L524" s="5" t="str">
        <f>IF(ISERROR(VLOOKUP($C524,Listas!$B$4:$K$12,10,FALSE)),"",IF(C524="Hydrogen_\_Hidrógeno",LOOKUP(E524,Listas!$AL$4:$AL$7,Listas!$AM$4:$AM$7),VLOOKUP($C524,Listas!$B$4:$K$12,10,FALSE)))</f>
        <v/>
      </c>
    </row>
    <row r="525" spans="1:12" x14ac:dyDescent="0.25">
      <c r="A525" s="4"/>
      <c r="B525" s="4"/>
      <c r="C525" s="12" t="s">
        <v>781</v>
      </c>
      <c r="D525" s="4" t="str">
        <f>IF(ISERROR(VLOOKUP($C525,Listas!$B$4:$C$12,2,FALSE)),"",VLOOKUP($C525,Listas!$B$4:$C$12,2,FALSE))</f>
        <v/>
      </c>
      <c r="E525" s="12"/>
      <c r="F525" s="5">
        <v>0</v>
      </c>
      <c r="G525" s="5" t="s">
        <v>908</v>
      </c>
      <c r="H525" s="5" t="str">
        <f>IF(ISERROR(VLOOKUP($C525&amp;" "&amp;$I525,Listas!$N$4:$O$14,2,FALSE)),"",VLOOKUP($C525&amp;" "&amp;$I525,Listas!$N$4:$O$14,2,FALSE))</f>
        <v/>
      </c>
      <c r="I525" s="5" t="str">
        <f>IF(ISERROR(VLOOKUP($G525,Listas!$L$4:$M$7,2,FALSE)),"",VLOOKUP($G525,Listas!$L$4:$M$7,2,FALSE))</f>
        <v/>
      </c>
      <c r="J525" s="7" t="str">
        <f t="shared" si="16"/>
        <v/>
      </c>
      <c r="K525" s="5" t="str">
        <f t="shared" si="17"/>
        <v/>
      </c>
      <c r="L525" s="5" t="str">
        <f>IF(ISERROR(VLOOKUP($C525,Listas!$B$4:$K$12,10,FALSE)),"",IF(C525="Hydrogen_\_Hidrógeno",LOOKUP(E525,Listas!$AL$4:$AL$7,Listas!$AM$4:$AM$7),VLOOKUP($C525,Listas!$B$4:$K$12,10,FALSE)))</f>
        <v/>
      </c>
    </row>
    <row r="526" spans="1:12" x14ac:dyDescent="0.25">
      <c r="A526" s="4"/>
      <c r="B526" s="4"/>
      <c r="C526" s="12" t="s">
        <v>781</v>
      </c>
      <c r="D526" s="4" t="str">
        <f>IF(ISERROR(VLOOKUP($C526,Listas!$B$4:$C$12,2,FALSE)),"",VLOOKUP($C526,Listas!$B$4:$C$12,2,FALSE))</f>
        <v/>
      </c>
      <c r="E526" s="12"/>
      <c r="F526" s="5">
        <v>0</v>
      </c>
      <c r="G526" s="5" t="s">
        <v>908</v>
      </c>
      <c r="H526" s="5" t="str">
        <f>IF(ISERROR(VLOOKUP($C526&amp;" "&amp;$I526,Listas!$N$4:$O$14,2,FALSE)),"",VLOOKUP($C526&amp;" "&amp;$I526,Listas!$N$4:$O$14,2,FALSE))</f>
        <v/>
      </c>
      <c r="I526" s="5" t="str">
        <f>IF(ISERROR(VLOOKUP($G526,Listas!$L$4:$M$7,2,FALSE)),"",VLOOKUP($G526,Listas!$L$4:$M$7,2,FALSE))</f>
        <v/>
      </c>
      <c r="J526" s="7" t="str">
        <f t="shared" si="16"/>
        <v/>
      </c>
      <c r="K526" s="5" t="str">
        <f t="shared" si="17"/>
        <v/>
      </c>
      <c r="L526" s="5" t="str">
        <f>IF(ISERROR(VLOOKUP($C526,Listas!$B$4:$K$12,10,FALSE)),"",IF(C526="Hydrogen_\_Hidrógeno",LOOKUP(E526,Listas!$AL$4:$AL$7,Listas!$AM$4:$AM$7),VLOOKUP($C526,Listas!$B$4:$K$12,10,FALSE)))</f>
        <v/>
      </c>
    </row>
    <row r="527" spans="1:12" x14ac:dyDescent="0.25">
      <c r="A527" s="4"/>
      <c r="B527" s="4"/>
      <c r="C527" s="12" t="s">
        <v>781</v>
      </c>
      <c r="D527" s="4" t="str">
        <f>IF(ISERROR(VLOOKUP($C527,Listas!$B$4:$C$12,2,FALSE)),"",VLOOKUP($C527,Listas!$B$4:$C$12,2,FALSE))</f>
        <v/>
      </c>
      <c r="E527" s="12"/>
      <c r="F527" s="5">
        <v>0</v>
      </c>
      <c r="G527" s="5" t="s">
        <v>908</v>
      </c>
      <c r="H527" s="5" t="str">
        <f>IF(ISERROR(VLOOKUP($C527&amp;" "&amp;$I527,Listas!$N$4:$O$14,2,FALSE)),"",VLOOKUP($C527&amp;" "&amp;$I527,Listas!$N$4:$O$14,2,FALSE))</f>
        <v/>
      </c>
      <c r="I527" s="5" t="str">
        <f>IF(ISERROR(VLOOKUP($G527,Listas!$L$4:$M$7,2,FALSE)),"",VLOOKUP($G527,Listas!$L$4:$M$7,2,FALSE))</f>
        <v/>
      </c>
      <c r="J527" s="7" t="str">
        <f t="shared" si="16"/>
        <v/>
      </c>
      <c r="K527" s="5" t="str">
        <f t="shared" si="17"/>
        <v/>
      </c>
      <c r="L527" s="5" t="str">
        <f>IF(ISERROR(VLOOKUP($C527,Listas!$B$4:$K$12,10,FALSE)),"",IF(C527="Hydrogen_\_Hidrógeno",LOOKUP(E527,Listas!$AL$4:$AL$7,Listas!$AM$4:$AM$7),VLOOKUP($C527,Listas!$B$4:$K$12,10,FALSE)))</f>
        <v/>
      </c>
    </row>
    <row r="528" spans="1:12" x14ac:dyDescent="0.25">
      <c r="A528" s="4"/>
      <c r="B528" s="4"/>
      <c r="C528" s="12" t="s">
        <v>781</v>
      </c>
      <c r="D528" s="4" t="str">
        <f>IF(ISERROR(VLOOKUP($C528,Listas!$B$4:$C$12,2,FALSE)),"",VLOOKUP($C528,Listas!$B$4:$C$12,2,FALSE))</f>
        <v/>
      </c>
      <c r="E528" s="12"/>
      <c r="F528" s="5">
        <v>0</v>
      </c>
      <c r="G528" s="5" t="s">
        <v>908</v>
      </c>
      <c r="H528" s="5" t="str">
        <f>IF(ISERROR(VLOOKUP($C528&amp;" "&amp;$I528,Listas!$N$4:$O$14,2,FALSE)),"",VLOOKUP($C528&amp;" "&amp;$I528,Listas!$N$4:$O$14,2,FALSE))</f>
        <v/>
      </c>
      <c r="I528" s="5" t="str">
        <f>IF(ISERROR(VLOOKUP($G528,Listas!$L$4:$M$7,2,FALSE)),"",VLOOKUP($G528,Listas!$L$4:$M$7,2,FALSE))</f>
        <v/>
      </c>
      <c r="J528" s="7" t="str">
        <f t="shared" si="16"/>
        <v/>
      </c>
      <c r="K528" s="5" t="str">
        <f t="shared" si="17"/>
        <v/>
      </c>
      <c r="L528" s="5" t="str">
        <f>IF(ISERROR(VLOOKUP($C528,Listas!$B$4:$K$12,10,FALSE)),"",IF(C528="Hydrogen_\_Hidrógeno",LOOKUP(E528,Listas!$AL$4:$AL$7,Listas!$AM$4:$AM$7),VLOOKUP($C528,Listas!$B$4:$K$12,10,FALSE)))</f>
        <v/>
      </c>
    </row>
    <row r="529" spans="1:12" x14ac:dyDescent="0.25">
      <c r="A529" s="4"/>
      <c r="B529" s="4"/>
      <c r="C529" s="12" t="s">
        <v>781</v>
      </c>
      <c r="D529" s="4" t="str">
        <f>IF(ISERROR(VLOOKUP($C529,Listas!$B$4:$C$12,2,FALSE)),"",VLOOKUP($C529,Listas!$B$4:$C$12,2,FALSE))</f>
        <v/>
      </c>
      <c r="E529" s="12"/>
      <c r="F529" s="5">
        <v>0</v>
      </c>
      <c r="G529" s="5" t="s">
        <v>908</v>
      </c>
      <c r="H529" s="5" t="str">
        <f>IF(ISERROR(VLOOKUP($C529&amp;" "&amp;$I529,Listas!$N$4:$O$14,2,FALSE)),"",VLOOKUP($C529&amp;" "&amp;$I529,Listas!$N$4:$O$14,2,FALSE))</f>
        <v/>
      </c>
      <c r="I529" s="5" t="str">
        <f>IF(ISERROR(VLOOKUP($G529,Listas!$L$4:$M$7,2,FALSE)),"",VLOOKUP($G529,Listas!$L$4:$M$7,2,FALSE))</f>
        <v/>
      </c>
      <c r="J529" s="7" t="str">
        <f t="shared" si="16"/>
        <v/>
      </c>
      <c r="K529" s="5" t="str">
        <f t="shared" si="17"/>
        <v/>
      </c>
      <c r="L529" s="5" t="str">
        <f>IF(ISERROR(VLOOKUP($C529,Listas!$B$4:$K$12,10,FALSE)),"",IF(C529="Hydrogen_\_Hidrógeno",LOOKUP(E529,Listas!$AL$4:$AL$7,Listas!$AM$4:$AM$7),VLOOKUP($C529,Listas!$B$4:$K$12,10,FALSE)))</f>
        <v/>
      </c>
    </row>
    <row r="530" spans="1:12" x14ac:dyDescent="0.25">
      <c r="A530" s="4"/>
      <c r="B530" s="4"/>
      <c r="C530" s="12" t="s">
        <v>781</v>
      </c>
      <c r="D530" s="4" t="str">
        <f>IF(ISERROR(VLOOKUP($C530,Listas!$B$4:$C$12,2,FALSE)),"",VLOOKUP($C530,Listas!$B$4:$C$12,2,FALSE))</f>
        <v/>
      </c>
      <c r="E530" s="12"/>
      <c r="F530" s="5">
        <v>0</v>
      </c>
      <c r="G530" s="5" t="s">
        <v>908</v>
      </c>
      <c r="H530" s="5" t="str">
        <f>IF(ISERROR(VLOOKUP($C530&amp;" "&amp;$I530,Listas!$N$4:$O$14,2,FALSE)),"",VLOOKUP($C530&amp;" "&amp;$I530,Listas!$N$4:$O$14,2,FALSE))</f>
        <v/>
      </c>
      <c r="I530" s="5" t="str">
        <f>IF(ISERROR(VLOOKUP($G530,Listas!$L$4:$M$7,2,FALSE)),"",VLOOKUP($G530,Listas!$L$4:$M$7,2,FALSE))</f>
        <v/>
      </c>
      <c r="J530" s="7" t="str">
        <f t="shared" si="16"/>
        <v/>
      </c>
      <c r="K530" s="5" t="str">
        <f t="shared" si="17"/>
        <v/>
      </c>
      <c r="L530" s="5" t="str">
        <f>IF(ISERROR(VLOOKUP($C530,Listas!$B$4:$K$12,10,FALSE)),"",IF(C530="Hydrogen_\_Hidrógeno",LOOKUP(E530,Listas!$AL$4:$AL$7,Listas!$AM$4:$AM$7),VLOOKUP($C530,Listas!$B$4:$K$12,10,FALSE)))</f>
        <v/>
      </c>
    </row>
    <row r="531" spans="1:12" x14ac:dyDescent="0.25">
      <c r="A531" s="4"/>
      <c r="B531" s="4"/>
      <c r="C531" s="12" t="s">
        <v>781</v>
      </c>
      <c r="D531" s="4" t="str">
        <f>IF(ISERROR(VLOOKUP($C531,Listas!$B$4:$C$12,2,FALSE)),"",VLOOKUP($C531,Listas!$B$4:$C$12,2,FALSE))</f>
        <v/>
      </c>
      <c r="E531" s="12"/>
      <c r="F531" s="5">
        <v>0</v>
      </c>
      <c r="G531" s="5" t="s">
        <v>908</v>
      </c>
      <c r="H531" s="5" t="str">
        <f>IF(ISERROR(VLOOKUP($C531&amp;" "&amp;$I531,Listas!$N$4:$O$14,2,FALSE)),"",VLOOKUP($C531&amp;" "&amp;$I531,Listas!$N$4:$O$14,2,FALSE))</f>
        <v/>
      </c>
      <c r="I531" s="5" t="str">
        <f>IF(ISERROR(VLOOKUP($G531,Listas!$L$4:$M$7,2,FALSE)),"",VLOOKUP($G531,Listas!$L$4:$M$7,2,FALSE))</f>
        <v/>
      </c>
      <c r="J531" s="7" t="str">
        <f t="shared" si="16"/>
        <v/>
      </c>
      <c r="K531" s="5" t="str">
        <f t="shared" si="17"/>
        <v/>
      </c>
      <c r="L531" s="5" t="str">
        <f>IF(ISERROR(VLOOKUP($C531,Listas!$B$4:$K$12,10,FALSE)),"",IF(C531="Hydrogen_\_Hidrógeno",LOOKUP(E531,Listas!$AL$4:$AL$7,Listas!$AM$4:$AM$7),VLOOKUP($C531,Listas!$B$4:$K$12,10,FALSE)))</f>
        <v/>
      </c>
    </row>
    <row r="532" spans="1:12" x14ac:dyDescent="0.25">
      <c r="A532" s="4"/>
      <c r="B532" s="4"/>
      <c r="C532" s="12" t="s">
        <v>781</v>
      </c>
      <c r="D532" s="4" t="str">
        <f>IF(ISERROR(VLOOKUP($C532,Listas!$B$4:$C$12,2,FALSE)),"",VLOOKUP($C532,Listas!$B$4:$C$12,2,FALSE))</f>
        <v/>
      </c>
      <c r="E532" s="12"/>
      <c r="F532" s="5">
        <v>0</v>
      </c>
      <c r="G532" s="5" t="s">
        <v>908</v>
      </c>
      <c r="H532" s="5" t="str">
        <f>IF(ISERROR(VLOOKUP($C532&amp;" "&amp;$I532,Listas!$N$4:$O$14,2,FALSE)),"",VLOOKUP($C532&amp;" "&amp;$I532,Listas!$N$4:$O$14,2,FALSE))</f>
        <v/>
      </c>
      <c r="I532" s="5" t="str">
        <f>IF(ISERROR(VLOOKUP($G532,Listas!$L$4:$M$7,2,FALSE)),"",VLOOKUP($G532,Listas!$L$4:$M$7,2,FALSE))</f>
        <v/>
      </c>
      <c r="J532" s="7" t="str">
        <f t="shared" si="16"/>
        <v/>
      </c>
      <c r="K532" s="5" t="str">
        <f t="shared" si="17"/>
        <v/>
      </c>
      <c r="L532" s="5" t="str">
        <f>IF(ISERROR(VLOOKUP($C532,Listas!$B$4:$K$12,10,FALSE)),"",IF(C532="Hydrogen_\_Hidrógeno",LOOKUP(E532,Listas!$AL$4:$AL$7,Listas!$AM$4:$AM$7),VLOOKUP($C532,Listas!$B$4:$K$12,10,FALSE)))</f>
        <v/>
      </c>
    </row>
    <row r="533" spans="1:12" x14ac:dyDescent="0.25">
      <c r="A533" s="4"/>
      <c r="B533" s="4"/>
      <c r="C533" s="12" t="s">
        <v>781</v>
      </c>
      <c r="D533" s="4" t="str">
        <f>IF(ISERROR(VLOOKUP($C533,Listas!$B$4:$C$12,2,FALSE)),"",VLOOKUP($C533,Listas!$B$4:$C$12,2,FALSE))</f>
        <v/>
      </c>
      <c r="E533" s="12"/>
      <c r="F533" s="5">
        <v>0</v>
      </c>
      <c r="G533" s="5" t="s">
        <v>908</v>
      </c>
      <c r="H533" s="5" t="str">
        <f>IF(ISERROR(VLOOKUP($C533&amp;" "&amp;$I533,Listas!$N$4:$O$14,2,FALSE)),"",VLOOKUP($C533&amp;" "&amp;$I533,Listas!$N$4:$O$14,2,FALSE))</f>
        <v/>
      </c>
      <c r="I533" s="5" t="str">
        <f>IF(ISERROR(VLOOKUP($G533,Listas!$L$4:$M$7,2,FALSE)),"",VLOOKUP($G533,Listas!$L$4:$M$7,2,FALSE))</f>
        <v/>
      </c>
      <c r="J533" s="7" t="str">
        <f t="shared" si="16"/>
        <v/>
      </c>
      <c r="K533" s="5" t="str">
        <f t="shared" si="17"/>
        <v/>
      </c>
      <c r="L533" s="5" t="str">
        <f>IF(ISERROR(VLOOKUP($C533,Listas!$B$4:$K$12,10,FALSE)),"",IF(C533="Hydrogen_\_Hidrógeno",LOOKUP(E533,Listas!$AL$4:$AL$7,Listas!$AM$4:$AM$7),VLOOKUP($C533,Listas!$B$4:$K$12,10,FALSE)))</f>
        <v/>
      </c>
    </row>
    <row r="534" spans="1:12" x14ac:dyDescent="0.25">
      <c r="A534" s="4"/>
      <c r="B534" s="4"/>
      <c r="C534" s="12" t="s">
        <v>781</v>
      </c>
      <c r="D534" s="4" t="str">
        <f>IF(ISERROR(VLOOKUP($C534,Listas!$B$4:$C$12,2,FALSE)),"",VLOOKUP($C534,Listas!$B$4:$C$12,2,FALSE))</f>
        <v/>
      </c>
      <c r="E534" s="12"/>
      <c r="F534" s="5">
        <v>0</v>
      </c>
      <c r="G534" s="5" t="s">
        <v>908</v>
      </c>
      <c r="H534" s="5" t="str">
        <f>IF(ISERROR(VLOOKUP($C534&amp;" "&amp;$I534,Listas!$N$4:$O$14,2,FALSE)),"",VLOOKUP($C534&amp;" "&amp;$I534,Listas!$N$4:$O$14,2,FALSE))</f>
        <v/>
      </c>
      <c r="I534" s="5" t="str">
        <f>IF(ISERROR(VLOOKUP($G534,Listas!$L$4:$M$7,2,FALSE)),"",VLOOKUP($G534,Listas!$L$4:$M$7,2,FALSE))</f>
        <v/>
      </c>
      <c r="J534" s="7" t="str">
        <f t="shared" si="16"/>
        <v/>
      </c>
      <c r="K534" s="5" t="str">
        <f t="shared" si="17"/>
        <v/>
      </c>
      <c r="L534" s="5" t="str">
        <f>IF(ISERROR(VLOOKUP($C534,Listas!$B$4:$K$12,10,FALSE)),"",IF(C534="Hydrogen_\_Hidrógeno",LOOKUP(E534,Listas!$AL$4:$AL$7,Listas!$AM$4:$AM$7),VLOOKUP($C534,Listas!$B$4:$K$12,10,FALSE)))</f>
        <v/>
      </c>
    </row>
    <row r="535" spans="1:12" x14ac:dyDescent="0.25">
      <c r="A535" s="4"/>
      <c r="B535" s="4"/>
      <c r="C535" s="12" t="s">
        <v>781</v>
      </c>
      <c r="D535" s="4" t="str">
        <f>IF(ISERROR(VLOOKUP($C535,Listas!$B$4:$C$12,2,FALSE)),"",VLOOKUP($C535,Listas!$B$4:$C$12,2,FALSE))</f>
        <v/>
      </c>
      <c r="E535" s="12"/>
      <c r="F535" s="5">
        <v>0</v>
      </c>
      <c r="G535" s="5" t="s">
        <v>908</v>
      </c>
      <c r="H535" s="5" t="str">
        <f>IF(ISERROR(VLOOKUP($C535&amp;" "&amp;$I535,Listas!$N$4:$O$14,2,FALSE)),"",VLOOKUP($C535&amp;" "&amp;$I535,Listas!$N$4:$O$14,2,FALSE))</f>
        <v/>
      </c>
      <c r="I535" s="5" t="str">
        <f>IF(ISERROR(VLOOKUP($G535,Listas!$L$4:$M$7,2,FALSE)),"",VLOOKUP($G535,Listas!$L$4:$M$7,2,FALSE))</f>
        <v/>
      </c>
      <c r="J535" s="7" t="str">
        <f t="shared" si="16"/>
        <v/>
      </c>
      <c r="K535" s="5" t="str">
        <f t="shared" si="17"/>
        <v/>
      </c>
      <c r="L535" s="5" t="str">
        <f>IF(ISERROR(VLOOKUP($C535,Listas!$B$4:$K$12,10,FALSE)),"",IF(C535="Hydrogen_\_Hidrógeno",LOOKUP(E535,Listas!$AL$4:$AL$7,Listas!$AM$4:$AM$7),VLOOKUP($C535,Listas!$B$4:$K$12,10,FALSE)))</f>
        <v/>
      </c>
    </row>
    <row r="536" spans="1:12" x14ac:dyDescent="0.25">
      <c r="A536" s="4"/>
      <c r="B536" s="4"/>
      <c r="C536" s="12" t="s">
        <v>781</v>
      </c>
      <c r="D536" s="4" t="str">
        <f>IF(ISERROR(VLOOKUP($C536,Listas!$B$4:$C$12,2,FALSE)),"",VLOOKUP($C536,Listas!$B$4:$C$12,2,FALSE))</f>
        <v/>
      </c>
      <c r="E536" s="12"/>
      <c r="F536" s="5">
        <v>0</v>
      </c>
      <c r="G536" s="5" t="s">
        <v>908</v>
      </c>
      <c r="H536" s="5" t="str">
        <f>IF(ISERROR(VLOOKUP($C536&amp;" "&amp;$I536,Listas!$N$4:$O$14,2,FALSE)),"",VLOOKUP($C536&amp;" "&amp;$I536,Listas!$N$4:$O$14,2,FALSE))</f>
        <v/>
      </c>
      <c r="I536" s="5" t="str">
        <f>IF(ISERROR(VLOOKUP($G536,Listas!$L$4:$M$7,2,FALSE)),"",VLOOKUP($G536,Listas!$L$4:$M$7,2,FALSE))</f>
        <v/>
      </c>
      <c r="J536" s="7" t="str">
        <f t="shared" si="16"/>
        <v/>
      </c>
      <c r="K536" s="5" t="str">
        <f t="shared" si="17"/>
        <v/>
      </c>
      <c r="L536" s="5" t="str">
        <f>IF(ISERROR(VLOOKUP($C536,Listas!$B$4:$K$12,10,FALSE)),"",IF(C536="Hydrogen_\_Hidrógeno",LOOKUP(E536,Listas!$AL$4:$AL$7,Listas!$AM$4:$AM$7),VLOOKUP($C536,Listas!$B$4:$K$12,10,FALSE)))</f>
        <v/>
      </c>
    </row>
    <row r="537" spans="1:12" x14ac:dyDescent="0.25">
      <c r="A537" s="4"/>
      <c r="B537" s="4"/>
      <c r="C537" s="12" t="s">
        <v>781</v>
      </c>
      <c r="D537" s="4" t="str">
        <f>IF(ISERROR(VLOOKUP($C537,Listas!$B$4:$C$12,2,FALSE)),"",VLOOKUP($C537,Listas!$B$4:$C$12,2,FALSE))</f>
        <v/>
      </c>
      <c r="E537" s="12"/>
      <c r="F537" s="5">
        <v>0</v>
      </c>
      <c r="G537" s="5" t="s">
        <v>908</v>
      </c>
      <c r="H537" s="5" t="str">
        <f>IF(ISERROR(VLOOKUP($C537&amp;" "&amp;$I537,Listas!$N$4:$O$14,2,FALSE)),"",VLOOKUP($C537&amp;" "&amp;$I537,Listas!$N$4:$O$14,2,FALSE))</f>
        <v/>
      </c>
      <c r="I537" s="5" t="str">
        <f>IF(ISERROR(VLOOKUP($G537,Listas!$L$4:$M$7,2,FALSE)),"",VLOOKUP($G537,Listas!$L$4:$M$7,2,FALSE))</f>
        <v/>
      </c>
      <c r="J537" s="7" t="str">
        <f t="shared" si="16"/>
        <v/>
      </c>
      <c r="K537" s="5" t="str">
        <f t="shared" si="17"/>
        <v/>
      </c>
      <c r="L537" s="5" t="str">
        <f>IF(ISERROR(VLOOKUP($C537,Listas!$B$4:$K$12,10,FALSE)),"",IF(C537="Hydrogen_\_Hidrógeno",LOOKUP(E537,Listas!$AL$4:$AL$7,Listas!$AM$4:$AM$7),VLOOKUP($C537,Listas!$B$4:$K$12,10,FALSE)))</f>
        <v/>
      </c>
    </row>
    <row r="538" spans="1:12" x14ac:dyDescent="0.25">
      <c r="A538" s="4"/>
      <c r="B538" s="4"/>
      <c r="C538" s="12" t="s">
        <v>781</v>
      </c>
      <c r="D538" s="4" t="str">
        <f>IF(ISERROR(VLOOKUP($C538,Listas!$B$4:$C$12,2,FALSE)),"",VLOOKUP($C538,Listas!$B$4:$C$12,2,FALSE))</f>
        <v/>
      </c>
      <c r="E538" s="12"/>
      <c r="F538" s="5">
        <v>0</v>
      </c>
      <c r="G538" s="5" t="s">
        <v>908</v>
      </c>
      <c r="H538" s="5" t="str">
        <f>IF(ISERROR(VLOOKUP($C538&amp;" "&amp;$I538,Listas!$N$4:$O$14,2,FALSE)),"",VLOOKUP($C538&amp;" "&amp;$I538,Listas!$N$4:$O$14,2,FALSE))</f>
        <v/>
      </c>
      <c r="I538" s="5" t="str">
        <f>IF(ISERROR(VLOOKUP($G538,Listas!$L$4:$M$7,2,FALSE)),"",VLOOKUP($G538,Listas!$L$4:$M$7,2,FALSE))</f>
        <v/>
      </c>
      <c r="J538" s="7" t="str">
        <f t="shared" si="16"/>
        <v/>
      </c>
      <c r="K538" s="5" t="str">
        <f t="shared" si="17"/>
        <v/>
      </c>
      <c r="L538" s="5" t="str">
        <f>IF(ISERROR(VLOOKUP($C538,Listas!$B$4:$K$12,10,FALSE)),"",IF(C538="Hydrogen_\_Hidrógeno",LOOKUP(E538,Listas!$AL$4:$AL$7,Listas!$AM$4:$AM$7),VLOOKUP($C538,Listas!$B$4:$K$12,10,FALSE)))</f>
        <v/>
      </c>
    </row>
    <row r="539" spans="1:12" x14ac:dyDescent="0.25">
      <c r="A539" s="4"/>
      <c r="B539" s="4"/>
      <c r="C539" s="12" t="s">
        <v>781</v>
      </c>
      <c r="D539" s="4" t="str">
        <f>IF(ISERROR(VLOOKUP($C539,Listas!$B$4:$C$12,2,FALSE)),"",VLOOKUP($C539,Listas!$B$4:$C$12,2,FALSE))</f>
        <v/>
      </c>
      <c r="E539" s="12"/>
      <c r="F539" s="5">
        <v>0</v>
      </c>
      <c r="G539" s="5" t="s">
        <v>908</v>
      </c>
      <c r="H539" s="5" t="str">
        <f>IF(ISERROR(VLOOKUP($C539&amp;" "&amp;$I539,Listas!$N$4:$O$14,2,FALSE)),"",VLOOKUP($C539&amp;" "&amp;$I539,Listas!$N$4:$O$14,2,FALSE))</f>
        <v/>
      </c>
      <c r="I539" s="5" t="str">
        <f>IF(ISERROR(VLOOKUP($G539,Listas!$L$4:$M$7,2,FALSE)),"",VLOOKUP($G539,Listas!$L$4:$M$7,2,FALSE))</f>
        <v/>
      </c>
      <c r="J539" s="7" t="str">
        <f t="shared" si="16"/>
        <v/>
      </c>
      <c r="K539" s="5" t="str">
        <f t="shared" si="17"/>
        <v/>
      </c>
      <c r="L539" s="5" t="str">
        <f>IF(ISERROR(VLOOKUP($C539,Listas!$B$4:$K$12,10,FALSE)),"",IF(C539="Hydrogen_\_Hidrógeno",LOOKUP(E539,Listas!$AL$4:$AL$7,Listas!$AM$4:$AM$7),VLOOKUP($C539,Listas!$B$4:$K$12,10,FALSE)))</f>
        <v/>
      </c>
    </row>
    <row r="540" spans="1:12" x14ac:dyDescent="0.25">
      <c r="A540" s="4"/>
      <c r="B540" s="4"/>
      <c r="C540" s="12" t="s">
        <v>781</v>
      </c>
      <c r="D540" s="4" t="str">
        <f>IF(ISERROR(VLOOKUP($C540,Listas!$B$4:$C$12,2,FALSE)),"",VLOOKUP($C540,Listas!$B$4:$C$12,2,FALSE))</f>
        <v/>
      </c>
      <c r="E540" s="12"/>
      <c r="F540" s="5">
        <v>0</v>
      </c>
      <c r="G540" s="5" t="s">
        <v>908</v>
      </c>
      <c r="H540" s="5" t="str">
        <f>IF(ISERROR(VLOOKUP($C540&amp;" "&amp;$I540,Listas!$N$4:$O$14,2,FALSE)),"",VLOOKUP($C540&amp;" "&amp;$I540,Listas!$N$4:$O$14,2,FALSE))</f>
        <v/>
      </c>
      <c r="I540" s="5" t="str">
        <f>IF(ISERROR(VLOOKUP($G540,Listas!$L$4:$M$7,2,FALSE)),"",VLOOKUP($G540,Listas!$L$4:$M$7,2,FALSE))</f>
        <v/>
      </c>
      <c r="J540" s="7" t="str">
        <f t="shared" si="16"/>
        <v/>
      </c>
      <c r="K540" s="5" t="str">
        <f t="shared" si="17"/>
        <v/>
      </c>
      <c r="L540" s="5" t="str">
        <f>IF(ISERROR(VLOOKUP($C540,Listas!$B$4:$K$12,10,FALSE)),"",IF(C540="Hydrogen_\_Hidrógeno",LOOKUP(E540,Listas!$AL$4:$AL$7,Listas!$AM$4:$AM$7),VLOOKUP($C540,Listas!$B$4:$K$12,10,FALSE)))</f>
        <v/>
      </c>
    </row>
    <row r="541" spans="1:12" x14ac:dyDescent="0.25">
      <c r="A541" s="4"/>
      <c r="B541" s="4"/>
      <c r="C541" s="12" t="s">
        <v>781</v>
      </c>
      <c r="D541" s="4" t="str">
        <f>IF(ISERROR(VLOOKUP($C541,Listas!$B$4:$C$12,2,FALSE)),"",VLOOKUP($C541,Listas!$B$4:$C$12,2,FALSE))</f>
        <v/>
      </c>
      <c r="E541" s="12"/>
      <c r="F541" s="5">
        <v>0</v>
      </c>
      <c r="G541" s="5" t="s">
        <v>908</v>
      </c>
      <c r="H541" s="5" t="str">
        <f>IF(ISERROR(VLOOKUP($C541&amp;" "&amp;$I541,Listas!$N$4:$O$14,2,FALSE)),"",VLOOKUP($C541&amp;" "&amp;$I541,Listas!$N$4:$O$14,2,FALSE))</f>
        <v/>
      </c>
      <c r="I541" s="5" t="str">
        <f>IF(ISERROR(VLOOKUP($G541,Listas!$L$4:$M$7,2,FALSE)),"",VLOOKUP($G541,Listas!$L$4:$M$7,2,FALSE))</f>
        <v/>
      </c>
      <c r="J541" s="7" t="str">
        <f t="shared" si="16"/>
        <v/>
      </c>
      <c r="K541" s="5" t="str">
        <f t="shared" si="17"/>
        <v/>
      </c>
      <c r="L541" s="5" t="str">
        <f>IF(ISERROR(VLOOKUP($C541,Listas!$B$4:$K$12,10,FALSE)),"",IF(C541="Hydrogen_\_Hidrógeno",LOOKUP(E541,Listas!$AL$4:$AL$7,Listas!$AM$4:$AM$7),VLOOKUP($C541,Listas!$B$4:$K$12,10,FALSE)))</f>
        <v/>
      </c>
    </row>
    <row r="542" spans="1:12" x14ac:dyDescent="0.25">
      <c r="A542" s="4"/>
      <c r="B542" s="4"/>
      <c r="C542" s="12" t="s">
        <v>781</v>
      </c>
      <c r="D542" s="4" t="str">
        <f>IF(ISERROR(VLOOKUP($C542,Listas!$B$4:$C$12,2,FALSE)),"",VLOOKUP($C542,Listas!$B$4:$C$12,2,FALSE))</f>
        <v/>
      </c>
      <c r="E542" s="12"/>
      <c r="F542" s="5">
        <v>0</v>
      </c>
      <c r="G542" s="5" t="s">
        <v>908</v>
      </c>
      <c r="H542" s="5" t="str">
        <f>IF(ISERROR(VLOOKUP($C542&amp;" "&amp;$I542,Listas!$N$4:$O$14,2,FALSE)),"",VLOOKUP($C542&amp;" "&amp;$I542,Listas!$N$4:$O$14,2,FALSE))</f>
        <v/>
      </c>
      <c r="I542" s="5" t="str">
        <f>IF(ISERROR(VLOOKUP($G542,Listas!$L$4:$M$7,2,FALSE)),"",VLOOKUP($G542,Listas!$L$4:$M$7,2,FALSE))</f>
        <v/>
      </c>
      <c r="J542" s="7" t="str">
        <f t="shared" si="16"/>
        <v/>
      </c>
      <c r="K542" s="5" t="str">
        <f t="shared" si="17"/>
        <v/>
      </c>
      <c r="L542" s="5" t="str">
        <f>IF(ISERROR(VLOOKUP($C542,Listas!$B$4:$K$12,10,FALSE)),"",IF(C542="Hydrogen_\_Hidrógeno",LOOKUP(E542,Listas!$AL$4:$AL$7,Listas!$AM$4:$AM$7),VLOOKUP($C542,Listas!$B$4:$K$12,10,FALSE)))</f>
        <v/>
      </c>
    </row>
    <row r="543" spans="1:12" x14ac:dyDescent="0.25">
      <c r="A543" s="4"/>
      <c r="B543" s="4"/>
      <c r="C543" s="12" t="s">
        <v>781</v>
      </c>
      <c r="D543" s="4" t="str">
        <f>IF(ISERROR(VLOOKUP($C543,Listas!$B$4:$C$12,2,FALSE)),"",VLOOKUP($C543,Listas!$B$4:$C$12,2,FALSE))</f>
        <v/>
      </c>
      <c r="E543" s="12"/>
      <c r="F543" s="5">
        <v>0</v>
      </c>
      <c r="G543" s="5" t="s">
        <v>908</v>
      </c>
      <c r="H543" s="5" t="str">
        <f>IF(ISERROR(VLOOKUP($C543&amp;" "&amp;$I543,Listas!$N$4:$O$14,2,FALSE)),"",VLOOKUP($C543&amp;" "&amp;$I543,Listas!$N$4:$O$14,2,FALSE))</f>
        <v/>
      </c>
      <c r="I543" s="5" t="str">
        <f>IF(ISERROR(VLOOKUP($G543,Listas!$L$4:$M$7,2,FALSE)),"",VLOOKUP($G543,Listas!$L$4:$M$7,2,FALSE))</f>
        <v/>
      </c>
      <c r="J543" s="7" t="str">
        <f t="shared" si="16"/>
        <v/>
      </c>
      <c r="K543" s="5" t="str">
        <f t="shared" si="17"/>
        <v/>
      </c>
      <c r="L543" s="5" t="str">
        <f>IF(ISERROR(VLOOKUP($C543,Listas!$B$4:$K$12,10,FALSE)),"",IF(C543="Hydrogen_\_Hidrógeno",LOOKUP(E543,Listas!$AL$4:$AL$7,Listas!$AM$4:$AM$7),VLOOKUP($C543,Listas!$B$4:$K$12,10,FALSE)))</f>
        <v/>
      </c>
    </row>
    <row r="544" spans="1:12" x14ac:dyDescent="0.25">
      <c r="A544" s="4"/>
      <c r="B544" s="4"/>
      <c r="C544" s="12" t="s">
        <v>781</v>
      </c>
      <c r="D544" s="4" t="str">
        <f>IF(ISERROR(VLOOKUP($C544,Listas!$B$4:$C$12,2,FALSE)),"",VLOOKUP($C544,Listas!$B$4:$C$12,2,FALSE))</f>
        <v/>
      </c>
      <c r="E544" s="12"/>
      <c r="F544" s="5">
        <v>0</v>
      </c>
      <c r="G544" s="5" t="s">
        <v>908</v>
      </c>
      <c r="H544" s="5" t="str">
        <f>IF(ISERROR(VLOOKUP($C544&amp;" "&amp;$I544,Listas!$N$4:$O$14,2,FALSE)),"",VLOOKUP($C544&amp;" "&amp;$I544,Listas!$N$4:$O$14,2,FALSE))</f>
        <v/>
      </c>
      <c r="I544" s="5" t="str">
        <f>IF(ISERROR(VLOOKUP($G544,Listas!$L$4:$M$7,2,FALSE)),"",VLOOKUP($G544,Listas!$L$4:$M$7,2,FALSE))</f>
        <v/>
      </c>
      <c r="J544" s="7" t="str">
        <f t="shared" si="16"/>
        <v/>
      </c>
      <c r="K544" s="5" t="str">
        <f t="shared" si="17"/>
        <v/>
      </c>
      <c r="L544" s="5" t="str">
        <f>IF(ISERROR(VLOOKUP($C544,Listas!$B$4:$K$12,10,FALSE)),"",IF(C544="Hydrogen_\_Hidrógeno",LOOKUP(E544,Listas!$AL$4:$AL$7,Listas!$AM$4:$AM$7),VLOOKUP($C544,Listas!$B$4:$K$12,10,FALSE)))</f>
        <v/>
      </c>
    </row>
    <row r="545" spans="1:12" x14ac:dyDescent="0.25">
      <c r="A545" s="4"/>
      <c r="B545" s="4"/>
      <c r="C545" s="12" t="s">
        <v>781</v>
      </c>
      <c r="D545" s="4" t="str">
        <f>IF(ISERROR(VLOOKUP($C545,Listas!$B$4:$C$12,2,FALSE)),"",VLOOKUP($C545,Listas!$B$4:$C$12,2,FALSE))</f>
        <v/>
      </c>
      <c r="E545" s="12"/>
      <c r="F545" s="5">
        <v>0</v>
      </c>
      <c r="G545" s="5" t="s">
        <v>908</v>
      </c>
      <c r="H545" s="5" t="str">
        <f>IF(ISERROR(VLOOKUP($C545&amp;" "&amp;$I545,Listas!$N$4:$O$14,2,FALSE)),"",VLOOKUP($C545&amp;" "&amp;$I545,Listas!$N$4:$O$14,2,FALSE))</f>
        <v/>
      </c>
      <c r="I545" s="5" t="str">
        <f>IF(ISERROR(VLOOKUP($G545,Listas!$L$4:$M$7,2,FALSE)),"",VLOOKUP($G545,Listas!$L$4:$M$7,2,FALSE))</f>
        <v/>
      </c>
      <c r="J545" s="7" t="str">
        <f t="shared" si="16"/>
        <v/>
      </c>
      <c r="K545" s="5" t="str">
        <f t="shared" si="17"/>
        <v/>
      </c>
      <c r="L545" s="5" t="str">
        <f>IF(ISERROR(VLOOKUP($C545,Listas!$B$4:$K$12,10,FALSE)),"",IF(C545="Hydrogen_\_Hidrógeno",LOOKUP(E545,Listas!$AL$4:$AL$7,Listas!$AM$4:$AM$7),VLOOKUP($C545,Listas!$B$4:$K$12,10,FALSE)))</f>
        <v/>
      </c>
    </row>
    <row r="546" spans="1:12" x14ac:dyDescent="0.25">
      <c r="A546" s="4"/>
      <c r="B546" s="4"/>
      <c r="C546" s="12" t="s">
        <v>781</v>
      </c>
      <c r="D546" s="4" t="str">
        <f>IF(ISERROR(VLOOKUP($C546,Listas!$B$4:$C$12,2,FALSE)),"",VLOOKUP($C546,Listas!$B$4:$C$12,2,FALSE))</f>
        <v/>
      </c>
      <c r="E546" s="12"/>
      <c r="F546" s="5">
        <v>0</v>
      </c>
      <c r="G546" s="5" t="s">
        <v>908</v>
      </c>
      <c r="H546" s="5" t="str">
        <f>IF(ISERROR(VLOOKUP($C546&amp;" "&amp;$I546,Listas!$N$4:$O$14,2,FALSE)),"",VLOOKUP($C546&amp;" "&amp;$I546,Listas!$N$4:$O$14,2,FALSE))</f>
        <v/>
      </c>
      <c r="I546" s="5" t="str">
        <f>IF(ISERROR(VLOOKUP($G546,Listas!$L$4:$M$7,2,FALSE)),"",VLOOKUP($G546,Listas!$L$4:$M$7,2,FALSE))</f>
        <v/>
      </c>
      <c r="J546" s="7" t="str">
        <f t="shared" si="16"/>
        <v/>
      </c>
      <c r="K546" s="5" t="str">
        <f t="shared" si="17"/>
        <v/>
      </c>
      <c r="L546" s="5" t="str">
        <f>IF(ISERROR(VLOOKUP($C546,Listas!$B$4:$K$12,10,FALSE)),"",IF(C546="Hydrogen_\_Hidrógeno",LOOKUP(E546,Listas!$AL$4:$AL$7,Listas!$AM$4:$AM$7),VLOOKUP($C546,Listas!$B$4:$K$12,10,FALSE)))</f>
        <v/>
      </c>
    </row>
    <row r="547" spans="1:12" x14ac:dyDescent="0.25">
      <c r="A547" s="4"/>
      <c r="B547" s="4"/>
      <c r="C547" s="12" t="s">
        <v>781</v>
      </c>
      <c r="D547" s="4" t="str">
        <f>IF(ISERROR(VLOOKUP($C547,Listas!$B$4:$C$12,2,FALSE)),"",VLOOKUP($C547,Listas!$B$4:$C$12,2,FALSE))</f>
        <v/>
      </c>
      <c r="E547" s="12"/>
      <c r="F547" s="5">
        <v>0</v>
      </c>
      <c r="G547" s="5" t="s">
        <v>908</v>
      </c>
      <c r="H547" s="5" t="str">
        <f>IF(ISERROR(VLOOKUP($C547&amp;" "&amp;$I547,Listas!$N$4:$O$14,2,FALSE)),"",VLOOKUP($C547&amp;" "&amp;$I547,Listas!$N$4:$O$14,2,FALSE))</f>
        <v/>
      </c>
      <c r="I547" s="5" t="str">
        <f>IF(ISERROR(VLOOKUP($G547,Listas!$L$4:$M$7,2,FALSE)),"",VLOOKUP($G547,Listas!$L$4:$M$7,2,FALSE))</f>
        <v/>
      </c>
      <c r="J547" s="7" t="str">
        <f t="shared" si="16"/>
        <v/>
      </c>
      <c r="K547" s="5" t="str">
        <f t="shared" si="17"/>
        <v/>
      </c>
      <c r="L547" s="5" t="str">
        <f>IF(ISERROR(VLOOKUP($C547,Listas!$B$4:$K$12,10,FALSE)),"",IF(C547="Hydrogen_\_Hidrógeno",LOOKUP(E547,Listas!$AL$4:$AL$7,Listas!$AM$4:$AM$7),VLOOKUP($C547,Listas!$B$4:$K$12,10,FALSE)))</f>
        <v/>
      </c>
    </row>
    <row r="548" spans="1:12" x14ac:dyDescent="0.25">
      <c r="A548" s="4"/>
      <c r="B548" s="4"/>
      <c r="C548" s="12" t="s">
        <v>781</v>
      </c>
      <c r="D548" s="4" t="str">
        <f>IF(ISERROR(VLOOKUP($C548,Listas!$B$4:$C$12,2,FALSE)),"",VLOOKUP($C548,Listas!$B$4:$C$12,2,FALSE))</f>
        <v/>
      </c>
      <c r="E548" s="12"/>
      <c r="F548" s="5">
        <v>0</v>
      </c>
      <c r="G548" s="5" t="s">
        <v>908</v>
      </c>
      <c r="H548" s="5" t="str">
        <f>IF(ISERROR(VLOOKUP($C548&amp;" "&amp;$I548,Listas!$N$4:$O$14,2,FALSE)),"",VLOOKUP($C548&amp;" "&amp;$I548,Listas!$N$4:$O$14,2,FALSE))</f>
        <v/>
      </c>
      <c r="I548" s="5" t="str">
        <f>IF(ISERROR(VLOOKUP($G548,Listas!$L$4:$M$7,2,FALSE)),"",VLOOKUP($G548,Listas!$L$4:$M$7,2,FALSE))</f>
        <v/>
      </c>
      <c r="J548" s="7" t="str">
        <f t="shared" si="16"/>
        <v/>
      </c>
      <c r="K548" s="5" t="str">
        <f t="shared" si="17"/>
        <v/>
      </c>
      <c r="L548" s="5" t="str">
        <f>IF(ISERROR(VLOOKUP($C548,Listas!$B$4:$K$12,10,FALSE)),"",IF(C548="Hydrogen_\_Hidrógeno",LOOKUP(E548,Listas!$AL$4:$AL$7,Listas!$AM$4:$AM$7),VLOOKUP($C548,Listas!$B$4:$K$12,10,FALSE)))</f>
        <v/>
      </c>
    </row>
    <row r="549" spans="1:12" x14ac:dyDescent="0.25">
      <c r="A549" s="4"/>
      <c r="B549" s="4"/>
      <c r="C549" s="12" t="s">
        <v>781</v>
      </c>
      <c r="D549" s="4" t="str">
        <f>IF(ISERROR(VLOOKUP($C549,Listas!$B$4:$C$12,2,FALSE)),"",VLOOKUP($C549,Listas!$B$4:$C$12,2,FALSE))</f>
        <v/>
      </c>
      <c r="E549" s="12"/>
      <c r="F549" s="5">
        <v>0</v>
      </c>
      <c r="G549" s="5" t="s">
        <v>908</v>
      </c>
      <c r="H549" s="5" t="str">
        <f>IF(ISERROR(VLOOKUP($C549&amp;" "&amp;$I549,Listas!$N$4:$O$14,2,FALSE)),"",VLOOKUP($C549&amp;" "&amp;$I549,Listas!$N$4:$O$14,2,FALSE))</f>
        <v/>
      </c>
      <c r="I549" s="5" t="str">
        <f>IF(ISERROR(VLOOKUP($G549,Listas!$L$4:$M$7,2,FALSE)),"",VLOOKUP($G549,Listas!$L$4:$M$7,2,FALSE))</f>
        <v/>
      </c>
      <c r="J549" s="7" t="str">
        <f t="shared" si="16"/>
        <v/>
      </c>
      <c r="K549" s="5" t="str">
        <f t="shared" si="17"/>
        <v/>
      </c>
      <c r="L549" s="5" t="str">
        <f>IF(ISERROR(VLOOKUP($C549,Listas!$B$4:$K$12,10,FALSE)),"",IF(C549="Hydrogen_\_Hidrógeno",LOOKUP(E549,Listas!$AL$4:$AL$7,Listas!$AM$4:$AM$7),VLOOKUP($C549,Listas!$B$4:$K$12,10,FALSE)))</f>
        <v/>
      </c>
    </row>
    <row r="550" spans="1:12" x14ac:dyDescent="0.25">
      <c r="A550" s="4"/>
      <c r="B550" s="4"/>
      <c r="C550" s="12" t="s">
        <v>781</v>
      </c>
      <c r="D550" s="4" t="str">
        <f>IF(ISERROR(VLOOKUP($C550,Listas!$B$4:$C$12,2,FALSE)),"",VLOOKUP($C550,Listas!$B$4:$C$12,2,FALSE))</f>
        <v/>
      </c>
      <c r="E550" s="12"/>
      <c r="F550" s="5">
        <v>0</v>
      </c>
      <c r="G550" s="5" t="s">
        <v>908</v>
      </c>
      <c r="H550" s="5" t="str">
        <f>IF(ISERROR(VLOOKUP($C550&amp;" "&amp;$I550,Listas!$N$4:$O$14,2,FALSE)),"",VLOOKUP($C550&amp;" "&amp;$I550,Listas!$N$4:$O$14,2,FALSE))</f>
        <v/>
      </c>
      <c r="I550" s="5" t="str">
        <f>IF(ISERROR(VLOOKUP($G550,Listas!$L$4:$M$7,2,FALSE)),"",VLOOKUP($G550,Listas!$L$4:$M$7,2,FALSE))</f>
        <v/>
      </c>
      <c r="J550" s="7" t="str">
        <f t="shared" si="16"/>
        <v/>
      </c>
      <c r="K550" s="5" t="str">
        <f t="shared" si="17"/>
        <v/>
      </c>
      <c r="L550" s="5" t="str">
        <f>IF(ISERROR(VLOOKUP($C550,Listas!$B$4:$K$12,10,FALSE)),"",IF(C550="Hydrogen_\_Hidrógeno",LOOKUP(E550,Listas!$AL$4:$AL$7,Listas!$AM$4:$AM$7),VLOOKUP($C550,Listas!$B$4:$K$12,10,FALSE)))</f>
        <v/>
      </c>
    </row>
    <row r="551" spans="1:12" x14ac:dyDescent="0.25">
      <c r="A551" s="4"/>
      <c r="B551" s="4"/>
      <c r="C551" s="12" t="s">
        <v>781</v>
      </c>
      <c r="D551" s="4" t="str">
        <f>IF(ISERROR(VLOOKUP($C551,Listas!$B$4:$C$12,2,FALSE)),"",VLOOKUP($C551,Listas!$B$4:$C$12,2,FALSE))</f>
        <v/>
      </c>
      <c r="E551" s="12"/>
      <c r="F551" s="5">
        <v>0</v>
      </c>
      <c r="G551" s="5" t="s">
        <v>908</v>
      </c>
      <c r="H551" s="5" t="str">
        <f>IF(ISERROR(VLOOKUP($C551&amp;" "&amp;$I551,Listas!$N$4:$O$14,2,FALSE)),"",VLOOKUP($C551&amp;" "&amp;$I551,Listas!$N$4:$O$14,2,FALSE))</f>
        <v/>
      </c>
      <c r="I551" s="5" t="str">
        <f>IF(ISERROR(VLOOKUP($G551,Listas!$L$4:$M$7,2,FALSE)),"",VLOOKUP($G551,Listas!$L$4:$M$7,2,FALSE))</f>
        <v/>
      </c>
      <c r="J551" s="7" t="str">
        <f t="shared" si="16"/>
        <v/>
      </c>
      <c r="K551" s="5" t="str">
        <f t="shared" si="17"/>
        <v/>
      </c>
      <c r="L551" s="5" t="str">
        <f>IF(ISERROR(VLOOKUP($C551,Listas!$B$4:$K$12,10,FALSE)),"",IF(C551="Hydrogen_\_Hidrógeno",LOOKUP(E551,Listas!$AL$4:$AL$7,Listas!$AM$4:$AM$7),VLOOKUP($C551,Listas!$B$4:$K$12,10,FALSE)))</f>
        <v/>
      </c>
    </row>
    <row r="552" spans="1:12" x14ac:dyDescent="0.25">
      <c r="A552" s="4"/>
      <c r="B552" s="4"/>
      <c r="C552" s="12" t="s">
        <v>781</v>
      </c>
      <c r="D552" s="4" t="str">
        <f>IF(ISERROR(VLOOKUP($C552,Listas!$B$4:$C$12,2,FALSE)),"",VLOOKUP($C552,Listas!$B$4:$C$12,2,FALSE))</f>
        <v/>
      </c>
      <c r="E552" s="12"/>
      <c r="F552" s="5">
        <v>0</v>
      </c>
      <c r="G552" s="5" t="s">
        <v>908</v>
      </c>
      <c r="H552" s="5" t="str">
        <f>IF(ISERROR(VLOOKUP($C552&amp;" "&amp;$I552,Listas!$N$4:$O$14,2,FALSE)),"",VLOOKUP($C552&amp;" "&amp;$I552,Listas!$N$4:$O$14,2,FALSE))</f>
        <v/>
      </c>
      <c r="I552" s="5" t="str">
        <f>IF(ISERROR(VLOOKUP($G552,Listas!$L$4:$M$7,2,FALSE)),"",VLOOKUP($G552,Listas!$L$4:$M$7,2,FALSE))</f>
        <v/>
      </c>
      <c r="J552" s="7" t="str">
        <f t="shared" si="16"/>
        <v/>
      </c>
      <c r="K552" s="5" t="str">
        <f t="shared" si="17"/>
        <v/>
      </c>
      <c r="L552" s="5" t="str">
        <f>IF(ISERROR(VLOOKUP($C552,Listas!$B$4:$K$12,10,FALSE)),"",IF(C552="Hydrogen_\_Hidrógeno",LOOKUP(E552,Listas!$AL$4:$AL$7,Listas!$AM$4:$AM$7),VLOOKUP($C552,Listas!$B$4:$K$12,10,FALSE)))</f>
        <v/>
      </c>
    </row>
    <row r="553" spans="1:12" x14ac:dyDescent="0.25">
      <c r="A553" s="4"/>
      <c r="B553" s="4"/>
      <c r="C553" s="12" t="s">
        <v>781</v>
      </c>
      <c r="D553" s="4" t="str">
        <f>IF(ISERROR(VLOOKUP($C553,Listas!$B$4:$C$12,2,FALSE)),"",VLOOKUP($C553,Listas!$B$4:$C$12,2,FALSE))</f>
        <v/>
      </c>
      <c r="E553" s="12"/>
      <c r="F553" s="5">
        <v>0</v>
      </c>
      <c r="G553" s="5" t="s">
        <v>908</v>
      </c>
      <c r="H553" s="5" t="str">
        <f>IF(ISERROR(VLOOKUP($C553&amp;" "&amp;$I553,Listas!$N$4:$O$14,2,FALSE)),"",VLOOKUP($C553&amp;" "&amp;$I553,Listas!$N$4:$O$14,2,FALSE))</f>
        <v/>
      </c>
      <c r="I553" s="5" t="str">
        <f>IF(ISERROR(VLOOKUP($G553,Listas!$L$4:$M$7,2,FALSE)),"",VLOOKUP($G553,Listas!$L$4:$M$7,2,FALSE))</f>
        <v/>
      </c>
      <c r="J553" s="7" t="str">
        <f t="shared" si="16"/>
        <v/>
      </c>
      <c r="K553" s="5" t="str">
        <f t="shared" si="17"/>
        <v/>
      </c>
      <c r="L553" s="5" t="str">
        <f>IF(ISERROR(VLOOKUP($C553,Listas!$B$4:$K$12,10,FALSE)),"",IF(C553="Hydrogen_\_Hidrógeno",LOOKUP(E553,Listas!$AL$4:$AL$7,Listas!$AM$4:$AM$7),VLOOKUP($C553,Listas!$B$4:$K$12,10,FALSE)))</f>
        <v/>
      </c>
    </row>
    <row r="554" spans="1:12" x14ac:dyDescent="0.25">
      <c r="A554" s="4"/>
      <c r="B554" s="4"/>
      <c r="C554" s="12" t="s">
        <v>781</v>
      </c>
      <c r="D554" s="4" t="str">
        <f>IF(ISERROR(VLOOKUP($C554,Listas!$B$4:$C$12,2,FALSE)),"",VLOOKUP($C554,Listas!$B$4:$C$12,2,FALSE))</f>
        <v/>
      </c>
      <c r="E554" s="12"/>
      <c r="F554" s="5">
        <v>0</v>
      </c>
      <c r="G554" s="5" t="s">
        <v>908</v>
      </c>
      <c r="H554" s="5" t="str">
        <f>IF(ISERROR(VLOOKUP($C554&amp;" "&amp;$I554,Listas!$N$4:$O$14,2,FALSE)),"",VLOOKUP($C554&amp;" "&amp;$I554,Listas!$N$4:$O$14,2,FALSE))</f>
        <v/>
      </c>
      <c r="I554" s="5" t="str">
        <f>IF(ISERROR(VLOOKUP($G554,Listas!$L$4:$M$7,2,FALSE)),"",VLOOKUP($G554,Listas!$L$4:$M$7,2,FALSE))</f>
        <v/>
      </c>
      <c r="J554" s="7" t="str">
        <f t="shared" si="16"/>
        <v/>
      </c>
      <c r="K554" s="5" t="str">
        <f t="shared" si="17"/>
        <v/>
      </c>
      <c r="L554" s="5" t="str">
        <f>IF(ISERROR(VLOOKUP($C554,Listas!$B$4:$K$12,10,FALSE)),"",IF(C554="Hydrogen_\_Hidrógeno",LOOKUP(E554,Listas!$AL$4:$AL$7,Listas!$AM$4:$AM$7),VLOOKUP($C554,Listas!$B$4:$K$12,10,FALSE)))</f>
        <v/>
      </c>
    </row>
    <row r="555" spans="1:12" x14ac:dyDescent="0.25">
      <c r="A555" s="4"/>
      <c r="B555" s="4"/>
      <c r="C555" s="12" t="s">
        <v>781</v>
      </c>
      <c r="D555" s="4" t="str">
        <f>IF(ISERROR(VLOOKUP($C555,Listas!$B$4:$C$12,2,FALSE)),"",VLOOKUP($C555,Listas!$B$4:$C$12,2,FALSE))</f>
        <v/>
      </c>
      <c r="E555" s="12"/>
      <c r="F555" s="5">
        <v>0</v>
      </c>
      <c r="G555" s="5" t="s">
        <v>908</v>
      </c>
      <c r="H555" s="5" t="str">
        <f>IF(ISERROR(VLOOKUP($C555&amp;" "&amp;$I555,Listas!$N$4:$O$14,2,FALSE)),"",VLOOKUP($C555&amp;" "&amp;$I555,Listas!$N$4:$O$14,2,FALSE))</f>
        <v/>
      </c>
      <c r="I555" s="5" t="str">
        <f>IF(ISERROR(VLOOKUP($G555,Listas!$L$4:$M$7,2,FALSE)),"",VLOOKUP($G555,Listas!$L$4:$M$7,2,FALSE))</f>
        <v/>
      </c>
      <c r="J555" s="7" t="str">
        <f t="shared" si="16"/>
        <v/>
      </c>
      <c r="K555" s="5" t="str">
        <f t="shared" si="17"/>
        <v/>
      </c>
      <c r="L555" s="5" t="str">
        <f>IF(ISERROR(VLOOKUP($C555,Listas!$B$4:$K$12,10,FALSE)),"",IF(C555="Hydrogen_\_Hidrógeno",LOOKUP(E555,Listas!$AL$4:$AL$7,Listas!$AM$4:$AM$7),VLOOKUP($C555,Listas!$B$4:$K$12,10,FALSE)))</f>
        <v/>
      </c>
    </row>
    <row r="556" spans="1:12" x14ac:dyDescent="0.25">
      <c r="A556" s="4"/>
      <c r="B556" s="4"/>
      <c r="C556" s="12" t="s">
        <v>781</v>
      </c>
      <c r="D556" s="4" t="str">
        <f>IF(ISERROR(VLOOKUP($C556,Listas!$B$4:$C$12,2,FALSE)),"",VLOOKUP($C556,Listas!$B$4:$C$12,2,FALSE))</f>
        <v/>
      </c>
      <c r="E556" s="12"/>
      <c r="F556" s="5">
        <v>0</v>
      </c>
      <c r="G556" s="5" t="s">
        <v>908</v>
      </c>
      <c r="H556" s="5" t="str">
        <f>IF(ISERROR(VLOOKUP($C556&amp;" "&amp;$I556,Listas!$N$4:$O$14,2,FALSE)),"",VLOOKUP($C556&amp;" "&amp;$I556,Listas!$N$4:$O$14,2,FALSE))</f>
        <v/>
      </c>
      <c r="I556" s="5" t="str">
        <f>IF(ISERROR(VLOOKUP($G556,Listas!$L$4:$M$7,2,FALSE)),"",VLOOKUP($G556,Listas!$L$4:$M$7,2,FALSE))</f>
        <v/>
      </c>
      <c r="J556" s="7" t="str">
        <f t="shared" si="16"/>
        <v/>
      </c>
      <c r="K556" s="5" t="str">
        <f t="shared" si="17"/>
        <v/>
      </c>
      <c r="L556" s="5" t="str">
        <f>IF(ISERROR(VLOOKUP($C556,Listas!$B$4:$K$12,10,FALSE)),"",IF(C556="Hydrogen_\_Hidrógeno",LOOKUP(E556,Listas!$AL$4:$AL$7,Listas!$AM$4:$AM$7),VLOOKUP($C556,Listas!$B$4:$K$12,10,FALSE)))</f>
        <v/>
      </c>
    </row>
    <row r="557" spans="1:12" x14ac:dyDescent="0.25">
      <c r="A557" s="4"/>
      <c r="B557" s="4"/>
      <c r="C557" s="12" t="s">
        <v>781</v>
      </c>
      <c r="D557" s="4" t="str">
        <f>IF(ISERROR(VLOOKUP($C557,Listas!$B$4:$C$12,2,FALSE)),"",VLOOKUP($C557,Listas!$B$4:$C$12,2,FALSE))</f>
        <v/>
      </c>
      <c r="E557" s="12"/>
      <c r="F557" s="5">
        <v>0</v>
      </c>
      <c r="G557" s="5" t="s">
        <v>908</v>
      </c>
      <c r="H557" s="5" t="str">
        <f>IF(ISERROR(VLOOKUP($C557&amp;" "&amp;$I557,Listas!$N$4:$O$14,2,FALSE)),"",VLOOKUP($C557&amp;" "&amp;$I557,Listas!$N$4:$O$14,2,FALSE))</f>
        <v/>
      </c>
      <c r="I557" s="5" t="str">
        <f>IF(ISERROR(VLOOKUP($G557,Listas!$L$4:$M$7,2,FALSE)),"",VLOOKUP($G557,Listas!$L$4:$M$7,2,FALSE))</f>
        <v/>
      </c>
      <c r="J557" s="7" t="str">
        <f t="shared" si="16"/>
        <v/>
      </c>
      <c r="K557" s="5" t="str">
        <f t="shared" si="17"/>
        <v/>
      </c>
      <c r="L557" s="5" t="str">
        <f>IF(ISERROR(VLOOKUP($C557,Listas!$B$4:$K$12,10,FALSE)),"",IF(C557="Hydrogen_\_Hidrógeno",LOOKUP(E557,Listas!$AL$4:$AL$7,Listas!$AM$4:$AM$7),VLOOKUP($C557,Listas!$B$4:$K$12,10,FALSE)))</f>
        <v/>
      </c>
    </row>
    <row r="558" spans="1:12" x14ac:dyDescent="0.25">
      <c r="A558" s="4"/>
      <c r="B558" s="4"/>
      <c r="C558" s="12" t="s">
        <v>781</v>
      </c>
      <c r="D558" s="4" t="str">
        <f>IF(ISERROR(VLOOKUP($C558,Listas!$B$4:$C$12,2,FALSE)),"",VLOOKUP($C558,Listas!$B$4:$C$12,2,FALSE))</f>
        <v/>
      </c>
      <c r="E558" s="12"/>
      <c r="F558" s="5">
        <v>0</v>
      </c>
      <c r="G558" s="5" t="s">
        <v>908</v>
      </c>
      <c r="H558" s="5" t="str">
        <f>IF(ISERROR(VLOOKUP($C558&amp;" "&amp;$I558,Listas!$N$4:$O$14,2,FALSE)),"",VLOOKUP($C558&amp;" "&amp;$I558,Listas!$N$4:$O$14,2,FALSE))</f>
        <v/>
      </c>
      <c r="I558" s="5" t="str">
        <f>IF(ISERROR(VLOOKUP($G558,Listas!$L$4:$M$7,2,FALSE)),"",VLOOKUP($G558,Listas!$L$4:$M$7,2,FALSE))</f>
        <v/>
      </c>
      <c r="J558" s="7" t="str">
        <f t="shared" si="16"/>
        <v/>
      </c>
      <c r="K558" s="5" t="str">
        <f t="shared" si="17"/>
        <v/>
      </c>
      <c r="L558" s="5" t="str">
        <f>IF(ISERROR(VLOOKUP($C558,Listas!$B$4:$K$12,10,FALSE)),"",IF(C558="Hydrogen_\_Hidrógeno",LOOKUP(E558,Listas!$AL$4:$AL$7,Listas!$AM$4:$AM$7),VLOOKUP($C558,Listas!$B$4:$K$12,10,FALSE)))</f>
        <v/>
      </c>
    </row>
    <row r="559" spans="1:12" x14ac:dyDescent="0.25">
      <c r="A559" s="4"/>
      <c r="B559" s="4"/>
      <c r="C559" s="12" t="s">
        <v>781</v>
      </c>
      <c r="D559" s="4" t="str">
        <f>IF(ISERROR(VLOOKUP($C559,Listas!$B$4:$C$12,2,FALSE)),"",VLOOKUP($C559,Listas!$B$4:$C$12,2,FALSE))</f>
        <v/>
      </c>
      <c r="E559" s="12"/>
      <c r="F559" s="5">
        <v>0</v>
      </c>
      <c r="G559" s="5" t="s">
        <v>908</v>
      </c>
      <c r="H559" s="5" t="str">
        <f>IF(ISERROR(VLOOKUP($C559&amp;" "&amp;$I559,Listas!$N$4:$O$14,2,FALSE)),"",VLOOKUP($C559&amp;" "&amp;$I559,Listas!$N$4:$O$14,2,FALSE))</f>
        <v/>
      </c>
      <c r="I559" s="5" t="str">
        <f>IF(ISERROR(VLOOKUP($G559,Listas!$L$4:$M$7,2,FALSE)),"",VLOOKUP($G559,Listas!$L$4:$M$7,2,FALSE))</f>
        <v/>
      </c>
      <c r="J559" s="7" t="str">
        <f t="shared" si="16"/>
        <v/>
      </c>
      <c r="K559" s="5" t="str">
        <f t="shared" si="17"/>
        <v/>
      </c>
      <c r="L559" s="5" t="str">
        <f>IF(ISERROR(VLOOKUP($C559,Listas!$B$4:$K$12,10,FALSE)),"",IF(C559="Hydrogen_\_Hidrógeno",LOOKUP(E559,Listas!$AL$4:$AL$7,Listas!$AM$4:$AM$7),VLOOKUP($C559,Listas!$B$4:$K$12,10,FALSE)))</f>
        <v/>
      </c>
    </row>
    <row r="560" spans="1:12" x14ac:dyDescent="0.25">
      <c r="A560" s="4"/>
      <c r="B560" s="4"/>
      <c r="C560" s="12" t="s">
        <v>781</v>
      </c>
      <c r="D560" s="4" t="str">
        <f>IF(ISERROR(VLOOKUP($C560,Listas!$B$4:$C$12,2,FALSE)),"",VLOOKUP($C560,Listas!$B$4:$C$12,2,FALSE))</f>
        <v/>
      </c>
      <c r="E560" s="12"/>
      <c r="F560" s="5">
        <v>0</v>
      </c>
      <c r="G560" s="5" t="s">
        <v>908</v>
      </c>
      <c r="H560" s="5" t="str">
        <f>IF(ISERROR(VLOOKUP($C560&amp;" "&amp;$I560,Listas!$N$4:$O$14,2,FALSE)),"",VLOOKUP($C560&amp;" "&amp;$I560,Listas!$N$4:$O$14,2,FALSE))</f>
        <v/>
      </c>
      <c r="I560" s="5" t="str">
        <f>IF(ISERROR(VLOOKUP($G560,Listas!$L$4:$M$7,2,FALSE)),"",VLOOKUP($G560,Listas!$L$4:$M$7,2,FALSE))</f>
        <v/>
      </c>
      <c r="J560" s="7" t="str">
        <f t="shared" si="16"/>
        <v/>
      </c>
      <c r="K560" s="5" t="str">
        <f t="shared" si="17"/>
        <v/>
      </c>
      <c r="L560" s="5" t="str">
        <f>IF(ISERROR(VLOOKUP($C560,Listas!$B$4:$K$12,10,FALSE)),"",IF(C560="Hydrogen_\_Hidrógeno",LOOKUP(E560,Listas!$AL$4:$AL$7,Listas!$AM$4:$AM$7),VLOOKUP($C560,Listas!$B$4:$K$12,10,FALSE)))</f>
        <v/>
      </c>
    </row>
    <row r="561" spans="1:12" x14ac:dyDescent="0.25">
      <c r="A561" s="4"/>
      <c r="B561" s="4"/>
      <c r="C561" s="12" t="s">
        <v>781</v>
      </c>
      <c r="D561" s="4" t="str">
        <f>IF(ISERROR(VLOOKUP($C561,Listas!$B$4:$C$12,2,FALSE)),"",VLOOKUP($C561,Listas!$B$4:$C$12,2,FALSE))</f>
        <v/>
      </c>
      <c r="E561" s="12"/>
      <c r="F561" s="5">
        <v>0</v>
      </c>
      <c r="G561" s="5" t="s">
        <v>908</v>
      </c>
      <c r="H561" s="5" t="str">
        <f>IF(ISERROR(VLOOKUP($C561&amp;" "&amp;$I561,Listas!$N$4:$O$14,2,FALSE)),"",VLOOKUP($C561&amp;" "&amp;$I561,Listas!$N$4:$O$14,2,FALSE))</f>
        <v/>
      </c>
      <c r="I561" s="5" t="str">
        <f>IF(ISERROR(VLOOKUP($G561,Listas!$L$4:$M$7,2,FALSE)),"",VLOOKUP($G561,Listas!$L$4:$M$7,2,FALSE))</f>
        <v/>
      </c>
      <c r="J561" s="7" t="str">
        <f t="shared" si="16"/>
        <v/>
      </c>
      <c r="K561" s="5" t="str">
        <f t="shared" si="17"/>
        <v/>
      </c>
      <c r="L561" s="5" t="str">
        <f>IF(ISERROR(VLOOKUP($C561,Listas!$B$4:$K$12,10,FALSE)),"",IF(C561="Hydrogen_\_Hidrógeno",LOOKUP(E561,Listas!$AL$4:$AL$7,Listas!$AM$4:$AM$7),VLOOKUP($C561,Listas!$B$4:$K$12,10,FALSE)))</f>
        <v/>
      </c>
    </row>
    <row r="562" spans="1:12" x14ac:dyDescent="0.25">
      <c r="A562" s="4"/>
      <c r="B562" s="4"/>
      <c r="C562" s="12" t="s">
        <v>781</v>
      </c>
      <c r="D562" s="4" t="str">
        <f>IF(ISERROR(VLOOKUP($C562,Listas!$B$4:$C$12,2,FALSE)),"",VLOOKUP($C562,Listas!$B$4:$C$12,2,FALSE))</f>
        <v/>
      </c>
      <c r="E562" s="12"/>
      <c r="F562" s="5">
        <v>0</v>
      </c>
      <c r="G562" s="5" t="s">
        <v>908</v>
      </c>
      <c r="H562" s="5" t="str">
        <f>IF(ISERROR(VLOOKUP($C562&amp;" "&amp;$I562,Listas!$N$4:$O$14,2,FALSE)),"",VLOOKUP($C562&amp;" "&amp;$I562,Listas!$N$4:$O$14,2,FALSE))</f>
        <v/>
      </c>
      <c r="I562" s="5" t="str">
        <f>IF(ISERROR(VLOOKUP($G562,Listas!$L$4:$M$7,2,FALSE)),"",VLOOKUP($G562,Listas!$L$4:$M$7,2,FALSE))</f>
        <v/>
      </c>
      <c r="J562" s="7" t="str">
        <f t="shared" si="16"/>
        <v/>
      </c>
      <c r="K562" s="5" t="str">
        <f t="shared" si="17"/>
        <v/>
      </c>
      <c r="L562" s="5" t="str">
        <f>IF(ISERROR(VLOOKUP($C562,Listas!$B$4:$K$12,10,FALSE)),"",IF(C562="Hydrogen_\_Hidrógeno",LOOKUP(E562,Listas!$AL$4:$AL$7,Listas!$AM$4:$AM$7),VLOOKUP($C562,Listas!$B$4:$K$12,10,FALSE)))</f>
        <v/>
      </c>
    </row>
    <row r="563" spans="1:12" x14ac:dyDescent="0.25">
      <c r="A563" s="4"/>
      <c r="B563" s="4"/>
      <c r="C563" s="12" t="s">
        <v>781</v>
      </c>
      <c r="D563" s="4" t="str">
        <f>IF(ISERROR(VLOOKUP($C563,Listas!$B$4:$C$12,2,FALSE)),"",VLOOKUP($C563,Listas!$B$4:$C$12,2,FALSE))</f>
        <v/>
      </c>
      <c r="E563" s="12"/>
      <c r="F563" s="5">
        <v>0</v>
      </c>
      <c r="G563" s="5" t="s">
        <v>908</v>
      </c>
      <c r="H563" s="5" t="str">
        <f>IF(ISERROR(VLOOKUP($C563&amp;" "&amp;$I563,Listas!$N$4:$O$14,2,FALSE)),"",VLOOKUP($C563&amp;" "&amp;$I563,Listas!$N$4:$O$14,2,FALSE))</f>
        <v/>
      </c>
      <c r="I563" s="5" t="str">
        <f>IF(ISERROR(VLOOKUP($G563,Listas!$L$4:$M$7,2,FALSE)),"",VLOOKUP($G563,Listas!$L$4:$M$7,2,FALSE))</f>
        <v/>
      </c>
      <c r="J563" s="7" t="str">
        <f t="shared" si="16"/>
        <v/>
      </c>
      <c r="K563" s="5" t="str">
        <f t="shared" si="17"/>
        <v/>
      </c>
      <c r="L563" s="5" t="str">
        <f>IF(ISERROR(VLOOKUP($C563,Listas!$B$4:$K$12,10,FALSE)),"",IF(C563="Hydrogen_\_Hidrógeno",LOOKUP(E563,Listas!$AL$4:$AL$7,Listas!$AM$4:$AM$7),VLOOKUP($C563,Listas!$B$4:$K$12,10,FALSE)))</f>
        <v/>
      </c>
    </row>
    <row r="564" spans="1:12" x14ac:dyDescent="0.25">
      <c r="A564" s="4"/>
      <c r="B564" s="4"/>
      <c r="C564" s="12" t="s">
        <v>781</v>
      </c>
      <c r="D564" s="4" t="str">
        <f>IF(ISERROR(VLOOKUP($C564,Listas!$B$4:$C$12,2,FALSE)),"",VLOOKUP($C564,Listas!$B$4:$C$12,2,FALSE))</f>
        <v/>
      </c>
      <c r="E564" s="12"/>
      <c r="F564" s="5">
        <v>0</v>
      </c>
      <c r="G564" s="5" t="s">
        <v>908</v>
      </c>
      <c r="H564" s="5" t="str">
        <f>IF(ISERROR(VLOOKUP($C564&amp;" "&amp;$I564,Listas!$N$4:$O$14,2,FALSE)),"",VLOOKUP($C564&amp;" "&amp;$I564,Listas!$N$4:$O$14,2,FALSE))</f>
        <v/>
      </c>
      <c r="I564" s="5" t="str">
        <f>IF(ISERROR(VLOOKUP($G564,Listas!$L$4:$M$7,2,FALSE)),"",VLOOKUP($G564,Listas!$L$4:$M$7,2,FALSE))</f>
        <v/>
      </c>
      <c r="J564" s="7" t="str">
        <f t="shared" si="16"/>
        <v/>
      </c>
      <c r="K564" s="5" t="str">
        <f t="shared" si="17"/>
        <v/>
      </c>
      <c r="L564" s="5" t="str">
        <f>IF(ISERROR(VLOOKUP($C564,Listas!$B$4:$K$12,10,FALSE)),"",IF(C564="Hydrogen_\_Hidrógeno",LOOKUP(E564,Listas!$AL$4:$AL$7,Listas!$AM$4:$AM$7),VLOOKUP($C564,Listas!$B$4:$K$12,10,FALSE)))</f>
        <v/>
      </c>
    </row>
    <row r="565" spans="1:12" x14ac:dyDescent="0.25">
      <c r="A565" s="4"/>
      <c r="B565" s="4"/>
      <c r="C565" s="12" t="s">
        <v>781</v>
      </c>
      <c r="D565" s="4" t="str">
        <f>IF(ISERROR(VLOOKUP($C565,Listas!$B$4:$C$12,2,FALSE)),"",VLOOKUP($C565,Listas!$B$4:$C$12,2,FALSE))</f>
        <v/>
      </c>
      <c r="E565" s="12"/>
      <c r="F565" s="5">
        <v>0</v>
      </c>
      <c r="G565" s="5" t="s">
        <v>908</v>
      </c>
      <c r="H565" s="5" t="str">
        <f>IF(ISERROR(VLOOKUP($C565&amp;" "&amp;$I565,Listas!$N$4:$O$14,2,FALSE)),"",VLOOKUP($C565&amp;" "&amp;$I565,Listas!$N$4:$O$14,2,FALSE))</f>
        <v/>
      </c>
      <c r="I565" s="5" t="str">
        <f>IF(ISERROR(VLOOKUP($G565,Listas!$L$4:$M$7,2,FALSE)),"",VLOOKUP($G565,Listas!$L$4:$M$7,2,FALSE))</f>
        <v/>
      </c>
      <c r="J565" s="7" t="str">
        <f t="shared" si="16"/>
        <v/>
      </c>
      <c r="K565" s="5" t="str">
        <f t="shared" si="17"/>
        <v/>
      </c>
      <c r="L565" s="5" t="str">
        <f>IF(ISERROR(VLOOKUP($C565,Listas!$B$4:$K$12,10,FALSE)),"",IF(C565="Hydrogen_\_Hidrógeno",LOOKUP(E565,Listas!$AL$4:$AL$7,Listas!$AM$4:$AM$7),VLOOKUP($C565,Listas!$B$4:$K$12,10,FALSE)))</f>
        <v/>
      </c>
    </row>
    <row r="566" spans="1:12" x14ac:dyDescent="0.25">
      <c r="A566" s="4"/>
      <c r="B566" s="4"/>
      <c r="C566" s="12" t="s">
        <v>781</v>
      </c>
      <c r="D566" s="4" t="str">
        <f>IF(ISERROR(VLOOKUP($C566,Listas!$B$4:$C$12,2,FALSE)),"",VLOOKUP($C566,Listas!$B$4:$C$12,2,FALSE))</f>
        <v/>
      </c>
      <c r="E566" s="12"/>
      <c r="F566" s="5">
        <v>0</v>
      </c>
      <c r="G566" s="5" t="s">
        <v>908</v>
      </c>
      <c r="H566" s="5" t="str">
        <f>IF(ISERROR(VLOOKUP($C566&amp;" "&amp;$I566,Listas!$N$4:$O$14,2,FALSE)),"",VLOOKUP($C566&amp;" "&amp;$I566,Listas!$N$4:$O$14,2,FALSE))</f>
        <v/>
      </c>
      <c r="I566" s="5" t="str">
        <f>IF(ISERROR(VLOOKUP($G566,Listas!$L$4:$M$7,2,FALSE)),"",VLOOKUP($G566,Listas!$L$4:$M$7,2,FALSE))</f>
        <v/>
      </c>
      <c r="J566" s="7" t="str">
        <f t="shared" si="16"/>
        <v/>
      </c>
      <c r="K566" s="5" t="str">
        <f t="shared" si="17"/>
        <v/>
      </c>
      <c r="L566" s="5" t="str">
        <f>IF(ISERROR(VLOOKUP($C566,Listas!$B$4:$K$12,10,FALSE)),"",IF(C566="Hydrogen_\_Hidrógeno",LOOKUP(E566,Listas!$AL$4:$AL$7,Listas!$AM$4:$AM$7),VLOOKUP($C566,Listas!$B$4:$K$12,10,FALSE)))</f>
        <v/>
      </c>
    </row>
    <row r="567" spans="1:12" x14ac:dyDescent="0.25">
      <c r="A567" s="4"/>
      <c r="B567" s="4"/>
      <c r="C567" s="12" t="s">
        <v>781</v>
      </c>
      <c r="D567" s="4" t="str">
        <f>IF(ISERROR(VLOOKUP($C567,Listas!$B$4:$C$12,2,FALSE)),"",VLOOKUP($C567,Listas!$B$4:$C$12,2,FALSE))</f>
        <v/>
      </c>
      <c r="E567" s="12"/>
      <c r="F567" s="5">
        <v>0</v>
      </c>
      <c r="G567" s="5" t="s">
        <v>908</v>
      </c>
      <c r="H567" s="5" t="str">
        <f>IF(ISERROR(VLOOKUP($C567&amp;" "&amp;$I567,Listas!$N$4:$O$14,2,FALSE)),"",VLOOKUP($C567&amp;" "&amp;$I567,Listas!$N$4:$O$14,2,FALSE))</f>
        <v/>
      </c>
      <c r="I567" s="5" t="str">
        <f>IF(ISERROR(VLOOKUP($G567,Listas!$L$4:$M$7,2,FALSE)),"",VLOOKUP($G567,Listas!$L$4:$M$7,2,FALSE))</f>
        <v/>
      </c>
      <c r="J567" s="7" t="str">
        <f t="shared" si="16"/>
        <v/>
      </c>
      <c r="K567" s="5" t="str">
        <f t="shared" si="17"/>
        <v/>
      </c>
      <c r="L567" s="5" t="str">
        <f>IF(ISERROR(VLOOKUP($C567,Listas!$B$4:$K$12,10,FALSE)),"",IF(C567="Hydrogen_\_Hidrógeno",LOOKUP(E567,Listas!$AL$4:$AL$7,Listas!$AM$4:$AM$7),VLOOKUP($C567,Listas!$B$4:$K$12,10,FALSE)))</f>
        <v/>
      </c>
    </row>
    <row r="568" spans="1:12" x14ac:dyDescent="0.25">
      <c r="A568" s="4"/>
      <c r="B568" s="4"/>
      <c r="C568" s="12" t="s">
        <v>781</v>
      </c>
      <c r="D568" s="4" t="str">
        <f>IF(ISERROR(VLOOKUP($C568,Listas!$B$4:$C$12,2,FALSE)),"",VLOOKUP($C568,Listas!$B$4:$C$12,2,FALSE))</f>
        <v/>
      </c>
      <c r="E568" s="12"/>
      <c r="F568" s="5">
        <v>0</v>
      </c>
      <c r="G568" s="5" t="s">
        <v>908</v>
      </c>
      <c r="H568" s="5" t="str">
        <f>IF(ISERROR(VLOOKUP($C568&amp;" "&amp;$I568,Listas!$N$4:$O$14,2,FALSE)),"",VLOOKUP($C568&amp;" "&amp;$I568,Listas!$N$4:$O$14,2,FALSE))</f>
        <v/>
      </c>
      <c r="I568" s="5" t="str">
        <f>IF(ISERROR(VLOOKUP($G568,Listas!$L$4:$M$7,2,FALSE)),"",VLOOKUP($G568,Listas!$L$4:$M$7,2,FALSE))</f>
        <v/>
      </c>
      <c r="J568" s="7" t="str">
        <f t="shared" si="16"/>
        <v/>
      </c>
      <c r="K568" s="5" t="str">
        <f t="shared" si="17"/>
        <v/>
      </c>
      <c r="L568" s="5" t="str">
        <f>IF(ISERROR(VLOOKUP($C568,Listas!$B$4:$K$12,10,FALSE)),"",IF(C568="Hydrogen_\_Hidrógeno",LOOKUP(E568,Listas!$AL$4:$AL$7,Listas!$AM$4:$AM$7),VLOOKUP($C568,Listas!$B$4:$K$12,10,FALSE)))</f>
        <v/>
      </c>
    </row>
    <row r="569" spans="1:12" x14ac:dyDescent="0.25">
      <c r="A569" s="4"/>
      <c r="B569" s="4"/>
      <c r="C569" s="12" t="s">
        <v>781</v>
      </c>
      <c r="D569" s="4" t="str">
        <f>IF(ISERROR(VLOOKUP($C569,Listas!$B$4:$C$12,2,FALSE)),"",VLOOKUP($C569,Listas!$B$4:$C$12,2,FALSE))</f>
        <v/>
      </c>
      <c r="E569" s="12"/>
      <c r="F569" s="5">
        <v>0</v>
      </c>
      <c r="G569" s="5" t="s">
        <v>908</v>
      </c>
      <c r="H569" s="5" t="str">
        <f>IF(ISERROR(VLOOKUP($C569&amp;" "&amp;$I569,Listas!$N$4:$O$14,2,FALSE)),"",VLOOKUP($C569&amp;" "&amp;$I569,Listas!$N$4:$O$14,2,FALSE))</f>
        <v/>
      </c>
      <c r="I569" s="5" t="str">
        <f>IF(ISERROR(VLOOKUP($G569,Listas!$L$4:$M$7,2,FALSE)),"",VLOOKUP($G569,Listas!$L$4:$M$7,2,FALSE))</f>
        <v/>
      </c>
      <c r="J569" s="7" t="str">
        <f t="shared" si="16"/>
        <v/>
      </c>
      <c r="K569" s="5" t="str">
        <f t="shared" si="17"/>
        <v/>
      </c>
      <c r="L569" s="5" t="str">
        <f>IF(ISERROR(VLOOKUP($C569,Listas!$B$4:$K$12,10,FALSE)),"",IF(C569="Hydrogen_\_Hidrógeno",LOOKUP(E569,Listas!$AL$4:$AL$7,Listas!$AM$4:$AM$7),VLOOKUP($C569,Listas!$B$4:$K$12,10,FALSE)))</f>
        <v/>
      </c>
    </row>
    <row r="570" spans="1:12" x14ac:dyDescent="0.25">
      <c r="A570" s="4"/>
      <c r="B570" s="4"/>
      <c r="C570" s="12" t="s">
        <v>781</v>
      </c>
      <c r="D570" s="4" t="str">
        <f>IF(ISERROR(VLOOKUP($C570,Listas!$B$4:$C$12,2,FALSE)),"",VLOOKUP($C570,Listas!$B$4:$C$12,2,FALSE))</f>
        <v/>
      </c>
      <c r="E570" s="12"/>
      <c r="F570" s="5">
        <v>0</v>
      </c>
      <c r="G570" s="5" t="s">
        <v>908</v>
      </c>
      <c r="H570" s="5" t="str">
        <f>IF(ISERROR(VLOOKUP($C570&amp;" "&amp;$I570,Listas!$N$4:$O$14,2,FALSE)),"",VLOOKUP($C570&amp;" "&amp;$I570,Listas!$N$4:$O$14,2,FALSE))</f>
        <v/>
      </c>
      <c r="I570" s="5" t="str">
        <f>IF(ISERROR(VLOOKUP($G570,Listas!$L$4:$M$7,2,FALSE)),"",VLOOKUP($G570,Listas!$L$4:$M$7,2,FALSE))</f>
        <v/>
      </c>
      <c r="J570" s="7" t="str">
        <f t="shared" si="16"/>
        <v/>
      </c>
      <c r="K570" s="5" t="str">
        <f t="shared" si="17"/>
        <v/>
      </c>
      <c r="L570" s="5" t="str">
        <f>IF(ISERROR(VLOOKUP($C570,Listas!$B$4:$K$12,10,FALSE)),"",IF(C570="Hydrogen_\_Hidrógeno",LOOKUP(E570,Listas!$AL$4:$AL$7,Listas!$AM$4:$AM$7),VLOOKUP($C570,Listas!$B$4:$K$12,10,FALSE)))</f>
        <v/>
      </c>
    </row>
    <row r="571" spans="1:12" x14ac:dyDescent="0.25">
      <c r="A571" s="4"/>
      <c r="B571" s="4"/>
      <c r="C571" s="12" t="s">
        <v>781</v>
      </c>
      <c r="D571" s="4" t="str">
        <f>IF(ISERROR(VLOOKUP($C571,Listas!$B$4:$C$12,2,FALSE)),"",VLOOKUP($C571,Listas!$B$4:$C$12,2,FALSE))</f>
        <v/>
      </c>
      <c r="E571" s="12"/>
      <c r="F571" s="5">
        <v>0</v>
      </c>
      <c r="G571" s="5" t="s">
        <v>908</v>
      </c>
      <c r="H571" s="5" t="str">
        <f>IF(ISERROR(VLOOKUP($C571&amp;" "&amp;$I571,Listas!$N$4:$O$14,2,FALSE)),"",VLOOKUP($C571&amp;" "&amp;$I571,Listas!$N$4:$O$14,2,FALSE))</f>
        <v/>
      </c>
      <c r="I571" s="5" t="str">
        <f>IF(ISERROR(VLOOKUP($G571,Listas!$L$4:$M$7,2,FALSE)),"",VLOOKUP($G571,Listas!$L$4:$M$7,2,FALSE))</f>
        <v/>
      </c>
      <c r="J571" s="7" t="str">
        <f t="shared" si="16"/>
        <v/>
      </c>
      <c r="K571" s="5" t="str">
        <f t="shared" si="17"/>
        <v/>
      </c>
      <c r="L571" s="5" t="str">
        <f>IF(ISERROR(VLOOKUP($C571,Listas!$B$4:$K$12,10,FALSE)),"",IF(C571="Hydrogen_\_Hidrógeno",LOOKUP(E571,Listas!$AL$4:$AL$7,Listas!$AM$4:$AM$7),VLOOKUP($C571,Listas!$B$4:$K$12,10,FALSE)))</f>
        <v/>
      </c>
    </row>
    <row r="572" spans="1:12" x14ac:dyDescent="0.25">
      <c r="A572" s="4"/>
      <c r="B572" s="4"/>
      <c r="C572" s="12" t="s">
        <v>781</v>
      </c>
      <c r="D572" s="4" t="str">
        <f>IF(ISERROR(VLOOKUP($C572,Listas!$B$4:$C$12,2,FALSE)),"",VLOOKUP($C572,Listas!$B$4:$C$12,2,FALSE))</f>
        <v/>
      </c>
      <c r="E572" s="12"/>
      <c r="F572" s="5">
        <v>0</v>
      </c>
      <c r="G572" s="5" t="s">
        <v>908</v>
      </c>
      <c r="H572" s="5" t="str">
        <f>IF(ISERROR(VLOOKUP($C572&amp;" "&amp;$I572,Listas!$N$4:$O$14,2,FALSE)),"",VLOOKUP($C572&amp;" "&amp;$I572,Listas!$N$4:$O$14,2,FALSE))</f>
        <v/>
      </c>
      <c r="I572" s="5" t="str">
        <f>IF(ISERROR(VLOOKUP($G572,Listas!$L$4:$M$7,2,FALSE)),"",VLOOKUP($G572,Listas!$L$4:$M$7,2,FALSE))</f>
        <v/>
      </c>
      <c r="J572" s="7" t="str">
        <f t="shared" si="16"/>
        <v/>
      </c>
      <c r="K572" s="5" t="str">
        <f t="shared" si="17"/>
        <v/>
      </c>
      <c r="L572" s="5" t="str">
        <f>IF(ISERROR(VLOOKUP($C572,Listas!$B$4:$K$12,10,FALSE)),"",IF(C572="Hydrogen_\_Hidrógeno",LOOKUP(E572,Listas!$AL$4:$AL$7,Listas!$AM$4:$AM$7),VLOOKUP($C572,Listas!$B$4:$K$12,10,FALSE)))</f>
        <v/>
      </c>
    </row>
    <row r="573" spans="1:12" x14ac:dyDescent="0.25">
      <c r="A573" s="4"/>
      <c r="B573" s="4"/>
      <c r="C573" s="12" t="s">
        <v>781</v>
      </c>
      <c r="D573" s="4" t="str">
        <f>IF(ISERROR(VLOOKUP($C573,Listas!$B$4:$C$12,2,FALSE)),"",VLOOKUP($C573,Listas!$B$4:$C$12,2,FALSE))</f>
        <v/>
      </c>
      <c r="E573" s="12"/>
      <c r="F573" s="5">
        <v>0</v>
      </c>
      <c r="G573" s="5" t="s">
        <v>908</v>
      </c>
      <c r="H573" s="5" t="str">
        <f>IF(ISERROR(VLOOKUP($C573&amp;" "&amp;$I573,Listas!$N$4:$O$14,2,FALSE)),"",VLOOKUP($C573&amp;" "&amp;$I573,Listas!$N$4:$O$14,2,FALSE))</f>
        <v/>
      </c>
      <c r="I573" s="5" t="str">
        <f>IF(ISERROR(VLOOKUP($G573,Listas!$L$4:$M$7,2,FALSE)),"",VLOOKUP($G573,Listas!$L$4:$M$7,2,FALSE))</f>
        <v/>
      </c>
      <c r="J573" s="7" t="str">
        <f t="shared" si="16"/>
        <v/>
      </c>
      <c r="K573" s="5" t="str">
        <f t="shared" si="17"/>
        <v/>
      </c>
      <c r="L573" s="5" t="str">
        <f>IF(ISERROR(VLOOKUP($C573,Listas!$B$4:$K$12,10,FALSE)),"",IF(C573="Hydrogen_\_Hidrógeno",LOOKUP(E573,Listas!$AL$4:$AL$7,Listas!$AM$4:$AM$7),VLOOKUP($C573,Listas!$B$4:$K$12,10,FALSE)))</f>
        <v/>
      </c>
    </row>
    <row r="574" spans="1:12" x14ac:dyDescent="0.25">
      <c r="A574" s="4"/>
      <c r="B574" s="4"/>
      <c r="C574" s="12" t="s">
        <v>781</v>
      </c>
      <c r="D574" s="4" t="str">
        <f>IF(ISERROR(VLOOKUP($C574,Listas!$B$4:$C$12,2,FALSE)),"",VLOOKUP($C574,Listas!$B$4:$C$12,2,FALSE))</f>
        <v/>
      </c>
      <c r="E574" s="12"/>
      <c r="F574" s="5">
        <v>0</v>
      </c>
      <c r="G574" s="5" t="s">
        <v>908</v>
      </c>
      <c r="H574" s="5" t="str">
        <f>IF(ISERROR(VLOOKUP($C574&amp;" "&amp;$I574,Listas!$N$4:$O$14,2,FALSE)),"",VLOOKUP($C574&amp;" "&amp;$I574,Listas!$N$4:$O$14,2,FALSE))</f>
        <v/>
      </c>
      <c r="I574" s="5" t="str">
        <f>IF(ISERROR(VLOOKUP($G574,Listas!$L$4:$M$7,2,FALSE)),"",VLOOKUP($G574,Listas!$L$4:$M$7,2,FALSE))</f>
        <v/>
      </c>
      <c r="J574" s="7" t="str">
        <f t="shared" si="16"/>
        <v/>
      </c>
      <c r="K574" s="5" t="str">
        <f t="shared" si="17"/>
        <v/>
      </c>
      <c r="L574" s="5" t="str">
        <f>IF(ISERROR(VLOOKUP($C574,Listas!$B$4:$K$12,10,FALSE)),"",IF(C574="Hydrogen_\_Hidrógeno",LOOKUP(E574,Listas!$AL$4:$AL$7,Listas!$AM$4:$AM$7),VLOOKUP($C574,Listas!$B$4:$K$12,10,FALSE)))</f>
        <v/>
      </c>
    </row>
    <row r="575" spans="1:12" x14ac:dyDescent="0.25">
      <c r="A575" s="4"/>
      <c r="B575" s="4"/>
      <c r="C575" s="12" t="s">
        <v>781</v>
      </c>
      <c r="D575" s="4" t="str">
        <f>IF(ISERROR(VLOOKUP($C575,Listas!$B$4:$C$12,2,FALSE)),"",VLOOKUP($C575,Listas!$B$4:$C$12,2,FALSE))</f>
        <v/>
      </c>
      <c r="E575" s="12"/>
      <c r="F575" s="5">
        <v>0</v>
      </c>
      <c r="G575" s="5" t="s">
        <v>908</v>
      </c>
      <c r="H575" s="5" t="str">
        <f>IF(ISERROR(VLOOKUP($C575&amp;" "&amp;$I575,Listas!$N$4:$O$14,2,FALSE)),"",VLOOKUP($C575&amp;" "&amp;$I575,Listas!$N$4:$O$14,2,FALSE))</f>
        <v/>
      </c>
      <c r="I575" s="5" t="str">
        <f>IF(ISERROR(VLOOKUP($G575,Listas!$L$4:$M$7,2,FALSE)),"",VLOOKUP($G575,Listas!$L$4:$M$7,2,FALSE))</f>
        <v/>
      </c>
      <c r="J575" s="7" t="str">
        <f t="shared" si="16"/>
        <v/>
      </c>
      <c r="K575" s="5" t="str">
        <f t="shared" si="17"/>
        <v/>
      </c>
      <c r="L575" s="5" t="str">
        <f>IF(ISERROR(VLOOKUP($C575,Listas!$B$4:$K$12,10,FALSE)),"",IF(C575="Hydrogen_\_Hidrógeno",LOOKUP(E575,Listas!$AL$4:$AL$7,Listas!$AM$4:$AM$7),VLOOKUP($C575,Listas!$B$4:$K$12,10,FALSE)))</f>
        <v/>
      </c>
    </row>
    <row r="576" spans="1:12" x14ac:dyDescent="0.25">
      <c r="A576" s="4"/>
      <c r="B576" s="4"/>
      <c r="C576" s="12" t="s">
        <v>781</v>
      </c>
      <c r="D576" s="4" t="str">
        <f>IF(ISERROR(VLOOKUP($C576,Listas!$B$4:$C$12,2,FALSE)),"",VLOOKUP($C576,Listas!$B$4:$C$12,2,FALSE))</f>
        <v/>
      </c>
      <c r="E576" s="12"/>
      <c r="F576" s="5">
        <v>0</v>
      </c>
      <c r="G576" s="5" t="s">
        <v>908</v>
      </c>
      <c r="H576" s="5" t="str">
        <f>IF(ISERROR(VLOOKUP($C576&amp;" "&amp;$I576,Listas!$N$4:$O$14,2,FALSE)),"",VLOOKUP($C576&amp;" "&amp;$I576,Listas!$N$4:$O$14,2,FALSE))</f>
        <v/>
      </c>
      <c r="I576" s="5" t="str">
        <f>IF(ISERROR(VLOOKUP($G576,Listas!$L$4:$M$7,2,FALSE)),"",VLOOKUP($G576,Listas!$L$4:$M$7,2,FALSE))</f>
        <v/>
      </c>
      <c r="J576" s="7" t="str">
        <f t="shared" si="16"/>
        <v/>
      </c>
      <c r="K576" s="5" t="str">
        <f t="shared" si="17"/>
        <v/>
      </c>
      <c r="L576" s="5" t="str">
        <f>IF(ISERROR(VLOOKUP($C576,Listas!$B$4:$K$12,10,FALSE)),"",IF(C576="Hydrogen_\_Hidrógeno",LOOKUP(E576,Listas!$AL$4:$AL$7,Listas!$AM$4:$AM$7),VLOOKUP($C576,Listas!$B$4:$K$12,10,FALSE)))</f>
        <v/>
      </c>
    </row>
    <row r="577" spans="1:12" x14ac:dyDescent="0.25">
      <c r="A577" s="4"/>
      <c r="B577" s="4"/>
      <c r="C577" s="12" t="s">
        <v>781</v>
      </c>
      <c r="D577" s="4" t="str">
        <f>IF(ISERROR(VLOOKUP($C577,Listas!$B$4:$C$12,2,FALSE)),"",VLOOKUP($C577,Listas!$B$4:$C$12,2,FALSE))</f>
        <v/>
      </c>
      <c r="E577" s="12"/>
      <c r="F577" s="5">
        <v>0</v>
      </c>
      <c r="G577" s="5" t="s">
        <v>908</v>
      </c>
      <c r="H577" s="5" t="str">
        <f>IF(ISERROR(VLOOKUP($C577&amp;" "&amp;$I577,Listas!$N$4:$O$14,2,FALSE)),"",VLOOKUP($C577&amp;" "&amp;$I577,Listas!$N$4:$O$14,2,FALSE))</f>
        <v/>
      </c>
      <c r="I577" s="5" t="str">
        <f>IF(ISERROR(VLOOKUP($G577,Listas!$L$4:$M$7,2,FALSE)),"",VLOOKUP($G577,Listas!$L$4:$M$7,2,FALSE))</f>
        <v/>
      </c>
      <c r="J577" s="7" t="str">
        <f t="shared" si="16"/>
        <v/>
      </c>
      <c r="K577" s="5" t="str">
        <f t="shared" si="17"/>
        <v/>
      </c>
      <c r="L577" s="5" t="str">
        <f>IF(ISERROR(VLOOKUP($C577,Listas!$B$4:$K$12,10,FALSE)),"",IF(C577="Hydrogen_\_Hidrógeno",LOOKUP(E577,Listas!$AL$4:$AL$7,Listas!$AM$4:$AM$7),VLOOKUP($C577,Listas!$B$4:$K$12,10,FALSE)))</f>
        <v/>
      </c>
    </row>
    <row r="578" spans="1:12" x14ac:dyDescent="0.25">
      <c r="A578" s="4"/>
      <c r="B578" s="4"/>
      <c r="C578" s="12" t="s">
        <v>781</v>
      </c>
      <c r="D578" s="4" t="str">
        <f>IF(ISERROR(VLOOKUP($C578,Listas!$B$4:$C$12,2,FALSE)),"",VLOOKUP($C578,Listas!$B$4:$C$12,2,FALSE))</f>
        <v/>
      </c>
      <c r="E578" s="12"/>
      <c r="F578" s="5">
        <v>0</v>
      </c>
      <c r="G578" s="5" t="s">
        <v>908</v>
      </c>
      <c r="H578" s="5" t="str">
        <f>IF(ISERROR(VLOOKUP($C578&amp;" "&amp;$I578,Listas!$N$4:$O$14,2,FALSE)),"",VLOOKUP($C578&amp;" "&amp;$I578,Listas!$N$4:$O$14,2,FALSE))</f>
        <v/>
      </c>
      <c r="I578" s="5" t="str">
        <f>IF(ISERROR(VLOOKUP($G578,Listas!$L$4:$M$7,2,FALSE)),"",VLOOKUP($G578,Listas!$L$4:$M$7,2,FALSE))</f>
        <v/>
      </c>
      <c r="J578" s="7" t="str">
        <f t="shared" si="16"/>
        <v/>
      </c>
      <c r="K578" s="5" t="str">
        <f t="shared" si="17"/>
        <v/>
      </c>
      <c r="L578" s="5" t="str">
        <f>IF(ISERROR(VLOOKUP($C578,Listas!$B$4:$K$12,10,FALSE)),"",IF(C578="Hydrogen_\_Hidrógeno",LOOKUP(E578,Listas!$AL$4:$AL$7,Listas!$AM$4:$AM$7),VLOOKUP($C578,Listas!$B$4:$K$12,10,FALSE)))</f>
        <v/>
      </c>
    </row>
    <row r="579" spans="1:12" x14ac:dyDescent="0.25">
      <c r="A579" s="4"/>
      <c r="B579" s="4"/>
      <c r="C579" s="12" t="s">
        <v>781</v>
      </c>
      <c r="D579" s="4" t="str">
        <f>IF(ISERROR(VLOOKUP($C579,Listas!$B$4:$C$12,2,FALSE)),"",VLOOKUP($C579,Listas!$B$4:$C$12,2,FALSE))</f>
        <v/>
      </c>
      <c r="E579" s="12"/>
      <c r="F579" s="5">
        <v>0</v>
      </c>
      <c r="G579" s="5" t="s">
        <v>908</v>
      </c>
      <c r="H579" s="5" t="str">
        <f>IF(ISERROR(VLOOKUP($C579&amp;" "&amp;$I579,Listas!$N$4:$O$14,2,FALSE)),"",VLOOKUP($C579&amp;" "&amp;$I579,Listas!$N$4:$O$14,2,FALSE))</f>
        <v/>
      </c>
      <c r="I579" s="5" t="str">
        <f>IF(ISERROR(VLOOKUP($G579,Listas!$L$4:$M$7,2,FALSE)),"",VLOOKUP($G579,Listas!$L$4:$M$7,2,FALSE))</f>
        <v/>
      </c>
      <c r="J579" s="7" t="str">
        <f t="shared" si="16"/>
        <v/>
      </c>
      <c r="K579" s="5" t="str">
        <f t="shared" si="17"/>
        <v/>
      </c>
      <c r="L579" s="5" t="str">
        <f>IF(ISERROR(VLOOKUP($C579,Listas!$B$4:$K$12,10,FALSE)),"",IF(C579="Hydrogen_\_Hidrógeno",LOOKUP(E579,Listas!$AL$4:$AL$7,Listas!$AM$4:$AM$7),VLOOKUP($C579,Listas!$B$4:$K$12,10,FALSE)))</f>
        <v/>
      </c>
    </row>
    <row r="580" spans="1:12" x14ac:dyDescent="0.25">
      <c r="A580" s="4"/>
      <c r="B580" s="4"/>
      <c r="C580" s="12" t="s">
        <v>781</v>
      </c>
      <c r="D580" s="4" t="str">
        <f>IF(ISERROR(VLOOKUP($C580,Listas!$B$4:$C$12,2,FALSE)),"",VLOOKUP($C580,Listas!$B$4:$C$12,2,FALSE))</f>
        <v/>
      </c>
      <c r="E580" s="12"/>
      <c r="F580" s="5">
        <v>0</v>
      </c>
      <c r="G580" s="5" t="s">
        <v>908</v>
      </c>
      <c r="H580" s="5" t="str">
        <f>IF(ISERROR(VLOOKUP($C580&amp;" "&amp;$I580,Listas!$N$4:$O$14,2,FALSE)),"",VLOOKUP($C580&amp;" "&amp;$I580,Listas!$N$4:$O$14,2,FALSE))</f>
        <v/>
      </c>
      <c r="I580" s="5" t="str">
        <f>IF(ISERROR(VLOOKUP($G580,Listas!$L$4:$M$7,2,FALSE)),"",VLOOKUP($G580,Listas!$L$4:$M$7,2,FALSE))</f>
        <v/>
      </c>
      <c r="J580" s="7" t="str">
        <f t="shared" si="16"/>
        <v/>
      </c>
      <c r="K580" s="5" t="str">
        <f t="shared" si="17"/>
        <v/>
      </c>
      <c r="L580" s="5" t="str">
        <f>IF(ISERROR(VLOOKUP($C580,Listas!$B$4:$K$12,10,FALSE)),"",IF(C580="Hydrogen_\_Hidrógeno",LOOKUP(E580,Listas!$AL$4:$AL$7,Listas!$AM$4:$AM$7),VLOOKUP($C580,Listas!$B$4:$K$12,10,FALSE)))</f>
        <v/>
      </c>
    </row>
    <row r="581" spans="1:12" x14ac:dyDescent="0.25">
      <c r="A581" s="4"/>
      <c r="B581" s="4"/>
      <c r="C581" s="12" t="s">
        <v>781</v>
      </c>
      <c r="D581" s="4" t="str">
        <f>IF(ISERROR(VLOOKUP($C581,Listas!$B$4:$C$12,2,FALSE)),"",VLOOKUP($C581,Listas!$B$4:$C$12,2,FALSE))</f>
        <v/>
      </c>
      <c r="E581" s="12"/>
      <c r="F581" s="5">
        <v>0</v>
      </c>
      <c r="G581" s="5" t="s">
        <v>908</v>
      </c>
      <c r="H581" s="5" t="str">
        <f>IF(ISERROR(VLOOKUP($C581&amp;" "&amp;$I581,Listas!$N$4:$O$14,2,FALSE)),"",VLOOKUP($C581&amp;" "&amp;$I581,Listas!$N$4:$O$14,2,FALSE))</f>
        <v/>
      </c>
      <c r="I581" s="5" t="str">
        <f>IF(ISERROR(VLOOKUP($G581,Listas!$L$4:$M$7,2,FALSE)),"",VLOOKUP($G581,Listas!$L$4:$M$7,2,FALSE))</f>
        <v/>
      </c>
      <c r="J581" s="7" t="str">
        <f t="shared" si="16"/>
        <v/>
      </c>
      <c r="K581" s="5" t="str">
        <f t="shared" si="17"/>
        <v/>
      </c>
      <c r="L581" s="5" t="str">
        <f>IF(ISERROR(VLOOKUP($C581,Listas!$B$4:$K$12,10,FALSE)),"",IF(C581="Hydrogen_\_Hidrógeno",LOOKUP(E581,Listas!$AL$4:$AL$7,Listas!$AM$4:$AM$7),VLOOKUP($C581,Listas!$B$4:$K$12,10,FALSE)))</f>
        <v/>
      </c>
    </row>
    <row r="582" spans="1:12" x14ac:dyDescent="0.25">
      <c r="A582" s="4"/>
      <c r="B582" s="4"/>
      <c r="C582" s="12" t="s">
        <v>781</v>
      </c>
      <c r="D582" s="4" t="str">
        <f>IF(ISERROR(VLOOKUP($C582,Listas!$B$4:$C$12,2,FALSE)),"",VLOOKUP($C582,Listas!$B$4:$C$12,2,FALSE))</f>
        <v/>
      </c>
      <c r="E582" s="12"/>
      <c r="F582" s="5">
        <v>0</v>
      </c>
      <c r="G582" s="5" t="s">
        <v>908</v>
      </c>
      <c r="H582" s="5" t="str">
        <f>IF(ISERROR(VLOOKUP($C582&amp;" "&amp;$I582,Listas!$N$4:$O$14,2,FALSE)),"",VLOOKUP($C582&amp;" "&amp;$I582,Listas!$N$4:$O$14,2,FALSE))</f>
        <v/>
      </c>
      <c r="I582" s="5" t="str">
        <f>IF(ISERROR(VLOOKUP($G582,Listas!$L$4:$M$7,2,FALSE)),"",VLOOKUP($G582,Listas!$L$4:$M$7,2,FALSE))</f>
        <v/>
      </c>
      <c r="J582" s="7" t="str">
        <f t="shared" si="16"/>
        <v/>
      </c>
      <c r="K582" s="5" t="str">
        <f t="shared" si="17"/>
        <v/>
      </c>
      <c r="L582" s="5" t="str">
        <f>IF(ISERROR(VLOOKUP($C582,Listas!$B$4:$K$12,10,FALSE)),"",IF(C582="Hydrogen_\_Hidrógeno",LOOKUP(E582,Listas!$AL$4:$AL$7,Listas!$AM$4:$AM$7),VLOOKUP($C582,Listas!$B$4:$K$12,10,FALSE)))</f>
        <v/>
      </c>
    </row>
    <row r="583" spans="1:12" x14ac:dyDescent="0.25">
      <c r="A583" s="4"/>
      <c r="B583" s="4"/>
      <c r="C583" s="12" t="s">
        <v>781</v>
      </c>
      <c r="D583" s="4" t="str">
        <f>IF(ISERROR(VLOOKUP($C583,Listas!$B$4:$C$12,2,FALSE)),"",VLOOKUP($C583,Listas!$B$4:$C$12,2,FALSE))</f>
        <v/>
      </c>
      <c r="E583" s="12"/>
      <c r="F583" s="5">
        <v>0</v>
      </c>
      <c r="G583" s="5" t="s">
        <v>908</v>
      </c>
      <c r="H583" s="5" t="str">
        <f>IF(ISERROR(VLOOKUP($C583&amp;" "&amp;$I583,Listas!$N$4:$O$14,2,FALSE)),"",VLOOKUP($C583&amp;" "&amp;$I583,Listas!$N$4:$O$14,2,FALSE))</f>
        <v/>
      </c>
      <c r="I583" s="5" t="str">
        <f>IF(ISERROR(VLOOKUP($G583,Listas!$L$4:$M$7,2,FALSE)),"",VLOOKUP($G583,Listas!$L$4:$M$7,2,FALSE))</f>
        <v/>
      </c>
      <c r="J583" s="7" t="str">
        <f t="shared" ref="J583:J646" si="18">IFERROR(IF(C583="Hydrogen_\_Hidrógeno",(F583*H583)*0.4,F583*H583),"")</f>
        <v/>
      </c>
      <c r="K583" s="5" t="str">
        <f t="shared" si="17"/>
        <v/>
      </c>
      <c r="L583" s="5" t="str">
        <f>IF(ISERROR(VLOOKUP($C583,Listas!$B$4:$K$12,10,FALSE)),"",IF(C583="Hydrogen_\_Hidrógeno",LOOKUP(E583,Listas!$AL$4:$AL$7,Listas!$AM$4:$AM$7),VLOOKUP($C583,Listas!$B$4:$K$12,10,FALSE)))</f>
        <v/>
      </c>
    </row>
    <row r="584" spans="1:12" x14ac:dyDescent="0.25">
      <c r="A584" s="4"/>
      <c r="B584" s="4"/>
      <c r="C584" s="12" t="s">
        <v>781</v>
      </c>
      <c r="D584" s="4" t="str">
        <f>IF(ISERROR(VLOOKUP($C584,Listas!$B$4:$C$12,2,FALSE)),"",VLOOKUP($C584,Listas!$B$4:$C$12,2,FALSE))</f>
        <v/>
      </c>
      <c r="E584" s="12"/>
      <c r="F584" s="5">
        <v>0</v>
      </c>
      <c r="G584" s="5" t="s">
        <v>908</v>
      </c>
      <c r="H584" s="5" t="str">
        <f>IF(ISERROR(VLOOKUP($C584&amp;" "&amp;$I584,Listas!$N$4:$O$14,2,FALSE)),"",VLOOKUP($C584&amp;" "&amp;$I584,Listas!$N$4:$O$14,2,FALSE))</f>
        <v/>
      </c>
      <c r="I584" s="5" t="str">
        <f>IF(ISERROR(VLOOKUP($G584,Listas!$L$4:$M$7,2,FALSE)),"",VLOOKUP($G584,Listas!$L$4:$M$7,2,FALSE))</f>
        <v/>
      </c>
      <c r="J584" s="7" t="str">
        <f t="shared" si="18"/>
        <v/>
      </c>
      <c r="K584" s="5" t="str">
        <f t="shared" ref="K584:K647" si="19">IF(ISERROR(F584*H584),"",F584*H584)</f>
        <v/>
      </c>
      <c r="L584" s="5" t="str">
        <f>IF(ISERROR(VLOOKUP($C584,Listas!$B$4:$K$12,10,FALSE)),"",IF(C584="Hydrogen_\_Hidrógeno",LOOKUP(E584,Listas!$AL$4:$AL$7,Listas!$AM$4:$AM$7),VLOOKUP($C584,Listas!$B$4:$K$12,10,FALSE)))</f>
        <v/>
      </c>
    </row>
    <row r="585" spans="1:12" x14ac:dyDescent="0.25">
      <c r="A585" s="4"/>
      <c r="B585" s="4"/>
      <c r="C585" s="12" t="s">
        <v>781</v>
      </c>
      <c r="D585" s="4" t="str">
        <f>IF(ISERROR(VLOOKUP($C585,Listas!$B$4:$C$12,2,FALSE)),"",VLOOKUP($C585,Listas!$B$4:$C$12,2,FALSE))</f>
        <v/>
      </c>
      <c r="E585" s="12"/>
      <c r="F585" s="5">
        <v>0</v>
      </c>
      <c r="G585" s="5" t="s">
        <v>908</v>
      </c>
      <c r="H585" s="5" t="str">
        <f>IF(ISERROR(VLOOKUP($C585&amp;" "&amp;$I585,Listas!$N$4:$O$14,2,FALSE)),"",VLOOKUP($C585&amp;" "&amp;$I585,Listas!$N$4:$O$14,2,FALSE))</f>
        <v/>
      </c>
      <c r="I585" s="5" t="str">
        <f>IF(ISERROR(VLOOKUP($G585,Listas!$L$4:$M$7,2,FALSE)),"",VLOOKUP($G585,Listas!$L$4:$M$7,2,FALSE))</f>
        <v/>
      </c>
      <c r="J585" s="7" t="str">
        <f t="shared" si="18"/>
        <v/>
      </c>
      <c r="K585" s="5" t="str">
        <f t="shared" si="19"/>
        <v/>
      </c>
      <c r="L585" s="5" t="str">
        <f>IF(ISERROR(VLOOKUP($C585,Listas!$B$4:$K$12,10,FALSE)),"",IF(C585="Hydrogen_\_Hidrógeno",LOOKUP(E585,Listas!$AL$4:$AL$7,Listas!$AM$4:$AM$7),VLOOKUP($C585,Listas!$B$4:$K$12,10,FALSE)))</f>
        <v/>
      </c>
    </row>
    <row r="586" spans="1:12" x14ac:dyDescent="0.25">
      <c r="A586" s="4"/>
      <c r="B586" s="4"/>
      <c r="C586" s="12" t="s">
        <v>781</v>
      </c>
      <c r="D586" s="4" t="str">
        <f>IF(ISERROR(VLOOKUP($C586,Listas!$B$4:$C$12,2,FALSE)),"",VLOOKUP($C586,Listas!$B$4:$C$12,2,FALSE))</f>
        <v/>
      </c>
      <c r="E586" s="12"/>
      <c r="F586" s="5">
        <v>0</v>
      </c>
      <c r="G586" s="5" t="s">
        <v>908</v>
      </c>
      <c r="H586" s="5" t="str">
        <f>IF(ISERROR(VLOOKUP($C586&amp;" "&amp;$I586,Listas!$N$4:$O$14,2,FALSE)),"",VLOOKUP($C586&amp;" "&amp;$I586,Listas!$N$4:$O$14,2,FALSE))</f>
        <v/>
      </c>
      <c r="I586" s="5" t="str">
        <f>IF(ISERROR(VLOOKUP($G586,Listas!$L$4:$M$7,2,FALSE)),"",VLOOKUP($G586,Listas!$L$4:$M$7,2,FALSE))</f>
        <v/>
      </c>
      <c r="J586" s="7" t="str">
        <f t="shared" si="18"/>
        <v/>
      </c>
      <c r="K586" s="5" t="str">
        <f t="shared" si="19"/>
        <v/>
      </c>
      <c r="L586" s="5" t="str">
        <f>IF(ISERROR(VLOOKUP($C586,Listas!$B$4:$K$12,10,FALSE)),"",IF(C586="Hydrogen_\_Hidrógeno",LOOKUP(E586,Listas!$AL$4:$AL$7,Listas!$AM$4:$AM$7),VLOOKUP($C586,Listas!$B$4:$K$12,10,FALSE)))</f>
        <v/>
      </c>
    </row>
    <row r="587" spans="1:12" x14ac:dyDescent="0.25">
      <c r="A587" s="4"/>
      <c r="B587" s="4"/>
      <c r="C587" s="12" t="s">
        <v>781</v>
      </c>
      <c r="D587" s="4" t="str">
        <f>IF(ISERROR(VLOOKUP($C587,Listas!$B$4:$C$12,2,FALSE)),"",VLOOKUP($C587,Listas!$B$4:$C$12,2,FALSE))</f>
        <v/>
      </c>
      <c r="E587" s="12"/>
      <c r="F587" s="5">
        <v>0</v>
      </c>
      <c r="G587" s="5" t="s">
        <v>908</v>
      </c>
      <c r="H587" s="5" t="str">
        <f>IF(ISERROR(VLOOKUP($C587&amp;" "&amp;$I587,Listas!$N$4:$O$14,2,FALSE)),"",VLOOKUP($C587&amp;" "&amp;$I587,Listas!$N$4:$O$14,2,FALSE))</f>
        <v/>
      </c>
      <c r="I587" s="5" t="str">
        <f>IF(ISERROR(VLOOKUP($G587,Listas!$L$4:$M$7,2,FALSE)),"",VLOOKUP($G587,Listas!$L$4:$M$7,2,FALSE))</f>
        <v/>
      </c>
      <c r="J587" s="7" t="str">
        <f t="shared" si="18"/>
        <v/>
      </c>
      <c r="K587" s="5" t="str">
        <f t="shared" si="19"/>
        <v/>
      </c>
      <c r="L587" s="5" t="str">
        <f>IF(ISERROR(VLOOKUP($C587,Listas!$B$4:$K$12,10,FALSE)),"",IF(C587="Hydrogen_\_Hidrógeno",LOOKUP(E587,Listas!$AL$4:$AL$7,Listas!$AM$4:$AM$7),VLOOKUP($C587,Listas!$B$4:$K$12,10,FALSE)))</f>
        <v/>
      </c>
    </row>
    <row r="588" spans="1:12" x14ac:dyDescent="0.25">
      <c r="A588" s="4"/>
      <c r="B588" s="4"/>
      <c r="C588" s="12" t="s">
        <v>781</v>
      </c>
      <c r="D588" s="4" t="str">
        <f>IF(ISERROR(VLOOKUP($C588,Listas!$B$4:$C$12,2,FALSE)),"",VLOOKUP($C588,Listas!$B$4:$C$12,2,FALSE))</f>
        <v/>
      </c>
      <c r="E588" s="12"/>
      <c r="F588" s="5">
        <v>0</v>
      </c>
      <c r="G588" s="5" t="s">
        <v>908</v>
      </c>
      <c r="H588" s="5" t="str">
        <f>IF(ISERROR(VLOOKUP($C588&amp;" "&amp;$I588,Listas!$N$4:$O$14,2,FALSE)),"",VLOOKUP($C588&amp;" "&amp;$I588,Listas!$N$4:$O$14,2,FALSE))</f>
        <v/>
      </c>
      <c r="I588" s="5" t="str">
        <f>IF(ISERROR(VLOOKUP($G588,Listas!$L$4:$M$7,2,FALSE)),"",VLOOKUP($G588,Listas!$L$4:$M$7,2,FALSE))</f>
        <v/>
      </c>
      <c r="J588" s="7" t="str">
        <f t="shared" si="18"/>
        <v/>
      </c>
      <c r="K588" s="5" t="str">
        <f t="shared" si="19"/>
        <v/>
      </c>
      <c r="L588" s="5" t="str">
        <f>IF(ISERROR(VLOOKUP($C588,Listas!$B$4:$K$12,10,FALSE)),"",IF(C588="Hydrogen_\_Hidrógeno",LOOKUP(E588,Listas!$AL$4:$AL$7,Listas!$AM$4:$AM$7),VLOOKUP($C588,Listas!$B$4:$K$12,10,FALSE)))</f>
        <v/>
      </c>
    </row>
    <row r="589" spans="1:12" x14ac:dyDescent="0.25">
      <c r="A589" s="4"/>
      <c r="B589" s="4"/>
      <c r="C589" s="12" t="s">
        <v>781</v>
      </c>
      <c r="D589" s="4" t="str">
        <f>IF(ISERROR(VLOOKUP($C589,Listas!$B$4:$C$12,2,FALSE)),"",VLOOKUP($C589,Listas!$B$4:$C$12,2,FALSE))</f>
        <v/>
      </c>
      <c r="E589" s="12"/>
      <c r="F589" s="5">
        <v>0</v>
      </c>
      <c r="G589" s="5" t="s">
        <v>908</v>
      </c>
      <c r="H589" s="5" t="str">
        <f>IF(ISERROR(VLOOKUP($C589&amp;" "&amp;$I589,Listas!$N$4:$O$14,2,FALSE)),"",VLOOKUP($C589&amp;" "&amp;$I589,Listas!$N$4:$O$14,2,FALSE))</f>
        <v/>
      </c>
      <c r="I589" s="5" t="str">
        <f>IF(ISERROR(VLOOKUP($G589,Listas!$L$4:$M$7,2,FALSE)),"",VLOOKUP($G589,Listas!$L$4:$M$7,2,FALSE))</f>
        <v/>
      </c>
      <c r="J589" s="7" t="str">
        <f t="shared" si="18"/>
        <v/>
      </c>
      <c r="K589" s="5" t="str">
        <f t="shared" si="19"/>
        <v/>
      </c>
      <c r="L589" s="5" t="str">
        <f>IF(ISERROR(VLOOKUP($C589,Listas!$B$4:$K$12,10,FALSE)),"",IF(C589="Hydrogen_\_Hidrógeno",LOOKUP(E589,Listas!$AL$4:$AL$7,Listas!$AM$4:$AM$7),VLOOKUP($C589,Listas!$B$4:$K$12,10,FALSE)))</f>
        <v/>
      </c>
    </row>
    <row r="590" spans="1:12" x14ac:dyDescent="0.25">
      <c r="A590" s="4"/>
      <c r="B590" s="4"/>
      <c r="C590" s="12" t="s">
        <v>781</v>
      </c>
      <c r="D590" s="4" t="str">
        <f>IF(ISERROR(VLOOKUP($C590,Listas!$B$4:$C$12,2,FALSE)),"",VLOOKUP($C590,Listas!$B$4:$C$12,2,FALSE))</f>
        <v/>
      </c>
      <c r="E590" s="12"/>
      <c r="F590" s="5">
        <v>0</v>
      </c>
      <c r="G590" s="5" t="s">
        <v>908</v>
      </c>
      <c r="H590" s="5" t="str">
        <f>IF(ISERROR(VLOOKUP($C590&amp;" "&amp;$I590,Listas!$N$4:$O$14,2,FALSE)),"",VLOOKUP($C590&amp;" "&amp;$I590,Listas!$N$4:$O$14,2,FALSE))</f>
        <v/>
      </c>
      <c r="I590" s="5" t="str">
        <f>IF(ISERROR(VLOOKUP($G590,Listas!$L$4:$M$7,2,FALSE)),"",VLOOKUP($G590,Listas!$L$4:$M$7,2,FALSE))</f>
        <v/>
      </c>
      <c r="J590" s="7" t="str">
        <f t="shared" si="18"/>
        <v/>
      </c>
      <c r="K590" s="5" t="str">
        <f t="shared" si="19"/>
        <v/>
      </c>
      <c r="L590" s="5" t="str">
        <f>IF(ISERROR(VLOOKUP($C590,Listas!$B$4:$K$12,10,FALSE)),"",IF(C590="Hydrogen_\_Hidrógeno",LOOKUP(E590,Listas!$AL$4:$AL$7,Listas!$AM$4:$AM$7),VLOOKUP($C590,Listas!$B$4:$K$12,10,FALSE)))</f>
        <v/>
      </c>
    </row>
    <row r="591" spans="1:12" x14ac:dyDescent="0.25">
      <c r="A591" s="4"/>
      <c r="B591" s="4"/>
      <c r="C591" s="12" t="s">
        <v>781</v>
      </c>
      <c r="D591" s="4" t="str">
        <f>IF(ISERROR(VLOOKUP($C591,Listas!$B$4:$C$12,2,FALSE)),"",VLOOKUP($C591,Listas!$B$4:$C$12,2,FALSE))</f>
        <v/>
      </c>
      <c r="E591" s="12"/>
      <c r="F591" s="5">
        <v>0</v>
      </c>
      <c r="G591" s="5" t="s">
        <v>908</v>
      </c>
      <c r="H591" s="5" t="str">
        <f>IF(ISERROR(VLOOKUP($C591&amp;" "&amp;$I591,Listas!$N$4:$O$14,2,FALSE)),"",VLOOKUP($C591&amp;" "&amp;$I591,Listas!$N$4:$O$14,2,FALSE))</f>
        <v/>
      </c>
      <c r="I591" s="5" t="str">
        <f>IF(ISERROR(VLOOKUP($G591,Listas!$L$4:$M$7,2,FALSE)),"",VLOOKUP($G591,Listas!$L$4:$M$7,2,FALSE))</f>
        <v/>
      </c>
      <c r="J591" s="7" t="str">
        <f t="shared" si="18"/>
        <v/>
      </c>
      <c r="K591" s="5" t="str">
        <f t="shared" si="19"/>
        <v/>
      </c>
      <c r="L591" s="5" t="str">
        <f>IF(ISERROR(VLOOKUP($C591,Listas!$B$4:$K$12,10,FALSE)),"",IF(C591="Hydrogen_\_Hidrógeno",LOOKUP(E591,Listas!$AL$4:$AL$7,Listas!$AM$4:$AM$7),VLOOKUP($C591,Listas!$B$4:$K$12,10,FALSE)))</f>
        <v/>
      </c>
    </row>
    <row r="592" spans="1:12" x14ac:dyDescent="0.25">
      <c r="A592" s="4"/>
      <c r="B592" s="4"/>
      <c r="C592" s="12" t="s">
        <v>781</v>
      </c>
      <c r="D592" s="4" t="str">
        <f>IF(ISERROR(VLOOKUP($C592,Listas!$B$4:$C$12,2,FALSE)),"",VLOOKUP($C592,Listas!$B$4:$C$12,2,FALSE))</f>
        <v/>
      </c>
      <c r="E592" s="12"/>
      <c r="F592" s="5">
        <v>0</v>
      </c>
      <c r="G592" s="5" t="s">
        <v>908</v>
      </c>
      <c r="H592" s="5" t="str">
        <f>IF(ISERROR(VLOOKUP($C592&amp;" "&amp;$I592,Listas!$N$4:$O$14,2,FALSE)),"",VLOOKUP($C592&amp;" "&amp;$I592,Listas!$N$4:$O$14,2,FALSE))</f>
        <v/>
      </c>
      <c r="I592" s="5" t="str">
        <f>IF(ISERROR(VLOOKUP($G592,Listas!$L$4:$M$7,2,FALSE)),"",VLOOKUP($G592,Listas!$L$4:$M$7,2,FALSE))</f>
        <v/>
      </c>
      <c r="J592" s="7" t="str">
        <f t="shared" si="18"/>
        <v/>
      </c>
      <c r="K592" s="5" t="str">
        <f t="shared" si="19"/>
        <v/>
      </c>
      <c r="L592" s="5" t="str">
        <f>IF(ISERROR(VLOOKUP($C592,Listas!$B$4:$K$12,10,FALSE)),"",IF(C592="Hydrogen_\_Hidrógeno",LOOKUP(E592,Listas!$AL$4:$AL$7,Listas!$AM$4:$AM$7),VLOOKUP($C592,Listas!$B$4:$K$12,10,FALSE)))</f>
        <v/>
      </c>
    </row>
    <row r="593" spans="1:12" x14ac:dyDescent="0.25">
      <c r="A593" s="4"/>
      <c r="B593" s="4"/>
      <c r="C593" s="12" t="s">
        <v>781</v>
      </c>
      <c r="D593" s="4" t="str">
        <f>IF(ISERROR(VLOOKUP($C593,Listas!$B$4:$C$12,2,FALSE)),"",VLOOKUP($C593,Listas!$B$4:$C$12,2,FALSE))</f>
        <v/>
      </c>
      <c r="E593" s="12"/>
      <c r="F593" s="5">
        <v>0</v>
      </c>
      <c r="G593" s="5" t="s">
        <v>908</v>
      </c>
      <c r="H593" s="5" t="str">
        <f>IF(ISERROR(VLOOKUP($C593&amp;" "&amp;$I593,Listas!$N$4:$O$14,2,FALSE)),"",VLOOKUP($C593&amp;" "&amp;$I593,Listas!$N$4:$O$14,2,FALSE))</f>
        <v/>
      </c>
      <c r="I593" s="5" t="str">
        <f>IF(ISERROR(VLOOKUP($G593,Listas!$L$4:$M$7,2,FALSE)),"",VLOOKUP($G593,Listas!$L$4:$M$7,2,FALSE))</f>
        <v/>
      </c>
      <c r="J593" s="7" t="str">
        <f t="shared" si="18"/>
        <v/>
      </c>
      <c r="K593" s="5" t="str">
        <f t="shared" si="19"/>
        <v/>
      </c>
      <c r="L593" s="5" t="str">
        <f>IF(ISERROR(VLOOKUP($C593,Listas!$B$4:$K$12,10,FALSE)),"",IF(C593="Hydrogen_\_Hidrógeno",LOOKUP(E593,Listas!$AL$4:$AL$7,Listas!$AM$4:$AM$7),VLOOKUP($C593,Listas!$B$4:$K$12,10,FALSE)))</f>
        <v/>
      </c>
    </row>
    <row r="594" spans="1:12" x14ac:dyDescent="0.25">
      <c r="A594" s="4"/>
      <c r="B594" s="4"/>
      <c r="C594" s="12" t="s">
        <v>781</v>
      </c>
      <c r="D594" s="4" t="str">
        <f>IF(ISERROR(VLOOKUP($C594,Listas!$B$4:$C$12,2,FALSE)),"",VLOOKUP($C594,Listas!$B$4:$C$12,2,FALSE))</f>
        <v/>
      </c>
      <c r="E594" s="12"/>
      <c r="F594" s="5">
        <v>0</v>
      </c>
      <c r="G594" s="5" t="s">
        <v>908</v>
      </c>
      <c r="H594" s="5" t="str">
        <f>IF(ISERROR(VLOOKUP($C594&amp;" "&amp;$I594,Listas!$N$4:$O$14,2,FALSE)),"",VLOOKUP($C594&amp;" "&amp;$I594,Listas!$N$4:$O$14,2,FALSE))</f>
        <v/>
      </c>
      <c r="I594" s="5" t="str">
        <f>IF(ISERROR(VLOOKUP($G594,Listas!$L$4:$M$7,2,FALSE)),"",VLOOKUP($G594,Listas!$L$4:$M$7,2,FALSE))</f>
        <v/>
      </c>
      <c r="J594" s="7" t="str">
        <f t="shared" si="18"/>
        <v/>
      </c>
      <c r="K594" s="5" t="str">
        <f t="shared" si="19"/>
        <v/>
      </c>
      <c r="L594" s="5" t="str">
        <f>IF(ISERROR(VLOOKUP($C594,Listas!$B$4:$K$12,10,FALSE)),"",IF(C594="Hydrogen_\_Hidrógeno",LOOKUP(E594,Listas!$AL$4:$AL$7,Listas!$AM$4:$AM$7),VLOOKUP($C594,Listas!$B$4:$K$12,10,FALSE)))</f>
        <v/>
      </c>
    </row>
    <row r="595" spans="1:12" x14ac:dyDescent="0.25">
      <c r="A595" s="4"/>
      <c r="B595" s="4"/>
      <c r="C595" s="12" t="s">
        <v>781</v>
      </c>
      <c r="D595" s="4" t="str">
        <f>IF(ISERROR(VLOOKUP($C595,Listas!$B$4:$C$12,2,FALSE)),"",VLOOKUP($C595,Listas!$B$4:$C$12,2,FALSE))</f>
        <v/>
      </c>
      <c r="E595" s="12"/>
      <c r="F595" s="5">
        <v>0</v>
      </c>
      <c r="G595" s="5" t="s">
        <v>908</v>
      </c>
      <c r="H595" s="5" t="str">
        <f>IF(ISERROR(VLOOKUP($C595&amp;" "&amp;$I595,Listas!$N$4:$O$14,2,FALSE)),"",VLOOKUP($C595&amp;" "&amp;$I595,Listas!$N$4:$O$14,2,FALSE))</f>
        <v/>
      </c>
      <c r="I595" s="5" t="str">
        <f>IF(ISERROR(VLOOKUP($G595,Listas!$L$4:$M$7,2,FALSE)),"",VLOOKUP($G595,Listas!$L$4:$M$7,2,FALSE))</f>
        <v/>
      </c>
      <c r="J595" s="7" t="str">
        <f t="shared" si="18"/>
        <v/>
      </c>
      <c r="K595" s="5" t="str">
        <f t="shared" si="19"/>
        <v/>
      </c>
      <c r="L595" s="5" t="str">
        <f>IF(ISERROR(VLOOKUP($C595,Listas!$B$4:$K$12,10,FALSE)),"",IF(C595="Hydrogen_\_Hidrógeno",LOOKUP(E595,Listas!$AL$4:$AL$7,Listas!$AM$4:$AM$7),VLOOKUP($C595,Listas!$B$4:$K$12,10,FALSE)))</f>
        <v/>
      </c>
    </row>
    <row r="596" spans="1:12" x14ac:dyDescent="0.25">
      <c r="A596" s="4"/>
      <c r="B596" s="4"/>
      <c r="C596" s="12" t="s">
        <v>781</v>
      </c>
      <c r="D596" s="4" t="str">
        <f>IF(ISERROR(VLOOKUP($C596,Listas!$B$4:$C$12,2,FALSE)),"",VLOOKUP($C596,Listas!$B$4:$C$12,2,FALSE))</f>
        <v/>
      </c>
      <c r="E596" s="12"/>
      <c r="F596" s="5">
        <v>0</v>
      </c>
      <c r="G596" s="5" t="s">
        <v>908</v>
      </c>
      <c r="H596" s="5" t="str">
        <f>IF(ISERROR(VLOOKUP($C596&amp;" "&amp;$I596,Listas!$N$4:$O$14,2,FALSE)),"",VLOOKUP($C596&amp;" "&amp;$I596,Listas!$N$4:$O$14,2,FALSE))</f>
        <v/>
      </c>
      <c r="I596" s="5" t="str">
        <f>IF(ISERROR(VLOOKUP($G596,Listas!$L$4:$M$7,2,FALSE)),"",VLOOKUP($G596,Listas!$L$4:$M$7,2,FALSE))</f>
        <v/>
      </c>
      <c r="J596" s="7" t="str">
        <f t="shared" si="18"/>
        <v/>
      </c>
      <c r="K596" s="5" t="str">
        <f t="shared" si="19"/>
        <v/>
      </c>
      <c r="L596" s="5" t="str">
        <f>IF(ISERROR(VLOOKUP($C596,Listas!$B$4:$K$12,10,FALSE)),"",IF(C596="Hydrogen_\_Hidrógeno",LOOKUP(E596,Listas!$AL$4:$AL$7,Listas!$AM$4:$AM$7),VLOOKUP($C596,Listas!$B$4:$K$12,10,FALSE)))</f>
        <v/>
      </c>
    </row>
    <row r="597" spans="1:12" x14ac:dyDescent="0.25">
      <c r="A597" s="4"/>
      <c r="B597" s="4"/>
      <c r="C597" s="12" t="s">
        <v>781</v>
      </c>
      <c r="D597" s="4" t="str">
        <f>IF(ISERROR(VLOOKUP($C597,Listas!$B$4:$C$12,2,FALSE)),"",VLOOKUP($C597,Listas!$B$4:$C$12,2,FALSE))</f>
        <v/>
      </c>
      <c r="E597" s="12"/>
      <c r="F597" s="5">
        <v>0</v>
      </c>
      <c r="G597" s="5" t="s">
        <v>908</v>
      </c>
      <c r="H597" s="5" t="str">
        <f>IF(ISERROR(VLOOKUP($C597&amp;" "&amp;$I597,Listas!$N$4:$O$14,2,FALSE)),"",VLOOKUP($C597&amp;" "&amp;$I597,Listas!$N$4:$O$14,2,FALSE))</f>
        <v/>
      </c>
      <c r="I597" s="5" t="str">
        <f>IF(ISERROR(VLOOKUP($G597,Listas!$L$4:$M$7,2,FALSE)),"",VLOOKUP($G597,Listas!$L$4:$M$7,2,FALSE))</f>
        <v/>
      </c>
      <c r="J597" s="7" t="str">
        <f t="shared" si="18"/>
        <v/>
      </c>
      <c r="K597" s="5" t="str">
        <f t="shared" si="19"/>
        <v/>
      </c>
      <c r="L597" s="5" t="str">
        <f>IF(ISERROR(VLOOKUP($C597,Listas!$B$4:$K$12,10,FALSE)),"",IF(C597="Hydrogen_\_Hidrógeno",LOOKUP(E597,Listas!$AL$4:$AL$7,Listas!$AM$4:$AM$7),VLOOKUP($C597,Listas!$B$4:$K$12,10,FALSE)))</f>
        <v/>
      </c>
    </row>
    <row r="598" spans="1:12" x14ac:dyDescent="0.25">
      <c r="A598" s="4"/>
      <c r="B598" s="4"/>
      <c r="C598" s="12" t="s">
        <v>781</v>
      </c>
      <c r="D598" s="4" t="str">
        <f>IF(ISERROR(VLOOKUP($C598,Listas!$B$4:$C$12,2,FALSE)),"",VLOOKUP($C598,Listas!$B$4:$C$12,2,FALSE))</f>
        <v/>
      </c>
      <c r="E598" s="12"/>
      <c r="F598" s="5">
        <v>0</v>
      </c>
      <c r="G598" s="5" t="s">
        <v>908</v>
      </c>
      <c r="H598" s="5" t="str">
        <f>IF(ISERROR(VLOOKUP($C598&amp;" "&amp;$I598,Listas!$N$4:$O$14,2,FALSE)),"",VLOOKUP($C598&amp;" "&amp;$I598,Listas!$N$4:$O$14,2,FALSE))</f>
        <v/>
      </c>
      <c r="I598" s="5" t="str">
        <f>IF(ISERROR(VLOOKUP($G598,Listas!$L$4:$M$7,2,FALSE)),"",VLOOKUP($G598,Listas!$L$4:$M$7,2,FALSE))</f>
        <v/>
      </c>
      <c r="J598" s="7" t="str">
        <f t="shared" si="18"/>
        <v/>
      </c>
      <c r="K598" s="5" t="str">
        <f t="shared" si="19"/>
        <v/>
      </c>
      <c r="L598" s="5" t="str">
        <f>IF(ISERROR(VLOOKUP($C598,Listas!$B$4:$K$12,10,FALSE)),"",IF(C598="Hydrogen_\_Hidrógeno",LOOKUP(E598,Listas!$AL$4:$AL$7,Listas!$AM$4:$AM$7),VLOOKUP($C598,Listas!$B$4:$K$12,10,FALSE)))</f>
        <v/>
      </c>
    </row>
    <row r="599" spans="1:12" x14ac:dyDescent="0.25">
      <c r="A599" s="4"/>
      <c r="B599" s="4"/>
      <c r="C599" s="12" t="s">
        <v>781</v>
      </c>
      <c r="D599" s="4" t="str">
        <f>IF(ISERROR(VLOOKUP($C599,Listas!$B$4:$C$12,2,FALSE)),"",VLOOKUP($C599,Listas!$B$4:$C$12,2,FALSE))</f>
        <v/>
      </c>
      <c r="E599" s="12"/>
      <c r="F599" s="5">
        <v>0</v>
      </c>
      <c r="G599" s="5" t="s">
        <v>908</v>
      </c>
      <c r="H599" s="5" t="str">
        <f>IF(ISERROR(VLOOKUP($C599&amp;" "&amp;$I599,Listas!$N$4:$O$14,2,FALSE)),"",VLOOKUP($C599&amp;" "&amp;$I599,Listas!$N$4:$O$14,2,FALSE))</f>
        <v/>
      </c>
      <c r="I599" s="5" t="str">
        <f>IF(ISERROR(VLOOKUP($G599,Listas!$L$4:$M$7,2,FALSE)),"",VLOOKUP($G599,Listas!$L$4:$M$7,2,FALSE))</f>
        <v/>
      </c>
      <c r="J599" s="7" t="str">
        <f t="shared" si="18"/>
        <v/>
      </c>
      <c r="K599" s="5" t="str">
        <f t="shared" si="19"/>
        <v/>
      </c>
      <c r="L599" s="5" t="str">
        <f>IF(ISERROR(VLOOKUP($C599,Listas!$B$4:$K$12,10,FALSE)),"",IF(C599="Hydrogen_\_Hidrógeno",LOOKUP(E599,Listas!$AL$4:$AL$7,Listas!$AM$4:$AM$7),VLOOKUP($C599,Listas!$B$4:$K$12,10,FALSE)))</f>
        <v/>
      </c>
    </row>
    <row r="600" spans="1:12" x14ac:dyDescent="0.25">
      <c r="A600" s="4"/>
      <c r="B600" s="4"/>
      <c r="C600" s="12" t="s">
        <v>781</v>
      </c>
      <c r="D600" s="4" t="str">
        <f>IF(ISERROR(VLOOKUP($C600,Listas!$B$4:$C$12,2,FALSE)),"",VLOOKUP($C600,Listas!$B$4:$C$12,2,FALSE))</f>
        <v/>
      </c>
      <c r="E600" s="12"/>
      <c r="F600" s="5">
        <v>0</v>
      </c>
      <c r="G600" s="5" t="s">
        <v>908</v>
      </c>
      <c r="H600" s="5" t="str">
        <f>IF(ISERROR(VLOOKUP($C600&amp;" "&amp;$I600,Listas!$N$4:$O$14,2,FALSE)),"",VLOOKUP($C600&amp;" "&amp;$I600,Listas!$N$4:$O$14,2,FALSE))</f>
        <v/>
      </c>
      <c r="I600" s="5" t="str">
        <f>IF(ISERROR(VLOOKUP($G600,Listas!$L$4:$M$7,2,FALSE)),"",VLOOKUP($G600,Listas!$L$4:$M$7,2,FALSE))</f>
        <v/>
      </c>
      <c r="J600" s="7" t="str">
        <f t="shared" si="18"/>
        <v/>
      </c>
      <c r="K600" s="5" t="str">
        <f t="shared" si="19"/>
        <v/>
      </c>
      <c r="L600" s="5" t="str">
        <f>IF(ISERROR(VLOOKUP($C600,Listas!$B$4:$K$12,10,FALSE)),"",IF(C600="Hydrogen_\_Hidrógeno",LOOKUP(E600,Listas!$AL$4:$AL$7,Listas!$AM$4:$AM$7),VLOOKUP($C600,Listas!$B$4:$K$12,10,FALSE)))</f>
        <v/>
      </c>
    </row>
    <row r="601" spans="1:12" x14ac:dyDescent="0.25">
      <c r="A601" s="4"/>
      <c r="B601" s="4"/>
      <c r="C601" s="12" t="s">
        <v>781</v>
      </c>
      <c r="D601" s="4" t="str">
        <f>IF(ISERROR(VLOOKUP($C601,Listas!$B$4:$C$12,2,FALSE)),"",VLOOKUP($C601,Listas!$B$4:$C$12,2,FALSE))</f>
        <v/>
      </c>
      <c r="E601" s="12"/>
      <c r="F601" s="5">
        <v>0</v>
      </c>
      <c r="G601" s="5" t="s">
        <v>908</v>
      </c>
      <c r="H601" s="5" t="str">
        <f>IF(ISERROR(VLOOKUP($C601&amp;" "&amp;$I601,Listas!$N$4:$O$14,2,FALSE)),"",VLOOKUP($C601&amp;" "&amp;$I601,Listas!$N$4:$O$14,2,FALSE))</f>
        <v/>
      </c>
      <c r="I601" s="5" t="str">
        <f>IF(ISERROR(VLOOKUP($G601,Listas!$L$4:$M$7,2,FALSE)),"",VLOOKUP($G601,Listas!$L$4:$M$7,2,FALSE))</f>
        <v/>
      </c>
      <c r="J601" s="7" t="str">
        <f t="shared" si="18"/>
        <v/>
      </c>
      <c r="K601" s="5" t="str">
        <f t="shared" si="19"/>
        <v/>
      </c>
      <c r="L601" s="5" t="str">
        <f>IF(ISERROR(VLOOKUP($C601,Listas!$B$4:$K$12,10,FALSE)),"",IF(C601="Hydrogen_\_Hidrógeno",LOOKUP(E601,Listas!$AL$4:$AL$7,Listas!$AM$4:$AM$7),VLOOKUP($C601,Listas!$B$4:$K$12,10,FALSE)))</f>
        <v/>
      </c>
    </row>
    <row r="602" spans="1:12" x14ac:dyDescent="0.25">
      <c r="A602" s="4"/>
      <c r="B602" s="4"/>
      <c r="C602" s="12" t="s">
        <v>781</v>
      </c>
      <c r="D602" s="4" t="str">
        <f>IF(ISERROR(VLOOKUP($C602,Listas!$B$4:$C$12,2,FALSE)),"",VLOOKUP($C602,Listas!$B$4:$C$12,2,FALSE))</f>
        <v/>
      </c>
      <c r="E602" s="12"/>
      <c r="F602" s="5">
        <v>0</v>
      </c>
      <c r="G602" s="5" t="s">
        <v>908</v>
      </c>
      <c r="H602" s="5" t="str">
        <f>IF(ISERROR(VLOOKUP($C602&amp;" "&amp;$I602,Listas!$N$4:$O$14,2,FALSE)),"",VLOOKUP($C602&amp;" "&amp;$I602,Listas!$N$4:$O$14,2,FALSE))</f>
        <v/>
      </c>
      <c r="I602" s="5" t="str">
        <f>IF(ISERROR(VLOOKUP($G602,Listas!$L$4:$M$7,2,FALSE)),"",VLOOKUP($G602,Listas!$L$4:$M$7,2,FALSE))</f>
        <v/>
      </c>
      <c r="J602" s="7" t="str">
        <f t="shared" si="18"/>
        <v/>
      </c>
      <c r="K602" s="5" t="str">
        <f t="shared" si="19"/>
        <v/>
      </c>
      <c r="L602" s="5" t="str">
        <f>IF(ISERROR(VLOOKUP($C602,Listas!$B$4:$K$12,10,FALSE)),"",IF(C602="Hydrogen_\_Hidrógeno",LOOKUP(E602,Listas!$AL$4:$AL$7,Listas!$AM$4:$AM$7),VLOOKUP($C602,Listas!$B$4:$K$12,10,FALSE)))</f>
        <v/>
      </c>
    </row>
    <row r="603" spans="1:12" x14ac:dyDescent="0.25">
      <c r="A603" s="4"/>
      <c r="B603" s="4"/>
      <c r="C603" s="12" t="s">
        <v>781</v>
      </c>
      <c r="D603" s="4" t="str">
        <f>IF(ISERROR(VLOOKUP($C603,Listas!$B$4:$C$12,2,FALSE)),"",VLOOKUP($C603,Listas!$B$4:$C$12,2,FALSE))</f>
        <v/>
      </c>
      <c r="E603" s="12"/>
      <c r="F603" s="5">
        <v>0</v>
      </c>
      <c r="G603" s="5" t="s">
        <v>908</v>
      </c>
      <c r="H603" s="5" t="str">
        <f>IF(ISERROR(VLOOKUP($C603&amp;" "&amp;$I603,Listas!$N$4:$O$14,2,FALSE)),"",VLOOKUP($C603&amp;" "&amp;$I603,Listas!$N$4:$O$14,2,FALSE))</f>
        <v/>
      </c>
      <c r="I603" s="5" t="str">
        <f>IF(ISERROR(VLOOKUP($G603,Listas!$L$4:$M$7,2,FALSE)),"",VLOOKUP($G603,Listas!$L$4:$M$7,2,FALSE))</f>
        <v/>
      </c>
      <c r="J603" s="7" t="str">
        <f t="shared" si="18"/>
        <v/>
      </c>
      <c r="K603" s="5" t="str">
        <f t="shared" si="19"/>
        <v/>
      </c>
      <c r="L603" s="5" t="str">
        <f>IF(ISERROR(VLOOKUP($C603,Listas!$B$4:$K$12,10,FALSE)),"",IF(C603="Hydrogen_\_Hidrógeno",LOOKUP(E603,Listas!$AL$4:$AL$7,Listas!$AM$4:$AM$7),VLOOKUP($C603,Listas!$B$4:$K$12,10,FALSE)))</f>
        <v/>
      </c>
    </row>
    <row r="604" spans="1:12" x14ac:dyDescent="0.25">
      <c r="A604" s="4"/>
      <c r="B604" s="4"/>
      <c r="C604" s="12" t="s">
        <v>781</v>
      </c>
      <c r="D604" s="4" t="str">
        <f>IF(ISERROR(VLOOKUP($C604,Listas!$B$4:$C$12,2,FALSE)),"",VLOOKUP($C604,Listas!$B$4:$C$12,2,FALSE))</f>
        <v/>
      </c>
      <c r="E604" s="12"/>
      <c r="F604" s="5">
        <v>0</v>
      </c>
      <c r="G604" s="5" t="s">
        <v>908</v>
      </c>
      <c r="H604" s="5" t="str">
        <f>IF(ISERROR(VLOOKUP($C604&amp;" "&amp;$I604,Listas!$N$4:$O$14,2,FALSE)),"",VLOOKUP($C604&amp;" "&amp;$I604,Listas!$N$4:$O$14,2,FALSE))</f>
        <v/>
      </c>
      <c r="I604" s="5" t="str">
        <f>IF(ISERROR(VLOOKUP($G604,Listas!$L$4:$M$7,2,FALSE)),"",VLOOKUP($G604,Listas!$L$4:$M$7,2,FALSE))</f>
        <v/>
      </c>
      <c r="J604" s="7" t="str">
        <f t="shared" si="18"/>
        <v/>
      </c>
      <c r="K604" s="5" t="str">
        <f t="shared" si="19"/>
        <v/>
      </c>
      <c r="L604" s="5" t="str">
        <f>IF(ISERROR(VLOOKUP($C604,Listas!$B$4:$K$12,10,FALSE)),"",IF(C604="Hydrogen_\_Hidrógeno",LOOKUP(E604,Listas!$AL$4:$AL$7,Listas!$AM$4:$AM$7),VLOOKUP($C604,Listas!$B$4:$K$12,10,FALSE)))</f>
        <v/>
      </c>
    </row>
    <row r="605" spans="1:12" x14ac:dyDescent="0.25">
      <c r="A605" s="4"/>
      <c r="B605" s="4"/>
      <c r="C605" s="12" t="s">
        <v>781</v>
      </c>
      <c r="D605" s="4" t="str">
        <f>IF(ISERROR(VLOOKUP($C605,Listas!$B$4:$C$12,2,FALSE)),"",VLOOKUP($C605,Listas!$B$4:$C$12,2,FALSE))</f>
        <v/>
      </c>
      <c r="E605" s="12"/>
      <c r="F605" s="5">
        <v>0</v>
      </c>
      <c r="G605" s="5" t="s">
        <v>908</v>
      </c>
      <c r="H605" s="5" t="str">
        <f>IF(ISERROR(VLOOKUP($C605&amp;" "&amp;$I605,Listas!$N$4:$O$14,2,FALSE)),"",VLOOKUP($C605&amp;" "&amp;$I605,Listas!$N$4:$O$14,2,FALSE))</f>
        <v/>
      </c>
      <c r="I605" s="5" t="str">
        <f>IF(ISERROR(VLOOKUP($G605,Listas!$L$4:$M$7,2,FALSE)),"",VLOOKUP($G605,Listas!$L$4:$M$7,2,FALSE))</f>
        <v/>
      </c>
      <c r="J605" s="7" t="str">
        <f t="shared" si="18"/>
        <v/>
      </c>
      <c r="K605" s="5" t="str">
        <f t="shared" si="19"/>
        <v/>
      </c>
      <c r="L605" s="5" t="str">
        <f>IF(ISERROR(VLOOKUP($C605,Listas!$B$4:$K$12,10,FALSE)),"",IF(C605="Hydrogen_\_Hidrógeno",LOOKUP(E605,Listas!$AL$4:$AL$7,Listas!$AM$4:$AM$7),VLOOKUP($C605,Listas!$B$4:$K$12,10,FALSE)))</f>
        <v/>
      </c>
    </row>
    <row r="606" spans="1:12" x14ac:dyDescent="0.25">
      <c r="A606" s="4"/>
      <c r="B606" s="4"/>
      <c r="C606" s="12" t="s">
        <v>781</v>
      </c>
      <c r="D606" s="4" t="str">
        <f>IF(ISERROR(VLOOKUP($C606,Listas!$B$4:$C$12,2,FALSE)),"",VLOOKUP($C606,Listas!$B$4:$C$12,2,FALSE))</f>
        <v/>
      </c>
      <c r="E606" s="12"/>
      <c r="F606" s="5">
        <v>0</v>
      </c>
      <c r="G606" s="5" t="s">
        <v>908</v>
      </c>
      <c r="H606" s="5" t="str">
        <f>IF(ISERROR(VLOOKUP($C606&amp;" "&amp;$I606,Listas!$N$4:$O$14,2,FALSE)),"",VLOOKUP($C606&amp;" "&amp;$I606,Listas!$N$4:$O$14,2,FALSE))</f>
        <v/>
      </c>
      <c r="I606" s="5" t="str">
        <f>IF(ISERROR(VLOOKUP($G606,Listas!$L$4:$M$7,2,FALSE)),"",VLOOKUP($G606,Listas!$L$4:$M$7,2,FALSE))</f>
        <v/>
      </c>
      <c r="J606" s="7" t="str">
        <f t="shared" si="18"/>
        <v/>
      </c>
      <c r="K606" s="5" t="str">
        <f t="shared" si="19"/>
        <v/>
      </c>
      <c r="L606" s="5" t="str">
        <f>IF(ISERROR(VLOOKUP($C606,Listas!$B$4:$K$12,10,FALSE)),"",IF(C606="Hydrogen_\_Hidrógeno",LOOKUP(E606,Listas!$AL$4:$AL$7,Listas!$AM$4:$AM$7),VLOOKUP($C606,Listas!$B$4:$K$12,10,FALSE)))</f>
        <v/>
      </c>
    </row>
    <row r="607" spans="1:12" x14ac:dyDescent="0.25">
      <c r="A607" s="4"/>
      <c r="B607" s="4"/>
      <c r="C607" s="12" t="s">
        <v>781</v>
      </c>
      <c r="D607" s="4" t="str">
        <f>IF(ISERROR(VLOOKUP($C607,Listas!$B$4:$C$12,2,FALSE)),"",VLOOKUP($C607,Listas!$B$4:$C$12,2,FALSE))</f>
        <v/>
      </c>
      <c r="E607" s="12"/>
      <c r="F607" s="5">
        <v>0</v>
      </c>
      <c r="G607" s="5" t="s">
        <v>908</v>
      </c>
      <c r="H607" s="5" t="str">
        <f>IF(ISERROR(VLOOKUP($C607&amp;" "&amp;$I607,Listas!$N$4:$O$14,2,FALSE)),"",VLOOKUP($C607&amp;" "&amp;$I607,Listas!$N$4:$O$14,2,FALSE))</f>
        <v/>
      </c>
      <c r="I607" s="5" t="str">
        <f>IF(ISERROR(VLOOKUP($G607,Listas!$L$4:$M$7,2,FALSE)),"",VLOOKUP($G607,Listas!$L$4:$M$7,2,FALSE))</f>
        <v/>
      </c>
      <c r="J607" s="7" t="str">
        <f t="shared" si="18"/>
        <v/>
      </c>
      <c r="K607" s="5" t="str">
        <f t="shared" si="19"/>
        <v/>
      </c>
      <c r="L607" s="5" t="str">
        <f>IF(ISERROR(VLOOKUP($C607,Listas!$B$4:$K$12,10,FALSE)),"",IF(C607="Hydrogen_\_Hidrógeno",LOOKUP(E607,Listas!$AL$4:$AL$7,Listas!$AM$4:$AM$7),VLOOKUP($C607,Listas!$B$4:$K$12,10,FALSE)))</f>
        <v/>
      </c>
    </row>
    <row r="608" spans="1:12" x14ac:dyDescent="0.25">
      <c r="A608" s="4"/>
      <c r="B608" s="4"/>
      <c r="C608" s="12" t="s">
        <v>781</v>
      </c>
      <c r="D608" s="4" t="str">
        <f>IF(ISERROR(VLOOKUP($C608,Listas!$B$4:$C$12,2,FALSE)),"",VLOOKUP($C608,Listas!$B$4:$C$12,2,FALSE))</f>
        <v/>
      </c>
      <c r="E608" s="12"/>
      <c r="F608" s="5">
        <v>0</v>
      </c>
      <c r="G608" s="5" t="s">
        <v>908</v>
      </c>
      <c r="H608" s="5" t="str">
        <f>IF(ISERROR(VLOOKUP($C608&amp;" "&amp;$I608,Listas!$N$4:$O$14,2,FALSE)),"",VLOOKUP($C608&amp;" "&amp;$I608,Listas!$N$4:$O$14,2,FALSE))</f>
        <v/>
      </c>
      <c r="I608" s="5" t="str">
        <f>IF(ISERROR(VLOOKUP($G608,Listas!$L$4:$M$7,2,FALSE)),"",VLOOKUP($G608,Listas!$L$4:$M$7,2,FALSE))</f>
        <v/>
      </c>
      <c r="J608" s="7" t="str">
        <f t="shared" si="18"/>
        <v/>
      </c>
      <c r="K608" s="5" t="str">
        <f t="shared" si="19"/>
        <v/>
      </c>
      <c r="L608" s="5" t="str">
        <f>IF(ISERROR(VLOOKUP($C608,Listas!$B$4:$K$12,10,FALSE)),"",IF(C608="Hydrogen_\_Hidrógeno",LOOKUP(E608,Listas!$AL$4:$AL$7,Listas!$AM$4:$AM$7),VLOOKUP($C608,Listas!$B$4:$K$12,10,FALSE)))</f>
        <v/>
      </c>
    </row>
    <row r="609" spans="1:12" x14ac:dyDescent="0.25">
      <c r="A609" s="4"/>
      <c r="B609" s="4"/>
      <c r="C609" s="12" t="s">
        <v>781</v>
      </c>
      <c r="D609" s="4" t="str">
        <f>IF(ISERROR(VLOOKUP($C609,Listas!$B$4:$C$12,2,FALSE)),"",VLOOKUP($C609,Listas!$B$4:$C$12,2,FALSE))</f>
        <v/>
      </c>
      <c r="E609" s="12"/>
      <c r="F609" s="5">
        <v>0</v>
      </c>
      <c r="G609" s="5" t="s">
        <v>908</v>
      </c>
      <c r="H609" s="5" t="str">
        <f>IF(ISERROR(VLOOKUP($C609&amp;" "&amp;$I609,Listas!$N$4:$O$14,2,FALSE)),"",VLOOKUP($C609&amp;" "&amp;$I609,Listas!$N$4:$O$14,2,FALSE))</f>
        <v/>
      </c>
      <c r="I609" s="5" t="str">
        <f>IF(ISERROR(VLOOKUP($G609,Listas!$L$4:$M$7,2,FALSE)),"",VLOOKUP($G609,Listas!$L$4:$M$7,2,FALSE))</f>
        <v/>
      </c>
      <c r="J609" s="7" t="str">
        <f t="shared" si="18"/>
        <v/>
      </c>
      <c r="K609" s="5" t="str">
        <f t="shared" si="19"/>
        <v/>
      </c>
      <c r="L609" s="5" t="str">
        <f>IF(ISERROR(VLOOKUP($C609,Listas!$B$4:$K$12,10,FALSE)),"",IF(C609="Hydrogen_\_Hidrógeno",LOOKUP(E609,Listas!$AL$4:$AL$7,Listas!$AM$4:$AM$7),VLOOKUP($C609,Listas!$B$4:$K$12,10,FALSE)))</f>
        <v/>
      </c>
    </row>
    <row r="610" spans="1:12" x14ac:dyDescent="0.25">
      <c r="A610" s="4"/>
      <c r="B610" s="4"/>
      <c r="C610" s="12" t="s">
        <v>781</v>
      </c>
      <c r="D610" s="4" t="str">
        <f>IF(ISERROR(VLOOKUP($C610,Listas!$B$4:$C$12,2,FALSE)),"",VLOOKUP($C610,Listas!$B$4:$C$12,2,FALSE))</f>
        <v/>
      </c>
      <c r="E610" s="12"/>
      <c r="F610" s="5">
        <v>0</v>
      </c>
      <c r="G610" s="5" t="s">
        <v>908</v>
      </c>
      <c r="H610" s="5" t="str">
        <f>IF(ISERROR(VLOOKUP($C610&amp;" "&amp;$I610,Listas!$N$4:$O$14,2,FALSE)),"",VLOOKUP($C610&amp;" "&amp;$I610,Listas!$N$4:$O$14,2,FALSE))</f>
        <v/>
      </c>
      <c r="I610" s="5" t="str">
        <f>IF(ISERROR(VLOOKUP($G610,Listas!$L$4:$M$7,2,FALSE)),"",VLOOKUP($G610,Listas!$L$4:$M$7,2,FALSE))</f>
        <v/>
      </c>
      <c r="J610" s="7" t="str">
        <f t="shared" si="18"/>
        <v/>
      </c>
      <c r="K610" s="5" t="str">
        <f t="shared" si="19"/>
        <v/>
      </c>
      <c r="L610" s="5" t="str">
        <f>IF(ISERROR(VLOOKUP($C610,Listas!$B$4:$K$12,10,FALSE)),"",IF(C610="Hydrogen_\_Hidrógeno",LOOKUP(E610,Listas!$AL$4:$AL$7,Listas!$AM$4:$AM$7),VLOOKUP($C610,Listas!$B$4:$K$12,10,FALSE)))</f>
        <v/>
      </c>
    </row>
    <row r="611" spans="1:12" x14ac:dyDescent="0.25">
      <c r="A611" s="4"/>
      <c r="B611" s="4"/>
      <c r="C611" s="12" t="s">
        <v>781</v>
      </c>
      <c r="D611" s="4" t="str">
        <f>IF(ISERROR(VLOOKUP($C611,Listas!$B$4:$C$12,2,FALSE)),"",VLOOKUP($C611,Listas!$B$4:$C$12,2,FALSE))</f>
        <v/>
      </c>
      <c r="E611" s="12"/>
      <c r="F611" s="5">
        <v>0</v>
      </c>
      <c r="G611" s="5" t="s">
        <v>908</v>
      </c>
      <c r="H611" s="5" t="str">
        <f>IF(ISERROR(VLOOKUP($C611&amp;" "&amp;$I611,Listas!$N$4:$O$14,2,FALSE)),"",VLOOKUP($C611&amp;" "&amp;$I611,Listas!$N$4:$O$14,2,FALSE))</f>
        <v/>
      </c>
      <c r="I611" s="5" t="str">
        <f>IF(ISERROR(VLOOKUP($G611,Listas!$L$4:$M$7,2,FALSE)),"",VLOOKUP($G611,Listas!$L$4:$M$7,2,FALSE))</f>
        <v/>
      </c>
      <c r="J611" s="7" t="str">
        <f t="shared" si="18"/>
        <v/>
      </c>
      <c r="K611" s="5" t="str">
        <f t="shared" si="19"/>
        <v/>
      </c>
      <c r="L611" s="5" t="str">
        <f>IF(ISERROR(VLOOKUP($C611,Listas!$B$4:$K$12,10,FALSE)),"",IF(C611="Hydrogen_\_Hidrógeno",LOOKUP(E611,Listas!$AL$4:$AL$7,Listas!$AM$4:$AM$7),VLOOKUP($C611,Listas!$B$4:$K$12,10,FALSE)))</f>
        <v/>
      </c>
    </row>
    <row r="612" spans="1:12" x14ac:dyDescent="0.25">
      <c r="A612" s="4"/>
      <c r="B612" s="4"/>
      <c r="C612" s="12" t="s">
        <v>781</v>
      </c>
      <c r="D612" s="4" t="str">
        <f>IF(ISERROR(VLOOKUP($C612,Listas!$B$4:$C$12,2,FALSE)),"",VLOOKUP($C612,Listas!$B$4:$C$12,2,FALSE))</f>
        <v/>
      </c>
      <c r="E612" s="12"/>
      <c r="F612" s="5">
        <v>0</v>
      </c>
      <c r="G612" s="5" t="s">
        <v>908</v>
      </c>
      <c r="H612" s="5" t="str">
        <f>IF(ISERROR(VLOOKUP($C612&amp;" "&amp;$I612,Listas!$N$4:$O$14,2,FALSE)),"",VLOOKUP($C612&amp;" "&amp;$I612,Listas!$N$4:$O$14,2,FALSE))</f>
        <v/>
      </c>
      <c r="I612" s="5" t="str">
        <f>IF(ISERROR(VLOOKUP($G612,Listas!$L$4:$M$7,2,FALSE)),"",VLOOKUP($G612,Listas!$L$4:$M$7,2,FALSE))</f>
        <v/>
      </c>
      <c r="J612" s="7" t="str">
        <f t="shared" si="18"/>
        <v/>
      </c>
      <c r="K612" s="5" t="str">
        <f t="shared" si="19"/>
        <v/>
      </c>
      <c r="L612" s="5" t="str">
        <f>IF(ISERROR(VLOOKUP($C612,Listas!$B$4:$K$12,10,FALSE)),"",IF(C612="Hydrogen_\_Hidrógeno",LOOKUP(E612,Listas!$AL$4:$AL$7,Listas!$AM$4:$AM$7),VLOOKUP($C612,Listas!$B$4:$K$12,10,FALSE)))</f>
        <v/>
      </c>
    </row>
    <row r="613" spans="1:12" x14ac:dyDescent="0.25">
      <c r="A613" s="4"/>
      <c r="B613" s="4"/>
      <c r="C613" s="12" t="s">
        <v>781</v>
      </c>
      <c r="D613" s="4" t="str">
        <f>IF(ISERROR(VLOOKUP($C613,Listas!$B$4:$C$12,2,FALSE)),"",VLOOKUP($C613,Listas!$B$4:$C$12,2,FALSE))</f>
        <v/>
      </c>
      <c r="E613" s="12"/>
      <c r="F613" s="5">
        <v>0</v>
      </c>
      <c r="G613" s="5" t="s">
        <v>908</v>
      </c>
      <c r="H613" s="5" t="str">
        <f>IF(ISERROR(VLOOKUP($C613&amp;" "&amp;$I613,Listas!$N$4:$O$14,2,FALSE)),"",VLOOKUP($C613&amp;" "&amp;$I613,Listas!$N$4:$O$14,2,FALSE))</f>
        <v/>
      </c>
      <c r="I613" s="5" t="str">
        <f>IF(ISERROR(VLOOKUP($G613,Listas!$L$4:$M$7,2,FALSE)),"",VLOOKUP($G613,Listas!$L$4:$M$7,2,FALSE))</f>
        <v/>
      </c>
      <c r="J613" s="7" t="str">
        <f t="shared" si="18"/>
        <v/>
      </c>
      <c r="K613" s="5" t="str">
        <f t="shared" si="19"/>
        <v/>
      </c>
      <c r="L613" s="5" t="str">
        <f>IF(ISERROR(VLOOKUP($C613,Listas!$B$4:$K$12,10,FALSE)),"",IF(C613="Hydrogen_\_Hidrógeno",LOOKUP(E613,Listas!$AL$4:$AL$7,Listas!$AM$4:$AM$7),VLOOKUP($C613,Listas!$B$4:$K$12,10,FALSE)))</f>
        <v/>
      </c>
    </row>
    <row r="614" spans="1:12" x14ac:dyDescent="0.25">
      <c r="A614" s="4"/>
      <c r="B614" s="4"/>
      <c r="C614" s="12" t="s">
        <v>781</v>
      </c>
      <c r="D614" s="4" t="str">
        <f>IF(ISERROR(VLOOKUP($C614,Listas!$B$4:$C$12,2,FALSE)),"",VLOOKUP($C614,Listas!$B$4:$C$12,2,FALSE))</f>
        <v/>
      </c>
      <c r="E614" s="12"/>
      <c r="F614" s="5">
        <v>0</v>
      </c>
      <c r="G614" s="5" t="s">
        <v>908</v>
      </c>
      <c r="H614" s="5" t="str">
        <f>IF(ISERROR(VLOOKUP($C614&amp;" "&amp;$I614,Listas!$N$4:$O$14,2,FALSE)),"",VLOOKUP($C614&amp;" "&amp;$I614,Listas!$N$4:$O$14,2,FALSE))</f>
        <v/>
      </c>
      <c r="I614" s="5" t="str">
        <f>IF(ISERROR(VLOOKUP($G614,Listas!$L$4:$M$7,2,FALSE)),"",VLOOKUP($G614,Listas!$L$4:$M$7,2,FALSE))</f>
        <v/>
      </c>
      <c r="J614" s="7" t="str">
        <f t="shared" si="18"/>
        <v/>
      </c>
      <c r="K614" s="5" t="str">
        <f t="shared" si="19"/>
        <v/>
      </c>
      <c r="L614" s="5" t="str">
        <f>IF(ISERROR(VLOOKUP($C614,Listas!$B$4:$K$12,10,FALSE)),"",IF(C614="Hydrogen_\_Hidrógeno",LOOKUP(E614,Listas!$AL$4:$AL$7,Listas!$AM$4:$AM$7),VLOOKUP($C614,Listas!$B$4:$K$12,10,FALSE)))</f>
        <v/>
      </c>
    </row>
    <row r="615" spans="1:12" x14ac:dyDescent="0.25">
      <c r="A615" s="4"/>
      <c r="B615" s="4"/>
      <c r="C615" s="12" t="s">
        <v>781</v>
      </c>
      <c r="D615" s="4" t="str">
        <f>IF(ISERROR(VLOOKUP($C615,Listas!$B$4:$C$12,2,FALSE)),"",VLOOKUP($C615,Listas!$B$4:$C$12,2,FALSE))</f>
        <v/>
      </c>
      <c r="E615" s="12"/>
      <c r="F615" s="5">
        <v>0</v>
      </c>
      <c r="G615" s="5" t="s">
        <v>908</v>
      </c>
      <c r="H615" s="5" t="str">
        <f>IF(ISERROR(VLOOKUP($C615&amp;" "&amp;$I615,Listas!$N$4:$O$14,2,FALSE)),"",VLOOKUP($C615&amp;" "&amp;$I615,Listas!$N$4:$O$14,2,FALSE))</f>
        <v/>
      </c>
      <c r="I615" s="5" t="str">
        <f>IF(ISERROR(VLOOKUP($G615,Listas!$L$4:$M$7,2,FALSE)),"",VLOOKUP($G615,Listas!$L$4:$M$7,2,FALSE))</f>
        <v/>
      </c>
      <c r="J615" s="7" t="str">
        <f t="shared" si="18"/>
        <v/>
      </c>
      <c r="K615" s="5" t="str">
        <f t="shared" si="19"/>
        <v/>
      </c>
      <c r="L615" s="5" t="str">
        <f>IF(ISERROR(VLOOKUP($C615,Listas!$B$4:$K$12,10,FALSE)),"",IF(C615="Hydrogen_\_Hidrógeno",LOOKUP(E615,Listas!$AL$4:$AL$7,Listas!$AM$4:$AM$7),VLOOKUP($C615,Listas!$B$4:$K$12,10,FALSE)))</f>
        <v/>
      </c>
    </row>
    <row r="616" spans="1:12" x14ac:dyDescent="0.25">
      <c r="A616" s="4"/>
      <c r="B616" s="4"/>
      <c r="C616" s="12" t="s">
        <v>781</v>
      </c>
      <c r="D616" s="4" t="str">
        <f>IF(ISERROR(VLOOKUP($C616,Listas!$B$4:$C$12,2,FALSE)),"",VLOOKUP($C616,Listas!$B$4:$C$12,2,FALSE))</f>
        <v/>
      </c>
      <c r="E616" s="12"/>
      <c r="F616" s="5">
        <v>0</v>
      </c>
      <c r="G616" s="5" t="s">
        <v>908</v>
      </c>
      <c r="H616" s="5" t="str">
        <f>IF(ISERROR(VLOOKUP($C616&amp;" "&amp;$I616,Listas!$N$4:$O$14,2,FALSE)),"",VLOOKUP($C616&amp;" "&amp;$I616,Listas!$N$4:$O$14,2,FALSE))</f>
        <v/>
      </c>
      <c r="I616" s="5" t="str">
        <f>IF(ISERROR(VLOOKUP($G616,Listas!$L$4:$M$7,2,FALSE)),"",VLOOKUP($G616,Listas!$L$4:$M$7,2,FALSE))</f>
        <v/>
      </c>
      <c r="J616" s="7" t="str">
        <f t="shared" si="18"/>
        <v/>
      </c>
      <c r="K616" s="5" t="str">
        <f t="shared" si="19"/>
        <v/>
      </c>
      <c r="L616" s="5" t="str">
        <f>IF(ISERROR(VLOOKUP($C616,Listas!$B$4:$K$12,10,FALSE)),"",IF(C616="Hydrogen_\_Hidrógeno",LOOKUP(E616,Listas!$AL$4:$AL$7,Listas!$AM$4:$AM$7),VLOOKUP($C616,Listas!$B$4:$K$12,10,FALSE)))</f>
        <v/>
      </c>
    </row>
    <row r="617" spans="1:12" x14ac:dyDescent="0.25">
      <c r="A617" s="4"/>
      <c r="B617" s="4"/>
      <c r="C617" s="12" t="s">
        <v>781</v>
      </c>
      <c r="D617" s="4" t="str">
        <f>IF(ISERROR(VLOOKUP($C617,Listas!$B$4:$C$12,2,FALSE)),"",VLOOKUP($C617,Listas!$B$4:$C$12,2,FALSE))</f>
        <v/>
      </c>
      <c r="E617" s="12"/>
      <c r="F617" s="5">
        <v>0</v>
      </c>
      <c r="G617" s="5" t="s">
        <v>908</v>
      </c>
      <c r="H617" s="5" t="str">
        <f>IF(ISERROR(VLOOKUP($C617&amp;" "&amp;$I617,Listas!$N$4:$O$14,2,FALSE)),"",VLOOKUP($C617&amp;" "&amp;$I617,Listas!$N$4:$O$14,2,FALSE))</f>
        <v/>
      </c>
      <c r="I617" s="5" t="str">
        <f>IF(ISERROR(VLOOKUP($G617,Listas!$L$4:$M$7,2,FALSE)),"",VLOOKUP($G617,Listas!$L$4:$M$7,2,FALSE))</f>
        <v/>
      </c>
      <c r="J617" s="7" t="str">
        <f t="shared" si="18"/>
        <v/>
      </c>
      <c r="K617" s="5" t="str">
        <f t="shared" si="19"/>
        <v/>
      </c>
      <c r="L617" s="5" t="str">
        <f>IF(ISERROR(VLOOKUP($C617,Listas!$B$4:$K$12,10,FALSE)),"",IF(C617="Hydrogen_\_Hidrógeno",LOOKUP(E617,Listas!$AL$4:$AL$7,Listas!$AM$4:$AM$7),VLOOKUP($C617,Listas!$B$4:$K$12,10,FALSE)))</f>
        <v/>
      </c>
    </row>
    <row r="618" spans="1:12" x14ac:dyDescent="0.25">
      <c r="A618" s="4"/>
      <c r="B618" s="4"/>
      <c r="C618" s="12" t="s">
        <v>781</v>
      </c>
      <c r="D618" s="4" t="str">
        <f>IF(ISERROR(VLOOKUP($C618,Listas!$B$4:$C$12,2,FALSE)),"",VLOOKUP($C618,Listas!$B$4:$C$12,2,FALSE))</f>
        <v/>
      </c>
      <c r="E618" s="12"/>
      <c r="F618" s="5">
        <v>0</v>
      </c>
      <c r="G618" s="5" t="s">
        <v>908</v>
      </c>
      <c r="H618" s="5" t="str">
        <f>IF(ISERROR(VLOOKUP($C618&amp;" "&amp;$I618,Listas!$N$4:$O$14,2,FALSE)),"",VLOOKUP($C618&amp;" "&amp;$I618,Listas!$N$4:$O$14,2,FALSE))</f>
        <v/>
      </c>
      <c r="I618" s="5" t="str">
        <f>IF(ISERROR(VLOOKUP($G618,Listas!$L$4:$M$7,2,FALSE)),"",VLOOKUP($G618,Listas!$L$4:$M$7,2,FALSE))</f>
        <v/>
      </c>
      <c r="J618" s="7" t="str">
        <f t="shared" si="18"/>
        <v/>
      </c>
      <c r="K618" s="5" t="str">
        <f t="shared" si="19"/>
        <v/>
      </c>
      <c r="L618" s="5" t="str">
        <f>IF(ISERROR(VLOOKUP($C618,Listas!$B$4:$K$12,10,FALSE)),"",IF(C618="Hydrogen_\_Hidrógeno",LOOKUP(E618,Listas!$AL$4:$AL$7,Listas!$AM$4:$AM$7),VLOOKUP($C618,Listas!$B$4:$K$12,10,FALSE)))</f>
        <v/>
      </c>
    </row>
    <row r="619" spans="1:12" x14ac:dyDescent="0.25">
      <c r="A619" s="4"/>
      <c r="B619" s="4"/>
      <c r="C619" s="12" t="s">
        <v>781</v>
      </c>
      <c r="D619" s="4" t="str">
        <f>IF(ISERROR(VLOOKUP($C619,Listas!$B$4:$C$12,2,FALSE)),"",VLOOKUP($C619,Listas!$B$4:$C$12,2,FALSE))</f>
        <v/>
      </c>
      <c r="E619" s="12"/>
      <c r="F619" s="5">
        <v>0</v>
      </c>
      <c r="G619" s="5" t="s">
        <v>908</v>
      </c>
      <c r="H619" s="5" t="str">
        <f>IF(ISERROR(VLOOKUP($C619&amp;" "&amp;$I619,Listas!$N$4:$O$14,2,FALSE)),"",VLOOKUP($C619&amp;" "&amp;$I619,Listas!$N$4:$O$14,2,FALSE))</f>
        <v/>
      </c>
      <c r="I619" s="5" t="str">
        <f>IF(ISERROR(VLOOKUP($G619,Listas!$L$4:$M$7,2,FALSE)),"",VLOOKUP($G619,Listas!$L$4:$M$7,2,FALSE))</f>
        <v/>
      </c>
      <c r="J619" s="7" t="str">
        <f t="shared" si="18"/>
        <v/>
      </c>
      <c r="K619" s="5" t="str">
        <f t="shared" si="19"/>
        <v/>
      </c>
      <c r="L619" s="5" t="str">
        <f>IF(ISERROR(VLOOKUP($C619,Listas!$B$4:$K$12,10,FALSE)),"",IF(C619="Hydrogen_\_Hidrógeno",LOOKUP(E619,Listas!$AL$4:$AL$7,Listas!$AM$4:$AM$7),VLOOKUP($C619,Listas!$B$4:$K$12,10,FALSE)))</f>
        <v/>
      </c>
    </row>
    <row r="620" spans="1:12" x14ac:dyDescent="0.25">
      <c r="A620" s="4"/>
      <c r="B620" s="4"/>
      <c r="C620" s="12" t="s">
        <v>781</v>
      </c>
      <c r="D620" s="4" t="str">
        <f>IF(ISERROR(VLOOKUP($C620,Listas!$B$4:$C$12,2,FALSE)),"",VLOOKUP($C620,Listas!$B$4:$C$12,2,FALSE))</f>
        <v/>
      </c>
      <c r="E620" s="12"/>
      <c r="F620" s="5">
        <v>0</v>
      </c>
      <c r="G620" s="5" t="s">
        <v>908</v>
      </c>
      <c r="H620" s="5" t="str">
        <f>IF(ISERROR(VLOOKUP($C620&amp;" "&amp;$I620,Listas!$N$4:$O$14,2,FALSE)),"",VLOOKUP($C620&amp;" "&amp;$I620,Listas!$N$4:$O$14,2,FALSE))</f>
        <v/>
      </c>
      <c r="I620" s="5" t="str">
        <f>IF(ISERROR(VLOOKUP($G620,Listas!$L$4:$M$7,2,FALSE)),"",VLOOKUP($G620,Listas!$L$4:$M$7,2,FALSE))</f>
        <v/>
      </c>
      <c r="J620" s="7" t="str">
        <f t="shared" si="18"/>
        <v/>
      </c>
      <c r="K620" s="5" t="str">
        <f t="shared" si="19"/>
        <v/>
      </c>
      <c r="L620" s="5" t="str">
        <f>IF(ISERROR(VLOOKUP($C620,Listas!$B$4:$K$12,10,FALSE)),"",IF(C620="Hydrogen_\_Hidrógeno",LOOKUP(E620,Listas!$AL$4:$AL$7,Listas!$AM$4:$AM$7),VLOOKUP($C620,Listas!$B$4:$K$12,10,FALSE)))</f>
        <v/>
      </c>
    </row>
    <row r="621" spans="1:12" x14ac:dyDescent="0.25">
      <c r="A621" s="4"/>
      <c r="B621" s="4"/>
      <c r="C621" s="12" t="s">
        <v>781</v>
      </c>
      <c r="D621" s="4" t="str">
        <f>IF(ISERROR(VLOOKUP($C621,Listas!$B$4:$C$12,2,FALSE)),"",VLOOKUP($C621,Listas!$B$4:$C$12,2,FALSE))</f>
        <v/>
      </c>
      <c r="E621" s="12"/>
      <c r="F621" s="5">
        <v>0</v>
      </c>
      <c r="G621" s="5" t="s">
        <v>908</v>
      </c>
      <c r="H621" s="5" t="str">
        <f>IF(ISERROR(VLOOKUP($C621&amp;" "&amp;$I621,Listas!$N$4:$O$14,2,FALSE)),"",VLOOKUP($C621&amp;" "&amp;$I621,Listas!$N$4:$O$14,2,FALSE))</f>
        <v/>
      </c>
      <c r="I621" s="5" t="str">
        <f>IF(ISERROR(VLOOKUP($G621,Listas!$L$4:$M$7,2,FALSE)),"",VLOOKUP($G621,Listas!$L$4:$M$7,2,FALSE))</f>
        <v/>
      </c>
      <c r="J621" s="7" t="str">
        <f t="shared" si="18"/>
        <v/>
      </c>
      <c r="K621" s="5" t="str">
        <f t="shared" si="19"/>
        <v/>
      </c>
      <c r="L621" s="5" t="str">
        <f>IF(ISERROR(VLOOKUP($C621,Listas!$B$4:$K$12,10,FALSE)),"",IF(C621="Hydrogen_\_Hidrógeno",LOOKUP(E621,Listas!$AL$4:$AL$7,Listas!$AM$4:$AM$7),VLOOKUP($C621,Listas!$B$4:$K$12,10,FALSE)))</f>
        <v/>
      </c>
    </row>
    <row r="622" spans="1:12" x14ac:dyDescent="0.25">
      <c r="A622" s="4"/>
      <c r="B622" s="4"/>
      <c r="C622" s="12" t="s">
        <v>781</v>
      </c>
      <c r="D622" s="4" t="str">
        <f>IF(ISERROR(VLOOKUP($C622,Listas!$B$4:$C$12,2,FALSE)),"",VLOOKUP($C622,Listas!$B$4:$C$12,2,FALSE))</f>
        <v/>
      </c>
      <c r="E622" s="12"/>
      <c r="F622" s="5">
        <v>0</v>
      </c>
      <c r="G622" s="5" t="s">
        <v>908</v>
      </c>
      <c r="H622" s="5" t="str">
        <f>IF(ISERROR(VLOOKUP($C622&amp;" "&amp;$I622,Listas!$N$4:$O$14,2,FALSE)),"",VLOOKUP($C622&amp;" "&amp;$I622,Listas!$N$4:$O$14,2,FALSE))</f>
        <v/>
      </c>
      <c r="I622" s="5" t="str">
        <f>IF(ISERROR(VLOOKUP($G622,Listas!$L$4:$M$7,2,FALSE)),"",VLOOKUP($G622,Listas!$L$4:$M$7,2,FALSE))</f>
        <v/>
      </c>
      <c r="J622" s="7" t="str">
        <f t="shared" si="18"/>
        <v/>
      </c>
      <c r="K622" s="5" t="str">
        <f t="shared" si="19"/>
        <v/>
      </c>
      <c r="L622" s="5" t="str">
        <f>IF(ISERROR(VLOOKUP($C622,Listas!$B$4:$K$12,10,FALSE)),"",IF(C622="Hydrogen_\_Hidrógeno",LOOKUP(E622,Listas!$AL$4:$AL$7,Listas!$AM$4:$AM$7),VLOOKUP($C622,Listas!$B$4:$K$12,10,FALSE)))</f>
        <v/>
      </c>
    </row>
    <row r="623" spans="1:12" x14ac:dyDescent="0.25">
      <c r="A623" s="4"/>
      <c r="B623" s="4"/>
      <c r="C623" s="12" t="s">
        <v>781</v>
      </c>
      <c r="D623" s="4" t="str">
        <f>IF(ISERROR(VLOOKUP($C623,Listas!$B$4:$C$12,2,FALSE)),"",VLOOKUP($C623,Listas!$B$4:$C$12,2,FALSE))</f>
        <v/>
      </c>
      <c r="E623" s="12"/>
      <c r="F623" s="5">
        <v>0</v>
      </c>
      <c r="G623" s="5" t="s">
        <v>908</v>
      </c>
      <c r="H623" s="5" t="str">
        <f>IF(ISERROR(VLOOKUP($C623&amp;" "&amp;$I623,Listas!$N$4:$O$14,2,FALSE)),"",VLOOKUP($C623&amp;" "&amp;$I623,Listas!$N$4:$O$14,2,FALSE))</f>
        <v/>
      </c>
      <c r="I623" s="5" t="str">
        <f>IF(ISERROR(VLOOKUP($G623,Listas!$L$4:$M$7,2,FALSE)),"",VLOOKUP($G623,Listas!$L$4:$M$7,2,FALSE))</f>
        <v/>
      </c>
      <c r="J623" s="7" t="str">
        <f t="shared" si="18"/>
        <v/>
      </c>
      <c r="K623" s="5" t="str">
        <f t="shared" si="19"/>
        <v/>
      </c>
      <c r="L623" s="5" t="str">
        <f>IF(ISERROR(VLOOKUP($C623,Listas!$B$4:$K$12,10,FALSE)),"",IF(C623="Hydrogen_\_Hidrógeno",LOOKUP(E623,Listas!$AL$4:$AL$7,Listas!$AM$4:$AM$7),VLOOKUP($C623,Listas!$B$4:$K$12,10,FALSE)))</f>
        <v/>
      </c>
    </row>
    <row r="624" spans="1:12" x14ac:dyDescent="0.25">
      <c r="A624" s="4"/>
      <c r="B624" s="4"/>
      <c r="C624" s="12" t="s">
        <v>781</v>
      </c>
      <c r="D624" s="4" t="str">
        <f>IF(ISERROR(VLOOKUP($C624,Listas!$B$4:$C$12,2,FALSE)),"",VLOOKUP($C624,Listas!$B$4:$C$12,2,FALSE))</f>
        <v/>
      </c>
      <c r="E624" s="12"/>
      <c r="F624" s="5">
        <v>0</v>
      </c>
      <c r="G624" s="5" t="s">
        <v>908</v>
      </c>
      <c r="H624" s="5" t="str">
        <f>IF(ISERROR(VLOOKUP($C624&amp;" "&amp;$I624,Listas!$N$4:$O$14,2,FALSE)),"",VLOOKUP($C624&amp;" "&amp;$I624,Listas!$N$4:$O$14,2,FALSE))</f>
        <v/>
      </c>
      <c r="I624" s="5" t="str">
        <f>IF(ISERROR(VLOOKUP($G624,Listas!$L$4:$M$7,2,FALSE)),"",VLOOKUP($G624,Listas!$L$4:$M$7,2,FALSE))</f>
        <v/>
      </c>
      <c r="J624" s="7" t="str">
        <f t="shared" si="18"/>
        <v/>
      </c>
      <c r="K624" s="5" t="str">
        <f t="shared" si="19"/>
        <v/>
      </c>
      <c r="L624" s="5" t="str">
        <f>IF(ISERROR(VLOOKUP($C624,Listas!$B$4:$K$12,10,FALSE)),"",IF(C624="Hydrogen_\_Hidrógeno",LOOKUP(E624,Listas!$AL$4:$AL$7,Listas!$AM$4:$AM$7),VLOOKUP($C624,Listas!$B$4:$K$12,10,FALSE)))</f>
        <v/>
      </c>
    </row>
    <row r="625" spans="1:12" x14ac:dyDescent="0.25">
      <c r="A625" s="4"/>
      <c r="B625" s="4"/>
      <c r="C625" s="12" t="s">
        <v>781</v>
      </c>
      <c r="D625" s="4" t="str">
        <f>IF(ISERROR(VLOOKUP($C625,Listas!$B$4:$C$12,2,FALSE)),"",VLOOKUP($C625,Listas!$B$4:$C$12,2,FALSE))</f>
        <v/>
      </c>
      <c r="E625" s="12"/>
      <c r="F625" s="5">
        <v>0</v>
      </c>
      <c r="G625" s="5" t="s">
        <v>908</v>
      </c>
      <c r="H625" s="5" t="str">
        <f>IF(ISERROR(VLOOKUP($C625&amp;" "&amp;$I625,Listas!$N$4:$O$14,2,FALSE)),"",VLOOKUP($C625&amp;" "&amp;$I625,Listas!$N$4:$O$14,2,FALSE))</f>
        <v/>
      </c>
      <c r="I625" s="5" t="str">
        <f>IF(ISERROR(VLOOKUP($G625,Listas!$L$4:$M$7,2,FALSE)),"",VLOOKUP($G625,Listas!$L$4:$M$7,2,FALSE))</f>
        <v/>
      </c>
      <c r="J625" s="7" t="str">
        <f t="shared" si="18"/>
        <v/>
      </c>
      <c r="K625" s="5" t="str">
        <f t="shared" si="19"/>
        <v/>
      </c>
      <c r="L625" s="5" t="str">
        <f>IF(ISERROR(VLOOKUP($C625,Listas!$B$4:$K$12,10,FALSE)),"",IF(C625="Hydrogen_\_Hidrógeno",LOOKUP(E625,Listas!$AL$4:$AL$7,Listas!$AM$4:$AM$7),VLOOKUP($C625,Listas!$B$4:$K$12,10,FALSE)))</f>
        <v/>
      </c>
    </row>
    <row r="626" spans="1:12" x14ac:dyDescent="0.25">
      <c r="A626" s="4"/>
      <c r="B626" s="4"/>
      <c r="C626" s="12" t="s">
        <v>781</v>
      </c>
      <c r="D626" s="4" t="str">
        <f>IF(ISERROR(VLOOKUP($C626,Listas!$B$4:$C$12,2,FALSE)),"",VLOOKUP($C626,Listas!$B$4:$C$12,2,FALSE))</f>
        <v/>
      </c>
      <c r="E626" s="12"/>
      <c r="F626" s="5">
        <v>0</v>
      </c>
      <c r="G626" s="5" t="s">
        <v>908</v>
      </c>
      <c r="H626" s="5" t="str">
        <f>IF(ISERROR(VLOOKUP($C626&amp;" "&amp;$I626,Listas!$N$4:$O$14,2,FALSE)),"",VLOOKUP($C626&amp;" "&amp;$I626,Listas!$N$4:$O$14,2,FALSE))</f>
        <v/>
      </c>
      <c r="I626" s="5" t="str">
        <f>IF(ISERROR(VLOOKUP($G626,Listas!$L$4:$M$7,2,FALSE)),"",VLOOKUP($G626,Listas!$L$4:$M$7,2,FALSE))</f>
        <v/>
      </c>
      <c r="J626" s="7" t="str">
        <f t="shared" si="18"/>
        <v/>
      </c>
      <c r="K626" s="5" t="str">
        <f t="shared" si="19"/>
        <v/>
      </c>
      <c r="L626" s="5" t="str">
        <f>IF(ISERROR(VLOOKUP($C626,Listas!$B$4:$K$12,10,FALSE)),"",IF(C626="Hydrogen_\_Hidrógeno",LOOKUP(E626,Listas!$AL$4:$AL$7,Listas!$AM$4:$AM$7),VLOOKUP($C626,Listas!$B$4:$K$12,10,FALSE)))</f>
        <v/>
      </c>
    </row>
    <row r="627" spans="1:12" x14ac:dyDescent="0.25">
      <c r="A627" s="4"/>
      <c r="B627" s="4"/>
      <c r="C627" s="12" t="s">
        <v>781</v>
      </c>
      <c r="D627" s="4" t="str">
        <f>IF(ISERROR(VLOOKUP($C627,Listas!$B$4:$C$12,2,FALSE)),"",VLOOKUP($C627,Listas!$B$4:$C$12,2,FALSE))</f>
        <v/>
      </c>
      <c r="E627" s="12"/>
      <c r="F627" s="5">
        <v>0</v>
      </c>
      <c r="G627" s="5" t="s">
        <v>908</v>
      </c>
      <c r="H627" s="5" t="str">
        <f>IF(ISERROR(VLOOKUP($C627&amp;" "&amp;$I627,Listas!$N$4:$O$14,2,FALSE)),"",VLOOKUP($C627&amp;" "&amp;$I627,Listas!$N$4:$O$14,2,FALSE))</f>
        <v/>
      </c>
      <c r="I627" s="5" t="str">
        <f>IF(ISERROR(VLOOKUP($G627,Listas!$L$4:$M$7,2,FALSE)),"",VLOOKUP($G627,Listas!$L$4:$M$7,2,FALSE))</f>
        <v/>
      </c>
      <c r="J627" s="7" t="str">
        <f t="shared" si="18"/>
        <v/>
      </c>
      <c r="K627" s="5" t="str">
        <f t="shared" si="19"/>
        <v/>
      </c>
      <c r="L627" s="5" t="str">
        <f>IF(ISERROR(VLOOKUP($C627,Listas!$B$4:$K$12,10,FALSE)),"",IF(C627="Hydrogen_\_Hidrógeno",LOOKUP(E627,Listas!$AL$4:$AL$7,Listas!$AM$4:$AM$7),VLOOKUP($C627,Listas!$B$4:$K$12,10,FALSE)))</f>
        <v/>
      </c>
    </row>
    <row r="628" spans="1:12" x14ac:dyDescent="0.25">
      <c r="A628" s="4"/>
      <c r="B628" s="4"/>
      <c r="C628" s="12" t="s">
        <v>781</v>
      </c>
      <c r="D628" s="4" t="str">
        <f>IF(ISERROR(VLOOKUP($C628,Listas!$B$4:$C$12,2,FALSE)),"",VLOOKUP($C628,Listas!$B$4:$C$12,2,FALSE))</f>
        <v/>
      </c>
      <c r="E628" s="12"/>
      <c r="F628" s="5">
        <v>0</v>
      </c>
      <c r="G628" s="5" t="s">
        <v>908</v>
      </c>
      <c r="H628" s="5" t="str">
        <f>IF(ISERROR(VLOOKUP($C628&amp;" "&amp;$I628,Listas!$N$4:$O$14,2,FALSE)),"",VLOOKUP($C628&amp;" "&amp;$I628,Listas!$N$4:$O$14,2,FALSE))</f>
        <v/>
      </c>
      <c r="I628" s="5" t="str">
        <f>IF(ISERROR(VLOOKUP($G628,Listas!$L$4:$M$7,2,FALSE)),"",VLOOKUP($G628,Listas!$L$4:$M$7,2,FALSE))</f>
        <v/>
      </c>
      <c r="J628" s="7" t="str">
        <f t="shared" si="18"/>
        <v/>
      </c>
      <c r="K628" s="5" t="str">
        <f t="shared" si="19"/>
        <v/>
      </c>
      <c r="L628" s="5" t="str">
        <f>IF(ISERROR(VLOOKUP($C628,Listas!$B$4:$K$12,10,FALSE)),"",IF(C628="Hydrogen_\_Hidrógeno",LOOKUP(E628,Listas!$AL$4:$AL$7,Listas!$AM$4:$AM$7),VLOOKUP($C628,Listas!$B$4:$K$12,10,FALSE)))</f>
        <v/>
      </c>
    </row>
    <row r="629" spans="1:12" x14ac:dyDescent="0.25">
      <c r="A629" s="4"/>
      <c r="B629" s="4"/>
      <c r="C629" s="12" t="s">
        <v>781</v>
      </c>
      <c r="D629" s="4" t="str">
        <f>IF(ISERROR(VLOOKUP($C629,Listas!$B$4:$C$12,2,FALSE)),"",VLOOKUP($C629,Listas!$B$4:$C$12,2,FALSE))</f>
        <v/>
      </c>
      <c r="E629" s="12"/>
      <c r="F629" s="5">
        <v>0</v>
      </c>
      <c r="G629" s="5" t="s">
        <v>908</v>
      </c>
      <c r="H629" s="5" t="str">
        <f>IF(ISERROR(VLOOKUP($C629&amp;" "&amp;$I629,Listas!$N$4:$O$14,2,FALSE)),"",VLOOKUP($C629&amp;" "&amp;$I629,Listas!$N$4:$O$14,2,FALSE))</f>
        <v/>
      </c>
      <c r="I629" s="5" t="str">
        <f>IF(ISERROR(VLOOKUP($G629,Listas!$L$4:$M$7,2,FALSE)),"",VLOOKUP($G629,Listas!$L$4:$M$7,2,FALSE))</f>
        <v/>
      </c>
      <c r="J629" s="7" t="str">
        <f t="shared" si="18"/>
        <v/>
      </c>
      <c r="K629" s="5" t="str">
        <f t="shared" si="19"/>
        <v/>
      </c>
      <c r="L629" s="5" t="str">
        <f>IF(ISERROR(VLOOKUP($C629,Listas!$B$4:$K$12,10,FALSE)),"",IF(C629="Hydrogen_\_Hidrógeno",LOOKUP(E629,Listas!$AL$4:$AL$7,Listas!$AM$4:$AM$7),VLOOKUP($C629,Listas!$B$4:$K$12,10,FALSE)))</f>
        <v/>
      </c>
    </row>
    <row r="630" spans="1:12" x14ac:dyDescent="0.25">
      <c r="A630" s="4"/>
      <c r="B630" s="4"/>
      <c r="C630" s="12" t="s">
        <v>781</v>
      </c>
      <c r="D630" s="4" t="str">
        <f>IF(ISERROR(VLOOKUP($C630,Listas!$B$4:$C$12,2,FALSE)),"",VLOOKUP($C630,Listas!$B$4:$C$12,2,FALSE))</f>
        <v/>
      </c>
      <c r="E630" s="12"/>
      <c r="F630" s="5">
        <v>0</v>
      </c>
      <c r="G630" s="5" t="s">
        <v>908</v>
      </c>
      <c r="H630" s="5" t="str">
        <f>IF(ISERROR(VLOOKUP($C630&amp;" "&amp;$I630,Listas!$N$4:$O$14,2,FALSE)),"",VLOOKUP($C630&amp;" "&amp;$I630,Listas!$N$4:$O$14,2,FALSE))</f>
        <v/>
      </c>
      <c r="I630" s="5" t="str">
        <f>IF(ISERROR(VLOOKUP($G630,Listas!$L$4:$M$7,2,FALSE)),"",VLOOKUP($G630,Listas!$L$4:$M$7,2,FALSE))</f>
        <v/>
      </c>
      <c r="J630" s="7" t="str">
        <f t="shared" si="18"/>
        <v/>
      </c>
      <c r="K630" s="5" t="str">
        <f t="shared" si="19"/>
        <v/>
      </c>
      <c r="L630" s="5" t="str">
        <f>IF(ISERROR(VLOOKUP($C630,Listas!$B$4:$K$12,10,FALSE)),"",IF(C630="Hydrogen_\_Hidrógeno",LOOKUP(E630,Listas!$AL$4:$AL$7,Listas!$AM$4:$AM$7),VLOOKUP($C630,Listas!$B$4:$K$12,10,FALSE)))</f>
        <v/>
      </c>
    </row>
    <row r="631" spans="1:12" x14ac:dyDescent="0.25">
      <c r="A631" s="4"/>
      <c r="B631" s="4"/>
      <c r="C631" s="12" t="s">
        <v>781</v>
      </c>
      <c r="D631" s="4" t="str">
        <f>IF(ISERROR(VLOOKUP($C631,Listas!$B$4:$C$12,2,FALSE)),"",VLOOKUP($C631,Listas!$B$4:$C$12,2,FALSE))</f>
        <v/>
      </c>
      <c r="E631" s="12"/>
      <c r="F631" s="5">
        <v>0</v>
      </c>
      <c r="G631" s="5" t="s">
        <v>908</v>
      </c>
      <c r="H631" s="5" t="str">
        <f>IF(ISERROR(VLOOKUP($C631&amp;" "&amp;$I631,Listas!$N$4:$O$14,2,FALSE)),"",VLOOKUP($C631&amp;" "&amp;$I631,Listas!$N$4:$O$14,2,FALSE))</f>
        <v/>
      </c>
      <c r="I631" s="5" t="str">
        <f>IF(ISERROR(VLOOKUP($G631,Listas!$L$4:$M$7,2,FALSE)),"",VLOOKUP($G631,Listas!$L$4:$M$7,2,FALSE))</f>
        <v/>
      </c>
      <c r="J631" s="7" t="str">
        <f t="shared" si="18"/>
        <v/>
      </c>
      <c r="K631" s="5" t="str">
        <f t="shared" si="19"/>
        <v/>
      </c>
      <c r="L631" s="5" t="str">
        <f>IF(ISERROR(VLOOKUP($C631,Listas!$B$4:$K$12,10,FALSE)),"",IF(C631="Hydrogen_\_Hidrógeno",LOOKUP(E631,Listas!$AL$4:$AL$7,Listas!$AM$4:$AM$7),VLOOKUP($C631,Listas!$B$4:$K$12,10,FALSE)))</f>
        <v/>
      </c>
    </row>
    <row r="632" spans="1:12" x14ac:dyDescent="0.25">
      <c r="A632" s="4"/>
      <c r="B632" s="4"/>
      <c r="C632" s="12" t="s">
        <v>781</v>
      </c>
      <c r="D632" s="4" t="str">
        <f>IF(ISERROR(VLOOKUP($C632,Listas!$B$4:$C$12,2,FALSE)),"",VLOOKUP($C632,Listas!$B$4:$C$12,2,FALSE))</f>
        <v/>
      </c>
      <c r="E632" s="12"/>
      <c r="F632" s="5">
        <v>0</v>
      </c>
      <c r="G632" s="5" t="s">
        <v>908</v>
      </c>
      <c r="H632" s="5" t="str">
        <f>IF(ISERROR(VLOOKUP($C632&amp;" "&amp;$I632,Listas!$N$4:$O$14,2,FALSE)),"",VLOOKUP($C632&amp;" "&amp;$I632,Listas!$N$4:$O$14,2,FALSE))</f>
        <v/>
      </c>
      <c r="I632" s="5" t="str">
        <f>IF(ISERROR(VLOOKUP($G632,Listas!$L$4:$M$7,2,FALSE)),"",VLOOKUP($G632,Listas!$L$4:$M$7,2,FALSE))</f>
        <v/>
      </c>
      <c r="J632" s="7" t="str">
        <f t="shared" si="18"/>
        <v/>
      </c>
      <c r="K632" s="5" t="str">
        <f t="shared" si="19"/>
        <v/>
      </c>
      <c r="L632" s="5" t="str">
        <f>IF(ISERROR(VLOOKUP($C632,Listas!$B$4:$K$12,10,FALSE)),"",IF(C632="Hydrogen_\_Hidrógeno",LOOKUP(E632,Listas!$AL$4:$AL$7,Listas!$AM$4:$AM$7),VLOOKUP($C632,Listas!$B$4:$K$12,10,FALSE)))</f>
        <v/>
      </c>
    </row>
    <row r="633" spans="1:12" x14ac:dyDescent="0.25">
      <c r="A633" s="4"/>
      <c r="B633" s="4"/>
      <c r="C633" s="12" t="s">
        <v>781</v>
      </c>
      <c r="D633" s="4" t="str">
        <f>IF(ISERROR(VLOOKUP($C633,Listas!$B$4:$C$12,2,FALSE)),"",VLOOKUP($C633,Listas!$B$4:$C$12,2,FALSE))</f>
        <v/>
      </c>
      <c r="E633" s="12"/>
      <c r="F633" s="5">
        <v>0</v>
      </c>
      <c r="G633" s="5" t="s">
        <v>908</v>
      </c>
      <c r="H633" s="5" t="str">
        <f>IF(ISERROR(VLOOKUP($C633&amp;" "&amp;$I633,Listas!$N$4:$O$14,2,FALSE)),"",VLOOKUP($C633&amp;" "&amp;$I633,Listas!$N$4:$O$14,2,FALSE))</f>
        <v/>
      </c>
      <c r="I633" s="5" t="str">
        <f>IF(ISERROR(VLOOKUP($G633,Listas!$L$4:$M$7,2,FALSE)),"",VLOOKUP($G633,Listas!$L$4:$M$7,2,FALSE))</f>
        <v/>
      </c>
      <c r="J633" s="7" t="str">
        <f t="shared" si="18"/>
        <v/>
      </c>
      <c r="K633" s="5" t="str">
        <f t="shared" si="19"/>
        <v/>
      </c>
      <c r="L633" s="5" t="str">
        <f>IF(ISERROR(VLOOKUP($C633,Listas!$B$4:$K$12,10,FALSE)),"",IF(C633="Hydrogen_\_Hidrógeno",LOOKUP(E633,Listas!$AL$4:$AL$7,Listas!$AM$4:$AM$7),VLOOKUP($C633,Listas!$B$4:$K$12,10,FALSE)))</f>
        <v/>
      </c>
    </row>
    <row r="634" spans="1:12" x14ac:dyDescent="0.25">
      <c r="A634" s="4"/>
      <c r="B634" s="4"/>
      <c r="C634" s="12" t="s">
        <v>781</v>
      </c>
      <c r="D634" s="4" t="str">
        <f>IF(ISERROR(VLOOKUP($C634,Listas!$B$4:$C$12,2,FALSE)),"",VLOOKUP($C634,Listas!$B$4:$C$12,2,FALSE))</f>
        <v/>
      </c>
      <c r="E634" s="12"/>
      <c r="F634" s="5">
        <v>0</v>
      </c>
      <c r="G634" s="5" t="s">
        <v>908</v>
      </c>
      <c r="H634" s="5" t="str">
        <f>IF(ISERROR(VLOOKUP($C634&amp;" "&amp;$I634,Listas!$N$4:$O$14,2,FALSE)),"",VLOOKUP($C634&amp;" "&amp;$I634,Listas!$N$4:$O$14,2,FALSE))</f>
        <v/>
      </c>
      <c r="I634" s="5" t="str">
        <f>IF(ISERROR(VLOOKUP($G634,Listas!$L$4:$M$7,2,FALSE)),"",VLOOKUP($G634,Listas!$L$4:$M$7,2,FALSE))</f>
        <v/>
      </c>
      <c r="J634" s="7" t="str">
        <f t="shared" si="18"/>
        <v/>
      </c>
      <c r="K634" s="5" t="str">
        <f t="shared" si="19"/>
        <v/>
      </c>
      <c r="L634" s="5" t="str">
        <f>IF(ISERROR(VLOOKUP($C634,Listas!$B$4:$K$12,10,FALSE)),"",IF(C634="Hydrogen_\_Hidrógeno",LOOKUP(E634,Listas!$AL$4:$AL$7,Listas!$AM$4:$AM$7),VLOOKUP($C634,Listas!$B$4:$K$12,10,FALSE)))</f>
        <v/>
      </c>
    </row>
    <row r="635" spans="1:12" x14ac:dyDescent="0.25">
      <c r="A635" s="4"/>
      <c r="B635" s="4"/>
      <c r="C635" s="12" t="s">
        <v>781</v>
      </c>
      <c r="D635" s="4" t="str">
        <f>IF(ISERROR(VLOOKUP($C635,Listas!$B$4:$C$12,2,FALSE)),"",VLOOKUP($C635,Listas!$B$4:$C$12,2,FALSE))</f>
        <v/>
      </c>
      <c r="E635" s="12"/>
      <c r="F635" s="5">
        <v>0</v>
      </c>
      <c r="G635" s="5" t="s">
        <v>908</v>
      </c>
      <c r="H635" s="5" t="str">
        <f>IF(ISERROR(VLOOKUP($C635&amp;" "&amp;$I635,Listas!$N$4:$O$14,2,FALSE)),"",VLOOKUP($C635&amp;" "&amp;$I635,Listas!$N$4:$O$14,2,FALSE))</f>
        <v/>
      </c>
      <c r="I635" s="5" t="str">
        <f>IF(ISERROR(VLOOKUP($G635,Listas!$L$4:$M$7,2,FALSE)),"",VLOOKUP($G635,Listas!$L$4:$M$7,2,FALSE))</f>
        <v/>
      </c>
      <c r="J635" s="7" t="str">
        <f t="shared" si="18"/>
        <v/>
      </c>
      <c r="K635" s="5" t="str">
        <f t="shared" si="19"/>
        <v/>
      </c>
      <c r="L635" s="5" t="str">
        <f>IF(ISERROR(VLOOKUP($C635,Listas!$B$4:$K$12,10,FALSE)),"",IF(C635="Hydrogen_\_Hidrógeno",LOOKUP(E635,Listas!$AL$4:$AL$7,Listas!$AM$4:$AM$7),VLOOKUP($C635,Listas!$B$4:$K$12,10,FALSE)))</f>
        <v/>
      </c>
    </row>
    <row r="636" spans="1:12" x14ac:dyDescent="0.25">
      <c r="A636" s="4"/>
      <c r="B636" s="4"/>
      <c r="C636" s="12" t="s">
        <v>781</v>
      </c>
      <c r="D636" s="4" t="str">
        <f>IF(ISERROR(VLOOKUP($C636,Listas!$B$4:$C$12,2,FALSE)),"",VLOOKUP($C636,Listas!$B$4:$C$12,2,FALSE))</f>
        <v/>
      </c>
      <c r="E636" s="12"/>
      <c r="F636" s="5">
        <v>0</v>
      </c>
      <c r="G636" s="5" t="s">
        <v>908</v>
      </c>
      <c r="H636" s="5" t="str">
        <f>IF(ISERROR(VLOOKUP($C636&amp;" "&amp;$I636,Listas!$N$4:$O$14,2,FALSE)),"",VLOOKUP($C636&amp;" "&amp;$I636,Listas!$N$4:$O$14,2,FALSE))</f>
        <v/>
      </c>
      <c r="I636" s="5" t="str">
        <f>IF(ISERROR(VLOOKUP($G636,Listas!$L$4:$M$7,2,FALSE)),"",VLOOKUP($G636,Listas!$L$4:$M$7,2,FALSE))</f>
        <v/>
      </c>
      <c r="J636" s="7" t="str">
        <f t="shared" si="18"/>
        <v/>
      </c>
      <c r="K636" s="5" t="str">
        <f t="shared" si="19"/>
        <v/>
      </c>
      <c r="L636" s="5" t="str">
        <f>IF(ISERROR(VLOOKUP($C636,Listas!$B$4:$K$12,10,FALSE)),"",IF(C636="Hydrogen_\_Hidrógeno",LOOKUP(E636,Listas!$AL$4:$AL$7,Listas!$AM$4:$AM$7),VLOOKUP($C636,Listas!$B$4:$K$12,10,FALSE)))</f>
        <v/>
      </c>
    </row>
    <row r="637" spans="1:12" x14ac:dyDescent="0.25">
      <c r="A637" s="4"/>
      <c r="B637" s="4"/>
      <c r="C637" s="12" t="s">
        <v>781</v>
      </c>
      <c r="D637" s="4" t="str">
        <f>IF(ISERROR(VLOOKUP($C637,Listas!$B$4:$C$12,2,FALSE)),"",VLOOKUP($C637,Listas!$B$4:$C$12,2,FALSE))</f>
        <v/>
      </c>
      <c r="E637" s="12"/>
      <c r="F637" s="5">
        <v>0</v>
      </c>
      <c r="G637" s="5" t="s">
        <v>908</v>
      </c>
      <c r="H637" s="5" t="str">
        <f>IF(ISERROR(VLOOKUP($C637&amp;" "&amp;$I637,Listas!$N$4:$O$14,2,FALSE)),"",VLOOKUP($C637&amp;" "&amp;$I637,Listas!$N$4:$O$14,2,FALSE))</f>
        <v/>
      </c>
      <c r="I637" s="5" t="str">
        <f>IF(ISERROR(VLOOKUP($G637,Listas!$L$4:$M$7,2,FALSE)),"",VLOOKUP($G637,Listas!$L$4:$M$7,2,FALSE))</f>
        <v/>
      </c>
      <c r="J637" s="7" t="str">
        <f t="shared" si="18"/>
        <v/>
      </c>
      <c r="K637" s="5" t="str">
        <f t="shared" si="19"/>
        <v/>
      </c>
      <c r="L637" s="5" t="str">
        <f>IF(ISERROR(VLOOKUP($C637,Listas!$B$4:$K$12,10,FALSE)),"",IF(C637="Hydrogen_\_Hidrógeno",LOOKUP(E637,Listas!$AL$4:$AL$7,Listas!$AM$4:$AM$7),VLOOKUP($C637,Listas!$B$4:$K$12,10,FALSE)))</f>
        <v/>
      </c>
    </row>
    <row r="638" spans="1:12" x14ac:dyDescent="0.25">
      <c r="A638" s="4"/>
      <c r="B638" s="4"/>
      <c r="C638" s="12" t="s">
        <v>781</v>
      </c>
      <c r="D638" s="4" t="str">
        <f>IF(ISERROR(VLOOKUP($C638,Listas!$B$4:$C$12,2,FALSE)),"",VLOOKUP($C638,Listas!$B$4:$C$12,2,FALSE))</f>
        <v/>
      </c>
      <c r="E638" s="12"/>
      <c r="F638" s="5">
        <v>0</v>
      </c>
      <c r="G638" s="5" t="s">
        <v>908</v>
      </c>
      <c r="H638" s="5" t="str">
        <f>IF(ISERROR(VLOOKUP($C638&amp;" "&amp;$I638,Listas!$N$4:$O$14,2,FALSE)),"",VLOOKUP($C638&amp;" "&amp;$I638,Listas!$N$4:$O$14,2,FALSE))</f>
        <v/>
      </c>
      <c r="I638" s="5" t="str">
        <f>IF(ISERROR(VLOOKUP($G638,Listas!$L$4:$M$7,2,FALSE)),"",VLOOKUP($G638,Listas!$L$4:$M$7,2,FALSE))</f>
        <v/>
      </c>
      <c r="J638" s="7" t="str">
        <f t="shared" si="18"/>
        <v/>
      </c>
      <c r="K638" s="5" t="str">
        <f t="shared" si="19"/>
        <v/>
      </c>
      <c r="L638" s="5" t="str">
        <f>IF(ISERROR(VLOOKUP($C638,Listas!$B$4:$K$12,10,FALSE)),"",IF(C638="Hydrogen_\_Hidrógeno",LOOKUP(E638,Listas!$AL$4:$AL$7,Listas!$AM$4:$AM$7),VLOOKUP($C638,Listas!$B$4:$K$12,10,FALSE)))</f>
        <v/>
      </c>
    </row>
    <row r="639" spans="1:12" x14ac:dyDescent="0.25">
      <c r="A639" s="4"/>
      <c r="B639" s="4"/>
      <c r="C639" s="12" t="s">
        <v>781</v>
      </c>
      <c r="D639" s="4" t="str">
        <f>IF(ISERROR(VLOOKUP($C639,Listas!$B$4:$C$12,2,FALSE)),"",VLOOKUP($C639,Listas!$B$4:$C$12,2,FALSE))</f>
        <v/>
      </c>
      <c r="E639" s="12"/>
      <c r="F639" s="5">
        <v>0</v>
      </c>
      <c r="G639" s="5" t="s">
        <v>908</v>
      </c>
      <c r="H639" s="5" t="str">
        <f>IF(ISERROR(VLOOKUP($C639&amp;" "&amp;$I639,Listas!$N$4:$O$14,2,FALSE)),"",VLOOKUP($C639&amp;" "&amp;$I639,Listas!$N$4:$O$14,2,FALSE))</f>
        <v/>
      </c>
      <c r="I639" s="5" t="str">
        <f>IF(ISERROR(VLOOKUP($G639,Listas!$L$4:$M$7,2,FALSE)),"",VLOOKUP($G639,Listas!$L$4:$M$7,2,FALSE))</f>
        <v/>
      </c>
      <c r="J639" s="7" t="str">
        <f t="shared" si="18"/>
        <v/>
      </c>
      <c r="K639" s="5" t="str">
        <f t="shared" si="19"/>
        <v/>
      </c>
      <c r="L639" s="5" t="str">
        <f>IF(ISERROR(VLOOKUP($C639,Listas!$B$4:$K$12,10,FALSE)),"",IF(C639="Hydrogen_\_Hidrógeno",LOOKUP(E639,Listas!$AL$4:$AL$7,Listas!$AM$4:$AM$7),VLOOKUP($C639,Listas!$B$4:$K$12,10,FALSE)))</f>
        <v/>
      </c>
    </row>
    <row r="640" spans="1:12" x14ac:dyDescent="0.25">
      <c r="A640" s="4"/>
      <c r="B640" s="4"/>
      <c r="C640" s="12" t="s">
        <v>781</v>
      </c>
      <c r="D640" s="4" t="str">
        <f>IF(ISERROR(VLOOKUP($C640,Listas!$B$4:$C$12,2,FALSE)),"",VLOOKUP($C640,Listas!$B$4:$C$12,2,FALSE))</f>
        <v/>
      </c>
      <c r="E640" s="12"/>
      <c r="F640" s="5">
        <v>0</v>
      </c>
      <c r="G640" s="5" t="s">
        <v>908</v>
      </c>
      <c r="H640" s="5" t="str">
        <f>IF(ISERROR(VLOOKUP($C640&amp;" "&amp;$I640,Listas!$N$4:$O$14,2,FALSE)),"",VLOOKUP($C640&amp;" "&amp;$I640,Listas!$N$4:$O$14,2,FALSE))</f>
        <v/>
      </c>
      <c r="I640" s="5" t="str">
        <f>IF(ISERROR(VLOOKUP($G640,Listas!$L$4:$M$7,2,FALSE)),"",VLOOKUP($G640,Listas!$L$4:$M$7,2,FALSE))</f>
        <v/>
      </c>
      <c r="J640" s="7" t="str">
        <f t="shared" si="18"/>
        <v/>
      </c>
      <c r="K640" s="5" t="str">
        <f t="shared" si="19"/>
        <v/>
      </c>
      <c r="L640" s="5" t="str">
        <f>IF(ISERROR(VLOOKUP($C640,Listas!$B$4:$K$12,10,FALSE)),"",IF(C640="Hydrogen_\_Hidrógeno",LOOKUP(E640,Listas!$AL$4:$AL$7,Listas!$AM$4:$AM$7),VLOOKUP($C640,Listas!$B$4:$K$12,10,FALSE)))</f>
        <v/>
      </c>
    </row>
    <row r="641" spans="1:12" x14ac:dyDescent="0.25">
      <c r="A641" s="4"/>
      <c r="B641" s="4"/>
      <c r="C641" s="12" t="s">
        <v>781</v>
      </c>
      <c r="D641" s="4" t="str">
        <f>IF(ISERROR(VLOOKUP($C641,Listas!$B$4:$C$12,2,FALSE)),"",VLOOKUP($C641,Listas!$B$4:$C$12,2,FALSE))</f>
        <v/>
      </c>
      <c r="E641" s="12"/>
      <c r="F641" s="5">
        <v>0</v>
      </c>
      <c r="G641" s="5" t="s">
        <v>908</v>
      </c>
      <c r="H641" s="5" t="str">
        <f>IF(ISERROR(VLOOKUP($C641&amp;" "&amp;$I641,Listas!$N$4:$O$14,2,FALSE)),"",VLOOKUP($C641&amp;" "&amp;$I641,Listas!$N$4:$O$14,2,FALSE))</f>
        <v/>
      </c>
      <c r="I641" s="5" t="str">
        <f>IF(ISERROR(VLOOKUP($G641,Listas!$L$4:$M$7,2,FALSE)),"",VLOOKUP($G641,Listas!$L$4:$M$7,2,FALSE))</f>
        <v/>
      </c>
      <c r="J641" s="7" t="str">
        <f t="shared" si="18"/>
        <v/>
      </c>
      <c r="K641" s="5" t="str">
        <f t="shared" si="19"/>
        <v/>
      </c>
      <c r="L641" s="5" t="str">
        <f>IF(ISERROR(VLOOKUP($C641,Listas!$B$4:$K$12,10,FALSE)),"",IF(C641="Hydrogen_\_Hidrógeno",LOOKUP(E641,Listas!$AL$4:$AL$7,Listas!$AM$4:$AM$7),VLOOKUP($C641,Listas!$B$4:$K$12,10,FALSE)))</f>
        <v/>
      </c>
    </row>
    <row r="642" spans="1:12" x14ac:dyDescent="0.25">
      <c r="A642" s="4"/>
      <c r="B642" s="4"/>
      <c r="C642" s="12" t="s">
        <v>781</v>
      </c>
      <c r="D642" s="4" t="str">
        <f>IF(ISERROR(VLOOKUP($C642,Listas!$B$4:$C$12,2,FALSE)),"",VLOOKUP($C642,Listas!$B$4:$C$12,2,FALSE))</f>
        <v/>
      </c>
      <c r="E642" s="12"/>
      <c r="F642" s="5">
        <v>0</v>
      </c>
      <c r="G642" s="5" t="s">
        <v>908</v>
      </c>
      <c r="H642" s="5" t="str">
        <f>IF(ISERROR(VLOOKUP($C642&amp;" "&amp;$I642,Listas!$N$4:$O$14,2,FALSE)),"",VLOOKUP($C642&amp;" "&amp;$I642,Listas!$N$4:$O$14,2,FALSE))</f>
        <v/>
      </c>
      <c r="I642" s="5" t="str">
        <f>IF(ISERROR(VLOOKUP($G642,Listas!$L$4:$M$7,2,FALSE)),"",VLOOKUP($G642,Listas!$L$4:$M$7,2,FALSE))</f>
        <v/>
      </c>
      <c r="J642" s="7" t="str">
        <f t="shared" si="18"/>
        <v/>
      </c>
      <c r="K642" s="5" t="str">
        <f t="shared" si="19"/>
        <v/>
      </c>
      <c r="L642" s="5" t="str">
        <f>IF(ISERROR(VLOOKUP($C642,Listas!$B$4:$K$12,10,FALSE)),"",IF(C642="Hydrogen_\_Hidrógeno",LOOKUP(E642,Listas!$AL$4:$AL$7,Listas!$AM$4:$AM$7),VLOOKUP($C642,Listas!$B$4:$K$12,10,FALSE)))</f>
        <v/>
      </c>
    </row>
    <row r="643" spans="1:12" x14ac:dyDescent="0.25">
      <c r="A643" s="4"/>
      <c r="B643" s="4"/>
      <c r="C643" s="12" t="s">
        <v>781</v>
      </c>
      <c r="D643" s="4" t="str">
        <f>IF(ISERROR(VLOOKUP($C643,Listas!$B$4:$C$12,2,FALSE)),"",VLOOKUP($C643,Listas!$B$4:$C$12,2,FALSE))</f>
        <v/>
      </c>
      <c r="E643" s="12"/>
      <c r="F643" s="5">
        <v>0</v>
      </c>
      <c r="G643" s="5" t="s">
        <v>908</v>
      </c>
      <c r="H643" s="5" t="str">
        <f>IF(ISERROR(VLOOKUP($C643&amp;" "&amp;$I643,Listas!$N$4:$O$14,2,FALSE)),"",VLOOKUP($C643&amp;" "&amp;$I643,Listas!$N$4:$O$14,2,FALSE))</f>
        <v/>
      </c>
      <c r="I643" s="5" t="str">
        <f>IF(ISERROR(VLOOKUP($G643,Listas!$L$4:$M$7,2,FALSE)),"",VLOOKUP($G643,Listas!$L$4:$M$7,2,FALSE))</f>
        <v/>
      </c>
      <c r="J643" s="7" t="str">
        <f t="shared" si="18"/>
        <v/>
      </c>
      <c r="K643" s="5" t="str">
        <f t="shared" si="19"/>
        <v/>
      </c>
      <c r="L643" s="5" t="str">
        <f>IF(ISERROR(VLOOKUP($C643,Listas!$B$4:$K$12,10,FALSE)),"",IF(C643="Hydrogen_\_Hidrógeno",LOOKUP(E643,Listas!$AL$4:$AL$7,Listas!$AM$4:$AM$7),VLOOKUP($C643,Listas!$B$4:$K$12,10,FALSE)))</f>
        <v/>
      </c>
    </row>
    <row r="644" spans="1:12" x14ac:dyDescent="0.25">
      <c r="A644" s="4"/>
      <c r="B644" s="4"/>
      <c r="C644" s="12" t="s">
        <v>781</v>
      </c>
      <c r="D644" s="4" t="str">
        <f>IF(ISERROR(VLOOKUP($C644,Listas!$B$4:$C$12,2,FALSE)),"",VLOOKUP($C644,Listas!$B$4:$C$12,2,FALSE))</f>
        <v/>
      </c>
      <c r="E644" s="12"/>
      <c r="F644" s="5">
        <v>0</v>
      </c>
      <c r="G644" s="5" t="s">
        <v>908</v>
      </c>
      <c r="H644" s="5" t="str">
        <f>IF(ISERROR(VLOOKUP($C644&amp;" "&amp;$I644,Listas!$N$4:$O$14,2,FALSE)),"",VLOOKUP($C644&amp;" "&amp;$I644,Listas!$N$4:$O$14,2,FALSE))</f>
        <v/>
      </c>
      <c r="I644" s="5" t="str">
        <f>IF(ISERROR(VLOOKUP($G644,Listas!$L$4:$M$7,2,FALSE)),"",VLOOKUP($G644,Listas!$L$4:$M$7,2,FALSE))</f>
        <v/>
      </c>
      <c r="J644" s="7" t="str">
        <f t="shared" si="18"/>
        <v/>
      </c>
      <c r="K644" s="5" t="str">
        <f t="shared" si="19"/>
        <v/>
      </c>
      <c r="L644" s="5" t="str">
        <f>IF(ISERROR(VLOOKUP($C644,Listas!$B$4:$K$12,10,FALSE)),"",IF(C644="Hydrogen_\_Hidrógeno",LOOKUP(E644,Listas!$AL$4:$AL$7,Listas!$AM$4:$AM$7),VLOOKUP($C644,Listas!$B$4:$K$12,10,FALSE)))</f>
        <v/>
      </c>
    </row>
    <row r="645" spans="1:12" x14ac:dyDescent="0.25">
      <c r="A645" s="4"/>
      <c r="B645" s="4"/>
      <c r="C645" s="12" t="s">
        <v>781</v>
      </c>
      <c r="D645" s="4" t="str">
        <f>IF(ISERROR(VLOOKUP($C645,Listas!$B$4:$C$12,2,FALSE)),"",VLOOKUP($C645,Listas!$B$4:$C$12,2,FALSE))</f>
        <v/>
      </c>
      <c r="E645" s="12"/>
      <c r="F645" s="5">
        <v>0</v>
      </c>
      <c r="G645" s="5" t="s">
        <v>908</v>
      </c>
      <c r="H645" s="5" t="str">
        <f>IF(ISERROR(VLOOKUP($C645&amp;" "&amp;$I645,Listas!$N$4:$O$14,2,FALSE)),"",VLOOKUP($C645&amp;" "&amp;$I645,Listas!$N$4:$O$14,2,FALSE))</f>
        <v/>
      </c>
      <c r="I645" s="5" t="str">
        <f>IF(ISERROR(VLOOKUP($G645,Listas!$L$4:$M$7,2,FALSE)),"",VLOOKUP($G645,Listas!$L$4:$M$7,2,FALSE))</f>
        <v/>
      </c>
      <c r="J645" s="7" t="str">
        <f t="shared" si="18"/>
        <v/>
      </c>
      <c r="K645" s="5" t="str">
        <f t="shared" si="19"/>
        <v/>
      </c>
      <c r="L645" s="5" t="str">
        <f>IF(ISERROR(VLOOKUP($C645,Listas!$B$4:$K$12,10,FALSE)),"",IF(C645="Hydrogen_\_Hidrógeno",LOOKUP(E645,Listas!$AL$4:$AL$7,Listas!$AM$4:$AM$7),VLOOKUP($C645,Listas!$B$4:$K$12,10,FALSE)))</f>
        <v/>
      </c>
    </row>
    <row r="646" spans="1:12" x14ac:dyDescent="0.25">
      <c r="A646" s="4"/>
      <c r="B646" s="4"/>
      <c r="C646" s="12" t="s">
        <v>781</v>
      </c>
      <c r="D646" s="4" t="str">
        <f>IF(ISERROR(VLOOKUP($C646,Listas!$B$4:$C$12,2,FALSE)),"",VLOOKUP($C646,Listas!$B$4:$C$12,2,FALSE))</f>
        <v/>
      </c>
      <c r="E646" s="12"/>
      <c r="F646" s="5">
        <v>0</v>
      </c>
      <c r="G646" s="5" t="s">
        <v>908</v>
      </c>
      <c r="H646" s="5" t="str">
        <f>IF(ISERROR(VLOOKUP($C646&amp;" "&amp;$I646,Listas!$N$4:$O$14,2,FALSE)),"",VLOOKUP($C646&amp;" "&amp;$I646,Listas!$N$4:$O$14,2,FALSE))</f>
        <v/>
      </c>
      <c r="I646" s="5" t="str">
        <f>IF(ISERROR(VLOOKUP($G646,Listas!$L$4:$M$7,2,FALSE)),"",VLOOKUP($G646,Listas!$L$4:$M$7,2,FALSE))</f>
        <v/>
      </c>
      <c r="J646" s="7" t="str">
        <f t="shared" si="18"/>
        <v/>
      </c>
      <c r="K646" s="5" t="str">
        <f t="shared" si="19"/>
        <v/>
      </c>
      <c r="L646" s="5" t="str">
        <f>IF(ISERROR(VLOOKUP($C646,Listas!$B$4:$K$12,10,FALSE)),"",IF(C646="Hydrogen_\_Hidrógeno",LOOKUP(E646,Listas!$AL$4:$AL$7,Listas!$AM$4:$AM$7),VLOOKUP($C646,Listas!$B$4:$K$12,10,FALSE)))</f>
        <v/>
      </c>
    </row>
    <row r="647" spans="1:12" x14ac:dyDescent="0.25">
      <c r="A647" s="4"/>
      <c r="B647" s="4"/>
      <c r="C647" s="12" t="s">
        <v>781</v>
      </c>
      <c r="D647" s="4" t="str">
        <f>IF(ISERROR(VLOOKUP($C647,Listas!$B$4:$C$12,2,FALSE)),"",VLOOKUP($C647,Listas!$B$4:$C$12,2,FALSE))</f>
        <v/>
      </c>
      <c r="E647" s="12"/>
      <c r="F647" s="5">
        <v>0</v>
      </c>
      <c r="G647" s="5" t="s">
        <v>908</v>
      </c>
      <c r="H647" s="5" t="str">
        <f>IF(ISERROR(VLOOKUP($C647&amp;" "&amp;$I647,Listas!$N$4:$O$14,2,FALSE)),"",VLOOKUP($C647&amp;" "&amp;$I647,Listas!$N$4:$O$14,2,FALSE))</f>
        <v/>
      </c>
      <c r="I647" s="5" t="str">
        <f>IF(ISERROR(VLOOKUP($G647,Listas!$L$4:$M$7,2,FALSE)),"",VLOOKUP($G647,Listas!$L$4:$M$7,2,FALSE))</f>
        <v/>
      </c>
      <c r="J647" s="7" t="str">
        <f t="shared" ref="J647:J710" si="20">IFERROR(IF(C647="Hydrogen_\_Hidrógeno",(F647*H647)*0.4,F647*H647),"")</f>
        <v/>
      </c>
      <c r="K647" s="5" t="str">
        <f t="shared" si="19"/>
        <v/>
      </c>
      <c r="L647" s="5" t="str">
        <f>IF(ISERROR(VLOOKUP($C647,Listas!$B$4:$K$12,10,FALSE)),"",IF(C647="Hydrogen_\_Hidrógeno",LOOKUP(E647,Listas!$AL$4:$AL$7,Listas!$AM$4:$AM$7),VLOOKUP($C647,Listas!$B$4:$K$12,10,FALSE)))</f>
        <v/>
      </c>
    </row>
    <row r="648" spans="1:12" x14ac:dyDescent="0.25">
      <c r="A648" s="4"/>
      <c r="B648" s="4"/>
      <c r="C648" s="12" t="s">
        <v>781</v>
      </c>
      <c r="D648" s="4" t="str">
        <f>IF(ISERROR(VLOOKUP($C648,Listas!$B$4:$C$12,2,FALSE)),"",VLOOKUP($C648,Listas!$B$4:$C$12,2,FALSE))</f>
        <v/>
      </c>
      <c r="E648" s="12"/>
      <c r="F648" s="5">
        <v>0</v>
      </c>
      <c r="G648" s="5" t="s">
        <v>908</v>
      </c>
      <c r="H648" s="5" t="str">
        <f>IF(ISERROR(VLOOKUP($C648&amp;" "&amp;$I648,Listas!$N$4:$O$14,2,FALSE)),"",VLOOKUP($C648&amp;" "&amp;$I648,Listas!$N$4:$O$14,2,FALSE))</f>
        <v/>
      </c>
      <c r="I648" s="5" t="str">
        <f>IF(ISERROR(VLOOKUP($G648,Listas!$L$4:$M$7,2,FALSE)),"",VLOOKUP($G648,Listas!$L$4:$M$7,2,FALSE))</f>
        <v/>
      </c>
      <c r="J648" s="7" t="str">
        <f t="shared" si="20"/>
        <v/>
      </c>
      <c r="K648" s="5" t="str">
        <f t="shared" ref="K648:K711" si="21">IF(ISERROR(F648*H648),"",F648*H648)</f>
        <v/>
      </c>
      <c r="L648" s="5" t="str">
        <f>IF(ISERROR(VLOOKUP($C648,Listas!$B$4:$K$12,10,FALSE)),"",IF(C648="Hydrogen_\_Hidrógeno",LOOKUP(E648,Listas!$AL$4:$AL$7,Listas!$AM$4:$AM$7),VLOOKUP($C648,Listas!$B$4:$K$12,10,FALSE)))</f>
        <v/>
      </c>
    </row>
    <row r="649" spans="1:12" x14ac:dyDescent="0.25">
      <c r="A649" s="4"/>
      <c r="B649" s="4"/>
      <c r="C649" s="12" t="s">
        <v>781</v>
      </c>
      <c r="D649" s="4" t="str">
        <f>IF(ISERROR(VLOOKUP($C649,Listas!$B$4:$C$12,2,FALSE)),"",VLOOKUP($C649,Listas!$B$4:$C$12,2,FALSE))</f>
        <v/>
      </c>
      <c r="E649" s="12"/>
      <c r="F649" s="5">
        <v>0</v>
      </c>
      <c r="G649" s="5" t="s">
        <v>908</v>
      </c>
      <c r="H649" s="5" t="str">
        <f>IF(ISERROR(VLOOKUP($C649&amp;" "&amp;$I649,Listas!$N$4:$O$14,2,FALSE)),"",VLOOKUP($C649&amp;" "&amp;$I649,Listas!$N$4:$O$14,2,FALSE))</f>
        <v/>
      </c>
      <c r="I649" s="5" t="str">
        <f>IF(ISERROR(VLOOKUP($G649,Listas!$L$4:$M$7,2,FALSE)),"",VLOOKUP($G649,Listas!$L$4:$M$7,2,FALSE))</f>
        <v/>
      </c>
      <c r="J649" s="7" t="str">
        <f t="shared" si="20"/>
        <v/>
      </c>
      <c r="K649" s="5" t="str">
        <f t="shared" si="21"/>
        <v/>
      </c>
      <c r="L649" s="5" t="str">
        <f>IF(ISERROR(VLOOKUP($C649,Listas!$B$4:$K$12,10,FALSE)),"",IF(C649="Hydrogen_\_Hidrógeno",LOOKUP(E649,Listas!$AL$4:$AL$7,Listas!$AM$4:$AM$7),VLOOKUP($C649,Listas!$B$4:$K$12,10,FALSE)))</f>
        <v/>
      </c>
    </row>
    <row r="650" spans="1:12" x14ac:dyDescent="0.25">
      <c r="A650" s="4"/>
      <c r="B650" s="4"/>
      <c r="C650" s="12" t="s">
        <v>781</v>
      </c>
      <c r="D650" s="4" t="str">
        <f>IF(ISERROR(VLOOKUP($C650,Listas!$B$4:$C$12,2,FALSE)),"",VLOOKUP($C650,Listas!$B$4:$C$12,2,FALSE))</f>
        <v/>
      </c>
      <c r="E650" s="12"/>
      <c r="F650" s="5">
        <v>0</v>
      </c>
      <c r="G650" s="5" t="s">
        <v>908</v>
      </c>
      <c r="H650" s="5" t="str">
        <f>IF(ISERROR(VLOOKUP($C650&amp;" "&amp;$I650,Listas!$N$4:$O$14,2,FALSE)),"",VLOOKUP($C650&amp;" "&amp;$I650,Listas!$N$4:$O$14,2,FALSE))</f>
        <v/>
      </c>
      <c r="I650" s="5" t="str">
        <f>IF(ISERROR(VLOOKUP($G650,Listas!$L$4:$M$7,2,FALSE)),"",VLOOKUP($G650,Listas!$L$4:$M$7,2,FALSE))</f>
        <v/>
      </c>
      <c r="J650" s="7" t="str">
        <f t="shared" si="20"/>
        <v/>
      </c>
      <c r="K650" s="5" t="str">
        <f t="shared" si="21"/>
        <v/>
      </c>
      <c r="L650" s="5" t="str">
        <f>IF(ISERROR(VLOOKUP($C650,Listas!$B$4:$K$12,10,FALSE)),"",IF(C650="Hydrogen_\_Hidrógeno",LOOKUP(E650,Listas!$AL$4:$AL$7,Listas!$AM$4:$AM$7),VLOOKUP($C650,Listas!$B$4:$K$12,10,FALSE)))</f>
        <v/>
      </c>
    </row>
    <row r="651" spans="1:12" x14ac:dyDescent="0.25">
      <c r="A651" s="4"/>
      <c r="B651" s="4"/>
      <c r="C651" s="12" t="s">
        <v>781</v>
      </c>
      <c r="D651" s="4" t="str">
        <f>IF(ISERROR(VLOOKUP($C651,Listas!$B$4:$C$12,2,FALSE)),"",VLOOKUP($C651,Listas!$B$4:$C$12,2,FALSE))</f>
        <v/>
      </c>
      <c r="E651" s="12"/>
      <c r="F651" s="5">
        <v>0</v>
      </c>
      <c r="G651" s="5" t="s">
        <v>908</v>
      </c>
      <c r="H651" s="5" t="str">
        <f>IF(ISERROR(VLOOKUP($C651&amp;" "&amp;$I651,Listas!$N$4:$O$14,2,FALSE)),"",VLOOKUP($C651&amp;" "&amp;$I651,Listas!$N$4:$O$14,2,FALSE))</f>
        <v/>
      </c>
      <c r="I651" s="5" t="str">
        <f>IF(ISERROR(VLOOKUP($G651,Listas!$L$4:$M$7,2,FALSE)),"",VLOOKUP($G651,Listas!$L$4:$M$7,2,FALSE))</f>
        <v/>
      </c>
      <c r="J651" s="7" t="str">
        <f t="shared" si="20"/>
        <v/>
      </c>
      <c r="K651" s="5" t="str">
        <f t="shared" si="21"/>
        <v/>
      </c>
      <c r="L651" s="5" t="str">
        <f>IF(ISERROR(VLOOKUP($C651,Listas!$B$4:$K$12,10,FALSE)),"",IF(C651="Hydrogen_\_Hidrógeno",LOOKUP(E651,Listas!$AL$4:$AL$7,Listas!$AM$4:$AM$7),VLOOKUP($C651,Listas!$B$4:$K$12,10,FALSE)))</f>
        <v/>
      </c>
    </row>
    <row r="652" spans="1:12" x14ac:dyDescent="0.25">
      <c r="A652" s="4"/>
      <c r="B652" s="4"/>
      <c r="C652" s="12" t="s">
        <v>781</v>
      </c>
      <c r="D652" s="4" t="str">
        <f>IF(ISERROR(VLOOKUP($C652,Listas!$B$4:$C$12,2,FALSE)),"",VLOOKUP($C652,Listas!$B$4:$C$12,2,FALSE))</f>
        <v/>
      </c>
      <c r="E652" s="12"/>
      <c r="F652" s="5">
        <v>0</v>
      </c>
      <c r="G652" s="5" t="s">
        <v>908</v>
      </c>
      <c r="H652" s="5" t="str">
        <f>IF(ISERROR(VLOOKUP($C652&amp;" "&amp;$I652,Listas!$N$4:$O$14,2,FALSE)),"",VLOOKUP($C652&amp;" "&amp;$I652,Listas!$N$4:$O$14,2,FALSE))</f>
        <v/>
      </c>
      <c r="I652" s="5" t="str">
        <f>IF(ISERROR(VLOOKUP($G652,Listas!$L$4:$M$7,2,FALSE)),"",VLOOKUP($G652,Listas!$L$4:$M$7,2,FALSE))</f>
        <v/>
      </c>
      <c r="J652" s="7" t="str">
        <f t="shared" si="20"/>
        <v/>
      </c>
      <c r="K652" s="5" t="str">
        <f t="shared" si="21"/>
        <v/>
      </c>
      <c r="L652" s="5" t="str">
        <f>IF(ISERROR(VLOOKUP($C652,Listas!$B$4:$K$12,10,FALSE)),"",IF(C652="Hydrogen_\_Hidrógeno",LOOKUP(E652,Listas!$AL$4:$AL$7,Listas!$AM$4:$AM$7),VLOOKUP($C652,Listas!$B$4:$K$12,10,FALSE)))</f>
        <v/>
      </c>
    </row>
    <row r="653" spans="1:12" x14ac:dyDescent="0.25">
      <c r="A653" s="4"/>
      <c r="B653" s="4"/>
      <c r="C653" s="12" t="s">
        <v>781</v>
      </c>
      <c r="D653" s="4" t="str">
        <f>IF(ISERROR(VLOOKUP($C653,Listas!$B$4:$C$12,2,FALSE)),"",VLOOKUP($C653,Listas!$B$4:$C$12,2,FALSE))</f>
        <v/>
      </c>
      <c r="E653" s="12"/>
      <c r="F653" s="5">
        <v>0</v>
      </c>
      <c r="G653" s="5" t="s">
        <v>908</v>
      </c>
      <c r="H653" s="5" t="str">
        <f>IF(ISERROR(VLOOKUP($C653&amp;" "&amp;$I653,Listas!$N$4:$O$14,2,FALSE)),"",VLOOKUP($C653&amp;" "&amp;$I653,Listas!$N$4:$O$14,2,FALSE))</f>
        <v/>
      </c>
      <c r="I653" s="5" t="str">
        <f>IF(ISERROR(VLOOKUP($G653,Listas!$L$4:$M$7,2,FALSE)),"",VLOOKUP($G653,Listas!$L$4:$M$7,2,FALSE))</f>
        <v/>
      </c>
      <c r="J653" s="7" t="str">
        <f t="shared" si="20"/>
        <v/>
      </c>
      <c r="K653" s="5" t="str">
        <f t="shared" si="21"/>
        <v/>
      </c>
      <c r="L653" s="5" t="str">
        <f>IF(ISERROR(VLOOKUP($C653,Listas!$B$4:$K$12,10,FALSE)),"",IF(C653="Hydrogen_\_Hidrógeno",LOOKUP(E653,Listas!$AL$4:$AL$7,Listas!$AM$4:$AM$7),VLOOKUP($C653,Listas!$B$4:$K$12,10,FALSE)))</f>
        <v/>
      </c>
    </row>
    <row r="654" spans="1:12" x14ac:dyDescent="0.25">
      <c r="A654" s="4"/>
      <c r="B654" s="4"/>
      <c r="C654" s="12" t="s">
        <v>781</v>
      </c>
      <c r="D654" s="4" t="str">
        <f>IF(ISERROR(VLOOKUP($C654,Listas!$B$4:$C$12,2,FALSE)),"",VLOOKUP($C654,Listas!$B$4:$C$12,2,FALSE))</f>
        <v/>
      </c>
      <c r="E654" s="12"/>
      <c r="F654" s="5">
        <v>0</v>
      </c>
      <c r="G654" s="5" t="s">
        <v>908</v>
      </c>
      <c r="H654" s="5" t="str">
        <f>IF(ISERROR(VLOOKUP($C654&amp;" "&amp;$I654,Listas!$N$4:$O$14,2,FALSE)),"",VLOOKUP($C654&amp;" "&amp;$I654,Listas!$N$4:$O$14,2,FALSE))</f>
        <v/>
      </c>
      <c r="I654" s="5" t="str">
        <f>IF(ISERROR(VLOOKUP($G654,Listas!$L$4:$M$7,2,FALSE)),"",VLOOKUP($G654,Listas!$L$4:$M$7,2,FALSE))</f>
        <v/>
      </c>
      <c r="J654" s="7" t="str">
        <f t="shared" si="20"/>
        <v/>
      </c>
      <c r="K654" s="5" t="str">
        <f t="shared" si="21"/>
        <v/>
      </c>
      <c r="L654" s="5" t="str">
        <f>IF(ISERROR(VLOOKUP($C654,Listas!$B$4:$K$12,10,FALSE)),"",IF(C654="Hydrogen_\_Hidrógeno",LOOKUP(E654,Listas!$AL$4:$AL$7,Listas!$AM$4:$AM$7),VLOOKUP($C654,Listas!$B$4:$K$12,10,FALSE)))</f>
        <v/>
      </c>
    </row>
    <row r="655" spans="1:12" x14ac:dyDescent="0.25">
      <c r="A655" s="4"/>
      <c r="B655" s="4"/>
      <c r="C655" s="12" t="s">
        <v>781</v>
      </c>
      <c r="D655" s="4" t="str">
        <f>IF(ISERROR(VLOOKUP($C655,Listas!$B$4:$C$12,2,FALSE)),"",VLOOKUP($C655,Listas!$B$4:$C$12,2,FALSE))</f>
        <v/>
      </c>
      <c r="E655" s="12"/>
      <c r="F655" s="5">
        <v>0</v>
      </c>
      <c r="G655" s="5" t="s">
        <v>908</v>
      </c>
      <c r="H655" s="5" t="str">
        <f>IF(ISERROR(VLOOKUP($C655&amp;" "&amp;$I655,Listas!$N$4:$O$14,2,FALSE)),"",VLOOKUP($C655&amp;" "&amp;$I655,Listas!$N$4:$O$14,2,FALSE))</f>
        <v/>
      </c>
      <c r="I655" s="5" t="str">
        <f>IF(ISERROR(VLOOKUP($G655,Listas!$L$4:$M$7,2,FALSE)),"",VLOOKUP($G655,Listas!$L$4:$M$7,2,FALSE))</f>
        <v/>
      </c>
      <c r="J655" s="7" t="str">
        <f t="shared" si="20"/>
        <v/>
      </c>
      <c r="K655" s="5" t="str">
        <f t="shared" si="21"/>
        <v/>
      </c>
      <c r="L655" s="5" t="str">
        <f>IF(ISERROR(VLOOKUP($C655,Listas!$B$4:$K$12,10,FALSE)),"",IF(C655="Hydrogen_\_Hidrógeno",LOOKUP(E655,Listas!$AL$4:$AL$7,Listas!$AM$4:$AM$7),VLOOKUP($C655,Listas!$B$4:$K$12,10,FALSE)))</f>
        <v/>
      </c>
    </row>
    <row r="656" spans="1:12" x14ac:dyDescent="0.25">
      <c r="A656" s="4"/>
      <c r="B656" s="4"/>
      <c r="C656" s="12" t="s">
        <v>781</v>
      </c>
      <c r="D656" s="4" t="str">
        <f>IF(ISERROR(VLOOKUP($C656,Listas!$B$4:$C$12,2,FALSE)),"",VLOOKUP($C656,Listas!$B$4:$C$12,2,FALSE))</f>
        <v/>
      </c>
      <c r="E656" s="12"/>
      <c r="F656" s="5">
        <v>0</v>
      </c>
      <c r="G656" s="5" t="s">
        <v>908</v>
      </c>
      <c r="H656" s="5" t="str">
        <f>IF(ISERROR(VLOOKUP($C656&amp;" "&amp;$I656,Listas!$N$4:$O$14,2,FALSE)),"",VLOOKUP($C656&amp;" "&amp;$I656,Listas!$N$4:$O$14,2,FALSE))</f>
        <v/>
      </c>
      <c r="I656" s="5" t="str">
        <f>IF(ISERROR(VLOOKUP($G656,Listas!$L$4:$M$7,2,FALSE)),"",VLOOKUP($G656,Listas!$L$4:$M$7,2,FALSE))</f>
        <v/>
      </c>
      <c r="J656" s="7" t="str">
        <f t="shared" si="20"/>
        <v/>
      </c>
      <c r="K656" s="5" t="str">
        <f t="shared" si="21"/>
        <v/>
      </c>
      <c r="L656" s="5" t="str">
        <f>IF(ISERROR(VLOOKUP($C656,Listas!$B$4:$K$12,10,FALSE)),"",IF(C656="Hydrogen_\_Hidrógeno",LOOKUP(E656,Listas!$AL$4:$AL$7,Listas!$AM$4:$AM$7),VLOOKUP($C656,Listas!$B$4:$K$12,10,FALSE)))</f>
        <v/>
      </c>
    </row>
    <row r="657" spans="1:12" x14ac:dyDescent="0.25">
      <c r="A657" s="4"/>
      <c r="B657" s="4"/>
      <c r="C657" s="12" t="s">
        <v>781</v>
      </c>
      <c r="D657" s="4" t="str">
        <f>IF(ISERROR(VLOOKUP($C657,Listas!$B$4:$C$12,2,FALSE)),"",VLOOKUP($C657,Listas!$B$4:$C$12,2,FALSE))</f>
        <v/>
      </c>
      <c r="E657" s="12"/>
      <c r="F657" s="5">
        <v>0</v>
      </c>
      <c r="G657" s="5" t="s">
        <v>908</v>
      </c>
      <c r="H657" s="5" t="str">
        <f>IF(ISERROR(VLOOKUP($C657&amp;" "&amp;$I657,Listas!$N$4:$O$14,2,FALSE)),"",VLOOKUP($C657&amp;" "&amp;$I657,Listas!$N$4:$O$14,2,FALSE))</f>
        <v/>
      </c>
      <c r="I657" s="5" t="str">
        <f>IF(ISERROR(VLOOKUP($G657,Listas!$L$4:$M$7,2,FALSE)),"",VLOOKUP($G657,Listas!$L$4:$M$7,2,FALSE))</f>
        <v/>
      </c>
      <c r="J657" s="7" t="str">
        <f t="shared" si="20"/>
        <v/>
      </c>
      <c r="K657" s="5" t="str">
        <f t="shared" si="21"/>
        <v/>
      </c>
      <c r="L657" s="5" t="str">
        <f>IF(ISERROR(VLOOKUP($C657,Listas!$B$4:$K$12,10,FALSE)),"",IF(C657="Hydrogen_\_Hidrógeno",LOOKUP(E657,Listas!$AL$4:$AL$7,Listas!$AM$4:$AM$7),VLOOKUP($C657,Listas!$B$4:$K$12,10,FALSE)))</f>
        <v/>
      </c>
    </row>
    <row r="658" spans="1:12" x14ac:dyDescent="0.25">
      <c r="A658" s="4"/>
      <c r="B658" s="4"/>
      <c r="C658" s="12" t="s">
        <v>781</v>
      </c>
      <c r="D658" s="4" t="str">
        <f>IF(ISERROR(VLOOKUP($C658,Listas!$B$4:$C$12,2,FALSE)),"",VLOOKUP($C658,Listas!$B$4:$C$12,2,FALSE))</f>
        <v/>
      </c>
      <c r="E658" s="12"/>
      <c r="F658" s="5">
        <v>0</v>
      </c>
      <c r="G658" s="5" t="s">
        <v>908</v>
      </c>
      <c r="H658" s="5" t="str">
        <f>IF(ISERROR(VLOOKUP($C658&amp;" "&amp;$I658,Listas!$N$4:$O$14,2,FALSE)),"",VLOOKUP($C658&amp;" "&amp;$I658,Listas!$N$4:$O$14,2,FALSE))</f>
        <v/>
      </c>
      <c r="I658" s="5" t="str">
        <f>IF(ISERROR(VLOOKUP($G658,Listas!$L$4:$M$7,2,FALSE)),"",VLOOKUP($G658,Listas!$L$4:$M$7,2,FALSE))</f>
        <v/>
      </c>
      <c r="J658" s="7" t="str">
        <f t="shared" si="20"/>
        <v/>
      </c>
      <c r="K658" s="5" t="str">
        <f t="shared" si="21"/>
        <v/>
      </c>
      <c r="L658" s="5" t="str">
        <f>IF(ISERROR(VLOOKUP($C658,Listas!$B$4:$K$12,10,FALSE)),"",IF(C658="Hydrogen_\_Hidrógeno",LOOKUP(E658,Listas!$AL$4:$AL$7,Listas!$AM$4:$AM$7),VLOOKUP($C658,Listas!$B$4:$K$12,10,FALSE)))</f>
        <v/>
      </c>
    </row>
    <row r="659" spans="1:12" x14ac:dyDescent="0.25">
      <c r="A659" s="4"/>
      <c r="B659" s="4"/>
      <c r="C659" s="12" t="s">
        <v>781</v>
      </c>
      <c r="D659" s="4" t="str">
        <f>IF(ISERROR(VLOOKUP($C659,Listas!$B$4:$C$12,2,FALSE)),"",VLOOKUP($C659,Listas!$B$4:$C$12,2,FALSE))</f>
        <v/>
      </c>
      <c r="E659" s="12"/>
      <c r="F659" s="5">
        <v>0</v>
      </c>
      <c r="G659" s="5" t="s">
        <v>908</v>
      </c>
      <c r="H659" s="5" t="str">
        <f>IF(ISERROR(VLOOKUP($C659&amp;" "&amp;$I659,Listas!$N$4:$O$14,2,FALSE)),"",VLOOKUP($C659&amp;" "&amp;$I659,Listas!$N$4:$O$14,2,FALSE))</f>
        <v/>
      </c>
      <c r="I659" s="5" t="str">
        <f>IF(ISERROR(VLOOKUP($G659,Listas!$L$4:$M$7,2,FALSE)),"",VLOOKUP($G659,Listas!$L$4:$M$7,2,FALSE))</f>
        <v/>
      </c>
      <c r="J659" s="7" t="str">
        <f t="shared" si="20"/>
        <v/>
      </c>
      <c r="K659" s="5" t="str">
        <f t="shared" si="21"/>
        <v/>
      </c>
      <c r="L659" s="5" t="str">
        <f>IF(ISERROR(VLOOKUP($C659,Listas!$B$4:$K$12,10,FALSE)),"",IF(C659="Hydrogen_\_Hidrógeno",LOOKUP(E659,Listas!$AL$4:$AL$7,Listas!$AM$4:$AM$7),VLOOKUP($C659,Listas!$B$4:$K$12,10,FALSE)))</f>
        <v/>
      </c>
    </row>
    <row r="660" spans="1:12" x14ac:dyDescent="0.25">
      <c r="A660" s="4"/>
      <c r="B660" s="4"/>
      <c r="C660" s="12" t="s">
        <v>781</v>
      </c>
      <c r="D660" s="4" t="str">
        <f>IF(ISERROR(VLOOKUP($C660,Listas!$B$4:$C$12,2,FALSE)),"",VLOOKUP($C660,Listas!$B$4:$C$12,2,FALSE))</f>
        <v/>
      </c>
      <c r="E660" s="12"/>
      <c r="F660" s="5">
        <v>0</v>
      </c>
      <c r="G660" s="5" t="s">
        <v>908</v>
      </c>
      <c r="H660" s="5" t="str">
        <f>IF(ISERROR(VLOOKUP($C660&amp;" "&amp;$I660,Listas!$N$4:$O$14,2,FALSE)),"",VLOOKUP($C660&amp;" "&amp;$I660,Listas!$N$4:$O$14,2,FALSE))</f>
        <v/>
      </c>
      <c r="I660" s="5" t="str">
        <f>IF(ISERROR(VLOOKUP($G660,Listas!$L$4:$M$7,2,FALSE)),"",VLOOKUP($G660,Listas!$L$4:$M$7,2,FALSE))</f>
        <v/>
      </c>
      <c r="J660" s="7" t="str">
        <f t="shared" si="20"/>
        <v/>
      </c>
      <c r="K660" s="5" t="str">
        <f t="shared" si="21"/>
        <v/>
      </c>
      <c r="L660" s="5" t="str">
        <f>IF(ISERROR(VLOOKUP($C660,Listas!$B$4:$K$12,10,FALSE)),"",IF(C660="Hydrogen_\_Hidrógeno",LOOKUP(E660,Listas!$AL$4:$AL$7,Listas!$AM$4:$AM$7),VLOOKUP($C660,Listas!$B$4:$K$12,10,FALSE)))</f>
        <v/>
      </c>
    </row>
    <row r="661" spans="1:12" x14ac:dyDescent="0.25">
      <c r="A661" s="4"/>
      <c r="B661" s="4"/>
      <c r="C661" s="12" t="s">
        <v>781</v>
      </c>
      <c r="D661" s="4" t="str">
        <f>IF(ISERROR(VLOOKUP($C661,Listas!$B$4:$C$12,2,FALSE)),"",VLOOKUP($C661,Listas!$B$4:$C$12,2,FALSE))</f>
        <v/>
      </c>
      <c r="E661" s="12"/>
      <c r="F661" s="5">
        <v>0</v>
      </c>
      <c r="G661" s="5" t="s">
        <v>908</v>
      </c>
      <c r="H661" s="5" t="str">
        <f>IF(ISERROR(VLOOKUP($C661&amp;" "&amp;$I661,Listas!$N$4:$O$14,2,FALSE)),"",VLOOKUP($C661&amp;" "&amp;$I661,Listas!$N$4:$O$14,2,FALSE))</f>
        <v/>
      </c>
      <c r="I661" s="5" t="str">
        <f>IF(ISERROR(VLOOKUP($G661,Listas!$L$4:$M$7,2,FALSE)),"",VLOOKUP($G661,Listas!$L$4:$M$7,2,FALSE))</f>
        <v/>
      </c>
      <c r="J661" s="7" t="str">
        <f t="shared" si="20"/>
        <v/>
      </c>
      <c r="K661" s="5" t="str">
        <f t="shared" si="21"/>
        <v/>
      </c>
      <c r="L661" s="5" t="str">
        <f>IF(ISERROR(VLOOKUP($C661,Listas!$B$4:$K$12,10,FALSE)),"",IF(C661="Hydrogen_\_Hidrógeno",LOOKUP(E661,Listas!$AL$4:$AL$7,Listas!$AM$4:$AM$7),VLOOKUP($C661,Listas!$B$4:$K$12,10,FALSE)))</f>
        <v/>
      </c>
    </row>
    <row r="662" spans="1:12" x14ac:dyDescent="0.25">
      <c r="A662" s="4"/>
      <c r="B662" s="4"/>
      <c r="C662" s="12" t="s">
        <v>781</v>
      </c>
      <c r="D662" s="4" t="str">
        <f>IF(ISERROR(VLOOKUP($C662,Listas!$B$4:$C$12,2,FALSE)),"",VLOOKUP($C662,Listas!$B$4:$C$12,2,FALSE))</f>
        <v/>
      </c>
      <c r="E662" s="12"/>
      <c r="F662" s="5">
        <v>0</v>
      </c>
      <c r="G662" s="5" t="s">
        <v>908</v>
      </c>
      <c r="H662" s="5" t="str">
        <f>IF(ISERROR(VLOOKUP($C662&amp;" "&amp;$I662,Listas!$N$4:$O$14,2,FALSE)),"",VLOOKUP($C662&amp;" "&amp;$I662,Listas!$N$4:$O$14,2,FALSE))</f>
        <v/>
      </c>
      <c r="I662" s="5" t="str">
        <f>IF(ISERROR(VLOOKUP($G662,Listas!$L$4:$M$7,2,FALSE)),"",VLOOKUP($G662,Listas!$L$4:$M$7,2,FALSE))</f>
        <v/>
      </c>
      <c r="J662" s="7" t="str">
        <f t="shared" si="20"/>
        <v/>
      </c>
      <c r="K662" s="5" t="str">
        <f t="shared" si="21"/>
        <v/>
      </c>
      <c r="L662" s="5" t="str">
        <f>IF(ISERROR(VLOOKUP($C662,Listas!$B$4:$K$12,10,FALSE)),"",IF(C662="Hydrogen_\_Hidrógeno",LOOKUP(E662,Listas!$AL$4:$AL$7,Listas!$AM$4:$AM$7),VLOOKUP($C662,Listas!$B$4:$K$12,10,FALSE)))</f>
        <v/>
      </c>
    </row>
    <row r="663" spans="1:12" x14ac:dyDescent="0.25">
      <c r="A663" s="4"/>
      <c r="B663" s="4"/>
      <c r="C663" s="12" t="s">
        <v>781</v>
      </c>
      <c r="D663" s="4" t="str">
        <f>IF(ISERROR(VLOOKUP($C663,Listas!$B$4:$C$12,2,FALSE)),"",VLOOKUP($C663,Listas!$B$4:$C$12,2,FALSE))</f>
        <v/>
      </c>
      <c r="E663" s="12"/>
      <c r="F663" s="5">
        <v>0</v>
      </c>
      <c r="G663" s="5" t="s">
        <v>908</v>
      </c>
      <c r="H663" s="5" t="str">
        <f>IF(ISERROR(VLOOKUP($C663&amp;" "&amp;$I663,Listas!$N$4:$O$14,2,FALSE)),"",VLOOKUP($C663&amp;" "&amp;$I663,Listas!$N$4:$O$14,2,FALSE))</f>
        <v/>
      </c>
      <c r="I663" s="5" t="str">
        <f>IF(ISERROR(VLOOKUP($G663,Listas!$L$4:$M$7,2,FALSE)),"",VLOOKUP($G663,Listas!$L$4:$M$7,2,FALSE))</f>
        <v/>
      </c>
      <c r="J663" s="7" t="str">
        <f t="shared" si="20"/>
        <v/>
      </c>
      <c r="K663" s="5" t="str">
        <f t="shared" si="21"/>
        <v/>
      </c>
      <c r="L663" s="5" t="str">
        <f>IF(ISERROR(VLOOKUP($C663,Listas!$B$4:$K$12,10,FALSE)),"",IF(C663="Hydrogen_\_Hidrógeno",LOOKUP(E663,Listas!$AL$4:$AL$7,Listas!$AM$4:$AM$7),VLOOKUP($C663,Listas!$B$4:$K$12,10,FALSE)))</f>
        <v/>
      </c>
    </row>
    <row r="664" spans="1:12" x14ac:dyDescent="0.25">
      <c r="A664" s="4"/>
      <c r="B664" s="4"/>
      <c r="C664" s="12" t="s">
        <v>781</v>
      </c>
      <c r="D664" s="4" t="str">
        <f>IF(ISERROR(VLOOKUP($C664,Listas!$B$4:$C$12,2,FALSE)),"",VLOOKUP($C664,Listas!$B$4:$C$12,2,FALSE))</f>
        <v/>
      </c>
      <c r="E664" s="12"/>
      <c r="F664" s="5">
        <v>0</v>
      </c>
      <c r="G664" s="5" t="s">
        <v>908</v>
      </c>
      <c r="H664" s="5" t="str">
        <f>IF(ISERROR(VLOOKUP($C664&amp;" "&amp;$I664,Listas!$N$4:$O$14,2,FALSE)),"",VLOOKUP($C664&amp;" "&amp;$I664,Listas!$N$4:$O$14,2,FALSE))</f>
        <v/>
      </c>
      <c r="I664" s="5" t="str">
        <f>IF(ISERROR(VLOOKUP($G664,Listas!$L$4:$M$7,2,FALSE)),"",VLOOKUP($G664,Listas!$L$4:$M$7,2,FALSE))</f>
        <v/>
      </c>
      <c r="J664" s="7" t="str">
        <f t="shared" si="20"/>
        <v/>
      </c>
      <c r="K664" s="5" t="str">
        <f t="shared" si="21"/>
        <v/>
      </c>
      <c r="L664" s="5" t="str">
        <f>IF(ISERROR(VLOOKUP($C664,Listas!$B$4:$K$12,10,FALSE)),"",IF(C664="Hydrogen_\_Hidrógeno",LOOKUP(E664,Listas!$AL$4:$AL$7,Listas!$AM$4:$AM$7),VLOOKUP($C664,Listas!$B$4:$K$12,10,FALSE)))</f>
        <v/>
      </c>
    </row>
    <row r="665" spans="1:12" x14ac:dyDescent="0.25">
      <c r="A665" s="4"/>
      <c r="B665" s="4"/>
      <c r="C665" s="12" t="s">
        <v>781</v>
      </c>
      <c r="D665" s="4" t="str">
        <f>IF(ISERROR(VLOOKUP($C665,Listas!$B$4:$C$12,2,FALSE)),"",VLOOKUP($C665,Listas!$B$4:$C$12,2,FALSE))</f>
        <v/>
      </c>
      <c r="E665" s="12"/>
      <c r="F665" s="5">
        <v>0</v>
      </c>
      <c r="G665" s="5" t="s">
        <v>908</v>
      </c>
      <c r="H665" s="5" t="str">
        <f>IF(ISERROR(VLOOKUP($C665&amp;" "&amp;$I665,Listas!$N$4:$O$14,2,FALSE)),"",VLOOKUP($C665&amp;" "&amp;$I665,Listas!$N$4:$O$14,2,FALSE))</f>
        <v/>
      </c>
      <c r="I665" s="5" t="str">
        <f>IF(ISERROR(VLOOKUP($G665,Listas!$L$4:$M$7,2,FALSE)),"",VLOOKUP($G665,Listas!$L$4:$M$7,2,FALSE))</f>
        <v/>
      </c>
      <c r="J665" s="7" t="str">
        <f t="shared" si="20"/>
        <v/>
      </c>
      <c r="K665" s="5" t="str">
        <f t="shared" si="21"/>
        <v/>
      </c>
      <c r="L665" s="5" t="str">
        <f>IF(ISERROR(VLOOKUP($C665,Listas!$B$4:$K$12,10,FALSE)),"",IF(C665="Hydrogen_\_Hidrógeno",LOOKUP(E665,Listas!$AL$4:$AL$7,Listas!$AM$4:$AM$7),VLOOKUP($C665,Listas!$B$4:$K$12,10,FALSE)))</f>
        <v/>
      </c>
    </row>
    <row r="666" spans="1:12" x14ac:dyDescent="0.25">
      <c r="A666" s="4"/>
      <c r="B666" s="4"/>
      <c r="C666" s="12" t="s">
        <v>781</v>
      </c>
      <c r="D666" s="4" t="str">
        <f>IF(ISERROR(VLOOKUP($C666,Listas!$B$4:$C$12,2,FALSE)),"",VLOOKUP($C666,Listas!$B$4:$C$12,2,FALSE))</f>
        <v/>
      </c>
      <c r="E666" s="12"/>
      <c r="F666" s="5">
        <v>0</v>
      </c>
      <c r="G666" s="5" t="s">
        <v>908</v>
      </c>
      <c r="H666" s="5" t="str">
        <f>IF(ISERROR(VLOOKUP($C666&amp;" "&amp;$I666,Listas!$N$4:$O$14,2,FALSE)),"",VLOOKUP($C666&amp;" "&amp;$I666,Listas!$N$4:$O$14,2,FALSE))</f>
        <v/>
      </c>
      <c r="I666" s="5" t="str">
        <f>IF(ISERROR(VLOOKUP($G666,Listas!$L$4:$M$7,2,FALSE)),"",VLOOKUP($G666,Listas!$L$4:$M$7,2,FALSE))</f>
        <v/>
      </c>
      <c r="J666" s="7" t="str">
        <f t="shared" si="20"/>
        <v/>
      </c>
      <c r="K666" s="5" t="str">
        <f t="shared" si="21"/>
        <v/>
      </c>
      <c r="L666" s="5" t="str">
        <f>IF(ISERROR(VLOOKUP($C666,Listas!$B$4:$K$12,10,FALSE)),"",IF(C666="Hydrogen_\_Hidrógeno",LOOKUP(E666,Listas!$AL$4:$AL$7,Listas!$AM$4:$AM$7),VLOOKUP($C666,Listas!$B$4:$K$12,10,FALSE)))</f>
        <v/>
      </c>
    </row>
    <row r="667" spans="1:12" x14ac:dyDescent="0.25">
      <c r="A667" s="4"/>
      <c r="B667" s="4"/>
      <c r="C667" s="12" t="s">
        <v>781</v>
      </c>
      <c r="D667" s="4" t="str">
        <f>IF(ISERROR(VLOOKUP($C667,Listas!$B$4:$C$12,2,FALSE)),"",VLOOKUP($C667,Listas!$B$4:$C$12,2,FALSE))</f>
        <v/>
      </c>
      <c r="E667" s="12"/>
      <c r="F667" s="5">
        <v>0</v>
      </c>
      <c r="G667" s="5" t="s">
        <v>908</v>
      </c>
      <c r="H667" s="5" t="str">
        <f>IF(ISERROR(VLOOKUP($C667&amp;" "&amp;$I667,Listas!$N$4:$O$14,2,FALSE)),"",VLOOKUP($C667&amp;" "&amp;$I667,Listas!$N$4:$O$14,2,FALSE))</f>
        <v/>
      </c>
      <c r="I667" s="5" t="str">
        <f>IF(ISERROR(VLOOKUP($G667,Listas!$L$4:$M$7,2,FALSE)),"",VLOOKUP($G667,Listas!$L$4:$M$7,2,FALSE))</f>
        <v/>
      </c>
      <c r="J667" s="7" t="str">
        <f t="shared" si="20"/>
        <v/>
      </c>
      <c r="K667" s="5" t="str">
        <f t="shared" si="21"/>
        <v/>
      </c>
      <c r="L667" s="5" t="str">
        <f>IF(ISERROR(VLOOKUP($C667,Listas!$B$4:$K$12,10,FALSE)),"",IF(C667="Hydrogen_\_Hidrógeno",LOOKUP(E667,Listas!$AL$4:$AL$7,Listas!$AM$4:$AM$7),VLOOKUP($C667,Listas!$B$4:$K$12,10,FALSE)))</f>
        <v/>
      </c>
    </row>
    <row r="668" spans="1:12" x14ac:dyDescent="0.25">
      <c r="A668" s="4"/>
      <c r="B668" s="4"/>
      <c r="C668" s="12" t="s">
        <v>781</v>
      </c>
      <c r="D668" s="4" t="str">
        <f>IF(ISERROR(VLOOKUP($C668,Listas!$B$4:$C$12,2,FALSE)),"",VLOOKUP($C668,Listas!$B$4:$C$12,2,FALSE))</f>
        <v/>
      </c>
      <c r="E668" s="12"/>
      <c r="F668" s="5">
        <v>0</v>
      </c>
      <c r="G668" s="5" t="s">
        <v>908</v>
      </c>
      <c r="H668" s="5" t="str">
        <f>IF(ISERROR(VLOOKUP($C668&amp;" "&amp;$I668,Listas!$N$4:$O$14,2,FALSE)),"",VLOOKUP($C668&amp;" "&amp;$I668,Listas!$N$4:$O$14,2,FALSE))</f>
        <v/>
      </c>
      <c r="I668" s="5" t="str">
        <f>IF(ISERROR(VLOOKUP($G668,Listas!$L$4:$M$7,2,FALSE)),"",VLOOKUP($G668,Listas!$L$4:$M$7,2,FALSE))</f>
        <v/>
      </c>
      <c r="J668" s="7" t="str">
        <f t="shared" si="20"/>
        <v/>
      </c>
      <c r="K668" s="5" t="str">
        <f t="shared" si="21"/>
        <v/>
      </c>
      <c r="L668" s="5" t="str">
        <f>IF(ISERROR(VLOOKUP($C668,Listas!$B$4:$K$12,10,FALSE)),"",IF(C668="Hydrogen_\_Hidrógeno",LOOKUP(E668,Listas!$AL$4:$AL$7,Listas!$AM$4:$AM$7),VLOOKUP($C668,Listas!$B$4:$K$12,10,FALSE)))</f>
        <v/>
      </c>
    </row>
    <row r="669" spans="1:12" x14ac:dyDescent="0.25">
      <c r="A669" s="4"/>
      <c r="B669" s="4"/>
      <c r="C669" s="12" t="s">
        <v>781</v>
      </c>
      <c r="D669" s="4" t="str">
        <f>IF(ISERROR(VLOOKUP($C669,Listas!$B$4:$C$12,2,FALSE)),"",VLOOKUP($C669,Listas!$B$4:$C$12,2,FALSE))</f>
        <v/>
      </c>
      <c r="E669" s="12"/>
      <c r="F669" s="5">
        <v>0</v>
      </c>
      <c r="G669" s="5" t="s">
        <v>908</v>
      </c>
      <c r="H669" s="5" t="str">
        <f>IF(ISERROR(VLOOKUP($C669&amp;" "&amp;$I669,Listas!$N$4:$O$14,2,FALSE)),"",VLOOKUP($C669&amp;" "&amp;$I669,Listas!$N$4:$O$14,2,FALSE))</f>
        <v/>
      </c>
      <c r="I669" s="5" t="str">
        <f>IF(ISERROR(VLOOKUP($G669,Listas!$L$4:$M$7,2,FALSE)),"",VLOOKUP($G669,Listas!$L$4:$M$7,2,FALSE))</f>
        <v/>
      </c>
      <c r="J669" s="7" t="str">
        <f t="shared" si="20"/>
        <v/>
      </c>
      <c r="K669" s="5" t="str">
        <f t="shared" si="21"/>
        <v/>
      </c>
      <c r="L669" s="5" t="str">
        <f>IF(ISERROR(VLOOKUP($C669,Listas!$B$4:$K$12,10,FALSE)),"",IF(C669="Hydrogen_\_Hidrógeno",LOOKUP(E669,Listas!$AL$4:$AL$7,Listas!$AM$4:$AM$7),VLOOKUP($C669,Listas!$B$4:$K$12,10,FALSE)))</f>
        <v/>
      </c>
    </row>
    <row r="670" spans="1:12" x14ac:dyDescent="0.25">
      <c r="A670" s="4"/>
      <c r="B670" s="4"/>
      <c r="C670" s="12" t="s">
        <v>781</v>
      </c>
      <c r="D670" s="4" t="str">
        <f>IF(ISERROR(VLOOKUP($C670,Listas!$B$4:$C$12,2,FALSE)),"",VLOOKUP($C670,Listas!$B$4:$C$12,2,FALSE))</f>
        <v/>
      </c>
      <c r="E670" s="12"/>
      <c r="F670" s="5">
        <v>0</v>
      </c>
      <c r="G670" s="5" t="s">
        <v>908</v>
      </c>
      <c r="H670" s="5" t="str">
        <f>IF(ISERROR(VLOOKUP($C670&amp;" "&amp;$I670,Listas!$N$4:$O$14,2,FALSE)),"",VLOOKUP($C670&amp;" "&amp;$I670,Listas!$N$4:$O$14,2,FALSE))</f>
        <v/>
      </c>
      <c r="I670" s="5" t="str">
        <f>IF(ISERROR(VLOOKUP($G670,Listas!$L$4:$M$7,2,FALSE)),"",VLOOKUP($G670,Listas!$L$4:$M$7,2,FALSE))</f>
        <v/>
      </c>
      <c r="J670" s="7" t="str">
        <f t="shared" si="20"/>
        <v/>
      </c>
      <c r="K670" s="5" t="str">
        <f t="shared" si="21"/>
        <v/>
      </c>
      <c r="L670" s="5" t="str">
        <f>IF(ISERROR(VLOOKUP($C670,Listas!$B$4:$K$12,10,FALSE)),"",IF(C670="Hydrogen_\_Hidrógeno",LOOKUP(E670,Listas!$AL$4:$AL$7,Listas!$AM$4:$AM$7),VLOOKUP($C670,Listas!$B$4:$K$12,10,FALSE)))</f>
        <v/>
      </c>
    </row>
    <row r="671" spans="1:12" x14ac:dyDescent="0.25">
      <c r="A671" s="4"/>
      <c r="B671" s="4"/>
      <c r="C671" s="12" t="s">
        <v>781</v>
      </c>
      <c r="D671" s="4" t="str">
        <f>IF(ISERROR(VLOOKUP($C671,Listas!$B$4:$C$12,2,FALSE)),"",VLOOKUP($C671,Listas!$B$4:$C$12,2,FALSE))</f>
        <v/>
      </c>
      <c r="E671" s="12"/>
      <c r="F671" s="5">
        <v>0</v>
      </c>
      <c r="G671" s="5" t="s">
        <v>908</v>
      </c>
      <c r="H671" s="5" t="str">
        <f>IF(ISERROR(VLOOKUP($C671&amp;" "&amp;$I671,Listas!$N$4:$O$14,2,FALSE)),"",VLOOKUP($C671&amp;" "&amp;$I671,Listas!$N$4:$O$14,2,FALSE))</f>
        <v/>
      </c>
      <c r="I671" s="5" t="str">
        <f>IF(ISERROR(VLOOKUP($G671,Listas!$L$4:$M$7,2,FALSE)),"",VLOOKUP($G671,Listas!$L$4:$M$7,2,FALSE))</f>
        <v/>
      </c>
      <c r="J671" s="7" t="str">
        <f t="shared" si="20"/>
        <v/>
      </c>
      <c r="K671" s="5" t="str">
        <f t="shared" si="21"/>
        <v/>
      </c>
      <c r="L671" s="5" t="str">
        <f>IF(ISERROR(VLOOKUP($C671,Listas!$B$4:$K$12,10,FALSE)),"",IF(C671="Hydrogen_\_Hidrógeno",LOOKUP(E671,Listas!$AL$4:$AL$7,Listas!$AM$4:$AM$7),VLOOKUP($C671,Listas!$B$4:$K$12,10,FALSE)))</f>
        <v/>
      </c>
    </row>
    <row r="672" spans="1:12" x14ac:dyDescent="0.25">
      <c r="A672" s="4"/>
      <c r="B672" s="4"/>
      <c r="C672" s="12" t="s">
        <v>781</v>
      </c>
      <c r="D672" s="4" t="str">
        <f>IF(ISERROR(VLOOKUP($C672,Listas!$B$4:$C$12,2,FALSE)),"",VLOOKUP($C672,Listas!$B$4:$C$12,2,FALSE))</f>
        <v/>
      </c>
      <c r="E672" s="12"/>
      <c r="F672" s="5">
        <v>0</v>
      </c>
      <c r="G672" s="5" t="s">
        <v>908</v>
      </c>
      <c r="H672" s="5" t="str">
        <f>IF(ISERROR(VLOOKUP($C672&amp;" "&amp;$I672,Listas!$N$4:$O$14,2,FALSE)),"",VLOOKUP($C672&amp;" "&amp;$I672,Listas!$N$4:$O$14,2,FALSE))</f>
        <v/>
      </c>
      <c r="I672" s="5" t="str">
        <f>IF(ISERROR(VLOOKUP($G672,Listas!$L$4:$M$7,2,FALSE)),"",VLOOKUP($G672,Listas!$L$4:$M$7,2,FALSE))</f>
        <v/>
      </c>
      <c r="J672" s="7" t="str">
        <f t="shared" si="20"/>
        <v/>
      </c>
      <c r="K672" s="5" t="str">
        <f t="shared" si="21"/>
        <v/>
      </c>
      <c r="L672" s="5" t="str">
        <f>IF(ISERROR(VLOOKUP($C672,Listas!$B$4:$K$12,10,FALSE)),"",IF(C672="Hydrogen_\_Hidrógeno",LOOKUP(E672,Listas!$AL$4:$AL$7,Listas!$AM$4:$AM$7),VLOOKUP($C672,Listas!$B$4:$K$12,10,FALSE)))</f>
        <v/>
      </c>
    </row>
    <row r="673" spans="1:12" x14ac:dyDescent="0.25">
      <c r="A673" s="4"/>
      <c r="B673" s="4"/>
      <c r="C673" s="12" t="s">
        <v>781</v>
      </c>
      <c r="D673" s="4" t="str">
        <f>IF(ISERROR(VLOOKUP($C673,Listas!$B$4:$C$12,2,FALSE)),"",VLOOKUP($C673,Listas!$B$4:$C$12,2,FALSE))</f>
        <v/>
      </c>
      <c r="E673" s="12"/>
      <c r="F673" s="5">
        <v>0</v>
      </c>
      <c r="G673" s="5" t="s">
        <v>908</v>
      </c>
      <c r="H673" s="5" t="str">
        <f>IF(ISERROR(VLOOKUP($C673&amp;" "&amp;$I673,Listas!$N$4:$O$14,2,FALSE)),"",VLOOKUP($C673&amp;" "&amp;$I673,Listas!$N$4:$O$14,2,FALSE))</f>
        <v/>
      </c>
      <c r="I673" s="5" t="str">
        <f>IF(ISERROR(VLOOKUP($G673,Listas!$L$4:$M$7,2,FALSE)),"",VLOOKUP($G673,Listas!$L$4:$M$7,2,FALSE))</f>
        <v/>
      </c>
      <c r="J673" s="7" t="str">
        <f t="shared" si="20"/>
        <v/>
      </c>
      <c r="K673" s="5" t="str">
        <f t="shared" si="21"/>
        <v/>
      </c>
      <c r="L673" s="5" t="str">
        <f>IF(ISERROR(VLOOKUP($C673,Listas!$B$4:$K$12,10,FALSE)),"",IF(C673="Hydrogen_\_Hidrógeno",LOOKUP(E673,Listas!$AL$4:$AL$7,Listas!$AM$4:$AM$7),VLOOKUP($C673,Listas!$B$4:$K$12,10,FALSE)))</f>
        <v/>
      </c>
    </row>
    <row r="674" spans="1:12" x14ac:dyDescent="0.25">
      <c r="A674" s="4"/>
      <c r="B674" s="4"/>
      <c r="C674" s="12" t="s">
        <v>781</v>
      </c>
      <c r="D674" s="4" t="str">
        <f>IF(ISERROR(VLOOKUP($C674,Listas!$B$4:$C$12,2,FALSE)),"",VLOOKUP($C674,Listas!$B$4:$C$12,2,FALSE))</f>
        <v/>
      </c>
      <c r="E674" s="12"/>
      <c r="F674" s="5">
        <v>0</v>
      </c>
      <c r="G674" s="5" t="s">
        <v>908</v>
      </c>
      <c r="H674" s="5" t="str">
        <f>IF(ISERROR(VLOOKUP($C674&amp;" "&amp;$I674,Listas!$N$4:$O$14,2,FALSE)),"",VLOOKUP($C674&amp;" "&amp;$I674,Listas!$N$4:$O$14,2,FALSE))</f>
        <v/>
      </c>
      <c r="I674" s="5" t="str">
        <f>IF(ISERROR(VLOOKUP($G674,Listas!$L$4:$M$7,2,FALSE)),"",VLOOKUP($G674,Listas!$L$4:$M$7,2,FALSE))</f>
        <v/>
      </c>
      <c r="J674" s="7" t="str">
        <f t="shared" si="20"/>
        <v/>
      </c>
      <c r="K674" s="5" t="str">
        <f t="shared" si="21"/>
        <v/>
      </c>
      <c r="L674" s="5" t="str">
        <f>IF(ISERROR(VLOOKUP($C674,Listas!$B$4:$K$12,10,FALSE)),"",IF(C674="Hydrogen_\_Hidrógeno",LOOKUP(E674,Listas!$AL$4:$AL$7,Listas!$AM$4:$AM$7),VLOOKUP($C674,Listas!$B$4:$K$12,10,FALSE)))</f>
        <v/>
      </c>
    </row>
    <row r="675" spans="1:12" x14ac:dyDescent="0.25">
      <c r="A675" s="4"/>
      <c r="B675" s="4"/>
      <c r="C675" s="12" t="s">
        <v>781</v>
      </c>
      <c r="D675" s="4" t="str">
        <f>IF(ISERROR(VLOOKUP($C675,Listas!$B$4:$C$12,2,FALSE)),"",VLOOKUP($C675,Listas!$B$4:$C$12,2,FALSE))</f>
        <v/>
      </c>
      <c r="E675" s="12"/>
      <c r="F675" s="5">
        <v>0</v>
      </c>
      <c r="G675" s="5" t="s">
        <v>908</v>
      </c>
      <c r="H675" s="5" t="str">
        <f>IF(ISERROR(VLOOKUP($C675&amp;" "&amp;$I675,Listas!$N$4:$O$14,2,FALSE)),"",VLOOKUP($C675&amp;" "&amp;$I675,Listas!$N$4:$O$14,2,FALSE))</f>
        <v/>
      </c>
      <c r="I675" s="5" t="str">
        <f>IF(ISERROR(VLOOKUP($G675,Listas!$L$4:$M$7,2,FALSE)),"",VLOOKUP($G675,Listas!$L$4:$M$7,2,FALSE))</f>
        <v/>
      </c>
      <c r="J675" s="7" t="str">
        <f t="shared" si="20"/>
        <v/>
      </c>
      <c r="K675" s="5" t="str">
        <f t="shared" si="21"/>
        <v/>
      </c>
      <c r="L675" s="5" t="str">
        <f>IF(ISERROR(VLOOKUP($C675,Listas!$B$4:$K$12,10,FALSE)),"",IF(C675="Hydrogen_\_Hidrógeno",LOOKUP(E675,Listas!$AL$4:$AL$7,Listas!$AM$4:$AM$7),VLOOKUP($C675,Listas!$B$4:$K$12,10,FALSE)))</f>
        <v/>
      </c>
    </row>
    <row r="676" spans="1:12" x14ac:dyDescent="0.25">
      <c r="A676" s="4"/>
      <c r="B676" s="4"/>
      <c r="C676" s="12" t="s">
        <v>781</v>
      </c>
      <c r="D676" s="4" t="str">
        <f>IF(ISERROR(VLOOKUP($C676,Listas!$B$4:$C$12,2,FALSE)),"",VLOOKUP($C676,Listas!$B$4:$C$12,2,FALSE))</f>
        <v/>
      </c>
      <c r="E676" s="12"/>
      <c r="F676" s="5">
        <v>0</v>
      </c>
      <c r="G676" s="5" t="s">
        <v>908</v>
      </c>
      <c r="H676" s="5" t="str">
        <f>IF(ISERROR(VLOOKUP($C676&amp;" "&amp;$I676,Listas!$N$4:$O$14,2,FALSE)),"",VLOOKUP($C676&amp;" "&amp;$I676,Listas!$N$4:$O$14,2,FALSE))</f>
        <v/>
      </c>
      <c r="I676" s="5" t="str">
        <f>IF(ISERROR(VLOOKUP($G676,Listas!$L$4:$M$7,2,FALSE)),"",VLOOKUP($G676,Listas!$L$4:$M$7,2,FALSE))</f>
        <v/>
      </c>
      <c r="J676" s="7" t="str">
        <f t="shared" si="20"/>
        <v/>
      </c>
      <c r="K676" s="5" t="str">
        <f t="shared" si="21"/>
        <v/>
      </c>
      <c r="L676" s="5" t="str">
        <f>IF(ISERROR(VLOOKUP($C676,Listas!$B$4:$K$12,10,FALSE)),"",IF(C676="Hydrogen_\_Hidrógeno",LOOKUP(E676,Listas!$AL$4:$AL$7,Listas!$AM$4:$AM$7),VLOOKUP($C676,Listas!$B$4:$K$12,10,FALSE)))</f>
        <v/>
      </c>
    </row>
    <row r="677" spans="1:12" x14ac:dyDescent="0.25">
      <c r="A677" s="4"/>
      <c r="B677" s="4"/>
      <c r="C677" s="12" t="s">
        <v>781</v>
      </c>
      <c r="D677" s="4" t="str">
        <f>IF(ISERROR(VLOOKUP($C677,Listas!$B$4:$C$12,2,FALSE)),"",VLOOKUP($C677,Listas!$B$4:$C$12,2,FALSE))</f>
        <v/>
      </c>
      <c r="E677" s="12"/>
      <c r="F677" s="5">
        <v>0</v>
      </c>
      <c r="G677" s="5" t="s">
        <v>908</v>
      </c>
      <c r="H677" s="5" t="str">
        <f>IF(ISERROR(VLOOKUP($C677&amp;" "&amp;$I677,Listas!$N$4:$O$14,2,FALSE)),"",VLOOKUP($C677&amp;" "&amp;$I677,Listas!$N$4:$O$14,2,FALSE))</f>
        <v/>
      </c>
      <c r="I677" s="5" t="str">
        <f>IF(ISERROR(VLOOKUP($G677,Listas!$L$4:$M$7,2,FALSE)),"",VLOOKUP($G677,Listas!$L$4:$M$7,2,FALSE))</f>
        <v/>
      </c>
      <c r="J677" s="7" t="str">
        <f t="shared" si="20"/>
        <v/>
      </c>
      <c r="K677" s="5" t="str">
        <f t="shared" si="21"/>
        <v/>
      </c>
      <c r="L677" s="5" t="str">
        <f>IF(ISERROR(VLOOKUP($C677,Listas!$B$4:$K$12,10,FALSE)),"",IF(C677="Hydrogen_\_Hidrógeno",LOOKUP(E677,Listas!$AL$4:$AL$7,Listas!$AM$4:$AM$7),VLOOKUP($C677,Listas!$B$4:$K$12,10,FALSE)))</f>
        <v/>
      </c>
    </row>
    <row r="678" spans="1:12" x14ac:dyDescent="0.25">
      <c r="A678" s="4"/>
      <c r="B678" s="4"/>
      <c r="C678" s="12" t="s">
        <v>781</v>
      </c>
      <c r="D678" s="4" t="str">
        <f>IF(ISERROR(VLOOKUP($C678,Listas!$B$4:$C$12,2,FALSE)),"",VLOOKUP($C678,Listas!$B$4:$C$12,2,FALSE))</f>
        <v/>
      </c>
      <c r="E678" s="12"/>
      <c r="F678" s="5">
        <v>0</v>
      </c>
      <c r="G678" s="5" t="s">
        <v>908</v>
      </c>
      <c r="H678" s="5" t="str">
        <f>IF(ISERROR(VLOOKUP($C678&amp;" "&amp;$I678,Listas!$N$4:$O$14,2,FALSE)),"",VLOOKUP($C678&amp;" "&amp;$I678,Listas!$N$4:$O$14,2,FALSE))</f>
        <v/>
      </c>
      <c r="I678" s="5" t="str">
        <f>IF(ISERROR(VLOOKUP($G678,Listas!$L$4:$M$7,2,FALSE)),"",VLOOKUP($G678,Listas!$L$4:$M$7,2,FALSE))</f>
        <v/>
      </c>
      <c r="J678" s="7" t="str">
        <f t="shared" si="20"/>
        <v/>
      </c>
      <c r="K678" s="5" t="str">
        <f t="shared" si="21"/>
        <v/>
      </c>
      <c r="L678" s="5" t="str">
        <f>IF(ISERROR(VLOOKUP($C678,Listas!$B$4:$K$12,10,FALSE)),"",IF(C678="Hydrogen_\_Hidrógeno",LOOKUP(E678,Listas!$AL$4:$AL$7,Listas!$AM$4:$AM$7),VLOOKUP($C678,Listas!$B$4:$K$12,10,FALSE)))</f>
        <v/>
      </c>
    </row>
    <row r="679" spans="1:12" x14ac:dyDescent="0.25">
      <c r="A679" s="4"/>
      <c r="B679" s="4"/>
      <c r="C679" s="12" t="s">
        <v>781</v>
      </c>
      <c r="D679" s="4" t="str">
        <f>IF(ISERROR(VLOOKUP($C679,Listas!$B$4:$C$12,2,FALSE)),"",VLOOKUP($C679,Listas!$B$4:$C$12,2,FALSE))</f>
        <v/>
      </c>
      <c r="E679" s="12"/>
      <c r="F679" s="5">
        <v>0</v>
      </c>
      <c r="G679" s="5" t="s">
        <v>908</v>
      </c>
      <c r="H679" s="5" t="str">
        <f>IF(ISERROR(VLOOKUP($C679&amp;" "&amp;$I679,Listas!$N$4:$O$14,2,FALSE)),"",VLOOKUP($C679&amp;" "&amp;$I679,Listas!$N$4:$O$14,2,FALSE))</f>
        <v/>
      </c>
      <c r="I679" s="5" t="str">
        <f>IF(ISERROR(VLOOKUP($G679,Listas!$L$4:$M$7,2,FALSE)),"",VLOOKUP($G679,Listas!$L$4:$M$7,2,FALSE))</f>
        <v/>
      </c>
      <c r="J679" s="7" t="str">
        <f t="shared" si="20"/>
        <v/>
      </c>
      <c r="K679" s="5" t="str">
        <f t="shared" si="21"/>
        <v/>
      </c>
      <c r="L679" s="5" t="str">
        <f>IF(ISERROR(VLOOKUP($C679,Listas!$B$4:$K$12,10,FALSE)),"",IF(C679="Hydrogen_\_Hidrógeno",LOOKUP(E679,Listas!$AL$4:$AL$7,Listas!$AM$4:$AM$7),VLOOKUP($C679,Listas!$B$4:$K$12,10,FALSE)))</f>
        <v/>
      </c>
    </row>
    <row r="680" spans="1:12" x14ac:dyDescent="0.25">
      <c r="A680" s="4"/>
      <c r="B680" s="4"/>
      <c r="C680" s="12" t="s">
        <v>781</v>
      </c>
      <c r="D680" s="4" t="str">
        <f>IF(ISERROR(VLOOKUP($C680,Listas!$B$4:$C$12,2,FALSE)),"",VLOOKUP($C680,Listas!$B$4:$C$12,2,FALSE))</f>
        <v/>
      </c>
      <c r="E680" s="12"/>
      <c r="F680" s="5">
        <v>0</v>
      </c>
      <c r="G680" s="5" t="s">
        <v>908</v>
      </c>
      <c r="H680" s="5" t="str">
        <f>IF(ISERROR(VLOOKUP($C680&amp;" "&amp;$I680,Listas!$N$4:$O$14,2,FALSE)),"",VLOOKUP($C680&amp;" "&amp;$I680,Listas!$N$4:$O$14,2,FALSE))</f>
        <v/>
      </c>
      <c r="I680" s="5" t="str">
        <f>IF(ISERROR(VLOOKUP($G680,Listas!$L$4:$M$7,2,FALSE)),"",VLOOKUP($G680,Listas!$L$4:$M$7,2,FALSE))</f>
        <v/>
      </c>
      <c r="J680" s="7" t="str">
        <f t="shared" si="20"/>
        <v/>
      </c>
      <c r="K680" s="5" t="str">
        <f t="shared" si="21"/>
        <v/>
      </c>
      <c r="L680" s="5" t="str">
        <f>IF(ISERROR(VLOOKUP($C680,Listas!$B$4:$K$12,10,FALSE)),"",IF(C680="Hydrogen_\_Hidrógeno",LOOKUP(E680,Listas!$AL$4:$AL$7,Listas!$AM$4:$AM$7),VLOOKUP($C680,Listas!$B$4:$K$12,10,FALSE)))</f>
        <v/>
      </c>
    </row>
    <row r="681" spans="1:12" x14ac:dyDescent="0.25">
      <c r="A681" s="4"/>
      <c r="B681" s="4"/>
      <c r="C681" s="12" t="s">
        <v>781</v>
      </c>
      <c r="D681" s="4" t="str">
        <f>IF(ISERROR(VLOOKUP($C681,Listas!$B$4:$C$12,2,FALSE)),"",VLOOKUP($C681,Listas!$B$4:$C$12,2,FALSE))</f>
        <v/>
      </c>
      <c r="E681" s="12"/>
      <c r="F681" s="5">
        <v>0</v>
      </c>
      <c r="G681" s="5" t="s">
        <v>908</v>
      </c>
      <c r="H681" s="5" t="str">
        <f>IF(ISERROR(VLOOKUP($C681&amp;" "&amp;$I681,Listas!$N$4:$O$14,2,FALSE)),"",VLOOKUP($C681&amp;" "&amp;$I681,Listas!$N$4:$O$14,2,FALSE))</f>
        <v/>
      </c>
      <c r="I681" s="5" t="str">
        <f>IF(ISERROR(VLOOKUP($G681,Listas!$L$4:$M$7,2,FALSE)),"",VLOOKUP($G681,Listas!$L$4:$M$7,2,FALSE))</f>
        <v/>
      </c>
      <c r="J681" s="7" t="str">
        <f t="shared" si="20"/>
        <v/>
      </c>
      <c r="K681" s="5" t="str">
        <f t="shared" si="21"/>
        <v/>
      </c>
      <c r="L681" s="5" t="str">
        <f>IF(ISERROR(VLOOKUP($C681,Listas!$B$4:$K$12,10,FALSE)),"",IF(C681="Hydrogen_\_Hidrógeno",LOOKUP(E681,Listas!$AL$4:$AL$7,Listas!$AM$4:$AM$7),VLOOKUP($C681,Listas!$B$4:$K$12,10,FALSE)))</f>
        <v/>
      </c>
    </row>
    <row r="682" spans="1:12" x14ac:dyDescent="0.25">
      <c r="A682" s="4"/>
      <c r="B682" s="4"/>
      <c r="C682" s="12" t="s">
        <v>781</v>
      </c>
      <c r="D682" s="4" t="str">
        <f>IF(ISERROR(VLOOKUP($C682,Listas!$B$4:$C$12,2,FALSE)),"",VLOOKUP($C682,Listas!$B$4:$C$12,2,FALSE))</f>
        <v/>
      </c>
      <c r="E682" s="12"/>
      <c r="F682" s="5">
        <v>0</v>
      </c>
      <c r="G682" s="5" t="s">
        <v>908</v>
      </c>
      <c r="H682" s="5" t="str">
        <f>IF(ISERROR(VLOOKUP($C682&amp;" "&amp;$I682,Listas!$N$4:$O$14,2,FALSE)),"",VLOOKUP($C682&amp;" "&amp;$I682,Listas!$N$4:$O$14,2,FALSE))</f>
        <v/>
      </c>
      <c r="I682" s="5" t="str">
        <f>IF(ISERROR(VLOOKUP($G682,Listas!$L$4:$M$7,2,FALSE)),"",VLOOKUP($G682,Listas!$L$4:$M$7,2,FALSE))</f>
        <v/>
      </c>
      <c r="J682" s="7" t="str">
        <f t="shared" si="20"/>
        <v/>
      </c>
      <c r="K682" s="5" t="str">
        <f t="shared" si="21"/>
        <v/>
      </c>
      <c r="L682" s="5" t="str">
        <f>IF(ISERROR(VLOOKUP($C682,Listas!$B$4:$K$12,10,FALSE)),"",IF(C682="Hydrogen_\_Hidrógeno",LOOKUP(E682,Listas!$AL$4:$AL$7,Listas!$AM$4:$AM$7),VLOOKUP($C682,Listas!$B$4:$K$12,10,FALSE)))</f>
        <v/>
      </c>
    </row>
    <row r="683" spans="1:12" x14ac:dyDescent="0.25">
      <c r="A683" s="4"/>
      <c r="B683" s="4"/>
      <c r="C683" s="12" t="s">
        <v>781</v>
      </c>
      <c r="D683" s="4" t="str">
        <f>IF(ISERROR(VLOOKUP($C683,Listas!$B$4:$C$12,2,FALSE)),"",VLOOKUP($C683,Listas!$B$4:$C$12,2,FALSE))</f>
        <v/>
      </c>
      <c r="E683" s="12"/>
      <c r="F683" s="5">
        <v>0</v>
      </c>
      <c r="G683" s="5" t="s">
        <v>908</v>
      </c>
      <c r="H683" s="5" t="str">
        <f>IF(ISERROR(VLOOKUP($C683&amp;" "&amp;$I683,Listas!$N$4:$O$14,2,FALSE)),"",VLOOKUP($C683&amp;" "&amp;$I683,Listas!$N$4:$O$14,2,FALSE))</f>
        <v/>
      </c>
      <c r="I683" s="5" t="str">
        <f>IF(ISERROR(VLOOKUP($G683,Listas!$L$4:$M$7,2,FALSE)),"",VLOOKUP($G683,Listas!$L$4:$M$7,2,FALSE))</f>
        <v/>
      </c>
      <c r="J683" s="7" t="str">
        <f t="shared" si="20"/>
        <v/>
      </c>
      <c r="K683" s="5" t="str">
        <f t="shared" si="21"/>
        <v/>
      </c>
      <c r="L683" s="5" t="str">
        <f>IF(ISERROR(VLOOKUP($C683,Listas!$B$4:$K$12,10,FALSE)),"",IF(C683="Hydrogen_\_Hidrógeno",LOOKUP(E683,Listas!$AL$4:$AL$7,Listas!$AM$4:$AM$7),VLOOKUP($C683,Listas!$B$4:$K$12,10,FALSE)))</f>
        <v/>
      </c>
    </row>
    <row r="684" spans="1:12" x14ac:dyDescent="0.25">
      <c r="A684" s="4"/>
      <c r="B684" s="4"/>
      <c r="C684" s="12" t="s">
        <v>781</v>
      </c>
      <c r="D684" s="4" t="str">
        <f>IF(ISERROR(VLOOKUP($C684,Listas!$B$4:$C$12,2,FALSE)),"",VLOOKUP($C684,Listas!$B$4:$C$12,2,FALSE))</f>
        <v/>
      </c>
      <c r="E684" s="12"/>
      <c r="F684" s="5">
        <v>0</v>
      </c>
      <c r="G684" s="5" t="s">
        <v>908</v>
      </c>
      <c r="H684" s="5" t="str">
        <f>IF(ISERROR(VLOOKUP($C684&amp;" "&amp;$I684,Listas!$N$4:$O$14,2,FALSE)),"",VLOOKUP($C684&amp;" "&amp;$I684,Listas!$N$4:$O$14,2,FALSE))</f>
        <v/>
      </c>
      <c r="I684" s="5" t="str">
        <f>IF(ISERROR(VLOOKUP($G684,Listas!$L$4:$M$7,2,FALSE)),"",VLOOKUP($G684,Listas!$L$4:$M$7,2,FALSE))</f>
        <v/>
      </c>
      <c r="J684" s="7" t="str">
        <f t="shared" si="20"/>
        <v/>
      </c>
      <c r="K684" s="5" t="str">
        <f t="shared" si="21"/>
        <v/>
      </c>
      <c r="L684" s="5" t="str">
        <f>IF(ISERROR(VLOOKUP($C684,Listas!$B$4:$K$12,10,FALSE)),"",IF(C684="Hydrogen_\_Hidrógeno",LOOKUP(E684,Listas!$AL$4:$AL$7,Listas!$AM$4:$AM$7),VLOOKUP($C684,Listas!$B$4:$K$12,10,FALSE)))</f>
        <v/>
      </c>
    </row>
    <row r="685" spans="1:12" x14ac:dyDescent="0.25">
      <c r="A685" s="4"/>
      <c r="B685" s="4"/>
      <c r="C685" s="12" t="s">
        <v>781</v>
      </c>
      <c r="D685" s="4" t="str">
        <f>IF(ISERROR(VLOOKUP($C685,Listas!$B$4:$C$12,2,FALSE)),"",VLOOKUP($C685,Listas!$B$4:$C$12,2,FALSE))</f>
        <v/>
      </c>
      <c r="E685" s="12"/>
      <c r="F685" s="5">
        <v>0</v>
      </c>
      <c r="G685" s="5" t="s">
        <v>908</v>
      </c>
      <c r="H685" s="5" t="str">
        <f>IF(ISERROR(VLOOKUP($C685&amp;" "&amp;$I685,Listas!$N$4:$O$14,2,FALSE)),"",VLOOKUP($C685&amp;" "&amp;$I685,Listas!$N$4:$O$14,2,FALSE))</f>
        <v/>
      </c>
      <c r="I685" s="5" t="str">
        <f>IF(ISERROR(VLOOKUP($G685,Listas!$L$4:$M$7,2,FALSE)),"",VLOOKUP($G685,Listas!$L$4:$M$7,2,FALSE))</f>
        <v/>
      </c>
      <c r="J685" s="7" t="str">
        <f t="shared" si="20"/>
        <v/>
      </c>
      <c r="K685" s="5" t="str">
        <f t="shared" si="21"/>
        <v/>
      </c>
      <c r="L685" s="5" t="str">
        <f>IF(ISERROR(VLOOKUP($C685,Listas!$B$4:$K$12,10,FALSE)),"",IF(C685="Hydrogen_\_Hidrógeno",LOOKUP(E685,Listas!$AL$4:$AL$7,Listas!$AM$4:$AM$7),VLOOKUP($C685,Listas!$B$4:$K$12,10,FALSE)))</f>
        <v/>
      </c>
    </row>
    <row r="686" spans="1:12" x14ac:dyDescent="0.25">
      <c r="A686" s="4"/>
      <c r="B686" s="4"/>
      <c r="C686" s="12" t="s">
        <v>781</v>
      </c>
      <c r="D686" s="4" t="str">
        <f>IF(ISERROR(VLOOKUP($C686,Listas!$B$4:$C$12,2,FALSE)),"",VLOOKUP($C686,Listas!$B$4:$C$12,2,FALSE))</f>
        <v/>
      </c>
      <c r="E686" s="12"/>
      <c r="F686" s="5">
        <v>0</v>
      </c>
      <c r="G686" s="5" t="s">
        <v>908</v>
      </c>
      <c r="H686" s="5" t="str">
        <f>IF(ISERROR(VLOOKUP($C686&amp;" "&amp;$I686,Listas!$N$4:$O$14,2,FALSE)),"",VLOOKUP($C686&amp;" "&amp;$I686,Listas!$N$4:$O$14,2,FALSE))</f>
        <v/>
      </c>
      <c r="I686" s="5" t="str">
        <f>IF(ISERROR(VLOOKUP($G686,Listas!$L$4:$M$7,2,FALSE)),"",VLOOKUP($G686,Listas!$L$4:$M$7,2,FALSE))</f>
        <v/>
      </c>
      <c r="J686" s="7" t="str">
        <f t="shared" si="20"/>
        <v/>
      </c>
      <c r="K686" s="5" t="str">
        <f t="shared" si="21"/>
        <v/>
      </c>
      <c r="L686" s="5" t="str">
        <f>IF(ISERROR(VLOOKUP($C686,Listas!$B$4:$K$12,10,FALSE)),"",IF(C686="Hydrogen_\_Hidrógeno",LOOKUP(E686,Listas!$AL$4:$AL$7,Listas!$AM$4:$AM$7),VLOOKUP($C686,Listas!$B$4:$K$12,10,FALSE)))</f>
        <v/>
      </c>
    </row>
    <row r="687" spans="1:12" x14ac:dyDescent="0.25">
      <c r="A687" s="4"/>
      <c r="B687" s="4"/>
      <c r="C687" s="12" t="s">
        <v>781</v>
      </c>
      <c r="D687" s="4" t="str">
        <f>IF(ISERROR(VLOOKUP($C687,Listas!$B$4:$C$12,2,FALSE)),"",VLOOKUP($C687,Listas!$B$4:$C$12,2,FALSE))</f>
        <v/>
      </c>
      <c r="E687" s="12"/>
      <c r="F687" s="5">
        <v>0</v>
      </c>
      <c r="G687" s="5" t="s">
        <v>908</v>
      </c>
      <c r="H687" s="5" t="str">
        <f>IF(ISERROR(VLOOKUP($C687&amp;" "&amp;$I687,Listas!$N$4:$O$14,2,FALSE)),"",VLOOKUP($C687&amp;" "&amp;$I687,Listas!$N$4:$O$14,2,FALSE))</f>
        <v/>
      </c>
      <c r="I687" s="5" t="str">
        <f>IF(ISERROR(VLOOKUP($G687,Listas!$L$4:$M$7,2,FALSE)),"",VLOOKUP($G687,Listas!$L$4:$M$7,2,FALSE))</f>
        <v/>
      </c>
      <c r="J687" s="7" t="str">
        <f t="shared" si="20"/>
        <v/>
      </c>
      <c r="K687" s="5" t="str">
        <f t="shared" si="21"/>
        <v/>
      </c>
      <c r="L687" s="5" t="str">
        <f>IF(ISERROR(VLOOKUP($C687,Listas!$B$4:$K$12,10,FALSE)),"",IF(C687="Hydrogen_\_Hidrógeno",LOOKUP(E687,Listas!$AL$4:$AL$7,Listas!$AM$4:$AM$7),VLOOKUP($C687,Listas!$B$4:$K$12,10,FALSE)))</f>
        <v/>
      </c>
    </row>
    <row r="688" spans="1:12" x14ac:dyDescent="0.25">
      <c r="A688" s="4"/>
      <c r="B688" s="4"/>
      <c r="C688" s="12" t="s">
        <v>781</v>
      </c>
      <c r="D688" s="4" t="str">
        <f>IF(ISERROR(VLOOKUP($C688,Listas!$B$4:$C$12,2,FALSE)),"",VLOOKUP($C688,Listas!$B$4:$C$12,2,FALSE))</f>
        <v/>
      </c>
      <c r="E688" s="12"/>
      <c r="F688" s="5">
        <v>0</v>
      </c>
      <c r="G688" s="5" t="s">
        <v>908</v>
      </c>
      <c r="H688" s="5" t="str">
        <f>IF(ISERROR(VLOOKUP($C688&amp;" "&amp;$I688,Listas!$N$4:$O$14,2,FALSE)),"",VLOOKUP($C688&amp;" "&amp;$I688,Listas!$N$4:$O$14,2,FALSE))</f>
        <v/>
      </c>
      <c r="I688" s="5" t="str">
        <f>IF(ISERROR(VLOOKUP($G688,Listas!$L$4:$M$7,2,FALSE)),"",VLOOKUP($G688,Listas!$L$4:$M$7,2,FALSE))</f>
        <v/>
      </c>
      <c r="J688" s="7" t="str">
        <f t="shared" si="20"/>
        <v/>
      </c>
      <c r="K688" s="5" t="str">
        <f t="shared" si="21"/>
        <v/>
      </c>
      <c r="L688" s="5" t="str">
        <f>IF(ISERROR(VLOOKUP($C688,Listas!$B$4:$K$12,10,FALSE)),"",IF(C688="Hydrogen_\_Hidrógeno",LOOKUP(E688,Listas!$AL$4:$AL$7,Listas!$AM$4:$AM$7),VLOOKUP($C688,Listas!$B$4:$K$12,10,FALSE)))</f>
        <v/>
      </c>
    </row>
    <row r="689" spans="1:12" x14ac:dyDescent="0.25">
      <c r="A689" s="4"/>
      <c r="B689" s="4"/>
      <c r="C689" s="12" t="s">
        <v>781</v>
      </c>
      <c r="D689" s="4" t="str">
        <f>IF(ISERROR(VLOOKUP($C689,Listas!$B$4:$C$12,2,FALSE)),"",VLOOKUP($C689,Listas!$B$4:$C$12,2,FALSE))</f>
        <v/>
      </c>
      <c r="E689" s="12"/>
      <c r="F689" s="5">
        <v>0</v>
      </c>
      <c r="G689" s="5" t="s">
        <v>908</v>
      </c>
      <c r="H689" s="5" t="str">
        <f>IF(ISERROR(VLOOKUP($C689&amp;" "&amp;$I689,Listas!$N$4:$O$14,2,FALSE)),"",VLOOKUP($C689&amp;" "&amp;$I689,Listas!$N$4:$O$14,2,FALSE))</f>
        <v/>
      </c>
      <c r="I689" s="5" t="str">
        <f>IF(ISERROR(VLOOKUP($G689,Listas!$L$4:$M$7,2,FALSE)),"",VLOOKUP($G689,Listas!$L$4:$M$7,2,FALSE))</f>
        <v/>
      </c>
      <c r="J689" s="7" t="str">
        <f t="shared" si="20"/>
        <v/>
      </c>
      <c r="K689" s="5" t="str">
        <f t="shared" si="21"/>
        <v/>
      </c>
      <c r="L689" s="5" t="str">
        <f>IF(ISERROR(VLOOKUP($C689,Listas!$B$4:$K$12,10,FALSE)),"",IF(C689="Hydrogen_\_Hidrógeno",LOOKUP(E689,Listas!$AL$4:$AL$7,Listas!$AM$4:$AM$7),VLOOKUP($C689,Listas!$B$4:$K$12,10,FALSE)))</f>
        <v/>
      </c>
    </row>
    <row r="690" spans="1:12" x14ac:dyDescent="0.25">
      <c r="A690" s="4"/>
      <c r="B690" s="4"/>
      <c r="C690" s="12" t="s">
        <v>781</v>
      </c>
      <c r="D690" s="4" t="str">
        <f>IF(ISERROR(VLOOKUP($C690,Listas!$B$4:$C$12,2,FALSE)),"",VLOOKUP($C690,Listas!$B$4:$C$12,2,FALSE))</f>
        <v/>
      </c>
      <c r="E690" s="12"/>
      <c r="F690" s="5">
        <v>0</v>
      </c>
      <c r="G690" s="5" t="s">
        <v>908</v>
      </c>
      <c r="H690" s="5" t="str">
        <f>IF(ISERROR(VLOOKUP($C690&amp;" "&amp;$I690,Listas!$N$4:$O$14,2,FALSE)),"",VLOOKUP($C690&amp;" "&amp;$I690,Listas!$N$4:$O$14,2,FALSE))</f>
        <v/>
      </c>
      <c r="I690" s="5" t="str">
        <f>IF(ISERROR(VLOOKUP($G690,Listas!$L$4:$M$7,2,FALSE)),"",VLOOKUP($G690,Listas!$L$4:$M$7,2,FALSE))</f>
        <v/>
      </c>
      <c r="J690" s="7" t="str">
        <f t="shared" si="20"/>
        <v/>
      </c>
      <c r="K690" s="5" t="str">
        <f t="shared" si="21"/>
        <v/>
      </c>
      <c r="L690" s="5" t="str">
        <f>IF(ISERROR(VLOOKUP($C690,Listas!$B$4:$K$12,10,FALSE)),"",IF(C690="Hydrogen_\_Hidrógeno",LOOKUP(E690,Listas!$AL$4:$AL$7,Listas!$AM$4:$AM$7),VLOOKUP($C690,Listas!$B$4:$K$12,10,FALSE)))</f>
        <v/>
      </c>
    </row>
    <row r="691" spans="1:12" x14ac:dyDescent="0.25">
      <c r="A691" s="4"/>
      <c r="B691" s="4"/>
      <c r="C691" s="12" t="s">
        <v>781</v>
      </c>
      <c r="D691" s="4" t="str">
        <f>IF(ISERROR(VLOOKUP($C691,Listas!$B$4:$C$12,2,FALSE)),"",VLOOKUP($C691,Listas!$B$4:$C$12,2,FALSE))</f>
        <v/>
      </c>
      <c r="E691" s="12"/>
      <c r="F691" s="5">
        <v>0</v>
      </c>
      <c r="G691" s="5" t="s">
        <v>908</v>
      </c>
      <c r="H691" s="5" t="str">
        <f>IF(ISERROR(VLOOKUP($C691&amp;" "&amp;$I691,Listas!$N$4:$O$14,2,FALSE)),"",VLOOKUP($C691&amp;" "&amp;$I691,Listas!$N$4:$O$14,2,FALSE))</f>
        <v/>
      </c>
      <c r="I691" s="5" t="str">
        <f>IF(ISERROR(VLOOKUP($G691,Listas!$L$4:$M$7,2,FALSE)),"",VLOOKUP($G691,Listas!$L$4:$M$7,2,FALSE))</f>
        <v/>
      </c>
      <c r="J691" s="7" t="str">
        <f t="shared" si="20"/>
        <v/>
      </c>
      <c r="K691" s="5" t="str">
        <f t="shared" si="21"/>
        <v/>
      </c>
      <c r="L691" s="5" t="str">
        <f>IF(ISERROR(VLOOKUP($C691,Listas!$B$4:$K$12,10,FALSE)),"",IF(C691="Hydrogen_\_Hidrógeno",LOOKUP(E691,Listas!$AL$4:$AL$7,Listas!$AM$4:$AM$7),VLOOKUP($C691,Listas!$B$4:$K$12,10,FALSE)))</f>
        <v/>
      </c>
    </row>
    <row r="692" spans="1:12" x14ac:dyDescent="0.25">
      <c r="A692" s="4"/>
      <c r="B692" s="4"/>
      <c r="C692" s="12" t="s">
        <v>781</v>
      </c>
      <c r="D692" s="4" t="str">
        <f>IF(ISERROR(VLOOKUP($C692,Listas!$B$4:$C$12,2,FALSE)),"",VLOOKUP($C692,Listas!$B$4:$C$12,2,FALSE))</f>
        <v/>
      </c>
      <c r="E692" s="12"/>
      <c r="F692" s="5">
        <v>0</v>
      </c>
      <c r="G692" s="5" t="s">
        <v>908</v>
      </c>
      <c r="H692" s="5" t="str">
        <f>IF(ISERROR(VLOOKUP($C692&amp;" "&amp;$I692,Listas!$N$4:$O$14,2,FALSE)),"",VLOOKUP($C692&amp;" "&amp;$I692,Listas!$N$4:$O$14,2,FALSE))</f>
        <v/>
      </c>
      <c r="I692" s="5" t="str">
        <f>IF(ISERROR(VLOOKUP($G692,Listas!$L$4:$M$7,2,FALSE)),"",VLOOKUP($G692,Listas!$L$4:$M$7,2,FALSE))</f>
        <v/>
      </c>
      <c r="J692" s="7" t="str">
        <f t="shared" si="20"/>
        <v/>
      </c>
      <c r="K692" s="5" t="str">
        <f t="shared" si="21"/>
        <v/>
      </c>
      <c r="L692" s="5" t="str">
        <f>IF(ISERROR(VLOOKUP($C692,Listas!$B$4:$K$12,10,FALSE)),"",IF(C692="Hydrogen_\_Hidrógeno",LOOKUP(E692,Listas!$AL$4:$AL$7,Listas!$AM$4:$AM$7),VLOOKUP($C692,Listas!$B$4:$K$12,10,FALSE)))</f>
        <v/>
      </c>
    </row>
    <row r="693" spans="1:12" x14ac:dyDescent="0.25">
      <c r="A693" s="4"/>
      <c r="B693" s="4"/>
      <c r="C693" s="12" t="s">
        <v>781</v>
      </c>
      <c r="D693" s="4" t="str">
        <f>IF(ISERROR(VLOOKUP($C693,Listas!$B$4:$C$12,2,FALSE)),"",VLOOKUP($C693,Listas!$B$4:$C$12,2,FALSE))</f>
        <v/>
      </c>
      <c r="E693" s="12"/>
      <c r="F693" s="5">
        <v>0</v>
      </c>
      <c r="G693" s="5" t="s">
        <v>908</v>
      </c>
      <c r="H693" s="5" t="str">
        <f>IF(ISERROR(VLOOKUP($C693&amp;" "&amp;$I693,Listas!$N$4:$O$14,2,FALSE)),"",VLOOKUP($C693&amp;" "&amp;$I693,Listas!$N$4:$O$14,2,FALSE))</f>
        <v/>
      </c>
      <c r="I693" s="5" t="str">
        <f>IF(ISERROR(VLOOKUP($G693,Listas!$L$4:$M$7,2,FALSE)),"",VLOOKUP($G693,Listas!$L$4:$M$7,2,FALSE))</f>
        <v/>
      </c>
      <c r="J693" s="7" t="str">
        <f t="shared" si="20"/>
        <v/>
      </c>
      <c r="K693" s="5" t="str">
        <f t="shared" si="21"/>
        <v/>
      </c>
      <c r="L693" s="5" t="str">
        <f>IF(ISERROR(VLOOKUP($C693,Listas!$B$4:$K$12,10,FALSE)),"",IF(C693="Hydrogen_\_Hidrógeno",LOOKUP(E693,Listas!$AL$4:$AL$7,Listas!$AM$4:$AM$7),VLOOKUP($C693,Listas!$B$4:$K$12,10,FALSE)))</f>
        <v/>
      </c>
    </row>
    <row r="694" spans="1:12" x14ac:dyDescent="0.25">
      <c r="A694" s="4"/>
      <c r="B694" s="4"/>
      <c r="C694" s="12" t="s">
        <v>781</v>
      </c>
      <c r="D694" s="4" t="str">
        <f>IF(ISERROR(VLOOKUP($C694,Listas!$B$4:$C$12,2,FALSE)),"",VLOOKUP($C694,Listas!$B$4:$C$12,2,FALSE))</f>
        <v/>
      </c>
      <c r="E694" s="12"/>
      <c r="F694" s="5">
        <v>0</v>
      </c>
      <c r="G694" s="5" t="s">
        <v>908</v>
      </c>
      <c r="H694" s="5" t="str">
        <f>IF(ISERROR(VLOOKUP($C694&amp;" "&amp;$I694,Listas!$N$4:$O$14,2,FALSE)),"",VLOOKUP($C694&amp;" "&amp;$I694,Listas!$N$4:$O$14,2,FALSE))</f>
        <v/>
      </c>
      <c r="I694" s="5" t="str">
        <f>IF(ISERROR(VLOOKUP($G694,Listas!$L$4:$M$7,2,FALSE)),"",VLOOKUP($G694,Listas!$L$4:$M$7,2,FALSE))</f>
        <v/>
      </c>
      <c r="J694" s="7" t="str">
        <f t="shared" si="20"/>
        <v/>
      </c>
      <c r="K694" s="5" t="str">
        <f t="shared" si="21"/>
        <v/>
      </c>
      <c r="L694" s="5" t="str">
        <f>IF(ISERROR(VLOOKUP($C694,Listas!$B$4:$K$12,10,FALSE)),"",IF(C694="Hydrogen_\_Hidrógeno",LOOKUP(E694,Listas!$AL$4:$AL$7,Listas!$AM$4:$AM$7),VLOOKUP($C694,Listas!$B$4:$K$12,10,FALSE)))</f>
        <v/>
      </c>
    </row>
    <row r="695" spans="1:12" x14ac:dyDescent="0.25">
      <c r="A695" s="4"/>
      <c r="B695" s="4"/>
      <c r="C695" s="12" t="s">
        <v>781</v>
      </c>
      <c r="D695" s="4" t="str">
        <f>IF(ISERROR(VLOOKUP($C695,Listas!$B$4:$C$12,2,FALSE)),"",VLOOKUP($C695,Listas!$B$4:$C$12,2,FALSE))</f>
        <v/>
      </c>
      <c r="E695" s="12"/>
      <c r="F695" s="5">
        <v>0</v>
      </c>
      <c r="G695" s="5" t="s">
        <v>908</v>
      </c>
      <c r="H695" s="5" t="str">
        <f>IF(ISERROR(VLOOKUP($C695&amp;" "&amp;$I695,Listas!$N$4:$O$14,2,FALSE)),"",VLOOKUP($C695&amp;" "&amp;$I695,Listas!$N$4:$O$14,2,FALSE))</f>
        <v/>
      </c>
      <c r="I695" s="5" t="str">
        <f>IF(ISERROR(VLOOKUP($G695,Listas!$L$4:$M$7,2,FALSE)),"",VLOOKUP($G695,Listas!$L$4:$M$7,2,FALSE))</f>
        <v/>
      </c>
      <c r="J695" s="7" t="str">
        <f t="shared" si="20"/>
        <v/>
      </c>
      <c r="K695" s="5" t="str">
        <f t="shared" si="21"/>
        <v/>
      </c>
      <c r="L695" s="5" t="str">
        <f>IF(ISERROR(VLOOKUP($C695,Listas!$B$4:$K$12,10,FALSE)),"",IF(C695="Hydrogen_\_Hidrógeno",LOOKUP(E695,Listas!$AL$4:$AL$7,Listas!$AM$4:$AM$7),VLOOKUP($C695,Listas!$B$4:$K$12,10,FALSE)))</f>
        <v/>
      </c>
    </row>
    <row r="696" spans="1:12" x14ac:dyDescent="0.25">
      <c r="A696" s="4"/>
      <c r="B696" s="4"/>
      <c r="C696" s="12" t="s">
        <v>781</v>
      </c>
      <c r="D696" s="4" t="str">
        <f>IF(ISERROR(VLOOKUP($C696,Listas!$B$4:$C$12,2,FALSE)),"",VLOOKUP($C696,Listas!$B$4:$C$12,2,FALSE))</f>
        <v/>
      </c>
      <c r="E696" s="12"/>
      <c r="F696" s="5">
        <v>0</v>
      </c>
      <c r="G696" s="5" t="s">
        <v>908</v>
      </c>
      <c r="H696" s="5" t="str">
        <f>IF(ISERROR(VLOOKUP($C696&amp;" "&amp;$I696,Listas!$N$4:$O$14,2,FALSE)),"",VLOOKUP($C696&amp;" "&amp;$I696,Listas!$N$4:$O$14,2,FALSE))</f>
        <v/>
      </c>
      <c r="I696" s="5" t="str">
        <f>IF(ISERROR(VLOOKUP($G696,Listas!$L$4:$M$7,2,FALSE)),"",VLOOKUP($G696,Listas!$L$4:$M$7,2,FALSE))</f>
        <v/>
      </c>
      <c r="J696" s="7" t="str">
        <f t="shared" si="20"/>
        <v/>
      </c>
      <c r="K696" s="5" t="str">
        <f t="shared" si="21"/>
        <v/>
      </c>
      <c r="L696" s="5" t="str">
        <f>IF(ISERROR(VLOOKUP($C696,Listas!$B$4:$K$12,10,FALSE)),"",IF(C696="Hydrogen_\_Hidrógeno",LOOKUP(E696,Listas!$AL$4:$AL$7,Listas!$AM$4:$AM$7),VLOOKUP($C696,Listas!$B$4:$K$12,10,FALSE)))</f>
        <v/>
      </c>
    </row>
    <row r="697" spans="1:12" x14ac:dyDescent="0.25">
      <c r="A697" s="4"/>
      <c r="B697" s="4"/>
      <c r="C697" s="12" t="s">
        <v>781</v>
      </c>
      <c r="D697" s="4" t="str">
        <f>IF(ISERROR(VLOOKUP($C697,Listas!$B$4:$C$12,2,FALSE)),"",VLOOKUP($C697,Listas!$B$4:$C$12,2,FALSE))</f>
        <v/>
      </c>
      <c r="E697" s="12"/>
      <c r="F697" s="5">
        <v>0</v>
      </c>
      <c r="G697" s="5" t="s">
        <v>908</v>
      </c>
      <c r="H697" s="5" t="str">
        <f>IF(ISERROR(VLOOKUP($C697&amp;" "&amp;$I697,Listas!$N$4:$O$14,2,FALSE)),"",VLOOKUP($C697&amp;" "&amp;$I697,Listas!$N$4:$O$14,2,FALSE))</f>
        <v/>
      </c>
      <c r="I697" s="5" t="str">
        <f>IF(ISERROR(VLOOKUP($G697,Listas!$L$4:$M$7,2,FALSE)),"",VLOOKUP($G697,Listas!$L$4:$M$7,2,FALSE))</f>
        <v/>
      </c>
      <c r="J697" s="7" t="str">
        <f t="shared" si="20"/>
        <v/>
      </c>
      <c r="K697" s="5" t="str">
        <f t="shared" si="21"/>
        <v/>
      </c>
      <c r="L697" s="5" t="str">
        <f>IF(ISERROR(VLOOKUP($C697,Listas!$B$4:$K$12,10,FALSE)),"",IF(C697="Hydrogen_\_Hidrógeno",LOOKUP(E697,Listas!$AL$4:$AL$7,Listas!$AM$4:$AM$7),VLOOKUP($C697,Listas!$B$4:$K$12,10,FALSE)))</f>
        <v/>
      </c>
    </row>
    <row r="698" spans="1:12" x14ac:dyDescent="0.25">
      <c r="A698" s="4"/>
      <c r="B698" s="4"/>
      <c r="C698" s="12" t="s">
        <v>781</v>
      </c>
      <c r="D698" s="4" t="str">
        <f>IF(ISERROR(VLOOKUP($C698,Listas!$B$4:$C$12,2,FALSE)),"",VLOOKUP($C698,Listas!$B$4:$C$12,2,FALSE))</f>
        <v/>
      </c>
      <c r="E698" s="12"/>
      <c r="F698" s="5">
        <v>0</v>
      </c>
      <c r="G698" s="5" t="s">
        <v>908</v>
      </c>
      <c r="H698" s="5" t="str">
        <f>IF(ISERROR(VLOOKUP($C698&amp;" "&amp;$I698,Listas!$N$4:$O$14,2,FALSE)),"",VLOOKUP($C698&amp;" "&amp;$I698,Listas!$N$4:$O$14,2,FALSE))</f>
        <v/>
      </c>
      <c r="I698" s="5" t="str">
        <f>IF(ISERROR(VLOOKUP($G698,Listas!$L$4:$M$7,2,FALSE)),"",VLOOKUP($G698,Listas!$L$4:$M$7,2,FALSE))</f>
        <v/>
      </c>
      <c r="J698" s="7" t="str">
        <f t="shared" si="20"/>
        <v/>
      </c>
      <c r="K698" s="5" t="str">
        <f t="shared" si="21"/>
        <v/>
      </c>
      <c r="L698" s="5" t="str">
        <f>IF(ISERROR(VLOOKUP($C698,Listas!$B$4:$K$12,10,FALSE)),"",IF(C698="Hydrogen_\_Hidrógeno",LOOKUP(E698,Listas!$AL$4:$AL$7,Listas!$AM$4:$AM$7),VLOOKUP($C698,Listas!$B$4:$K$12,10,FALSE)))</f>
        <v/>
      </c>
    </row>
    <row r="699" spans="1:12" x14ac:dyDescent="0.25">
      <c r="A699" s="4"/>
      <c r="B699" s="4"/>
      <c r="C699" s="12" t="s">
        <v>781</v>
      </c>
      <c r="D699" s="4" t="str">
        <f>IF(ISERROR(VLOOKUP($C699,Listas!$B$4:$C$12,2,FALSE)),"",VLOOKUP($C699,Listas!$B$4:$C$12,2,FALSE))</f>
        <v/>
      </c>
      <c r="E699" s="12"/>
      <c r="F699" s="5">
        <v>0</v>
      </c>
      <c r="G699" s="5" t="s">
        <v>908</v>
      </c>
      <c r="H699" s="5" t="str">
        <f>IF(ISERROR(VLOOKUP($C699&amp;" "&amp;$I699,Listas!$N$4:$O$14,2,FALSE)),"",VLOOKUP($C699&amp;" "&amp;$I699,Listas!$N$4:$O$14,2,FALSE))</f>
        <v/>
      </c>
      <c r="I699" s="5" t="str">
        <f>IF(ISERROR(VLOOKUP($G699,Listas!$L$4:$M$7,2,FALSE)),"",VLOOKUP($G699,Listas!$L$4:$M$7,2,FALSE))</f>
        <v/>
      </c>
      <c r="J699" s="7" t="str">
        <f t="shared" si="20"/>
        <v/>
      </c>
      <c r="K699" s="5" t="str">
        <f t="shared" si="21"/>
        <v/>
      </c>
      <c r="L699" s="5" t="str">
        <f>IF(ISERROR(VLOOKUP($C699,Listas!$B$4:$K$12,10,FALSE)),"",IF(C699="Hydrogen_\_Hidrógeno",LOOKUP(E699,Listas!$AL$4:$AL$7,Listas!$AM$4:$AM$7),VLOOKUP($C699,Listas!$B$4:$K$12,10,FALSE)))</f>
        <v/>
      </c>
    </row>
    <row r="700" spans="1:12" x14ac:dyDescent="0.25">
      <c r="A700" s="4"/>
      <c r="B700" s="4"/>
      <c r="C700" s="12" t="s">
        <v>781</v>
      </c>
      <c r="D700" s="4" t="str">
        <f>IF(ISERROR(VLOOKUP($C700,Listas!$B$4:$C$12,2,FALSE)),"",VLOOKUP($C700,Listas!$B$4:$C$12,2,FALSE))</f>
        <v/>
      </c>
      <c r="E700" s="12"/>
      <c r="F700" s="5">
        <v>0</v>
      </c>
      <c r="G700" s="5" t="s">
        <v>908</v>
      </c>
      <c r="H700" s="5" t="str">
        <f>IF(ISERROR(VLOOKUP($C700&amp;" "&amp;$I700,Listas!$N$4:$O$14,2,FALSE)),"",VLOOKUP($C700&amp;" "&amp;$I700,Listas!$N$4:$O$14,2,FALSE))</f>
        <v/>
      </c>
      <c r="I700" s="5" t="str">
        <f>IF(ISERROR(VLOOKUP($G700,Listas!$L$4:$M$7,2,FALSE)),"",VLOOKUP($G700,Listas!$L$4:$M$7,2,FALSE))</f>
        <v/>
      </c>
      <c r="J700" s="7" t="str">
        <f t="shared" si="20"/>
        <v/>
      </c>
      <c r="K700" s="5" t="str">
        <f t="shared" si="21"/>
        <v/>
      </c>
      <c r="L700" s="5" t="str">
        <f>IF(ISERROR(VLOOKUP($C700,Listas!$B$4:$K$12,10,FALSE)),"",IF(C700="Hydrogen_\_Hidrógeno",LOOKUP(E700,Listas!$AL$4:$AL$7,Listas!$AM$4:$AM$7),VLOOKUP($C700,Listas!$B$4:$K$12,10,FALSE)))</f>
        <v/>
      </c>
    </row>
    <row r="701" spans="1:12" x14ac:dyDescent="0.25">
      <c r="A701" s="4"/>
      <c r="B701" s="4"/>
      <c r="C701" s="12" t="s">
        <v>781</v>
      </c>
      <c r="D701" s="4" t="str">
        <f>IF(ISERROR(VLOOKUP($C701,Listas!$B$4:$C$12,2,FALSE)),"",VLOOKUP($C701,Listas!$B$4:$C$12,2,FALSE))</f>
        <v/>
      </c>
      <c r="E701" s="12"/>
      <c r="F701" s="5">
        <v>0</v>
      </c>
      <c r="G701" s="5" t="s">
        <v>908</v>
      </c>
      <c r="H701" s="5" t="str">
        <f>IF(ISERROR(VLOOKUP($C701&amp;" "&amp;$I701,Listas!$N$4:$O$14,2,FALSE)),"",VLOOKUP($C701&amp;" "&amp;$I701,Listas!$N$4:$O$14,2,FALSE))</f>
        <v/>
      </c>
      <c r="I701" s="5" t="str">
        <f>IF(ISERROR(VLOOKUP($G701,Listas!$L$4:$M$7,2,FALSE)),"",VLOOKUP($G701,Listas!$L$4:$M$7,2,FALSE))</f>
        <v/>
      </c>
      <c r="J701" s="7" t="str">
        <f t="shared" si="20"/>
        <v/>
      </c>
      <c r="K701" s="5" t="str">
        <f t="shared" si="21"/>
        <v/>
      </c>
      <c r="L701" s="5" t="str">
        <f>IF(ISERROR(VLOOKUP($C701,Listas!$B$4:$K$12,10,FALSE)),"",IF(C701="Hydrogen_\_Hidrógeno",LOOKUP(E701,Listas!$AL$4:$AL$7,Listas!$AM$4:$AM$7),VLOOKUP($C701,Listas!$B$4:$K$12,10,FALSE)))</f>
        <v/>
      </c>
    </row>
    <row r="702" spans="1:12" x14ac:dyDescent="0.25">
      <c r="A702" s="4"/>
      <c r="B702" s="4"/>
      <c r="C702" s="12" t="s">
        <v>781</v>
      </c>
      <c r="D702" s="4" t="str">
        <f>IF(ISERROR(VLOOKUP($C702,Listas!$B$4:$C$12,2,FALSE)),"",VLOOKUP($C702,Listas!$B$4:$C$12,2,FALSE))</f>
        <v/>
      </c>
      <c r="E702" s="12"/>
      <c r="F702" s="5">
        <v>0</v>
      </c>
      <c r="G702" s="5" t="s">
        <v>908</v>
      </c>
      <c r="H702" s="5" t="str">
        <f>IF(ISERROR(VLOOKUP($C702&amp;" "&amp;$I702,Listas!$N$4:$O$14,2,FALSE)),"",VLOOKUP($C702&amp;" "&amp;$I702,Listas!$N$4:$O$14,2,FALSE))</f>
        <v/>
      </c>
      <c r="I702" s="5" t="str">
        <f>IF(ISERROR(VLOOKUP($G702,Listas!$L$4:$M$7,2,FALSE)),"",VLOOKUP($G702,Listas!$L$4:$M$7,2,FALSE))</f>
        <v/>
      </c>
      <c r="J702" s="7" t="str">
        <f t="shared" si="20"/>
        <v/>
      </c>
      <c r="K702" s="5" t="str">
        <f t="shared" si="21"/>
        <v/>
      </c>
      <c r="L702" s="5" t="str">
        <f>IF(ISERROR(VLOOKUP($C702,Listas!$B$4:$K$12,10,FALSE)),"",IF(C702="Hydrogen_\_Hidrógeno",LOOKUP(E702,Listas!$AL$4:$AL$7,Listas!$AM$4:$AM$7),VLOOKUP($C702,Listas!$B$4:$K$12,10,FALSE)))</f>
        <v/>
      </c>
    </row>
    <row r="703" spans="1:12" x14ac:dyDescent="0.25">
      <c r="A703" s="4"/>
      <c r="B703" s="4"/>
      <c r="C703" s="12" t="s">
        <v>781</v>
      </c>
      <c r="D703" s="4" t="str">
        <f>IF(ISERROR(VLOOKUP($C703,Listas!$B$4:$C$12,2,FALSE)),"",VLOOKUP($C703,Listas!$B$4:$C$12,2,FALSE))</f>
        <v/>
      </c>
      <c r="E703" s="12"/>
      <c r="F703" s="5">
        <v>0</v>
      </c>
      <c r="G703" s="5" t="s">
        <v>908</v>
      </c>
      <c r="H703" s="5" t="str">
        <f>IF(ISERROR(VLOOKUP($C703&amp;" "&amp;$I703,Listas!$N$4:$O$14,2,FALSE)),"",VLOOKUP($C703&amp;" "&amp;$I703,Listas!$N$4:$O$14,2,FALSE))</f>
        <v/>
      </c>
      <c r="I703" s="5" t="str">
        <f>IF(ISERROR(VLOOKUP($G703,Listas!$L$4:$M$7,2,FALSE)),"",VLOOKUP($G703,Listas!$L$4:$M$7,2,FALSE))</f>
        <v/>
      </c>
      <c r="J703" s="7" t="str">
        <f t="shared" si="20"/>
        <v/>
      </c>
      <c r="K703" s="5" t="str">
        <f t="shared" si="21"/>
        <v/>
      </c>
      <c r="L703" s="5" t="str">
        <f>IF(ISERROR(VLOOKUP($C703,Listas!$B$4:$K$12,10,FALSE)),"",IF(C703="Hydrogen_\_Hidrógeno",LOOKUP(E703,Listas!$AL$4:$AL$7,Listas!$AM$4:$AM$7),VLOOKUP($C703,Listas!$B$4:$K$12,10,FALSE)))</f>
        <v/>
      </c>
    </row>
    <row r="704" spans="1:12" x14ac:dyDescent="0.25">
      <c r="A704" s="4"/>
      <c r="B704" s="4"/>
      <c r="C704" s="12" t="s">
        <v>781</v>
      </c>
      <c r="D704" s="4" t="str">
        <f>IF(ISERROR(VLOOKUP($C704,Listas!$B$4:$C$12,2,FALSE)),"",VLOOKUP($C704,Listas!$B$4:$C$12,2,FALSE))</f>
        <v/>
      </c>
      <c r="E704" s="12"/>
      <c r="F704" s="5">
        <v>0</v>
      </c>
      <c r="G704" s="5" t="s">
        <v>908</v>
      </c>
      <c r="H704" s="5" t="str">
        <f>IF(ISERROR(VLOOKUP($C704&amp;" "&amp;$I704,Listas!$N$4:$O$14,2,FALSE)),"",VLOOKUP($C704&amp;" "&amp;$I704,Listas!$N$4:$O$14,2,FALSE))</f>
        <v/>
      </c>
      <c r="I704" s="5" t="str">
        <f>IF(ISERROR(VLOOKUP($G704,Listas!$L$4:$M$7,2,FALSE)),"",VLOOKUP($G704,Listas!$L$4:$M$7,2,FALSE))</f>
        <v/>
      </c>
      <c r="J704" s="7" t="str">
        <f t="shared" si="20"/>
        <v/>
      </c>
      <c r="K704" s="5" t="str">
        <f t="shared" si="21"/>
        <v/>
      </c>
      <c r="L704" s="5" t="str">
        <f>IF(ISERROR(VLOOKUP($C704,Listas!$B$4:$K$12,10,FALSE)),"",IF(C704="Hydrogen_\_Hidrógeno",LOOKUP(E704,Listas!$AL$4:$AL$7,Listas!$AM$4:$AM$7),VLOOKUP($C704,Listas!$B$4:$K$12,10,FALSE)))</f>
        <v/>
      </c>
    </row>
    <row r="705" spans="1:12" x14ac:dyDescent="0.25">
      <c r="A705" s="4"/>
      <c r="B705" s="4"/>
      <c r="C705" s="12" t="s">
        <v>781</v>
      </c>
      <c r="D705" s="4" t="str">
        <f>IF(ISERROR(VLOOKUP($C705,Listas!$B$4:$C$12,2,FALSE)),"",VLOOKUP($C705,Listas!$B$4:$C$12,2,FALSE))</f>
        <v/>
      </c>
      <c r="E705" s="12"/>
      <c r="F705" s="5">
        <v>0</v>
      </c>
      <c r="G705" s="5" t="s">
        <v>908</v>
      </c>
      <c r="H705" s="5" t="str">
        <f>IF(ISERROR(VLOOKUP($C705&amp;" "&amp;$I705,Listas!$N$4:$O$14,2,FALSE)),"",VLOOKUP($C705&amp;" "&amp;$I705,Listas!$N$4:$O$14,2,FALSE))</f>
        <v/>
      </c>
      <c r="I705" s="5" t="str">
        <f>IF(ISERROR(VLOOKUP($G705,Listas!$L$4:$M$7,2,FALSE)),"",VLOOKUP($G705,Listas!$L$4:$M$7,2,FALSE))</f>
        <v/>
      </c>
      <c r="J705" s="7" t="str">
        <f t="shared" si="20"/>
        <v/>
      </c>
      <c r="K705" s="5" t="str">
        <f t="shared" si="21"/>
        <v/>
      </c>
      <c r="L705" s="5" t="str">
        <f>IF(ISERROR(VLOOKUP($C705,Listas!$B$4:$K$12,10,FALSE)),"",IF(C705="Hydrogen_\_Hidrógeno",LOOKUP(E705,Listas!$AL$4:$AL$7,Listas!$AM$4:$AM$7),VLOOKUP($C705,Listas!$B$4:$K$12,10,FALSE)))</f>
        <v/>
      </c>
    </row>
    <row r="706" spans="1:12" x14ac:dyDescent="0.25">
      <c r="A706" s="4"/>
      <c r="B706" s="4"/>
      <c r="C706" s="12" t="s">
        <v>781</v>
      </c>
      <c r="D706" s="4" t="str">
        <f>IF(ISERROR(VLOOKUP($C706,Listas!$B$4:$C$12,2,FALSE)),"",VLOOKUP($C706,Listas!$B$4:$C$12,2,FALSE))</f>
        <v/>
      </c>
      <c r="E706" s="12"/>
      <c r="F706" s="5">
        <v>0</v>
      </c>
      <c r="G706" s="5" t="s">
        <v>908</v>
      </c>
      <c r="H706" s="5" t="str">
        <f>IF(ISERROR(VLOOKUP($C706&amp;" "&amp;$I706,Listas!$N$4:$O$14,2,FALSE)),"",VLOOKUP($C706&amp;" "&amp;$I706,Listas!$N$4:$O$14,2,FALSE))</f>
        <v/>
      </c>
      <c r="I706" s="5" t="str">
        <f>IF(ISERROR(VLOOKUP($G706,Listas!$L$4:$M$7,2,FALSE)),"",VLOOKUP($G706,Listas!$L$4:$M$7,2,FALSE))</f>
        <v/>
      </c>
      <c r="J706" s="7" t="str">
        <f t="shared" si="20"/>
        <v/>
      </c>
      <c r="K706" s="5" t="str">
        <f t="shared" si="21"/>
        <v/>
      </c>
      <c r="L706" s="5" t="str">
        <f>IF(ISERROR(VLOOKUP($C706,Listas!$B$4:$K$12,10,FALSE)),"",IF(C706="Hydrogen_\_Hidrógeno",LOOKUP(E706,Listas!$AL$4:$AL$7,Listas!$AM$4:$AM$7),VLOOKUP($C706,Listas!$B$4:$K$12,10,FALSE)))</f>
        <v/>
      </c>
    </row>
    <row r="707" spans="1:12" x14ac:dyDescent="0.25">
      <c r="A707" s="4"/>
      <c r="B707" s="4"/>
      <c r="C707" s="12" t="s">
        <v>781</v>
      </c>
      <c r="D707" s="4" t="str">
        <f>IF(ISERROR(VLOOKUP($C707,Listas!$B$4:$C$12,2,FALSE)),"",VLOOKUP($C707,Listas!$B$4:$C$12,2,FALSE))</f>
        <v/>
      </c>
      <c r="E707" s="12"/>
      <c r="F707" s="5">
        <v>0</v>
      </c>
      <c r="G707" s="5" t="s">
        <v>908</v>
      </c>
      <c r="H707" s="5" t="str">
        <f>IF(ISERROR(VLOOKUP($C707&amp;" "&amp;$I707,Listas!$N$4:$O$14,2,FALSE)),"",VLOOKUP($C707&amp;" "&amp;$I707,Listas!$N$4:$O$14,2,FALSE))</f>
        <v/>
      </c>
      <c r="I707" s="5" t="str">
        <f>IF(ISERROR(VLOOKUP($G707,Listas!$L$4:$M$7,2,FALSE)),"",VLOOKUP($G707,Listas!$L$4:$M$7,2,FALSE))</f>
        <v/>
      </c>
      <c r="J707" s="7" t="str">
        <f t="shared" si="20"/>
        <v/>
      </c>
      <c r="K707" s="5" t="str">
        <f t="shared" si="21"/>
        <v/>
      </c>
      <c r="L707" s="5" t="str">
        <f>IF(ISERROR(VLOOKUP($C707,Listas!$B$4:$K$12,10,FALSE)),"",IF(C707="Hydrogen_\_Hidrógeno",LOOKUP(E707,Listas!$AL$4:$AL$7,Listas!$AM$4:$AM$7),VLOOKUP($C707,Listas!$B$4:$K$12,10,FALSE)))</f>
        <v/>
      </c>
    </row>
    <row r="708" spans="1:12" x14ac:dyDescent="0.25">
      <c r="A708" s="4"/>
      <c r="B708" s="4"/>
      <c r="C708" s="12" t="s">
        <v>781</v>
      </c>
      <c r="D708" s="4" t="str">
        <f>IF(ISERROR(VLOOKUP($C708,Listas!$B$4:$C$12,2,FALSE)),"",VLOOKUP($C708,Listas!$B$4:$C$12,2,FALSE))</f>
        <v/>
      </c>
      <c r="E708" s="12"/>
      <c r="F708" s="5">
        <v>0</v>
      </c>
      <c r="G708" s="5" t="s">
        <v>908</v>
      </c>
      <c r="H708" s="5" t="str">
        <f>IF(ISERROR(VLOOKUP($C708&amp;" "&amp;$I708,Listas!$N$4:$O$14,2,FALSE)),"",VLOOKUP($C708&amp;" "&amp;$I708,Listas!$N$4:$O$14,2,FALSE))</f>
        <v/>
      </c>
      <c r="I708" s="5" t="str">
        <f>IF(ISERROR(VLOOKUP($G708,Listas!$L$4:$M$7,2,FALSE)),"",VLOOKUP($G708,Listas!$L$4:$M$7,2,FALSE))</f>
        <v/>
      </c>
      <c r="J708" s="7" t="str">
        <f t="shared" si="20"/>
        <v/>
      </c>
      <c r="K708" s="5" t="str">
        <f t="shared" si="21"/>
        <v/>
      </c>
      <c r="L708" s="5" t="str">
        <f>IF(ISERROR(VLOOKUP($C708,Listas!$B$4:$K$12,10,FALSE)),"",IF(C708="Hydrogen_\_Hidrógeno",LOOKUP(E708,Listas!$AL$4:$AL$7,Listas!$AM$4:$AM$7),VLOOKUP($C708,Listas!$B$4:$K$12,10,FALSE)))</f>
        <v/>
      </c>
    </row>
    <row r="709" spans="1:12" x14ac:dyDescent="0.25">
      <c r="A709" s="4"/>
      <c r="B709" s="4"/>
      <c r="C709" s="12" t="s">
        <v>781</v>
      </c>
      <c r="D709" s="4" t="str">
        <f>IF(ISERROR(VLOOKUP($C709,Listas!$B$4:$C$12,2,FALSE)),"",VLOOKUP($C709,Listas!$B$4:$C$12,2,FALSE))</f>
        <v/>
      </c>
      <c r="E709" s="12"/>
      <c r="F709" s="5">
        <v>0</v>
      </c>
      <c r="G709" s="5" t="s">
        <v>908</v>
      </c>
      <c r="H709" s="5" t="str">
        <f>IF(ISERROR(VLOOKUP($C709&amp;" "&amp;$I709,Listas!$N$4:$O$14,2,FALSE)),"",VLOOKUP($C709&amp;" "&amp;$I709,Listas!$N$4:$O$14,2,FALSE))</f>
        <v/>
      </c>
      <c r="I709" s="5" t="str">
        <f>IF(ISERROR(VLOOKUP($G709,Listas!$L$4:$M$7,2,FALSE)),"",VLOOKUP($G709,Listas!$L$4:$M$7,2,FALSE))</f>
        <v/>
      </c>
      <c r="J709" s="7" t="str">
        <f t="shared" si="20"/>
        <v/>
      </c>
      <c r="K709" s="5" t="str">
        <f t="shared" si="21"/>
        <v/>
      </c>
      <c r="L709" s="5" t="str">
        <f>IF(ISERROR(VLOOKUP($C709,Listas!$B$4:$K$12,10,FALSE)),"",IF(C709="Hydrogen_\_Hidrógeno",LOOKUP(E709,Listas!$AL$4:$AL$7,Listas!$AM$4:$AM$7),VLOOKUP($C709,Listas!$B$4:$K$12,10,FALSE)))</f>
        <v/>
      </c>
    </row>
    <row r="710" spans="1:12" x14ac:dyDescent="0.25">
      <c r="A710" s="4"/>
      <c r="B710" s="4"/>
      <c r="C710" s="12" t="s">
        <v>781</v>
      </c>
      <c r="D710" s="4" t="str">
        <f>IF(ISERROR(VLOOKUP($C710,Listas!$B$4:$C$12,2,FALSE)),"",VLOOKUP($C710,Listas!$B$4:$C$12,2,FALSE))</f>
        <v/>
      </c>
      <c r="E710" s="12"/>
      <c r="F710" s="5">
        <v>0</v>
      </c>
      <c r="G710" s="5" t="s">
        <v>908</v>
      </c>
      <c r="H710" s="5" t="str">
        <f>IF(ISERROR(VLOOKUP($C710&amp;" "&amp;$I710,Listas!$N$4:$O$14,2,FALSE)),"",VLOOKUP($C710&amp;" "&amp;$I710,Listas!$N$4:$O$14,2,FALSE))</f>
        <v/>
      </c>
      <c r="I710" s="5" t="str">
        <f>IF(ISERROR(VLOOKUP($G710,Listas!$L$4:$M$7,2,FALSE)),"",VLOOKUP($G710,Listas!$L$4:$M$7,2,FALSE))</f>
        <v/>
      </c>
      <c r="J710" s="7" t="str">
        <f t="shared" si="20"/>
        <v/>
      </c>
      <c r="K710" s="5" t="str">
        <f t="shared" si="21"/>
        <v/>
      </c>
      <c r="L710" s="5" t="str">
        <f>IF(ISERROR(VLOOKUP($C710,Listas!$B$4:$K$12,10,FALSE)),"",IF(C710="Hydrogen_\_Hidrógeno",LOOKUP(E710,Listas!$AL$4:$AL$7,Listas!$AM$4:$AM$7),VLOOKUP($C710,Listas!$B$4:$K$12,10,FALSE)))</f>
        <v/>
      </c>
    </row>
    <row r="711" spans="1:12" x14ac:dyDescent="0.25">
      <c r="A711" s="4"/>
      <c r="B711" s="4"/>
      <c r="C711" s="12" t="s">
        <v>781</v>
      </c>
      <c r="D711" s="4" t="str">
        <f>IF(ISERROR(VLOOKUP($C711,Listas!$B$4:$C$12,2,FALSE)),"",VLOOKUP($C711,Listas!$B$4:$C$12,2,FALSE))</f>
        <v/>
      </c>
      <c r="E711" s="12"/>
      <c r="F711" s="5">
        <v>0</v>
      </c>
      <c r="G711" s="5" t="s">
        <v>908</v>
      </c>
      <c r="H711" s="5" t="str">
        <f>IF(ISERROR(VLOOKUP($C711&amp;" "&amp;$I711,Listas!$N$4:$O$14,2,FALSE)),"",VLOOKUP($C711&amp;" "&amp;$I711,Listas!$N$4:$O$14,2,FALSE))</f>
        <v/>
      </c>
      <c r="I711" s="5" t="str">
        <f>IF(ISERROR(VLOOKUP($G711,Listas!$L$4:$M$7,2,FALSE)),"",VLOOKUP($G711,Listas!$L$4:$M$7,2,FALSE))</f>
        <v/>
      </c>
      <c r="J711" s="7" t="str">
        <f t="shared" ref="J711:J774" si="22">IFERROR(IF(C711="Hydrogen_\_Hidrógeno",(F711*H711)*0.4,F711*H711),"")</f>
        <v/>
      </c>
      <c r="K711" s="5" t="str">
        <f t="shared" si="21"/>
        <v/>
      </c>
      <c r="L711" s="5" t="str">
        <f>IF(ISERROR(VLOOKUP($C711,Listas!$B$4:$K$12,10,FALSE)),"",IF(C711="Hydrogen_\_Hidrógeno",LOOKUP(E711,Listas!$AL$4:$AL$7,Listas!$AM$4:$AM$7),VLOOKUP($C711,Listas!$B$4:$K$12,10,FALSE)))</f>
        <v/>
      </c>
    </row>
    <row r="712" spans="1:12" x14ac:dyDescent="0.25">
      <c r="A712" s="4"/>
      <c r="B712" s="4"/>
      <c r="C712" s="12" t="s">
        <v>781</v>
      </c>
      <c r="D712" s="4" t="str">
        <f>IF(ISERROR(VLOOKUP($C712,Listas!$B$4:$C$12,2,FALSE)),"",VLOOKUP($C712,Listas!$B$4:$C$12,2,FALSE))</f>
        <v/>
      </c>
      <c r="E712" s="12"/>
      <c r="F712" s="5">
        <v>0</v>
      </c>
      <c r="G712" s="5" t="s">
        <v>908</v>
      </c>
      <c r="H712" s="5" t="str">
        <f>IF(ISERROR(VLOOKUP($C712&amp;" "&amp;$I712,Listas!$N$4:$O$14,2,FALSE)),"",VLOOKUP($C712&amp;" "&amp;$I712,Listas!$N$4:$O$14,2,FALSE))</f>
        <v/>
      </c>
      <c r="I712" s="5" t="str">
        <f>IF(ISERROR(VLOOKUP($G712,Listas!$L$4:$M$7,2,FALSE)),"",VLOOKUP($G712,Listas!$L$4:$M$7,2,FALSE))</f>
        <v/>
      </c>
      <c r="J712" s="7" t="str">
        <f t="shared" si="22"/>
        <v/>
      </c>
      <c r="K712" s="5" t="str">
        <f t="shared" ref="K712:K775" si="23">IF(ISERROR(F712*H712),"",F712*H712)</f>
        <v/>
      </c>
      <c r="L712" s="5" t="str">
        <f>IF(ISERROR(VLOOKUP($C712,Listas!$B$4:$K$12,10,FALSE)),"",IF(C712="Hydrogen_\_Hidrógeno",LOOKUP(E712,Listas!$AL$4:$AL$7,Listas!$AM$4:$AM$7),VLOOKUP($C712,Listas!$B$4:$K$12,10,FALSE)))</f>
        <v/>
      </c>
    </row>
    <row r="713" spans="1:12" x14ac:dyDescent="0.25">
      <c r="A713" s="4"/>
      <c r="B713" s="4"/>
      <c r="C713" s="12" t="s">
        <v>781</v>
      </c>
      <c r="D713" s="4" t="str">
        <f>IF(ISERROR(VLOOKUP($C713,Listas!$B$4:$C$12,2,FALSE)),"",VLOOKUP($C713,Listas!$B$4:$C$12,2,FALSE))</f>
        <v/>
      </c>
      <c r="E713" s="12"/>
      <c r="F713" s="5">
        <v>0</v>
      </c>
      <c r="G713" s="5" t="s">
        <v>908</v>
      </c>
      <c r="H713" s="5" t="str">
        <f>IF(ISERROR(VLOOKUP($C713&amp;" "&amp;$I713,Listas!$N$4:$O$14,2,FALSE)),"",VLOOKUP($C713&amp;" "&amp;$I713,Listas!$N$4:$O$14,2,FALSE))</f>
        <v/>
      </c>
      <c r="I713" s="5" t="str">
        <f>IF(ISERROR(VLOOKUP($G713,Listas!$L$4:$M$7,2,FALSE)),"",VLOOKUP($G713,Listas!$L$4:$M$7,2,FALSE))</f>
        <v/>
      </c>
      <c r="J713" s="7" t="str">
        <f t="shared" si="22"/>
        <v/>
      </c>
      <c r="K713" s="5" t="str">
        <f t="shared" si="23"/>
        <v/>
      </c>
      <c r="L713" s="5" t="str">
        <f>IF(ISERROR(VLOOKUP($C713,Listas!$B$4:$K$12,10,FALSE)),"",IF(C713="Hydrogen_\_Hidrógeno",LOOKUP(E713,Listas!$AL$4:$AL$7,Listas!$AM$4:$AM$7),VLOOKUP($C713,Listas!$B$4:$K$12,10,FALSE)))</f>
        <v/>
      </c>
    </row>
    <row r="714" spans="1:12" x14ac:dyDescent="0.25">
      <c r="A714" s="4"/>
      <c r="B714" s="4"/>
      <c r="C714" s="12" t="s">
        <v>781</v>
      </c>
      <c r="D714" s="4" t="str">
        <f>IF(ISERROR(VLOOKUP($C714,Listas!$B$4:$C$12,2,FALSE)),"",VLOOKUP($C714,Listas!$B$4:$C$12,2,FALSE))</f>
        <v/>
      </c>
      <c r="E714" s="12"/>
      <c r="F714" s="5">
        <v>0</v>
      </c>
      <c r="G714" s="5" t="s">
        <v>908</v>
      </c>
      <c r="H714" s="5" t="str">
        <f>IF(ISERROR(VLOOKUP($C714&amp;" "&amp;$I714,Listas!$N$4:$O$14,2,FALSE)),"",VLOOKUP($C714&amp;" "&amp;$I714,Listas!$N$4:$O$14,2,FALSE))</f>
        <v/>
      </c>
      <c r="I714" s="5" t="str">
        <f>IF(ISERROR(VLOOKUP($G714,Listas!$L$4:$M$7,2,FALSE)),"",VLOOKUP($G714,Listas!$L$4:$M$7,2,FALSE))</f>
        <v/>
      </c>
      <c r="J714" s="7" t="str">
        <f t="shared" si="22"/>
        <v/>
      </c>
      <c r="K714" s="5" t="str">
        <f t="shared" si="23"/>
        <v/>
      </c>
      <c r="L714" s="5" t="str">
        <f>IF(ISERROR(VLOOKUP($C714,Listas!$B$4:$K$12,10,FALSE)),"",IF(C714="Hydrogen_\_Hidrógeno",LOOKUP(E714,Listas!$AL$4:$AL$7,Listas!$AM$4:$AM$7),VLOOKUP($C714,Listas!$B$4:$K$12,10,FALSE)))</f>
        <v/>
      </c>
    </row>
    <row r="715" spans="1:12" x14ac:dyDescent="0.25">
      <c r="A715" s="4"/>
      <c r="B715" s="4"/>
      <c r="C715" s="12" t="s">
        <v>781</v>
      </c>
      <c r="D715" s="4" t="str">
        <f>IF(ISERROR(VLOOKUP($C715,Listas!$B$4:$C$12,2,FALSE)),"",VLOOKUP($C715,Listas!$B$4:$C$12,2,FALSE))</f>
        <v/>
      </c>
      <c r="E715" s="12"/>
      <c r="F715" s="5">
        <v>0</v>
      </c>
      <c r="G715" s="5" t="s">
        <v>908</v>
      </c>
      <c r="H715" s="5" t="str">
        <f>IF(ISERROR(VLOOKUP($C715&amp;" "&amp;$I715,Listas!$N$4:$O$14,2,FALSE)),"",VLOOKUP($C715&amp;" "&amp;$I715,Listas!$N$4:$O$14,2,FALSE))</f>
        <v/>
      </c>
      <c r="I715" s="5" t="str">
        <f>IF(ISERROR(VLOOKUP($G715,Listas!$L$4:$M$7,2,FALSE)),"",VLOOKUP($G715,Listas!$L$4:$M$7,2,FALSE))</f>
        <v/>
      </c>
      <c r="J715" s="7" t="str">
        <f t="shared" si="22"/>
        <v/>
      </c>
      <c r="K715" s="5" t="str">
        <f t="shared" si="23"/>
        <v/>
      </c>
      <c r="L715" s="5" t="str">
        <f>IF(ISERROR(VLOOKUP($C715,Listas!$B$4:$K$12,10,FALSE)),"",IF(C715="Hydrogen_\_Hidrógeno",LOOKUP(E715,Listas!$AL$4:$AL$7,Listas!$AM$4:$AM$7),VLOOKUP($C715,Listas!$B$4:$K$12,10,FALSE)))</f>
        <v/>
      </c>
    </row>
    <row r="716" spans="1:12" x14ac:dyDescent="0.25">
      <c r="A716" s="4"/>
      <c r="B716" s="4"/>
      <c r="C716" s="12" t="s">
        <v>781</v>
      </c>
      <c r="D716" s="4" t="str">
        <f>IF(ISERROR(VLOOKUP($C716,Listas!$B$4:$C$12,2,FALSE)),"",VLOOKUP($C716,Listas!$B$4:$C$12,2,FALSE))</f>
        <v/>
      </c>
      <c r="E716" s="12"/>
      <c r="F716" s="5">
        <v>0</v>
      </c>
      <c r="G716" s="5" t="s">
        <v>908</v>
      </c>
      <c r="H716" s="5" t="str">
        <f>IF(ISERROR(VLOOKUP($C716&amp;" "&amp;$I716,Listas!$N$4:$O$14,2,FALSE)),"",VLOOKUP($C716&amp;" "&amp;$I716,Listas!$N$4:$O$14,2,FALSE))</f>
        <v/>
      </c>
      <c r="I716" s="5" t="str">
        <f>IF(ISERROR(VLOOKUP($G716,Listas!$L$4:$M$7,2,FALSE)),"",VLOOKUP($G716,Listas!$L$4:$M$7,2,FALSE))</f>
        <v/>
      </c>
      <c r="J716" s="7" t="str">
        <f t="shared" si="22"/>
        <v/>
      </c>
      <c r="K716" s="5" t="str">
        <f t="shared" si="23"/>
        <v/>
      </c>
      <c r="L716" s="5" t="str">
        <f>IF(ISERROR(VLOOKUP($C716,Listas!$B$4:$K$12,10,FALSE)),"",IF(C716="Hydrogen_\_Hidrógeno",LOOKUP(E716,Listas!$AL$4:$AL$7,Listas!$AM$4:$AM$7),VLOOKUP($C716,Listas!$B$4:$K$12,10,FALSE)))</f>
        <v/>
      </c>
    </row>
    <row r="717" spans="1:12" x14ac:dyDescent="0.25">
      <c r="A717" s="4"/>
      <c r="B717" s="4"/>
      <c r="C717" s="12" t="s">
        <v>781</v>
      </c>
      <c r="D717" s="4" t="str">
        <f>IF(ISERROR(VLOOKUP($C717,Listas!$B$4:$C$12,2,FALSE)),"",VLOOKUP($C717,Listas!$B$4:$C$12,2,FALSE))</f>
        <v/>
      </c>
      <c r="E717" s="12"/>
      <c r="F717" s="5">
        <v>0</v>
      </c>
      <c r="G717" s="5" t="s">
        <v>908</v>
      </c>
      <c r="H717" s="5" t="str">
        <f>IF(ISERROR(VLOOKUP($C717&amp;" "&amp;$I717,Listas!$N$4:$O$14,2,FALSE)),"",VLOOKUP($C717&amp;" "&amp;$I717,Listas!$N$4:$O$14,2,FALSE))</f>
        <v/>
      </c>
      <c r="I717" s="5" t="str">
        <f>IF(ISERROR(VLOOKUP($G717,Listas!$L$4:$M$7,2,FALSE)),"",VLOOKUP($G717,Listas!$L$4:$M$7,2,FALSE))</f>
        <v/>
      </c>
      <c r="J717" s="7" t="str">
        <f t="shared" si="22"/>
        <v/>
      </c>
      <c r="K717" s="5" t="str">
        <f t="shared" si="23"/>
        <v/>
      </c>
      <c r="L717" s="5" t="str">
        <f>IF(ISERROR(VLOOKUP($C717,Listas!$B$4:$K$12,10,FALSE)),"",IF(C717="Hydrogen_\_Hidrógeno",LOOKUP(E717,Listas!$AL$4:$AL$7,Listas!$AM$4:$AM$7),VLOOKUP($C717,Listas!$B$4:$K$12,10,FALSE)))</f>
        <v/>
      </c>
    </row>
    <row r="718" spans="1:12" x14ac:dyDescent="0.25">
      <c r="A718" s="4"/>
      <c r="B718" s="4"/>
      <c r="C718" s="12" t="s">
        <v>781</v>
      </c>
      <c r="D718" s="4" t="str">
        <f>IF(ISERROR(VLOOKUP($C718,Listas!$B$4:$C$12,2,FALSE)),"",VLOOKUP($C718,Listas!$B$4:$C$12,2,FALSE))</f>
        <v/>
      </c>
      <c r="E718" s="12"/>
      <c r="F718" s="5">
        <v>0</v>
      </c>
      <c r="G718" s="5" t="s">
        <v>908</v>
      </c>
      <c r="H718" s="5" t="str">
        <f>IF(ISERROR(VLOOKUP($C718&amp;" "&amp;$I718,Listas!$N$4:$O$14,2,FALSE)),"",VLOOKUP($C718&amp;" "&amp;$I718,Listas!$N$4:$O$14,2,FALSE))</f>
        <v/>
      </c>
      <c r="I718" s="5" t="str">
        <f>IF(ISERROR(VLOOKUP($G718,Listas!$L$4:$M$7,2,FALSE)),"",VLOOKUP($G718,Listas!$L$4:$M$7,2,FALSE))</f>
        <v/>
      </c>
      <c r="J718" s="7" t="str">
        <f t="shared" si="22"/>
        <v/>
      </c>
      <c r="K718" s="5" t="str">
        <f t="shared" si="23"/>
        <v/>
      </c>
      <c r="L718" s="5" t="str">
        <f>IF(ISERROR(VLOOKUP($C718,Listas!$B$4:$K$12,10,FALSE)),"",IF(C718="Hydrogen_\_Hidrógeno",LOOKUP(E718,Listas!$AL$4:$AL$7,Listas!$AM$4:$AM$7),VLOOKUP($C718,Listas!$B$4:$K$12,10,FALSE)))</f>
        <v/>
      </c>
    </row>
    <row r="719" spans="1:12" x14ac:dyDescent="0.25">
      <c r="A719" s="4"/>
      <c r="B719" s="4"/>
      <c r="C719" s="12" t="s">
        <v>781</v>
      </c>
      <c r="D719" s="4" t="str">
        <f>IF(ISERROR(VLOOKUP($C719,Listas!$B$4:$C$12,2,FALSE)),"",VLOOKUP($C719,Listas!$B$4:$C$12,2,FALSE))</f>
        <v/>
      </c>
      <c r="E719" s="12"/>
      <c r="F719" s="5">
        <v>0</v>
      </c>
      <c r="G719" s="5" t="s">
        <v>908</v>
      </c>
      <c r="H719" s="5" t="str">
        <f>IF(ISERROR(VLOOKUP($C719&amp;" "&amp;$I719,Listas!$N$4:$O$14,2,FALSE)),"",VLOOKUP($C719&amp;" "&amp;$I719,Listas!$N$4:$O$14,2,FALSE))</f>
        <v/>
      </c>
      <c r="I719" s="5" t="str">
        <f>IF(ISERROR(VLOOKUP($G719,Listas!$L$4:$M$7,2,FALSE)),"",VLOOKUP($G719,Listas!$L$4:$M$7,2,FALSE))</f>
        <v/>
      </c>
      <c r="J719" s="7" t="str">
        <f t="shared" si="22"/>
        <v/>
      </c>
      <c r="K719" s="5" t="str">
        <f t="shared" si="23"/>
        <v/>
      </c>
      <c r="L719" s="5" t="str">
        <f>IF(ISERROR(VLOOKUP($C719,Listas!$B$4:$K$12,10,FALSE)),"",IF(C719="Hydrogen_\_Hidrógeno",LOOKUP(E719,Listas!$AL$4:$AL$7,Listas!$AM$4:$AM$7),VLOOKUP($C719,Listas!$B$4:$K$12,10,FALSE)))</f>
        <v/>
      </c>
    </row>
    <row r="720" spans="1:12" x14ac:dyDescent="0.25">
      <c r="A720" s="4"/>
      <c r="B720" s="4"/>
      <c r="C720" s="12" t="s">
        <v>781</v>
      </c>
      <c r="D720" s="4" t="str">
        <f>IF(ISERROR(VLOOKUP($C720,Listas!$B$4:$C$12,2,FALSE)),"",VLOOKUP($C720,Listas!$B$4:$C$12,2,FALSE))</f>
        <v/>
      </c>
      <c r="E720" s="12"/>
      <c r="F720" s="5">
        <v>0</v>
      </c>
      <c r="G720" s="5" t="s">
        <v>908</v>
      </c>
      <c r="H720" s="5" t="str">
        <f>IF(ISERROR(VLOOKUP($C720&amp;" "&amp;$I720,Listas!$N$4:$O$14,2,FALSE)),"",VLOOKUP($C720&amp;" "&amp;$I720,Listas!$N$4:$O$14,2,FALSE))</f>
        <v/>
      </c>
      <c r="I720" s="5" t="str">
        <f>IF(ISERROR(VLOOKUP($G720,Listas!$L$4:$M$7,2,FALSE)),"",VLOOKUP($G720,Listas!$L$4:$M$7,2,FALSE))</f>
        <v/>
      </c>
      <c r="J720" s="7" t="str">
        <f t="shared" si="22"/>
        <v/>
      </c>
      <c r="K720" s="5" t="str">
        <f t="shared" si="23"/>
        <v/>
      </c>
      <c r="L720" s="5" t="str">
        <f>IF(ISERROR(VLOOKUP($C720,Listas!$B$4:$K$12,10,FALSE)),"",IF(C720="Hydrogen_\_Hidrógeno",LOOKUP(E720,Listas!$AL$4:$AL$7,Listas!$AM$4:$AM$7),VLOOKUP($C720,Listas!$B$4:$K$12,10,FALSE)))</f>
        <v/>
      </c>
    </row>
    <row r="721" spans="1:12" x14ac:dyDescent="0.25">
      <c r="A721" s="4"/>
      <c r="B721" s="4"/>
      <c r="C721" s="12" t="s">
        <v>781</v>
      </c>
      <c r="D721" s="4" t="str">
        <f>IF(ISERROR(VLOOKUP($C721,Listas!$B$4:$C$12,2,FALSE)),"",VLOOKUP($C721,Listas!$B$4:$C$12,2,FALSE))</f>
        <v/>
      </c>
      <c r="E721" s="12"/>
      <c r="F721" s="5">
        <v>0</v>
      </c>
      <c r="G721" s="5" t="s">
        <v>908</v>
      </c>
      <c r="H721" s="5" t="str">
        <f>IF(ISERROR(VLOOKUP($C721&amp;" "&amp;$I721,Listas!$N$4:$O$14,2,FALSE)),"",VLOOKUP($C721&amp;" "&amp;$I721,Listas!$N$4:$O$14,2,FALSE))</f>
        <v/>
      </c>
      <c r="I721" s="5" t="str">
        <f>IF(ISERROR(VLOOKUP($G721,Listas!$L$4:$M$7,2,FALSE)),"",VLOOKUP($G721,Listas!$L$4:$M$7,2,FALSE))</f>
        <v/>
      </c>
      <c r="J721" s="7" t="str">
        <f t="shared" si="22"/>
        <v/>
      </c>
      <c r="K721" s="5" t="str">
        <f t="shared" si="23"/>
        <v/>
      </c>
      <c r="L721" s="5" t="str">
        <f>IF(ISERROR(VLOOKUP($C721,Listas!$B$4:$K$12,10,FALSE)),"",IF(C721="Hydrogen_\_Hidrógeno",LOOKUP(E721,Listas!$AL$4:$AL$7,Listas!$AM$4:$AM$7),VLOOKUP($C721,Listas!$B$4:$K$12,10,FALSE)))</f>
        <v/>
      </c>
    </row>
    <row r="722" spans="1:12" x14ac:dyDescent="0.25">
      <c r="A722" s="4"/>
      <c r="B722" s="4"/>
      <c r="C722" s="12" t="s">
        <v>781</v>
      </c>
      <c r="D722" s="4" t="str">
        <f>IF(ISERROR(VLOOKUP($C722,Listas!$B$4:$C$12,2,FALSE)),"",VLOOKUP($C722,Listas!$B$4:$C$12,2,FALSE))</f>
        <v/>
      </c>
      <c r="E722" s="12"/>
      <c r="F722" s="5">
        <v>0</v>
      </c>
      <c r="G722" s="5" t="s">
        <v>908</v>
      </c>
      <c r="H722" s="5" t="str">
        <f>IF(ISERROR(VLOOKUP($C722&amp;" "&amp;$I722,Listas!$N$4:$O$14,2,FALSE)),"",VLOOKUP($C722&amp;" "&amp;$I722,Listas!$N$4:$O$14,2,FALSE))</f>
        <v/>
      </c>
      <c r="I722" s="5" t="str">
        <f>IF(ISERROR(VLOOKUP($G722,Listas!$L$4:$M$7,2,FALSE)),"",VLOOKUP($G722,Listas!$L$4:$M$7,2,FALSE))</f>
        <v/>
      </c>
      <c r="J722" s="7" t="str">
        <f t="shared" si="22"/>
        <v/>
      </c>
      <c r="K722" s="5" t="str">
        <f t="shared" si="23"/>
        <v/>
      </c>
      <c r="L722" s="5" t="str">
        <f>IF(ISERROR(VLOOKUP($C722,Listas!$B$4:$K$12,10,FALSE)),"",IF(C722="Hydrogen_\_Hidrógeno",LOOKUP(E722,Listas!$AL$4:$AL$7,Listas!$AM$4:$AM$7),VLOOKUP($C722,Listas!$B$4:$K$12,10,FALSE)))</f>
        <v/>
      </c>
    </row>
    <row r="723" spans="1:12" x14ac:dyDescent="0.25">
      <c r="A723" s="4"/>
      <c r="B723" s="4"/>
      <c r="C723" s="12" t="s">
        <v>781</v>
      </c>
      <c r="D723" s="4" t="str">
        <f>IF(ISERROR(VLOOKUP($C723,Listas!$B$4:$C$12,2,FALSE)),"",VLOOKUP($C723,Listas!$B$4:$C$12,2,FALSE))</f>
        <v/>
      </c>
      <c r="E723" s="12"/>
      <c r="F723" s="5">
        <v>0</v>
      </c>
      <c r="G723" s="5" t="s">
        <v>908</v>
      </c>
      <c r="H723" s="5" t="str">
        <f>IF(ISERROR(VLOOKUP($C723&amp;" "&amp;$I723,Listas!$N$4:$O$14,2,FALSE)),"",VLOOKUP($C723&amp;" "&amp;$I723,Listas!$N$4:$O$14,2,FALSE))</f>
        <v/>
      </c>
      <c r="I723" s="5" t="str">
        <f>IF(ISERROR(VLOOKUP($G723,Listas!$L$4:$M$7,2,FALSE)),"",VLOOKUP($G723,Listas!$L$4:$M$7,2,FALSE))</f>
        <v/>
      </c>
      <c r="J723" s="7" t="str">
        <f t="shared" si="22"/>
        <v/>
      </c>
      <c r="K723" s="5" t="str">
        <f t="shared" si="23"/>
        <v/>
      </c>
      <c r="L723" s="5" t="str">
        <f>IF(ISERROR(VLOOKUP($C723,Listas!$B$4:$K$12,10,FALSE)),"",IF(C723="Hydrogen_\_Hidrógeno",LOOKUP(E723,Listas!$AL$4:$AL$7,Listas!$AM$4:$AM$7),VLOOKUP($C723,Listas!$B$4:$K$12,10,FALSE)))</f>
        <v/>
      </c>
    </row>
    <row r="724" spans="1:12" x14ac:dyDescent="0.25">
      <c r="A724" s="4"/>
      <c r="B724" s="4"/>
      <c r="C724" s="12" t="s">
        <v>781</v>
      </c>
      <c r="D724" s="4" t="str">
        <f>IF(ISERROR(VLOOKUP($C724,Listas!$B$4:$C$12,2,FALSE)),"",VLOOKUP($C724,Listas!$B$4:$C$12,2,FALSE))</f>
        <v/>
      </c>
      <c r="E724" s="12"/>
      <c r="F724" s="5">
        <v>0</v>
      </c>
      <c r="G724" s="5" t="s">
        <v>908</v>
      </c>
      <c r="H724" s="5" t="str">
        <f>IF(ISERROR(VLOOKUP($C724&amp;" "&amp;$I724,Listas!$N$4:$O$14,2,FALSE)),"",VLOOKUP($C724&amp;" "&amp;$I724,Listas!$N$4:$O$14,2,FALSE))</f>
        <v/>
      </c>
      <c r="I724" s="5" t="str">
        <f>IF(ISERROR(VLOOKUP($G724,Listas!$L$4:$M$7,2,FALSE)),"",VLOOKUP($G724,Listas!$L$4:$M$7,2,FALSE))</f>
        <v/>
      </c>
      <c r="J724" s="7" t="str">
        <f t="shared" si="22"/>
        <v/>
      </c>
      <c r="K724" s="5" t="str">
        <f t="shared" si="23"/>
        <v/>
      </c>
      <c r="L724" s="5" t="str">
        <f>IF(ISERROR(VLOOKUP($C724,Listas!$B$4:$K$12,10,FALSE)),"",IF(C724="Hydrogen_\_Hidrógeno",LOOKUP(E724,Listas!$AL$4:$AL$7,Listas!$AM$4:$AM$7),VLOOKUP($C724,Listas!$B$4:$K$12,10,FALSE)))</f>
        <v/>
      </c>
    </row>
    <row r="725" spans="1:12" x14ac:dyDescent="0.25">
      <c r="A725" s="4"/>
      <c r="B725" s="4"/>
      <c r="C725" s="12" t="s">
        <v>781</v>
      </c>
      <c r="D725" s="4" t="str">
        <f>IF(ISERROR(VLOOKUP($C725,Listas!$B$4:$C$12,2,FALSE)),"",VLOOKUP($C725,Listas!$B$4:$C$12,2,FALSE))</f>
        <v/>
      </c>
      <c r="E725" s="12"/>
      <c r="F725" s="5">
        <v>0</v>
      </c>
      <c r="G725" s="5" t="s">
        <v>908</v>
      </c>
      <c r="H725" s="5" t="str">
        <f>IF(ISERROR(VLOOKUP($C725&amp;" "&amp;$I725,Listas!$N$4:$O$14,2,FALSE)),"",VLOOKUP($C725&amp;" "&amp;$I725,Listas!$N$4:$O$14,2,FALSE))</f>
        <v/>
      </c>
      <c r="I725" s="5" t="str">
        <f>IF(ISERROR(VLOOKUP($G725,Listas!$L$4:$M$7,2,FALSE)),"",VLOOKUP($G725,Listas!$L$4:$M$7,2,FALSE))</f>
        <v/>
      </c>
      <c r="J725" s="7" t="str">
        <f t="shared" si="22"/>
        <v/>
      </c>
      <c r="K725" s="5" t="str">
        <f t="shared" si="23"/>
        <v/>
      </c>
      <c r="L725" s="5" t="str">
        <f>IF(ISERROR(VLOOKUP($C725,Listas!$B$4:$K$12,10,FALSE)),"",IF(C725="Hydrogen_\_Hidrógeno",LOOKUP(E725,Listas!$AL$4:$AL$7,Listas!$AM$4:$AM$7),VLOOKUP($C725,Listas!$B$4:$K$12,10,FALSE)))</f>
        <v/>
      </c>
    </row>
    <row r="726" spans="1:12" x14ac:dyDescent="0.25">
      <c r="A726" s="4"/>
      <c r="B726" s="4"/>
      <c r="C726" s="12" t="s">
        <v>781</v>
      </c>
      <c r="D726" s="4" t="str">
        <f>IF(ISERROR(VLOOKUP($C726,Listas!$B$4:$C$12,2,FALSE)),"",VLOOKUP($C726,Listas!$B$4:$C$12,2,FALSE))</f>
        <v/>
      </c>
      <c r="E726" s="12"/>
      <c r="F726" s="5">
        <v>0</v>
      </c>
      <c r="G726" s="5" t="s">
        <v>908</v>
      </c>
      <c r="H726" s="5" t="str">
        <f>IF(ISERROR(VLOOKUP($C726&amp;" "&amp;$I726,Listas!$N$4:$O$14,2,FALSE)),"",VLOOKUP($C726&amp;" "&amp;$I726,Listas!$N$4:$O$14,2,FALSE))</f>
        <v/>
      </c>
      <c r="I726" s="5" t="str">
        <f>IF(ISERROR(VLOOKUP($G726,Listas!$L$4:$M$7,2,FALSE)),"",VLOOKUP($G726,Listas!$L$4:$M$7,2,FALSE))</f>
        <v/>
      </c>
      <c r="J726" s="7" t="str">
        <f t="shared" si="22"/>
        <v/>
      </c>
      <c r="K726" s="5" t="str">
        <f t="shared" si="23"/>
        <v/>
      </c>
      <c r="L726" s="5" t="str">
        <f>IF(ISERROR(VLOOKUP($C726,Listas!$B$4:$K$12,10,FALSE)),"",IF(C726="Hydrogen_\_Hidrógeno",LOOKUP(E726,Listas!$AL$4:$AL$7,Listas!$AM$4:$AM$7),VLOOKUP($C726,Listas!$B$4:$K$12,10,FALSE)))</f>
        <v/>
      </c>
    </row>
    <row r="727" spans="1:12" x14ac:dyDescent="0.25">
      <c r="A727" s="4"/>
      <c r="B727" s="4"/>
      <c r="C727" s="12" t="s">
        <v>781</v>
      </c>
      <c r="D727" s="4" t="str">
        <f>IF(ISERROR(VLOOKUP($C727,Listas!$B$4:$C$12,2,FALSE)),"",VLOOKUP($C727,Listas!$B$4:$C$12,2,FALSE))</f>
        <v/>
      </c>
      <c r="E727" s="12"/>
      <c r="F727" s="5">
        <v>0</v>
      </c>
      <c r="G727" s="5" t="s">
        <v>908</v>
      </c>
      <c r="H727" s="5" t="str">
        <f>IF(ISERROR(VLOOKUP($C727&amp;" "&amp;$I727,Listas!$N$4:$O$14,2,FALSE)),"",VLOOKUP($C727&amp;" "&amp;$I727,Listas!$N$4:$O$14,2,FALSE))</f>
        <v/>
      </c>
      <c r="I727" s="5" t="str">
        <f>IF(ISERROR(VLOOKUP($G727,Listas!$L$4:$M$7,2,FALSE)),"",VLOOKUP($G727,Listas!$L$4:$M$7,2,FALSE))</f>
        <v/>
      </c>
      <c r="J727" s="7" t="str">
        <f t="shared" si="22"/>
        <v/>
      </c>
      <c r="K727" s="5" t="str">
        <f t="shared" si="23"/>
        <v/>
      </c>
      <c r="L727" s="5" t="str">
        <f>IF(ISERROR(VLOOKUP($C727,Listas!$B$4:$K$12,10,FALSE)),"",IF(C727="Hydrogen_\_Hidrógeno",LOOKUP(E727,Listas!$AL$4:$AL$7,Listas!$AM$4:$AM$7),VLOOKUP($C727,Listas!$B$4:$K$12,10,FALSE)))</f>
        <v/>
      </c>
    </row>
    <row r="728" spans="1:12" x14ac:dyDescent="0.25">
      <c r="A728" s="4"/>
      <c r="B728" s="4"/>
      <c r="C728" s="12" t="s">
        <v>781</v>
      </c>
      <c r="D728" s="4" t="str">
        <f>IF(ISERROR(VLOOKUP($C728,Listas!$B$4:$C$12,2,FALSE)),"",VLOOKUP($C728,Listas!$B$4:$C$12,2,FALSE))</f>
        <v/>
      </c>
      <c r="E728" s="12"/>
      <c r="F728" s="5">
        <v>0</v>
      </c>
      <c r="G728" s="5" t="s">
        <v>908</v>
      </c>
      <c r="H728" s="5" t="str">
        <f>IF(ISERROR(VLOOKUP($C728&amp;" "&amp;$I728,Listas!$N$4:$O$14,2,FALSE)),"",VLOOKUP($C728&amp;" "&amp;$I728,Listas!$N$4:$O$14,2,FALSE))</f>
        <v/>
      </c>
      <c r="I728" s="5" t="str">
        <f>IF(ISERROR(VLOOKUP($G728,Listas!$L$4:$M$7,2,FALSE)),"",VLOOKUP($G728,Listas!$L$4:$M$7,2,FALSE))</f>
        <v/>
      </c>
      <c r="J728" s="7" t="str">
        <f t="shared" si="22"/>
        <v/>
      </c>
      <c r="K728" s="5" t="str">
        <f t="shared" si="23"/>
        <v/>
      </c>
      <c r="L728" s="5" t="str">
        <f>IF(ISERROR(VLOOKUP($C728,Listas!$B$4:$K$12,10,FALSE)),"",IF(C728="Hydrogen_\_Hidrógeno",LOOKUP(E728,Listas!$AL$4:$AL$7,Listas!$AM$4:$AM$7),VLOOKUP($C728,Listas!$B$4:$K$12,10,FALSE)))</f>
        <v/>
      </c>
    </row>
    <row r="729" spans="1:12" x14ac:dyDescent="0.25">
      <c r="A729" s="4"/>
      <c r="B729" s="4"/>
      <c r="C729" s="12" t="s">
        <v>781</v>
      </c>
      <c r="D729" s="4" t="str">
        <f>IF(ISERROR(VLOOKUP($C729,Listas!$B$4:$C$12,2,FALSE)),"",VLOOKUP($C729,Listas!$B$4:$C$12,2,FALSE))</f>
        <v/>
      </c>
      <c r="E729" s="12"/>
      <c r="F729" s="5">
        <v>0</v>
      </c>
      <c r="G729" s="5" t="s">
        <v>908</v>
      </c>
      <c r="H729" s="5" t="str">
        <f>IF(ISERROR(VLOOKUP($C729&amp;" "&amp;$I729,Listas!$N$4:$O$14,2,FALSE)),"",VLOOKUP($C729&amp;" "&amp;$I729,Listas!$N$4:$O$14,2,FALSE))</f>
        <v/>
      </c>
      <c r="I729" s="5" t="str">
        <f>IF(ISERROR(VLOOKUP($G729,Listas!$L$4:$M$7,2,FALSE)),"",VLOOKUP($G729,Listas!$L$4:$M$7,2,FALSE))</f>
        <v/>
      </c>
      <c r="J729" s="7" t="str">
        <f t="shared" si="22"/>
        <v/>
      </c>
      <c r="K729" s="5" t="str">
        <f t="shared" si="23"/>
        <v/>
      </c>
      <c r="L729" s="5" t="str">
        <f>IF(ISERROR(VLOOKUP($C729,Listas!$B$4:$K$12,10,FALSE)),"",IF(C729="Hydrogen_\_Hidrógeno",LOOKUP(E729,Listas!$AL$4:$AL$7,Listas!$AM$4:$AM$7),VLOOKUP($C729,Listas!$B$4:$K$12,10,FALSE)))</f>
        <v/>
      </c>
    </row>
    <row r="730" spans="1:12" x14ac:dyDescent="0.25">
      <c r="A730" s="4"/>
      <c r="B730" s="4"/>
      <c r="C730" s="12" t="s">
        <v>781</v>
      </c>
      <c r="D730" s="4" t="str">
        <f>IF(ISERROR(VLOOKUP($C730,Listas!$B$4:$C$12,2,FALSE)),"",VLOOKUP($C730,Listas!$B$4:$C$12,2,FALSE))</f>
        <v/>
      </c>
      <c r="E730" s="12"/>
      <c r="F730" s="5">
        <v>0</v>
      </c>
      <c r="G730" s="5" t="s">
        <v>908</v>
      </c>
      <c r="H730" s="5" t="str">
        <f>IF(ISERROR(VLOOKUP($C730&amp;" "&amp;$I730,Listas!$N$4:$O$14,2,FALSE)),"",VLOOKUP($C730&amp;" "&amp;$I730,Listas!$N$4:$O$14,2,FALSE))</f>
        <v/>
      </c>
      <c r="I730" s="5" t="str">
        <f>IF(ISERROR(VLOOKUP($G730,Listas!$L$4:$M$7,2,FALSE)),"",VLOOKUP($G730,Listas!$L$4:$M$7,2,FALSE))</f>
        <v/>
      </c>
      <c r="J730" s="7" t="str">
        <f t="shared" si="22"/>
        <v/>
      </c>
      <c r="K730" s="5" t="str">
        <f t="shared" si="23"/>
        <v/>
      </c>
      <c r="L730" s="5" t="str">
        <f>IF(ISERROR(VLOOKUP($C730,Listas!$B$4:$K$12,10,FALSE)),"",IF(C730="Hydrogen_\_Hidrógeno",LOOKUP(E730,Listas!$AL$4:$AL$7,Listas!$AM$4:$AM$7),VLOOKUP($C730,Listas!$B$4:$K$12,10,FALSE)))</f>
        <v/>
      </c>
    </row>
    <row r="731" spans="1:12" x14ac:dyDescent="0.25">
      <c r="A731" s="4"/>
      <c r="B731" s="4"/>
      <c r="C731" s="12" t="s">
        <v>781</v>
      </c>
      <c r="D731" s="4" t="str">
        <f>IF(ISERROR(VLOOKUP($C731,Listas!$B$4:$C$12,2,FALSE)),"",VLOOKUP($C731,Listas!$B$4:$C$12,2,FALSE))</f>
        <v/>
      </c>
      <c r="E731" s="12"/>
      <c r="F731" s="5">
        <v>0</v>
      </c>
      <c r="G731" s="5" t="s">
        <v>908</v>
      </c>
      <c r="H731" s="5" t="str">
        <f>IF(ISERROR(VLOOKUP($C731&amp;" "&amp;$I731,Listas!$N$4:$O$14,2,FALSE)),"",VLOOKUP($C731&amp;" "&amp;$I731,Listas!$N$4:$O$14,2,FALSE))</f>
        <v/>
      </c>
      <c r="I731" s="5" t="str">
        <f>IF(ISERROR(VLOOKUP($G731,Listas!$L$4:$M$7,2,FALSE)),"",VLOOKUP($G731,Listas!$L$4:$M$7,2,FALSE))</f>
        <v/>
      </c>
      <c r="J731" s="7" t="str">
        <f t="shared" si="22"/>
        <v/>
      </c>
      <c r="K731" s="5" t="str">
        <f t="shared" si="23"/>
        <v/>
      </c>
      <c r="L731" s="5" t="str">
        <f>IF(ISERROR(VLOOKUP($C731,Listas!$B$4:$K$12,10,FALSE)),"",IF(C731="Hydrogen_\_Hidrógeno",LOOKUP(E731,Listas!$AL$4:$AL$7,Listas!$AM$4:$AM$7),VLOOKUP($C731,Listas!$B$4:$K$12,10,FALSE)))</f>
        <v/>
      </c>
    </row>
    <row r="732" spans="1:12" x14ac:dyDescent="0.25">
      <c r="A732" s="4"/>
      <c r="B732" s="4"/>
      <c r="C732" s="12" t="s">
        <v>781</v>
      </c>
      <c r="D732" s="4" t="str">
        <f>IF(ISERROR(VLOOKUP($C732,Listas!$B$4:$C$12,2,FALSE)),"",VLOOKUP($C732,Listas!$B$4:$C$12,2,FALSE))</f>
        <v/>
      </c>
      <c r="E732" s="12"/>
      <c r="F732" s="5">
        <v>0</v>
      </c>
      <c r="G732" s="5" t="s">
        <v>908</v>
      </c>
      <c r="H732" s="5" t="str">
        <f>IF(ISERROR(VLOOKUP($C732&amp;" "&amp;$I732,Listas!$N$4:$O$14,2,FALSE)),"",VLOOKUP($C732&amp;" "&amp;$I732,Listas!$N$4:$O$14,2,FALSE))</f>
        <v/>
      </c>
      <c r="I732" s="5" t="str">
        <f>IF(ISERROR(VLOOKUP($G732,Listas!$L$4:$M$7,2,FALSE)),"",VLOOKUP($G732,Listas!$L$4:$M$7,2,FALSE))</f>
        <v/>
      </c>
      <c r="J732" s="7" t="str">
        <f t="shared" si="22"/>
        <v/>
      </c>
      <c r="K732" s="5" t="str">
        <f t="shared" si="23"/>
        <v/>
      </c>
      <c r="L732" s="5" t="str">
        <f>IF(ISERROR(VLOOKUP($C732,Listas!$B$4:$K$12,10,FALSE)),"",IF(C732="Hydrogen_\_Hidrógeno",LOOKUP(E732,Listas!$AL$4:$AL$7,Listas!$AM$4:$AM$7),VLOOKUP($C732,Listas!$B$4:$K$12,10,FALSE)))</f>
        <v/>
      </c>
    </row>
    <row r="733" spans="1:12" x14ac:dyDescent="0.25">
      <c r="A733" s="4"/>
      <c r="B733" s="4"/>
      <c r="C733" s="12" t="s">
        <v>781</v>
      </c>
      <c r="D733" s="4" t="str">
        <f>IF(ISERROR(VLOOKUP($C733,Listas!$B$4:$C$12,2,FALSE)),"",VLOOKUP($C733,Listas!$B$4:$C$12,2,FALSE))</f>
        <v/>
      </c>
      <c r="E733" s="12"/>
      <c r="F733" s="5">
        <v>0</v>
      </c>
      <c r="G733" s="5" t="s">
        <v>908</v>
      </c>
      <c r="H733" s="5" t="str">
        <f>IF(ISERROR(VLOOKUP($C733&amp;" "&amp;$I733,Listas!$N$4:$O$14,2,FALSE)),"",VLOOKUP($C733&amp;" "&amp;$I733,Listas!$N$4:$O$14,2,FALSE))</f>
        <v/>
      </c>
      <c r="I733" s="5" t="str">
        <f>IF(ISERROR(VLOOKUP($G733,Listas!$L$4:$M$7,2,FALSE)),"",VLOOKUP($G733,Listas!$L$4:$M$7,2,FALSE))</f>
        <v/>
      </c>
      <c r="J733" s="7" t="str">
        <f t="shared" si="22"/>
        <v/>
      </c>
      <c r="K733" s="5" t="str">
        <f t="shared" si="23"/>
        <v/>
      </c>
      <c r="L733" s="5" t="str">
        <f>IF(ISERROR(VLOOKUP($C733,Listas!$B$4:$K$12,10,FALSE)),"",IF(C733="Hydrogen_\_Hidrógeno",LOOKUP(E733,Listas!$AL$4:$AL$7,Listas!$AM$4:$AM$7),VLOOKUP($C733,Listas!$B$4:$K$12,10,FALSE)))</f>
        <v/>
      </c>
    </row>
    <row r="734" spans="1:12" x14ac:dyDescent="0.25">
      <c r="A734" s="4"/>
      <c r="B734" s="4"/>
      <c r="C734" s="12" t="s">
        <v>781</v>
      </c>
      <c r="D734" s="4" t="str">
        <f>IF(ISERROR(VLOOKUP($C734,Listas!$B$4:$C$12,2,FALSE)),"",VLOOKUP($C734,Listas!$B$4:$C$12,2,FALSE))</f>
        <v/>
      </c>
      <c r="E734" s="12"/>
      <c r="F734" s="5">
        <v>0</v>
      </c>
      <c r="G734" s="5" t="s">
        <v>908</v>
      </c>
      <c r="H734" s="5" t="str">
        <f>IF(ISERROR(VLOOKUP($C734&amp;" "&amp;$I734,Listas!$N$4:$O$14,2,FALSE)),"",VLOOKUP($C734&amp;" "&amp;$I734,Listas!$N$4:$O$14,2,FALSE))</f>
        <v/>
      </c>
      <c r="I734" s="5" t="str">
        <f>IF(ISERROR(VLOOKUP($G734,Listas!$L$4:$M$7,2,FALSE)),"",VLOOKUP($G734,Listas!$L$4:$M$7,2,FALSE))</f>
        <v/>
      </c>
      <c r="J734" s="7" t="str">
        <f t="shared" si="22"/>
        <v/>
      </c>
      <c r="K734" s="5" t="str">
        <f t="shared" si="23"/>
        <v/>
      </c>
      <c r="L734" s="5" t="str">
        <f>IF(ISERROR(VLOOKUP($C734,Listas!$B$4:$K$12,10,FALSE)),"",IF(C734="Hydrogen_\_Hidrógeno",LOOKUP(E734,Listas!$AL$4:$AL$7,Listas!$AM$4:$AM$7),VLOOKUP($C734,Listas!$B$4:$K$12,10,FALSE)))</f>
        <v/>
      </c>
    </row>
    <row r="735" spans="1:12" x14ac:dyDescent="0.25">
      <c r="A735" s="4"/>
      <c r="B735" s="4"/>
      <c r="C735" s="12" t="s">
        <v>781</v>
      </c>
      <c r="D735" s="4" t="str">
        <f>IF(ISERROR(VLOOKUP($C735,Listas!$B$4:$C$12,2,FALSE)),"",VLOOKUP($C735,Listas!$B$4:$C$12,2,FALSE))</f>
        <v/>
      </c>
      <c r="E735" s="12"/>
      <c r="F735" s="5">
        <v>0</v>
      </c>
      <c r="G735" s="5" t="s">
        <v>908</v>
      </c>
      <c r="H735" s="5" t="str">
        <f>IF(ISERROR(VLOOKUP($C735&amp;" "&amp;$I735,Listas!$N$4:$O$14,2,FALSE)),"",VLOOKUP($C735&amp;" "&amp;$I735,Listas!$N$4:$O$14,2,FALSE))</f>
        <v/>
      </c>
      <c r="I735" s="5" t="str">
        <f>IF(ISERROR(VLOOKUP($G735,Listas!$L$4:$M$7,2,FALSE)),"",VLOOKUP($G735,Listas!$L$4:$M$7,2,FALSE))</f>
        <v/>
      </c>
      <c r="J735" s="7" t="str">
        <f t="shared" si="22"/>
        <v/>
      </c>
      <c r="K735" s="5" t="str">
        <f t="shared" si="23"/>
        <v/>
      </c>
      <c r="L735" s="5" t="str">
        <f>IF(ISERROR(VLOOKUP($C735,Listas!$B$4:$K$12,10,FALSE)),"",IF(C735="Hydrogen_\_Hidrógeno",LOOKUP(E735,Listas!$AL$4:$AL$7,Listas!$AM$4:$AM$7),VLOOKUP($C735,Listas!$B$4:$K$12,10,FALSE)))</f>
        <v/>
      </c>
    </row>
    <row r="736" spans="1:12" x14ac:dyDescent="0.25">
      <c r="A736" s="4"/>
      <c r="B736" s="4"/>
      <c r="C736" s="12" t="s">
        <v>781</v>
      </c>
      <c r="D736" s="4" t="str">
        <f>IF(ISERROR(VLOOKUP($C736,Listas!$B$4:$C$12,2,FALSE)),"",VLOOKUP($C736,Listas!$B$4:$C$12,2,FALSE))</f>
        <v/>
      </c>
      <c r="E736" s="12"/>
      <c r="F736" s="5">
        <v>0</v>
      </c>
      <c r="G736" s="5" t="s">
        <v>908</v>
      </c>
      <c r="H736" s="5" t="str">
        <f>IF(ISERROR(VLOOKUP($C736&amp;" "&amp;$I736,Listas!$N$4:$O$14,2,FALSE)),"",VLOOKUP($C736&amp;" "&amp;$I736,Listas!$N$4:$O$14,2,FALSE))</f>
        <v/>
      </c>
      <c r="I736" s="5" t="str">
        <f>IF(ISERROR(VLOOKUP($G736,Listas!$L$4:$M$7,2,FALSE)),"",VLOOKUP($G736,Listas!$L$4:$M$7,2,FALSE))</f>
        <v/>
      </c>
      <c r="J736" s="7" t="str">
        <f t="shared" si="22"/>
        <v/>
      </c>
      <c r="K736" s="5" t="str">
        <f t="shared" si="23"/>
        <v/>
      </c>
      <c r="L736" s="5" t="str">
        <f>IF(ISERROR(VLOOKUP($C736,Listas!$B$4:$K$12,10,FALSE)),"",IF(C736="Hydrogen_\_Hidrógeno",LOOKUP(E736,Listas!$AL$4:$AL$7,Listas!$AM$4:$AM$7),VLOOKUP($C736,Listas!$B$4:$K$12,10,FALSE)))</f>
        <v/>
      </c>
    </row>
    <row r="737" spans="1:12" x14ac:dyDescent="0.25">
      <c r="A737" s="4"/>
      <c r="B737" s="4"/>
      <c r="C737" s="12" t="s">
        <v>781</v>
      </c>
      <c r="D737" s="4" t="str">
        <f>IF(ISERROR(VLOOKUP($C737,Listas!$B$4:$C$12,2,FALSE)),"",VLOOKUP($C737,Listas!$B$4:$C$12,2,FALSE))</f>
        <v/>
      </c>
      <c r="E737" s="12"/>
      <c r="F737" s="5">
        <v>0</v>
      </c>
      <c r="G737" s="5" t="s">
        <v>908</v>
      </c>
      <c r="H737" s="5" t="str">
        <f>IF(ISERROR(VLOOKUP($C737&amp;" "&amp;$I737,Listas!$N$4:$O$14,2,FALSE)),"",VLOOKUP($C737&amp;" "&amp;$I737,Listas!$N$4:$O$14,2,FALSE))</f>
        <v/>
      </c>
      <c r="I737" s="5" t="str">
        <f>IF(ISERROR(VLOOKUP($G737,Listas!$L$4:$M$7,2,FALSE)),"",VLOOKUP($G737,Listas!$L$4:$M$7,2,FALSE))</f>
        <v/>
      </c>
      <c r="J737" s="7" t="str">
        <f t="shared" si="22"/>
        <v/>
      </c>
      <c r="K737" s="5" t="str">
        <f t="shared" si="23"/>
        <v/>
      </c>
      <c r="L737" s="5" t="str">
        <f>IF(ISERROR(VLOOKUP($C737,Listas!$B$4:$K$12,10,FALSE)),"",IF(C737="Hydrogen_\_Hidrógeno",LOOKUP(E737,Listas!$AL$4:$AL$7,Listas!$AM$4:$AM$7),VLOOKUP($C737,Listas!$B$4:$K$12,10,FALSE)))</f>
        <v/>
      </c>
    </row>
    <row r="738" spans="1:12" x14ac:dyDescent="0.25">
      <c r="A738" s="4"/>
      <c r="B738" s="4"/>
      <c r="C738" s="12" t="s">
        <v>781</v>
      </c>
      <c r="D738" s="4" t="str">
        <f>IF(ISERROR(VLOOKUP($C738,Listas!$B$4:$C$12,2,FALSE)),"",VLOOKUP($C738,Listas!$B$4:$C$12,2,FALSE))</f>
        <v/>
      </c>
      <c r="E738" s="12"/>
      <c r="F738" s="5">
        <v>0</v>
      </c>
      <c r="G738" s="5" t="s">
        <v>908</v>
      </c>
      <c r="H738" s="5" t="str">
        <f>IF(ISERROR(VLOOKUP($C738&amp;" "&amp;$I738,Listas!$N$4:$O$14,2,FALSE)),"",VLOOKUP($C738&amp;" "&amp;$I738,Listas!$N$4:$O$14,2,FALSE))</f>
        <v/>
      </c>
      <c r="I738" s="5" t="str">
        <f>IF(ISERROR(VLOOKUP($G738,Listas!$L$4:$M$7,2,FALSE)),"",VLOOKUP($G738,Listas!$L$4:$M$7,2,FALSE))</f>
        <v/>
      </c>
      <c r="J738" s="7" t="str">
        <f t="shared" si="22"/>
        <v/>
      </c>
      <c r="K738" s="5" t="str">
        <f t="shared" si="23"/>
        <v/>
      </c>
      <c r="L738" s="5" t="str">
        <f>IF(ISERROR(VLOOKUP($C738,Listas!$B$4:$K$12,10,FALSE)),"",IF(C738="Hydrogen_\_Hidrógeno",LOOKUP(E738,Listas!$AL$4:$AL$7,Listas!$AM$4:$AM$7),VLOOKUP($C738,Listas!$B$4:$K$12,10,FALSE)))</f>
        <v/>
      </c>
    </row>
    <row r="739" spans="1:12" x14ac:dyDescent="0.25">
      <c r="A739" s="4"/>
      <c r="B739" s="4"/>
      <c r="C739" s="12" t="s">
        <v>781</v>
      </c>
      <c r="D739" s="4" t="str">
        <f>IF(ISERROR(VLOOKUP($C739,Listas!$B$4:$C$12,2,FALSE)),"",VLOOKUP($C739,Listas!$B$4:$C$12,2,FALSE))</f>
        <v/>
      </c>
      <c r="E739" s="12"/>
      <c r="F739" s="5">
        <v>0</v>
      </c>
      <c r="G739" s="5" t="s">
        <v>908</v>
      </c>
      <c r="H739" s="5" t="str">
        <f>IF(ISERROR(VLOOKUP($C739&amp;" "&amp;$I739,Listas!$N$4:$O$14,2,FALSE)),"",VLOOKUP($C739&amp;" "&amp;$I739,Listas!$N$4:$O$14,2,FALSE))</f>
        <v/>
      </c>
      <c r="I739" s="5" t="str">
        <f>IF(ISERROR(VLOOKUP($G739,Listas!$L$4:$M$7,2,FALSE)),"",VLOOKUP($G739,Listas!$L$4:$M$7,2,FALSE))</f>
        <v/>
      </c>
      <c r="J739" s="7" t="str">
        <f t="shared" si="22"/>
        <v/>
      </c>
      <c r="K739" s="5" t="str">
        <f t="shared" si="23"/>
        <v/>
      </c>
      <c r="L739" s="5" t="str">
        <f>IF(ISERROR(VLOOKUP($C739,Listas!$B$4:$K$12,10,FALSE)),"",IF(C739="Hydrogen_\_Hidrógeno",LOOKUP(E739,Listas!$AL$4:$AL$7,Listas!$AM$4:$AM$7),VLOOKUP($C739,Listas!$B$4:$K$12,10,FALSE)))</f>
        <v/>
      </c>
    </row>
    <row r="740" spans="1:12" x14ac:dyDescent="0.25">
      <c r="A740" s="4"/>
      <c r="B740" s="4"/>
      <c r="C740" s="12" t="s">
        <v>781</v>
      </c>
      <c r="D740" s="4" t="str">
        <f>IF(ISERROR(VLOOKUP($C740,Listas!$B$4:$C$12,2,FALSE)),"",VLOOKUP($C740,Listas!$B$4:$C$12,2,FALSE))</f>
        <v/>
      </c>
      <c r="E740" s="12"/>
      <c r="F740" s="5">
        <v>0</v>
      </c>
      <c r="G740" s="5" t="s">
        <v>908</v>
      </c>
      <c r="H740" s="5" t="str">
        <f>IF(ISERROR(VLOOKUP($C740&amp;" "&amp;$I740,Listas!$N$4:$O$14,2,FALSE)),"",VLOOKUP($C740&amp;" "&amp;$I740,Listas!$N$4:$O$14,2,FALSE))</f>
        <v/>
      </c>
      <c r="I740" s="5" t="str">
        <f>IF(ISERROR(VLOOKUP($G740,Listas!$L$4:$M$7,2,FALSE)),"",VLOOKUP($G740,Listas!$L$4:$M$7,2,FALSE))</f>
        <v/>
      </c>
      <c r="J740" s="7" t="str">
        <f t="shared" si="22"/>
        <v/>
      </c>
      <c r="K740" s="5" t="str">
        <f t="shared" si="23"/>
        <v/>
      </c>
      <c r="L740" s="5" t="str">
        <f>IF(ISERROR(VLOOKUP($C740,Listas!$B$4:$K$12,10,FALSE)),"",IF(C740="Hydrogen_\_Hidrógeno",LOOKUP(E740,Listas!$AL$4:$AL$7,Listas!$AM$4:$AM$7),VLOOKUP($C740,Listas!$B$4:$K$12,10,FALSE)))</f>
        <v/>
      </c>
    </row>
    <row r="741" spans="1:12" x14ac:dyDescent="0.25">
      <c r="A741" s="4"/>
      <c r="B741" s="4"/>
      <c r="C741" s="12" t="s">
        <v>781</v>
      </c>
      <c r="D741" s="4" t="str">
        <f>IF(ISERROR(VLOOKUP($C741,Listas!$B$4:$C$12,2,FALSE)),"",VLOOKUP($C741,Listas!$B$4:$C$12,2,FALSE))</f>
        <v/>
      </c>
      <c r="E741" s="12"/>
      <c r="F741" s="5">
        <v>0</v>
      </c>
      <c r="G741" s="5" t="s">
        <v>908</v>
      </c>
      <c r="H741" s="5" t="str">
        <f>IF(ISERROR(VLOOKUP($C741&amp;" "&amp;$I741,Listas!$N$4:$O$14,2,FALSE)),"",VLOOKUP($C741&amp;" "&amp;$I741,Listas!$N$4:$O$14,2,FALSE))</f>
        <v/>
      </c>
      <c r="I741" s="5" t="str">
        <f>IF(ISERROR(VLOOKUP($G741,Listas!$L$4:$M$7,2,FALSE)),"",VLOOKUP($G741,Listas!$L$4:$M$7,2,FALSE))</f>
        <v/>
      </c>
      <c r="J741" s="7" t="str">
        <f t="shared" si="22"/>
        <v/>
      </c>
      <c r="K741" s="5" t="str">
        <f t="shared" si="23"/>
        <v/>
      </c>
      <c r="L741" s="5" t="str">
        <f>IF(ISERROR(VLOOKUP($C741,Listas!$B$4:$K$12,10,FALSE)),"",IF(C741="Hydrogen_\_Hidrógeno",LOOKUP(E741,Listas!$AL$4:$AL$7,Listas!$AM$4:$AM$7),VLOOKUP($C741,Listas!$B$4:$K$12,10,FALSE)))</f>
        <v/>
      </c>
    </row>
    <row r="742" spans="1:12" x14ac:dyDescent="0.25">
      <c r="A742" s="4"/>
      <c r="B742" s="4"/>
      <c r="C742" s="12" t="s">
        <v>781</v>
      </c>
      <c r="D742" s="4" t="str">
        <f>IF(ISERROR(VLOOKUP($C742,Listas!$B$4:$C$12,2,FALSE)),"",VLOOKUP($C742,Listas!$B$4:$C$12,2,FALSE))</f>
        <v/>
      </c>
      <c r="E742" s="12"/>
      <c r="F742" s="5">
        <v>0</v>
      </c>
      <c r="G742" s="5" t="s">
        <v>908</v>
      </c>
      <c r="H742" s="5" t="str">
        <f>IF(ISERROR(VLOOKUP($C742&amp;" "&amp;$I742,Listas!$N$4:$O$14,2,FALSE)),"",VLOOKUP($C742&amp;" "&amp;$I742,Listas!$N$4:$O$14,2,FALSE))</f>
        <v/>
      </c>
      <c r="I742" s="5" t="str">
        <f>IF(ISERROR(VLOOKUP($G742,Listas!$L$4:$M$7,2,FALSE)),"",VLOOKUP($G742,Listas!$L$4:$M$7,2,FALSE))</f>
        <v/>
      </c>
      <c r="J742" s="7" t="str">
        <f t="shared" si="22"/>
        <v/>
      </c>
      <c r="K742" s="5" t="str">
        <f t="shared" si="23"/>
        <v/>
      </c>
      <c r="L742" s="5" t="str">
        <f>IF(ISERROR(VLOOKUP($C742,Listas!$B$4:$K$12,10,FALSE)),"",IF(C742="Hydrogen_\_Hidrógeno",LOOKUP(E742,Listas!$AL$4:$AL$7,Listas!$AM$4:$AM$7),VLOOKUP($C742,Listas!$B$4:$K$12,10,FALSE)))</f>
        <v/>
      </c>
    </row>
    <row r="743" spans="1:12" x14ac:dyDescent="0.25">
      <c r="A743" s="4"/>
      <c r="B743" s="4"/>
      <c r="C743" s="12" t="s">
        <v>781</v>
      </c>
      <c r="D743" s="4" t="str">
        <f>IF(ISERROR(VLOOKUP($C743,Listas!$B$4:$C$12,2,FALSE)),"",VLOOKUP($C743,Listas!$B$4:$C$12,2,FALSE))</f>
        <v/>
      </c>
      <c r="E743" s="12"/>
      <c r="F743" s="5">
        <v>0</v>
      </c>
      <c r="G743" s="5" t="s">
        <v>908</v>
      </c>
      <c r="H743" s="5" t="str">
        <f>IF(ISERROR(VLOOKUP($C743&amp;" "&amp;$I743,Listas!$N$4:$O$14,2,FALSE)),"",VLOOKUP($C743&amp;" "&amp;$I743,Listas!$N$4:$O$14,2,FALSE))</f>
        <v/>
      </c>
      <c r="I743" s="5" t="str">
        <f>IF(ISERROR(VLOOKUP($G743,Listas!$L$4:$M$7,2,FALSE)),"",VLOOKUP($G743,Listas!$L$4:$M$7,2,FALSE))</f>
        <v/>
      </c>
      <c r="J743" s="7" t="str">
        <f t="shared" si="22"/>
        <v/>
      </c>
      <c r="K743" s="5" t="str">
        <f t="shared" si="23"/>
        <v/>
      </c>
      <c r="L743" s="5" t="str">
        <f>IF(ISERROR(VLOOKUP($C743,Listas!$B$4:$K$12,10,FALSE)),"",IF(C743="Hydrogen_\_Hidrógeno",LOOKUP(E743,Listas!$AL$4:$AL$7,Listas!$AM$4:$AM$7),VLOOKUP($C743,Listas!$B$4:$K$12,10,FALSE)))</f>
        <v/>
      </c>
    </row>
    <row r="744" spans="1:12" x14ac:dyDescent="0.25">
      <c r="A744" s="4"/>
      <c r="B744" s="4"/>
      <c r="C744" s="12" t="s">
        <v>781</v>
      </c>
      <c r="D744" s="4" t="str">
        <f>IF(ISERROR(VLOOKUP($C744,Listas!$B$4:$C$12,2,FALSE)),"",VLOOKUP($C744,Listas!$B$4:$C$12,2,FALSE))</f>
        <v/>
      </c>
      <c r="E744" s="12"/>
      <c r="F744" s="5">
        <v>0</v>
      </c>
      <c r="G744" s="5" t="s">
        <v>908</v>
      </c>
      <c r="H744" s="5" t="str">
        <f>IF(ISERROR(VLOOKUP($C744&amp;" "&amp;$I744,Listas!$N$4:$O$14,2,FALSE)),"",VLOOKUP($C744&amp;" "&amp;$I744,Listas!$N$4:$O$14,2,FALSE))</f>
        <v/>
      </c>
      <c r="I744" s="5" t="str">
        <f>IF(ISERROR(VLOOKUP($G744,Listas!$L$4:$M$7,2,FALSE)),"",VLOOKUP($G744,Listas!$L$4:$M$7,2,FALSE))</f>
        <v/>
      </c>
      <c r="J744" s="7" t="str">
        <f t="shared" si="22"/>
        <v/>
      </c>
      <c r="K744" s="5" t="str">
        <f t="shared" si="23"/>
        <v/>
      </c>
      <c r="L744" s="5" t="str">
        <f>IF(ISERROR(VLOOKUP($C744,Listas!$B$4:$K$12,10,FALSE)),"",IF(C744="Hydrogen_\_Hidrógeno",LOOKUP(E744,Listas!$AL$4:$AL$7,Listas!$AM$4:$AM$7),VLOOKUP($C744,Listas!$B$4:$K$12,10,FALSE)))</f>
        <v/>
      </c>
    </row>
    <row r="745" spans="1:12" x14ac:dyDescent="0.25">
      <c r="A745" s="4"/>
      <c r="B745" s="4"/>
      <c r="C745" s="12" t="s">
        <v>781</v>
      </c>
      <c r="D745" s="4" t="str">
        <f>IF(ISERROR(VLOOKUP($C745,Listas!$B$4:$C$12,2,FALSE)),"",VLOOKUP($C745,Listas!$B$4:$C$12,2,FALSE))</f>
        <v/>
      </c>
      <c r="E745" s="12"/>
      <c r="F745" s="5">
        <v>0</v>
      </c>
      <c r="G745" s="5" t="s">
        <v>908</v>
      </c>
      <c r="H745" s="5" t="str">
        <f>IF(ISERROR(VLOOKUP($C745&amp;" "&amp;$I745,Listas!$N$4:$O$14,2,FALSE)),"",VLOOKUP($C745&amp;" "&amp;$I745,Listas!$N$4:$O$14,2,FALSE))</f>
        <v/>
      </c>
      <c r="I745" s="5" t="str">
        <f>IF(ISERROR(VLOOKUP($G745,Listas!$L$4:$M$7,2,FALSE)),"",VLOOKUP($G745,Listas!$L$4:$M$7,2,FALSE))</f>
        <v/>
      </c>
      <c r="J745" s="7" t="str">
        <f t="shared" si="22"/>
        <v/>
      </c>
      <c r="K745" s="5" t="str">
        <f t="shared" si="23"/>
        <v/>
      </c>
      <c r="L745" s="5" t="str">
        <f>IF(ISERROR(VLOOKUP($C745,Listas!$B$4:$K$12,10,FALSE)),"",IF(C745="Hydrogen_\_Hidrógeno",LOOKUP(E745,Listas!$AL$4:$AL$7,Listas!$AM$4:$AM$7),VLOOKUP($C745,Listas!$B$4:$K$12,10,FALSE)))</f>
        <v/>
      </c>
    </row>
    <row r="746" spans="1:12" x14ac:dyDescent="0.25">
      <c r="A746" s="4"/>
      <c r="B746" s="4"/>
      <c r="C746" s="12" t="s">
        <v>781</v>
      </c>
      <c r="D746" s="4" t="str">
        <f>IF(ISERROR(VLOOKUP($C746,Listas!$B$4:$C$12,2,FALSE)),"",VLOOKUP($C746,Listas!$B$4:$C$12,2,FALSE))</f>
        <v/>
      </c>
      <c r="E746" s="12"/>
      <c r="F746" s="5">
        <v>0</v>
      </c>
      <c r="G746" s="5" t="s">
        <v>908</v>
      </c>
      <c r="H746" s="5" t="str">
        <f>IF(ISERROR(VLOOKUP($C746&amp;" "&amp;$I746,Listas!$N$4:$O$14,2,FALSE)),"",VLOOKUP($C746&amp;" "&amp;$I746,Listas!$N$4:$O$14,2,FALSE))</f>
        <v/>
      </c>
      <c r="I746" s="5" t="str">
        <f>IF(ISERROR(VLOOKUP($G746,Listas!$L$4:$M$7,2,FALSE)),"",VLOOKUP($G746,Listas!$L$4:$M$7,2,FALSE))</f>
        <v/>
      </c>
      <c r="J746" s="7" t="str">
        <f t="shared" si="22"/>
        <v/>
      </c>
      <c r="K746" s="5" t="str">
        <f t="shared" si="23"/>
        <v/>
      </c>
      <c r="L746" s="5" t="str">
        <f>IF(ISERROR(VLOOKUP($C746,Listas!$B$4:$K$12,10,FALSE)),"",IF(C746="Hydrogen_\_Hidrógeno",LOOKUP(E746,Listas!$AL$4:$AL$7,Listas!$AM$4:$AM$7),VLOOKUP($C746,Listas!$B$4:$K$12,10,FALSE)))</f>
        <v/>
      </c>
    </row>
    <row r="747" spans="1:12" x14ac:dyDescent="0.25">
      <c r="A747" s="4"/>
      <c r="B747" s="4"/>
      <c r="C747" s="12" t="s">
        <v>781</v>
      </c>
      <c r="D747" s="4" t="str">
        <f>IF(ISERROR(VLOOKUP($C747,Listas!$B$4:$C$12,2,FALSE)),"",VLOOKUP($C747,Listas!$B$4:$C$12,2,FALSE))</f>
        <v/>
      </c>
      <c r="E747" s="12"/>
      <c r="F747" s="5">
        <v>0</v>
      </c>
      <c r="G747" s="5" t="s">
        <v>908</v>
      </c>
      <c r="H747" s="5" t="str">
        <f>IF(ISERROR(VLOOKUP($C747&amp;" "&amp;$I747,Listas!$N$4:$O$14,2,FALSE)),"",VLOOKUP($C747&amp;" "&amp;$I747,Listas!$N$4:$O$14,2,FALSE))</f>
        <v/>
      </c>
      <c r="I747" s="5" t="str">
        <f>IF(ISERROR(VLOOKUP($G747,Listas!$L$4:$M$7,2,FALSE)),"",VLOOKUP($G747,Listas!$L$4:$M$7,2,FALSE))</f>
        <v/>
      </c>
      <c r="J747" s="7" t="str">
        <f t="shared" si="22"/>
        <v/>
      </c>
      <c r="K747" s="5" t="str">
        <f t="shared" si="23"/>
        <v/>
      </c>
      <c r="L747" s="5" t="str">
        <f>IF(ISERROR(VLOOKUP($C747,Listas!$B$4:$K$12,10,FALSE)),"",IF(C747="Hydrogen_\_Hidrógeno",LOOKUP(E747,Listas!$AL$4:$AL$7,Listas!$AM$4:$AM$7),VLOOKUP($C747,Listas!$B$4:$K$12,10,FALSE)))</f>
        <v/>
      </c>
    </row>
    <row r="748" spans="1:12" x14ac:dyDescent="0.25">
      <c r="A748" s="4"/>
      <c r="B748" s="4"/>
      <c r="C748" s="12" t="s">
        <v>781</v>
      </c>
      <c r="D748" s="4" t="str">
        <f>IF(ISERROR(VLOOKUP($C748,Listas!$B$4:$C$12,2,FALSE)),"",VLOOKUP($C748,Listas!$B$4:$C$12,2,FALSE))</f>
        <v/>
      </c>
      <c r="E748" s="12"/>
      <c r="F748" s="5">
        <v>0</v>
      </c>
      <c r="G748" s="5" t="s">
        <v>908</v>
      </c>
      <c r="H748" s="5" t="str">
        <f>IF(ISERROR(VLOOKUP($C748&amp;" "&amp;$I748,Listas!$N$4:$O$14,2,FALSE)),"",VLOOKUP($C748&amp;" "&amp;$I748,Listas!$N$4:$O$14,2,FALSE))</f>
        <v/>
      </c>
      <c r="I748" s="5" t="str">
        <f>IF(ISERROR(VLOOKUP($G748,Listas!$L$4:$M$7,2,FALSE)),"",VLOOKUP($G748,Listas!$L$4:$M$7,2,FALSE))</f>
        <v/>
      </c>
      <c r="J748" s="7" t="str">
        <f t="shared" si="22"/>
        <v/>
      </c>
      <c r="K748" s="5" t="str">
        <f t="shared" si="23"/>
        <v/>
      </c>
      <c r="L748" s="5" t="str">
        <f>IF(ISERROR(VLOOKUP($C748,Listas!$B$4:$K$12,10,FALSE)),"",IF(C748="Hydrogen_\_Hidrógeno",LOOKUP(E748,Listas!$AL$4:$AL$7,Listas!$AM$4:$AM$7),VLOOKUP($C748,Listas!$B$4:$K$12,10,FALSE)))</f>
        <v/>
      </c>
    </row>
    <row r="749" spans="1:12" x14ac:dyDescent="0.25">
      <c r="A749" s="4"/>
      <c r="B749" s="4"/>
      <c r="C749" s="12" t="s">
        <v>781</v>
      </c>
      <c r="D749" s="4" t="str">
        <f>IF(ISERROR(VLOOKUP($C749,Listas!$B$4:$C$12,2,FALSE)),"",VLOOKUP($C749,Listas!$B$4:$C$12,2,FALSE))</f>
        <v/>
      </c>
      <c r="E749" s="12"/>
      <c r="F749" s="5">
        <v>0</v>
      </c>
      <c r="G749" s="5" t="s">
        <v>908</v>
      </c>
      <c r="H749" s="5" t="str">
        <f>IF(ISERROR(VLOOKUP($C749&amp;" "&amp;$I749,Listas!$N$4:$O$14,2,FALSE)),"",VLOOKUP($C749&amp;" "&amp;$I749,Listas!$N$4:$O$14,2,FALSE))</f>
        <v/>
      </c>
      <c r="I749" s="5" t="str">
        <f>IF(ISERROR(VLOOKUP($G749,Listas!$L$4:$M$7,2,FALSE)),"",VLOOKUP($G749,Listas!$L$4:$M$7,2,FALSE))</f>
        <v/>
      </c>
      <c r="J749" s="7" t="str">
        <f t="shared" si="22"/>
        <v/>
      </c>
      <c r="K749" s="5" t="str">
        <f t="shared" si="23"/>
        <v/>
      </c>
      <c r="L749" s="5" t="str">
        <f>IF(ISERROR(VLOOKUP($C749,Listas!$B$4:$K$12,10,FALSE)),"",IF(C749="Hydrogen_\_Hidrógeno",LOOKUP(E749,Listas!$AL$4:$AL$7,Listas!$AM$4:$AM$7),VLOOKUP($C749,Listas!$B$4:$K$12,10,FALSE)))</f>
        <v/>
      </c>
    </row>
    <row r="750" spans="1:12" x14ac:dyDescent="0.25">
      <c r="A750" s="4"/>
      <c r="B750" s="4"/>
      <c r="C750" s="12" t="s">
        <v>781</v>
      </c>
      <c r="D750" s="4" t="str">
        <f>IF(ISERROR(VLOOKUP($C750,Listas!$B$4:$C$12,2,FALSE)),"",VLOOKUP($C750,Listas!$B$4:$C$12,2,FALSE))</f>
        <v/>
      </c>
      <c r="E750" s="12"/>
      <c r="F750" s="5">
        <v>0</v>
      </c>
      <c r="G750" s="5" t="s">
        <v>908</v>
      </c>
      <c r="H750" s="5" t="str">
        <f>IF(ISERROR(VLOOKUP($C750&amp;" "&amp;$I750,Listas!$N$4:$O$14,2,FALSE)),"",VLOOKUP($C750&amp;" "&amp;$I750,Listas!$N$4:$O$14,2,FALSE))</f>
        <v/>
      </c>
      <c r="I750" s="5" t="str">
        <f>IF(ISERROR(VLOOKUP($G750,Listas!$L$4:$M$7,2,FALSE)),"",VLOOKUP($G750,Listas!$L$4:$M$7,2,FALSE))</f>
        <v/>
      </c>
      <c r="J750" s="7" t="str">
        <f t="shared" si="22"/>
        <v/>
      </c>
      <c r="K750" s="5" t="str">
        <f t="shared" si="23"/>
        <v/>
      </c>
      <c r="L750" s="5" t="str">
        <f>IF(ISERROR(VLOOKUP($C750,Listas!$B$4:$K$12,10,FALSE)),"",IF(C750="Hydrogen_\_Hidrógeno",LOOKUP(E750,Listas!$AL$4:$AL$7,Listas!$AM$4:$AM$7),VLOOKUP($C750,Listas!$B$4:$K$12,10,FALSE)))</f>
        <v/>
      </c>
    </row>
    <row r="751" spans="1:12" x14ac:dyDescent="0.25">
      <c r="A751" s="4"/>
      <c r="B751" s="4"/>
      <c r="C751" s="12" t="s">
        <v>781</v>
      </c>
      <c r="D751" s="4" t="str">
        <f>IF(ISERROR(VLOOKUP($C751,Listas!$B$4:$C$12,2,FALSE)),"",VLOOKUP($C751,Listas!$B$4:$C$12,2,FALSE))</f>
        <v/>
      </c>
      <c r="E751" s="12"/>
      <c r="F751" s="5">
        <v>0</v>
      </c>
      <c r="G751" s="5" t="s">
        <v>908</v>
      </c>
      <c r="H751" s="5" t="str">
        <f>IF(ISERROR(VLOOKUP($C751&amp;" "&amp;$I751,Listas!$N$4:$O$14,2,FALSE)),"",VLOOKUP($C751&amp;" "&amp;$I751,Listas!$N$4:$O$14,2,FALSE))</f>
        <v/>
      </c>
      <c r="I751" s="5" t="str">
        <f>IF(ISERROR(VLOOKUP($G751,Listas!$L$4:$M$7,2,FALSE)),"",VLOOKUP($G751,Listas!$L$4:$M$7,2,FALSE))</f>
        <v/>
      </c>
      <c r="J751" s="7" t="str">
        <f t="shared" si="22"/>
        <v/>
      </c>
      <c r="K751" s="5" t="str">
        <f t="shared" si="23"/>
        <v/>
      </c>
      <c r="L751" s="5" t="str">
        <f>IF(ISERROR(VLOOKUP($C751,Listas!$B$4:$K$12,10,FALSE)),"",IF(C751="Hydrogen_\_Hidrógeno",LOOKUP(E751,Listas!$AL$4:$AL$7,Listas!$AM$4:$AM$7),VLOOKUP($C751,Listas!$B$4:$K$12,10,FALSE)))</f>
        <v/>
      </c>
    </row>
    <row r="752" spans="1:12" x14ac:dyDescent="0.25">
      <c r="A752" s="4"/>
      <c r="B752" s="4"/>
      <c r="C752" s="12" t="s">
        <v>781</v>
      </c>
      <c r="D752" s="4" t="str">
        <f>IF(ISERROR(VLOOKUP($C752,Listas!$B$4:$C$12,2,FALSE)),"",VLOOKUP($C752,Listas!$B$4:$C$12,2,FALSE))</f>
        <v/>
      </c>
      <c r="E752" s="12"/>
      <c r="F752" s="5">
        <v>0</v>
      </c>
      <c r="G752" s="5" t="s">
        <v>908</v>
      </c>
      <c r="H752" s="5" t="str">
        <f>IF(ISERROR(VLOOKUP($C752&amp;" "&amp;$I752,Listas!$N$4:$O$14,2,FALSE)),"",VLOOKUP($C752&amp;" "&amp;$I752,Listas!$N$4:$O$14,2,FALSE))</f>
        <v/>
      </c>
      <c r="I752" s="5" t="str">
        <f>IF(ISERROR(VLOOKUP($G752,Listas!$L$4:$M$7,2,FALSE)),"",VLOOKUP($G752,Listas!$L$4:$M$7,2,FALSE))</f>
        <v/>
      </c>
      <c r="J752" s="7" t="str">
        <f t="shared" si="22"/>
        <v/>
      </c>
      <c r="K752" s="5" t="str">
        <f t="shared" si="23"/>
        <v/>
      </c>
      <c r="L752" s="5" t="str">
        <f>IF(ISERROR(VLOOKUP($C752,Listas!$B$4:$K$12,10,FALSE)),"",IF(C752="Hydrogen_\_Hidrógeno",LOOKUP(E752,Listas!$AL$4:$AL$7,Listas!$AM$4:$AM$7),VLOOKUP($C752,Listas!$B$4:$K$12,10,FALSE)))</f>
        <v/>
      </c>
    </row>
    <row r="753" spans="1:12" x14ac:dyDescent="0.25">
      <c r="A753" s="4"/>
      <c r="B753" s="4"/>
      <c r="C753" s="12" t="s">
        <v>781</v>
      </c>
      <c r="D753" s="4" t="str">
        <f>IF(ISERROR(VLOOKUP($C753,Listas!$B$4:$C$12,2,FALSE)),"",VLOOKUP($C753,Listas!$B$4:$C$12,2,FALSE))</f>
        <v/>
      </c>
      <c r="E753" s="12"/>
      <c r="F753" s="5">
        <v>0</v>
      </c>
      <c r="G753" s="5" t="s">
        <v>908</v>
      </c>
      <c r="H753" s="5" t="str">
        <f>IF(ISERROR(VLOOKUP($C753&amp;" "&amp;$I753,Listas!$N$4:$O$14,2,FALSE)),"",VLOOKUP($C753&amp;" "&amp;$I753,Listas!$N$4:$O$14,2,FALSE))</f>
        <v/>
      </c>
      <c r="I753" s="5" t="str">
        <f>IF(ISERROR(VLOOKUP($G753,Listas!$L$4:$M$7,2,FALSE)),"",VLOOKUP($G753,Listas!$L$4:$M$7,2,FALSE))</f>
        <v/>
      </c>
      <c r="J753" s="7" t="str">
        <f t="shared" si="22"/>
        <v/>
      </c>
      <c r="K753" s="5" t="str">
        <f t="shared" si="23"/>
        <v/>
      </c>
      <c r="L753" s="5" t="str">
        <f>IF(ISERROR(VLOOKUP($C753,Listas!$B$4:$K$12,10,FALSE)),"",IF(C753="Hydrogen_\_Hidrógeno",LOOKUP(E753,Listas!$AL$4:$AL$7,Listas!$AM$4:$AM$7),VLOOKUP($C753,Listas!$B$4:$K$12,10,FALSE)))</f>
        <v/>
      </c>
    </row>
    <row r="754" spans="1:12" x14ac:dyDescent="0.25">
      <c r="A754" s="4"/>
      <c r="B754" s="4"/>
      <c r="C754" s="12" t="s">
        <v>781</v>
      </c>
      <c r="D754" s="4" t="str">
        <f>IF(ISERROR(VLOOKUP($C754,Listas!$B$4:$C$12,2,FALSE)),"",VLOOKUP($C754,Listas!$B$4:$C$12,2,FALSE))</f>
        <v/>
      </c>
      <c r="E754" s="12"/>
      <c r="F754" s="5">
        <v>0</v>
      </c>
      <c r="G754" s="5" t="s">
        <v>908</v>
      </c>
      <c r="H754" s="5" t="str">
        <f>IF(ISERROR(VLOOKUP($C754&amp;" "&amp;$I754,Listas!$N$4:$O$14,2,FALSE)),"",VLOOKUP($C754&amp;" "&amp;$I754,Listas!$N$4:$O$14,2,FALSE))</f>
        <v/>
      </c>
      <c r="I754" s="5" t="str">
        <f>IF(ISERROR(VLOOKUP($G754,Listas!$L$4:$M$7,2,FALSE)),"",VLOOKUP($G754,Listas!$L$4:$M$7,2,FALSE))</f>
        <v/>
      </c>
      <c r="J754" s="7" t="str">
        <f t="shared" si="22"/>
        <v/>
      </c>
      <c r="K754" s="5" t="str">
        <f t="shared" si="23"/>
        <v/>
      </c>
      <c r="L754" s="5" t="str">
        <f>IF(ISERROR(VLOOKUP($C754,Listas!$B$4:$K$12,10,FALSE)),"",IF(C754="Hydrogen_\_Hidrógeno",LOOKUP(E754,Listas!$AL$4:$AL$7,Listas!$AM$4:$AM$7),VLOOKUP($C754,Listas!$B$4:$K$12,10,FALSE)))</f>
        <v/>
      </c>
    </row>
    <row r="755" spans="1:12" x14ac:dyDescent="0.25">
      <c r="A755" s="4"/>
      <c r="B755" s="4"/>
      <c r="C755" s="12" t="s">
        <v>781</v>
      </c>
      <c r="D755" s="4" t="str">
        <f>IF(ISERROR(VLOOKUP($C755,Listas!$B$4:$C$12,2,FALSE)),"",VLOOKUP($C755,Listas!$B$4:$C$12,2,FALSE))</f>
        <v/>
      </c>
      <c r="E755" s="12"/>
      <c r="F755" s="5">
        <v>0</v>
      </c>
      <c r="G755" s="5" t="s">
        <v>908</v>
      </c>
      <c r="H755" s="5" t="str">
        <f>IF(ISERROR(VLOOKUP($C755&amp;" "&amp;$I755,Listas!$N$4:$O$14,2,FALSE)),"",VLOOKUP($C755&amp;" "&amp;$I755,Listas!$N$4:$O$14,2,FALSE))</f>
        <v/>
      </c>
      <c r="I755" s="5" t="str">
        <f>IF(ISERROR(VLOOKUP($G755,Listas!$L$4:$M$7,2,FALSE)),"",VLOOKUP($G755,Listas!$L$4:$M$7,2,FALSE))</f>
        <v/>
      </c>
      <c r="J755" s="7" t="str">
        <f t="shared" si="22"/>
        <v/>
      </c>
      <c r="K755" s="5" t="str">
        <f t="shared" si="23"/>
        <v/>
      </c>
      <c r="L755" s="5" t="str">
        <f>IF(ISERROR(VLOOKUP($C755,Listas!$B$4:$K$12,10,FALSE)),"",IF(C755="Hydrogen_\_Hidrógeno",LOOKUP(E755,Listas!$AL$4:$AL$7,Listas!$AM$4:$AM$7),VLOOKUP($C755,Listas!$B$4:$K$12,10,FALSE)))</f>
        <v/>
      </c>
    </row>
    <row r="756" spans="1:12" x14ac:dyDescent="0.25">
      <c r="A756" s="4"/>
      <c r="B756" s="4"/>
      <c r="C756" s="12" t="s">
        <v>781</v>
      </c>
      <c r="D756" s="4" t="str">
        <f>IF(ISERROR(VLOOKUP($C756,Listas!$B$4:$C$12,2,FALSE)),"",VLOOKUP($C756,Listas!$B$4:$C$12,2,FALSE))</f>
        <v/>
      </c>
      <c r="E756" s="12"/>
      <c r="F756" s="5">
        <v>0</v>
      </c>
      <c r="G756" s="5" t="s">
        <v>908</v>
      </c>
      <c r="H756" s="5" t="str">
        <f>IF(ISERROR(VLOOKUP($C756&amp;" "&amp;$I756,Listas!$N$4:$O$14,2,FALSE)),"",VLOOKUP($C756&amp;" "&amp;$I756,Listas!$N$4:$O$14,2,FALSE))</f>
        <v/>
      </c>
      <c r="I756" s="5" t="str">
        <f>IF(ISERROR(VLOOKUP($G756,Listas!$L$4:$M$7,2,FALSE)),"",VLOOKUP($G756,Listas!$L$4:$M$7,2,FALSE))</f>
        <v/>
      </c>
      <c r="J756" s="7" t="str">
        <f t="shared" si="22"/>
        <v/>
      </c>
      <c r="K756" s="5" t="str">
        <f t="shared" si="23"/>
        <v/>
      </c>
      <c r="L756" s="5" t="str">
        <f>IF(ISERROR(VLOOKUP($C756,Listas!$B$4:$K$12,10,FALSE)),"",IF(C756="Hydrogen_\_Hidrógeno",LOOKUP(E756,Listas!$AL$4:$AL$7,Listas!$AM$4:$AM$7),VLOOKUP($C756,Listas!$B$4:$K$12,10,FALSE)))</f>
        <v/>
      </c>
    </row>
    <row r="757" spans="1:12" x14ac:dyDescent="0.25">
      <c r="A757" s="4"/>
      <c r="B757" s="4"/>
      <c r="C757" s="12" t="s">
        <v>781</v>
      </c>
      <c r="D757" s="4" t="str">
        <f>IF(ISERROR(VLOOKUP($C757,Listas!$B$4:$C$12,2,FALSE)),"",VLOOKUP($C757,Listas!$B$4:$C$12,2,FALSE))</f>
        <v/>
      </c>
      <c r="E757" s="12"/>
      <c r="F757" s="5">
        <v>0</v>
      </c>
      <c r="G757" s="5" t="s">
        <v>908</v>
      </c>
      <c r="H757" s="5" t="str">
        <f>IF(ISERROR(VLOOKUP($C757&amp;" "&amp;$I757,Listas!$N$4:$O$14,2,FALSE)),"",VLOOKUP($C757&amp;" "&amp;$I757,Listas!$N$4:$O$14,2,FALSE))</f>
        <v/>
      </c>
      <c r="I757" s="5" t="str">
        <f>IF(ISERROR(VLOOKUP($G757,Listas!$L$4:$M$7,2,FALSE)),"",VLOOKUP($G757,Listas!$L$4:$M$7,2,FALSE))</f>
        <v/>
      </c>
      <c r="J757" s="7" t="str">
        <f t="shared" si="22"/>
        <v/>
      </c>
      <c r="K757" s="5" t="str">
        <f t="shared" si="23"/>
        <v/>
      </c>
      <c r="L757" s="5" t="str">
        <f>IF(ISERROR(VLOOKUP($C757,Listas!$B$4:$K$12,10,FALSE)),"",IF(C757="Hydrogen_\_Hidrógeno",LOOKUP(E757,Listas!$AL$4:$AL$7,Listas!$AM$4:$AM$7),VLOOKUP($C757,Listas!$B$4:$K$12,10,FALSE)))</f>
        <v/>
      </c>
    </row>
    <row r="758" spans="1:12" x14ac:dyDescent="0.25">
      <c r="A758" s="4"/>
      <c r="B758" s="4"/>
      <c r="C758" s="12" t="s">
        <v>781</v>
      </c>
      <c r="D758" s="4" t="str">
        <f>IF(ISERROR(VLOOKUP($C758,Listas!$B$4:$C$12,2,FALSE)),"",VLOOKUP($C758,Listas!$B$4:$C$12,2,FALSE))</f>
        <v/>
      </c>
      <c r="E758" s="12"/>
      <c r="F758" s="5">
        <v>0</v>
      </c>
      <c r="G758" s="5" t="s">
        <v>908</v>
      </c>
      <c r="H758" s="5" t="str">
        <f>IF(ISERROR(VLOOKUP($C758&amp;" "&amp;$I758,Listas!$N$4:$O$14,2,FALSE)),"",VLOOKUP($C758&amp;" "&amp;$I758,Listas!$N$4:$O$14,2,FALSE))</f>
        <v/>
      </c>
      <c r="I758" s="5" t="str">
        <f>IF(ISERROR(VLOOKUP($G758,Listas!$L$4:$M$7,2,FALSE)),"",VLOOKUP($G758,Listas!$L$4:$M$7,2,FALSE))</f>
        <v/>
      </c>
      <c r="J758" s="7" t="str">
        <f t="shared" si="22"/>
        <v/>
      </c>
      <c r="K758" s="5" t="str">
        <f t="shared" si="23"/>
        <v/>
      </c>
      <c r="L758" s="5" t="str">
        <f>IF(ISERROR(VLOOKUP($C758,Listas!$B$4:$K$12,10,FALSE)),"",IF(C758="Hydrogen_\_Hidrógeno",LOOKUP(E758,Listas!$AL$4:$AL$7,Listas!$AM$4:$AM$7),VLOOKUP($C758,Listas!$B$4:$K$12,10,FALSE)))</f>
        <v/>
      </c>
    </row>
    <row r="759" spans="1:12" x14ac:dyDescent="0.25">
      <c r="A759" s="4"/>
      <c r="B759" s="4"/>
      <c r="C759" s="12" t="s">
        <v>781</v>
      </c>
      <c r="D759" s="4" t="str">
        <f>IF(ISERROR(VLOOKUP($C759,Listas!$B$4:$C$12,2,FALSE)),"",VLOOKUP($C759,Listas!$B$4:$C$12,2,FALSE))</f>
        <v/>
      </c>
      <c r="E759" s="12"/>
      <c r="F759" s="5">
        <v>0</v>
      </c>
      <c r="G759" s="5" t="s">
        <v>908</v>
      </c>
      <c r="H759" s="5" t="str">
        <f>IF(ISERROR(VLOOKUP($C759&amp;" "&amp;$I759,Listas!$N$4:$O$14,2,FALSE)),"",VLOOKUP($C759&amp;" "&amp;$I759,Listas!$N$4:$O$14,2,FALSE))</f>
        <v/>
      </c>
      <c r="I759" s="5" t="str">
        <f>IF(ISERROR(VLOOKUP($G759,Listas!$L$4:$M$7,2,FALSE)),"",VLOOKUP($G759,Listas!$L$4:$M$7,2,FALSE))</f>
        <v/>
      </c>
      <c r="J759" s="7" t="str">
        <f t="shared" si="22"/>
        <v/>
      </c>
      <c r="K759" s="5" t="str">
        <f t="shared" si="23"/>
        <v/>
      </c>
      <c r="L759" s="5" t="str">
        <f>IF(ISERROR(VLOOKUP($C759,Listas!$B$4:$K$12,10,FALSE)),"",IF(C759="Hydrogen_\_Hidrógeno",LOOKUP(E759,Listas!$AL$4:$AL$7,Listas!$AM$4:$AM$7),VLOOKUP($C759,Listas!$B$4:$K$12,10,FALSE)))</f>
        <v/>
      </c>
    </row>
    <row r="760" spans="1:12" x14ac:dyDescent="0.25">
      <c r="A760" s="4"/>
      <c r="B760" s="4"/>
      <c r="C760" s="12" t="s">
        <v>781</v>
      </c>
      <c r="D760" s="4" t="str">
        <f>IF(ISERROR(VLOOKUP($C760,Listas!$B$4:$C$12,2,FALSE)),"",VLOOKUP($C760,Listas!$B$4:$C$12,2,FALSE))</f>
        <v/>
      </c>
      <c r="E760" s="12"/>
      <c r="F760" s="5">
        <v>0</v>
      </c>
      <c r="G760" s="5" t="s">
        <v>908</v>
      </c>
      <c r="H760" s="5" t="str">
        <f>IF(ISERROR(VLOOKUP($C760&amp;" "&amp;$I760,Listas!$N$4:$O$14,2,FALSE)),"",VLOOKUP($C760&amp;" "&amp;$I760,Listas!$N$4:$O$14,2,FALSE))</f>
        <v/>
      </c>
      <c r="I760" s="5" t="str">
        <f>IF(ISERROR(VLOOKUP($G760,Listas!$L$4:$M$7,2,FALSE)),"",VLOOKUP($G760,Listas!$L$4:$M$7,2,FALSE))</f>
        <v/>
      </c>
      <c r="J760" s="7" t="str">
        <f t="shared" si="22"/>
        <v/>
      </c>
      <c r="K760" s="5" t="str">
        <f t="shared" si="23"/>
        <v/>
      </c>
      <c r="L760" s="5" t="str">
        <f>IF(ISERROR(VLOOKUP($C760,Listas!$B$4:$K$12,10,FALSE)),"",IF(C760="Hydrogen_\_Hidrógeno",LOOKUP(E760,Listas!$AL$4:$AL$7,Listas!$AM$4:$AM$7),VLOOKUP($C760,Listas!$B$4:$K$12,10,FALSE)))</f>
        <v/>
      </c>
    </row>
    <row r="761" spans="1:12" x14ac:dyDescent="0.25">
      <c r="A761" s="4"/>
      <c r="B761" s="4"/>
      <c r="C761" s="12" t="s">
        <v>781</v>
      </c>
      <c r="D761" s="4" t="str">
        <f>IF(ISERROR(VLOOKUP($C761,Listas!$B$4:$C$12,2,FALSE)),"",VLOOKUP($C761,Listas!$B$4:$C$12,2,FALSE))</f>
        <v/>
      </c>
      <c r="E761" s="12"/>
      <c r="F761" s="5">
        <v>0</v>
      </c>
      <c r="G761" s="5" t="s">
        <v>908</v>
      </c>
      <c r="H761" s="5" t="str">
        <f>IF(ISERROR(VLOOKUP($C761&amp;" "&amp;$I761,Listas!$N$4:$O$14,2,FALSE)),"",VLOOKUP($C761&amp;" "&amp;$I761,Listas!$N$4:$O$14,2,FALSE))</f>
        <v/>
      </c>
      <c r="I761" s="5" t="str">
        <f>IF(ISERROR(VLOOKUP($G761,Listas!$L$4:$M$7,2,FALSE)),"",VLOOKUP($G761,Listas!$L$4:$M$7,2,FALSE))</f>
        <v/>
      </c>
      <c r="J761" s="7" t="str">
        <f t="shared" si="22"/>
        <v/>
      </c>
      <c r="K761" s="5" t="str">
        <f t="shared" si="23"/>
        <v/>
      </c>
      <c r="L761" s="5" t="str">
        <f>IF(ISERROR(VLOOKUP($C761,Listas!$B$4:$K$12,10,FALSE)),"",IF(C761="Hydrogen_\_Hidrógeno",LOOKUP(E761,Listas!$AL$4:$AL$7,Listas!$AM$4:$AM$7),VLOOKUP($C761,Listas!$B$4:$K$12,10,FALSE)))</f>
        <v/>
      </c>
    </row>
    <row r="762" spans="1:12" x14ac:dyDescent="0.25">
      <c r="A762" s="4"/>
      <c r="B762" s="4"/>
      <c r="C762" s="12" t="s">
        <v>781</v>
      </c>
      <c r="D762" s="4" t="str">
        <f>IF(ISERROR(VLOOKUP($C762,Listas!$B$4:$C$12,2,FALSE)),"",VLOOKUP($C762,Listas!$B$4:$C$12,2,FALSE))</f>
        <v/>
      </c>
      <c r="E762" s="12"/>
      <c r="F762" s="5">
        <v>0</v>
      </c>
      <c r="G762" s="5" t="s">
        <v>908</v>
      </c>
      <c r="H762" s="5" t="str">
        <f>IF(ISERROR(VLOOKUP($C762&amp;" "&amp;$I762,Listas!$N$4:$O$14,2,FALSE)),"",VLOOKUP($C762&amp;" "&amp;$I762,Listas!$N$4:$O$14,2,FALSE))</f>
        <v/>
      </c>
      <c r="I762" s="5" t="str">
        <f>IF(ISERROR(VLOOKUP($G762,Listas!$L$4:$M$7,2,FALSE)),"",VLOOKUP($G762,Listas!$L$4:$M$7,2,FALSE))</f>
        <v/>
      </c>
      <c r="J762" s="7" t="str">
        <f t="shared" si="22"/>
        <v/>
      </c>
      <c r="K762" s="5" t="str">
        <f t="shared" si="23"/>
        <v/>
      </c>
      <c r="L762" s="5" t="str">
        <f>IF(ISERROR(VLOOKUP($C762,Listas!$B$4:$K$12,10,FALSE)),"",IF(C762="Hydrogen_\_Hidrógeno",LOOKUP(E762,Listas!$AL$4:$AL$7,Listas!$AM$4:$AM$7),VLOOKUP($C762,Listas!$B$4:$K$12,10,FALSE)))</f>
        <v/>
      </c>
    </row>
    <row r="763" spans="1:12" x14ac:dyDescent="0.25">
      <c r="A763" s="4"/>
      <c r="B763" s="4"/>
      <c r="C763" s="12" t="s">
        <v>781</v>
      </c>
      <c r="D763" s="4" t="str">
        <f>IF(ISERROR(VLOOKUP($C763,Listas!$B$4:$C$12,2,FALSE)),"",VLOOKUP($C763,Listas!$B$4:$C$12,2,FALSE))</f>
        <v/>
      </c>
      <c r="E763" s="12"/>
      <c r="F763" s="5">
        <v>0</v>
      </c>
      <c r="G763" s="5" t="s">
        <v>908</v>
      </c>
      <c r="H763" s="5" t="str">
        <f>IF(ISERROR(VLOOKUP($C763&amp;" "&amp;$I763,Listas!$N$4:$O$14,2,FALSE)),"",VLOOKUP($C763&amp;" "&amp;$I763,Listas!$N$4:$O$14,2,FALSE))</f>
        <v/>
      </c>
      <c r="I763" s="5" t="str">
        <f>IF(ISERROR(VLOOKUP($G763,Listas!$L$4:$M$7,2,FALSE)),"",VLOOKUP($G763,Listas!$L$4:$M$7,2,FALSE))</f>
        <v/>
      </c>
      <c r="J763" s="7" t="str">
        <f t="shared" si="22"/>
        <v/>
      </c>
      <c r="K763" s="5" t="str">
        <f t="shared" si="23"/>
        <v/>
      </c>
      <c r="L763" s="5" t="str">
        <f>IF(ISERROR(VLOOKUP($C763,Listas!$B$4:$K$12,10,FALSE)),"",IF(C763="Hydrogen_\_Hidrógeno",LOOKUP(E763,Listas!$AL$4:$AL$7,Listas!$AM$4:$AM$7),VLOOKUP($C763,Listas!$B$4:$K$12,10,FALSE)))</f>
        <v/>
      </c>
    </row>
    <row r="764" spans="1:12" x14ac:dyDescent="0.25">
      <c r="A764" s="4"/>
      <c r="B764" s="4"/>
      <c r="C764" s="12" t="s">
        <v>781</v>
      </c>
      <c r="D764" s="4" t="str">
        <f>IF(ISERROR(VLOOKUP($C764,Listas!$B$4:$C$12,2,FALSE)),"",VLOOKUP($C764,Listas!$B$4:$C$12,2,FALSE))</f>
        <v/>
      </c>
      <c r="E764" s="12"/>
      <c r="F764" s="5">
        <v>0</v>
      </c>
      <c r="G764" s="5" t="s">
        <v>908</v>
      </c>
      <c r="H764" s="5" t="str">
        <f>IF(ISERROR(VLOOKUP($C764&amp;" "&amp;$I764,Listas!$N$4:$O$14,2,FALSE)),"",VLOOKUP($C764&amp;" "&amp;$I764,Listas!$N$4:$O$14,2,FALSE))</f>
        <v/>
      </c>
      <c r="I764" s="5" t="str">
        <f>IF(ISERROR(VLOOKUP($G764,Listas!$L$4:$M$7,2,FALSE)),"",VLOOKUP($G764,Listas!$L$4:$M$7,2,FALSE))</f>
        <v/>
      </c>
      <c r="J764" s="7" t="str">
        <f t="shared" si="22"/>
        <v/>
      </c>
      <c r="K764" s="5" t="str">
        <f t="shared" si="23"/>
        <v/>
      </c>
      <c r="L764" s="5" t="str">
        <f>IF(ISERROR(VLOOKUP($C764,Listas!$B$4:$K$12,10,FALSE)),"",IF(C764="Hydrogen_\_Hidrógeno",LOOKUP(E764,Listas!$AL$4:$AL$7,Listas!$AM$4:$AM$7),VLOOKUP($C764,Listas!$B$4:$K$12,10,FALSE)))</f>
        <v/>
      </c>
    </row>
    <row r="765" spans="1:12" x14ac:dyDescent="0.25">
      <c r="A765" s="4"/>
      <c r="B765" s="4"/>
      <c r="C765" s="12" t="s">
        <v>781</v>
      </c>
      <c r="D765" s="4" t="str">
        <f>IF(ISERROR(VLOOKUP($C765,Listas!$B$4:$C$12,2,FALSE)),"",VLOOKUP($C765,Listas!$B$4:$C$12,2,FALSE))</f>
        <v/>
      </c>
      <c r="E765" s="12"/>
      <c r="F765" s="5">
        <v>0</v>
      </c>
      <c r="G765" s="5" t="s">
        <v>908</v>
      </c>
      <c r="H765" s="5" t="str">
        <f>IF(ISERROR(VLOOKUP($C765&amp;" "&amp;$I765,Listas!$N$4:$O$14,2,FALSE)),"",VLOOKUP($C765&amp;" "&amp;$I765,Listas!$N$4:$O$14,2,FALSE))</f>
        <v/>
      </c>
      <c r="I765" s="5" t="str">
        <f>IF(ISERROR(VLOOKUP($G765,Listas!$L$4:$M$7,2,FALSE)),"",VLOOKUP($G765,Listas!$L$4:$M$7,2,FALSE))</f>
        <v/>
      </c>
      <c r="J765" s="7" t="str">
        <f t="shared" si="22"/>
        <v/>
      </c>
      <c r="K765" s="5" t="str">
        <f t="shared" si="23"/>
        <v/>
      </c>
      <c r="L765" s="5" t="str">
        <f>IF(ISERROR(VLOOKUP($C765,Listas!$B$4:$K$12,10,FALSE)),"",IF(C765="Hydrogen_\_Hidrógeno",LOOKUP(E765,Listas!$AL$4:$AL$7,Listas!$AM$4:$AM$7),VLOOKUP($C765,Listas!$B$4:$K$12,10,FALSE)))</f>
        <v/>
      </c>
    </row>
    <row r="766" spans="1:12" x14ac:dyDescent="0.25">
      <c r="A766" s="4"/>
      <c r="B766" s="4"/>
      <c r="C766" s="12" t="s">
        <v>781</v>
      </c>
      <c r="D766" s="4" t="str">
        <f>IF(ISERROR(VLOOKUP($C766,Listas!$B$4:$C$12,2,FALSE)),"",VLOOKUP($C766,Listas!$B$4:$C$12,2,FALSE))</f>
        <v/>
      </c>
      <c r="E766" s="12"/>
      <c r="F766" s="5">
        <v>0</v>
      </c>
      <c r="G766" s="5" t="s">
        <v>908</v>
      </c>
      <c r="H766" s="5" t="str">
        <f>IF(ISERROR(VLOOKUP($C766&amp;" "&amp;$I766,Listas!$N$4:$O$14,2,FALSE)),"",VLOOKUP($C766&amp;" "&amp;$I766,Listas!$N$4:$O$14,2,FALSE))</f>
        <v/>
      </c>
      <c r="I766" s="5" t="str">
        <f>IF(ISERROR(VLOOKUP($G766,Listas!$L$4:$M$7,2,FALSE)),"",VLOOKUP($G766,Listas!$L$4:$M$7,2,FALSE))</f>
        <v/>
      </c>
      <c r="J766" s="7" t="str">
        <f t="shared" si="22"/>
        <v/>
      </c>
      <c r="K766" s="5" t="str">
        <f t="shared" si="23"/>
        <v/>
      </c>
      <c r="L766" s="5" t="str">
        <f>IF(ISERROR(VLOOKUP($C766,Listas!$B$4:$K$12,10,FALSE)),"",IF(C766="Hydrogen_\_Hidrógeno",LOOKUP(E766,Listas!$AL$4:$AL$7,Listas!$AM$4:$AM$7),VLOOKUP($C766,Listas!$B$4:$K$12,10,FALSE)))</f>
        <v/>
      </c>
    </row>
    <row r="767" spans="1:12" x14ac:dyDescent="0.25">
      <c r="A767" s="4"/>
      <c r="B767" s="4"/>
      <c r="C767" s="12" t="s">
        <v>781</v>
      </c>
      <c r="D767" s="4" t="str">
        <f>IF(ISERROR(VLOOKUP($C767,Listas!$B$4:$C$12,2,FALSE)),"",VLOOKUP($C767,Listas!$B$4:$C$12,2,FALSE))</f>
        <v/>
      </c>
      <c r="E767" s="12"/>
      <c r="F767" s="5">
        <v>0</v>
      </c>
      <c r="G767" s="5" t="s">
        <v>908</v>
      </c>
      <c r="H767" s="5" t="str">
        <f>IF(ISERROR(VLOOKUP($C767&amp;" "&amp;$I767,Listas!$N$4:$O$14,2,FALSE)),"",VLOOKUP($C767&amp;" "&amp;$I767,Listas!$N$4:$O$14,2,FALSE))</f>
        <v/>
      </c>
      <c r="I767" s="5" t="str">
        <f>IF(ISERROR(VLOOKUP($G767,Listas!$L$4:$M$7,2,FALSE)),"",VLOOKUP($G767,Listas!$L$4:$M$7,2,FALSE))</f>
        <v/>
      </c>
      <c r="J767" s="7" t="str">
        <f t="shared" si="22"/>
        <v/>
      </c>
      <c r="K767" s="5" t="str">
        <f t="shared" si="23"/>
        <v/>
      </c>
      <c r="L767" s="5" t="str">
        <f>IF(ISERROR(VLOOKUP($C767,Listas!$B$4:$K$12,10,FALSE)),"",IF(C767="Hydrogen_\_Hidrógeno",LOOKUP(E767,Listas!$AL$4:$AL$7,Listas!$AM$4:$AM$7),VLOOKUP($C767,Listas!$B$4:$K$12,10,FALSE)))</f>
        <v/>
      </c>
    </row>
    <row r="768" spans="1:12" x14ac:dyDescent="0.25">
      <c r="A768" s="4"/>
      <c r="B768" s="4"/>
      <c r="C768" s="12" t="s">
        <v>781</v>
      </c>
      <c r="D768" s="4" t="str">
        <f>IF(ISERROR(VLOOKUP($C768,Listas!$B$4:$C$12,2,FALSE)),"",VLOOKUP($C768,Listas!$B$4:$C$12,2,FALSE))</f>
        <v/>
      </c>
      <c r="E768" s="12"/>
      <c r="F768" s="5">
        <v>0</v>
      </c>
      <c r="G768" s="5" t="s">
        <v>908</v>
      </c>
      <c r="H768" s="5" t="str">
        <f>IF(ISERROR(VLOOKUP($C768&amp;" "&amp;$I768,Listas!$N$4:$O$14,2,FALSE)),"",VLOOKUP($C768&amp;" "&amp;$I768,Listas!$N$4:$O$14,2,FALSE))</f>
        <v/>
      </c>
      <c r="I768" s="5" t="str">
        <f>IF(ISERROR(VLOOKUP($G768,Listas!$L$4:$M$7,2,FALSE)),"",VLOOKUP($G768,Listas!$L$4:$M$7,2,FALSE))</f>
        <v/>
      </c>
      <c r="J768" s="7" t="str">
        <f t="shared" si="22"/>
        <v/>
      </c>
      <c r="K768" s="5" t="str">
        <f t="shared" si="23"/>
        <v/>
      </c>
      <c r="L768" s="5" t="str">
        <f>IF(ISERROR(VLOOKUP($C768,Listas!$B$4:$K$12,10,FALSE)),"",IF(C768="Hydrogen_\_Hidrógeno",LOOKUP(E768,Listas!$AL$4:$AL$7,Listas!$AM$4:$AM$7),VLOOKUP($C768,Listas!$B$4:$K$12,10,FALSE)))</f>
        <v/>
      </c>
    </row>
    <row r="769" spans="1:12" x14ac:dyDescent="0.25">
      <c r="A769" s="4"/>
      <c r="B769" s="4"/>
      <c r="C769" s="12" t="s">
        <v>781</v>
      </c>
      <c r="D769" s="4" t="str">
        <f>IF(ISERROR(VLOOKUP($C769,Listas!$B$4:$C$12,2,FALSE)),"",VLOOKUP($C769,Listas!$B$4:$C$12,2,FALSE))</f>
        <v/>
      </c>
      <c r="E769" s="12"/>
      <c r="F769" s="5">
        <v>0</v>
      </c>
      <c r="G769" s="5" t="s">
        <v>908</v>
      </c>
      <c r="H769" s="5" t="str">
        <f>IF(ISERROR(VLOOKUP($C769&amp;" "&amp;$I769,Listas!$N$4:$O$14,2,FALSE)),"",VLOOKUP($C769&amp;" "&amp;$I769,Listas!$N$4:$O$14,2,FALSE))</f>
        <v/>
      </c>
      <c r="I769" s="5" t="str">
        <f>IF(ISERROR(VLOOKUP($G769,Listas!$L$4:$M$7,2,FALSE)),"",VLOOKUP($G769,Listas!$L$4:$M$7,2,FALSE))</f>
        <v/>
      </c>
      <c r="J769" s="7" t="str">
        <f t="shared" si="22"/>
        <v/>
      </c>
      <c r="K769" s="5" t="str">
        <f t="shared" si="23"/>
        <v/>
      </c>
      <c r="L769" s="5" t="str">
        <f>IF(ISERROR(VLOOKUP($C769,Listas!$B$4:$K$12,10,FALSE)),"",IF(C769="Hydrogen_\_Hidrógeno",LOOKUP(E769,Listas!$AL$4:$AL$7,Listas!$AM$4:$AM$7),VLOOKUP($C769,Listas!$B$4:$K$12,10,FALSE)))</f>
        <v/>
      </c>
    </row>
    <row r="770" spans="1:12" x14ac:dyDescent="0.25">
      <c r="A770" s="4"/>
      <c r="B770" s="4"/>
      <c r="C770" s="12" t="s">
        <v>781</v>
      </c>
      <c r="D770" s="4" t="str">
        <f>IF(ISERROR(VLOOKUP($C770,Listas!$B$4:$C$12,2,FALSE)),"",VLOOKUP($C770,Listas!$B$4:$C$12,2,FALSE))</f>
        <v/>
      </c>
      <c r="E770" s="12"/>
      <c r="F770" s="5">
        <v>0</v>
      </c>
      <c r="G770" s="5" t="s">
        <v>908</v>
      </c>
      <c r="H770" s="5" t="str">
        <f>IF(ISERROR(VLOOKUP($C770&amp;" "&amp;$I770,Listas!$N$4:$O$14,2,FALSE)),"",VLOOKUP($C770&amp;" "&amp;$I770,Listas!$N$4:$O$14,2,FALSE))</f>
        <v/>
      </c>
      <c r="I770" s="5" t="str">
        <f>IF(ISERROR(VLOOKUP($G770,Listas!$L$4:$M$7,2,FALSE)),"",VLOOKUP($G770,Listas!$L$4:$M$7,2,FALSE))</f>
        <v/>
      </c>
      <c r="J770" s="7" t="str">
        <f t="shared" si="22"/>
        <v/>
      </c>
      <c r="K770" s="5" t="str">
        <f t="shared" si="23"/>
        <v/>
      </c>
      <c r="L770" s="5" t="str">
        <f>IF(ISERROR(VLOOKUP($C770,Listas!$B$4:$K$12,10,FALSE)),"",IF(C770="Hydrogen_\_Hidrógeno",LOOKUP(E770,Listas!$AL$4:$AL$7,Listas!$AM$4:$AM$7),VLOOKUP($C770,Listas!$B$4:$K$12,10,FALSE)))</f>
        <v/>
      </c>
    </row>
    <row r="771" spans="1:12" x14ac:dyDescent="0.25">
      <c r="A771" s="4"/>
      <c r="B771" s="4"/>
      <c r="C771" s="12" t="s">
        <v>781</v>
      </c>
      <c r="D771" s="4" t="str">
        <f>IF(ISERROR(VLOOKUP($C771,Listas!$B$4:$C$12,2,FALSE)),"",VLOOKUP($C771,Listas!$B$4:$C$12,2,FALSE))</f>
        <v/>
      </c>
      <c r="E771" s="12"/>
      <c r="F771" s="5">
        <v>0</v>
      </c>
      <c r="G771" s="5" t="s">
        <v>908</v>
      </c>
      <c r="H771" s="5" t="str">
        <f>IF(ISERROR(VLOOKUP($C771&amp;" "&amp;$I771,Listas!$N$4:$O$14,2,FALSE)),"",VLOOKUP($C771&amp;" "&amp;$I771,Listas!$N$4:$O$14,2,FALSE))</f>
        <v/>
      </c>
      <c r="I771" s="5" t="str">
        <f>IF(ISERROR(VLOOKUP($G771,Listas!$L$4:$M$7,2,FALSE)),"",VLOOKUP($G771,Listas!$L$4:$M$7,2,FALSE))</f>
        <v/>
      </c>
      <c r="J771" s="7" t="str">
        <f t="shared" si="22"/>
        <v/>
      </c>
      <c r="K771" s="5" t="str">
        <f t="shared" si="23"/>
        <v/>
      </c>
      <c r="L771" s="5" t="str">
        <f>IF(ISERROR(VLOOKUP($C771,Listas!$B$4:$K$12,10,FALSE)),"",IF(C771="Hydrogen_\_Hidrógeno",LOOKUP(E771,Listas!$AL$4:$AL$7,Listas!$AM$4:$AM$7),VLOOKUP($C771,Listas!$B$4:$K$12,10,FALSE)))</f>
        <v/>
      </c>
    </row>
    <row r="772" spans="1:12" x14ac:dyDescent="0.25">
      <c r="A772" s="4"/>
      <c r="B772" s="4"/>
      <c r="C772" s="12" t="s">
        <v>781</v>
      </c>
      <c r="D772" s="4" t="str">
        <f>IF(ISERROR(VLOOKUP($C772,Listas!$B$4:$C$12,2,FALSE)),"",VLOOKUP($C772,Listas!$B$4:$C$12,2,FALSE))</f>
        <v/>
      </c>
      <c r="E772" s="12"/>
      <c r="F772" s="5">
        <v>0</v>
      </c>
      <c r="G772" s="5" t="s">
        <v>908</v>
      </c>
      <c r="H772" s="5" t="str">
        <f>IF(ISERROR(VLOOKUP($C772&amp;" "&amp;$I772,Listas!$N$4:$O$14,2,FALSE)),"",VLOOKUP($C772&amp;" "&amp;$I772,Listas!$N$4:$O$14,2,FALSE))</f>
        <v/>
      </c>
      <c r="I772" s="5" t="str">
        <f>IF(ISERROR(VLOOKUP($G772,Listas!$L$4:$M$7,2,FALSE)),"",VLOOKUP($G772,Listas!$L$4:$M$7,2,FALSE))</f>
        <v/>
      </c>
      <c r="J772" s="7" t="str">
        <f t="shared" si="22"/>
        <v/>
      </c>
      <c r="K772" s="5" t="str">
        <f t="shared" si="23"/>
        <v/>
      </c>
      <c r="L772" s="5" t="str">
        <f>IF(ISERROR(VLOOKUP($C772,Listas!$B$4:$K$12,10,FALSE)),"",IF(C772="Hydrogen_\_Hidrógeno",LOOKUP(E772,Listas!$AL$4:$AL$7,Listas!$AM$4:$AM$7),VLOOKUP($C772,Listas!$B$4:$K$12,10,FALSE)))</f>
        <v/>
      </c>
    </row>
    <row r="773" spans="1:12" x14ac:dyDescent="0.25">
      <c r="A773" s="4"/>
      <c r="B773" s="4"/>
      <c r="C773" s="12" t="s">
        <v>781</v>
      </c>
      <c r="D773" s="4" t="str">
        <f>IF(ISERROR(VLOOKUP($C773,Listas!$B$4:$C$12,2,FALSE)),"",VLOOKUP($C773,Listas!$B$4:$C$12,2,FALSE))</f>
        <v/>
      </c>
      <c r="E773" s="12"/>
      <c r="F773" s="5">
        <v>0</v>
      </c>
      <c r="G773" s="5" t="s">
        <v>908</v>
      </c>
      <c r="H773" s="5" t="str">
        <f>IF(ISERROR(VLOOKUP($C773&amp;" "&amp;$I773,Listas!$N$4:$O$14,2,FALSE)),"",VLOOKUP($C773&amp;" "&amp;$I773,Listas!$N$4:$O$14,2,FALSE))</f>
        <v/>
      </c>
      <c r="I773" s="5" t="str">
        <f>IF(ISERROR(VLOOKUP($G773,Listas!$L$4:$M$7,2,FALSE)),"",VLOOKUP($G773,Listas!$L$4:$M$7,2,FALSE))</f>
        <v/>
      </c>
      <c r="J773" s="7" t="str">
        <f t="shared" si="22"/>
        <v/>
      </c>
      <c r="K773" s="5" t="str">
        <f t="shared" si="23"/>
        <v/>
      </c>
      <c r="L773" s="5" t="str">
        <f>IF(ISERROR(VLOOKUP($C773,Listas!$B$4:$K$12,10,FALSE)),"",IF(C773="Hydrogen_\_Hidrógeno",LOOKUP(E773,Listas!$AL$4:$AL$7,Listas!$AM$4:$AM$7),VLOOKUP($C773,Listas!$B$4:$K$12,10,FALSE)))</f>
        <v/>
      </c>
    </row>
    <row r="774" spans="1:12" x14ac:dyDescent="0.25">
      <c r="A774" s="4"/>
      <c r="B774" s="4"/>
      <c r="C774" s="12" t="s">
        <v>781</v>
      </c>
      <c r="D774" s="4" t="str">
        <f>IF(ISERROR(VLOOKUP($C774,Listas!$B$4:$C$12,2,FALSE)),"",VLOOKUP($C774,Listas!$B$4:$C$12,2,FALSE))</f>
        <v/>
      </c>
      <c r="E774" s="12"/>
      <c r="F774" s="5">
        <v>0</v>
      </c>
      <c r="G774" s="5" t="s">
        <v>908</v>
      </c>
      <c r="H774" s="5" t="str">
        <f>IF(ISERROR(VLOOKUP($C774&amp;" "&amp;$I774,Listas!$N$4:$O$14,2,FALSE)),"",VLOOKUP($C774&amp;" "&amp;$I774,Listas!$N$4:$O$14,2,FALSE))</f>
        <v/>
      </c>
      <c r="I774" s="5" t="str">
        <f>IF(ISERROR(VLOOKUP($G774,Listas!$L$4:$M$7,2,FALSE)),"",VLOOKUP($G774,Listas!$L$4:$M$7,2,FALSE))</f>
        <v/>
      </c>
      <c r="J774" s="7" t="str">
        <f t="shared" si="22"/>
        <v/>
      </c>
      <c r="K774" s="5" t="str">
        <f t="shared" si="23"/>
        <v/>
      </c>
      <c r="L774" s="5" t="str">
        <f>IF(ISERROR(VLOOKUP($C774,Listas!$B$4:$K$12,10,FALSE)),"",IF(C774="Hydrogen_\_Hidrógeno",LOOKUP(E774,Listas!$AL$4:$AL$7,Listas!$AM$4:$AM$7),VLOOKUP($C774,Listas!$B$4:$K$12,10,FALSE)))</f>
        <v/>
      </c>
    </row>
    <row r="775" spans="1:12" x14ac:dyDescent="0.25">
      <c r="A775" s="4"/>
      <c r="B775" s="4"/>
      <c r="C775" s="12" t="s">
        <v>781</v>
      </c>
      <c r="D775" s="4" t="str">
        <f>IF(ISERROR(VLOOKUP($C775,Listas!$B$4:$C$12,2,FALSE)),"",VLOOKUP($C775,Listas!$B$4:$C$12,2,FALSE))</f>
        <v/>
      </c>
      <c r="E775" s="12"/>
      <c r="F775" s="5">
        <v>0</v>
      </c>
      <c r="G775" s="5" t="s">
        <v>908</v>
      </c>
      <c r="H775" s="5" t="str">
        <f>IF(ISERROR(VLOOKUP($C775&amp;" "&amp;$I775,Listas!$N$4:$O$14,2,FALSE)),"",VLOOKUP($C775&amp;" "&amp;$I775,Listas!$N$4:$O$14,2,FALSE))</f>
        <v/>
      </c>
      <c r="I775" s="5" t="str">
        <f>IF(ISERROR(VLOOKUP($G775,Listas!$L$4:$M$7,2,FALSE)),"",VLOOKUP($G775,Listas!$L$4:$M$7,2,FALSE))</f>
        <v/>
      </c>
      <c r="J775" s="7" t="str">
        <f t="shared" ref="J775:J838" si="24">IFERROR(IF(C775="Hydrogen_\_Hidrógeno",(F775*H775)*0.4,F775*H775),"")</f>
        <v/>
      </c>
      <c r="K775" s="5" t="str">
        <f t="shared" si="23"/>
        <v/>
      </c>
      <c r="L775" s="5" t="str">
        <f>IF(ISERROR(VLOOKUP($C775,Listas!$B$4:$K$12,10,FALSE)),"",IF(C775="Hydrogen_\_Hidrógeno",LOOKUP(E775,Listas!$AL$4:$AL$7,Listas!$AM$4:$AM$7),VLOOKUP($C775,Listas!$B$4:$K$12,10,FALSE)))</f>
        <v/>
      </c>
    </row>
    <row r="776" spans="1:12" x14ac:dyDescent="0.25">
      <c r="A776" s="4"/>
      <c r="B776" s="4"/>
      <c r="C776" s="12" t="s">
        <v>781</v>
      </c>
      <c r="D776" s="4" t="str">
        <f>IF(ISERROR(VLOOKUP($C776,Listas!$B$4:$C$12,2,FALSE)),"",VLOOKUP($C776,Listas!$B$4:$C$12,2,FALSE))</f>
        <v/>
      </c>
      <c r="E776" s="12"/>
      <c r="F776" s="5">
        <v>0</v>
      </c>
      <c r="G776" s="5" t="s">
        <v>908</v>
      </c>
      <c r="H776" s="5" t="str">
        <f>IF(ISERROR(VLOOKUP($C776&amp;" "&amp;$I776,Listas!$N$4:$O$14,2,FALSE)),"",VLOOKUP($C776&amp;" "&amp;$I776,Listas!$N$4:$O$14,2,FALSE))</f>
        <v/>
      </c>
      <c r="I776" s="5" t="str">
        <f>IF(ISERROR(VLOOKUP($G776,Listas!$L$4:$M$7,2,FALSE)),"",VLOOKUP($G776,Listas!$L$4:$M$7,2,FALSE))</f>
        <v/>
      </c>
      <c r="J776" s="7" t="str">
        <f t="shared" si="24"/>
        <v/>
      </c>
      <c r="K776" s="5" t="str">
        <f t="shared" ref="K776:K839" si="25">IF(ISERROR(F776*H776),"",F776*H776)</f>
        <v/>
      </c>
      <c r="L776" s="5" t="str">
        <f>IF(ISERROR(VLOOKUP($C776,Listas!$B$4:$K$12,10,FALSE)),"",IF(C776="Hydrogen_\_Hidrógeno",LOOKUP(E776,Listas!$AL$4:$AL$7,Listas!$AM$4:$AM$7),VLOOKUP($C776,Listas!$B$4:$K$12,10,FALSE)))</f>
        <v/>
      </c>
    </row>
    <row r="777" spans="1:12" x14ac:dyDescent="0.25">
      <c r="A777" s="4"/>
      <c r="B777" s="4"/>
      <c r="C777" s="12" t="s">
        <v>781</v>
      </c>
      <c r="D777" s="4" t="str">
        <f>IF(ISERROR(VLOOKUP($C777,Listas!$B$4:$C$12,2,FALSE)),"",VLOOKUP($C777,Listas!$B$4:$C$12,2,FALSE))</f>
        <v/>
      </c>
      <c r="E777" s="12"/>
      <c r="F777" s="5">
        <v>0</v>
      </c>
      <c r="G777" s="5" t="s">
        <v>908</v>
      </c>
      <c r="H777" s="5" t="str">
        <f>IF(ISERROR(VLOOKUP($C777&amp;" "&amp;$I777,Listas!$N$4:$O$14,2,FALSE)),"",VLOOKUP($C777&amp;" "&amp;$I777,Listas!$N$4:$O$14,2,FALSE))</f>
        <v/>
      </c>
      <c r="I777" s="5" t="str">
        <f>IF(ISERROR(VLOOKUP($G777,Listas!$L$4:$M$7,2,FALSE)),"",VLOOKUP($G777,Listas!$L$4:$M$7,2,FALSE))</f>
        <v/>
      </c>
      <c r="J777" s="7" t="str">
        <f t="shared" si="24"/>
        <v/>
      </c>
      <c r="K777" s="5" t="str">
        <f t="shared" si="25"/>
        <v/>
      </c>
      <c r="L777" s="5" t="str">
        <f>IF(ISERROR(VLOOKUP($C777,Listas!$B$4:$K$12,10,FALSE)),"",IF(C777="Hydrogen_\_Hidrógeno",LOOKUP(E777,Listas!$AL$4:$AL$7,Listas!$AM$4:$AM$7),VLOOKUP($C777,Listas!$B$4:$K$12,10,FALSE)))</f>
        <v/>
      </c>
    </row>
    <row r="778" spans="1:12" x14ac:dyDescent="0.25">
      <c r="A778" s="4"/>
      <c r="B778" s="4"/>
      <c r="C778" s="12" t="s">
        <v>781</v>
      </c>
      <c r="D778" s="4" t="str">
        <f>IF(ISERROR(VLOOKUP($C778,Listas!$B$4:$C$12,2,FALSE)),"",VLOOKUP($C778,Listas!$B$4:$C$12,2,FALSE))</f>
        <v/>
      </c>
      <c r="E778" s="12"/>
      <c r="F778" s="5">
        <v>0</v>
      </c>
      <c r="G778" s="5" t="s">
        <v>908</v>
      </c>
      <c r="H778" s="5" t="str">
        <f>IF(ISERROR(VLOOKUP($C778&amp;" "&amp;$I778,Listas!$N$4:$O$14,2,FALSE)),"",VLOOKUP($C778&amp;" "&amp;$I778,Listas!$N$4:$O$14,2,FALSE))</f>
        <v/>
      </c>
      <c r="I778" s="5" t="str">
        <f>IF(ISERROR(VLOOKUP($G778,Listas!$L$4:$M$7,2,FALSE)),"",VLOOKUP($G778,Listas!$L$4:$M$7,2,FALSE))</f>
        <v/>
      </c>
      <c r="J778" s="7" t="str">
        <f t="shared" si="24"/>
        <v/>
      </c>
      <c r="K778" s="5" t="str">
        <f t="shared" si="25"/>
        <v/>
      </c>
      <c r="L778" s="5" t="str">
        <f>IF(ISERROR(VLOOKUP($C778,Listas!$B$4:$K$12,10,FALSE)),"",IF(C778="Hydrogen_\_Hidrógeno",LOOKUP(E778,Listas!$AL$4:$AL$7,Listas!$AM$4:$AM$7),VLOOKUP($C778,Listas!$B$4:$K$12,10,FALSE)))</f>
        <v/>
      </c>
    </row>
    <row r="779" spans="1:12" x14ac:dyDescent="0.25">
      <c r="A779" s="4"/>
      <c r="B779" s="4"/>
      <c r="C779" s="12" t="s">
        <v>781</v>
      </c>
      <c r="D779" s="4" t="str">
        <f>IF(ISERROR(VLOOKUP($C779,Listas!$B$4:$C$12,2,FALSE)),"",VLOOKUP($C779,Listas!$B$4:$C$12,2,FALSE))</f>
        <v/>
      </c>
      <c r="E779" s="12"/>
      <c r="F779" s="5">
        <v>0</v>
      </c>
      <c r="G779" s="5" t="s">
        <v>908</v>
      </c>
      <c r="H779" s="5" t="str">
        <f>IF(ISERROR(VLOOKUP($C779&amp;" "&amp;$I779,Listas!$N$4:$O$14,2,FALSE)),"",VLOOKUP($C779&amp;" "&amp;$I779,Listas!$N$4:$O$14,2,FALSE))</f>
        <v/>
      </c>
      <c r="I779" s="5" t="str">
        <f>IF(ISERROR(VLOOKUP($G779,Listas!$L$4:$M$7,2,FALSE)),"",VLOOKUP($G779,Listas!$L$4:$M$7,2,FALSE))</f>
        <v/>
      </c>
      <c r="J779" s="7" t="str">
        <f t="shared" si="24"/>
        <v/>
      </c>
      <c r="K779" s="5" t="str">
        <f t="shared" si="25"/>
        <v/>
      </c>
      <c r="L779" s="5" t="str">
        <f>IF(ISERROR(VLOOKUP($C779,Listas!$B$4:$K$12,10,FALSE)),"",IF(C779="Hydrogen_\_Hidrógeno",LOOKUP(E779,Listas!$AL$4:$AL$7,Listas!$AM$4:$AM$7),VLOOKUP($C779,Listas!$B$4:$K$12,10,FALSE)))</f>
        <v/>
      </c>
    </row>
    <row r="780" spans="1:12" x14ac:dyDescent="0.25">
      <c r="A780" s="4"/>
      <c r="B780" s="4"/>
      <c r="C780" s="12" t="s">
        <v>781</v>
      </c>
      <c r="D780" s="4" t="str">
        <f>IF(ISERROR(VLOOKUP($C780,Listas!$B$4:$C$12,2,FALSE)),"",VLOOKUP($C780,Listas!$B$4:$C$12,2,FALSE))</f>
        <v/>
      </c>
      <c r="E780" s="12"/>
      <c r="F780" s="5">
        <v>0</v>
      </c>
      <c r="G780" s="5" t="s">
        <v>908</v>
      </c>
      <c r="H780" s="5" t="str">
        <f>IF(ISERROR(VLOOKUP($C780&amp;" "&amp;$I780,Listas!$N$4:$O$14,2,FALSE)),"",VLOOKUP($C780&amp;" "&amp;$I780,Listas!$N$4:$O$14,2,FALSE))</f>
        <v/>
      </c>
      <c r="I780" s="5" t="str">
        <f>IF(ISERROR(VLOOKUP($G780,Listas!$L$4:$M$7,2,FALSE)),"",VLOOKUP($G780,Listas!$L$4:$M$7,2,FALSE))</f>
        <v/>
      </c>
      <c r="J780" s="7" t="str">
        <f t="shared" si="24"/>
        <v/>
      </c>
      <c r="K780" s="5" t="str">
        <f t="shared" si="25"/>
        <v/>
      </c>
      <c r="L780" s="5" t="str">
        <f>IF(ISERROR(VLOOKUP($C780,Listas!$B$4:$K$12,10,FALSE)),"",IF(C780="Hydrogen_\_Hidrógeno",LOOKUP(E780,Listas!$AL$4:$AL$7,Listas!$AM$4:$AM$7),VLOOKUP($C780,Listas!$B$4:$K$12,10,FALSE)))</f>
        <v/>
      </c>
    </row>
    <row r="781" spans="1:12" x14ac:dyDescent="0.25">
      <c r="A781" s="4"/>
      <c r="B781" s="4"/>
      <c r="C781" s="12" t="s">
        <v>781</v>
      </c>
      <c r="D781" s="4" t="str">
        <f>IF(ISERROR(VLOOKUP($C781,Listas!$B$4:$C$12,2,FALSE)),"",VLOOKUP($C781,Listas!$B$4:$C$12,2,FALSE))</f>
        <v/>
      </c>
      <c r="E781" s="12"/>
      <c r="F781" s="5">
        <v>0</v>
      </c>
      <c r="G781" s="5" t="s">
        <v>908</v>
      </c>
      <c r="H781" s="5" t="str">
        <f>IF(ISERROR(VLOOKUP($C781&amp;" "&amp;$I781,Listas!$N$4:$O$14,2,FALSE)),"",VLOOKUP($C781&amp;" "&amp;$I781,Listas!$N$4:$O$14,2,FALSE))</f>
        <v/>
      </c>
      <c r="I781" s="5" t="str">
        <f>IF(ISERROR(VLOOKUP($G781,Listas!$L$4:$M$7,2,FALSE)),"",VLOOKUP($G781,Listas!$L$4:$M$7,2,FALSE))</f>
        <v/>
      </c>
      <c r="J781" s="7" t="str">
        <f t="shared" si="24"/>
        <v/>
      </c>
      <c r="K781" s="5" t="str">
        <f t="shared" si="25"/>
        <v/>
      </c>
      <c r="L781" s="5" t="str">
        <f>IF(ISERROR(VLOOKUP($C781,Listas!$B$4:$K$12,10,FALSE)),"",IF(C781="Hydrogen_\_Hidrógeno",LOOKUP(E781,Listas!$AL$4:$AL$7,Listas!$AM$4:$AM$7),VLOOKUP($C781,Listas!$B$4:$K$12,10,FALSE)))</f>
        <v/>
      </c>
    </row>
    <row r="782" spans="1:12" x14ac:dyDescent="0.25">
      <c r="A782" s="4"/>
      <c r="B782" s="4"/>
      <c r="C782" s="12" t="s">
        <v>781</v>
      </c>
      <c r="D782" s="4" t="str">
        <f>IF(ISERROR(VLOOKUP($C782,Listas!$B$4:$C$12,2,FALSE)),"",VLOOKUP($C782,Listas!$B$4:$C$12,2,FALSE))</f>
        <v/>
      </c>
      <c r="E782" s="12"/>
      <c r="F782" s="5">
        <v>0</v>
      </c>
      <c r="G782" s="5" t="s">
        <v>908</v>
      </c>
      <c r="H782" s="5" t="str">
        <f>IF(ISERROR(VLOOKUP($C782&amp;" "&amp;$I782,Listas!$N$4:$O$14,2,FALSE)),"",VLOOKUP($C782&amp;" "&amp;$I782,Listas!$N$4:$O$14,2,FALSE))</f>
        <v/>
      </c>
      <c r="I782" s="5" t="str">
        <f>IF(ISERROR(VLOOKUP($G782,Listas!$L$4:$M$7,2,FALSE)),"",VLOOKUP($G782,Listas!$L$4:$M$7,2,FALSE))</f>
        <v/>
      </c>
      <c r="J782" s="7" t="str">
        <f t="shared" si="24"/>
        <v/>
      </c>
      <c r="K782" s="5" t="str">
        <f t="shared" si="25"/>
        <v/>
      </c>
      <c r="L782" s="5" t="str">
        <f>IF(ISERROR(VLOOKUP($C782,Listas!$B$4:$K$12,10,FALSE)),"",IF(C782="Hydrogen_\_Hidrógeno",LOOKUP(E782,Listas!$AL$4:$AL$7,Listas!$AM$4:$AM$7),VLOOKUP($C782,Listas!$B$4:$K$12,10,FALSE)))</f>
        <v/>
      </c>
    </row>
    <row r="783" spans="1:12" x14ac:dyDescent="0.25">
      <c r="A783" s="4"/>
      <c r="B783" s="4"/>
      <c r="C783" s="12" t="s">
        <v>781</v>
      </c>
      <c r="D783" s="4" t="str">
        <f>IF(ISERROR(VLOOKUP($C783,Listas!$B$4:$C$12,2,FALSE)),"",VLOOKUP($C783,Listas!$B$4:$C$12,2,FALSE))</f>
        <v/>
      </c>
      <c r="E783" s="12"/>
      <c r="F783" s="5">
        <v>0</v>
      </c>
      <c r="G783" s="5" t="s">
        <v>908</v>
      </c>
      <c r="H783" s="5" t="str">
        <f>IF(ISERROR(VLOOKUP($C783&amp;" "&amp;$I783,Listas!$N$4:$O$14,2,FALSE)),"",VLOOKUP($C783&amp;" "&amp;$I783,Listas!$N$4:$O$14,2,FALSE))</f>
        <v/>
      </c>
      <c r="I783" s="5" t="str">
        <f>IF(ISERROR(VLOOKUP($G783,Listas!$L$4:$M$7,2,FALSE)),"",VLOOKUP($G783,Listas!$L$4:$M$7,2,FALSE))</f>
        <v/>
      </c>
      <c r="J783" s="7" t="str">
        <f t="shared" si="24"/>
        <v/>
      </c>
      <c r="K783" s="5" t="str">
        <f t="shared" si="25"/>
        <v/>
      </c>
      <c r="L783" s="5" t="str">
        <f>IF(ISERROR(VLOOKUP($C783,Listas!$B$4:$K$12,10,FALSE)),"",IF(C783="Hydrogen_\_Hidrógeno",LOOKUP(E783,Listas!$AL$4:$AL$7,Listas!$AM$4:$AM$7),VLOOKUP($C783,Listas!$B$4:$K$12,10,FALSE)))</f>
        <v/>
      </c>
    </row>
    <row r="784" spans="1:12" x14ac:dyDescent="0.25">
      <c r="A784" s="4"/>
      <c r="B784" s="4"/>
      <c r="C784" s="12" t="s">
        <v>781</v>
      </c>
      <c r="D784" s="4" t="str">
        <f>IF(ISERROR(VLOOKUP($C784,Listas!$B$4:$C$12,2,FALSE)),"",VLOOKUP($C784,Listas!$B$4:$C$12,2,FALSE))</f>
        <v/>
      </c>
      <c r="E784" s="12"/>
      <c r="F784" s="5">
        <v>0</v>
      </c>
      <c r="G784" s="5" t="s">
        <v>908</v>
      </c>
      <c r="H784" s="5" t="str">
        <f>IF(ISERROR(VLOOKUP($C784&amp;" "&amp;$I784,Listas!$N$4:$O$14,2,FALSE)),"",VLOOKUP($C784&amp;" "&amp;$I784,Listas!$N$4:$O$14,2,FALSE))</f>
        <v/>
      </c>
      <c r="I784" s="5" t="str">
        <f>IF(ISERROR(VLOOKUP($G784,Listas!$L$4:$M$7,2,FALSE)),"",VLOOKUP($G784,Listas!$L$4:$M$7,2,FALSE))</f>
        <v/>
      </c>
      <c r="J784" s="7" t="str">
        <f t="shared" si="24"/>
        <v/>
      </c>
      <c r="K784" s="5" t="str">
        <f t="shared" si="25"/>
        <v/>
      </c>
      <c r="L784" s="5" t="str">
        <f>IF(ISERROR(VLOOKUP($C784,Listas!$B$4:$K$12,10,FALSE)),"",IF(C784="Hydrogen_\_Hidrógeno",LOOKUP(E784,Listas!$AL$4:$AL$7,Listas!$AM$4:$AM$7),VLOOKUP($C784,Listas!$B$4:$K$12,10,FALSE)))</f>
        <v/>
      </c>
    </row>
    <row r="785" spans="1:12" x14ac:dyDescent="0.25">
      <c r="A785" s="4"/>
      <c r="B785" s="4"/>
      <c r="C785" s="12" t="s">
        <v>781</v>
      </c>
      <c r="D785" s="4" t="str">
        <f>IF(ISERROR(VLOOKUP($C785,Listas!$B$4:$C$12,2,FALSE)),"",VLOOKUP($C785,Listas!$B$4:$C$12,2,FALSE))</f>
        <v/>
      </c>
      <c r="E785" s="12"/>
      <c r="F785" s="5">
        <v>0</v>
      </c>
      <c r="G785" s="5" t="s">
        <v>908</v>
      </c>
      <c r="H785" s="5" t="str">
        <f>IF(ISERROR(VLOOKUP($C785&amp;" "&amp;$I785,Listas!$N$4:$O$14,2,FALSE)),"",VLOOKUP($C785&amp;" "&amp;$I785,Listas!$N$4:$O$14,2,FALSE))</f>
        <v/>
      </c>
      <c r="I785" s="5" t="str">
        <f>IF(ISERROR(VLOOKUP($G785,Listas!$L$4:$M$7,2,FALSE)),"",VLOOKUP($G785,Listas!$L$4:$M$7,2,FALSE))</f>
        <v/>
      </c>
      <c r="J785" s="7" t="str">
        <f t="shared" si="24"/>
        <v/>
      </c>
      <c r="K785" s="5" t="str">
        <f t="shared" si="25"/>
        <v/>
      </c>
      <c r="L785" s="5" t="str">
        <f>IF(ISERROR(VLOOKUP($C785,Listas!$B$4:$K$12,10,FALSE)),"",IF(C785="Hydrogen_\_Hidrógeno",LOOKUP(E785,Listas!$AL$4:$AL$7,Listas!$AM$4:$AM$7),VLOOKUP($C785,Listas!$B$4:$K$12,10,FALSE)))</f>
        <v/>
      </c>
    </row>
    <row r="786" spans="1:12" x14ac:dyDescent="0.25">
      <c r="A786" s="4"/>
      <c r="B786" s="4"/>
      <c r="C786" s="12" t="s">
        <v>781</v>
      </c>
      <c r="D786" s="4" t="str">
        <f>IF(ISERROR(VLOOKUP($C786,Listas!$B$4:$C$12,2,FALSE)),"",VLOOKUP($C786,Listas!$B$4:$C$12,2,FALSE))</f>
        <v/>
      </c>
      <c r="E786" s="12"/>
      <c r="F786" s="5">
        <v>0</v>
      </c>
      <c r="G786" s="5" t="s">
        <v>908</v>
      </c>
      <c r="H786" s="5" t="str">
        <f>IF(ISERROR(VLOOKUP($C786&amp;" "&amp;$I786,Listas!$N$4:$O$14,2,FALSE)),"",VLOOKUP($C786&amp;" "&amp;$I786,Listas!$N$4:$O$14,2,FALSE))</f>
        <v/>
      </c>
      <c r="I786" s="5" t="str">
        <f>IF(ISERROR(VLOOKUP($G786,Listas!$L$4:$M$7,2,FALSE)),"",VLOOKUP($G786,Listas!$L$4:$M$7,2,FALSE))</f>
        <v/>
      </c>
      <c r="J786" s="7" t="str">
        <f t="shared" si="24"/>
        <v/>
      </c>
      <c r="K786" s="5" t="str">
        <f t="shared" si="25"/>
        <v/>
      </c>
      <c r="L786" s="5" t="str">
        <f>IF(ISERROR(VLOOKUP($C786,Listas!$B$4:$K$12,10,FALSE)),"",IF(C786="Hydrogen_\_Hidrógeno",LOOKUP(E786,Listas!$AL$4:$AL$7,Listas!$AM$4:$AM$7),VLOOKUP($C786,Listas!$B$4:$K$12,10,FALSE)))</f>
        <v/>
      </c>
    </row>
    <row r="787" spans="1:12" x14ac:dyDescent="0.25">
      <c r="A787" s="4"/>
      <c r="B787" s="4"/>
      <c r="C787" s="12" t="s">
        <v>781</v>
      </c>
      <c r="D787" s="4" t="str">
        <f>IF(ISERROR(VLOOKUP($C787,Listas!$B$4:$C$12,2,FALSE)),"",VLOOKUP($C787,Listas!$B$4:$C$12,2,FALSE))</f>
        <v/>
      </c>
      <c r="E787" s="12"/>
      <c r="F787" s="5">
        <v>0</v>
      </c>
      <c r="G787" s="5" t="s">
        <v>908</v>
      </c>
      <c r="H787" s="5" t="str">
        <f>IF(ISERROR(VLOOKUP($C787&amp;" "&amp;$I787,Listas!$N$4:$O$14,2,FALSE)),"",VLOOKUP($C787&amp;" "&amp;$I787,Listas!$N$4:$O$14,2,FALSE))</f>
        <v/>
      </c>
      <c r="I787" s="5" t="str">
        <f>IF(ISERROR(VLOOKUP($G787,Listas!$L$4:$M$7,2,FALSE)),"",VLOOKUP($G787,Listas!$L$4:$M$7,2,FALSE))</f>
        <v/>
      </c>
      <c r="J787" s="7" t="str">
        <f t="shared" si="24"/>
        <v/>
      </c>
      <c r="K787" s="5" t="str">
        <f t="shared" si="25"/>
        <v/>
      </c>
      <c r="L787" s="5" t="str">
        <f>IF(ISERROR(VLOOKUP($C787,Listas!$B$4:$K$12,10,FALSE)),"",IF(C787="Hydrogen_\_Hidrógeno",LOOKUP(E787,Listas!$AL$4:$AL$7,Listas!$AM$4:$AM$7),VLOOKUP($C787,Listas!$B$4:$K$12,10,FALSE)))</f>
        <v/>
      </c>
    </row>
    <row r="788" spans="1:12" x14ac:dyDescent="0.25">
      <c r="A788" s="4"/>
      <c r="B788" s="4"/>
      <c r="C788" s="12" t="s">
        <v>781</v>
      </c>
      <c r="D788" s="4" t="str">
        <f>IF(ISERROR(VLOOKUP($C788,Listas!$B$4:$C$12,2,FALSE)),"",VLOOKUP($C788,Listas!$B$4:$C$12,2,FALSE))</f>
        <v/>
      </c>
      <c r="E788" s="12"/>
      <c r="F788" s="5">
        <v>0</v>
      </c>
      <c r="G788" s="5" t="s">
        <v>908</v>
      </c>
      <c r="H788" s="5" t="str">
        <f>IF(ISERROR(VLOOKUP($C788&amp;" "&amp;$I788,Listas!$N$4:$O$14,2,FALSE)),"",VLOOKUP($C788&amp;" "&amp;$I788,Listas!$N$4:$O$14,2,FALSE))</f>
        <v/>
      </c>
      <c r="I788" s="5" t="str">
        <f>IF(ISERROR(VLOOKUP($G788,Listas!$L$4:$M$7,2,FALSE)),"",VLOOKUP($G788,Listas!$L$4:$M$7,2,FALSE))</f>
        <v/>
      </c>
      <c r="J788" s="7" t="str">
        <f t="shared" si="24"/>
        <v/>
      </c>
      <c r="K788" s="5" t="str">
        <f t="shared" si="25"/>
        <v/>
      </c>
      <c r="L788" s="5" t="str">
        <f>IF(ISERROR(VLOOKUP($C788,Listas!$B$4:$K$12,10,FALSE)),"",IF(C788="Hydrogen_\_Hidrógeno",LOOKUP(E788,Listas!$AL$4:$AL$7,Listas!$AM$4:$AM$7),VLOOKUP($C788,Listas!$B$4:$K$12,10,FALSE)))</f>
        <v/>
      </c>
    </row>
    <row r="789" spans="1:12" x14ac:dyDescent="0.25">
      <c r="A789" s="4"/>
      <c r="B789" s="4"/>
      <c r="C789" s="12" t="s">
        <v>781</v>
      </c>
      <c r="D789" s="4" t="str">
        <f>IF(ISERROR(VLOOKUP($C789,Listas!$B$4:$C$12,2,FALSE)),"",VLOOKUP($C789,Listas!$B$4:$C$12,2,FALSE))</f>
        <v/>
      </c>
      <c r="E789" s="12"/>
      <c r="F789" s="5">
        <v>0</v>
      </c>
      <c r="G789" s="5" t="s">
        <v>908</v>
      </c>
      <c r="H789" s="5" t="str">
        <f>IF(ISERROR(VLOOKUP($C789&amp;" "&amp;$I789,Listas!$N$4:$O$14,2,FALSE)),"",VLOOKUP($C789&amp;" "&amp;$I789,Listas!$N$4:$O$14,2,FALSE))</f>
        <v/>
      </c>
      <c r="I789" s="5" t="str">
        <f>IF(ISERROR(VLOOKUP($G789,Listas!$L$4:$M$7,2,FALSE)),"",VLOOKUP($G789,Listas!$L$4:$M$7,2,FALSE))</f>
        <v/>
      </c>
      <c r="J789" s="7" t="str">
        <f t="shared" si="24"/>
        <v/>
      </c>
      <c r="K789" s="5" t="str">
        <f t="shared" si="25"/>
        <v/>
      </c>
      <c r="L789" s="5" t="str">
        <f>IF(ISERROR(VLOOKUP($C789,Listas!$B$4:$K$12,10,FALSE)),"",IF(C789="Hydrogen_\_Hidrógeno",LOOKUP(E789,Listas!$AL$4:$AL$7,Listas!$AM$4:$AM$7),VLOOKUP($C789,Listas!$B$4:$K$12,10,FALSE)))</f>
        <v/>
      </c>
    </row>
    <row r="790" spans="1:12" x14ac:dyDescent="0.25">
      <c r="A790" s="4"/>
      <c r="B790" s="4"/>
      <c r="C790" s="12" t="s">
        <v>781</v>
      </c>
      <c r="D790" s="4" t="str">
        <f>IF(ISERROR(VLOOKUP($C790,Listas!$B$4:$C$12,2,FALSE)),"",VLOOKUP($C790,Listas!$B$4:$C$12,2,FALSE))</f>
        <v/>
      </c>
      <c r="E790" s="12"/>
      <c r="F790" s="5">
        <v>0</v>
      </c>
      <c r="G790" s="5" t="s">
        <v>908</v>
      </c>
      <c r="H790" s="5" t="str">
        <f>IF(ISERROR(VLOOKUP($C790&amp;" "&amp;$I790,Listas!$N$4:$O$14,2,FALSE)),"",VLOOKUP($C790&amp;" "&amp;$I790,Listas!$N$4:$O$14,2,FALSE))</f>
        <v/>
      </c>
      <c r="I790" s="5" t="str">
        <f>IF(ISERROR(VLOOKUP($G790,Listas!$L$4:$M$7,2,FALSE)),"",VLOOKUP($G790,Listas!$L$4:$M$7,2,FALSE))</f>
        <v/>
      </c>
      <c r="J790" s="7" t="str">
        <f t="shared" si="24"/>
        <v/>
      </c>
      <c r="K790" s="5" t="str">
        <f t="shared" si="25"/>
        <v/>
      </c>
      <c r="L790" s="5" t="str">
        <f>IF(ISERROR(VLOOKUP($C790,Listas!$B$4:$K$12,10,FALSE)),"",IF(C790="Hydrogen_\_Hidrógeno",LOOKUP(E790,Listas!$AL$4:$AL$7,Listas!$AM$4:$AM$7),VLOOKUP($C790,Listas!$B$4:$K$12,10,FALSE)))</f>
        <v/>
      </c>
    </row>
    <row r="791" spans="1:12" x14ac:dyDescent="0.25">
      <c r="A791" s="4"/>
      <c r="B791" s="4"/>
      <c r="C791" s="12" t="s">
        <v>781</v>
      </c>
      <c r="D791" s="4" t="str">
        <f>IF(ISERROR(VLOOKUP($C791,Listas!$B$4:$C$12,2,FALSE)),"",VLOOKUP($C791,Listas!$B$4:$C$12,2,FALSE))</f>
        <v/>
      </c>
      <c r="E791" s="12"/>
      <c r="F791" s="5">
        <v>0</v>
      </c>
      <c r="G791" s="5" t="s">
        <v>908</v>
      </c>
      <c r="H791" s="5" t="str">
        <f>IF(ISERROR(VLOOKUP($C791&amp;" "&amp;$I791,Listas!$N$4:$O$14,2,FALSE)),"",VLOOKUP($C791&amp;" "&amp;$I791,Listas!$N$4:$O$14,2,FALSE))</f>
        <v/>
      </c>
      <c r="I791" s="5" t="str">
        <f>IF(ISERROR(VLOOKUP($G791,Listas!$L$4:$M$7,2,FALSE)),"",VLOOKUP($G791,Listas!$L$4:$M$7,2,FALSE))</f>
        <v/>
      </c>
      <c r="J791" s="7" t="str">
        <f t="shared" si="24"/>
        <v/>
      </c>
      <c r="K791" s="5" t="str">
        <f t="shared" si="25"/>
        <v/>
      </c>
      <c r="L791" s="5" t="str">
        <f>IF(ISERROR(VLOOKUP($C791,Listas!$B$4:$K$12,10,FALSE)),"",IF(C791="Hydrogen_\_Hidrógeno",LOOKUP(E791,Listas!$AL$4:$AL$7,Listas!$AM$4:$AM$7),VLOOKUP($C791,Listas!$B$4:$K$12,10,FALSE)))</f>
        <v/>
      </c>
    </row>
    <row r="792" spans="1:12" x14ac:dyDescent="0.25">
      <c r="A792" s="4"/>
      <c r="B792" s="4"/>
      <c r="C792" s="12" t="s">
        <v>781</v>
      </c>
      <c r="D792" s="4" t="str">
        <f>IF(ISERROR(VLOOKUP($C792,Listas!$B$4:$C$12,2,FALSE)),"",VLOOKUP($C792,Listas!$B$4:$C$12,2,FALSE))</f>
        <v/>
      </c>
      <c r="E792" s="12"/>
      <c r="F792" s="5">
        <v>0</v>
      </c>
      <c r="G792" s="5" t="s">
        <v>908</v>
      </c>
      <c r="H792" s="5" t="str">
        <f>IF(ISERROR(VLOOKUP($C792&amp;" "&amp;$I792,Listas!$N$4:$O$14,2,FALSE)),"",VLOOKUP($C792&amp;" "&amp;$I792,Listas!$N$4:$O$14,2,FALSE))</f>
        <v/>
      </c>
      <c r="I792" s="5" t="str">
        <f>IF(ISERROR(VLOOKUP($G792,Listas!$L$4:$M$7,2,FALSE)),"",VLOOKUP($G792,Listas!$L$4:$M$7,2,FALSE))</f>
        <v/>
      </c>
      <c r="J792" s="7" t="str">
        <f t="shared" si="24"/>
        <v/>
      </c>
      <c r="K792" s="5" t="str">
        <f t="shared" si="25"/>
        <v/>
      </c>
      <c r="L792" s="5" t="str">
        <f>IF(ISERROR(VLOOKUP($C792,Listas!$B$4:$K$12,10,FALSE)),"",IF(C792="Hydrogen_\_Hidrógeno",LOOKUP(E792,Listas!$AL$4:$AL$7,Listas!$AM$4:$AM$7),VLOOKUP($C792,Listas!$B$4:$K$12,10,FALSE)))</f>
        <v/>
      </c>
    </row>
    <row r="793" spans="1:12" x14ac:dyDescent="0.25">
      <c r="A793" s="4"/>
      <c r="B793" s="4"/>
      <c r="C793" s="12" t="s">
        <v>781</v>
      </c>
      <c r="D793" s="4" t="str">
        <f>IF(ISERROR(VLOOKUP($C793,Listas!$B$4:$C$12,2,FALSE)),"",VLOOKUP($C793,Listas!$B$4:$C$12,2,FALSE))</f>
        <v/>
      </c>
      <c r="E793" s="12"/>
      <c r="F793" s="5">
        <v>0</v>
      </c>
      <c r="G793" s="5" t="s">
        <v>908</v>
      </c>
      <c r="H793" s="5" t="str">
        <f>IF(ISERROR(VLOOKUP($C793&amp;" "&amp;$I793,Listas!$N$4:$O$14,2,FALSE)),"",VLOOKUP($C793&amp;" "&amp;$I793,Listas!$N$4:$O$14,2,FALSE))</f>
        <v/>
      </c>
      <c r="I793" s="5" t="str">
        <f>IF(ISERROR(VLOOKUP($G793,Listas!$L$4:$M$7,2,FALSE)),"",VLOOKUP($G793,Listas!$L$4:$M$7,2,FALSE))</f>
        <v/>
      </c>
      <c r="J793" s="7" t="str">
        <f t="shared" si="24"/>
        <v/>
      </c>
      <c r="K793" s="5" t="str">
        <f t="shared" si="25"/>
        <v/>
      </c>
      <c r="L793" s="5" t="str">
        <f>IF(ISERROR(VLOOKUP($C793,Listas!$B$4:$K$12,10,FALSE)),"",IF(C793="Hydrogen_\_Hidrógeno",LOOKUP(E793,Listas!$AL$4:$AL$7,Listas!$AM$4:$AM$7),VLOOKUP($C793,Listas!$B$4:$K$12,10,FALSE)))</f>
        <v/>
      </c>
    </row>
    <row r="794" spans="1:12" x14ac:dyDescent="0.25">
      <c r="A794" s="4"/>
      <c r="B794" s="4"/>
      <c r="C794" s="12" t="s">
        <v>781</v>
      </c>
      <c r="D794" s="4" t="str">
        <f>IF(ISERROR(VLOOKUP($C794,Listas!$B$4:$C$12,2,FALSE)),"",VLOOKUP($C794,Listas!$B$4:$C$12,2,FALSE))</f>
        <v/>
      </c>
      <c r="E794" s="12"/>
      <c r="F794" s="5">
        <v>0</v>
      </c>
      <c r="G794" s="5" t="s">
        <v>908</v>
      </c>
      <c r="H794" s="5" t="str">
        <f>IF(ISERROR(VLOOKUP($C794&amp;" "&amp;$I794,Listas!$N$4:$O$14,2,FALSE)),"",VLOOKUP($C794&amp;" "&amp;$I794,Listas!$N$4:$O$14,2,FALSE))</f>
        <v/>
      </c>
      <c r="I794" s="5" t="str">
        <f>IF(ISERROR(VLOOKUP($G794,Listas!$L$4:$M$7,2,FALSE)),"",VLOOKUP($G794,Listas!$L$4:$M$7,2,FALSE))</f>
        <v/>
      </c>
      <c r="J794" s="7" t="str">
        <f t="shared" si="24"/>
        <v/>
      </c>
      <c r="K794" s="5" t="str">
        <f t="shared" si="25"/>
        <v/>
      </c>
      <c r="L794" s="5" t="str">
        <f>IF(ISERROR(VLOOKUP($C794,Listas!$B$4:$K$12,10,FALSE)),"",IF(C794="Hydrogen_\_Hidrógeno",LOOKUP(E794,Listas!$AL$4:$AL$7,Listas!$AM$4:$AM$7),VLOOKUP($C794,Listas!$B$4:$K$12,10,FALSE)))</f>
        <v/>
      </c>
    </row>
    <row r="795" spans="1:12" x14ac:dyDescent="0.25">
      <c r="A795" s="4"/>
      <c r="B795" s="4"/>
      <c r="C795" s="12" t="s">
        <v>781</v>
      </c>
      <c r="D795" s="4" t="str">
        <f>IF(ISERROR(VLOOKUP($C795,Listas!$B$4:$C$12,2,FALSE)),"",VLOOKUP($C795,Listas!$B$4:$C$12,2,FALSE))</f>
        <v/>
      </c>
      <c r="E795" s="12"/>
      <c r="F795" s="5">
        <v>0</v>
      </c>
      <c r="G795" s="5" t="s">
        <v>908</v>
      </c>
      <c r="H795" s="5" t="str">
        <f>IF(ISERROR(VLOOKUP($C795&amp;" "&amp;$I795,Listas!$N$4:$O$14,2,FALSE)),"",VLOOKUP($C795&amp;" "&amp;$I795,Listas!$N$4:$O$14,2,FALSE))</f>
        <v/>
      </c>
      <c r="I795" s="5" t="str">
        <f>IF(ISERROR(VLOOKUP($G795,Listas!$L$4:$M$7,2,FALSE)),"",VLOOKUP($G795,Listas!$L$4:$M$7,2,FALSE))</f>
        <v/>
      </c>
      <c r="J795" s="7" t="str">
        <f t="shared" si="24"/>
        <v/>
      </c>
      <c r="K795" s="5" t="str">
        <f t="shared" si="25"/>
        <v/>
      </c>
      <c r="L795" s="5" t="str">
        <f>IF(ISERROR(VLOOKUP($C795,Listas!$B$4:$K$12,10,FALSE)),"",IF(C795="Hydrogen_\_Hidrógeno",LOOKUP(E795,Listas!$AL$4:$AL$7,Listas!$AM$4:$AM$7),VLOOKUP($C795,Listas!$B$4:$K$12,10,FALSE)))</f>
        <v/>
      </c>
    </row>
    <row r="796" spans="1:12" x14ac:dyDescent="0.25">
      <c r="A796" s="4"/>
      <c r="B796" s="4"/>
      <c r="C796" s="12" t="s">
        <v>781</v>
      </c>
      <c r="D796" s="4" t="str">
        <f>IF(ISERROR(VLOOKUP($C796,Listas!$B$4:$C$12,2,FALSE)),"",VLOOKUP($C796,Listas!$B$4:$C$12,2,FALSE))</f>
        <v/>
      </c>
      <c r="E796" s="12"/>
      <c r="F796" s="5">
        <v>0</v>
      </c>
      <c r="G796" s="5" t="s">
        <v>908</v>
      </c>
      <c r="H796" s="5" t="str">
        <f>IF(ISERROR(VLOOKUP($C796&amp;" "&amp;$I796,Listas!$N$4:$O$14,2,FALSE)),"",VLOOKUP($C796&amp;" "&amp;$I796,Listas!$N$4:$O$14,2,FALSE))</f>
        <v/>
      </c>
      <c r="I796" s="5" t="str">
        <f>IF(ISERROR(VLOOKUP($G796,Listas!$L$4:$M$7,2,FALSE)),"",VLOOKUP($G796,Listas!$L$4:$M$7,2,FALSE))</f>
        <v/>
      </c>
      <c r="J796" s="7" t="str">
        <f t="shared" si="24"/>
        <v/>
      </c>
      <c r="K796" s="5" t="str">
        <f t="shared" si="25"/>
        <v/>
      </c>
      <c r="L796" s="5" t="str">
        <f>IF(ISERROR(VLOOKUP($C796,Listas!$B$4:$K$12,10,FALSE)),"",IF(C796="Hydrogen_\_Hidrógeno",LOOKUP(E796,Listas!$AL$4:$AL$7,Listas!$AM$4:$AM$7),VLOOKUP($C796,Listas!$B$4:$K$12,10,FALSE)))</f>
        <v/>
      </c>
    </row>
    <row r="797" spans="1:12" x14ac:dyDescent="0.25">
      <c r="A797" s="4"/>
      <c r="B797" s="4"/>
      <c r="C797" s="12" t="s">
        <v>781</v>
      </c>
      <c r="D797" s="4" t="str">
        <f>IF(ISERROR(VLOOKUP($C797,Listas!$B$4:$C$12,2,FALSE)),"",VLOOKUP($C797,Listas!$B$4:$C$12,2,FALSE))</f>
        <v/>
      </c>
      <c r="E797" s="12"/>
      <c r="F797" s="5">
        <v>0</v>
      </c>
      <c r="G797" s="5" t="s">
        <v>908</v>
      </c>
      <c r="H797" s="5" t="str">
        <f>IF(ISERROR(VLOOKUP($C797&amp;" "&amp;$I797,Listas!$N$4:$O$14,2,FALSE)),"",VLOOKUP($C797&amp;" "&amp;$I797,Listas!$N$4:$O$14,2,FALSE))</f>
        <v/>
      </c>
      <c r="I797" s="5" t="str">
        <f>IF(ISERROR(VLOOKUP($G797,Listas!$L$4:$M$7,2,FALSE)),"",VLOOKUP($G797,Listas!$L$4:$M$7,2,FALSE))</f>
        <v/>
      </c>
      <c r="J797" s="7" t="str">
        <f t="shared" si="24"/>
        <v/>
      </c>
      <c r="K797" s="5" t="str">
        <f t="shared" si="25"/>
        <v/>
      </c>
      <c r="L797" s="5" t="str">
        <f>IF(ISERROR(VLOOKUP($C797,Listas!$B$4:$K$12,10,FALSE)),"",IF(C797="Hydrogen_\_Hidrógeno",LOOKUP(E797,Listas!$AL$4:$AL$7,Listas!$AM$4:$AM$7),VLOOKUP($C797,Listas!$B$4:$K$12,10,FALSE)))</f>
        <v/>
      </c>
    </row>
    <row r="798" spans="1:12" x14ac:dyDescent="0.25">
      <c r="A798" s="4"/>
      <c r="B798" s="4"/>
      <c r="C798" s="12" t="s">
        <v>781</v>
      </c>
      <c r="D798" s="4" t="str">
        <f>IF(ISERROR(VLOOKUP($C798,Listas!$B$4:$C$12,2,FALSE)),"",VLOOKUP($C798,Listas!$B$4:$C$12,2,FALSE))</f>
        <v/>
      </c>
      <c r="E798" s="12"/>
      <c r="F798" s="5">
        <v>0</v>
      </c>
      <c r="G798" s="5" t="s">
        <v>908</v>
      </c>
      <c r="H798" s="5" t="str">
        <f>IF(ISERROR(VLOOKUP($C798&amp;" "&amp;$I798,Listas!$N$4:$O$14,2,FALSE)),"",VLOOKUP($C798&amp;" "&amp;$I798,Listas!$N$4:$O$14,2,FALSE))</f>
        <v/>
      </c>
      <c r="I798" s="5" t="str">
        <f>IF(ISERROR(VLOOKUP($G798,Listas!$L$4:$M$7,2,FALSE)),"",VLOOKUP($G798,Listas!$L$4:$M$7,2,FALSE))</f>
        <v/>
      </c>
      <c r="J798" s="7" t="str">
        <f t="shared" si="24"/>
        <v/>
      </c>
      <c r="K798" s="5" t="str">
        <f t="shared" si="25"/>
        <v/>
      </c>
      <c r="L798" s="5" t="str">
        <f>IF(ISERROR(VLOOKUP($C798,Listas!$B$4:$K$12,10,FALSE)),"",IF(C798="Hydrogen_\_Hidrógeno",LOOKUP(E798,Listas!$AL$4:$AL$7,Listas!$AM$4:$AM$7),VLOOKUP($C798,Listas!$B$4:$K$12,10,FALSE)))</f>
        <v/>
      </c>
    </row>
    <row r="799" spans="1:12" x14ac:dyDescent="0.25">
      <c r="A799" s="4"/>
      <c r="B799" s="4"/>
      <c r="C799" s="12" t="s">
        <v>781</v>
      </c>
      <c r="D799" s="4" t="str">
        <f>IF(ISERROR(VLOOKUP($C799,Listas!$B$4:$C$12,2,FALSE)),"",VLOOKUP($C799,Listas!$B$4:$C$12,2,FALSE))</f>
        <v/>
      </c>
      <c r="E799" s="12"/>
      <c r="F799" s="5">
        <v>0</v>
      </c>
      <c r="G799" s="5" t="s">
        <v>908</v>
      </c>
      <c r="H799" s="5" t="str">
        <f>IF(ISERROR(VLOOKUP($C799&amp;" "&amp;$I799,Listas!$N$4:$O$14,2,FALSE)),"",VLOOKUP($C799&amp;" "&amp;$I799,Listas!$N$4:$O$14,2,FALSE))</f>
        <v/>
      </c>
      <c r="I799" s="5" t="str">
        <f>IF(ISERROR(VLOOKUP($G799,Listas!$L$4:$M$7,2,FALSE)),"",VLOOKUP($G799,Listas!$L$4:$M$7,2,FALSE))</f>
        <v/>
      </c>
      <c r="J799" s="7" t="str">
        <f t="shared" si="24"/>
        <v/>
      </c>
      <c r="K799" s="5" t="str">
        <f t="shared" si="25"/>
        <v/>
      </c>
      <c r="L799" s="5" t="str">
        <f>IF(ISERROR(VLOOKUP($C799,Listas!$B$4:$K$12,10,FALSE)),"",IF(C799="Hydrogen_\_Hidrógeno",LOOKUP(E799,Listas!$AL$4:$AL$7,Listas!$AM$4:$AM$7),VLOOKUP($C799,Listas!$B$4:$K$12,10,FALSE)))</f>
        <v/>
      </c>
    </row>
    <row r="800" spans="1:12" x14ac:dyDescent="0.25">
      <c r="A800" s="4"/>
      <c r="B800" s="4"/>
      <c r="C800" s="12" t="s">
        <v>781</v>
      </c>
      <c r="D800" s="4" t="str">
        <f>IF(ISERROR(VLOOKUP($C800,Listas!$B$4:$C$12,2,FALSE)),"",VLOOKUP($C800,Listas!$B$4:$C$12,2,FALSE))</f>
        <v/>
      </c>
      <c r="E800" s="12"/>
      <c r="F800" s="5">
        <v>0</v>
      </c>
      <c r="G800" s="5" t="s">
        <v>908</v>
      </c>
      <c r="H800" s="5" t="str">
        <f>IF(ISERROR(VLOOKUP($C800&amp;" "&amp;$I800,Listas!$N$4:$O$14,2,FALSE)),"",VLOOKUP($C800&amp;" "&amp;$I800,Listas!$N$4:$O$14,2,FALSE))</f>
        <v/>
      </c>
      <c r="I800" s="5" t="str">
        <f>IF(ISERROR(VLOOKUP($G800,Listas!$L$4:$M$7,2,FALSE)),"",VLOOKUP($G800,Listas!$L$4:$M$7,2,FALSE))</f>
        <v/>
      </c>
      <c r="J800" s="7" t="str">
        <f t="shared" si="24"/>
        <v/>
      </c>
      <c r="K800" s="5" t="str">
        <f t="shared" si="25"/>
        <v/>
      </c>
      <c r="L800" s="5" t="str">
        <f>IF(ISERROR(VLOOKUP($C800,Listas!$B$4:$K$12,10,FALSE)),"",IF(C800="Hydrogen_\_Hidrógeno",LOOKUP(E800,Listas!$AL$4:$AL$7,Listas!$AM$4:$AM$7),VLOOKUP($C800,Listas!$B$4:$K$12,10,FALSE)))</f>
        <v/>
      </c>
    </row>
    <row r="801" spans="1:12" x14ac:dyDescent="0.25">
      <c r="A801" s="4"/>
      <c r="B801" s="4"/>
      <c r="C801" s="12" t="s">
        <v>781</v>
      </c>
      <c r="D801" s="4" t="str">
        <f>IF(ISERROR(VLOOKUP($C801,Listas!$B$4:$C$12,2,FALSE)),"",VLOOKUP($C801,Listas!$B$4:$C$12,2,FALSE))</f>
        <v/>
      </c>
      <c r="E801" s="12"/>
      <c r="F801" s="5">
        <v>0</v>
      </c>
      <c r="G801" s="5" t="s">
        <v>908</v>
      </c>
      <c r="H801" s="5" t="str">
        <f>IF(ISERROR(VLOOKUP($C801&amp;" "&amp;$I801,Listas!$N$4:$O$14,2,FALSE)),"",VLOOKUP($C801&amp;" "&amp;$I801,Listas!$N$4:$O$14,2,FALSE))</f>
        <v/>
      </c>
      <c r="I801" s="5" t="str">
        <f>IF(ISERROR(VLOOKUP($G801,Listas!$L$4:$M$7,2,FALSE)),"",VLOOKUP($G801,Listas!$L$4:$M$7,2,FALSE))</f>
        <v/>
      </c>
      <c r="J801" s="7" t="str">
        <f t="shared" si="24"/>
        <v/>
      </c>
      <c r="K801" s="5" t="str">
        <f t="shared" si="25"/>
        <v/>
      </c>
      <c r="L801" s="5" t="str">
        <f>IF(ISERROR(VLOOKUP($C801,Listas!$B$4:$K$12,10,FALSE)),"",IF(C801="Hydrogen_\_Hidrógeno",LOOKUP(E801,Listas!$AL$4:$AL$7,Listas!$AM$4:$AM$7),VLOOKUP($C801,Listas!$B$4:$K$12,10,FALSE)))</f>
        <v/>
      </c>
    </row>
    <row r="802" spans="1:12" x14ac:dyDescent="0.25">
      <c r="A802" s="4"/>
      <c r="B802" s="4"/>
      <c r="C802" s="12" t="s">
        <v>781</v>
      </c>
      <c r="D802" s="4" t="str">
        <f>IF(ISERROR(VLOOKUP($C802,Listas!$B$4:$C$12,2,FALSE)),"",VLOOKUP($C802,Listas!$B$4:$C$12,2,FALSE))</f>
        <v/>
      </c>
      <c r="E802" s="12"/>
      <c r="F802" s="5">
        <v>0</v>
      </c>
      <c r="G802" s="5" t="s">
        <v>908</v>
      </c>
      <c r="H802" s="5" t="str">
        <f>IF(ISERROR(VLOOKUP($C802&amp;" "&amp;$I802,Listas!$N$4:$O$14,2,FALSE)),"",VLOOKUP($C802&amp;" "&amp;$I802,Listas!$N$4:$O$14,2,FALSE))</f>
        <v/>
      </c>
      <c r="I802" s="5" t="str">
        <f>IF(ISERROR(VLOOKUP($G802,Listas!$L$4:$M$7,2,FALSE)),"",VLOOKUP($G802,Listas!$L$4:$M$7,2,FALSE))</f>
        <v/>
      </c>
      <c r="J802" s="7" t="str">
        <f t="shared" si="24"/>
        <v/>
      </c>
      <c r="K802" s="5" t="str">
        <f t="shared" si="25"/>
        <v/>
      </c>
      <c r="L802" s="5" t="str">
        <f>IF(ISERROR(VLOOKUP($C802,Listas!$B$4:$K$12,10,FALSE)),"",IF(C802="Hydrogen_\_Hidrógeno",LOOKUP(E802,Listas!$AL$4:$AL$7,Listas!$AM$4:$AM$7),VLOOKUP($C802,Listas!$B$4:$K$12,10,FALSE)))</f>
        <v/>
      </c>
    </row>
    <row r="803" spans="1:12" x14ac:dyDescent="0.25">
      <c r="A803" s="4"/>
      <c r="B803" s="4"/>
      <c r="C803" s="12" t="s">
        <v>781</v>
      </c>
      <c r="D803" s="4" t="str">
        <f>IF(ISERROR(VLOOKUP($C803,Listas!$B$4:$C$12,2,FALSE)),"",VLOOKUP($C803,Listas!$B$4:$C$12,2,FALSE))</f>
        <v/>
      </c>
      <c r="E803" s="12"/>
      <c r="F803" s="5">
        <v>0</v>
      </c>
      <c r="G803" s="5" t="s">
        <v>908</v>
      </c>
      <c r="H803" s="5" t="str">
        <f>IF(ISERROR(VLOOKUP($C803&amp;" "&amp;$I803,Listas!$N$4:$O$14,2,FALSE)),"",VLOOKUP($C803&amp;" "&amp;$I803,Listas!$N$4:$O$14,2,FALSE))</f>
        <v/>
      </c>
      <c r="I803" s="5" t="str">
        <f>IF(ISERROR(VLOOKUP($G803,Listas!$L$4:$M$7,2,FALSE)),"",VLOOKUP($G803,Listas!$L$4:$M$7,2,FALSE))</f>
        <v/>
      </c>
      <c r="J803" s="7" t="str">
        <f t="shared" si="24"/>
        <v/>
      </c>
      <c r="K803" s="5" t="str">
        <f t="shared" si="25"/>
        <v/>
      </c>
      <c r="L803" s="5" t="str">
        <f>IF(ISERROR(VLOOKUP($C803,Listas!$B$4:$K$12,10,FALSE)),"",IF(C803="Hydrogen_\_Hidrógeno",LOOKUP(E803,Listas!$AL$4:$AL$7,Listas!$AM$4:$AM$7),VLOOKUP($C803,Listas!$B$4:$K$12,10,FALSE)))</f>
        <v/>
      </c>
    </row>
    <row r="804" spans="1:12" x14ac:dyDescent="0.25">
      <c r="A804" s="4"/>
      <c r="B804" s="4"/>
      <c r="C804" s="12" t="s">
        <v>781</v>
      </c>
      <c r="D804" s="4" t="str">
        <f>IF(ISERROR(VLOOKUP($C804,Listas!$B$4:$C$12,2,FALSE)),"",VLOOKUP($C804,Listas!$B$4:$C$12,2,FALSE))</f>
        <v/>
      </c>
      <c r="E804" s="12"/>
      <c r="F804" s="5">
        <v>0</v>
      </c>
      <c r="G804" s="5" t="s">
        <v>908</v>
      </c>
      <c r="H804" s="5" t="str">
        <f>IF(ISERROR(VLOOKUP($C804&amp;" "&amp;$I804,Listas!$N$4:$O$14,2,FALSE)),"",VLOOKUP($C804&amp;" "&amp;$I804,Listas!$N$4:$O$14,2,FALSE))</f>
        <v/>
      </c>
      <c r="I804" s="5" t="str">
        <f>IF(ISERROR(VLOOKUP($G804,Listas!$L$4:$M$7,2,FALSE)),"",VLOOKUP($G804,Listas!$L$4:$M$7,2,FALSE))</f>
        <v/>
      </c>
      <c r="J804" s="7" t="str">
        <f t="shared" si="24"/>
        <v/>
      </c>
      <c r="K804" s="5" t="str">
        <f t="shared" si="25"/>
        <v/>
      </c>
      <c r="L804" s="5" t="str">
        <f>IF(ISERROR(VLOOKUP($C804,Listas!$B$4:$K$12,10,FALSE)),"",IF(C804="Hydrogen_\_Hidrógeno",LOOKUP(E804,Listas!$AL$4:$AL$7,Listas!$AM$4:$AM$7),VLOOKUP($C804,Listas!$B$4:$K$12,10,FALSE)))</f>
        <v/>
      </c>
    </row>
    <row r="805" spans="1:12" x14ac:dyDescent="0.25">
      <c r="A805" s="4"/>
      <c r="B805" s="4"/>
      <c r="C805" s="12" t="s">
        <v>781</v>
      </c>
      <c r="D805" s="4" t="str">
        <f>IF(ISERROR(VLOOKUP($C805,Listas!$B$4:$C$12,2,FALSE)),"",VLOOKUP($C805,Listas!$B$4:$C$12,2,FALSE))</f>
        <v/>
      </c>
      <c r="E805" s="12"/>
      <c r="F805" s="5">
        <v>0</v>
      </c>
      <c r="G805" s="5" t="s">
        <v>908</v>
      </c>
      <c r="H805" s="5" t="str">
        <f>IF(ISERROR(VLOOKUP($C805&amp;" "&amp;$I805,Listas!$N$4:$O$14,2,FALSE)),"",VLOOKUP($C805&amp;" "&amp;$I805,Listas!$N$4:$O$14,2,FALSE))</f>
        <v/>
      </c>
      <c r="I805" s="5" t="str">
        <f>IF(ISERROR(VLOOKUP($G805,Listas!$L$4:$M$7,2,FALSE)),"",VLOOKUP($G805,Listas!$L$4:$M$7,2,FALSE))</f>
        <v/>
      </c>
      <c r="J805" s="7" t="str">
        <f t="shared" si="24"/>
        <v/>
      </c>
      <c r="K805" s="5" t="str">
        <f t="shared" si="25"/>
        <v/>
      </c>
      <c r="L805" s="5" t="str">
        <f>IF(ISERROR(VLOOKUP($C805,Listas!$B$4:$K$12,10,FALSE)),"",IF(C805="Hydrogen_\_Hidrógeno",LOOKUP(E805,Listas!$AL$4:$AL$7,Listas!$AM$4:$AM$7),VLOOKUP($C805,Listas!$B$4:$K$12,10,FALSE)))</f>
        <v/>
      </c>
    </row>
    <row r="806" spans="1:12" x14ac:dyDescent="0.25">
      <c r="A806" s="4"/>
      <c r="B806" s="4"/>
      <c r="C806" s="12" t="s">
        <v>781</v>
      </c>
      <c r="D806" s="4" t="str">
        <f>IF(ISERROR(VLOOKUP($C806,Listas!$B$4:$C$12,2,FALSE)),"",VLOOKUP($C806,Listas!$B$4:$C$12,2,FALSE))</f>
        <v/>
      </c>
      <c r="E806" s="12"/>
      <c r="F806" s="5">
        <v>0</v>
      </c>
      <c r="G806" s="5" t="s">
        <v>908</v>
      </c>
      <c r="H806" s="5" t="str">
        <f>IF(ISERROR(VLOOKUP($C806&amp;" "&amp;$I806,Listas!$N$4:$O$14,2,FALSE)),"",VLOOKUP($C806&amp;" "&amp;$I806,Listas!$N$4:$O$14,2,FALSE))</f>
        <v/>
      </c>
      <c r="I806" s="5" t="str">
        <f>IF(ISERROR(VLOOKUP($G806,Listas!$L$4:$M$7,2,FALSE)),"",VLOOKUP($G806,Listas!$L$4:$M$7,2,FALSE))</f>
        <v/>
      </c>
      <c r="J806" s="7" t="str">
        <f t="shared" si="24"/>
        <v/>
      </c>
      <c r="K806" s="5" t="str">
        <f t="shared" si="25"/>
        <v/>
      </c>
      <c r="L806" s="5" t="str">
        <f>IF(ISERROR(VLOOKUP($C806,Listas!$B$4:$K$12,10,FALSE)),"",IF(C806="Hydrogen_\_Hidrógeno",LOOKUP(E806,Listas!$AL$4:$AL$7,Listas!$AM$4:$AM$7),VLOOKUP($C806,Listas!$B$4:$K$12,10,FALSE)))</f>
        <v/>
      </c>
    </row>
    <row r="807" spans="1:12" x14ac:dyDescent="0.25">
      <c r="A807" s="4"/>
      <c r="B807" s="4"/>
      <c r="C807" s="12" t="s">
        <v>781</v>
      </c>
      <c r="D807" s="4" t="str">
        <f>IF(ISERROR(VLOOKUP($C807,Listas!$B$4:$C$12,2,FALSE)),"",VLOOKUP($C807,Listas!$B$4:$C$12,2,FALSE))</f>
        <v/>
      </c>
      <c r="E807" s="12"/>
      <c r="F807" s="5">
        <v>0</v>
      </c>
      <c r="G807" s="5" t="s">
        <v>908</v>
      </c>
      <c r="H807" s="5" t="str">
        <f>IF(ISERROR(VLOOKUP($C807&amp;" "&amp;$I807,Listas!$N$4:$O$14,2,FALSE)),"",VLOOKUP($C807&amp;" "&amp;$I807,Listas!$N$4:$O$14,2,FALSE))</f>
        <v/>
      </c>
      <c r="I807" s="5" t="str">
        <f>IF(ISERROR(VLOOKUP($G807,Listas!$L$4:$M$7,2,FALSE)),"",VLOOKUP($G807,Listas!$L$4:$M$7,2,FALSE))</f>
        <v/>
      </c>
      <c r="J807" s="7" t="str">
        <f t="shared" si="24"/>
        <v/>
      </c>
      <c r="K807" s="5" t="str">
        <f t="shared" si="25"/>
        <v/>
      </c>
      <c r="L807" s="5" t="str">
        <f>IF(ISERROR(VLOOKUP($C807,Listas!$B$4:$K$12,10,FALSE)),"",IF(C807="Hydrogen_\_Hidrógeno",LOOKUP(E807,Listas!$AL$4:$AL$7,Listas!$AM$4:$AM$7),VLOOKUP($C807,Listas!$B$4:$K$12,10,FALSE)))</f>
        <v/>
      </c>
    </row>
    <row r="808" spans="1:12" x14ac:dyDescent="0.25">
      <c r="A808" s="4"/>
      <c r="B808" s="4"/>
      <c r="C808" s="12" t="s">
        <v>781</v>
      </c>
      <c r="D808" s="4" t="str">
        <f>IF(ISERROR(VLOOKUP($C808,Listas!$B$4:$C$12,2,FALSE)),"",VLOOKUP($C808,Listas!$B$4:$C$12,2,FALSE))</f>
        <v/>
      </c>
      <c r="E808" s="12"/>
      <c r="F808" s="5">
        <v>0</v>
      </c>
      <c r="G808" s="5" t="s">
        <v>908</v>
      </c>
      <c r="H808" s="5" t="str">
        <f>IF(ISERROR(VLOOKUP($C808&amp;" "&amp;$I808,Listas!$N$4:$O$14,2,FALSE)),"",VLOOKUP($C808&amp;" "&amp;$I808,Listas!$N$4:$O$14,2,FALSE))</f>
        <v/>
      </c>
      <c r="I808" s="5" t="str">
        <f>IF(ISERROR(VLOOKUP($G808,Listas!$L$4:$M$7,2,FALSE)),"",VLOOKUP($G808,Listas!$L$4:$M$7,2,FALSE))</f>
        <v/>
      </c>
      <c r="J808" s="7" t="str">
        <f t="shared" si="24"/>
        <v/>
      </c>
      <c r="K808" s="5" t="str">
        <f t="shared" si="25"/>
        <v/>
      </c>
      <c r="L808" s="5" t="str">
        <f>IF(ISERROR(VLOOKUP($C808,Listas!$B$4:$K$12,10,FALSE)),"",IF(C808="Hydrogen_\_Hidrógeno",LOOKUP(E808,Listas!$AL$4:$AL$7,Listas!$AM$4:$AM$7),VLOOKUP($C808,Listas!$B$4:$K$12,10,FALSE)))</f>
        <v/>
      </c>
    </row>
    <row r="809" spans="1:12" x14ac:dyDescent="0.25">
      <c r="A809" s="4"/>
      <c r="B809" s="4"/>
      <c r="C809" s="12" t="s">
        <v>781</v>
      </c>
      <c r="D809" s="4" t="str">
        <f>IF(ISERROR(VLOOKUP($C809,Listas!$B$4:$C$12,2,FALSE)),"",VLOOKUP($C809,Listas!$B$4:$C$12,2,FALSE))</f>
        <v/>
      </c>
      <c r="E809" s="12"/>
      <c r="F809" s="5">
        <v>0</v>
      </c>
      <c r="G809" s="5" t="s">
        <v>908</v>
      </c>
      <c r="H809" s="5" t="str">
        <f>IF(ISERROR(VLOOKUP($C809&amp;" "&amp;$I809,Listas!$N$4:$O$14,2,FALSE)),"",VLOOKUP($C809&amp;" "&amp;$I809,Listas!$N$4:$O$14,2,FALSE))</f>
        <v/>
      </c>
      <c r="I809" s="5" t="str">
        <f>IF(ISERROR(VLOOKUP($G809,Listas!$L$4:$M$7,2,FALSE)),"",VLOOKUP($G809,Listas!$L$4:$M$7,2,FALSE))</f>
        <v/>
      </c>
      <c r="J809" s="7" t="str">
        <f t="shared" si="24"/>
        <v/>
      </c>
      <c r="K809" s="5" t="str">
        <f t="shared" si="25"/>
        <v/>
      </c>
      <c r="L809" s="5" t="str">
        <f>IF(ISERROR(VLOOKUP($C809,Listas!$B$4:$K$12,10,FALSE)),"",IF(C809="Hydrogen_\_Hidrógeno",LOOKUP(E809,Listas!$AL$4:$AL$7,Listas!$AM$4:$AM$7),VLOOKUP($C809,Listas!$B$4:$K$12,10,FALSE)))</f>
        <v/>
      </c>
    </row>
    <row r="810" spans="1:12" x14ac:dyDescent="0.25">
      <c r="A810" s="4"/>
      <c r="B810" s="4"/>
      <c r="C810" s="12" t="s">
        <v>781</v>
      </c>
      <c r="D810" s="4" t="str">
        <f>IF(ISERROR(VLOOKUP($C810,Listas!$B$4:$C$12,2,FALSE)),"",VLOOKUP($C810,Listas!$B$4:$C$12,2,FALSE))</f>
        <v/>
      </c>
      <c r="E810" s="12"/>
      <c r="F810" s="5">
        <v>0</v>
      </c>
      <c r="G810" s="5" t="s">
        <v>908</v>
      </c>
      <c r="H810" s="5" t="str">
        <f>IF(ISERROR(VLOOKUP($C810&amp;" "&amp;$I810,Listas!$N$4:$O$14,2,FALSE)),"",VLOOKUP($C810&amp;" "&amp;$I810,Listas!$N$4:$O$14,2,FALSE))</f>
        <v/>
      </c>
      <c r="I810" s="5" t="str">
        <f>IF(ISERROR(VLOOKUP($G810,Listas!$L$4:$M$7,2,FALSE)),"",VLOOKUP($G810,Listas!$L$4:$M$7,2,FALSE))</f>
        <v/>
      </c>
      <c r="J810" s="7" t="str">
        <f t="shared" si="24"/>
        <v/>
      </c>
      <c r="K810" s="5" t="str">
        <f t="shared" si="25"/>
        <v/>
      </c>
      <c r="L810" s="5" t="str">
        <f>IF(ISERROR(VLOOKUP($C810,Listas!$B$4:$K$12,10,FALSE)),"",IF(C810="Hydrogen_\_Hidrógeno",LOOKUP(E810,Listas!$AL$4:$AL$7,Listas!$AM$4:$AM$7),VLOOKUP($C810,Listas!$B$4:$K$12,10,FALSE)))</f>
        <v/>
      </c>
    </row>
    <row r="811" spans="1:12" x14ac:dyDescent="0.25">
      <c r="A811" s="4"/>
      <c r="B811" s="4"/>
      <c r="C811" s="12" t="s">
        <v>781</v>
      </c>
      <c r="D811" s="4" t="str">
        <f>IF(ISERROR(VLOOKUP($C811,Listas!$B$4:$C$12,2,FALSE)),"",VLOOKUP($C811,Listas!$B$4:$C$12,2,FALSE))</f>
        <v/>
      </c>
      <c r="E811" s="12"/>
      <c r="F811" s="5">
        <v>0</v>
      </c>
      <c r="G811" s="5" t="s">
        <v>908</v>
      </c>
      <c r="H811" s="5" t="str">
        <f>IF(ISERROR(VLOOKUP($C811&amp;" "&amp;$I811,Listas!$N$4:$O$14,2,FALSE)),"",VLOOKUP($C811&amp;" "&amp;$I811,Listas!$N$4:$O$14,2,FALSE))</f>
        <v/>
      </c>
      <c r="I811" s="5" t="str">
        <f>IF(ISERROR(VLOOKUP($G811,Listas!$L$4:$M$7,2,FALSE)),"",VLOOKUP($G811,Listas!$L$4:$M$7,2,FALSE))</f>
        <v/>
      </c>
      <c r="J811" s="7" t="str">
        <f t="shared" si="24"/>
        <v/>
      </c>
      <c r="K811" s="5" t="str">
        <f t="shared" si="25"/>
        <v/>
      </c>
      <c r="L811" s="5" t="str">
        <f>IF(ISERROR(VLOOKUP($C811,Listas!$B$4:$K$12,10,FALSE)),"",IF(C811="Hydrogen_\_Hidrógeno",LOOKUP(E811,Listas!$AL$4:$AL$7,Listas!$AM$4:$AM$7),VLOOKUP($C811,Listas!$B$4:$K$12,10,FALSE)))</f>
        <v/>
      </c>
    </row>
    <row r="812" spans="1:12" x14ac:dyDescent="0.25">
      <c r="A812" s="4"/>
      <c r="B812" s="4"/>
      <c r="C812" s="12" t="s">
        <v>781</v>
      </c>
      <c r="D812" s="4" t="str">
        <f>IF(ISERROR(VLOOKUP($C812,Listas!$B$4:$C$12,2,FALSE)),"",VLOOKUP($C812,Listas!$B$4:$C$12,2,FALSE))</f>
        <v/>
      </c>
      <c r="E812" s="12"/>
      <c r="F812" s="5">
        <v>0</v>
      </c>
      <c r="G812" s="5" t="s">
        <v>908</v>
      </c>
      <c r="H812" s="5" t="str">
        <f>IF(ISERROR(VLOOKUP($C812&amp;" "&amp;$I812,Listas!$N$4:$O$14,2,FALSE)),"",VLOOKUP($C812&amp;" "&amp;$I812,Listas!$N$4:$O$14,2,FALSE))</f>
        <v/>
      </c>
      <c r="I812" s="5" t="str">
        <f>IF(ISERROR(VLOOKUP($G812,Listas!$L$4:$M$7,2,FALSE)),"",VLOOKUP($G812,Listas!$L$4:$M$7,2,FALSE))</f>
        <v/>
      </c>
      <c r="J812" s="7" t="str">
        <f t="shared" si="24"/>
        <v/>
      </c>
      <c r="K812" s="5" t="str">
        <f t="shared" si="25"/>
        <v/>
      </c>
      <c r="L812" s="5" t="str">
        <f>IF(ISERROR(VLOOKUP($C812,Listas!$B$4:$K$12,10,FALSE)),"",IF(C812="Hydrogen_\_Hidrógeno",LOOKUP(E812,Listas!$AL$4:$AL$7,Listas!$AM$4:$AM$7),VLOOKUP($C812,Listas!$B$4:$K$12,10,FALSE)))</f>
        <v/>
      </c>
    </row>
    <row r="813" spans="1:12" x14ac:dyDescent="0.25">
      <c r="A813" s="4"/>
      <c r="B813" s="4"/>
      <c r="C813" s="12" t="s">
        <v>781</v>
      </c>
      <c r="D813" s="4" t="str">
        <f>IF(ISERROR(VLOOKUP($C813,Listas!$B$4:$C$12,2,FALSE)),"",VLOOKUP($C813,Listas!$B$4:$C$12,2,FALSE))</f>
        <v/>
      </c>
      <c r="E813" s="12"/>
      <c r="F813" s="5">
        <v>0</v>
      </c>
      <c r="G813" s="5" t="s">
        <v>908</v>
      </c>
      <c r="H813" s="5" t="str">
        <f>IF(ISERROR(VLOOKUP($C813&amp;" "&amp;$I813,Listas!$N$4:$O$14,2,FALSE)),"",VLOOKUP($C813&amp;" "&amp;$I813,Listas!$N$4:$O$14,2,FALSE))</f>
        <v/>
      </c>
      <c r="I813" s="5" t="str">
        <f>IF(ISERROR(VLOOKUP($G813,Listas!$L$4:$M$7,2,FALSE)),"",VLOOKUP($G813,Listas!$L$4:$M$7,2,FALSE))</f>
        <v/>
      </c>
      <c r="J813" s="7" t="str">
        <f t="shared" si="24"/>
        <v/>
      </c>
      <c r="K813" s="5" t="str">
        <f t="shared" si="25"/>
        <v/>
      </c>
      <c r="L813" s="5" t="str">
        <f>IF(ISERROR(VLOOKUP($C813,Listas!$B$4:$K$12,10,FALSE)),"",IF(C813="Hydrogen_\_Hidrógeno",LOOKUP(E813,Listas!$AL$4:$AL$7,Listas!$AM$4:$AM$7),VLOOKUP($C813,Listas!$B$4:$K$12,10,FALSE)))</f>
        <v/>
      </c>
    </row>
    <row r="814" spans="1:12" x14ac:dyDescent="0.25">
      <c r="A814" s="4"/>
      <c r="B814" s="4"/>
      <c r="C814" s="12" t="s">
        <v>781</v>
      </c>
      <c r="D814" s="4" t="str">
        <f>IF(ISERROR(VLOOKUP($C814,Listas!$B$4:$C$12,2,FALSE)),"",VLOOKUP($C814,Listas!$B$4:$C$12,2,FALSE))</f>
        <v/>
      </c>
      <c r="E814" s="12"/>
      <c r="F814" s="5">
        <v>0</v>
      </c>
      <c r="G814" s="5" t="s">
        <v>908</v>
      </c>
      <c r="H814" s="5" t="str">
        <f>IF(ISERROR(VLOOKUP($C814&amp;" "&amp;$I814,Listas!$N$4:$O$14,2,FALSE)),"",VLOOKUP($C814&amp;" "&amp;$I814,Listas!$N$4:$O$14,2,FALSE))</f>
        <v/>
      </c>
      <c r="I814" s="5" t="str">
        <f>IF(ISERROR(VLOOKUP($G814,Listas!$L$4:$M$7,2,FALSE)),"",VLOOKUP($G814,Listas!$L$4:$M$7,2,FALSE))</f>
        <v/>
      </c>
      <c r="J814" s="7" t="str">
        <f t="shared" si="24"/>
        <v/>
      </c>
      <c r="K814" s="5" t="str">
        <f t="shared" si="25"/>
        <v/>
      </c>
      <c r="L814" s="5" t="str">
        <f>IF(ISERROR(VLOOKUP($C814,Listas!$B$4:$K$12,10,FALSE)),"",IF(C814="Hydrogen_\_Hidrógeno",LOOKUP(E814,Listas!$AL$4:$AL$7,Listas!$AM$4:$AM$7),VLOOKUP($C814,Listas!$B$4:$K$12,10,FALSE)))</f>
        <v/>
      </c>
    </row>
    <row r="815" spans="1:12" x14ac:dyDescent="0.25">
      <c r="A815" s="4"/>
      <c r="B815" s="4"/>
      <c r="C815" s="12" t="s">
        <v>781</v>
      </c>
      <c r="D815" s="4" t="str">
        <f>IF(ISERROR(VLOOKUP($C815,Listas!$B$4:$C$12,2,FALSE)),"",VLOOKUP($C815,Listas!$B$4:$C$12,2,FALSE))</f>
        <v/>
      </c>
      <c r="E815" s="12"/>
      <c r="F815" s="5">
        <v>0</v>
      </c>
      <c r="G815" s="5" t="s">
        <v>908</v>
      </c>
      <c r="H815" s="5" t="str">
        <f>IF(ISERROR(VLOOKUP($C815&amp;" "&amp;$I815,Listas!$N$4:$O$14,2,FALSE)),"",VLOOKUP($C815&amp;" "&amp;$I815,Listas!$N$4:$O$14,2,FALSE))</f>
        <v/>
      </c>
      <c r="I815" s="5" t="str">
        <f>IF(ISERROR(VLOOKUP($G815,Listas!$L$4:$M$7,2,FALSE)),"",VLOOKUP($G815,Listas!$L$4:$M$7,2,FALSE))</f>
        <v/>
      </c>
      <c r="J815" s="7" t="str">
        <f t="shared" si="24"/>
        <v/>
      </c>
      <c r="K815" s="5" t="str">
        <f t="shared" si="25"/>
        <v/>
      </c>
      <c r="L815" s="5" t="str">
        <f>IF(ISERROR(VLOOKUP($C815,Listas!$B$4:$K$12,10,FALSE)),"",IF(C815="Hydrogen_\_Hidrógeno",LOOKUP(E815,Listas!$AL$4:$AL$7,Listas!$AM$4:$AM$7),VLOOKUP($C815,Listas!$B$4:$K$12,10,FALSE)))</f>
        <v/>
      </c>
    </row>
    <row r="816" spans="1:12" x14ac:dyDescent="0.25">
      <c r="A816" s="4"/>
      <c r="B816" s="4"/>
      <c r="C816" s="12" t="s">
        <v>781</v>
      </c>
      <c r="D816" s="4" t="str">
        <f>IF(ISERROR(VLOOKUP($C816,Listas!$B$4:$C$12,2,FALSE)),"",VLOOKUP($C816,Listas!$B$4:$C$12,2,FALSE))</f>
        <v/>
      </c>
      <c r="E816" s="12"/>
      <c r="F816" s="5">
        <v>0</v>
      </c>
      <c r="G816" s="5" t="s">
        <v>908</v>
      </c>
      <c r="H816" s="5" t="str">
        <f>IF(ISERROR(VLOOKUP($C816&amp;" "&amp;$I816,Listas!$N$4:$O$14,2,FALSE)),"",VLOOKUP($C816&amp;" "&amp;$I816,Listas!$N$4:$O$14,2,FALSE))</f>
        <v/>
      </c>
      <c r="I816" s="5" t="str">
        <f>IF(ISERROR(VLOOKUP($G816,Listas!$L$4:$M$7,2,FALSE)),"",VLOOKUP($G816,Listas!$L$4:$M$7,2,FALSE))</f>
        <v/>
      </c>
      <c r="J816" s="7" t="str">
        <f t="shared" si="24"/>
        <v/>
      </c>
      <c r="K816" s="5" t="str">
        <f t="shared" si="25"/>
        <v/>
      </c>
      <c r="L816" s="5" t="str">
        <f>IF(ISERROR(VLOOKUP($C816,Listas!$B$4:$K$12,10,FALSE)),"",IF(C816="Hydrogen_\_Hidrógeno",LOOKUP(E816,Listas!$AL$4:$AL$7,Listas!$AM$4:$AM$7),VLOOKUP($C816,Listas!$B$4:$K$12,10,FALSE)))</f>
        <v/>
      </c>
    </row>
    <row r="817" spans="1:12" x14ac:dyDescent="0.25">
      <c r="A817" s="4"/>
      <c r="B817" s="4"/>
      <c r="C817" s="12" t="s">
        <v>781</v>
      </c>
      <c r="D817" s="4" t="str">
        <f>IF(ISERROR(VLOOKUP($C817,Listas!$B$4:$C$12,2,FALSE)),"",VLOOKUP($C817,Listas!$B$4:$C$12,2,FALSE))</f>
        <v/>
      </c>
      <c r="E817" s="12"/>
      <c r="F817" s="5">
        <v>0</v>
      </c>
      <c r="G817" s="5" t="s">
        <v>908</v>
      </c>
      <c r="H817" s="5" t="str">
        <f>IF(ISERROR(VLOOKUP($C817&amp;" "&amp;$I817,Listas!$N$4:$O$14,2,FALSE)),"",VLOOKUP($C817&amp;" "&amp;$I817,Listas!$N$4:$O$14,2,FALSE))</f>
        <v/>
      </c>
      <c r="I817" s="5" t="str">
        <f>IF(ISERROR(VLOOKUP($G817,Listas!$L$4:$M$7,2,FALSE)),"",VLOOKUP($G817,Listas!$L$4:$M$7,2,FALSE))</f>
        <v/>
      </c>
      <c r="J817" s="7" t="str">
        <f t="shared" si="24"/>
        <v/>
      </c>
      <c r="K817" s="5" t="str">
        <f t="shared" si="25"/>
        <v/>
      </c>
      <c r="L817" s="5" t="str">
        <f>IF(ISERROR(VLOOKUP($C817,Listas!$B$4:$K$12,10,FALSE)),"",IF(C817="Hydrogen_\_Hidrógeno",LOOKUP(E817,Listas!$AL$4:$AL$7,Listas!$AM$4:$AM$7),VLOOKUP($C817,Listas!$B$4:$K$12,10,FALSE)))</f>
        <v/>
      </c>
    </row>
    <row r="818" spans="1:12" x14ac:dyDescent="0.25">
      <c r="A818" s="4"/>
      <c r="B818" s="4"/>
      <c r="C818" s="12" t="s">
        <v>781</v>
      </c>
      <c r="D818" s="4" t="str">
        <f>IF(ISERROR(VLOOKUP($C818,Listas!$B$4:$C$12,2,FALSE)),"",VLOOKUP($C818,Listas!$B$4:$C$12,2,FALSE))</f>
        <v/>
      </c>
      <c r="E818" s="12"/>
      <c r="F818" s="5">
        <v>0</v>
      </c>
      <c r="G818" s="5" t="s">
        <v>908</v>
      </c>
      <c r="H818" s="5" t="str">
        <f>IF(ISERROR(VLOOKUP($C818&amp;" "&amp;$I818,Listas!$N$4:$O$14,2,FALSE)),"",VLOOKUP($C818&amp;" "&amp;$I818,Listas!$N$4:$O$14,2,FALSE))</f>
        <v/>
      </c>
      <c r="I818" s="5" t="str">
        <f>IF(ISERROR(VLOOKUP($G818,Listas!$L$4:$M$7,2,FALSE)),"",VLOOKUP($G818,Listas!$L$4:$M$7,2,FALSE))</f>
        <v/>
      </c>
      <c r="J818" s="7" t="str">
        <f t="shared" si="24"/>
        <v/>
      </c>
      <c r="K818" s="5" t="str">
        <f t="shared" si="25"/>
        <v/>
      </c>
      <c r="L818" s="5" t="str">
        <f>IF(ISERROR(VLOOKUP($C818,Listas!$B$4:$K$12,10,FALSE)),"",IF(C818="Hydrogen_\_Hidrógeno",LOOKUP(E818,Listas!$AL$4:$AL$7,Listas!$AM$4:$AM$7),VLOOKUP($C818,Listas!$B$4:$K$12,10,FALSE)))</f>
        <v/>
      </c>
    </row>
    <row r="819" spans="1:12" x14ac:dyDescent="0.25">
      <c r="A819" s="4"/>
      <c r="B819" s="4"/>
      <c r="C819" s="12" t="s">
        <v>781</v>
      </c>
      <c r="D819" s="4" t="str">
        <f>IF(ISERROR(VLOOKUP($C819,Listas!$B$4:$C$12,2,FALSE)),"",VLOOKUP($C819,Listas!$B$4:$C$12,2,FALSE))</f>
        <v/>
      </c>
      <c r="E819" s="12"/>
      <c r="F819" s="5">
        <v>0</v>
      </c>
      <c r="G819" s="5" t="s">
        <v>908</v>
      </c>
      <c r="H819" s="5" t="str">
        <f>IF(ISERROR(VLOOKUP($C819&amp;" "&amp;$I819,Listas!$N$4:$O$14,2,FALSE)),"",VLOOKUP($C819&amp;" "&amp;$I819,Listas!$N$4:$O$14,2,FALSE))</f>
        <v/>
      </c>
      <c r="I819" s="5" t="str">
        <f>IF(ISERROR(VLOOKUP($G819,Listas!$L$4:$M$7,2,FALSE)),"",VLOOKUP($G819,Listas!$L$4:$M$7,2,FALSE))</f>
        <v/>
      </c>
      <c r="J819" s="7" t="str">
        <f t="shared" si="24"/>
        <v/>
      </c>
      <c r="K819" s="5" t="str">
        <f t="shared" si="25"/>
        <v/>
      </c>
      <c r="L819" s="5" t="str">
        <f>IF(ISERROR(VLOOKUP($C819,Listas!$B$4:$K$12,10,FALSE)),"",IF(C819="Hydrogen_\_Hidrógeno",LOOKUP(E819,Listas!$AL$4:$AL$7,Listas!$AM$4:$AM$7),VLOOKUP($C819,Listas!$B$4:$K$12,10,FALSE)))</f>
        <v/>
      </c>
    </row>
    <row r="820" spans="1:12" x14ac:dyDescent="0.25">
      <c r="A820" s="4"/>
      <c r="B820" s="4"/>
      <c r="C820" s="12" t="s">
        <v>781</v>
      </c>
      <c r="D820" s="4" t="str">
        <f>IF(ISERROR(VLOOKUP($C820,Listas!$B$4:$C$12,2,FALSE)),"",VLOOKUP($C820,Listas!$B$4:$C$12,2,FALSE))</f>
        <v/>
      </c>
      <c r="E820" s="12"/>
      <c r="F820" s="5">
        <v>0</v>
      </c>
      <c r="G820" s="5" t="s">
        <v>908</v>
      </c>
      <c r="H820" s="5" t="str">
        <f>IF(ISERROR(VLOOKUP($C820&amp;" "&amp;$I820,Listas!$N$4:$O$14,2,FALSE)),"",VLOOKUP($C820&amp;" "&amp;$I820,Listas!$N$4:$O$14,2,FALSE))</f>
        <v/>
      </c>
      <c r="I820" s="5" t="str">
        <f>IF(ISERROR(VLOOKUP($G820,Listas!$L$4:$M$7,2,FALSE)),"",VLOOKUP($G820,Listas!$L$4:$M$7,2,FALSE))</f>
        <v/>
      </c>
      <c r="J820" s="7" t="str">
        <f t="shared" si="24"/>
        <v/>
      </c>
      <c r="K820" s="5" t="str">
        <f t="shared" si="25"/>
        <v/>
      </c>
      <c r="L820" s="5" t="str">
        <f>IF(ISERROR(VLOOKUP($C820,Listas!$B$4:$K$12,10,FALSE)),"",IF(C820="Hydrogen_\_Hidrógeno",LOOKUP(E820,Listas!$AL$4:$AL$7,Listas!$AM$4:$AM$7),VLOOKUP($C820,Listas!$B$4:$K$12,10,FALSE)))</f>
        <v/>
      </c>
    </row>
    <row r="821" spans="1:12" x14ac:dyDescent="0.25">
      <c r="A821" s="4"/>
      <c r="B821" s="4"/>
      <c r="C821" s="12" t="s">
        <v>781</v>
      </c>
      <c r="D821" s="4" t="str">
        <f>IF(ISERROR(VLOOKUP($C821,Listas!$B$4:$C$12,2,FALSE)),"",VLOOKUP($C821,Listas!$B$4:$C$12,2,FALSE))</f>
        <v/>
      </c>
      <c r="E821" s="12"/>
      <c r="F821" s="5">
        <v>0</v>
      </c>
      <c r="G821" s="5" t="s">
        <v>908</v>
      </c>
      <c r="H821" s="5" t="str">
        <f>IF(ISERROR(VLOOKUP($C821&amp;" "&amp;$I821,Listas!$N$4:$O$14,2,FALSE)),"",VLOOKUP($C821&amp;" "&amp;$I821,Listas!$N$4:$O$14,2,FALSE))</f>
        <v/>
      </c>
      <c r="I821" s="5" t="str">
        <f>IF(ISERROR(VLOOKUP($G821,Listas!$L$4:$M$7,2,FALSE)),"",VLOOKUP($G821,Listas!$L$4:$M$7,2,FALSE))</f>
        <v/>
      </c>
      <c r="J821" s="7" t="str">
        <f t="shared" si="24"/>
        <v/>
      </c>
      <c r="K821" s="5" t="str">
        <f t="shared" si="25"/>
        <v/>
      </c>
      <c r="L821" s="5" t="str">
        <f>IF(ISERROR(VLOOKUP($C821,Listas!$B$4:$K$12,10,FALSE)),"",IF(C821="Hydrogen_\_Hidrógeno",LOOKUP(E821,Listas!$AL$4:$AL$7,Listas!$AM$4:$AM$7),VLOOKUP($C821,Listas!$B$4:$K$12,10,FALSE)))</f>
        <v/>
      </c>
    </row>
    <row r="822" spans="1:12" x14ac:dyDescent="0.25">
      <c r="A822" s="4"/>
      <c r="B822" s="4"/>
      <c r="C822" s="12" t="s">
        <v>781</v>
      </c>
      <c r="D822" s="4" t="str">
        <f>IF(ISERROR(VLOOKUP($C822,Listas!$B$4:$C$12,2,FALSE)),"",VLOOKUP($C822,Listas!$B$4:$C$12,2,FALSE))</f>
        <v/>
      </c>
      <c r="E822" s="12"/>
      <c r="F822" s="5">
        <v>0</v>
      </c>
      <c r="G822" s="5" t="s">
        <v>908</v>
      </c>
      <c r="H822" s="5" t="str">
        <f>IF(ISERROR(VLOOKUP($C822&amp;" "&amp;$I822,Listas!$N$4:$O$14,2,FALSE)),"",VLOOKUP($C822&amp;" "&amp;$I822,Listas!$N$4:$O$14,2,FALSE))</f>
        <v/>
      </c>
      <c r="I822" s="5" t="str">
        <f>IF(ISERROR(VLOOKUP($G822,Listas!$L$4:$M$7,2,FALSE)),"",VLOOKUP($G822,Listas!$L$4:$M$7,2,FALSE))</f>
        <v/>
      </c>
      <c r="J822" s="7" t="str">
        <f t="shared" si="24"/>
        <v/>
      </c>
      <c r="K822" s="5" t="str">
        <f t="shared" si="25"/>
        <v/>
      </c>
      <c r="L822" s="5" t="str">
        <f>IF(ISERROR(VLOOKUP($C822,Listas!$B$4:$K$12,10,FALSE)),"",IF(C822="Hydrogen_\_Hidrógeno",LOOKUP(E822,Listas!$AL$4:$AL$7,Listas!$AM$4:$AM$7),VLOOKUP($C822,Listas!$B$4:$K$12,10,FALSE)))</f>
        <v/>
      </c>
    </row>
    <row r="823" spans="1:12" x14ac:dyDescent="0.25">
      <c r="A823" s="4"/>
      <c r="B823" s="4"/>
      <c r="C823" s="12" t="s">
        <v>781</v>
      </c>
      <c r="D823" s="4" t="str">
        <f>IF(ISERROR(VLOOKUP($C823,Listas!$B$4:$C$12,2,FALSE)),"",VLOOKUP($C823,Listas!$B$4:$C$12,2,FALSE))</f>
        <v/>
      </c>
      <c r="E823" s="12"/>
      <c r="F823" s="5">
        <v>0</v>
      </c>
      <c r="G823" s="5" t="s">
        <v>908</v>
      </c>
      <c r="H823" s="5" t="str">
        <f>IF(ISERROR(VLOOKUP($C823&amp;" "&amp;$I823,Listas!$N$4:$O$14,2,FALSE)),"",VLOOKUP($C823&amp;" "&amp;$I823,Listas!$N$4:$O$14,2,FALSE))</f>
        <v/>
      </c>
      <c r="I823" s="5" t="str">
        <f>IF(ISERROR(VLOOKUP($G823,Listas!$L$4:$M$7,2,FALSE)),"",VLOOKUP($G823,Listas!$L$4:$M$7,2,FALSE))</f>
        <v/>
      </c>
      <c r="J823" s="7" t="str">
        <f t="shared" si="24"/>
        <v/>
      </c>
      <c r="K823" s="5" t="str">
        <f t="shared" si="25"/>
        <v/>
      </c>
      <c r="L823" s="5" t="str">
        <f>IF(ISERROR(VLOOKUP($C823,Listas!$B$4:$K$12,10,FALSE)),"",IF(C823="Hydrogen_\_Hidrógeno",LOOKUP(E823,Listas!$AL$4:$AL$7,Listas!$AM$4:$AM$7),VLOOKUP($C823,Listas!$B$4:$K$12,10,FALSE)))</f>
        <v/>
      </c>
    </row>
    <row r="824" spans="1:12" x14ac:dyDescent="0.25">
      <c r="A824" s="4"/>
      <c r="B824" s="4"/>
      <c r="C824" s="12" t="s">
        <v>781</v>
      </c>
      <c r="D824" s="4" t="str">
        <f>IF(ISERROR(VLOOKUP($C824,Listas!$B$4:$C$12,2,FALSE)),"",VLOOKUP($C824,Listas!$B$4:$C$12,2,FALSE))</f>
        <v/>
      </c>
      <c r="E824" s="12"/>
      <c r="F824" s="5">
        <v>0</v>
      </c>
      <c r="G824" s="5" t="s">
        <v>908</v>
      </c>
      <c r="H824" s="5" t="str">
        <f>IF(ISERROR(VLOOKUP($C824&amp;" "&amp;$I824,Listas!$N$4:$O$14,2,FALSE)),"",VLOOKUP($C824&amp;" "&amp;$I824,Listas!$N$4:$O$14,2,FALSE))</f>
        <v/>
      </c>
      <c r="I824" s="5" t="str">
        <f>IF(ISERROR(VLOOKUP($G824,Listas!$L$4:$M$7,2,FALSE)),"",VLOOKUP($G824,Listas!$L$4:$M$7,2,FALSE))</f>
        <v/>
      </c>
      <c r="J824" s="7" t="str">
        <f t="shared" si="24"/>
        <v/>
      </c>
      <c r="K824" s="5" t="str">
        <f t="shared" si="25"/>
        <v/>
      </c>
      <c r="L824" s="5" t="str">
        <f>IF(ISERROR(VLOOKUP($C824,Listas!$B$4:$K$12,10,FALSE)),"",IF(C824="Hydrogen_\_Hidrógeno",LOOKUP(E824,Listas!$AL$4:$AL$7,Listas!$AM$4:$AM$7),VLOOKUP($C824,Listas!$B$4:$K$12,10,FALSE)))</f>
        <v/>
      </c>
    </row>
    <row r="825" spans="1:12" x14ac:dyDescent="0.25">
      <c r="A825" s="4"/>
      <c r="B825" s="4"/>
      <c r="C825" s="12" t="s">
        <v>781</v>
      </c>
      <c r="D825" s="4" t="str">
        <f>IF(ISERROR(VLOOKUP($C825,Listas!$B$4:$C$12,2,FALSE)),"",VLOOKUP($C825,Listas!$B$4:$C$12,2,FALSE))</f>
        <v/>
      </c>
      <c r="E825" s="12"/>
      <c r="F825" s="5">
        <v>0</v>
      </c>
      <c r="G825" s="5" t="s">
        <v>908</v>
      </c>
      <c r="H825" s="5" t="str">
        <f>IF(ISERROR(VLOOKUP($C825&amp;" "&amp;$I825,Listas!$N$4:$O$14,2,FALSE)),"",VLOOKUP($C825&amp;" "&amp;$I825,Listas!$N$4:$O$14,2,FALSE))</f>
        <v/>
      </c>
      <c r="I825" s="5" t="str">
        <f>IF(ISERROR(VLOOKUP($G825,Listas!$L$4:$M$7,2,FALSE)),"",VLOOKUP($G825,Listas!$L$4:$M$7,2,FALSE))</f>
        <v/>
      </c>
      <c r="J825" s="7" t="str">
        <f t="shared" si="24"/>
        <v/>
      </c>
      <c r="K825" s="5" t="str">
        <f t="shared" si="25"/>
        <v/>
      </c>
      <c r="L825" s="5" t="str">
        <f>IF(ISERROR(VLOOKUP($C825,Listas!$B$4:$K$12,10,FALSE)),"",IF(C825="Hydrogen_\_Hidrógeno",LOOKUP(E825,Listas!$AL$4:$AL$7,Listas!$AM$4:$AM$7),VLOOKUP($C825,Listas!$B$4:$K$12,10,FALSE)))</f>
        <v/>
      </c>
    </row>
    <row r="826" spans="1:12" x14ac:dyDescent="0.25">
      <c r="A826" s="4"/>
      <c r="B826" s="4"/>
      <c r="C826" s="12" t="s">
        <v>781</v>
      </c>
      <c r="D826" s="4" t="str">
        <f>IF(ISERROR(VLOOKUP($C826,Listas!$B$4:$C$12,2,FALSE)),"",VLOOKUP($C826,Listas!$B$4:$C$12,2,FALSE))</f>
        <v/>
      </c>
      <c r="E826" s="12"/>
      <c r="F826" s="5">
        <v>0</v>
      </c>
      <c r="G826" s="5" t="s">
        <v>908</v>
      </c>
      <c r="H826" s="5" t="str">
        <f>IF(ISERROR(VLOOKUP($C826&amp;" "&amp;$I826,Listas!$N$4:$O$14,2,FALSE)),"",VLOOKUP($C826&amp;" "&amp;$I826,Listas!$N$4:$O$14,2,FALSE))</f>
        <v/>
      </c>
      <c r="I826" s="5" t="str">
        <f>IF(ISERROR(VLOOKUP($G826,Listas!$L$4:$M$7,2,FALSE)),"",VLOOKUP($G826,Listas!$L$4:$M$7,2,FALSE))</f>
        <v/>
      </c>
      <c r="J826" s="7" t="str">
        <f t="shared" si="24"/>
        <v/>
      </c>
      <c r="K826" s="5" t="str">
        <f t="shared" si="25"/>
        <v/>
      </c>
      <c r="L826" s="5" t="str">
        <f>IF(ISERROR(VLOOKUP($C826,Listas!$B$4:$K$12,10,FALSE)),"",IF(C826="Hydrogen_\_Hidrógeno",LOOKUP(E826,Listas!$AL$4:$AL$7,Listas!$AM$4:$AM$7),VLOOKUP($C826,Listas!$B$4:$K$12,10,FALSE)))</f>
        <v/>
      </c>
    </row>
    <row r="827" spans="1:12" x14ac:dyDescent="0.25">
      <c r="A827" s="4"/>
      <c r="B827" s="4"/>
      <c r="C827" s="12" t="s">
        <v>781</v>
      </c>
      <c r="D827" s="4" t="str">
        <f>IF(ISERROR(VLOOKUP($C827,Listas!$B$4:$C$12,2,FALSE)),"",VLOOKUP($C827,Listas!$B$4:$C$12,2,FALSE))</f>
        <v/>
      </c>
      <c r="E827" s="12"/>
      <c r="F827" s="5">
        <v>0</v>
      </c>
      <c r="G827" s="5" t="s">
        <v>908</v>
      </c>
      <c r="H827" s="5" t="str">
        <f>IF(ISERROR(VLOOKUP($C827&amp;" "&amp;$I827,Listas!$N$4:$O$14,2,FALSE)),"",VLOOKUP($C827&amp;" "&amp;$I827,Listas!$N$4:$O$14,2,FALSE))</f>
        <v/>
      </c>
      <c r="I827" s="5" t="str">
        <f>IF(ISERROR(VLOOKUP($G827,Listas!$L$4:$M$7,2,FALSE)),"",VLOOKUP($G827,Listas!$L$4:$M$7,2,FALSE))</f>
        <v/>
      </c>
      <c r="J827" s="7" t="str">
        <f t="shared" si="24"/>
        <v/>
      </c>
      <c r="K827" s="5" t="str">
        <f t="shared" si="25"/>
        <v/>
      </c>
      <c r="L827" s="5" t="str">
        <f>IF(ISERROR(VLOOKUP($C827,Listas!$B$4:$K$12,10,FALSE)),"",IF(C827="Hydrogen_\_Hidrógeno",LOOKUP(E827,Listas!$AL$4:$AL$7,Listas!$AM$4:$AM$7),VLOOKUP($C827,Listas!$B$4:$K$12,10,FALSE)))</f>
        <v/>
      </c>
    </row>
    <row r="828" spans="1:12" x14ac:dyDescent="0.25">
      <c r="A828" s="4"/>
      <c r="B828" s="4"/>
      <c r="C828" s="12" t="s">
        <v>781</v>
      </c>
      <c r="D828" s="4" t="str">
        <f>IF(ISERROR(VLOOKUP($C828,Listas!$B$4:$C$12,2,FALSE)),"",VLOOKUP($C828,Listas!$B$4:$C$12,2,FALSE))</f>
        <v/>
      </c>
      <c r="E828" s="12"/>
      <c r="F828" s="5">
        <v>0</v>
      </c>
      <c r="G828" s="5" t="s">
        <v>908</v>
      </c>
      <c r="H828" s="5" t="str">
        <f>IF(ISERROR(VLOOKUP($C828&amp;" "&amp;$I828,Listas!$N$4:$O$14,2,FALSE)),"",VLOOKUP($C828&amp;" "&amp;$I828,Listas!$N$4:$O$14,2,FALSE))</f>
        <v/>
      </c>
      <c r="I828" s="5" t="str">
        <f>IF(ISERROR(VLOOKUP($G828,Listas!$L$4:$M$7,2,FALSE)),"",VLOOKUP($G828,Listas!$L$4:$M$7,2,FALSE))</f>
        <v/>
      </c>
      <c r="J828" s="7" t="str">
        <f t="shared" si="24"/>
        <v/>
      </c>
      <c r="K828" s="5" t="str">
        <f t="shared" si="25"/>
        <v/>
      </c>
      <c r="L828" s="5" t="str">
        <f>IF(ISERROR(VLOOKUP($C828,Listas!$B$4:$K$12,10,FALSE)),"",IF(C828="Hydrogen_\_Hidrógeno",LOOKUP(E828,Listas!$AL$4:$AL$7,Listas!$AM$4:$AM$7),VLOOKUP($C828,Listas!$B$4:$K$12,10,FALSE)))</f>
        <v/>
      </c>
    </row>
    <row r="829" spans="1:12" x14ac:dyDescent="0.25">
      <c r="A829" s="4"/>
      <c r="B829" s="4"/>
      <c r="C829" s="12" t="s">
        <v>781</v>
      </c>
      <c r="D829" s="4" t="str">
        <f>IF(ISERROR(VLOOKUP($C829,Listas!$B$4:$C$12,2,FALSE)),"",VLOOKUP($C829,Listas!$B$4:$C$12,2,FALSE))</f>
        <v/>
      </c>
      <c r="E829" s="12"/>
      <c r="F829" s="5">
        <v>0</v>
      </c>
      <c r="G829" s="5" t="s">
        <v>908</v>
      </c>
      <c r="H829" s="5" t="str">
        <f>IF(ISERROR(VLOOKUP($C829&amp;" "&amp;$I829,Listas!$N$4:$O$14,2,FALSE)),"",VLOOKUP($C829&amp;" "&amp;$I829,Listas!$N$4:$O$14,2,FALSE))</f>
        <v/>
      </c>
      <c r="I829" s="5" t="str">
        <f>IF(ISERROR(VLOOKUP($G829,Listas!$L$4:$M$7,2,FALSE)),"",VLOOKUP($G829,Listas!$L$4:$M$7,2,FALSE))</f>
        <v/>
      </c>
      <c r="J829" s="7" t="str">
        <f t="shared" si="24"/>
        <v/>
      </c>
      <c r="K829" s="5" t="str">
        <f t="shared" si="25"/>
        <v/>
      </c>
      <c r="L829" s="5" t="str">
        <f>IF(ISERROR(VLOOKUP($C829,Listas!$B$4:$K$12,10,FALSE)),"",IF(C829="Hydrogen_\_Hidrógeno",LOOKUP(E829,Listas!$AL$4:$AL$7,Listas!$AM$4:$AM$7),VLOOKUP($C829,Listas!$B$4:$K$12,10,FALSE)))</f>
        <v/>
      </c>
    </row>
    <row r="830" spans="1:12" x14ac:dyDescent="0.25">
      <c r="A830" s="4"/>
      <c r="B830" s="4"/>
      <c r="C830" s="12" t="s">
        <v>781</v>
      </c>
      <c r="D830" s="4" t="str">
        <f>IF(ISERROR(VLOOKUP($C830,Listas!$B$4:$C$12,2,FALSE)),"",VLOOKUP($C830,Listas!$B$4:$C$12,2,FALSE))</f>
        <v/>
      </c>
      <c r="E830" s="12"/>
      <c r="F830" s="5">
        <v>0</v>
      </c>
      <c r="G830" s="5" t="s">
        <v>908</v>
      </c>
      <c r="H830" s="5" t="str">
        <f>IF(ISERROR(VLOOKUP($C830&amp;" "&amp;$I830,Listas!$N$4:$O$14,2,FALSE)),"",VLOOKUP($C830&amp;" "&amp;$I830,Listas!$N$4:$O$14,2,FALSE))</f>
        <v/>
      </c>
      <c r="I830" s="5" t="str">
        <f>IF(ISERROR(VLOOKUP($G830,Listas!$L$4:$M$7,2,FALSE)),"",VLOOKUP($G830,Listas!$L$4:$M$7,2,FALSE))</f>
        <v/>
      </c>
      <c r="J830" s="7" t="str">
        <f t="shared" si="24"/>
        <v/>
      </c>
      <c r="K830" s="5" t="str">
        <f t="shared" si="25"/>
        <v/>
      </c>
      <c r="L830" s="5" t="str">
        <f>IF(ISERROR(VLOOKUP($C830,Listas!$B$4:$K$12,10,FALSE)),"",IF(C830="Hydrogen_\_Hidrógeno",LOOKUP(E830,Listas!$AL$4:$AL$7,Listas!$AM$4:$AM$7),VLOOKUP($C830,Listas!$B$4:$K$12,10,FALSE)))</f>
        <v/>
      </c>
    </row>
    <row r="831" spans="1:12" x14ac:dyDescent="0.25">
      <c r="A831" s="4"/>
      <c r="B831" s="4"/>
      <c r="C831" s="12" t="s">
        <v>781</v>
      </c>
      <c r="D831" s="4" t="str">
        <f>IF(ISERROR(VLOOKUP($C831,Listas!$B$4:$C$12,2,FALSE)),"",VLOOKUP($C831,Listas!$B$4:$C$12,2,FALSE))</f>
        <v/>
      </c>
      <c r="E831" s="12"/>
      <c r="F831" s="5">
        <v>0</v>
      </c>
      <c r="G831" s="5" t="s">
        <v>908</v>
      </c>
      <c r="H831" s="5" t="str">
        <f>IF(ISERROR(VLOOKUP($C831&amp;" "&amp;$I831,Listas!$N$4:$O$14,2,FALSE)),"",VLOOKUP($C831&amp;" "&amp;$I831,Listas!$N$4:$O$14,2,FALSE))</f>
        <v/>
      </c>
      <c r="I831" s="5" t="str">
        <f>IF(ISERROR(VLOOKUP($G831,Listas!$L$4:$M$7,2,FALSE)),"",VLOOKUP($G831,Listas!$L$4:$M$7,2,FALSE))</f>
        <v/>
      </c>
      <c r="J831" s="7" t="str">
        <f t="shared" si="24"/>
        <v/>
      </c>
      <c r="K831" s="5" t="str">
        <f t="shared" si="25"/>
        <v/>
      </c>
      <c r="L831" s="5" t="str">
        <f>IF(ISERROR(VLOOKUP($C831,Listas!$B$4:$K$12,10,FALSE)),"",IF(C831="Hydrogen_\_Hidrógeno",LOOKUP(E831,Listas!$AL$4:$AL$7,Listas!$AM$4:$AM$7),VLOOKUP($C831,Listas!$B$4:$K$12,10,FALSE)))</f>
        <v/>
      </c>
    </row>
    <row r="832" spans="1:12" x14ac:dyDescent="0.25">
      <c r="A832" s="4"/>
      <c r="B832" s="4"/>
      <c r="C832" s="12" t="s">
        <v>781</v>
      </c>
      <c r="D832" s="4" t="str">
        <f>IF(ISERROR(VLOOKUP($C832,Listas!$B$4:$C$12,2,FALSE)),"",VLOOKUP($C832,Listas!$B$4:$C$12,2,FALSE))</f>
        <v/>
      </c>
      <c r="E832" s="12"/>
      <c r="F832" s="5">
        <v>0</v>
      </c>
      <c r="G832" s="5" t="s">
        <v>908</v>
      </c>
      <c r="H832" s="5" t="str">
        <f>IF(ISERROR(VLOOKUP($C832&amp;" "&amp;$I832,Listas!$N$4:$O$14,2,FALSE)),"",VLOOKUP($C832&amp;" "&amp;$I832,Listas!$N$4:$O$14,2,FALSE))</f>
        <v/>
      </c>
      <c r="I832" s="5" t="str">
        <f>IF(ISERROR(VLOOKUP($G832,Listas!$L$4:$M$7,2,FALSE)),"",VLOOKUP($G832,Listas!$L$4:$M$7,2,FALSE))</f>
        <v/>
      </c>
      <c r="J832" s="7" t="str">
        <f t="shared" si="24"/>
        <v/>
      </c>
      <c r="K832" s="5" t="str">
        <f t="shared" si="25"/>
        <v/>
      </c>
      <c r="L832" s="5" t="str">
        <f>IF(ISERROR(VLOOKUP($C832,Listas!$B$4:$K$12,10,FALSE)),"",IF(C832="Hydrogen_\_Hidrógeno",LOOKUP(E832,Listas!$AL$4:$AL$7,Listas!$AM$4:$AM$7),VLOOKUP($C832,Listas!$B$4:$K$12,10,FALSE)))</f>
        <v/>
      </c>
    </row>
    <row r="833" spans="1:12" x14ac:dyDescent="0.25">
      <c r="A833" s="4"/>
      <c r="B833" s="4"/>
      <c r="C833" s="12" t="s">
        <v>781</v>
      </c>
      <c r="D833" s="4" t="str">
        <f>IF(ISERROR(VLOOKUP($C833,Listas!$B$4:$C$12,2,FALSE)),"",VLOOKUP($C833,Listas!$B$4:$C$12,2,FALSE))</f>
        <v/>
      </c>
      <c r="E833" s="12"/>
      <c r="F833" s="5">
        <v>0</v>
      </c>
      <c r="G833" s="5" t="s">
        <v>908</v>
      </c>
      <c r="H833" s="5" t="str">
        <f>IF(ISERROR(VLOOKUP($C833&amp;" "&amp;$I833,Listas!$N$4:$O$14,2,FALSE)),"",VLOOKUP($C833&amp;" "&amp;$I833,Listas!$N$4:$O$14,2,FALSE))</f>
        <v/>
      </c>
      <c r="I833" s="5" t="str">
        <f>IF(ISERROR(VLOOKUP($G833,Listas!$L$4:$M$7,2,FALSE)),"",VLOOKUP($G833,Listas!$L$4:$M$7,2,FALSE))</f>
        <v/>
      </c>
      <c r="J833" s="7" t="str">
        <f t="shared" si="24"/>
        <v/>
      </c>
      <c r="K833" s="5" t="str">
        <f t="shared" si="25"/>
        <v/>
      </c>
      <c r="L833" s="5" t="str">
        <f>IF(ISERROR(VLOOKUP($C833,Listas!$B$4:$K$12,10,FALSE)),"",IF(C833="Hydrogen_\_Hidrógeno",LOOKUP(E833,Listas!$AL$4:$AL$7,Listas!$AM$4:$AM$7),VLOOKUP($C833,Listas!$B$4:$K$12,10,FALSE)))</f>
        <v/>
      </c>
    </row>
    <row r="834" spans="1:12" x14ac:dyDescent="0.25">
      <c r="A834" s="4"/>
      <c r="B834" s="4"/>
      <c r="C834" s="12" t="s">
        <v>781</v>
      </c>
      <c r="D834" s="4" t="str">
        <f>IF(ISERROR(VLOOKUP($C834,Listas!$B$4:$C$12,2,FALSE)),"",VLOOKUP($C834,Listas!$B$4:$C$12,2,FALSE))</f>
        <v/>
      </c>
      <c r="E834" s="12"/>
      <c r="F834" s="5">
        <v>0</v>
      </c>
      <c r="G834" s="5" t="s">
        <v>908</v>
      </c>
      <c r="H834" s="5" t="str">
        <f>IF(ISERROR(VLOOKUP($C834&amp;" "&amp;$I834,Listas!$N$4:$O$14,2,FALSE)),"",VLOOKUP($C834&amp;" "&amp;$I834,Listas!$N$4:$O$14,2,FALSE))</f>
        <v/>
      </c>
      <c r="I834" s="5" t="str">
        <f>IF(ISERROR(VLOOKUP($G834,Listas!$L$4:$M$7,2,FALSE)),"",VLOOKUP($G834,Listas!$L$4:$M$7,2,FALSE))</f>
        <v/>
      </c>
      <c r="J834" s="7" t="str">
        <f t="shared" si="24"/>
        <v/>
      </c>
      <c r="K834" s="5" t="str">
        <f t="shared" si="25"/>
        <v/>
      </c>
      <c r="L834" s="5" t="str">
        <f>IF(ISERROR(VLOOKUP($C834,Listas!$B$4:$K$12,10,FALSE)),"",IF(C834="Hydrogen_\_Hidrógeno",LOOKUP(E834,Listas!$AL$4:$AL$7,Listas!$AM$4:$AM$7),VLOOKUP($C834,Listas!$B$4:$K$12,10,FALSE)))</f>
        <v/>
      </c>
    </row>
    <row r="835" spans="1:12" x14ac:dyDescent="0.25">
      <c r="A835" s="4"/>
      <c r="B835" s="4"/>
      <c r="C835" s="12" t="s">
        <v>781</v>
      </c>
      <c r="D835" s="4" t="str">
        <f>IF(ISERROR(VLOOKUP($C835,Listas!$B$4:$C$12,2,FALSE)),"",VLOOKUP($C835,Listas!$B$4:$C$12,2,FALSE))</f>
        <v/>
      </c>
      <c r="E835" s="12"/>
      <c r="F835" s="5">
        <v>0</v>
      </c>
      <c r="G835" s="5" t="s">
        <v>908</v>
      </c>
      <c r="H835" s="5" t="str">
        <f>IF(ISERROR(VLOOKUP($C835&amp;" "&amp;$I835,Listas!$N$4:$O$14,2,FALSE)),"",VLOOKUP($C835&amp;" "&amp;$I835,Listas!$N$4:$O$14,2,FALSE))</f>
        <v/>
      </c>
      <c r="I835" s="5" t="str">
        <f>IF(ISERROR(VLOOKUP($G835,Listas!$L$4:$M$7,2,FALSE)),"",VLOOKUP($G835,Listas!$L$4:$M$7,2,FALSE))</f>
        <v/>
      </c>
      <c r="J835" s="7" t="str">
        <f t="shared" si="24"/>
        <v/>
      </c>
      <c r="K835" s="5" t="str">
        <f t="shared" si="25"/>
        <v/>
      </c>
      <c r="L835" s="5" t="str">
        <f>IF(ISERROR(VLOOKUP($C835,Listas!$B$4:$K$12,10,FALSE)),"",IF(C835="Hydrogen_\_Hidrógeno",LOOKUP(E835,Listas!$AL$4:$AL$7,Listas!$AM$4:$AM$7),VLOOKUP($C835,Listas!$B$4:$K$12,10,FALSE)))</f>
        <v/>
      </c>
    </row>
    <row r="836" spans="1:12" x14ac:dyDescent="0.25">
      <c r="A836" s="4"/>
      <c r="B836" s="4"/>
      <c r="C836" s="12" t="s">
        <v>781</v>
      </c>
      <c r="D836" s="4" t="str">
        <f>IF(ISERROR(VLOOKUP($C836,Listas!$B$4:$C$12,2,FALSE)),"",VLOOKUP($C836,Listas!$B$4:$C$12,2,FALSE))</f>
        <v/>
      </c>
      <c r="E836" s="12"/>
      <c r="F836" s="5">
        <v>0</v>
      </c>
      <c r="G836" s="5" t="s">
        <v>908</v>
      </c>
      <c r="H836" s="5" t="str">
        <f>IF(ISERROR(VLOOKUP($C836&amp;" "&amp;$I836,Listas!$N$4:$O$14,2,FALSE)),"",VLOOKUP($C836&amp;" "&amp;$I836,Listas!$N$4:$O$14,2,FALSE))</f>
        <v/>
      </c>
      <c r="I836" s="5" t="str">
        <f>IF(ISERROR(VLOOKUP($G836,Listas!$L$4:$M$7,2,FALSE)),"",VLOOKUP($G836,Listas!$L$4:$M$7,2,FALSE))</f>
        <v/>
      </c>
      <c r="J836" s="7" t="str">
        <f t="shared" si="24"/>
        <v/>
      </c>
      <c r="K836" s="5" t="str">
        <f t="shared" si="25"/>
        <v/>
      </c>
      <c r="L836" s="5" t="str">
        <f>IF(ISERROR(VLOOKUP($C836,Listas!$B$4:$K$12,10,FALSE)),"",IF(C836="Hydrogen_\_Hidrógeno",LOOKUP(E836,Listas!$AL$4:$AL$7,Listas!$AM$4:$AM$7),VLOOKUP($C836,Listas!$B$4:$K$12,10,FALSE)))</f>
        <v/>
      </c>
    </row>
    <row r="837" spans="1:12" x14ac:dyDescent="0.25">
      <c r="A837" s="4"/>
      <c r="B837" s="4"/>
      <c r="C837" s="12" t="s">
        <v>781</v>
      </c>
      <c r="D837" s="4" t="str">
        <f>IF(ISERROR(VLOOKUP($C837,Listas!$B$4:$C$12,2,FALSE)),"",VLOOKUP($C837,Listas!$B$4:$C$12,2,FALSE))</f>
        <v/>
      </c>
      <c r="E837" s="12"/>
      <c r="F837" s="5">
        <v>0</v>
      </c>
      <c r="G837" s="5" t="s">
        <v>908</v>
      </c>
      <c r="H837" s="5" t="str">
        <f>IF(ISERROR(VLOOKUP($C837&amp;" "&amp;$I837,Listas!$N$4:$O$14,2,FALSE)),"",VLOOKUP($C837&amp;" "&amp;$I837,Listas!$N$4:$O$14,2,FALSE))</f>
        <v/>
      </c>
      <c r="I837" s="5" t="str">
        <f>IF(ISERROR(VLOOKUP($G837,Listas!$L$4:$M$7,2,FALSE)),"",VLOOKUP($G837,Listas!$L$4:$M$7,2,FALSE))</f>
        <v/>
      </c>
      <c r="J837" s="7" t="str">
        <f t="shared" si="24"/>
        <v/>
      </c>
      <c r="K837" s="5" t="str">
        <f t="shared" si="25"/>
        <v/>
      </c>
      <c r="L837" s="5" t="str">
        <f>IF(ISERROR(VLOOKUP($C837,Listas!$B$4:$K$12,10,FALSE)),"",IF(C837="Hydrogen_\_Hidrógeno",LOOKUP(E837,Listas!$AL$4:$AL$7,Listas!$AM$4:$AM$7),VLOOKUP($C837,Listas!$B$4:$K$12,10,FALSE)))</f>
        <v/>
      </c>
    </row>
    <row r="838" spans="1:12" x14ac:dyDescent="0.25">
      <c r="A838" s="4"/>
      <c r="B838" s="4"/>
      <c r="C838" s="12" t="s">
        <v>781</v>
      </c>
      <c r="D838" s="4" t="str">
        <f>IF(ISERROR(VLOOKUP($C838,Listas!$B$4:$C$12,2,FALSE)),"",VLOOKUP($C838,Listas!$B$4:$C$12,2,FALSE))</f>
        <v/>
      </c>
      <c r="E838" s="12"/>
      <c r="F838" s="5">
        <v>0</v>
      </c>
      <c r="G838" s="5" t="s">
        <v>908</v>
      </c>
      <c r="H838" s="5" t="str">
        <f>IF(ISERROR(VLOOKUP($C838&amp;" "&amp;$I838,Listas!$N$4:$O$14,2,FALSE)),"",VLOOKUP($C838&amp;" "&amp;$I838,Listas!$N$4:$O$14,2,FALSE))</f>
        <v/>
      </c>
      <c r="I838" s="5" t="str">
        <f>IF(ISERROR(VLOOKUP($G838,Listas!$L$4:$M$7,2,FALSE)),"",VLOOKUP($G838,Listas!$L$4:$M$7,2,FALSE))</f>
        <v/>
      </c>
      <c r="J838" s="7" t="str">
        <f t="shared" si="24"/>
        <v/>
      </c>
      <c r="K838" s="5" t="str">
        <f t="shared" si="25"/>
        <v/>
      </c>
      <c r="L838" s="5" t="str">
        <f>IF(ISERROR(VLOOKUP($C838,Listas!$B$4:$K$12,10,FALSE)),"",IF(C838="Hydrogen_\_Hidrógeno",LOOKUP(E838,Listas!$AL$4:$AL$7,Listas!$AM$4:$AM$7),VLOOKUP($C838,Listas!$B$4:$K$12,10,FALSE)))</f>
        <v/>
      </c>
    </row>
    <row r="839" spans="1:12" x14ac:dyDescent="0.25">
      <c r="A839" s="4"/>
      <c r="B839" s="4"/>
      <c r="C839" s="12" t="s">
        <v>781</v>
      </c>
      <c r="D839" s="4" t="str">
        <f>IF(ISERROR(VLOOKUP($C839,Listas!$B$4:$C$12,2,FALSE)),"",VLOOKUP($C839,Listas!$B$4:$C$12,2,FALSE))</f>
        <v/>
      </c>
      <c r="E839" s="12"/>
      <c r="F839" s="5">
        <v>0</v>
      </c>
      <c r="G839" s="5" t="s">
        <v>908</v>
      </c>
      <c r="H839" s="5" t="str">
        <f>IF(ISERROR(VLOOKUP($C839&amp;" "&amp;$I839,Listas!$N$4:$O$14,2,FALSE)),"",VLOOKUP($C839&amp;" "&amp;$I839,Listas!$N$4:$O$14,2,FALSE))</f>
        <v/>
      </c>
      <c r="I839" s="5" t="str">
        <f>IF(ISERROR(VLOOKUP($G839,Listas!$L$4:$M$7,2,FALSE)),"",VLOOKUP($G839,Listas!$L$4:$M$7,2,FALSE))</f>
        <v/>
      </c>
      <c r="J839" s="7" t="str">
        <f t="shared" ref="J839:J902" si="26">IFERROR(IF(C839="Hydrogen_\_Hidrógeno",(F839*H839)*0.4,F839*H839),"")</f>
        <v/>
      </c>
      <c r="K839" s="5" t="str">
        <f t="shared" si="25"/>
        <v/>
      </c>
      <c r="L839" s="5" t="str">
        <f>IF(ISERROR(VLOOKUP($C839,Listas!$B$4:$K$12,10,FALSE)),"",IF(C839="Hydrogen_\_Hidrógeno",LOOKUP(E839,Listas!$AL$4:$AL$7,Listas!$AM$4:$AM$7),VLOOKUP($C839,Listas!$B$4:$K$12,10,FALSE)))</f>
        <v/>
      </c>
    </row>
    <row r="840" spans="1:12" x14ac:dyDescent="0.25">
      <c r="A840" s="4"/>
      <c r="B840" s="4"/>
      <c r="C840" s="12" t="s">
        <v>781</v>
      </c>
      <c r="D840" s="4" t="str">
        <f>IF(ISERROR(VLOOKUP($C840,Listas!$B$4:$C$12,2,FALSE)),"",VLOOKUP($C840,Listas!$B$4:$C$12,2,FALSE))</f>
        <v/>
      </c>
      <c r="E840" s="12"/>
      <c r="F840" s="5">
        <v>0</v>
      </c>
      <c r="G840" s="5" t="s">
        <v>908</v>
      </c>
      <c r="H840" s="5" t="str">
        <f>IF(ISERROR(VLOOKUP($C840&amp;" "&amp;$I840,Listas!$N$4:$O$14,2,FALSE)),"",VLOOKUP($C840&amp;" "&amp;$I840,Listas!$N$4:$O$14,2,FALSE))</f>
        <v/>
      </c>
      <c r="I840" s="5" t="str">
        <f>IF(ISERROR(VLOOKUP($G840,Listas!$L$4:$M$7,2,FALSE)),"",VLOOKUP($G840,Listas!$L$4:$M$7,2,FALSE))</f>
        <v/>
      </c>
      <c r="J840" s="7" t="str">
        <f t="shared" si="26"/>
        <v/>
      </c>
      <c r="K840" s="5" t="str">
        <f t="shared" ref="K840:K903" si="27">IF(ISERROR(F840*H840),"",F840*H840)</f>
        <v/>
      </c>
      <c r="L840" s="5" t="str">
        <f>IF(ISERROR(VLOOKUP($C840,Listas!$B$4:$K$12,10,FALSE)),"",IF(C840="Hydrogen_\_Hidrógeno",LOOKUP(E840,Listas!$AL$4:$AL$7,Listas!$AM$4:$AM$7),VLOOKUP($C840,Listas!$B$4:$K$12,10,FALSE)))</f>
        <v/>
      </c>
    </row>
    <row r="841" spans="1:12" x14ac:dyDescent="0.25">
      <c r="A841" s="4"/>
      <c r="B841" s="4"/>
      <c r="C841" s="12" t="s">
        <v>781</v>
      </c>
      <c r="D841" s="4" t="str">
        <f>IF(ISERROR(VLOOKUP($C841,Listas!$B$4:$C$12,2,FALSE)),"",VLOOKUP($C841,Listas!$B$4:$C$12,2,FALSE))</f>
        <v/>
      </c>
      <c r="E841" s="12"/>
      <c r="F841" s="5">
        <v>0</v>
      </c>
      <c r="G841" s="5" t="s">
        <v>908</v>
      </c>
      <c r="H841" s="5" t="str">
        <f>IF(ISERROR(VLOOKUP($C841&amp;" "&amp;$I841,Listas!$N$4:$O$14,2,FALSE)),"",VLOOKUP($C841&amp;" "&amp;$I841,Listas!$N$4:$O$14,2,FALSE))</f>
        <v/>
      </c>
      <c r="I841" s="5" t="str">
        <f>IF(ISERROR(VLOOKUP($G841,Listas!$L$4:$M$7,2,FALSE)),"",VLOOKUP($G841,Listas!$L$4:$M$7,2,FALSE))</f>
        <v/>
      </c>
      <c r="J841" s="7" t="str">
        <f t="shared" si="26"/>
        <v/>
      </c>
      <c r="K841" s="5" t="str">
        <f t="shared" si="27"/>
        <v/>
      </c>
      <c r="L841" s="5" t="str">
        <f>IF(ISERROR(VLOOKUP($C841,Listas!$B$4:$K$12,10,FALSE)),"",IF(C841="Hydrogen_\_Hidrógeno",LOOKUP(E841,Listas!$AL$4:$AL$7,Listas!$AM$4:$AM$7),VLOOKUP($C841,Listas!$B$4:$K$12,10,FALSE)))</f>
        <v/>
      </c>
    </row>
    <row r="842" spans="1:12" x14ac:dyDescent="0.25">
      <c r="A842" s="4"/>
      <c r="B842" s="4"/>
      <c r="C842" s="12" t="s">
        <v>781</v>
      </c>
      <c r="D842" s="4" t="str">
        <f>IF(ISERROR(VLOOKUP($C842,Listas!$B$4:$C$12,2,FALSE)),"",VLOOKUP($C842,Listas!$B$4:$C$12,2,FALSE))</f>
        <v/>
      </c>
      <c r="E842" s="12"/>
      <c r="F842" s="5">
        <v>0</v>
      </c>
      <c r="G842" s="5" t="s">
        <v>908</v>
      </c>
      <c r="H842" s="5" t="str">
        <f>IF(ISERROR(VLOOKUP($C842&amp;" "&amp;$I842,Listas!$N$4:$O$14,2,FALSE)),"",VLOOKUP($C842&amp;" "&amp;$I842,Listas!$N$4:$O$14,2,FALSE))</f>
        <v/>
      </c>
      <c r="I842" s="5" t="str">
        <f>IF(ISERROR(VLOOKUP($G842,Listas!$L$4:$M$7,2,FALSE)),"",VLOOKUP($G842,Listas!$L$4:$M$7,2,FALSE))</f>
        <v/>
      </c>
      <c r="J842" s="7" t="str">
        <f t="shared" si="26"/>
        <v/>
      </c>
      <c r="K842" s="5" t="str">
        <f t="shared" si="27"/>
        <v/>
      </c>
      <c r="L842" s="5" t="str">
        <f>IF(ISERROR(VLOOKUP($C842,Listas!$B$4:$K$12,10,FALSE)),"",IF(C842="Hydrogen_\_Hidrógeno",LOOKUP(E842,Listas!$AL$4:$AL$7,Listas!$AM$4:$AM$7),VLOOKUP($C842,Listas!$B$4:$K$12,10,FALSE)))</f>
        <v/>
      </c>
    </row>
    <row r="843" spans="1:12" x14ac:dyDescent="0.25">
      <c r="A843" s="4"/>
      <c r="B843" s="4"/>
      <c r="C843" s="12" t="s">
        <v>781</v>
      </c>
      <c r="D843" s="4" t="str">
        <f>IF(ISERROR(VLOOKUP($C843,Listas!$B$4:$C$12,2,FALSE)),"",VLOOKUP($C843,Listas!$B$4:$C$12,2,FALSE))</f>
        <v/>
      </c>
      <c r="E843" s="12"/>
      <c r="F843" s="5">
        <v>0</v>
      </c>
      <c r="G843" s="5" t="s">
        <v>908</v>
      </c>
      <c r="H843" s="5" t="str">
        <f>IF(ISERROR(VLOOKUP($C843&amp;" "&amp;$I843,Listas!$N$4:$O$14,2,FALSE)),"",VLOOKUP($C843&amp;" "&amp;$I843,Listas!$N$4:$O$14,2,FALSE))</f>
        <v/>
      </c>
      <c r="I843" s="5" t="str">
        <f>IF(ISERROR(VLOOKUP($G843,Listas!$L$4:$M$7,2,FALSE)),"",VLOOKUP($G843,Listas!$L$4:$M$7,2,FALSE))</f>
        <v/>
      </c>
      <c r="J843" s="7" t="str">
        <f t="shared" si="26"/>
        <v/>
      </c>
      <c r="K843" s="5" t="str">
        <f t="shared" si="27"/>
        <v/>
      </c>
      <c r="L843" s="5" t="str">
        <f>IF(ISERROR(VLOOKUP($C843,Listas!$B$4:$K$12,10,FALSE)),"",IF(C843="Hydrogen_\_Hidrógeno",LOOKUP(E843,Listas!$AL$4:$AL$7,Listas!$AM$4:$AM$7),VLOOKUP($C843,Listas!$B$4:$K$12,10,FALSE)))</f>
        <v/>
      </c>
    </row>
    <row r="844" spans="1:12" x14ac:dyDescent="0.25">
      <c r="A844" s="4"/>
      <c r="B844" s="4"/>
      <c r="C844" s="12" t="s">
        <v>781</v>
      </c>
      <c r="D844" s="4" t="str">
        <f>IF(ISERROR(VLOOKUP($C844,Listas!$B$4:$C$12,2,FALSE)),"",VLOOKUP($C844,Listas!$B$4:$C$12,2,FALSE))</f>
        <v/>
      </c>
      <c r="E844" s="12"/>
      <c r="F844" s="5">
        <v>0</v>
      </c>
      <c r="G844" s="5" t="s">
        <v>908</v>
      </c>
      <c r="H844" s="5" t="str">
        <f>IF(ISERROR(VLOOKUP($C844&amp;" "&amp;$I844,Listas!$N$4:$O$14,2,FALSE)),"",VLOOKUP($C844&amp;" "&amp;$I844,Listas!$N$4:$O$14,2,FALSE))</f>
        <v/>
      </c>
      <c r="I844" s="5" t="str">
        <f>IF(ISERROR(VLOOKUP($G844,Listas!$L$4:$M$7,2,FALSE)),"",VLOOKUP($G844,Listas!$L$4:$M$7,2,FALSE))</f>
        <v/>
      </c>
      <c r="J844" s="7" t="str">
        <f t="shared" si="26"/>
        <v/>
      </c>
      <c r="K844" s="5" t="str">
        <f t="shared" si="27"/>
        <v/>
      </c>
      <c r="L844" s="5" t="str">
        <f>IF(ISERROR(VLOOKUP($C844,Listas!$B$4:$K$12,10,FALSE)),"",IF(C844="Hydrogen_\_Hidrógeno",LOOKUP(E844,Listas!$AL$4:$AL$7,Listas!$AM$4:$AM$7),VLOOKUP($C844,Listas!$B$4:$K$12,10,FALSE)))</f>
        <v/>
      </c>
    </row>
    <row r="845" spans="1:12" x14ac:dyDescent="0.25">
      <c r="A845" s="4"/>
      <c r="B845" s="4"/>
      <c r="C845" s="12" t="s">
        <v>781</v>
      </c>
      <c r="D845" s="4" t="str">
        <f>IF(ISERROR(VLOOKUP($C845,Listas!$B$4:$C$12,2,FALSE)),"",VLOOKUP($C845,Listas!$B$4:$C$12,2,FALSE))</f>
        <v/>
      </c>
      <c r="E845" s="12"/>
      <c r="F845" s="5">
        <v>0</v>
      </c>
      <c r="G845" s="5" t="s">
        <v>908</v>
      </c>
      <c r="H845" s="5" t="str">
        <f>IF(ISERROR(VLOOKUP($C845&amp;" "&amp;$I845,Listas!$N$4:$O$14,2,FALSE)),"",VLOOKUP($C845&amp;" "&amp;$I845,Listas!$N$4:$O$14,2,FALSE))</f>
        <v/>
      </c>
      <c r="I845" s="5" t="str">
        <f>IF(ISERROR(VLOOKUP($G845,Listas!$L$4:$M$7,2,FALSE)),"",VLOOKUP($G845,Listas!$L$4:$M$7,2,FALSE))</f>
        <v/>
      </c>
      <c r="J845" s="7" t="str">
        <f t="shared" si="26"/>
        <v/>
      </c>
      <c r="K845" s="5" t="str">
        <f t="shared" si="27"/>
        <v/>
      </c>
      <c r="L845" s="5" t="str">
        <f>IF(ISERROR(VLOOKUP($C845,Listas!$B$4:$K$12,10,FALSE)),"",IF(C845="Hydrogen_\_Hidrógeno",LOOKUP(E845,Listas!$AL$4:$AL$7,Listas!$AM$4:$AM$7),VLOOKUP($C845,Listas!$B$4:$K$12,10,FALSE)))</f>
        <v/>
      </c>
    </row>
    <row r="846" spans="1:12" x14ac:dyDescent="0.25">
      <c r="A846" s="4"/>
      <c r="B846" s="4"/>
      <c r="C846" s="12" t="s">
        <v>781</v>
      </c>
      <c r="D846" s="4" t="str">
        <f>IF(ISERROR(VLOOKUP($C846,Listas!$B$4:$C$12,2,FALSE)),"",VLOOKUP($C846,Listas!$B$4:$C$12,2,FALSE))</f>
        <v/>
      </c>
      <c r="E846" s="12"/>
      <c r="F846" s="5">
        <v>0</v>
      </c>
      <c r="G846" s="5" t="s">
        <v>908</v>
      </c>
      <c r="H846" s="5" t="str">
        <f>IF(ISERROR(VLOOKUP($C846&amp;" "&amp;$I846,Listas!$N$4:$O$14,2,FALSE)),"",VLOOKUP($C846&amp;" "&amp;$I846,Listas!$N$4:$O$14,2,FALSE))</f>
        <v/>
      </c>
      <c r="I846" s="5" t="str">
        <f>IF(ISERROR(VLOOKUP($G846,Listas!$L$4:$M$7,2,FALSE)),"",VLOOKUP($G846,Listas!$L$4:$M$7,2,FALSE))</f>
        <v/>
      </c>
      <c r="J846" s="7" t="str">
        <f t="shared" si="26"/>
        <v/>
      </c>
      <c r="K846" s="5" t="str">
        <f t="shared" si="27"/>
        <v/>
      </c>
      <c r="L846" s="5" t="str">
        <f>IF(ISERROR(VLOOKUP($C846,Listas!$B$4:$K$12,10,FALSE)),"",IF(C846="Hydrogen_\_Hidrógeno",LOOKUP(E846,Listas!$AL$4:$AL$7,Listas!$AM$4:$AM$7),VLOOKUP($C846,Listas!$B$4:$K$12,10,FALSE)))</f>
        <v/>
      </c>
    </row>
    <row r="847" spans="1:12" x14ac:dyDescent="0.25">
      <c r="A847" s="4"/>
      <c r="B847" s="4"/>
      <c r="C847" s="12" t="s">
        <v>781</v>
      </c>
      <c r="D847" s="4" t="str">
        <f>IF(ISERROR(VLOOKUP($C847,Listas!$B$4:$C$12,2,FALSE)),"",VLOOKUP($C847,Listas!$B$4:$C$12,2,FALSE))</f>
        <v/>
      </c>
      <c r="E847" s="12"/>
      <c r="F847" s="5">
        <v>0</v>
      </c>
      <c r="G847" s="5" t="s">
        <v>908</v>
      </c>
      <c r="H847" s="5" t="str">
        <f>IF(ISERROR(VLOOKUP($C847&amp;" "&amp;$I847,Listas!$N$4:$O$14,2,FALSE)),"",VLOOKUP($C847&amp;" "&amp;$I847,Listas!$N$4:$O$14,2,FALSE))</f>
        <v/>
      </c>
      <c r="I847" s="5" t="str">
        <f>IF(ISERROR(VLOOKUP($G847,Listas!$L$4:$M$7,2,FALSE)),"",VLOOKUP($G847,Listas!$L$4:$M$7,2,FALSE))</f>
        <v/>
      </c>
      <c r="J847" s="7" t="str">
        <f t="shared" si="26"/>
        <v/>
      </c>
      <c r="K847" s="5" t="str">
        <f t="shared" si="27"/>
        <v/>
      </c>
      <c r="L847" s="5" t="str">
        <f>IF(ISERROR(VLOOKUP($C847,Listas!$B$4:$K$12,10,FALSE)),"",IF(C847="Hydrogen_\_Hidrógeno",LOOKUP(E847,Listas!$AL$4:$AL$7,Listas!$AM$4:$AM$7),VLOOKUP($C847,Listas!$B$4:$K$12,10,FALSE)))</f>
        <v/>
      </c>
    </row>
    <row r="848" spans="1:12" x14ac:dyDescent="0.25">
      <c r="A848" s="4"/>
      <c r="B848" s="4"/>
      <c r="C848" s="12" t="s">
        <v>781</v>
      </c>
      <c r="D848" s="4" t="str">
        <f>IF(ISERROR(VLOOKUP($C848,Listas!$B$4:$C$12,2,FALSE)),"",VLOOKUP($C848,Listas!$B$4:$C$12,2,FALSE))</f>
        <v/>
      </c>
      <c r="E848" s="12"/>
      <c r="F848" s="5">
        <v>0</v>
      </c>
      <c r="G848" s="5" t="s">
        <v>908</v>
      </c>
      <c r="H848" s="5" t="str">
        <f>IF(ISERROR(VLOOKUP($C848&amp;" "&amp;$I848,Listas!$N$4:$O$14,2,FALSE)),"",VLOOKUP($C848&amp;" "&amp;$I848,Listas!$N$4:$O$14,2,FALSE))</f>
        <v/>
      </c>
      <c r="I848" s="5" t="str">
        <f>IF(ISERROR(VLOOKUP($G848,Listas!$L$4:$M$7,2,FALSE)),"",VLOOKUP($G848,Listas!$L$4:$M$7,2,FALSE))</f>
        <v/>
      </c>
      <c r="J848" s="7" t="str">
        <f t="shared" si="26"/>
        <v/>
      </c>
      <c r="K848" s="5" t="str">
        <f t="shared" si="27"/>
        <v/>
      </c>
      <c r="L848" s="5" t="str">
        <f>IF(ISERROR(VLOOKUP($C848,Listas!$B$4:$K$12,10,FALSE)),"",IF(C848="Hydrogen_\_Hidrógeno",LOOKUP(E848,Listas!$AL$4:$AL$7,Listas!$AM$4:$AM$7),VLOOKUP($C848,Listas!$B$4:$K$12,10,FALSE)))</f>
        <v/>
      </c>
    </row>
    <row r="849" spans="1:12" x14ac:dyDescent="0.25">
      <c r="A849" s="4"/>
      <c r="B849" s="4"/>
      <c r="C849" s="12" t="s">
        <v>781</v>
      </c>
      <c r="D849" s="4" t="str">
        <f>IF(ISERROR(VLOOKUP($C849,Listas!$B$4:$C$12,2,FALSE)),"",VLOOKUP($C849,Listas!$B$4:$C$12,2,FALSE))</f>
        <v/>
      </c>
      <c r="E849" s="12"/>
      <c r="F849" s="5">
        <v>0</v>
      </c>
      <c r="G849" s="5" t="s">
        <v>908</v>
      </c>
      <c r="H849" s="5" t="str">
        <f>IF(ISERROR(VLOOKUP($C849&amp;" "&amp;$I849,Listas!$N$4:$O$14,2,FALSE)),"",VLOOKUP($C849&amp;" "&amp;$I849,Listas!$N$4:$O$14,2,FALSE))</f>
        <v/>
      </c>
      <c r="I849" s="5" t="str">
        <f>IF(ISERROR(VLOOKUP($G849,Listas!$L$4:$M$7,2,FALSE)),"",VLOOKUP($G849,Listas!$L$4:$M$7,2,FALSE))</f>
        <v/>
      </c>
      <c r="J849" s="7" t="str">
        <f t="shared" si="26"/>
        <v/>
      </c>
      <c r="K849" s="5" t="str">
        <f t="shared" si="27"/>
        <v/>
      </c>
      <c r="L849" s="5" t="str">
        <f>IF(ISERROR(VLOOKUP($C849,Listas!$B$4:$K$12,10,FALSE)),"",IF(C849="Hydrogen_\_Hidrógeno",LOOKUP(E849,Listas!$AL$4:$AL$7,Listas!$AM$4:$AM$7),VLOOKUP($C849,Listas!$B$4:$K$12,10,FALSE)))</f>
        <v/>
      </c>
    </row>
    <row r="850" spans="1:12" x14ac:dyDescent="0.25">
      <c r="A850" s="4"/>
      <c r="B850" s="4"/>
      <c r="C850" s="12" t="s">
        <v>781</v>
      </c>
      <c r="D850" s="4" t="str">
        <f>IF(ISERROR(VLOOKUP($C850,Listas!$B$4:$C$12,2,FALSE)),"",VLOOKUP($C850,Listas!$B$4:$C$12,2,FALSE))</f>
        <v/>
      </c>
      <c r="E850" s="12"/>
      <c r="F850" s="5">
        <v>0</v>
      </c>
      <c r="G850" s="5" t="s">
        <v>908</v>
      </c>
      <c r="H850" s="5" t="str">
        <f>IF(ISERROR(VLOOKUP($C850&amp;" "&amp;$I850,Listas!$N$4:$O$14,2,FALSE)),"",VLOOKUP($C850&amp;" "&amp;$I850,Listas!$N$4:$O$14,2,FALSE))</f>
        <v/>
      </c>
      <c r="I850" s="5" t="str">
        <f>IF(ISERROR(VLOOKUP($G850,Listas!$L$4:$M$7,2,FALSE)),"",VLOOKUP($G850,Listas!$L$4:$M$7,2,FALSE))</f>
        <v/>
      </c>
      <c r="J850" s="7" t="str">
        <f t="shared" si="26"/>
        <v/>
      </c>
      <c r="K850" s="5" t="str">
        <f t="shared" si="27"/>
        <v/>
      </c>
      <c r="L850" s="5" t="str">
        <f>IF(ISERROR(VLOOKUP($C850,Listas!$B$4:$K$12,10,FALSE)),"",IF(C850="Hydrogen_\_Hidrógeno",LOOKUP(E850,Listas!$AL$4:$AL$7,Listas!$AM$4:$AM$7),VLOOKUP($C850,Listas!$B$4:$K$12,10,FALSE)))</f>
        <v/>
      </c>
    </row>
    <row r="851" spans="1:12" x14ac:dyDescent="0.25">
      <c r="A851" s="4"/>
      <c r="B851" s="4"/>
      <c r="C851" s="12" t="s">
        <v>781</v>
      </c>
      <c r="D851" s="4" t="str">
        <f>IF(ISERROR(VLOOKUP($C851,Listas!$B$4:$C$12,2,FALSE)),"",VLOOKUP($C851,Listas!$B$4:$C$12,2,FALSE))</f>
        <v/>
      </c>
      <c r="E851" s="12"/>
      <c r="F851" s="5">
        <v>0</v>
      </c>
      <c r="G851" s="5" t="s">
        <v>908</v>
      </c>
      <c r="H851" s="5" t="str">
        <f>IF(ISERROR(VLOOKUP($C851&amp;" "&amp;$I851,Listas!$N$4:$O$14,2,FALSE)),"",VLOOKUP($C851&amp;" "&amp;$I851,Listas!$N$4:$O$14,2,FALSE))</f>
        <v/>
      </c>
      <c r="I851" s="5" t="str">
        <f>IF(ISERROR(VLOOKUP($G851,Listas!$L$4:$M$7,2,FALSE)),"",VLOOKUP($G851,Listas!$L$4:$M$7,2,FALSE))</f>
        <v/>
      </c>
      <c r="J851" s="7" t="str">
        <f t="shared" si="26"/>
        <v/>
      </c>
      <c r="K851" s="5" t="str">
        <f t="shared" si="27"/>
        <v/>
      </c>
      <c r="L851" s="5" t="str">
        <f>IF(ISERROR(VLOOKUP($C851,Listas!$B$4:$K$12,10,FALSE)),"",IF(C851="Hydrogen_\_Hidrógeno",LOOKUP(E851,Listas!$AL$4:$AL$7,Listas!$AM$4:$AM$7),VLOOKUP($C851,Listas!$B$4:$K$12,10,FALSE)))</f>
        <v/>
      </c>
    </row>
    <row r="852" spans="1:12" x14ac:dyDescent="0.25">
      <c r="A852" s="4"/>
      <c r="B852" s="4"/>
      <c r="C852" s="12" t="s">
        <v>781</v>
      </c>
      <c r="D852" s="4" t="str">
        <f>IF(ISERROR(VLOOKUP($C852,Listas!$B$4:$C$12,2,FALSE)),"",VLOOKUP($C852,Listas!$B$4:$C$12,2,FALSE))</f>
        <v/>
      </c>
      <c r="E852" s="12"/>
      <c r="F852" s="5">
        <v>0</v>
      </c>
      <c r="G852" s="5" t="s">
        <v>908</v>
      </c>
      <c r="H852" s="5" t="str">
        <f>IF(ISERROR(VLOOKUP($C852&amp;" "&amp;$I852,Listas!$N$4:$O$14,2,FALSE)),"",VLOOKUP($C852&amp;" "&amp;$I852,Listas!$N$4:$O$14,2,FALSE))</f>
        <v/>
      </c>
      <c r="I852" s="5" t="str">
        <f>IF(ISERROR(VLOOKUP($G852,Listas!$L$4:$M$7,2,FALSE)),"",VLOOKUP($G852,Listas!$L$4:$M$7,2,FALSE))</f>
        <v/>
      </c>
      <c r="J852" s="7" t="str">
        <f t="shared" si="26"/>
        <v/>
      </c>
      <c r="K852" s="5" t="str">
        <f t="shared" si="27"/>
        <v/>
      </c>
      <c r="L852" s="5" t="str">
        <f>IF(ISERROR(VLOOKUP($C852,Listas!$B$4:$K$12,10,FALSE)),"",IF(C852="Hydrogen_\_Hidrógeno",LOOKUP(E852,Listas!$AL$4:$AL$7,Listas!$AM$4:$AM$7),VLOOKUP($C852,Listas!$B$4:$K$12,10,FALSE)))</f>
        <v/>
      </c>
    </row>
    <row r="853" spans="1:12" x14ac:dyDescent="0.25">
      <c r="A853" s="4"/>
      <c r="B853" s="4"/>
      <c r="C853" s="12" t="s">
        <v>781</v>
      </c>
      <c r="D853" s="4" t="str">
        <f>IF(ISERROR(VLOOKUP($C853,Listas!$B$4:$C$12,2,FALSE)),"",VLOOKUP($C853,Listas!$B$4:$C$12,2,FALSE))</f>
        <v/>
      </c>
      <c r="E853" s="12"/>
      <c r="F853" s="5">
        <v>0</v>
      </c>
      <c r="G853" s="5" t="s">
        <v>908</v>
      </c>
      <c r="H853" s="5" t="str">
        <f>IF(ISERROR(VLOOKUP($C853&amp;" "&amp;$I853,Listas!$N$4:$O$14,2,FALSE)),"",VLOOKUP($C853&amp;" "&amp;$I853,Listas!$N$4:$O$14,2,FALSE))</f>
        <v/>
      </c>
      <c r="I853" s="5" t="str">
        <f>IF(ISERROR(VLOOKUP($G853,Listas!$L$4:$M$7,2,FALSE)),"",VLOOKUP($G853,Listas!$L$4:$M$7,2,FALSE))</f>
        <v/>
      </c>
      <c r="J853" s="7" t="str">
        <f t="shared" si="26"/>
        <v/>
      </c>
      <c r="K853" s="5" t="str">
        <f t="shared" si="27"/>
        <v/>
      </c>
      <c r="L853" s="5" t="str">
        <f>IF(ISERROR(VLOOKUP($C853,Listas!$B$4:$K$12,10,FALSE)),"",IF(C853="Hydrogen_\_Hidrógeno",LOOKUP(E853,Listas!$AL$4:$AL$7,Listas!$AM$4:$AM$7),VLOOKUP($C853,Listas!$B$4:$K$12,10,FALSE)))</f>
        <v/>
      </c>
    </row>
    <row r="854" spans="1:12" x14ac:dyDescent="0.25">
      <c r="A854" s="4"/>
      <c r="B854" s="4"/>
      <c r="C854" s="12" t="s">
        <v>781</v>
      </c>
      <c r="D854" s="4" t="str">
        <f>IF(ISERROR(VLOOKUP($C854,Listas!$B$4:$C$12,2,FALSE)),"",VLOOKUP($C854,Listas!$B$4:$C$12,2,FALSE))</f>
        <v/>
      </c>
      <c r="E854" s="12"/>
      <c r="F854" s="5">
        <v>0</v>
      </c>
      <c r="G854" s="5" t="s">
        <v>908</v>
      </c>
      <c r="H854" s="5" t="str">
        <f>IF(ISERROR(VLOOKUP($C854&amp;" "&amp;$I854,Listas!$N$4:$O$14,2,FALSE)),"",VLOOKUP($C854&amp;" "&amp;$I854,Listas!$N$4:$O$14,2,FALSE))</f>
        <v/>
      </c>
      <c r="I854" s="5" t="str">
        <f>IF(ISERROR(VLOOKUP($G854,Listas!$L$4:$M$7,2,FALSE)),"",VLOOKUP($G854,Listas!$L$4:$M$7,2,FALSE))</f>
        <v/>
      </c>
      <c r="J854" s="7" t="str">
        <f t="shared" si="26"/>
        <v/>
      </c>
      <c r="K854" s="5" t="str">
        <f t="shared" si="27"/>
        <v/>
      </c>
      <c r="L854" s="5" t="str">
        <f>IF(ISERROR(VLOOKUP($C854,Listas!$B$4:$K$12,10,FALSE)),"",IF(C854="Hydrogen_\_Hidrógeno",LOOKUP(E854,Listas!$AL$4:$AL$7,Listas!$AM$4:$AM$7),VLOOKUP($C854,Listas!$B$4:$K$12,10,FALSE)))</f>
        <v/>
      </c>
    </row>
    <row r="855" spans="1:12" x14ac:dyDescent="0.25">
      <c r="A855" s="4"/>
      <c r="B855" s="4"/>
      <c r="C855" s="12" t="s">
        <v>781</v>
      </c>
      <c r="D855" s="4" t="str">
        <f>IF(ISERROR(VLOOKUP($C855,Listas!$B$4:$C$12,2,FALSE)),"",VLOOKUP($C855,Listas!$B$4:$C$12,2,FALSE))</f>
        <v/>
      </c>
      <c r="E855" s="12"/>
      <c r="F855" s="5">
        <v>0</v>
      </c>
      <c r="G855" s="5" t="s">
        <v>908</v>
      </c>
      <c r="H855" s="5" t="str">
        <f>IF(ISERROR(VLOOKUP($C855&amp;" "&amp;$I855,Listas!$N$4:$O$14,2,FALSE)),"",VLOOKUP($C855&amp;" "&amp;$I855,Listas!$N$4:$O$14,2,FALSE))</f>
        <v/>
      </c>
      <c r="I855" s="5" t="str">
        <f>IF(ISERROR(VLOOKUP($G855,Listas!$L$4:$M$7,2,FALSE)),"",VLOOKUP($G855,Listas!$L$4:$M$7,2,FALSE))</f>
        <v/>
      </c>
      <c r="J855" s="7" t="str">
        <f t="shared" si="26"/>
        <v/>
      </c>
      <c r="K855" s="5" t="str">
        <f t="shared" si="27"/>
        <v/>
      </c>
      <c r="L855" s="5" t="str">
        <f>IF(ISERROR(VLOOKUP($C855,Listas!$B$4:$K$12,10,FALSE)),"",IF(C855="Hydrogen_\_Hidrógeno",LOOKUP(E855,Listas!$AL$4:$AL$7,Listas!$AM$4:$AM$7),VLOOKUP($C855,Listas!$B$4:$K$12,10,FALSE)))</f>
        <v/>
      </c>
    </row>
    <row r="856" spans="1:12" x14ac:dyDescent="0.25">
      <c r="A856" s="4"/>
      <c r="B856" s="4"/>
      <c r="C856" s="12" t="s">
        <v>781</v>
      </c>
      <c r="D856" s="4" t="str">
        <f>IF(ISERROR(VLOOKUP($C856,Listas!$B$4:$C$12,2,FALSE)),"",VLOOKUP($C856,Listas!$B$4:$C$12,2,FALSE))</f>
        <v/>
      </c>
      <c r="E856" s="12"/>
      <c r="F856" s="5">
        <v>0</v>
      </c>
      <c r="G856" s="5" t="s">
        <v>908</v>
      </c>
      <c r="H856" s="5" t="str">
        <f>IF(ISERROR(VLOOKUP($C856&amp;" "&amp;$I856,Listas!$N$4:$O$14,2,FALSE)),"",VLOOKUP($C856&amp;" "&amp;$I856,Listas!$N$4:$O$14,2,FALSE))</f>
        <v/>
      </c>
      <c r="I856" s="5" t="str">
        <f>IF(ISERROR(VLOOKUP($G856,Listas!$L$4:$M$7,2,FALSE)),"",VLOOKUP($G856,Listas!$L$4:$M$7,2,FALSE))</f>
        <v/>
      </c>
      <c r="J856" s="7" t="str">
        <f t="shared" si="26"/>
        <v/>
      </c>
      <c r="K856" s="5" t="str">
        <f t="shared" si="27"/>
        <v/>
      </c>
      <c r="L856" s="5" t="str">
        <f>IF(ISERROR(VLOOKUP($C856,Listas!$B$4:$K$12,10,FALSE)),"",IF(C856="Hydrogen_\_Hidrógeno",LOOKUP(E856,Listas!$AL$4:$AL$7,Listas!$AM$4:$AM$7),VLOOKUP($C856,Listas!$B$4:$K$12,10,FALSE)))</f>
        <v/>
      </c>
    </row>
    <row r="857" spans="1:12" x14ac:dyDescent="0.25">
      <c r="A857" s="4"/>
      <c r="B857" s="4"/>
      <c r="C857" s="12" t="s">
        <v>781</v>
      </c>
      <c r="D857" s="4" t="str">
        <f>IF(ISERROR(VLOOKUP($C857,Listas!$B$4:$C$12,2,FALSE)),"",VLOOKUP($C857,Listas!$B$4:$C$12,2,FALSE))</f>
        <v/>
      </c>
      <c r="E857" s="12"/>
      <c r="F857" s="5">
        <v>0</v>
      </c>
      <c r="G857" s="5" t="s">
        <v>908</v>
      </c>
      <c r="H857" s="5" t="str">
        <f>IF(ISERROR(VLOOKUP($C857&amp;" "&amp;$I857,Listas!$N$4:$O$14,2,FALSE)),"",VLOOKUP($C857&amp;" "&amp;$I857,Listas!$N$4:$O$14,2,FALSE))</f>
        <v/>
      </c>
      <c r="I857" s="5" t="str">
        <f>IF(ISERROR(VLOOKUP($G857,Listas!$L$4:$M$7,2,FALSE)),"",VLOOKUP($G857,Listas!$L$4:$M$7,2,FALSE))</f>
        <v/>
      </c>
      <c r="J857" s="7" t="str">
        <f t="shared" si="26"/>
        <v/>
      </c>
      <c r="K857" s="5" t="str">
        <f t="shared" si="27"/>
        <v/>
      </c>
      <c r="L857" s="5" t="str">
        <f>IF(ISERROR(VLOOKUP($C857,Listas!$B$4:$K$12,10,FALSE)),"",IF(C857="Hydrogen_\_Hidrógeno",LOOKUP(E857,Listas!$AL$4:$AL$7,Listas!$AM$4:$AM$7),VLOOKUP($C857,Listas!$B$4:$K$12,10,FALSE)))</f>
        <v/>
      </c>
    </row>
    <row r="858" spans="1:12" x14ac:dyDescent="0.25">
      <c r="A858" s="4"/>
      <c r="B858" s="4"/>
      <c r="C858" s="12" t="s">
        <v>781</v>
      </c>
      <c r="D858" s="4" t="str">
        <f>IF(ISERROR(VLOOKUP($C858,Listas!$B$4:$C$12,2,FALSE)),"",VLOOKUP($C858,Listas!$B$4:$C$12,2,FALSE))</f>
        <v/>
      </c>
      <c r="E858" s="12"/>
      <c r="F858" s="5">
        <v>0</v>
      </c>
      <c r="G858" s="5" t="s">
        <v>908</v>
      </c>
      <c r="H858" s="5" t="str">
        <f>IF(ISERROR(VLOOKUP($C858&amp;" "&amp;$I858,Listas!$N$4:$O$14,2,FALSE)),"",VLOOKUP($C858&amp;" "&amp;$I858,Listas!$N$4:$O$14,2,FALSE))</f>
        <v/>
      </c>
      <c r="I858" s="5" t="str">
        <f>IF(ISERROR(VLOOKUP($G858,Listas!$L$4:$M$7,2,FALSE)),"",VLOOKUP($G858,Listas!$L$4:$M$7,2,FALSE))</f>
        <v/>
      </c>
      <c r="J858" s="7" t="str">
        <f t="shared" si="26"/>
        <v/>
      </c>
      <c r="K858" s="5" t="str">
        <f t="shared" si="27"/>
        <v/>
      </c>
      <c r="L858" s="5" t="str">
        <f>IF(ISERROR(VLOOKUP($C858,Listas!$B$4:$K$12,10,FALSE)),"",IF(C858="Hydrogen_\_Hidrógeno",LOOKUP(E858,Listas!$AL$4:$AL$7,Listas!$AM$4:$AM$7),VLOOKUP($C858,Listas!$B$4:$K$12,10,FALSE)))</f>
        <v/>
      </c>
    </row>
    <row r="859" spans="1:12" x14ac:dyDescent="0.25">
      <c r="A859" s="4"/>
      <c r="B859" s="4"/>
      <c r="C859" s="12" t="s">
        <v>781</v>
      </c>
      <c r="D859" s="4" t="str">
        <f>IF(ISERROR(VLOOKUP($C859,Listas!$B$4:$C$12,2,FALSE)),"",VLOOKUP($C859,Listas!$B$4:$C$12,2,FALSE))</f>
        <v/>
      </c>
      <c r="E859" s="12"/>
      <c r="F859" s="5">
        <v>0</v>
      </c>
      <c r="G859" s="5" t="s">
        <v>908</v>
      </c>
      <c r="H859" s="5" t="str">
        <f>IF(ISERROR(VLOOKUP($C859&amp;" "&amp;$I859,Listas!$N$4:$O$14,2,FALSE)),"",VLOOKUP($C859&amp;" "&amp;$I859,Listas!$N$4:$O$14,2,FALSE))</f>
        <v/>
      </c>
      <c r="I859" s="5" t="str">
        <f>IF(ISERROR(VLOOKUP($G859,Listas!$L$4:$M$7,2,FALSE)),"",VLOOKUP($G859,Listas!$L$4:$M$7,2,FALSE))</f>
        <v/>
      </c>
      <c r="J859" s="7" t="str">
        <f t="shared" si="26"/>
        <v/>
      </c>
      <c r="K859" s="5" t="str">
        <f t="shared" si="27"/>
        <v/>
      </c>
      <c r="L859" s="5" t="str">
        <f>IF(ISERROR(VLOOKUP($C859,Listas!$B$4:$K$12,10,FALSE)),"",IF(C859="Hydrogen_\_Hidrógeno",LOOKUP(E859,Listas!$AL$4:$AL$7,Listas!$AM$4:$AM$7),VLOOKUP($C859,Listas!$B$4:$K$12,10,FALSE)))</f>
        <v/>
      </c>
    </row>
    <row r="860" spans="1:12" x14ac:dyDescent="0.25">
      <c r="A860" s="4"/>
      <c r="B860" s="4"/>
      <c r="C860" s="12" t="s">
        <v>781</v>
      </c>
      <c r="D860" s="4" t="str">
        <f>IF(ISERROR(VLOOKUP($C860,Listas!$B$4:$C$12,2,FALSE)),"",VLOOKUP($C860,Listas!$B$4:$C$12,2,FALSE))</f>
        <v/>
      </c>
      <c r="E860" s="12"/>
      <c r="F860" s="5">
        <v>0</v>
      </c>
      <c r="G860" s="5" t="s">
        <v>908</v>
      </c>
      <c r="H860" s="5" t="str">
        <f>IF(ISERROR(VLOOKUP($C860&amp;" "&amp;$I860,Listas!$N$4:$O$14,2,FALSE)),"",VLOOKUP($C860&amp;" "&amp;$I860,Listas!$N$4:$O$14,2,FALSE))</f>
        <v/>
      </c>
      <c r="I860" s="5" t="str">
        <f>IF(ISERROR(VLOOKUP($G860,Listas!$L$4:$M$7,2,FALSE)),"",VLOOKUP($G860,Listas!$L$4:$M$7,2,FALSE))</f>
        <v/>
      </c>
      <c r="J860" s="7" t="str">
        <f t="shared" si="26"/>
        <v/>
      </c>
      <c r="K860" s="5" t="str">
        <f t="shared" si="27"/>
        <v/>
      </c>
      <c r="L860" s="5" t="str">
        <f>IF(ISERROR(VLOOKUP($C860,Listas!$B$4:$K$12,10,FALSE)),"",IF(C860="Hydrogen_\_Hidrógeno",LOOKUP(E860,Listas!$AL$4:$AL$7,Listas!$AM$4:$AM$7),VLOOKUP($C860,Listas!$B$4:$K$12,10,FALSE)))</f>
        <v/>
      </c>
    </row>
    <row r="861" spans="1:12" x14ac:dyDescent="0.25">
      <c r="A861" s="4"/>
      <c r="B861" s="4"/>
      <c r="C861" s="12" t="s">
        <v>781</v>
      </c>
      <c r="D861" s="4" t="str">
        <f>IF(ISERROR(VLOOKUP($C861,Listas!$B$4:$C$12,2,FALSE)),"",VLOOKUP($C861,Listas!$B$4:$C$12,2,FALSE))</f>
        <v/>
      </c>
      <c r="E861" s="12"/>
      <c r="F861" s="5">
        <v>0</v>
      </c>
      <c r="G861" s="5" t="s">
        <v>908</v>
      </c>
      <c r="H861" s="5" t="str">
        <f>IF(ISERROR(VLOOKUP($C861&amp;" "&amp;$I861,Listas!$N$4:$O$14,2,FALSE)),"",VLOOKUP($C861&amp;" "&amp;$I861,Listas!$N$4:$O$14,2,FALSE))</f>
        <v/>
      </c>
      <c r="I861" s="5" t="str">
        <f>IF(ISERROR(VLOOKUP($G861,Listas!$L$4:$M$7,2,FALSE)),"",VLOOKUP($G861,Listas!$L$4:$M$7,2,FALSE))</f>
        <v/>
      </c>
      <c r="J861" s="7" t="str">
        <f t="shared" si="26"/>
        <v/>
      </c>
      <c r="K861" s="5" t="str">
        <f t="shared" si="27"/>
        <v/>
      </c>
      <c r="L861" s="5" t="str">
        <f>IF(ISERROR(VLOOKUP($C861,Listas!$B$4:$K$12,10,FALSE)),"",IF(C861="Hydrogen_\_Hidrógeno",LOOKUP(E861,Listas!$AL$4:$AL$7,Listas!$AM$4:$AM$7),VLOOKUP($C861,Listas!$B$4:$K$12,10,FALSE)))</f>
        <v/>
      </c>
    </row>
    <row r="862" spans="1:12" x14ac:dyDescent="0.25">
      <c r="A862" s="4"/>
      <c r="B862" s="4"/>
      <c r="C862" s="12" t="s">
        <v>781</v>
      </c>
      <c r="D862" s="4" t="str">
        <f>IF(ISERROR(VLOOKUP($C862,Listas!$B$4:$C$12,2,FALSE)),"",VLOOKUP($C862,Listas!$B$4:$C$12,2,FALSE))</f>
        <v/>
      </c>
      <c r="E862" s="12"/>
      <c r="F862" s="5">
        <v>0</v>
      </c>
      <c r="G862" s="5" t="s">
        <v>908</v>
      </c>
      <c r="H862" s="5" t="str">
        <f>IF(ISERROR(VLOOKUP($C862&amp;" "&amp;$I862,Listas!$N$4:$O$14,2,FALSE)),"",VLOOKUP($C862&amp;" "&amp;$I862,Listas!$N$4:$O$14,2,FALSE))</f>
        <v/>
      </c>
      <c r="I862" s="5" t="str">
        <f>IF(ISERROR(VLOOKUP($G862,Listas!$L$4:$M$7,2,FALSE)),"",VLOOKUP($G862,Listas!$L$4:$M$7,2,FALSE))</f>
        <v/>
      </c>
      <c r="J862" s="7" t="str">
        <f t="shared" si="26"/>
        <v/>
      </c>
      <c r="K862" s="5" t="str">
        <f t="shared" si="27"/>
        <v/>
      </c>
      <c r="L862" s="5" t="str">
        <f>IF(ISERROR(VLOOKUP($C862,Listas!$B$4:$K$12,10,FALSE)),"",IF(C862="Hydrogen_\_Hidrógeno",LOOKUP(E862,Listas!$AL$4:$AL$7,Listas!$AM$4:$AM$7),VLOOKUP($C862,Listas!$B$4:$K$12,10,FALSE)))</f>
        <v/>
      </c>
    </row>
    <row r="863" spans="1:12" x14ac:dyDescent="0.25">
      <c r="A863" s="4"/>
      <c r="B863" s="4"/>
      <c r="C863" s="12" t="s">
        <v>781</v>
      </c>
      <c r="D863" s="4" t="str">
        <f>IF(ISERROR(VLOOKUP($C863,Listas!$B$4:$C$12,2,FALSE)),"",VLOOKUP($C863,Listas!$B$4:$C$12,2,FALSE))</f>
        <v/>
      </c>
      <c r="E863" s="12"/>
      <c r="F863" s="5">
        <v>0</v>
      </c>
      <c r="G863" s="5" t="s">
        <v>908</v>
      </c>
      <c r="H863" s="5" t="str">
        <f>IF(ISERROR(VLOOKUP($C863&amp;" "&amp;$I863,Listas!$N$4:$O$14,2,FALSE)),"",VLOOKUP($C863&amp;" "&amp;$I863,Listas!$N$4:$O$14,2,FALSE))</f>
        <v/>
      </c>
      <c r="I863" s="5" t="str">
        <f>IF(ISERROR(VLOOKUP($G863,Listas!$L$4:$M$7,2,FALSE)),"",VLOOKUP($G863,Listas!$L$4:$M$7,2,FALSE))</f>
        <v/>
      </c>
      <c r="J863" s="7" t="str">
        <f t="shared" si="26"/>
        <v/>
      </c>
      <c r="K863" s="5" t="str">
        <f t="shared" si="27"/>
        <v/>
      </c>
      <c r="L863" s="5" t="str">
        <f>IF(ISERROR(VLOOKUP($C863,Listas!$B$4:$K$12,10,FALSE)),"",IF(C863="Hydrogen_\_Hidrógeno",LOOKUP(E863,Listas!$AL$4:$AL$7,Listas!$AM$4:$AM$7),VLOOKUP($C863,Listas!$B$4:$K$12,10,FALSE)))</f>
        <v/>
      </c>
    </row>
    <row r="864" spans="1:12" x14ac:dyDescent="0.25">
      <c r="A864" s="4"/>
      <c r="B864" s="4"/>
      <c r="C864" s="12" t="s">
        <v>781</v>
      </c>
      <c r="D864" s="4" t="str">
        <f>IF(ISERROR(VLOOKUP($C864,Listas!$B$4:$C$12,2,FALSE)),"",VLOOKUP($C864,Listas!$B$4:$C$12,2,FALSE))</f>
        <v/>
      </c>
      <c r="E864" s="12"/>
      <c r="F864" s="5">
        <v>0</v>
      </c>
      <c r="G864" s="5" t="s">
        <v>908</v>
      </c>
      <c r="H864" s="5" t="str">
        <f>IF(ISERROR(VLOOKUP($C864&amp;" "&amp;$I864,Listas!$N$4:$O$14,2,FALSE)),"",VLOOKUP($C864&amp;" "&amp;$I864,Listas!$N$4:$O$14,2,FALSE))</f>
        <v/>
      </c>
      <c r="I864" s="5" t="str">
        <f>IF(ISERROR(VLOOKUP($G864,Listas!$L$4:$M$7,2,FALSE)),"",VLOOKUP($G864,Listas!$L$4:$M$7,2,FALSE))</f>
        <v/>
      </c>
      <c r="J864" s="7" t="str">
        <f t="shared" si="26"/>
        <v/>
      </c>
      <c r="K864" s="5" t="str">
        <f t="shared" si="27"/>
        <v/>
      </c>
      <c r="L864" s="5" t="str">
        <f>IF(ISERROR(VLOOKUP($C864,Listas!$B$4:$K$12,10,FALSE)),"",IF(C864="Hydrogen_\_Hidrógeno",LOOKUP(E864,Listas!$AL$4:$AL$7,Listas!$AM$4:$AM$7),VLOOKUP($C864,Listas!$B$4:$K$12,10,FALSE)))</f>
        <v/>
      </c>
    </row>
    <row r="865" spans="1:12" x14ac:dyDescent="0.25">
      <c r="A865" s="4"/>
      <c r="B865" s="4"/>
      <c r="C865" s="12" t="s">
        <v>781</v>
      </c>
      <c r="D865" s="4" t="str">
        <f>IF(ISERROR(VLOOKUP($C865,Listas!$B$4:$C$12,2,FALSE)),"",VLOOKUP($C865,Listas!$B$4:$C$12,2,FALSE))</f>
        <v/>
      </c>
      <c r="E865" s="12"/>
      <c r="F865" s="5">
        <v>0</v>
      </c>
      <c r="G865" s="5" t="s">
        <v>908</v>
      </c>
      <c r="H865" s="5" t="str">
        <f>IF(ISERROR(VLOOKUP($C865&amp;" "&amp;$I865,Listas!$N$4:$O$14,2,FALSE)),"",VLOOKUP($C865&amp;" "&amp;$I865,Listas!$N$4:$O$14,2,FALSE))</f>
        <v/>
      </c>
      <c r="I865" s="5" t="str">
        <f>IF(ISERROR(VLOOKUP($G865,Listas!$L$4:$M$7,2,FALSE)),"",VLOOKUP($G865,Listas!$L$4:$M$7,2,FALSE))</f>
        <v/>
      </c>
      <c r="J865" s="7" t="str">
        <f t="shared" si="26"/>
        <v/>
      </c>
      <c r="K865" s="5" t="str">
        <f t="shared" si="27"/>
        <v/>
      </c>
      <c r="L865" s="5" t="str">
        <f>IF(ISERROR(VLOOKUP($C865,Listas!$B$4:$K$12,10,FALSE)),"",IF(C865="Hydrogen_\_Hidrógeno",LOOKUP(E865,Listas!$AL$4:$AL$7,Listas!$AM$4:$AM$7),VLOOKUP($C865,Listas!$B$4:$K$12,10,FALSE)))</f>
        <v/>
      </c>
    </row>
    <row r="866" spans="1:12" x14ac:dyDescent="0.25">
      <c r="A866" s="4"/>
      <c r="B866" s="4"/>
      <c r="C866" s="12" t="s">
        <v>781</v>
      </c>
      <c r="D866" s="4" t="str">
        <f>IF(ISERROR(VLOOKUP($C866,Listas!$B$4:$C$12,2,FALSE)),"",VLOOKUP($C866,Listas!$B$4:$C$12,2,FALSE))</f>
        <v/>
      </c>
      <c r="E866" s="12"/>
      <c r="F866" s="5">
        <v>0</v>
      </c>
      <c r="G866" s="5" t="s">
        <v>908</v>
      </c>
      <c r="H866" s="5" t="str">
        <f>IF(ISERROR(VLOOKUP($C866&amp;" "&amp;$I866,Listas!$N$4:$O$14,2,FALSE)),"",VLOOKUP($C866&amp;" "&amp;$I866,Listas!$N$4:$O$14,2,FALSE))</f>
        <v/>
      </c>
      <c r="I866" s="5" t="str">
        <f>IF(ISERROR(VLOOKUP($G866,Listas!$L$4:$M$7,2,FALSE)),"",VLOOKUP($G866,Listas!$L$4:$M$7,2,FALSE))</f>
        <v/>
      </c>
      <c r="J866" s="7" t="str">
        <f t="shared" si="26"/>
        <v/>
      </c>
      <c r="K866" s="5" t="str">
        <f t="shared" si="27"/>
        <v/>
      </c>
      <c r="L866" s="5" t="str">
        <f>IF(ISERROR(VLOOKUP($C866,Listas!$B$4:$K$12,10,FALSE)),"",IF(C866="Hydrogen_\_Hidrógeno",LOOKUP(E866,Listas!$AL$4:$AL$7,Listas!$AM$4:$AM$7),VLOOKUP($C866,Listas!$B$4:$K$12,10,FALSE)))</f>
        <v/>
      </c>
    </row>
    <row r="867" spans="1:12" x14ac:dyDescent="0.25">
      <c r="A867" s="4"/>
      <c r="B867" s="4"/>
      <c r="C867" s="12" t="s">
        <v>781</v>
      </c>
      <c r="D867" s="4" t="str">
        <f>IF(ISERROR(VLOOKUP($C867,Listas!$B$4:$C$12,2,FALSE)),"",VLOOKUP($C867,Listas!$B$4:$C$12,2,FALSE))</f>
        <v/>
      </c>
      <c r="E867" s="12"/>
      <c r="F867" s="5">
        <v>0</v>
      </c>
      <c r="G867" s="5" t="s">
        <v>908</v>
      </c>
      <c r="H867" s="5" t="str">
        <f>IF(ISERROR(VLOOKUP($C867&amp;" "&amp;$I867,Listas!$N$4:$O$14,2,FALSE)),"",VLOOKUP($C867&amp;" "&amp;$I867,Listas!$N$4:$O$14,2,FALSE))</f>
        <v/>
      </c>
      <c r="I867" s="5" t="str">
        <f>IF(ISERROR(VLOOKUP($G867,Listas!$L$4:$M$7,2,FALSE)),"",VLOOKUP($G867,Listas!$L$4:$M$7,2,FALSE))</f>
        <v/>
      </c>
      <c r="J867" s="7" t="str">
        <f t="shared" si="26"/>
        <v/>
      </c>
      <c r="K867" s="5" t="str">
        <f t="shared" si="27"/>
        <v/>
      </c>
      <c r="L867" s="5" t="str">
        <f>IF(ISERROR(VLOOKUP($C867,Listas!$B$4:$K$12,10,FALSE)),"",IF(C867="Hydrogen_\_Hidrógeno",LOOKUP(E867,Listas!$AL$4:$AL$7,Listas!$AM$4:$AM$7),VLOOKUP($C867,Listas!$B$4:$K$12,10,FALSE)))</f>
        <v/>
      </c>
    </row>
    <row r="868" spans="1:12" x14ac:dyDescent="0.25">
      <c r="A868" s="4"/>
      <c r="B868" s="4"/>
      <c r="C868" s="12" t="s">
        <v>781</v>
      </c>
      <c r="D868" s="4" t="str">
        <f>IF(ISERROR(VLOOKUP($C868,Listas!$B$4:$C$12,2,FALSE)),"",VLOOKUP($C868,Listas!$B$4:$C$12,2,FALSE))</f>
        <v/>
      </c>
      <c r="E868" s="12"/>
      <c r="F868" s="5">
        <v>0</v>
      </c>
      <c r="G868" s="5" t="s">
        <v>908</v>
      </c>
      <c r="H868" s="5" t="str">
        <f>IF(ISERROR(VLOOKUP($C868&amp;" "&amp;$I868,Listas!$N$4:$O$14,2,FALSE)),"",VLOOKUP($C868&amp;" "&amp;$I868,Listas!$N$4:$O$14,2,FALSE))</f>
        <v/>
      </c>
      <c r="I868" s="5" t="str">
        <f>IF(ISERROR(VLOOKUP($G868,Listas!$L$4:$M$7,2,FALSE)),"",VLOOKUP($G868,Listas!$L$4:$M$7,2,FALSE))</f>
        <v/>
      </c>
      <c r="J868" s="7" t="str">
        <f t="shared" si="26"/>
        <v/>
      </c>
      <c r="K868" s="5" t="str">
        <f t="shared" si="27"/>
        <v/>
      </c>
      <c r="L868" s="5" t="str">
        <f>IF(ISERROR(VLOOKUP($C868,Listas!$B$4:$K$12,10,FALSE)),"",IF(C868="Hydrogen_\_Hidrógeno",LOOKUP(E868,Listas!$AL$4:$AL$7,Listas!$AM$4:$AM$7),VLOOKUP($C868,Listas!$B$4:$K$12,10,FALSE)))</f>
        <v/>
      </c>
    </row>
    <row r="869" spans="1:12" x14ac:dyDescent="0.25">
      <c r="A869" s="4"/>
      <c r="B869" s="4"/>
      <c r="C869" s="12" t="s">
        <v>781</v>
      </c>
      <c r="D869" s="4" t="str">
        <f>IF(ISERROR(VLOOKUP($C869,Listas!$B$4:$C$12,2,FALSE)),"",VLOOKUP($C869,Listas!$B$4:$C$12,2,FALSE))</f>
        <v/>
      </c>
      <c r="E869" s="12"/>
      <c r="F869" s="5">
        <v>0</v>
      </c>
      <c r="G869" s="5" t="s">
        <v>908</v>
      </c>
      <c r="H869" s="5" t="str">
        <f>IF(ISERROR(VLOOKUP($C869&amp;" "&amp;$I869,Listas!$N$4:$O$14,2,FALSE)),"",VLOOKUP($C869&amp;" "&amp;$I869,Listas!$N$4:$O$14,2,FALSE))</f>
        <v/>
      </c>
      <c r="I869" s="5" t="str">
        <f>IF(ISERROR(VLOOKUP($G869,Listas!$L$4:$M$7,2,FALSE)),"",VLOOKUP($G869,Listas!$L$4:$M$7,2,FALSE))</f>
        <v/>
      </c>
      <c r="J869" s="7" t="str">
        <f t="shared" si="26"/>
        <v/>
      </c>
      <c r="K869" s="5" t="str">
        <f t="shared" si="27"/>
        <v/>
      </c>
      <c r="L869" s="5" t="str">
        <f>IF(ISERROR(VLOOKUP($C869,Listas!$B$4:$K$12,10,FALSE)),"",IF(C869="Hydrogen_\_Hidrógeno",LOOKUP(E869,Listas!$AL$4:$AL$7,Listas!$AM$4:$AM$7),VLOOKUP($C869,Listas!$B$4:$K$12,10,FALSE)))</f>
        <v/>
      </c>
    </row>
    <row r="870" spans="1:12" x14ac:dyDescent="0.25">
      <c r="A870" s="4"/>
      <c r="B870" s="4"/>
      <c r="C870" s="12" t="s">
        <v>781</v>
      </c>
      <c r="D870" s="4" t="str">
        <f>IF(ISERROR(VLOOKUP($C870,Listas!$B$4:$C$12,2,FALSE)),"",VLOOKUP($C870,Listas!$B$4:$C$12,2,FALSE))</f>
        <v/>
      </c>
      <c r="E870" s="12"/>
      <c r="F870" s="5">
        <v>0</v>
      </c>
      <c r="G870" s="5" t="s">
        <v>908</v>
      </c>
      <c r="H870" s="5" t="str">
        <f>IF(ISERROR(VLOOKUP($C870&amp;" "&amp;$I870,Listas!$N$4:$O$14,2,FALSE)),"",VLOOKUP($C870&amp;" "&amp;$I870,Listas!$N$4:$O$14,2,FALSE))</f>
        <v/>
      </c>
      <c r="I870" s="5" t="str">
        <f>IF(ISERROR(VLOOKUP($G870,Listas!$L$4:$M$7,2,FALSE)),"",VLOOKUP($G870,Listas!$L$4:$M$7,2,FALSE))</f>
        <v/>
      </c>
      <c r="J870" s="7" t="str">
        <f t="shared" si="26"/>
        <v/>
      </c>
      <c r="K870" s="5" t="str">
        <f t="shared" si="27"/>
        <v/>
      </c>
      <c r="L870" s="5" t="str">
        <f>IF(ISERROR(VLOOKUP($C870,Listas!$B$4:$K$12,10,FALSE)),"",IF(C870="Hydrogen_\_Hidrógeno",LOOKUP(E870,Listas!$AL$4:$AL$7,Listas!$AM$4:$AM$7),VLOOKUP($C870,Listas!$B$4:$K$12,10,FALSE)))</f>
        <v/>
      </c>
    </row>
    <row r="871" spans="1:12" x14ac:dyDescent="0.25">
      <c r="A871" s="4"/>
      <c r="B871" s="4"/>
      <c r="C871" s="12" t="s">
        <v>781</v>
      </c>
      <c r="D871" s="4" t="str">
        <f>IF(ISERROR(VLOOKUP($C871,Listas!$B$4:$C$12,2,FALSE)),"",VLOOKUP($C871,Listas!$B$4:$C$12,2,FALSE))</f>
        <v/>
      </c>
      <c r="E871" s="12"/>
      <c r="F871" s="5">
        <v>0</v>
      </c>
      <c r="G871" s="5" t="s">
        <v>908</v>
      </c>
      <c r="H871" s="5" t="str">
        <f>IF(ISERROR(VLOOKUP($C871&amp;" "&amp;$I871,Listas!$N$4:$O$14,2,FALSE)),"",VLOOKUP($C871&amp;" "&amp;$I871,Listas!$N$4:$O$14,2,FALSE))</f>
        <v/>
      </c>
      <c r="I871" s="5" t="str">
        <f>IF(ISERROR(VLOOKUP($G871,Listas!$L$4:$M$7,2,FALSE)),"",VLOOKUP($G871,Listas!$L$4:$M$7,2,FALSE))</f>
        <v/>
      </c>
      <c r="J871" s="7" t="str">
        <f t="shared" si="26"/>
        <v/>
      </c>
      <c r="K871" s="5" t="str">
        <f t="shared" si="27"/>
        <v/>
      </c>
      <c r="L871" s="5" t="str">
        <f>IF(ISERROR(VLOOKUP($C871,Listas!$B$4:$K$12,10,FALSE)),"",IF(C871="Hydrogen_\_Hidrógeno",LOOKUP(E871,Listas!$AL$4:$AL$7,Listas!$AM$4:$AM$7),VLOOKUP($C871,Listas!$B$4:$K$12,10,FALSE)))</f>
        <v/>
      </c>
    </row>
    <row r="872" spans="1:12" x14ac:dyDescent="0.25">
      <c r="A872" s="4"/>
      <c r="B872" s="4"/>
      <c r="C872" s="12" t="s">
        <v>781</v>
      </c>
      <c r="D872" s="4" t="str">
        <f>IF(ISERROR(VLOOKUP($C872,Listas!$B$4:$C$12,2,FALSE)),"",VLOOKUP($C872,Listas!$B$4:$C$12,2,FALSE))</f>
        <v/>
      </c>
      <c r="E872" s="12"/>
      <c r="F872" s="5">
        <v>0</v>
      </c>
      <c r="G872" s="5" t="s">
        <v>908</v>
      </c>
      <c r="H872" s="5" t="str">
        <f>IF(ISERROR(VLOOKUP($C872&amp;" "&amp;$I872,Listas!$N$4:$O$14,2,FALSE)),"",VLOOKUP($C872&amp;" "&amp;$I872,Listas!$N$4:$O$14,2,FALSE))</f>
        <v/>
      </c>
      <c r="I872" s="5" t="str">
        <f>IF(ISERROR(VLOOKUP($G872,Listas!$L$4:$M$7,2,FALSE)),"",VLOOKUP($G872,Listas!$L$4:$M$7,2,FALSE))</f>
        <v/>
      </c>
      <c r="J872" s="7" t="str">
        <f t="shared" si="26"/>
        <v/>
      </c>
      <c r="K872" s="5" t="str">
        <f t="shared" si="27"/>
        <v/>
      </c>
      <c r="L872" s="5" t="str">
        <f>IF(ISERROR(VLOOKUP($C872,Listas!$B$4:$K$12,10,FALSE)),"",IF(C872="Hydrogen_\_Hidrógeno",LOOKUP(E872,Listas!$AL$4:$AL$7,Listas!$AM$4:$AM$7),VLOOKUP($C872,Listas!$B$4:$K$12,10,FALSE)))</f>
        <v/>
      </c>
    </row>
    <row r="873" spans="1:12" x14ac:dyDescent="0.25">
      <c r="A873" s="4"/>
      <c r="B873" s="4"/>
      <c r="C873" s="12" t="s">
        <v>781</v>
      </c>
      <c r="D873" s="4" t="str">
        <f>IF(ISERROR(VLOOKUP($C873,Listas!$B$4:$C$12,2,FALSE)),"",VLOOKUP($C873,Listas!$B$4:$C$12,2,FALSE))</f>
        <v/>
      </c>
      <c r="E873" s="12"/>
      <c r="F873" s="5">
        <v>0</v>
      </c>
      <c r="G873" s="5" t="s">
        <v>908</v>
      </c>
      <c r="H873" s="5" t="str">
        <f>IF(ISERROR(VLOOKUP($C873&amp;" "&amp;$I873,Listas!$N$4:$O$14,2,FALSE)),"",VLOOKUP($C873&amp;" "&amp;$I873,Listas!$N$4:$O$14,2,FALSE))</f>
        <v/>
      </c>
      <c r="I873" s="5" t="str">
        <f>IF(ISERROR(VLOOKUP($G873,Listas!$L$4:$M$7,2,FALSE)),"",VLOOKUP($G873,Listas!$L$4:$M$7,2,FALSE))</f>
        <v/>
      </c>
      <c r="J873" s="7" t="str">
        <f t="shared" si="26"/>
        <v/>
      </c>
      <c r="K873" s="5" t="str">
        <f t="shared" si="27"/>
        <v/>
      </c>
      <c r="L873" s="5" t="str">
        <f>IF(ISERROR(VLOOKUP($C873,Listas!$B$4:$K$12,10,FALSE)),"",IF(C873="Hydrogen_\_Hidrógeno",LOOKUP(E873,Listas!$AL$4:$AL$7,Listas!$AM$4:$AM$7),VLOOKUP($C873,Listas!$B$4:$K$12,10,FALSE)))</f>
        <v/>
      </c>
    </row>
    <row r="874" spans="1:12" x14ac:dyDescent="0.25">
      <c r="A874" s="4"/>
      <c r="B874" s="4"/>
      <c r="C874" s="12" t="s">
        <v>781</v>
      </c>
      <c r="D874" s="4" t="str">
        <f>IF(ISERROR(VLOOKUP($C874,Listas!$B$4:$C$12,2,FALSE)),"",VLOOKUP($C874,Listas!$B$4:$C$12,2,FALSE))</f>
        <v/>
      </c>
      <c r="E874" s="12"/>
      <c r="F874" s="5">
        <v>0</v>
      </c>
      <c r="G874" s="5" t="s">
        <v>908</v>
      </c>
      <c r="H874" s="5" t="str">
        <f>IF(ISERROR(VLOOKUP($C874&amp;" "&amp;$I874,Listas!$N$4:$O$14,2,FALSE)),"",VLOOKUP($C874&amp;" "&amp;$I874,Listas!$N$4:$O$14,2,FALSE))</f>
        <v/>
      </c>
      <c r="I874" s="5" t="str">
        <f>IF(ISERROR(VLOOKUP($G874,Listas!$L$4:$M$7,2,FALSE)),"",VLOOKUP($G874,Listas!$L$4:$M$7,2,FALSE))</f>
        <v/>
      </c>
      <c r="J874" s="7" t="str">
        <f t="shared" si="26"/>
        <v/>
      </c>
      <c r="K874" s="5" t="str">
        <f t="shared" si="27"/>
        <v/>
      </c>
      <c r="L874" s="5" t="str">
        <f>IF(ISERROR(VLOOKUP($C874,Listas!$B$4:$K$12,10,FALSE)),"",IF(C874="Hydrogen_\_Hidrógeno",LOOKUP(E874,Listas!$AL$4:$AL$7,Listas!$AM$4:$AM$7),VLOOKUP($C874,Listas!$B$4:$K$12,10,FALSE)))</f>
        <v/>
      </c>
    </row>
    <row r="875" spans="1:12" x14ac:dyDescent="0.25">
      <c r="A875" s="4"/>
      <c r="B875" s="4"/>
      <c r="C875" s="12" t="s">
        <v>781</v>
      </c>
      <c r="D875" s="4" t="str">
        <f>IF(ISERROR(VLOOKUP($C875,Listas!$B$4:$C$12,2,FALSE)),"",VLOOKUP($C875,Listas!$B$4:$C$12,2,FALSE))</f>
        <v/>
      </c>
      <c r="E875" s="12"/>
      <c r="F875" s="5">
        <v>0</v>
      </c>
      <c r="G875" s="5" t="s">
        <v>908</v>
      </c>
      <c r="H875" s="5" t="str">
        <f>IF(ISERROR(VLOOKUP($C875&amp;" "&amp;$I875,Listas!$N$4:$O$14,2,FALSE)),"",VLOOKUP($C875&amp;" "&amp;$I875,Listas!$N$4:$O$14,2,FALSE))</f>
        <v/>
      </c>
      <c r="I875" s="5" t="str">
        <f>IF(ISERROR(VLOOKUP($G875,Listas!$L$4:$M$7,2,FALSE)),"",VLOOKUP($G875,Listas!$L$4:$M$7,2,FALSE))</f>
        <v/>
      </c>
      <c r="J875" s="7" t="str">
        <f t="shared" si="26"/>
        <v/>
      </c>
      <c r="K875" s="5" t="str">
        <f t="shared" si="27"/>
        <v/>
      </c>
      <c r="L875" s="5" t="str">
        <f>IF(ISERROR(VLOOKUP($C875,Listas!$B$4:$K$12,10,FALSE)),"",IF(C875="Hydrogen_\_Hidrógeno",LOOKUP(E875,Listas!$AL$4:$AL$7,Listas!$AM$4:$AM$7),VLOOKUP($C875,Listas!$B$4:$K$12,10,FALSE)))</f>
        <v/>
      </c>
    </row>
    <row r="876" spans="1:12" x14ac:dyDescent="0.25">
      <c r="A876" s="4"/>
      <c r="B876" s="4"/>
      <c r="C876" s="12" t="s">
        <v>781</v>
      </c>
      <c r="D876" s="4" t="str">
        <f>IF(ISERROR(VLOOKUP($C876,Listas!$B$4:$C$12,2,FALSE)),"",VLOOKUP($C876,Listas!$B$4:$C$12,2,FALSE))</f>
        <v/>
      </c>
      <c r="E876" s="12"/>
      <c r="F876" s="5">
        <v>0</v>
      </c>
      <c r="G876" s="5" t="s">
        <v>908</v>
      </c>
      <c r="H876" s="5" t="str">
        <f>IF(ISERROR(VLOOKUP($C876&amp;" "&amp;$I876,Listas!$N$4:$O$14,2,FALSE)),"",VLOOKUP($C876&amp;" "&amp;$I876,Listas!$N$4:$O$14,2,FALSE))</f>
        <v/>
      </c>
      <c r="I876" s="5" t="str">
        <f>IF(ISERROR(VLOOKUP($G876,Listas!$L$4:$M$7,2,FALSE)),"",VLOOKUP($G876,Listas!$L$4:$M$7,2,FALSE))</f>
        <v/>
      </c>
      <c r="J876" s="7" t="str">
        <f t="shared" si="26"/>
        <v/>
      </c>
      <c r="K876" s="5" t="str">
        <f t="shared" si="27"/>
        <v/>
      </c>
      <c r="L876" s="5" t="str">
        <f>IF(ISERROR(VLOOKUP($C876,Listas!$B$4:$K$12,10,FALSE)),"",IF(C876="Hydrogen_\_Hidrógeno",LOOKUP(E876,Listas!$AL$4:$AL$7,Listas!$AM$4:$AM$7),VLOOKUP($C876,Listas!$B$4:$K$12,10,FALSE)))</f>
        <v/>
      </c>
    </row>
    <row r="877" spans="1:12" x14ac:dyDescent="0.25">
      <c r="A877" s="4"/>
      <c r="B877" s="4"/>
      <c r="C877" s="12" t="s">
        <v>781</v>
      </c>
      <c r="D877" s="4" t="str">
        <f>IF(ISERROR(VLOOKUP($C877,Listas!$B$4:$C$12,2,FALSE)),"",VLOOKUP($C877,Listas!$B$4:$C$12,2,FALSE))</f>
        <v/>
      </c>
      <c r="E877" s="12"/>
      <c r="F877" s="5">
        <v>0</v>
      </c>
      <c r="G877" s="5" t="s">
        <v>908</v>
      </c>
      <c r="H877" s="5" t="str">
        <f>IF(ISERROR(VLOOKUP($C877&amp;" "&amp;$I877,Listas!$N$4:$O$14,2,FALSE)),"",VLOOKUP($C877&amp;" "&amp;$I877,Listas!$N$4:$O$14,2,FALSE))</f>
        <v/>
      </c>
      <c r="I877" s="5" t="str">
        <f>IF(ISERROR(VLOOKUP($G877,Listas!$L$4:$M$7,2,FALSE)),"",VLOOKUP($G877,Listas!$L$4:$M$7,2,FALSE))</f>
        <v/>
      </c>
      <c r="J877" s="7" t="str">
        <f t="shared" si="26"/>
        <v/>
      </c>
      <c r="K877" s="5" t="str">
        <f t="shared" si="27"/>
        <v/>
      </c>
      <c r="L877" s="5" t="str">
        <f>IF(ISERROR(VLOOKUP($C877,Listas!$B$4:$K$12,10,FALSE)),"",IF(C877="Hydrogen_\_Hidrógeno",LOOKUP(E877,Listas!$AL$4:$AL$7,Listas!$AM$4:$AM$7),VLOOKUP($C877,Listas!$B$4:$K$12,10,FALSE)))</f>
        <v/>
      </c>
    </row>
    <row r="878" spans="1:12" x14ac:dyDescent="0.25">
      <c r="A878" s="4"/>
      <c r="B878" s="4"/>
      <c r="C878" s="12" t="s">
        <v>781</v>
      </c>
      <c r="D878" s="4" t="str">
        <f>IF(ISERROR(VLOOKUP($C878,Listas!$B$4:$C$12,2,FALSE)),"",VLOOKUP($C878,Listas!$B$4:$C$12,2,FALSE))</f>
        <v/>
      </c>
      <c r="E878" s="12"/>
      <c r="F878" s="5">
        <v>0</v>
      </c>
      <c r="G878" s="5" t="s">
        <v>908</v>
      </c>
      <c r="H878" s="5" t="str">
        <f>IF(ISERROR(VLOOKUP($C878&amp;" "&amp;$I878,Listas!$N$4:$O$14,2,FALSE)),"",VLOOKUP($C878&amp;" "&amp;$I878,Listas!$N$4:$O$14,2,FALSE))</f>
        <v/>
      </c>
      <c r="I878" s="5" t="str">
        <f>IF(ISERROR(VLOOKUP($G878,Listas!$L$4:$M$7,2,FALSE)),"",VLOOKUP($G878,Listas!$L$4:$M$7,2,FALSE))</f>
        <v/>
      </c>
      <c r="J878" s="7" t="str">
        <f t="shared" si="26"/>
        <v/>
      </c>
      <c r="K878" s="5" t="str">
        <f t="shared" si="27"/>
        <v/>
      </c>
      <c r="L878" s="5" t="str">
        <f>IF(ISERROR(VLOOKUP($C878,Listas!$B$4:$K$12,10,FALSE)),"",IF(C878="Hydrogen_\_Hidrógeno",LOOKUP(E878,Listas!$AL$4:$AL$7,Listas!$AM$4:$AM$7),VLOOKUP($C878,Listas!$B$4:$K$12,10,FALSE)))</f>
        <v/>
      </c>
    </row>
    <row r="879" spans="1:12" x14ac:dyDescent="0.25">
      <c r="A879" s="4"/>
      <c r="B879" s="4"/>
      <c r="C879" s="12" t="s">
        <v>781</v>
      </c>
      <c r="D879" s="4" t="str">
        <f>IF(ISERROR(VLOOKUP($C879,Listas!$B$4:$C$12,2,FALSE)),"",VLOOKUP($C879,Listas!$B$4:$C$12,2,FALSE))</f>
        <v/>
      </c>
      <c r="E879" s="12"/>
      <c r="F879" s="5">
        <v>0</v>
      </c>
      <c r="G879" s="5" t="s">
        <v>908</v>
      </c>
      <c r="H879" s="5" t="str">
        <f>IF(ISERROR(VLOOKUP($C879&amp;" "&amp;$I879,Listas!$N$4:$O$14,2,FALSE)),"",VLOOKUP($C879&amp;" "&amp;$I879,Listas!$N$4:$O$14,2,FALSE))</f>
        <v/>
      </c>
      <c r="I879" s="5" t="str">
        <f>IF(ISERROR(VLOOKUP($G879,Listas!$L$4:$M$7,2,FALSE)),"",VLOOKUP($G879,Listas!$L$4:$M$7,2,FALSE))</f>
        <v/>
      </c>
      <c r="J879" s="7" t="str">
        <f t="shared" si="26"/>
        <v/>
      </c>
      <c r="K879" s="5" t="str">
        <f t="shared" si="27"/>
        <v/>
      </c>
      <c r="L879" s="5" t="str">
        <f>IF(ISERROR(VLOOKUP($C879,Listas!$B$4:$K$12,10,FALSE)),"",IF(C879="Hydrogen_\_Hidrógeno",LOOKUP(E879,Listas!$AL$4:$AL$7,Listas!$AM$4:$AM$7),VLOOKUP($C879,Listas!$B$4:$K$12,10,FALSE)))</f>
        <v/>
      </c>
    </row>
    <row r="880" spans="1:12" x14ac:dyDescent="0.25">
      <c r="A880" s="4"/>
      <c r="B880" s="4"/>
      <c r="C880" s="12" t="s">
        <v>781</v>
      </c>
      <c r="D880" s="4" t="str">
        <f>IF(ISERROR(VLOOKUP($C880,Listas!$B$4:$C$12,2,FALSE)),"",VLOOKUP($C880,Listas!$B$4:$C$12,2,FALSE))</f>
        <v/>
      </c>
      <c r="E880" s="12"/>
      <c r="F880" s="5">
        <v>0</v>
      </c>
      <c r="G880" s="5" t="s">
        <v>908</v>
      </c>
      <c r="H880" s="5" t="str">
        <f>IF(ISERROR(VLOOKUP($C880&amp;" "&amp;$I880,Listas!$N$4:$O$14,2,FALSE)),"",VLOOKUP($C880&amp;" "&amp;$I880,Listas!$N$4:$O$14,2,FALSE))</f>
        <v/>
      </c>
      <c r="I880" s="5" t="str">
        <f>IF(ISERROR(VLOOKUP($G880,Listas!$L$4:$M$7,2,FALSE)),"",VLOOKUP($G880,Listas!$L$4:$M$7,2,FALSE))</f>
        <v/>
      </c>
      <c r="J880" s="7" t="str">
        <f t="shared" si="26"/>
        <v/>
      </c>
      <c r="K880" s="5" t="str">
        <f t="shared" si="27"/>
        <v/>
      </c>
      <c r="L880" s="5" t="str">
        <f>IF(ISERROR(VLOOKUP($C880,Listas!$B$4:$K$12,10,FALSE)),"",IF(C880="Hydrogen_\_Hidrógeno",LOOKUP(E880,Listas!$AL$4:$AL$7,Listas!$AM$4:$AM$7),VLOOKUP($C880,Listas!$B$4:$K$12,10,FALSE)))</f>
        <v/>
      </c>
    </row>
    <row r="881" spans="1:12" x14ac:dyDescent="0.25">
      <c r="A881" s="4"/>
      <c r="B881" s="4"/>
      <c r="C881" s="12" t="s">
        <v>781</v>
      </c>
      <c r="D881" s="4" t="str">
        <f>IF(ISERROR(VLOOKUP($C881,Listas!$B$4:$C$12,2,FALSE)),"",VLOOKUP($C881,Listas!$B$4:$C$12,2,FALSE))</f>
        <v/>
      </c>
      <c r="E881" s="12"/>
      <c r="F881" s="5">
        <v>0</v>
      </c>
      <c r="G881" s="5" t="s">
        <v>908</v>
      </c>
      <c r="H881" s="5" t="str">
        <f>IF(ISERROR(VLOOKUP($C881&amp;" "&amp;$I881,Listas!$N$4:$O$14,2,FALSE)),"",VLOOKUP($C881&amp;" "&amp;$I881,Listas!$N$4:$O$14,2,FALSE))</f>
        <v/>
      </c>
      <c r="I881" s="5" t="str">
        <f>IF(ISERROR(VLOOKUP($G881,Listas!$L$4:$M$7,2,FALSE)),"",VLOOKUP($G881,Listas!$L$4:$M$7,2,FALSE))</f>
        <v/>
      </c>
      <c r="J881" s="7" t="str">
        <f t="shared" si="26"/>
        <v/>
      </c>
      <c r="K881" s="5" t="str">
        <f t="shared" si="27"/>
        <v/>
      </c>
      <c r="L881" s="5" t="str">
        <f>IF(ISERROR(VLOOKUP($C881,Listas!$B$4:$K$12,10,FALSE)),"",IF(C881="Hydrogen_\_Hidrógeno",LOOKUP(E881,Listas!$AL$4:$AL$7,Listas!$AM$4:$AM$7),VLOOKUP($C881,Listas!$B$4:$K$12,10,FALSE)))</f>
        <v/>
      </c>
    </row>
    <row r="882" spans="1:12" x14ac:dyDescent="0.25">
      <c r="A882" s="4"/>
      <c r="B882" s="4"/>
      <c r="C882" s="12" t="s">
        <v>781</v>
      </c>
      <c r="D882" s="4" t="str">
        <f>IF(ISERROR(VLOOKUP($C882,Listas!$B$4:$C$12,2,FALSE)),"",VLOOKUP($C882,Listas!$B$4:$C$12,2,FALSE))</f>
        <v/>
      </c>
      <c r="E882" s="12"/>
      <c r="F882" s="5">
        <v>0</v>
      </c>
      <c r="G882" s="5" t="s">
        <v>908</v>
      </c>
      <c r="H882" s="5" t="str">
        <f>IF(ISERROR(VLOOKUP($C882&amp;" "&amp;$I882,Listas!$N$4:$O$14,2,FALSE)),"",VLOOKUP($C882&amp;" "&amp;$I882,Listas!$N$4:$O$14,2,FALSE))</f>
        <v/>
      </c>
      <c r="I882" s="5" t="str">
        <f>IF(ISERROR(VLOOKUP($G882,Listas!$L$4:$M$7,2,FALSE)),"",VLOOKUP($G882,Listas!$L$4:$M$7,2,FALSE))</f>
        <v/>
      </c>
      <c r="J882" s="7" t="str">
        <f t="shared" si="26"/>
        <v/>
      </c>
      <c r="K882" s="5" t="str">
        <f t="shared" si="27"/>
        <v/>
      </c>
      <c r="L882" s="5" t="str">
        <f>IF(ISERROR(VLOOKUP($C882,Listas!$B$4:$K$12,10,FALSE)),"",IF(C882="Hydrogen_\_Hidrógeno",LOOKUP(E882,Listas!$AL$4:$AL$7,Listas!$AM$4:$AM$7),VLOOKUP($C882,Listas!$B$4:$K$12,10,FALSE)))</f>
        <v/>
      </c>
    </row>
    <row r="883" spans="1:12" x14ac:dyDescent="0.25">
      <c r="A883" s="4"/>
      <c r="B883" s="4"/>
      <c r="C883" s="12" t="s">
        <v>781</v>
      </c>
      <c r="D883" s="4" t="str">
        <f>IF(ISERROR(VLOOKUP($C883,Listas!$B$4:$C$12,2,FALSE)),"",VLOOKUP($C883,Listas!$B$4:$C$12,2,FALSE))</f>
        <v/>
      </c>
      <c r="E883" s="12"/>
      <c r="F883" s="5">
        <v>0</v>
      </c>
      <c r="G883" s="5" t="s">
        <v>908</v>
      </c>
      <c r="H883" s="5" t="str">
        <f>IF(ISERROR(VLOOKUP($C883&amp;" "&amp;$I883,Listas!$N$4:$O$14,2,FALSE)),"",VLOOKUP($C883&amp;" "&amp;$I883,Listas!$N$4:$O$14,2,FALSE))</f>
        <v/>
      </c>
      <c r="I883" s="5" t="str">
        <f>IF(ISERROR(VLOOKUP($G883,Listas!$L$4:$M$7,2,FALSE)),"",VLOOKUP($G883,Listas!$L$4:$M$7,2,FALSE))</f>
        <v/>
      </c>
      <c r="J883" s="7" t="str">
        <f t="shared" si="26"/>
        <v/>
      </c>
      <c r="K883" s="5" t="str">
        <f t="shared" si="27"/>
        <v/>
      </c>
      <c r="L883" s="5" t="str">
        <f>IF(ISERROR(VLOOKUP($C883,Listas!$B$4:$K$12,10,FALSE)),"",IF(C883="Hydrogen_\_Hidrógeno",LOOKUP(E883,Listas!$AL$4:$AL$7,Listas!$AM$4:$AM$7),VLOOKUP($C883,Listas!$B$4:$K$12,10,FALSE)))</f>
        <v/>
      </c>
    </row>
    <row r="884" spans="1:12" x14ac:dyDescent="0.25">
      <c r="A884" s="4"/>
      <c r="B884" s="4"/>
      <c r="C884" s="12" t="s">
        <v>781</v>
      </c>
      <c r="D884" s="4" t="str">
        <f>IF(ISERROR(VLOOKUP($C884,Listas!$B$4:$C$12,2,FALSE)),"",VLOOKUP($C884,Listas!$B$4:$C$12,2,FALSE))</f>
        <v/>
      </c>
      <c r="E884" s="12"/>
      <c r="F884" s="5">
        <v>0</v>
      </c>
      <c r="G884" s="5" t="s">
        <v>908</v>
      </c>
      <c r="H884" s="5" t="str">
        <f>IF(ISERROR(VLOOKUP($C884&amp;" "&amp;$I884,Listas!$N$4:$O$14,2,FALSE)),"",VLOOKUP($C884&amp;" "&amp;$I884,Listas!$N$4:$O$14,2,FALSE))</f>
        <v/>
      </c>
      <c r="I884" s="5" t="str">
        <f>IF(ISERROR(VLOOKUP($G884,Listas!$L$4:$M$7,2,FALSE)),"",VLOOKUP($G884,Listas!$L$4:$M$7,2,FALSE))</f>
        <v/>
      </c>
      <c r="J884" s="7" t="str">
        <f t="shared" si="26"/>
        <v/>
      </c>
      <c r="K884" s="5" t="str">
        <f t="shared" si="27"/>
        <v/>
      </c>
      <c r="L884" s="5" t="str">
        <f>IF(ISERROR(VLOOKUP($C884,Listas!$B$4:$K$12,10,FALSE)),"",IF(C884="Hydrogen_\_Hidrógeno",LOOKUP(E884,Listas!$AL$4:$AL$7,Listas!$AM$4:$AM$7),VLOOKUP($C884,Listas!$B$4:$K$12,10,FALSE)))</f>
        <v/>
      </c>
    </row>
    <row r="885" spans="1:12" x14ac:dyDescent="0.25">
      <c r="A885" s="4"/>
      <c r="B885" s="4"/>
      <c r="C885" s="12" t="s">
        <v>781</v>
      </c>
      <c r="D885" s="4" t="str">
        <f>IF(ISERROR(VLOOKUP($C885,Listas!$B$4:$C$12,2,FALSE)),"",VLOOKUP($C885,Listas!$B$4:$C$12,2,FALSE))</f>
        <v/>
      </c>
      <c r="E885" s="12"/>
      <c r="F885" s="5">
        <v>0</v>
      </c>
      <c r="G885" s="5" t="s">
        <v>908</v>
      </c>
      <c r="H885" s="5" t="str">
        <f>IF(ISERROR(VLOOKUP($C885&amp;" "&amp;$I885,Listas!$N$4:$O$14,2,FALSE)),"",VLOOKUP($C885&amp;" "&amp;$I885,Listas!$N$4:$O$14,2,FALSE))</f>
        <v/>
      </c>
      <c r="I885" s="5" t="str">
        <f>IF(ISERROR(VLOOKUP($G885,Listas!$L$4:$M$7,2,FALSE)),"",VLOOKUP($G885,Listas!$L$4:$M$7,2,FALSE))</f>
        <v/>
      </c>
      <c r="J885" s="7" t="str">
        <f t="shared" si="26"/>
        <v/>
      </c>
      <c r="K885" s="5" t="str">
        <f t="shared" si="27"/>
        <v/>
      </c>
      <c r="L885" s="5" t="str">
        <f>IF(ISERROR(VLOOKUP($C885,Listas!$B$4:$K$12,10,FALSE)),"",IF(C885="Hydrogen_\_Hidrógeno",LOOKUP(E885,Listas!$AL$4:$AL$7,Listas!$AM$4:$AM$7),VLOOKUP($C885,Listas!$B$4:$K$12,10,FALSE)))</f>
        <v/>
      </c>
    </row>
    <row r="886" spans="1:12" x14ac:dyDescent="0.25">
      <c r="A886" s="4"/>
      <c r="B886" s="4"/>
      <c r="C886" s="12" t="s">
        <v>781</v>
      </c>
      <c r="D886" s="4" t="str">
        <f>IF(ISERROR(VLOOKUP($C886,Listas!$B$4:$C$12,2,FALSE)),"",VLOOKUP($C886,Listas!$B$4:$C$12,2,FALSE))</f>
        <v/>
      </c>
      <c r="E886" s="12"/>
      <c r="F886" s="5">
        <v>0</v>
      </c>
      <c r="G886" s="5" t="s">
        <v>908</v>
      </c>
      <c r="H886" s="5" t="str">
        <f>IF(ISERROR(VLOOKUP($C886&amp;" "&amp;$I886,Listas!$N$4:$O$14,2,FALSE)),"",VLOOKUP($C886&amp;" "&amp;$I886,Listas!$N$4:$O$14,2,FALSE))</f>
        <v/>
      </c>
      <c r="I886" s="5" t="str">
        <f>IF(ISERROR(VLOOKUP($G886,Listas!$L$4:$M$7,2,FALSE)),"",VLOOKUP($G886,Listas!$L$4:$M$7,2,FALSE))</f>
        <v/>
      </c>
      <c r="J886" s="7" t="str">
        <f t="shared" si="26"/>
        <v/>
      </c>
      <c r="K886" s="5" t="str">
        <f t="shared" si="27"/>
        <v/>
      </c>
      <c r="L886" s="5" t="str">
        <f>IF(ISERROR(VLOOKUP($C886,Listas!$B$4:$K$12,10,FALSE)),"",IF(C886="Hydrogen_\_Hidrógeno",LOOKUP(E886,Listas!$AL$4:$AL$7,Listas!$AM$4:$AM$7),VLOOKUP($C886,Listas!$B$4:$K$12,10,FALSE)))</f>
        <v/>
      </c>
    </row>
    <row r="887" spans="1:12" x14ac:dyDescent="0.25">
      <c r="A887" s="4"/>
      <c r="B887" s="4"/>
      <c r="C887" s="12" t="s">
        <v>781</v>
      </c>
      <c r="D887" s="4" t="str">
        <f>IF(ISERROR(VLOOKUP($C887,Listas!$B$4:$C$12,2,FALSE)),"",VLOOKUP($C887,Listas!$B$4:$C$12,2,FALSE))</f>
        <v/>
      </c>
      <c r="E887" s="12"/>
      <c r="F887" s="5">
        <v>0</v>
      </c>
      <c r="G887" s="5" t="s">
        <v>908</v>
      </c>
      <c r="H887" s="5" t="str">
        <f>IF(ISERROR(VLOOKUP($C887&amp;" "&amp;$I887,Listas!$N$4:$O$14,2,FALSE)),"",VLOOKUP($C887&amp;" "&amp;$I887,Listas!$N$4:$O$14,2,FALSE))</f>
        <v/>
      </c>
      <c r="I887" s="5" t="str">
        <f>IF(ISERROR(VLOOKUP($G887,Listas!$L$4:$M$7,2,FALSE)),"",VLOOKUP($G887,Listas!$L$4:$M$7,2,FALSE))</f>
        <v/>
      </c>
      <c r="J887" s="7" t="str">
        <f t="shared" si="26"/>
        <v/>
      </c>
      <c r="K887" s="5" t="str">
        <f t="shared" si="27"/>
        <v/>
      </c>
      <c r="L887" s="5" t="str">
        <f>IF(ISERROR(VLOOKUP($C887,Listas!$B$4:$K$12,10,FALSE)),"",IF(C887="Hydrogen_\_Hidrógeno",LOOKUP(E887,Listas!$AL$4:$AL$7,Listas!$AM$4:$AM$7),VLOOKUP($C887,Listas!$B$4:$K$12,10,FALSE)))</f>
        <v/>
      </c>
    </row>
    <row r="888" spans="1:12" x14ac:dyDescent="0.25">
      <c r="A888" s="4"/>
      <c r="B888" s="4"/>
      <c r="C888" s="12" t="s">
        <v>781</v>
      </c>
      <c r="D888" s="4" t="str">
        <f>IF(ISERROR(VLOOKUP($C888,Listas!$B$4:$C$12,2,FALSE)),"",VLOOKUP($C888,Listas!$B$4:$C$12,2,FALSE))</f>
        <v/>
      </c>
      <c r="E888" s="12"/>
      <c r="F888" s="5">
        <v>0</v>
      </c>
      <c r="G888" s="5" t="s">
        <v>908</v>
      </c>
      <c r="H888" s="5" t="str">
        <f>IF(ISERROR(VLOOKUP($C888&amp;" "&amp;$I888,Listas!$N$4:$O$14,2,FALSE)),"",VLOOKUP($C888&amp;" "&amp;$I888,Listas!$N$4:$O$14,2,FALSE))</f>
        <v/>
      </c>
      <c r="I888" s="5" t="str">
        <f>IF(ISERROR(VLOOKUP($G888,Listas!$L$4:$M$7,2,FALSE)),"",VLOOKUP($G888,Listas!$L$4:$M$7,2,FALSE))</f>
        <v/>
      </c>
      <c r="J888" s="7" t="str">
        <f t="shared" si="26"/>
        <v/>
      </c>
      <c r="K888" s="5" t="str">
        <f t="shared" si="27"/>
        <v/>
      </c>
      <c r="L888" s="5" t="str">
        <f>IF(ISERROR(VLOOKUP($C888,Listas!$B$4:$K$12,10,FALSE)),"",IF(C888="Hydrogen_\_Hidrógeno",LOOKUP(E888,Listas!$AL$4:$AL$7,Listas!$AM$4:$AM$7),VLOOKUP($C888,Listas!$B$4:$K$12,10,FALSE)))</f>
        <v/>
      </c>
    </row>
    <row r="889" spans="1:12" x14ac:dyDescent="0.25">
      <c r="A889" s="4"/>
      <c r="B889" s="4"/>
      <c r="C889" s="12" t="s">
        <v>781</v>
      </c>
      <c r="D889" s="4" t="str">
        <f>IF(ISERROR(VLOOKUP($C889,Listas!$B$4:$C$12,2,FALSE)),"",VLOOKUP($C889,Listas!$B$4:$C$12,2,FALSE))</f>
        <v/>
      </c>
      <c r="E889" s="12"/>
      <c r="F889" s="5">
        <v>0</v>
      </c>
      <c r="G889" s="5" t="s">
        <v>908</v>
      </c>
      <c r="H889" s="5" t="str">
        <f>IF(ISERROR(VLOOKUP($C889&amp;" "&amp;$I889,Listas!$N$4:$O$14,2,FALSE)),"",VLOOKUP($C889&amp;" "&amp;$I889,Listas!$N$4:$O$14,2,FALSE))</f>
        <v/>
      </c>
      <c r="I889" s="5" t="str">
        <f>IF(ISERROR(VLOOKUP($G889,Listas!$L$4:$M$7,2,FALSE)),"",VLOOKUP($G889,Listas!$L$4:$M$7,2,FALSE))</f>
        <v/>
      </c>
      <c r="J889" s="7" t="str">
        <f t="shared" si="26"/>
        <v/>
      </c>
      <c r="K889" s="5" t="str">
        <f t="shared" si="27"/>
        <v/>
      </c>
      <c r="L889" s="5" t="str">
        <f>IF(ISERROR(VLOOKUP($C889,Listas!$B$4:$K$12,10,FALSE)),"",IF(C889="Hydrogen_\_Hidrógeno",LOOKUP(E889,Listas!$AL$4:$AL$7,Listas!$AM$4:$AM$7),VLOOKUP($C889,Listas!$B$4:$K$12,10,FALSE)))</f>
        <v/>
      </c>
    </row>
    <row r="890" spans="1:12" x14ac:dyDescent="0.25">
      <c r="A890" s="4"/>
      <c r="B890" s="4"/>
      <c r="C890" s="12" t="s">
        <v>781</v>
      </c>
      <c r="D890" s="4" t="str">
        <f>IF(ISERROR(VLOOKUP($C890,Listas!$B$4:$C$12,2,FALSE)),"",VLOOKUP($C890,Listas!$B$4:$C$12,2,FALSE))</f>
        <v/>
      </c>
      <c r="E890" s="12"/>
      <c r="F890" s="5">
        <v>0</v>
      </c>
      <c r="G890" s="5" t="s">
        <v>908</v>
      </c>
      <c r="H890" s="5" t="str">
        <f>IF(ISERROR(VLOOKUP($C890&amp;" "&amp;$I890,Listas!$N$4:$O$14,2,FALSE)),"",VLOOKUP($C890&amp;" "&amp;$I890,Listas!$N$4:$O$14,2,FALSE))</f>
        <v/>
      </c>
      <c r="I890" s="5" t="str">
        <f>IF(ISERROR(VLOOKUP($G890,Listas!$L$4:$M$7,2,FALSE)),"",VLOOKUP($G890,Listas!$L$4:$M$7,2,FALSE))</f>
        <v/>
      </c>
      <c r="J890" s="7" t="str">
        <f t="shared" si="26"/>
        <v/>
      </c>
      <c r="K890" s="5" t="str">
        <f t="shared" si="27"/>
        <v/>
      </c>
      <c r="L890" s="5" t="str">
        <f>IF(ISERROR(VLOOKUP($C890,Listas!$B$4:$K$12,10,FALSE)),"",IF(C890="Hydrogen_\_Hidrógeno",LOOKUP(E890,Listas!$AL$4:$AL$7,Listas!$AM$4:$AM$7),VLOOKUP($C890,Listas!$B$4:$K$12,10,FALSE)))</f>
        <v/>
      </c>
    </row>
    <row r="891" spans="1:12" x14ac:dyDescent="0.25">
      <c r="A891" s="4"/>
      <c r="B891" s="4"/>
      <c r="C891" s="12" t="s">
        <v>781</v>
      </c>
      <c r="D891" s="4" t="str">
        <f>IF(ISERROR(VLOOKUP($C891,Listas!$B$4:$C$12,2,FALSE)),"",VLOOKUP($C891,Listas!$B$4:$C$12,2,FALSE))</f>
        <v/>
      </c>
      <c r="E891" s="12"/>
      <c r="F891" s="5">
        <v>0</v>
      </c>
      <c r="G891" s="5" t="s">
        <v>908</v>
      </c>
      <c r="H891" s="5" t="str">
        <f>IF(ISERROR(VLOOKUP($C891&amp;" "&amp;$I891,Listas!$N$4:$O$14,2,FALSE)),"",VLOOKUP($C891&amp;" "&amp;$I891,Listas!$N$4:$O$14,2,FALSE))</f>
        <v/>
      </c>
      <c r="I891" s="5" t="str">
        <f>IF(ISERROR(VLOOKUP($G891,Listas!$L$4:$M$7,2,FALSE)),"",VLOOKUP($G891,Listas!$L$4:$M$7,2,FALSE))</f>
        <v/>
      </c>
      <c r="J891" s="7" t="str">
        <f t="shared" si="26"/>
        <v/>
      </c>
      <c r="K891" s="5" t="str">
        <f t="shared" si="27"/>
        <v/>
      </c>
      <c r="L891" s="5" t="str">
        <f>IF(ISERROR(VLOOKUP($C891,Listas!$B$4:$K$12,10,FALSE)),"",IF(C891="Hydrogen_\_Hidrógeno",LOOKUP(E891,Listas!$AL$4:$AL$7,Listas!$AM$4:$AM$7),VLOOKUP($C891,Listas!$B$4:$K$12,10,FALSE)))</f>
        <v/>
      </c>
    </row>
    <row r="892" spans="1:12" x14ac:dyDescent="0.25">
      <c r="A892" s="4"/>
      <c r="B892" s="4"/>
      <c r="C892" s="12" t="s">
        <v>781</v>
      </c>
      <c r="D892" s="4" t="str">
        <f>IF(ISERROR(VLOOKUP($C892,Listas!$B$4:$C$12,2,FALSE)),"",VLOOKUP($C892,Listas!$B$4:$C$12,2,FALSE))</f>
        <v/>
      </c>
      <c r="E892" s="12"/>
      <c r="F892" s="5">
        <v>0</v>
      </c>
      <c r="G892" s="5" t="s">
        <v>908</v>
      </c>
      <c r="H892" s="5" t="str">
        <f>IF(ISERROR(VLOOKUP($C892&amp;" "&amp;$I892,Listas!$N$4:$O$14,2,FALSE)),"",VLOOKUP($C892&amp;" "&amp;$I892,Listas!$N$4:$O$14,2,FALSE))</f>
        <v/>
      </c>
      <c r="I892" s="5" t="str">
        <f>IF(ISERROR(VLOOKUP($G892,Listas!$L$4:$M$7,2,FALSE)),"",VLOOKUP($G892,Listas!$L$4:$M$7,2,FALSE))</f>
        <v/>
      </c>
      <c r="J892" s="7" t="str">
        <f t="shared" si="26"/>
        <v/>
      </c>
      <c r="K892" s="5" t="str">
        <f t="shared" si="27"/>
        <v/>
      </c>
      <c r="L892" s="5" t="str">
        <f>IF(ISERROR(VLOOKUP($C892,Listas!$B$4:$K$12,10,FALSE)),"",IF(C892="Hydrogen_\_Hidrógeno",LOOKUP(E892,Listas!$AL$4:$AL$7,Listas!$AM$4:$AM$7),VLOOKUP($C892,Listas!$B$4:$K$12,10,FALSE)))</f>
        <v/>
      </c>
    </row>
    <row r="893" spans="1:12" x14ac:dyDescent="0.25">
      <c r="A893" s="4"/>
      <c r="B893" s="4"/>
      <c r="C893" s="12" t="s">
        <v>781</v>
      </c>
      <c r="D893" s="4" t="str">
        <f>IF(ISERROR(VLOOKUP($C893,Listas!$B$4:$C$12,2,FALSE)),"",VLOOKUP($C893,Listas!$B$4:$C$12,2,FALSE))</f>
        <v/>
      </c>
      <c r="E893" s="12"/>
      <c r="F893" s="5">
        <v>0</v>
      </c>
      <c r="G893" s="5" t="s">
        <v>908</v>
      </c>
      <c r="H893" s="5" t="str">
        <f>IF(ISERROR(VLOOKUP($C893&amp;" "&amp;$I893,Listas!$N$4:$O$14,2,FALSE)),"",VLOOKUP($C893&amp;" "&amp;$I893,Listas!$N$4:$O$14,2,FALSE))</f>
        <v/>
      </c>
      <c r="I893" s="5" t="str">
        <f>IF(ISERROR(VLOOKUP($G893,Listas!$L$4:$M$7,2,FALSE)),"",VLOOKUP($G893,Listas!$L$4:$M$7,2,FALSE))</f>
        <v/>
      </c>
      <c r="J893" s="7" t="str">
        <f t="shared" si="26"/>
        <v/>
      </c>
      <c r="K893" s="5" t="str">
        <f t="shared" si="27"/>
        <v/>
      </c>
      <c r="L893" s="5" t="str">
        <f>IF(ISERROR(VLOOKUP($C893,Listas!$B$4:$K$12,10,FALSE)),"",IF(C893="Hydrogen_\_Hidrógeno",LOOKUP(E893,Listas!$AL$4:$AL$7,Listas!$AM$4:$AM$7),VLOOKUP($C893,Listas!$B$4:$K$12,10,FALSE)))</f>
        <v/>
      </c>
    </row>
    <row r="894" spans="1:12" x14ac:dyDescent="0.25">
      <c r="A894" s="4"/>
      <c r="B894" s="4"/>
      <c r="C894" s="12" t="s">
        <v>781</v>
      </c>
      <c r="D894" s="4" t="str">
        <f>IF(ISERROR(VLOOKUP($C894,Listas!$B$4:$C$12,2,FALSE)),"",VLOOKUP($C894,Listas!$B$4:$C$12,2,FALSE))</f>
        <v/>
      </c>
      <c r="E894" s="12"/>
      <c r="F894" s="5">
        <v>0</v>
      </c>
      <c r="G894" s="5" t="s">
        <v>908</v>
      </c>
      <c r="H894" s="5" t="str">
        <f>IF(ISERROR(VLOOKUP($C894&amp;" "&amp;$I894,Listas!$N$4:$O$14,2,FALSE)),"",VLOOKUP($C894&amp;" "&amp;$I894,Listas!$N$4:$O$14,2,FALSE))</f>
        <v/>
      </c>
      <c r="I894" s="5" t="str">
        <f>IF(ISERROR(VLOOKUP($G894,Listas!$L$4:$M$7,2,FALSE)),"",VLOOKUP($G894,Listas!$L$4:$M$7,2,FALSE))</f>
        <v/>
      </c>
      <c r="J894" s="7" t="str">
        <f t="shared" si="26"/>
        <v/>
      </c>
      <c r="K894" s="5" t="str">
        <f t="shared" si="27"/>
        <v/>
      </c>
      <c r="L894" s="5" t="str">
        <f>IF(ISERROR(VLOOKUP($C894,Listas!$B$4:$K$12,10,FALSE)),"",IF(C894="Hydrogen_\_Hidrógeno",LOOKUP(E894,Listas!$AL$4:$AL$7,Listas!$AM$4:$AM$7),VLOOKUP($C894,Listas!$B$4:$K$12,10,FALSE)))</f>
        <v/>
      </c>
    </row>
    <row r="895" spans="1:12" x14ac:dyDescent="0.25">
      <c r="A895" s="4"/>
      <c r="B895" s="4"/>
      <c r="C895" s="12" t="s">
        <v>781</v>
      </c>
      <c r="D895" s="4" t="str">
        <f>IF(ISERROR(VLOOKUP($C895,Listas!$B$4:$C$12,2,FALSE)),"",VLOOKUP($C895,Listas!$B$4:$C$12,2,FALSE))</f>
        <v/>
      </c>
      <c r="E895" s="12"/>
      <c r="F895" s="5">
        <v>0</v>
      </c>
      <c r="G895" s="5" t="s">
        <v>908</v>
      </c>
      <c r="H895" s="5" t="str">
        <f>IF(ISERROR(VLOOKUP($C895&amp;" "&amp;$I895,Listas!$N$4:$O$14,2,FALSE)),"",VLOOKUP($C895&amp;" "&amp;$I895,Listas!$N$4:$O$14,2,FALSE))</f>
        <v/>
      </c>
      <c r="I895" s="5" t="str">
        <f>IF(ISERROR(VLOOKUP($G895,Listas!$L$4:$M$7,2,FALSE)),"",VLOOKUP($G895,Listas!$L$4:$M$7,2,FALSE))</f>
        <v/>
      </c>
      <c r="J895" s="7" t="str">
        <f t="shared" si="26"/>
        <v/>
      </c>
      <c r="K895" s="5" t="str">
        <f t="shared" si="27"/>
        <v/>
      </c>
      <c r="L895" s="5" t="str">
        <f>IF(ISERROR(VLOOKUP($C895,Listas!$B$4:$K$12,10,FALSE)),"",IF(C895="Hydrogen_\_Hidrógeno",LOOKUP(E895,Listas!$AL$4:$AL$7,Listas!$AM$4:$AM$7),VLOOKUP($C895,Listas!$B$4:$K$12,10,FALSE)))</f>
        <v/>
      </c>
    </row>
    <row r="896" spans="1:12" x14ac:dyDescent="0.25">
      <c r="A896" s="4"/>
      <c r="B896" s="4"/>
      <c r="C896" s="12" t="s">
        <v>781</v>
      </c>
      <c r="D896" s="4" t="str">
        <f>IF(ISERROR(VLOOKUP($C896,Listas!$B$4:$C$12,2,FALSE)),"",VLOOKUP($C896,Listas!$B$4:$C$12,2,FALSE))</f>
        <v/>
      </c>
      <c r="E896" s="12"/>
      <c r="F896" s="5">
        <v>0</v>
      </c>
      <c r="G896" s="5" t="s">
        <v>908</v>
      </c>
      <c r="H896" s="5" t="str">
        <f>IF(ISERROR(VLOOKUP($C896&amp;" "&amp;$I896,Listas!$N$4:$O$14,2,FALSE)),"",VLOOKUP($C896&amp;" "&amp;$I896,Listas!$N$4:$O$14,2,FALSE))</f>
        <v/>
      </c>
      <c r="I896" s="5" t="str">
        <f>IF(ISERROR(VLOOKUP($G896,Listas!$L$4:$M$7,2,FALSE)),"",VLOOKUP($G896,Listas!$L$4:$M$7,2,FALSE))</f>
        <v/>
      </c>
      <c r="J896" s="7" t="str">
        <f t="shared" si="26"/>
        <v/>
      </c>
      <c r="K896" s="5" t="str">
        <f t="shared" si="27"/>
        <v/>
      </c>
      <c r="L896" s="5" t="str">
        <f>IF(ISERROR(VLOOKUP($C896,Listas!$B$4:$K$12,10,FALSE)),"",IF(C896="Hydrogen_\_Hidrógeno",LOOKUP(E896,Listas!$AL$4:$AL$7,Listas!$AM$4:$AM$7),VLOOKUP($C896,Listas!$B$4:$K$12,10,FALSE)))</f>
        <v/>
      </c>
    </row>
    <row r="897" spans="1:12" x14ac:dyDescent="0.25">
      <c r="A897" s="4"/>
      <c r="B897" s="4"/>
      <c r="C897" s="12" t="s">
        <v>781</v>
      </c>
      <c r="D897" s="4" t="str">
        <f>IF(ISERROR(VLOOKUP($C897,Listas!$B$4:$C$12,2,FALSE)),"",VLOOKUP($C897,Listas!$B$4:$C$12,2,FALSE))</f>
        <v/>
      </c>
      <c r="E897" s="12"/>
      <c r="F897" s="5">
        <v>0</v>
      </c>
      <c r="G897" s="5" t="s">
        <v>908</v>
      </c>
      <c r="H897" s="5" t="str">
        <f>IF(ISERROR(VLOOKUP($C897&amp;" "&amp;$I897,Listas!$N$4:$O$14,2,FALSE)),"",VLOOKUP($C897&amp;" "&amp;$I897,Listas!$N$4:$O$14,2,FALSE))</f>
        <v/>
      </c>
      <c r="I897" s="5" t="str">
        <f>IF(ISERROR(VLOOKUP($G897,Listas!$L$4:$M$7,2,FALSE)),"",VLOOKUP($G897,Listas!$L$4:$M$7,2,FALSE))</f>
        <v/>
      </c>
      <c r="J897" s="7" t="str">
        <f t="shared" si="26"/>
        <v/>
      </c>
      <c r="K897" s="5" t="str">
        <f t="shared" si="27"/>
        <v/>
      </c>
      <c r="L897" s="5" t="str">
        <f>IF(ISERROR(VLOOKUP($C897,Listas!$B$4:$K$12,10,FALSE)),"",IF(C897="Hydrogen_\_Hidrógeno",LOOKUP(E897,Listas!$AL$4:$AL$7,Listas!$AM$4:$AM$7),VLOOKUP($C897,Listas!$B$4:$K$12,10,FALSE)))</f>
        <v/>
      </c>
    </row>
    <row r="898" spans="1:12" x14ac:dyDescent="0.25">
      <c r="A898" s="4"/>
      <c r="B898" s="4"/>
      <c r="C898" s="12" t="s">
        <v>781</v>
      </c>
      <c r="D898" s="4" t="str">
        <f>IF(ISERROR(VLOOKUP($C898,Listas!$B$4:$C$12,2,FALSE)),"",VLOOKUP($C898,Listas!$B$4:$C$12,2,FALSE))</f>
        <v/>
      </c>
      <c r="E898" s="12"/>
      <c r="F898" s="5">
        <v>0</v>
      </c>
      <c r="G898" s="5" t="s">
        <v>908</v>
      </c>
      <c r="H898" s="5" t="str">
        <f>IF(ISERROR(VLOOKUP($C898&amp;" "&amp;$I898,Listas!$N$4:$O$14,2,FALSE)),"",VLOOKUP($C898&amp;" "&amp;$I898,Listas!$N$4:$O$14,2,FALSE))</f>
        <v/>
      </c>
      <c r="I898" s="5" t="str">
        <f>IF(ISERROR(VLOOKUP($G898,Listas!$L$4:$M$7,2,FALSE)),"",VLOOKUP($G898,Listas!$L$4:$M$7,2,FALSE))</f>
        <v/>
      </c>
      <c r="J898" s="7" t="str">
        <f t="shared" si="26"/>
        <v/>
      </c>
      <c r="K898" s="5" t="str">
        <f t="shared" si="27"/>
        <v/>
      </c>
      <c r="L898" s="5" t="str">
        <f>IF(ISERROR(VLOOKUP($C898,Listas!$B$4:$K$12,10,FALSE)),"",IF(C898="Hydrogen_\_Hidrógeno",LOOKUP(E898,Listas!$AL$4:$AL$7,Listas!$AM$4:$AM$7),VLOOKUP($C898,Listas!$B$4:$K$12,10,FALSE)))</f>
        <v/>
      </c>
    </row>
    <row r="899" spans="1:12" x14ac:dyDescent="0.25">
      <c r="A899" s="4"/>
      <c r="B899" s="4"/>
      <c r="C899" s="12" t="s">
        <v>781</v>
      </c>
      <c r="D899" s="4" t="str">
        <f>IF(ISERROR(VLOOKUP($C899,Listas!$B$4:$C$12,2,FALSE)),"",VLOOKUP($C899,Listas!$B$4:$C$12,2,FALSE))</f>
        <v/>
      </c>
      <c r="E899" s="12"/>
      <c r="F899" s="5">
        <v>0</v>
      </c>
      <c r="G899" s="5" t="s">
        <v>908</v>
      </c>
      <c r="H899" s="5" t="str">
        <f>IF(ISERROR(VLOOKUP($C899&amp;" "&amp;$I899,Listas!$N$4:$O$14,2,FALSE)),"",VLOOKUP($C899&amp;" "&amp;$I899,Listas!$N$4:$O$14,2,FALSE))</f>
        <v/>
      </c>
      <c r="I899" s="5" t="str">
        <f>IF(ISERROR(VLOOKUP($G899,Listas!$L$4:$M$7,2,FALSE)),"",VLOOKUP($G899,Listas!$L$4:$M$7,2,FALSE))</f>
        <v/>
      </c>
      <c r="J899" s="7" t="str">
        <f t="shared" si="26"/>
        <v/>
      </c>
      <c r="K899" s="5" t="str">
        <f t="shared" si="27"/>
        <v/>
      </c>
      <c r="L899" s="5" t="str">
        <f>IF(ISERROR(VLOOKUP($C899,Listas!$B$4:$K$12,10,FALSE)),"",IF(C899="Hydrogen_\_Hidrógeno",LOOKUP(E899,Listas!$AL$4:$AL$7,Listas!$AM$4:$AM$7),VLOOKUP($C899,Listas!$B$4:$K$12,10,FALSE)))</f>
        <v/>
      </c>
    </row>
    <row r="900" spans="1:12" x14ac:dyDescent="0.25">
      <c r="A900" s="4"/>
      <c r="B900" s="4"/>
      <c r="C900" s="12" t="s">
        <v>781</v>
      </c>
      <c r="D900" s="4" t="str">
        <f>IF(ISERROR(VLOOKUP($C900,Listas!$B$4:$C$12,2,FALSE)),"",VLOOKUP($C900,Listas!$B$4:$C$12,2,FALSE))</f>
        <v/>
      </c>
      <c r="E900" s="12"/>
      <c r="F900" s="5">
        <v>0</v>
      </c>
      <c r="G900" s="5" t="s">
        <v>908</v>
      </c>
      <c r="H900" s="5" t="str">
        <f>IF(ISERROR(VLOOKUP($C900&amp;" "&amp;$I900,Listas!$N$4:$O$14,2,FALSE)),"",VLOOKUP($C900&amp;" "&amp;$I900,Listas!$N$4:$O$14,2,FALSE))</f>
        <v/>
      </c>
      <c r="I900" s="5" t="str">
        <f>IF(ISERROR(VLOOKUP($G900,Listas!$L$4:$M$7,2,FALSE)),"",VLOOKUP($G900,Listas!$L$4:$M$7,2,FALSE))</f>
        <v/>
      </c>
      <c r="J900" s="7" t="str">
        <f t="shared" si="26"/>
        <v/>
      </c>
      <c r="K900" s="5" t="str">
        <f t="shared" si="27"/>
        <v/>
      </c>
      <c r="L900" s="5" t="str">
        <f>IF(ISERROR(VLOOKUP($C900,Listas!$B$4:$K$12,10,FALSE)),"",IF(C900="Hydrogen_\_Hidrógeno",LOOKUP(E900,Listas!$AL$4:$AL$7,Listas!$AM$4:$AM$7),VLOOKUP($C900,Listas!$B$4:$K$12,10,FALSE)))</f>
        <v/>
      </c>
    </row>
    <row r="901" spans="1:12" x14ac:dyDescent="0.25">
      <c r="A901" s="4"/>
      <c r="B901" s="4"/>
      <c r="C901" s="12" t="s">
        <v>781</v>
      </c>
      <c r="D901" s="4" t="str">
        <f>IF(ISERROR(VLOOKUP($C901,Listas!$B$4:$C$12,2,FALSE)),"",VLOOKUP($C901,Listas!$B$4:$C$12,2,FALSE))</f>
        <v/>
      </c>
      <c r="E901" s="12"/>
      <c r="F901" s="5">
        <v>0</v>
      </c>
      <c r="G901" s="5" t="s">
        <v>908</v>
      </c>
      <c r="H901" s="5" t="str">
        <f>IF(ISERROR(VLOOKUP($C901&amp;" "&amp;$I901,Listas!$N$4:$O$14,2,FALSE)),"",VLOOKUP($C901&amp;" "&amp;$I901,Listas!$N$4:$O$14,2,FALSE))</f>
        <v/>
      </c>
      <c r="I901" s="5" t="str">
        <f>IF(ISERROR(VLOOKUP($G901,Listas!$L$4:$M$7,2,FALSE)),"",VLOOKUP($G901,Listas!$L$4:$M$7,2,FALSE))</f>
        <v/>
      </c>
      <c r="J901" s="7" t="str">
        <f t="shared" si="26"/>
        <v/>
      </c>
      <c r="K901" s="5" t="str">
        <f t="shared" si="27"/>
        <v/>
      </c>
      <c r="L901" s="5" t="str">
        <f>IF(ISERROR(VLOOKUP($C901,Listas!$B$4:$K$12,10,FALSE)),"",IF(C901="Hydrogen_\_Hidrógeno",LOOKUP(E901,Listas!$AL$4:$AL$7,Listas!$AM$4:$AM$7),VLOOKUP($C901,Listas!$B$4:$K$12,10,FALSE)))</f>
        <v/>
      </c>
    </row>
    <row r="902" spans="1:12" x14ac:dyDescent="0.25">
      <c r="A902" s="4"/>
      <c r="B902" s="4"/>
      <c r="C902" s="12" t="s">
        <v>781</v>
      </c>
      <c r="D902" s="4" t="str">
        <f>IF(ISERROR(VLOOKUP($C902,Listas!$B$4:$C$12,2,FALSE)),"",VLOOKUP($C902,Listas!$B$4:$C$12,2,FALSE))</f>
        <v/>
      </c>
      <c r="E902" s="12"/>
      <c r="F902" s="5">
        <v>0</v>
      </c>
      <c r="G902" s="5" t="s">
        <v>908</v>
      </c>
      <c r="H902" s="5" t="str">
        <f>IF(ISERROR(VLOOKUP($C902&amp;" "&amp;$I902,Listas!$N$4:$O$14,2,FALSE)),"",VLOOKUP($C902&amp;" "&amp;$I902,Listas!$N$4:$O$14,2,FALSE))</f>
        <v/>
      </c>
      <c r="I902" s="5" t="str">
        <f>IF(ISERROR(VLOOKUP($G902,Listas!$L$4:$M$7,2,FALSE)),"",VLOOKUP($G902,Listas!$L$4:$M$7,2,FALSE))</f>
        <v/>
      </c>
      <c r="J902" s="7" t="str">
        <f t="shared" si="26"/>
        <v/>
      </c>
      <c r="K902" s="5" t="str">
        <f t="shared" si="27"/>
        <v/>
      </c>
      <c r="L902" s="5" t="str">
        <f>IF(ISERROR(VLOOKUP($C902,Listas!$B$4:$K$12,10,FALSE)),"",IF(C902="Hydrogen_\_Hidrógeno",LOOKUP(E902,Listas!$AL$4:$AL$7,Listas!$AM$4:$AM$7),VLOOKUP($C902,Listas!$B$4:$K$12,10,FALSE)))</f>
        <v/>
      </c>
    </row>
    <row r="903" spans="1:12" x14ac:dyDescent="0.25">
      <c r="A903" s="4"/>
      <c r="B903" s="4"/>
      <c r="C903" s="12" t="s">
        <v>781</v>
      </c>
      <c r="D903" s="4" t="str">
        <f>IF(ISERROR(VLOOKUP($C903,Listas!$B$4:$C$12,2,FALSE)),"",VLOOKUP($C903,Listas!$B$4:$C$12,2,FALSE))</f>
        <v/>
      </c>
      <c r="E903" s="12"/>
      <c r="F903" s="5">
        <v>0</v>
      </c>
      <c r="G903" s="5" t="s">
        <v>908</v>
      </c>
      <c r="H903" s="5" t="str">
        <f>IF(ISERROR(VLOOKUP($C903&amp;" "&amp;$I903,Listas!$N$4:$O$14,2,FALSE)),"",VLOOKUP($C903&amp;" "&amp;$I903,Listas!$N$4:$O$14,2,FALSE))</f>
        <v/>
      </c>
      <c r="I903" s="5" t="str">
        <f>IF(ISERROR(VLOOKUP($G903,Listas!$L$4:$M$7,2,FALSE)),"",VLOOKUP($G903,Listas!$L$4:$M$7,2,FALSE))</f>
        <v/>
      </c>
      <c r="J903" s="7" t="str">
        <f t="shared" ref="J903:J966" si="28">IFERROR(IF(C903="Hydrogen_\_Hidrógeno",(F903*H903)*0.4,F903*H903),"")</f>
        <v/>
      </c>
      <c r="K903" s="5" t="str">
        <f t="shared" si="27"/>
        <v/>
      </c>
      <c r="L903" s="5" t="str">
        <f>IF(ISERROR(VLOOKUP($C903,Listas!$B$4:$K$12,10,FALSE)),"",IF(C903="Hydrogen_\_Hidrógeno",LOOKUP(E903,Listas!$AL$4:$AL$7,Listas!$AM$4:$AM$7),VLOOKUP($C903,Listas!$B$4:$K$12,10,FALSE)))</f>
        <v/>
      </c>
    </row>
    <row r="904" spans="1:12" x14ac:dyDescent="0.25">
      <c r="A904" s="4"/>
      <c r="B904" s="4"/>
      <c r="C904" s="12" t="s">
        <v>781</v>
      </c>
      <c r="D904" s="4" t="str">
        <f>IF(ISERROR(VLOOKUP($C904,Listas!$B$4:$C$12,2,FALSE)),"",VLOOKUP($C904,Listas!$B$4:$C$12,2,FALSE))</f>
        <v/>
      </c>
      <c r="E904" s="12"/>
      <c r="F904" s="5">
        <v>0</v>
      </c>
      <c r="G904" s="5" t="s">
        <v>908</v>
      </c>
      <c r="H904" s="5" t="str">
        <f>IF(ISERROR(VLOOKUP($C904&amp;" "&amp;$I904,Listas!$N$4:$O$14,2,FALSE)),"",VLOOKUP($C904&amp;" "&amp;$I904,Listas!$N$4:$O$14,2,FALSE))</f>
        <v/>
      </c>
      <c r="I904" s="5" t="str">
        <f>IF(ISERROR(VLOOKUP($G904,Listas!$L$4:$M$7,2,FALSE)),"",VLOOKUP($G904,Listas!$L$4:$M$7,2,FALSE))</f>
        <v/>
      </c>
      <c r="J904" s="7" t="str">
        <f t="shared" si="28"/>
        <v/>
      </c>
      <c r="K904" s="5" t="str">
        <f t="shared" ref="K904:K967" si="29">IF(ISERROR(F904*H904),"",F904*H904)</f>
        <v/>
      </c>
      <c r="L904" s="5" t="str">
        <f>IF(ISERROR(VLOOKUP($C904,Listas!$B$4:$K$12,10,FALSE)),"",IF(C904="Hydrogen_\_Hidrógeno",LOOKUP(E904,Listas!$AL$4:$AL$7,Listas!$AM$4:$AM$7),VLOOKUP($C904,Listas!$B$4:$K$12,10,FALSE)))</f>
        <v/>
      </c>
    </row>
    <row r="905" spans="1:12" x14ac:dyDescent="0.25">
      <c r="A905" s="4"/>
      <c r="B905" s="4"/>
      <c r="C905" s="12" t="s">
        <v>781</v>
      </c>
      <c r="D905" s="4" t="str">
        <f>IF(ISERROR(VLOOKUP($C905,Listas!$B$4:$C$12,2,FALSE)),"",VLOOKUP($C905,Listas!$B$4:$C$12,2,FALSE))</f>
        <v/>
      </c>
      <c r="E905" s="12"/>
      <c r="F905" s="5">
        <v>0</v>
      </c>
      <c r="G905" s="5" t="s">
        <v>908</v>
      </c>
      <c r="H905" s="5" t="str">
        <f>IF(ISERROR(VLOOKUP($C905&amp;" "&amp;$I905,Listas!$N$4:$O$14,2,FALSE)),"",VLOOKUP($C905&amp;" "&amp;$I905,Listas!$N$4:$O$14,2,FALSE))</f>
        <v/>
      </c>
      <c r="I905" s="5" t="str">
        <f>IF(ISERROR(VLOOKUP($G905,Listas!$L$4:$M$7,2,FALSE)),"",VLOOKUP($G905,Listas!$L$4:$M$7,2,FALSE))</f>
        <v/>
      </c>
      <c r="J905" s="7" t="str">
        <f t="shared" si="28"/>
        <v/>
      </c>
      <c r="K905" s="5" t="str">
        <f t="shared" si="29"/>
        <v/>
      </c>
      <c r="L905" s="5" t="str">
        <f>IF(ISERROR(VLOOKUP($C905,Listas!$B$4:$K$12,10,FALSE)),"",IF(C905="Hydrogen_\_Hidrógeno",LOOKUP(E905,Listas!$AL$4:$AL$7,Listas!$AM$4:$AM$7),VLOOKUP($C905,Listas!$B$4:$K$12,10,FALSE)))</f>
        <v/>
      </c>
    </row>
    <row r="906" spans="1:12" x14ac:dyDescent="0.25">
      <c r="A906" s="4"/>
      <c r="B906" s="4"/>
      <c r="C906" s="12" t="s">
        <v>781</v>
      </c>
      <c r="D906" s="4" t="str">
        <f>IF(ISERROR(VLOOKUP($C906,Listas!$B$4:$C$12,2,FALSE)),"",VLOOKUP($C906,Listas!$B$4:$C$12,2,FALSE))</f>
        <v/>
      </c>
      <c r="E906" s="12"/>
      <c r="F906" s="5">
        <v>0</v>
      </c>
      <c r="G906" s="5" t="s">
        <v>908</v>
      </c>
      <c r="H906" s="5" t="str">
        <f>IF(ISERROR(VLOOKUP($C906&amp;" "&amp;$I906,Listas!$N$4:$O$14,2,FALSE)),"",VLOOKUP($C906&amp;" "&amp;$I906,Listas!$N$4:$O$14,2,FALSE))</f>
        <v/>
      </c>
      <c r="I906" s="5" t="str">
        <f>IF(ISERROR(VLOOKUP($G906,Listas!$L$4:$M$7,2,FALSE)),"",VLOOKUP($G906,Listas!$L$4:$M$7,2,FALSE))</f>
        <v/>
      </c>
      <c r="J906" s="7" t="str">
        <f t="shared" si="28"/>
        <v/>
      </c>
      <c r="K906" s="5" t="str">
        <f t="shared" si="29"/>
        <v/>
      </c>
      <c r="L906" s="5" t="str">
        <f>IF(ISERROR(VLOOKUP($C906,Listas!$B$4:$K$12,10,FALSE)),"",IF(C906="Hydrogen_\_Hidrógeno",LOOKUP(E906,Listas!$AL$4:$AL$7,Listas!$AM$4:$AM$7),VLOOKUP($C906,Listas!$B$4:$K$12,10,FALSE)))</f>
        <v/>
      </c>
    </row>
    <row r="907" spans="1:12" x14ac:dyDescent="0.25">
      <c r="A907" s="4"/>
      <c r="B907" s="4"/>
      <c r="C907" s="12" t="s">
        <v>781</v>
      </c>
      <c r="D907" s="4" t="str">
        <f>IF(ISERROR(VLOOKUP($C907,Listas!$B$4:$C$12,2,FALSE)),"",VLOOKUP($C907,Listas!$B$4:$C$12,2,FALSE))</f>
        <v/>
      </c>
      <c r="E907" s="12"/>
      <c r="F907" s="5">
        <v>0</v>
      </c>
      <c r="G907" s="5" t="s">
        <v>908</v>
      </c>
      <c r="H907" s="5" t="str">
        <f>IF(ISERROR(VLOOKUP($C907&amp;" "&amp;$I907,Listas!$N$4:$O$14,2,FALSE)),"",VLOOKUP($C907&amp;" "&amp;$I907,Listas!$N$4:$O$14,2,FALSE))</f>
        <v/>
      </c>
      <c r="I907" s="5" t="str">
        <f>IF(ISERROR(VLOOKUP($G907,Listas!$L$4:$M$7,2,FALSE)),"",VLOOKUP($G907,Listas!$L$4:$M$7,2,FALSE))</f>
        <v/>
      </c>
      <c r="J907" s="7" t="str">
        <f t="shared" si="28"/>
        <v/>
      </c>
      <c r="K907" s="5" t="str">
        <f t="shared" si="29"/>
        <v/>
      </c>
      <c r="L907" s="5" t="str">
        <f>IF(ISERROR(VLOOKUP($C907,Listas!$B$4:$K$12,10,FALSE)),"",IF(C907="Hydrogen_\_Hidrógeno",LOOKUP(E907,Listas!$AL$4:$AL$7,Listas!$AM$4:$AM$7),VLOOKUP($C907,Listas!$B$4:$K$12,10,FALSE)))</f>
        <v/>
      </c>
    </row>
    <row r="908" spans="1:12" x14ac:dyDescent="0.25">
      <c r="A908" s="4"/>
      <c r="B908" s="4"/>
      <c r="C908" s="12" t="s">
        <v>781</v>
      </c>
      <c r="D908" s="4" t="str">
        <f>IF(ISERROR(VLOOKUP($C908,Listas!$B$4:$C$12,2,FALSE)),"",VLOOKUP($C908,Listas!$B$4:$C$12,2,FALSE))</f>
        <v/>
      </c>
      <c r="E908" s="12"/>
      <c r="F908" s="5">
        <v>0</v>
      </c>
      <c r="G908" s="5" t="s">
        <v>908</v>
      </c>
      <c r="H908" s="5" t="str">
        <f>IF(ISERROR(VLOOKUP($C908&amp;" "&amp;$I908,Listas!$N$4:$O$14,2,FALSE)),"",VLOOKUP($C908&amp;" "&amp;$I908,Listas!$N$4:$O$14,2,FALSE))</f>
        <v/>
      </c>
      <c r="I908" s="5" t="str">
        <f>IF(ISERROR(VLOOKUP($G908,Listas!$L$4:$M$7,2,FALSE)),"",VLOOKUP($G908,Listas!$L$4:$M$7,2,FALSE))</f>
        <v/>
      </c>
      <c r="J908" s="7" t="str">
        <f t="shared" si="28"/>
        <v/>
      </c>
      <c r="K908" s="5" t="str">
        <f t="shared" si="29"/>
        <v/>
      </c>
      <c r="L908" s="5" t="str">
        <f>IF(ISERROR(VLOOKUP($C908,Listas!$B$4:$K$12,10,FALSE)),"",IF(C908="Hydrogen_\_Hidrógeno",LOOKUP(E908,Listas!$AL$4:$AL$7,Listas!$AM$4:$AM$7),VLOOKUP($C908,Listas!$B$4:$K$12,10,FALSE)))</f>
        <v/>
      </c>
    </row>
    <row r="909" spans="1:12" x14ac:dyDescent="0.25">
      <c r="A909" s="4"/>
      <c r="B909" s="4"/>
      <c r="C909" s="12" t="s">
        <v>781</v>
      </c>
      <c r="D909" s="4" t="str">
        <f>IF(ISERROR(VLOOKUP($C909,Listas!$B$4:$C$12,2,FALSE)),"",VLOOKUP($C909,Listas!$B$4:$C$12,2,FALSE))</f>
        <v/>
      </c>
      <c r="E909" s="12"/>
      <c r="F909" s="5">
        <v>0</v>
      </c>
      <c r="G909" s="5" t="s">
        <v>908</v>
      </c>
      <c r="H909" s="5" t="str">
        <f>IF(ISERROR(VLOOKUP($C909&amp;" "&amp;$I909,Listas!$N$4:$O$14,2,FALSE)),"",VLOOKUP($C909&amp;" "&amp;$I909,Listas!$N$4:$O$14,2,FALSE))</f>
        <v/>
      </c>
      <c r="I909" s="5" t="str">
        <f>IF(ISERROR(VLOOKUP($G909,Listas!$L$4:$M$7,2,FALSE)),"",VLOOKUP($G909,Listas!$L$4:$M$7,2,FALSE))</f>
        <v/>
      </c>
      <c r="J909" s="7" t="str">
        <f t="shared" si="28"/>
        <v/>
      </c>
      <c r="K909" s="5" t="str">
        <f t="shared" si="29"/>
        <v/>
      </c>
      <c r="L909" s="5" t="str">
        <f>IF(ISERROR(VLOOKUP($C909,Listas!$B$4:$K$12,10,FALSE)),"",IF(C909="Hydrogen_\_Hidrógeno",LOOKUP(E909,Listas!$AL$4:$AL$7,Listas!$AM$4:$AM$7),VLOOKUP($C909,Listas!$B$4:$K$12,10,FALSE)))</f>
        <v/>
      </c>
    </row>
    <row r="910" spans="1:12" x14ac:dyDescent="0.25">
      <c r="A910" s="4"/>
      <c r="B910" s="4"/>
      <c r="C910" s="12" t="s">
        <v>781</v>
      </c>
      <c r="D910" s="4" t="str">
        <f>IF(ISERROR(VLOOKUP($C910,Listas!$B$4:$C$12,2,FALSE)),"",VLOOKUP($C910,Listas!$B$4:$C$12,2,FALSE))</f>
        <v/>
      </c>
      <c r="E910" s="12"/>
      <c r="F910" s="5">
        <v>0</v>
      </c>
      <c r="G910" s="5" t="s">
        <v>908</v>
      </c>
      <c r="H910" s="5" t="str">
        <f>IF(ISERROR(VLOOKUP($C910&amp;" "&amp;$I910,Listas!$N$4:$O$14,2,FALSE)),"",VLOOKUP($C910&amp;" "&amp;$I910,Listas!$N$4:$O$14,2,FALSE))</f>
        <v/>
      </c>
      <c r="I910" s="5" t="str">
        <f>IF(ISERROR(VLOOKUP($G910,Listas!$L$4:$M$7,2,FALSE)),"",VLOOKUP($G910,Listas!$L$4:$M$7,2,FALSE))</f>
        <v/>
      </c>
      <c r="J910" s="7" t="str">
        <f t="shared" si="28"/>
        <v/>
      </c>
      <c r="K910" s="5" t="str">
        <f t="shared" si="29"/>
        <v/>
      </c>
      <c r="L910" s="5" t="str">
        <f>IF(ISERROR(VLOOKUP($C910,Listas!$B$4:$K$12,10,FALSE)),"",IF(C910="Hydrogen_\_Hidrógeno",LOOKUP(E910,Listas!$AL$4:$AL$7,Listas!$AM$4:$AM$7),VLOOKUP($C910,Listas!$B$4:$K$12,10,FALSE)))</f>
        <v/>
      </c>
    </row>
    <row r="911" spans="1:12" x14ac:dyDescent="0.25">
      <c r="A911" s="4"/>
      <c r="B911" s="4"/>
      <c r="C911" s="12" t="s">
        <v>781</v>
      </c>
      <c r="D911" s="4" t="str">
        <f>IF(ISERROR(VLOOKUP($C911,Listas!$B$4:$C$12,2,FALSE)),"",VLOOKUP($C911,Listas!$B$4:$C$12,2,FALSE))</f>
        <v/>
      </c>
      <c r="E911" s="12"/>
      <c r="F911" s="5">
        <v>0</v>
      </c>
      <c r="G911" s="5" t="s">
        <v>908</v>
      </c>
      <c r="H911" s="5" t="str">
        <f>IF(ISERROR(VLOOKUP($C911&amp;" "&amp;$I911,Listas!$N$4:$O$14,2,FALSE)),"",VLOOKUP($C911&amp;" "&amp;$I911,Listas!$N$4:$O$14,2,FALSE))</f>
        <v/>
      </c>
      <c r="I911" s="5" t="str">
        <f>IF(ISERROR(VLOOKUP($G911,Listas!$L$4:$M$7,2,FALSE)),"",VLOOKUP($G911,Listas!$L$4:$M$7,2,FALSE))</f>
        <v/>
      </c>
      <c r="J911" s="7" t="str">
        <f t="shared" si="28"/>
        <v/>
      </c>
      <c r="K911" s="5" t="str">
        <f t="shared" si="29"/>
        <v/>
      </c>
      <c r="L911" s="5" t="str">
        <f>IF(ISERROR(VLOOKUP($C911,Listas!$B$4:$K$12,10,FALSE)),"",IF(C911="Hydrogen_\_Hidrógeno",LOOKUP(E911,Listas!$AL$4:$AL$7,Listas!$AM$4:$AM$7),VLOOKUP($C911,Listas!$B$4:$K$12,10,FALSE)))</f>
        <v/>
      </c>
    </row>
    <row r="912" spans="1:12" x14ac:dyDescent="0.25">
      <c r="A912" s="4"/>
      <c r="B912" s="4"/>
      <c r="C912" s="12" t="s">
        <v>781</v>
      </c>
      <c r="D912" s="4" t="str">
        <f>IF(ISERROR(VLOOKUP($C912,Listas!$B$4:$C$12,2,FALSE)),"",VLOOKUP($C912,Listas!$B$4:$C$12,2,FALSE))</f>
        <v/>
      </c>
      <c r="E912" s="12"/>
      <c r="F912" s="5">
        <v>0</v>
      </c>
      <c r="G912" s="5" t="s">
        <v>908</v>
      </c>
      <c r="H912" s="5" t="str">
        <f>IF(ISERROR(VLOOKUP($C912&amp;" "&amp;$I912,Listas!$N$4:$O$14,2,FALSE)),"",VLOOKUP($C912&amp;" "&amp;$I912,Listas!$N$4:$O$14,2,FALSE))</f>
        <v/>
      </c>
      <c r="I912" s="5" t="str">
        <f>IF(ISERROR(VLOOKUP($G912,Listas!$L$4:$M$7,2,FALSE)),"",VLOOKUP($G912,Listas!$L$4:$M$7,2,FALSE))</f>
        <v/>
      </c>
      <c r="J912" s="7" t="str">
        <f t="shared" si="28"/>
        <v/>
      </c>
      <c r="K912" s="5" t="str">
        <f t="shared" si="29"/>
        <v/>
      </c>
      <c r="L912" s="5" t="str">
        <f>IF(ISERROR(VLOOKUP($C912,Listas!$B$4:$K$12,10,FALSE)),"",IF(C912="Hydrogen_\_Hidrógeno",LOOKUP(E912,Listas!$AL$4:$AL$7,Listas!$AM$4:$AM$7),VLOOKUP($C912,Listas!$B$4:$K$12,10,FALSE)))</f>
        <v/>
      </c>
    </row>
    <row r="913" spans="1:12" x14ac:dyDescent="0.25">
      <c r="A913" s="4"/>
      <c r="B913" s="4"/>
      <c r="C913" s="12" t="s">
        <v>781</v>
      </c>
      <c r="D913" s="4" t="str">
        <f>IF(ISERROR(VLOOKUP($C913,Listas!$B$4:$C$12,2,FALSE)),"",VLOOKUP($C913,Listas!$B$4:$C$12,2,FALSE))</f>
        <v/>
      </c>
      <c r="E913" s="12"/>
      <c r="F913" s="5">
        <v>0</v>
      </c>
      <c r="G913" s="5" t="s">
        <v>908</v>
      </c>
      <c r="H913" s="5" t="str">
        <f>IF(ISERROR(VLOOKUP($C913&amp;" "&amp;$I913,Listas!$N$4:$O$14,2,FALSE)),"",VLOOKUP($C913&amp;" "&amp;$I913,Listas!$N$4:$O$14,2,FALSE))</f>
        <v/>
      </c>
      <c r="I913" s="5" t="str">
        <f>IF(ISERROR(VLOOKUP($G913,Listas!$L$4:$M$7,2,FALSE)),"",VLOOKUP($G913,Listas!$L$4:$M$7,2,FALSE))</f>
        <v/>
      </c>
      <c r="J913" s="7" t="str">
        <f t="shared" si="28"/>
        <v/>
      </c>
      <c r="K913" s="5" t="str">
        <f t="shared" si="29"/>
        <v/>
      </c>
      <c r="L913" s="5" t="str">
        <f>IF(ISERROR(VLOOKUP($C913,Listas!$B$4:$K$12,10,FALSE)),"",IF(C913="Hydrogen_\_Hidrógeno",LOOKUP(E913,Listas!$AL$4:$AL$7,Listas!$AM$4:$AM$7),VLOOKUP($C913,Listas!$B$4:$K$12,10,FALSE)))</f>
        <v/>
      </c>
    </row>
    <row r="914" spans="1:12" x14ac:dyDescent="0.25">
      <c r="A914" s="4"/>
      <c r="B914" s="4"/>
      <c r="C914" s="12" t="s">
        <v>781</v>
      </c>
      <c r="D914" s="4" t="str">
        <f>IF(ISERROR(VLOOKUP($C914,Listas!$B$4:$C$12,2,FALSE)),"",VLOOKUP($C914,Listas!$B$4:$C$12,2,FALSE))</f>
        <v/>
      </c>
      <c r="E914" s="12"/>
      <c r="F914" s="5">
        <v>0</v>
      </c>
      <c r="G914" s="5" t="s">
        <v>908</v>
      </c>
      <c r="H914" s="5" t="str">
        <f>IF(ISERROR(VLOOKUP($C914&amp;" "&amp;$I914,Listas!$N$4:$O$14,2,FALSE)),"",VLOOKUP($C914&amp;" "&amp;$I914,Listas!$N$4:$O$14,2,FALSE))</f>
        <v/>
      </c>
      <c r="I914" s="5" t="str">
        <f>IF(ISERROR(VLOOKUP($G914,Listas!$L$4:$M$7,2,FALSE)),"",VLOOKUP($G914,Listas!$L$4:$M$7,2,FALSE))</f>
        <v/>
      </c>
      <c r="J914" s="7" t="str">
        <f t="shared" si="28"/>
        <v/>
      </c>
      <c r="K914" s="5" t="str">
        <f t="shared" si="29"/>
        <v/>
      </c>
      <c r="L914" s="5" t="str">
        <f>IF(ISERROR(VLOOKUP($C914,Listas!$B$4:$K$12,10,FALSE)),"",IF(C914="Hydrogen_\_Hidrógeno",LOOKUP(E914,Listas!$AL$4:$AL$7,Listas!$AM$4:$AM$7),VLOOKUP($C914,Listas!$B$4:$K$12,10,FALSE)))</f>
        <v/>
      </c>
    </row>
    <row r="915" spans="1:12" x14ac:dyDescent="0.25">
      <c r="A915" s="4"/>
      <c r="B915" s="4"/>
      <c r="C915" s="12" t="s">
        <v>781</v>
      </c>
      <c r="D915" s="4" t="str">
        <f>IF(ISERROR(VLOOKUP($C915,Listas!$B$4:$C$12,2,FALSE)),"",VLOOKUP($C915,Listas!$B$4:$C$12,2,FALSE))</f>
        <v/>
      </c>
      <c r="E915" s="12"/>
      <c r="F915" s="5">
        <v>0</v>
      </c>
      <c r="G915" s="5" t="s">
        <v>908</v>
      </c>
      <c r="H915" s="5" t="str">
        <f>IF(ISERROR(VLOOKUP($C915&amp;" "&amp;$I915,Listas!$N$4:$O$14,2,FALSE)),"",VLOOKUP($C915&amp;" "&amp;$I915,Listas!$N$4:$O$14,2,FALSE))</f>
        <v/>
      </c>
      <c r="I915" s="5" t="str">
        <f>IF(ISERROR(VLOOKUP($G915,Listas!$L$4:$M$7,2,FALSE)),"",VLOOKUP($G915,Listas!$L$4:$M$7,2,FALSE))</f>
        <v/>
      </c>
      <c r="J915" s="7" t="str">
        <f t="shared" si="28"/>
        <v/>
      </c>
      <c r="K915" s="5" t="str">
        <f t="shared" si="29"/>
        <v/>
      </c>
      <c r="L915" s="5" t="str">
        <f>IF(ISERROR(VLOOKUP($C915,Listas!$B$4:$K$12,10,FALSE)),"",IF(C915="Hydrogen_\_Hidrógeno",LOOKUP(E915,Listas!$AL$4:$AL$7,Listas!$AM$4:$AM$7),VLOOKUP($C915,Listas!$B$4:$K$12,10,FALSE)))</f>
        <v/>
      </c>
    </row>
    <row r="916" spans="1:12" x14ac:dyDescent="0.25">
      <c r="A916" s="4"/>
      <c r="B916" s="4"/>
      <c r="C916" s="12" t="s">
        <v>781</v>
      </c>
      <c r="D916" s="4" t="str">
        <f>IF(ISERROR(VLOOKUP($C916,Listas!$B$4:$C$12,2,FALSE)),"",VLOOKUP($C916,Listas!$B$4:$C$12,2,FALSE))</f>
        <v/>
      </c>
      <c r="E916" s="12"/>
      <c r="F916" s="5">
        <v>0</v>
      </c>
      <c r="G916" s="5" t="s">
        <v>908</v>
      </c>
      <c r="H916" s="5" t="str">
        <f>IF(ISERROR(VLOOKUP($C916&amp;" "&amp;$I916,Listas!$N$4:$O$14,2,FALSE)),"",VLOOKUP($C916&amp;" "&amp;$I916,Listas!$N$4:$O$14,2,FALSE))</f>
        <v/>
      </c>
      <c r="I916" s="5" t="str">
        <f>IF(ISERROR(VLOOKUP($G916,Listas!$L$4:$M$7,2,FALSE)),"",VLOOKUP($G916,Listas!$L$4:$M$7,2,FALSE))</f>
        <v/>
      </c>
      <c r="J916" s="7" t="str">
        <f t="shared" si="28"/>
        <v/>
      </c>
      <c r="K916" s="5" t="str">
        <f t="shared" si="29"/>
        <v/>
      </c>
      <c r="L916" s="5" t="str">
        <f>IF(ISERROR(VLOOKUP($C916,Listas!$B$4:$K$12,10,FALSE)),"",IF(C916="Hydrogen_\_Hidrógeno",LOOKUP(E916,Listas!$AL$4:$AL$7,Listas!$AM$4:$AM$7),VLOOKUP($C916,Listas!$B$4:$K$12,10,FALSE)))</f>
        <v/>
      </c>
    </row>
    <row r="917" spans="1:12" x14ac:dyDescent="0.25">
      <c r="A917" s="4"/>
      <c r="B917" s="4"/>
      <c r="C917" s="12" t="s">
        <v>781</v>
      </c>
      <c r="D917" s="4" t="str">
        <f>IF(ISERROR(VLOOKUP($C917,Listas!$B$4:$C$12,2,FALSE)),"",VLOOKUP($C917,Listas!$B$4:$C$12,2,FALSE))</f>
        <v/>
      </c>
      <c r="E917" s="12"/>
      <c r="F917" s="5">
        <v>0</v>
      </c>
      <c r="G917" s="5" t="s">
        <v>908</v>
      </c>
      <c r="H917" s="5" t="str">
        <f>IF(ISERROR(VLOOKUP($C917&amp;" "&amp;$I917,Listas!$N$4:$O$14,2,FALSE)),"",VLOOKUP($C917&amp;" "&amp;$I917,Listas!$N$4:$O$14,2,FALSE))</f>
        <v/>
      </c>
      <c r="I917" s="5" t="str">
        <f>IF(ISERROR(VLOOKUP($G917,Listas!$L$4:$M$7,2,FALSE)),"",VLOOKUP($G917,Listas!$L$4:$M$7,2,FALSE))</f>
        <v/>
      </c>
      <c r="J917" s="7" t="str">
        <f t="shared" si="28"/>
        <v/>
      </c>
      <c r="K917" s="5" t="str">
        <f t="shared" si="29"/>
        <v/>
      </c>
      <c r="L917" s="5" t="str">
        <f>IF(ISERROR(VLOOKUP($C917,Listas!$B$4:$K$12,10,FALSE)),"",IF(C917="Hydrogen_\_Hidrógeno",LOOKUP(E917,Listas!$AL$4:$AL$7,Listas!$AM$4:$AM$7),VLOOKUP($C917,Listas!$B$4:$K$12,10,FALSE)))</f>
        <v/>
      </c>
    </row>
    <row r="918" spans="1:12" x14ac:dyDescent="0.25">
      <c r="A918" s="4"/>
      <c r="B918" s="4"/>
      <c r="C918" s="12" t="s">
        <v>781</v>
      </c>
      <c r="D918" s="4" t="str">
        <f>IF(ISERROR(VLOOKUP($C918,Listas!$B$4:$C$12,2,FALSE)),"",VLOOKUP($C918,Listas!$B$4:$C$12,2,FALSE))</f>
        <v/>
      </c>
      <c r="E918" s="12"/>
      <c r="F918" s="5">
        <v>0</v>
      </c>
      <c r="G918" s="5" t="s">
        <v>908</v>
      </c>
      <c r="H918" s="5" t="str">
        <f>IF(ISERROR(VLOOKUP($C918&amp;" "&amp;$I918,Listas!$N$4:$O$14,2,FALSE)),"",VLOOKUP($C918&amp;" "&amp;$I918,Listas!$N$4:$O$14,2,FALSE))</f>
        <v/>
      </c>
      <c r="I918" s="5" t="str">
        <f>IF(ISERROR(VLOOKUP($G918,Listas!$L$4:$M$7,2,FALSE)),"",VLOOKUP($G918,Listas!$L$4:$M$7,2,FALSE))</f>
        <v/>
      </c>
      <c r="J918" s="7" t="str">
        <f t="shared" si="28"/>
        <v/>
      </c>
      <c r="K918" s="5" t="str">
        <f t="shared" si="29"/>
        <v/>
      </c>
      <c r="L918" s="5" t="str">
        <f>IF(ISERROR(VLOOKUP($C918,Listas!$B$4:$K$12,10,FALSE)),"",IF(C918="Hydrogen_\_Hidrógeno",LOOKUP(E918,Listas!$AL$4:$AL$7,Listas!$AM$4:$AM$7),VLOOKUP($C918,Listas!$B$4:$K$12,10,FALSE)))</f>
        <v/>
      </c>
    </row>
    <row r="919" spans="1:12" x14ac:dyDescent="0.25">
      <c r="A919" s="4"/>
      <c r="B919" s="4"/>
      <c r="C919" s="12" t="s">
        <v>781</v>
      </c>
      <c r="D919" s="4" t="str">
        <f>IF(ISERROR(VLOOKUP($C919,Listas!$B$4:$C$12,2,FALSE)),"",VLOOKUP($C919,Listas!$B$4:$C$12,2,FALSE))</f>
        <v/>
      </c>
      <c r="E919" s="12"/>
      <c r="F919" s="5">
        <v>0</v>
      </c>
      <c r="G919" s="5" t="s">
        <v>908</v>
      </c>
      <c r="H919" s="5" t="str">
        <f>IF(ISERROR(VLOOKUP($C919&amp;" "&amp;$I919,Listas!$N$4:$O$14,2,FALSE)),"",VLOOKUP($C919&amp;" "&amp;$I919,Listas!$N$4:$O$14,2,FALSE))</f>
        <v/>
      </c>
      <c r="I919" s="5" t="str">
        <f>IF(ISERROR(VLOOKUP($G919,Listas!$L$4:$M$7,2,FALSE)),"",VLOOKUP($G919,Listas!$L$4:$M$7,2,FALSE))</f>
        <v/>
      </c>
      <c r="J919" s="7" t="str">
        <f t="shared" si="28"/>
        <v/>
      </c>
      <c r="K919" s="5" t="str">
        <f t="shared" si="29"/>
        <v/>
      </c>
      <c r="L919" s="5" t="str">
        <f>IF(ISERROR(VLOOKUP($C919,Listas!$B$4:$K$12,10,FALSE)),"",IF(C919="Hydrogen_\_Hidrógeno",LOOKUP(E919,Listas!$AL$4:$AL$7,Listas!$AM$4:$AM$7),VLOOKUP($C919,Listas!$B$4:$K$12,10,FALSE)))</f>
        <v/>
      </c>
    </row>
    <row r="920" spans="1:12" x14ac:dyDescent="0.25">
      <c r="A920" s="4"/>
      <c r="B920" s="4"/>
      <c r="C920" s="12" t="s">
        <v>781</v>
      </c>
      <c r="D920" s="4" t="str">
        <f>IF(ISERROR(VLOOKUP($C920,Listas!$B$4:$C$12,2,FALSE)),"",VLOOKUP($C920,Listas!$B$4:$C$12,2,FALSE))</f>
        <v/>
      </c>
      <c r="E920" s="12"/>
      <c r="F920" s="5">
        <v>0</v>
      </c>
      <c r="G920" s="5" t="s">
        <v>908</v>
      </c>
      <c r="H920" s="5" t="str">
        <f>IF(ISERROR(VLOOKUP($C920&amp;" "&amp;$I920,Listas!$N$4:$O$14,2,FALSE)),"",VLOOKUP($C920&amp;" "&amp;$I920,Listas!$N$4:$O$14,2,FALSE))</f>
        <v/>
      </c>
      <c r="I920" s="5" t="str">
        <f>IF(ISERROR(VLOOKUP($G920,Listas!$L$4:$M$7,2,FALSE)),"",VLOOKUP($G920,Listas!$L$4:$M$7,2,FALSE))</f>
        <v/>
      </c>
      <c r="J920" s="7" t="str">
        <f t="shared" si="28"/>
        <v/>
      </c>
      <c r="K920" s="5" t="str">
        <f t="shared" si="29"/>
        <v/>
      </c>
      <c r="L920" s="5" t="str">
        <f>IF(ISERROR(VLOOKUP($C920,Listas!$B$4:$K$12,10,FALSE)),"",IF(C920="Hydrogen_\_Hidrógeno",LOOKUP(E920,Listas!$AL$4:$AL$7,Listas!$AM$4:$AM$7),VLOOKUP($C920,Listas!$B$4:$K$12,10,FALSE)))</f>
        <v/>
      </c>
    </row>
    <row r="921" spans="1:12" x14ac:dyDescent="0.25">
      <c r="A921" s="4"/>
      <c r="B921" s="4"/>
      <c r="C921" s="12" t="s">
        <v>781</v>
      </c>
      <c r="D921" s="4" t="str">
        <f>IF(ISERROR(VLOOKUP($C921,Listas!$B$4:$C$12,2,FALSE)),"",VLOOKUP($C921,Listas!$B$4:$C$12,2,FALSE))</f>
        <v/>
      </c>
      <c r="E921" s="12"/>
      <c r="F921" s="5">
        <v>0</v>
      </c>
      <c r="G921" s="5" t="s">
        <v>908</v>
      </c>
      <c r="H921" s="5" t="str">
        <f>IF(ISERROR(VLOOKUP($C921&amp;" "&amp;$I921,Listas!$N$4:$O$14,2,FALSE)),"",VLOOKUP($C921&amp;" "&amp;$I921,Listas!$N$4:$O$14,2,FALSE))</f>
        <v/>
      </c>
      <c r="I921" s="5" t="str">
        <f>IF(ISERROR(VLOOKUP($G921,Listas!$L$4:$M$7,2,FALSE)),"",VLOOKUP($G921,Listas!$L$4:$M$7,2,FALSE))</f>
        <v/>
      </c>
      <c r="J921" s="7" t="str">
        <f t="shared" si="28"/>
        <v/>
      </c>
      <c r="K921" s="5" t="str">
        <f t="shared" si="29"/>
        <v/>
      </c>
      <c r="L921" s="5" t="str">
        <f>IF(ISERROR(VLOOKUP($C921,Listas!$B$4:$K$12,10,FALSE)),"",IF(C921="Hydrogen_\_Hidrógeno",LOOKUP(E921,Listas!$AL$4:$AL$7,Listas!$AM$4:$AM$7),VLOOKUP($C921,Listas!$B$4:$K$12,10,FALSE)))</f>
        <v/>
      </c>
    </row>
    <row r="922" spans="1:12" x14ac:dyDescent="0.25">
      <c r="A922" s="4"/>
      <c r="B922" s="4"/>
      <c r="C922" s="12" t="s">
        <v>781</v>
      </c>
      <c r="D922" s="4" t="str">
        <f>IF(ISERROR(VLOOKUP($C922,Listas!$B$4:$C$12,2,FALSE)),"",VLOOKUP($C922,Listas!$B$4:$C$12,2,FALSE))</f>
        <v/>
      </c>
      <c r="E922" s="12"/>
      <c r="F922" s="5">
        <v>0</v>
      </c>
      <c r="G922" s="5" t="s">
        <v>908</v>
      </c>
      <c r="H922" s="5" t="str">
        <f>IF(ISERROR(VLOOKUP($C922&amp;" "&amp;$I922,Listas!$N$4:$O$14,2,FALSE)),"",VLOOKUP($C922&amp;" "&amp;$I922,Listas!$N$4:$O$14,2,FALSE))</f>
        <v/>
      </c>
      <c r="I922" s="5" t="str">
        <f>IF(ISERROR(VLOOKUP($G922,Listas!$L$4:$M$7,2,FALSE)),"",VLOOKUP($G922,Listas!$L$4:$M$7,2,FALSE))</f>
        <v/>
      </c>
      <c r="J922" s="7" t="str">
        <f t="shared" si="28"/>
        <v/>
      </c>
      <c r="K922" s="5" t="str">
        <f t="shared" si="29"/>
        <v/>
      </c>
      <c r="L922" s="5" t="str">
        <f>IF(ISERROR(VLOOKUP($C922,Listas!$B$4:$K$12,10,FALSE)),"",IF(C922="Hydrogen_\_Hidrógeno",LOOKUP(E922,Listas!$AL$4:$AL$7,Listas!$AM$4:$AM$7),VLOOKUP($C922,Listas!$B$4:$K$12,10,FALSE)))</f>
        <v/>
      </c>
    </row>
    <row r="923" spans="1:12" x14ac:dyDescent="0.25">
      <c r="A923" s="4"/>
      <c r="B923" s="4"/>
      <c r="C923" s="12" t="s">
        <v>781</v>
      </c>
      <c r="D923" s="4" t="str">
        <f>IF(ISERROR(VLOOKUP($C923,Listas!$B$4:$C$12,2,FALSE)),"",VLOOKUP($C923,Listas!$B$4:$C$12,2,FALSE))</f>
        <v/>
      </c>
      <c r="E923" s="12"/>
      <c r="F923" s="5">
        <v>0</v>
      </c>
      <c r="G923" s="5" t="s">
        <v>908</v>
      </c>
      <c r="H923" s="5" t="str">
        <f>IF(ISERROR(VLOOKUP($C923&amp;" "&amp;$I923,Listas!$N$4:$O$14,2,FALSE)),"",VLOOKUP($C923&amp;" "&amp;$I923,Listas!$N$4:$O$14,2,FALSE))</f>
        <v/>
      </c>
      <c r="I923" s="5" t="str">
        <f>IF(ISERROR(VLOOKUP($G923,Listas!$L$4:$M$7,2,FALSE)),"",VLOOKUP($G923,Listas!$L$4:$M$7,2,FALSE))</f>
        <v/>
      </c>
      <c r="J923" s="7" t="str">
        <f t="shared" si="28"/>
        <v/>
      </c>
      <c r="K923" s="5" t="str">
        <f t="shared" si="29"/>
        <v/>
      </c>
      <c r="L923" s="5" t="str">
        <f>IF(ISERROR(VLOOKUP($C923,Listas!$B$4:$K$12,10,FALSE)),"",IF(C923="Hydrogen_\_Hidrógeno",LOOKUP(E923,Listas!$AL$4:$AL$7,Listas!$AM$4:$AM$7),VLOOKUP($C923,Listas!$B$4:$K$12,10,FALSE)))</f>
        <v/>
      </c>
    </row>
    <row r="924" spans="1:12" x14ac:dyDescent="0.25">
      <c r="A924" s="4"/>
      <c r="B924" s="4"/>
      <c r="C924" s="12" t="s">
        <v>781</v>
      </c>
      <c r="D924" s="4" t="str">
        <f>IF(ISERROR(VLOOKUP($C924,Listas!$B$4:$C$12,2,FALSE)),"",VLOOKUP($C924,Listas!$B$4:$C$12,2,FALSE))</f>
        <v/>
      </c>
      <c r="E924" s="12"/>
      <c r="F924" s="5">
        <v>0</v>
      </c>
      <c r="G924" s="5" t="s">
        <v>908</v>
      </c>
      <c r="H924" s="5" t="str">
        <f>IF(ISERROR(VLOOKUP($C924&amp;" "&amp;$I924,Listas!$N$4:$O$14,2,FALSE)),"",VLOOKUP($C924&amp;" "&amp;$I924,Listas!$N$4:$O$14,2,FALSE))</f>
        <v/>
      </c>
      <c r="I924" s="5" t="str">
        <f>IF(ISERROR(VLOOKUP($G924,Listas!$L$4:$M$7,2,FALSE)),"",VLOOKUP($G924,Listas!$L$4:$M$7,2,FALSE))</f>
        <v/>
      </c>
      <c r="J924" s="7" t="str">
        <f t="shared" si="28"/>
        <v/>
      </c>
      <c r="K924" s="5" t="str">
        <f t="shared" si="29"/>
        <v/>
      </c>
      <c r="L924" s="5" t="str">
        <f>IF(ISERROR(VLOOKUP($C924,Listas!$B$4:$K$12,10,FALSE)),"",IF(C924="Hydrogen_\_Hidrógeno",LOOKUP(E924,Listas!$AL$4:$AL$7,Listas!$AM$4:$AM$7),VLOOKUP($C924,Listas!$B$4:$K$12,10,FALSE)))</f>
        <v/>
      </c>
    </row>
    <row r="925" spans="1:12" x14ac:dyDescent="0.25">
      <c r="A925" s="4"/>
      <c r="B925" s="4"/>
      <c r="C925" s="12" t="s">
        <v>781</v>
      </c>
      <c r="D925" s="4" t="str">
        <f>IF(ISERROR(VLOOKUP($C925,Listas!$B$4:$C$12,2,FALSE)),"",VLOOKUP($C925,Listas!$B$4:$C$12,2,FALSE))</f>
        <v/>
      </c>
      <c r="E925" s="12"/>
      <c r="F925" s="5">
        <v>0</v>
      </c>
      <c r="G925" s="5" t="s">
        <v>908</v>
      </c>
      <c r="H925" s="5" t="str">
        <f>IF(ISERROR(VLOOKUP($C925&amp;" "&amp;$I925,Listas!$N$4:$O$14,2,FALSE)),"",VLOOKUP($C925&amp;" "&amp;$I925,Listas!$N$4:$O$14,2,FALSE))</f>
        <v/>
      </c>
      <c r="I925" s="5" t="str">
        <f>IF(ISERROR(VLOOKUP($G925,Listas!$L$4:$M$7,2,FALSE)),"",VLOOKUP($G925,Listas!$L$4:$M$7,2,FALSE))</f>
        <v/>
      </c>
      <c r="J925" s="7" t="str">
        <f t="shared" si="28"/>
        <v/>
      </c>
      <c r="K925" s="5" t="str">
        <f t="shared" si="29"/>
        <v/>
      </c>
      <c r="L925" s="5" t="str">
        <f>IF(ISERROR(VLOOKUP($C925,Listas!$B$4:$K$12,10,FALSE)),"",IF(C925="Hydrogen_\_Hidrógeno",LOOKUP(E925,Listas!$AL$4:$AL$7,Listas!$AM$4:$AM$7),VLOOKUP($C925,Listas!$B$4:$K$12,10,FALSE)))</f>
        <v/>
      </c>
    </row>
    <row r="926" spans="1:12" x14ac:dyDescent="0.25">
      <c r="A926" s="4"/>
      <c r="B926" s="4"/>
      <c r="C926" s="12" t="s">
        <v>781</v>
      </c>
      <c r="D926" s="4" t="str">
        <f>IF(ISERROR(VLOOKUP($C926,Listas!$B$4:$C$12,2,FALSE)),"",VLOOKUP($C926,Listas!$B$4:$C$12,2,FALSE))</f>
        <v/>
      </c>
      <c r="E926" s="12"/>
      <c r="F926" s="5">
        <v>0</v>
      </c>
      <c r="G926" s="5" t="s">
        <v>908</v>
      </c>
      <c r="H926" s="5" t="str">
        <f>IF(ISERROR(VLOOKUP($C926&amp;" "&amp;$I926,Listas!$N$4:$O$14,2,FALSE)),"",VLOOKUP($C926&amp;" "&amp;$I926,Listas!$N$4:$O$14,2,FALSE))</f>
        <v/>
      </c>
      <c r="I926" s="5" t="str">
        <f>IF(ISERROR(VLOOKUP($G926,Listas!$L$4:$M$7,2,FALSE)),"",VLOOKUP($G926,Listas!$L$4:$M$7,2,FALSE))</f>
        <v/>
      </c>
      <c r="J926" s="7" t="str">
        <f t="shared" si="28"/>
        <v/>
      </c>
      <c r="K926" s="5" t="str">
        <f t="shared" si="29"/>
        <v/>
      </c>
      <c r="L926" s="5" t="str">
        <f>IF(ISERROR(VLOOKUP($C926,Listas!$B$4:$K$12,10,FALSE)),"",IF(C926="Hydrogen_\_Hidrógeno",LOOKUP(E926,Listas!$AL$4:$AL$7,Listas!$AM$4:$AM$7),VLOOKUP($C926,Listas!$B$4:$K$12,10,FALSE)))</f>
        <v/>
      </c>
    </row>
    <row r="927" spans="1:12" x14ac:dyDescent="0.25">
      <c r="A927" s="4"/>
      <c r="B927" s="4"/>
      <c r="C927" s="12" t="s">
        <v>781</v>
      </c>
      <c r="D927" s="4" t="str">
        <f>IF(ISERROR(VLOOKUP($C927,Listas!$B$4:$C$12,2,FALSE)),"",VLOOKUP($C927,Listas!$B$4:$C$12,2,FALSE))</f>
        <v/>
      </c>
      <c r="E927" s="12"/>
      <c r="F927" s="5">
        <v>0</v>
      </c>
      <c r="G927" s="5" t="s">
        <v>908</v>
      </c>
      <c r="H927" s="5" t="str">
        <f>IF(ISERROR(VLOOKUP($C927&amp;" "&amp;$I927,Listas!$N$4:$O$14,2,FALSE)),"",VLOOKUP($C927&amp;" "&amp;$I927,Listas!$N$4:$O$14,2,FALSE))</f>
        <v/>
      </c>
      <c r="I927" s="5" t="str">
        <f>IF(ISERROR(VLOOKUP($G927,Listas!$L$4:$M$7,2,FALSE)),"",VLOOKUP($G927,Listas!$L$4:$M$7,2,FALSE))</f>
        <v/>
      </c>
      <c r="J927" s="7" t="str">
        <f t="shared" si="28"/>
        <v/>
      </c>
      <c r="K927" s="5" t="str">
        <f t="shared" si="29"/>
        <v/>
      </c>
      <c r="L927" s="5" t="str">
        <f>IF(ISERROR(VLOOKUP($C927,Listas!$B$4:$K$12,10,FALSE)),"",IF(C927="Hydrogen_\_Hidrógeno",LOOKUP(E927,Listas!$AL$4:$AL$7,Listas!$AM$4:$AM$7),VLOOKUP($C927,Listas!$B$4:$K$12,10,FALSE)))</f>
        <v/>
      </c>
    </row>
    <row r="928" spans="1:12" x14ac:dyDescent="0.25">
      <c r="A928" s="4"/>
      <c r="B928" s="4"/>
      <c r="C928" s="12" t="s">
        <v>781</v>
      </c>
      <c r="D928" s="4" t="str">
        <f>IF(ISERROR(VLOOKUP($C928,Listas!$B$4:$C$12,2,FALSE)),"",VLOOKUP($C928,Listas!$B$4:$C$12,2,FALSE))</f>
        <v/>
      </c>
      <c r="E928" s="12"/>
      <c r="F928" s="5">
        <v>0</v>
      </c>
      <c r="G928" s="5" t="s">
        <v>908</v>
      </c>
      <c r="H928" s="5" t="str">
        <f>IF(ISERROR(VLOOKUP($C928&amp;" "&amp;$I928,Listas!$N$4:$O$14,2,FALSE)),"",VLOOKUP($C928&amp;" "&amp;$I928,Listas!$N$4:$O$14,2,FALSE))</f>
        <v/>
      </c>
      <c r="I928" s="5" t="str">
        <f>IF(ISERROR(VLOOKUP($G928,Listas!$L$4:$M$7,2,FALSE)),"",VLOOKUP($G928,Listas!$L$4:$M$7,2,FALSE))</f>
        <v/>
      </c>
      <c r="J928" s="7" t="str">
        <f t="shared" si="28"/>
        <v/>
      </c>
      <c r="K928" s="5" t="str">
        <f t="shared" si="29"/>
        <v/>
      </c>
      <c r="L928" s="5" t="str">
        <f>IF(ISERROR(VLOOKUP($C928,Listas!$B$4:$K$12,10,FALSE)),"",IF(C928="Hydrogen_\_Hidrógeno",LOOKUP(E928,Listas!$AL$4:$AL$7,Listas!$AM$4:$AM$7),VLOOKUP($C928,Listas!$B$4:$K$12,10,FALSE)))</f>
        <v/>
      </c>
    </row>
    <row r="929" spans="1:12" x14ac:dyDescent="0.25">
      <c r="A929" s="4"/>
      <c r="B929" s="4"/>
      <c r="C929" s="12" t="s">
        <v>781</v>
      </c>
      <c r="D929" s="4" t="str">
        <f>IF(ISERROR(VLOOKUP($C929,Listas!$B$4:$C$12,2,FALSE)),"",VLOOKUP($C929,Listas!$B$4:$C$12,2,FALSE))</f>
        <v/>
      </c>
      <c r="E929" s="12"/>
      <c r="F929" s="5">
        <v>0</v>
      </c>
      <c r="G929" s="5" t="s">
        <v>908</v>
      </c>
      <c r="H929" s="5" t="str">
        <f>IF(ISERROR(VLOOKUP($C929&amp;" "&amp;$I929,Listas!$N$4:$O$14,2,FALSE)),"",VLOOKUP($C929&amp;" "&amp;$I929,Listas!$N$4:$O$14,2,FALSE))</f>
        <v/>
      </c>
      <c r="I929" s="5" t="str">
        <f>IF(ISERROR(VLOOKUP($G929,Listas!$L$4:$M$7,2,FALSE)),"",VLOOKUP($G929,Listas!$L$4:$M$7,2,FALSE))</f>
        <v/>
      </c>
      <c r="J929" s="7" t="str">
        <f t="shared" si="28"/>
        <v/>
      </c>
      <c r="K929" s="5" t="str">
        <f t="shared" si="29"/>
        <v/>
      </c>
      <c r="L929" s="5" t="str">
        <f>IF(ISERROR(VLOOKUP($C929,Listas!$B$4:$K$12,10,FALSE)),"",IF(C929="Hydrogen_\_Hidrógeno",LOOKUP(E929,Listas!$AL$4:$AL$7,Listas!$AM$4:$AM$7),VLOOKUP($C929,Listas!$B$4:$K$12,10,FALSE)))</f>
        <v/>
      </c>
    </row>
    <row r="930" spans="1:12" x14ac:dyDescent="0.25">
      <c r="A930" s="4"/>
      <c r="B930" s="4"/>
      <c r="C930" s="12" t="s">
        <v>781</v>
      </c>
      <c r="D930" s="4" t="str">
        <f>IF(ISERROR(VLOOKUP($C930,Listas!$B$4:$C$12,2,FALSE)),"",VLOOKUP($C930,Listas!$B$4:$C$12,2,FALSE))</f>
        <v/>
      </c>
      <c r="E930" s="12"/>
      <c r="F930" s="5">
        <v>0</v>
      </c>
      <c r="G930" s="5" t="s">
        <v>908</v>
      </c>
      <c r="H930" s="5" t="str">
        <f>IF(ISERROR(VLOOKUP($C930&amp;" "&amp;$I930,Listas!$N$4:$O$14,2,FALSE)),"",VLOOKUP($C930&amp;" "&amp;$I930,Listas!$N$4:$O$14,2,FALSE))</f>
        <v/>
      </c>
      <c r="I930" s="5" t="str">
        <f>IF(ISERROR(VLOOKUP($G930,Listas!$L$4:$M$7,2,FALSE)),"",VLOOKUP($G930,Listas!$L$4:$M$7,2,FALSE))</f>
        <v/>
      </c>
      <c r="J930" s="7" t="str">
        <f t="shared" si="28"/>
        <v/>
      </c>
      <c r="K930" s="5" t="str">
        <f t="shared" si="29"/>
        <v/>
      </c>
      <c r="L930" s="5" t="str">
        <f>IF(ISERROR(VLOOKUP($C930,Listas!$B$4:$K$12,10,FALSE)),"",IF(C930="Hydrogen_\_Hidrógeno",LOOKUP(E930,Listas!$AL$4:$AL$7,Listas!$AM$4:$AM$7),VLOOKUP($C930,Listas!$B$4:$K$12,10,FALSE)))</f>
        <v/>
      </c>
    </row>
    <row r="931" spans="1:12" x14ac:dyDescent="0.25">
      <c r="A931" s="4"/>
      <c r="B931" s="4"/>
      <c r="C931" s="12" t="s">
        <v>781</v>
      </c>
      <c r="D931" s="4" t="str">
        <f>IF(ISERROR(VLOOKUP($C931,Listas!$B$4:$C$12,2,FALSE)),"",VLOOKUP($C931,Listas!$B$4:$C$12,2,FALSE))</f>
        <v/>
      </c>
      <c r="E931" s="12"/>
      <c r="F931" s="5">
        <v>0</v>
      </c>
      <c r="G931" s="5" t="s">
        <v>908</v>
      </c>
      <c r="H931" s="5" t="str">
        <f>IF(ISERROR(VLOOKUP($C931&amp;" "&amp;$I931,Listas!$N$4:$O$14,2,FALSE)),"",VLOOKUP($C931&amp;" "&amp;$I931,Listas!$N$4:$O$14,2,FALSE))</f>
        <v/>
      </c>
      <c r="I931" s="5" t="str">
        <f>IF(ISERROR(VLOOKUP($G931,Listas!$L$4:$M$7,2,FALSE)),"",VLOOKUP($G931,Listas!$L$4:$M$7,2,FALSE))</f>
        <v/>
      </c>
      <c r="J931" s="7" t="str">
        <f t="shared" si="28"/>
        <v/>
      </c>
      <c r="K931" s="5" t="str">
        <f t="shared" si="29"/>
        <v/>
      </c>
      <c r="L931" s="5" t="str">
        <f>IF(ISERROR(VLOOKUP($C931,Listas!$B$4:$K$12,10,FALSE)),"",IF(C931="Hydrogen_\_Hidrógeno",LOOKUP(E931,Listas!$AL$4:$AL$7,Listas!$AM$4:$AM$7),VLOOKUP($C931,Listas!$B$4:$K$12,10,FALSE)))</f>
        <v/>
      </c>
    </row>
    <row r="932" spans="1:12" x14ac:dyDescent="0.25">
      <c r="A932" s="4"/>
      <c r="B932" s="4"/>
      <c r="C932" s="12" t="s">
        <v>781</v>
      </c>
      <c r="D932" s="4" t="str">
        <f>IF(ISERROR(VLOOKUP($C932,Listas!$B$4:$C$12,2,FALSE)),"",VLOOKUP($C932,Listas!$B$4:$C$12,2,FALSE))</f>
        <v/>
      </c>
      <c r="E932" s="12"/>
      <c r="F932" s="5">
        <v>0</v>
      </c>
      <c r="G932" s="5" t="s">
        <v>908</v>
      </c>
      <c r="H932" s="5" t="str">
        <f>IF(ISERROR(VLOOKUP($C932&amp;" "&amp;$I932,Listas!$N$4:$O$14,2,FALSE)),"",VLOOKUP($C932&amp;" "&amp;$I932,Listas!$N$4:$O$14,2,FALSE))</f>
        <v/>
      </c>
      <c r="I932" s="5" t="str">
        <f>IF(ISERROR(VLOOKUP($G932,Listas!$L$4:$M$7,2,FALSE)),"",VLOOKUP($G932,Listas!$L$4:$M$7,2,FALSE))</f>
        <v/>
      </c>
      <c r="J932" s="7" t="str">
        <f t="shared" si="28"/>
        <v/>
      </c>
      <c r="K932" s="5" t="str">
        <f t="shared" si="29"/>
        <v/>
      </c>
      <c r="L932" s="5" t="str">
        <f>IF(ISERROR(VLOOKUP($C932,Listas!$B$4:$K$12,10,FALSE)),"",IF(C932="Hydrogen_\_Hidrógeno",LOOKUP(E932,Listas!$AL$4:$AL$7,Listas!$AM$4:$AM$7),VLOOKUP($C932,Listas!$B$4:$K$12,10,FALSE)))</f>
        <v/>
      </c>
    </row>
    <row r="933" spans="1:12" x14ac:dyDescent="0.25">
      <c r="A933" s="4"/>
      <c r="B933" s="4"/>
      <c r="C933" s="12" t="s">
        <v>781</v>
      </c>
      <c r="D933" s="4" t="str">
        <f>IF(ISERROR(VLOOKUP($C933,Listas!$B$4:$C$12,2,FALSE)),"",VLOOKUP($C933,Listas!$B$4:$C$12,2,FALSE))</f>
        <v/>
      </c>
      <c r="E933" s="12"/>
      <c r="F933" s="5">
        <v>0</v>
      </c>
      <c r="G933" s="5" t="s">
        <v>908</v>
      </c>
      <c r="H933" s="5" t="str">
        <f>IF(ISERROR(VLOOKUP($C933&amp;" "&amp;$I933,Listas!$N$4:$O$14,2,FALSE)),"",VLOOKUP($C933&amp;" "&amp;$I933,Listas!$N$4:$O$14,2,FALSE))</f>
        <v/>
      </c>
      <c r="I933" s="5" t="str">
        <f>IF(ISERROR(VLOOKUP($G933,Listas!$L$4:$M$7,2,FALSE)),"",VLOOKUP($G933,Listas!$L$4:$M$7,2,FALSE))</f>
        <v/>
      </c>
      <c r="J933" s="7" t="str">
        <f t="shared" si="28"/>
        <v/>
      </c>
      <c r="K933" s="5" t="str">
        <f t="shared" si="29"/>
        <v/>
      </c>
      <c r="L933" s="5" t="str">
        <f>IF(ISERROR(VLOOKUP($C933,Listas!$B$4:$K$12,10,FALSE)),"",IF(C933="Hydrogen_\_Hidrógeno",LOOKUP(E933,Listas!$AL$4:$AL$7,Listas!$AM$4:$AM$7),VLOOKUP($C933,Listas!$B$4:$K$12,10,FALSE)))</f>
        <v/>
      </c>
    </row>
    <row r="934" spans="1:12" x14ac:dyDescent="0.25">
      <c r="A934" s="4"/>
      <c r="B934" s="4"/>
      <c r="C934" s="12" t="s">
        <v>781</v>
      </c>
      <c r="D934" s="4" t="str">
        <f>IF(ISERROR(VLOOKUP($C934,Listas!$B$4:$C$12,2,FALSE)),"",VLOOKUP($C934,Listas!$B$4:$C$12,2,FALSE))</f>
        <v/>
      </c>
      <c r="E934" s="12"/>
      <c r="F934" s="5">
        <v>0</v>
      </c>
      <c r="G934" s="5" t="s">
        <v>908</v>
      </c>
      <c r="H934" s="5" t="str">
        <f>IF(ISERROR(VLOOKUP($C934&amp;" "&amp;$I934,Listas!$N$4:$O$14,2,FALSE)),"",VLOOKUP($C934&amp;" "&amp;$I934,Listas!$N$4:$O$14,2,FALSE))</f>
        <v/>
      </c>
      <c r="I934" s="5" t="str">
        <f>IF(ISERROR(VLOOKUP($G934,Listas!$L$4:$M$7,2,FALSE)),"",VLOOKUP($G934,Listas!$L$4:$M$7,2,FALSE))</f>
        <v/>
      </c>
      <c r="J934" s="7" t="str">
        <f t="shared" si="28"/>
        <v/>
      </c>
      <c r="K934" s="5" t="str">
        <f t="shared" si="29"/>
        <v/>
      </c>
      <c r="L934" s="5" t="str">
        <f>IF(ISERROR(VLOOKUP($C934,Listas!$B$4:$K$12,10,FALSE)),"",IF(C934="Hydrogen_\_Hidrógeno",LOOKUP(E934,Listas!$AL$4:$AL$7,Listas!$AM$4:$AM$7),VLOOKUP($C934,Listas!$B$4:$K$12,10,FALSE)))</f>
        <v/>
      </c>
    </row>
    <row r="935" spans="1:12" x14ac:dyDescent="0.25">
      <c r="A935" s="4"/>
      <c r="B935" s="4"/>
      <c r="C935" s="12" t="s">
        <v>781</v>
      </c>
      <c r="D935" s="4" t="str">
        <f>IF(ISERROR(VLOOKUP($C935,Listas!$B$4:$C$12,2,FALSE)),"",VLOOKUP($C935,Listas!$B$4:$C$12,2,FALSE))</f>
        <v/>
      </c>
      <c r="E935" s="12"/>
      <c r="F935" s="5">
        <v>0</v>
      </c>
      <c r="G935" s="5" t="s">
        <v>908</v>
      </c>
      <c r="H935" s="5" t="str">
        <f>IF(ISERROR(VLOOKUP($C935&amp;" "&amp;$I935,Listas!$N$4:$O$14,2,FALSE)),"",VLOOKUP($C935&amp;" "&amp;$I935,Listas!$N$4:$O$14,2,FALSE))</f>
        <v/>
      </c>
      <c r="I935" s="5" t="str">
        <f>IF(ISERROR(VLOOKUP($G935,Listas!$L$4:$M$7,2,FALSE)),"",VLOOKUP($G935,Listas!$L$4:$M$7,2,FALSE))</f>
        <v/>
      </c>
      <c r="J935" s="7" t="str">
        <f t="shared" si="28"/>
        <v/>
      </c>
      <c r="K935" s="5" t="str">
        <f t="shared" si="29"/>
        <v/>
      </c>
      <c r="L935" s="5" t="str">
        <f>IF(ISERROR(VLOOKUP($C935,Listas!$B$4:$K$12,10,FALSE)),"",IF(C935="Hydrogen_\_Hidrógeno",LOOKUP(E935,Listas!$AL$4:$AL$7,Listas!$AM$4:$AM$7),VLOOKUP($C935,Listas!$B$4:$K$12,10,FALSE)))</f>
        <v/>
      </c>
    </row>
    <row r="936" spans="1:12" x14ac:dyDescent="0.25">
      <c r="A936" s="4"/>
      <c r="B936" s="4"/>
      <c r="C936" s="12" t="s">
        <v>781</v>
      </c>
      <c r="D936" s="4" t="str">
        <f>IF(ISERROR(VLOOKUP($C936,Listas!$B$4:$C$12,2,FALSE)),"",VLOOKUP($C936,Listas!$B$4:$C$12,2,FALSE))</f>
        <v/>
      </c>
      <c r="E936" s="12"/>
      <c r="F936" s="5">
        <v>0</v>
      </c>
      <c r="G936" s="5" t="s">
        <v>908</v>
      </c>
      <c r="H936" s="5" t="str">
        <f>IF(ISERROR(VLOOKUP($C936&amp;" "&amp;$I936,Listas!$N$4:$O$14,2,FALSE)),"",VLOOKUP($C936&amp;" "&amp;$I936,Listas!$N$4:$O$14,2,FALSE))</f>
        <v/>
      </c>
      <c r="I936" s="5" t="str">
        <f>IF(ISERROR(VLOOKUP($G936,Listas!$L$4:$M$7,2,FALSE)),"",VLOOKUP($G936,Listas!$L$4:$M$7,2,FALSE))</f>
        <v/>
      </c>
      <c r="J936" s="7" t="str">
        <f t="shared" si="28"/>
        <v/>
      </c>
      <c r="K936" s="5" t="str">
        <f t="shared" si="29"/>
        <v/>
      </c>
      <c r="L936" s="5" t="str">
        <f>IF(ISERROR(VLOOKUP($C936,Listas!$B$4:$K$12,10,FALSE)),"",IF(C936="Hydrogen_\_Hidrógeno",LOOKUP(E936,Listas!$AL$4:$AL$7,Listas!$AM$4:$AM$7),VLOOKUP($C936,Listas!$B$4:$K$12,10,FALSE)))</f>
        <v/>
      </c>
    </row>
    <row r="937" spans="1:12" x14ac:dyDescent="0.25">
      <c r="A937" s="4"/>
      <c r="B937" s="4"/>
      <c r="C937" s="12" t="s">
        <v>781</v>
      </c>
      <c r="D937" s="4" t="str">
        <f>IF(ISERROR(VLOOKUP($C937,Listas!$B$4:$C$12,2,FALSE)),"",VLOOKUP($C937,Listas!$B$4:$C$12,2,FALSE))</f>
        <v/>
      </c>
      <c r="E937" s="12"/>
      <c r="F937" s="5">
        <v>0</v>
      </c>
      <c r="G937" s="5" t="s">
        <v>908</v>
      </c>
      <c r="H937" s="5" t="str">
        <f>IF(ISERROR(VLOOKUP($C937&amp;" "&amp;$I937,Listas!$N$4:$O$14,2,FALSE)),"",VLOOKUP($C937&amp;" "&amp;$I937,Listas!$N$4:$O$14,2,FALSE))</f>
        <v/>
      </c>
      <c r="I937" s="5" t="str">
        <f>IF(ISERROR(VLOOKUP($G937,Listas!$L$4:$M$7,2,FALSE)),"",VLOOKUP($G937,Listas!$L$4:$M$7,2,FALSE))</f>
        <v/>
      </c>
      <c r="J937" s="7" t="str">
        <f t="shared" si="28"/>
        <v/>
      </c>
      <c r="K937" s="5" t="str">
        <f t="shared" si="29"/>
        <v/>
      </c>
      <c r="L937" s="5" t="str">
        <f>IF(ISERROR(VLOOKUP($C937,Listas!$B$4:$K$12,10,FALSE)),"",IF(C937="Hydrogen_\_Hidrógeno",LOOKUP(E937,Listas!$AL$4:$AL$7,Listas!$AM$4:$AM$7),VLOOKUP($C937,Listas!$B$4:$K$12,10,FALSE)))</f>
        <v/>
      </c>
    </row>
    <row r="938" spans="1:12" x14ac:dyDescent="0.25">
      <c r="A938" s="4"/>
      <c r="B938" s="4"/>
      <c r="C938" s="12" t="s">
        <v>781</v>
      </c>
      <c r="D938" s="4" t="str">
        <f>IF(ISERROR(VLOOKUP($C938,Listas!$B$4:$C$12,2,FALSE)),"",VLOOKUP($C938,Listas!$B$4:$C$12,2,FALSE))</f>
        <v/>
      </c>
      <c r="E938" s="12"/>
      <c r="F938" s="5">
        <v>0</v>
      </c>
      <c r="G938" s="5" t="s">
        <v>908</v>
      </c>
      <c r="H938" s="5" t="str">
        <f>IF(ISERROR(VLOOKUP($C938&amp;" "&amp;$I938,Listas!$N$4:$O$14,2,FALSE)),"",VLOOKUP($C938&amp;" "&amp;$I938,Listas!$N$4:$O$14,2,FALSE))</f>
        <v/>
      </c>
      <c r="I938" s="5" t="str">
        <f>IF(ISERROR(VLOOKUP($G938,Listas!$L$4:$M$7,2,FALSE)),"",VLOOKUP($G938,Listas!$L$4:$M$7,2,FALSE))</f>
        <v/>
      </c>
      <c r="J938" s="7" t="str">
        <f t="shared" si="28"/>
        <v/>
      </c>
      <c r="K938" s="5" t="str">
        <f t="shared" si="29"/>
        <v/>
      </c>
      <c r="L938" s="5" t="str">
        <f>IF(ISERROR(VLOOKUP($C938,Listas!$B$4:$K$12,10,FALSE)),"",IF(C938="Hydrogen_\_Hidrógeno",LOOKUP(E938,Listas!$AL$4:$AL$7,Listas!$AM$4:$AM$7),VLOOKUP($C938,Listas!$B$4:$K$12,10,FALSE)))</f>
        <v/>
      </c>
    </row>
    <row r="939" spans="1:12" x14ac:dyDescent="0.25">
      <c r="A939" s="4"/>
      <c r="B939" s="4"/>
      <c r="C939" s="12" t="s">
        <v>781</v>
      </c>
      <c r="D939" s="4" t="str">
        <f>IF(ISERROR(VLOOKUP($C939,Listas!$B$4:$C$12,2,FALSE)),"",VLOOKUP($C939,Listas!$B$4:$C$12,2,FALSE))</f>
        <v/>
      </c>
      <c r="E939" s="12"/>
      <c r="F939" s="5">
        <v>0</v>
      </c>
      <c r="G939" s="5" t="s">
        <v>908</v>
      </c>
      <c r="H939" s="5" t="str">
        <f>IF(ISERROR(VLOOKUP($C939&amp;" "&amp;$I939,Listas!$N$4:$O$14,2,FALSE)),"",VLOOKUP($C939&amp;" "&amp;$I939,Listas!$N$4:$O$14,2,FALSE))</f>
        <v/>
      </c>
      <c r="I939" s="5" t="str">
        <f>IF(ISERROR(VLOOKUP($G939,Listas!$L$4:$M$7,2,FALSE)),"",VLOOKUP($G939,Listas!$L$4:$M$7,2,FALSE))</f>
        <v/>
      </c>
      <c r="J939" s="7" t="str">
        <f t="shared" si="28"/>
        <v/>
      </c>
      <c r="K939" s="5" t="str">
        <f t="shared" si="29"/>
        <v/>
      </c>
      <c r="L939" s="5" t="str">
        <f>IF(ISERROR(VLOOKUP($C939,Listas!$B$4:$K$12,10,FALSE)),"",IF(C939="Hydrogen_\_Hidrógeno",LOOKUP(E939,Listas!$AL$4:$AL$7,Listas!$AM$4:$AM$7),VLOOKUP($C939,Listas!$B$4:$K$12,10,FALSE)))</f>
        <v/>
      </c>
    </row>
    <row r="940" spans="1:12" x14ac:dyDescent="0.25">
      <c r="A940" s="4"/>
      <c r="B940" s="4"/>
      <c r="C940" s="12" t="s">
        <v>781</v>
      </c>
      <c r="D940" s="4" t="str">
        <f>IF(ISERROR(VLOOKUP($C940,Listas!$B$4:$C$12,2,FALSE)),"",VLOOKUP($C940,Listas!$B$4:$C$12,2,FALSE))</f>
        <v/>
      </c>
      <c r="E940" s="12"/>
      <c r="F940" s="5">
        <v>0</v>
      </c>
      <c r="G940" s="5" t="s">
        <v>908</v>
      </c>
      <c r="H940" s="5" t="str">
        <f>IF(ISERROR(VLOOKUP($C940&amp;" "&amp;$I940,Listas!$N$4:$O$14,2,FALSE)),"",VLOOKUP($C940&amp;" "&amp;$I940,Listas!$N$4:$O$14,2,FALSE))</f>
        <v/>
      </c>
      <c r="I940" s="5" t="str">
        <f>IF(ISERROR(VLOOKUP($G940,Listas!$L$4:$M$7,2,FALSE)),"",VLOOKUP($G940,Listas!$L$4:$M$7,2,FALSE))</f>
        <v/>
      </c>
      <c r="J940" s="7" t="str">
        <f t="shared" si="28"/>
        <v/>
      </c>
      <c r="K940" s="5" t="str">
        <f t="shared" si="29"/>
        <v/>
      </c>
      <c r="L940" s="5" t="str">
        <f>IF(ISERROR(VLOOKUP($C940,Listas!$B$4:$K$12,10,FALSE)),"",IF(C940="Hydrogen_\_Hidrógeno",LOOKUP(E940,Listas!$AL$4:$AL$7,Listas!$AM$4:$AM$7),VLOOKUP($C940,Listas!$B$4:$K$12,10,FALSE)))</f>
        <v/>
      </c>
    </row>
    <row r="941" spans="1:12" x14ac:dyDescent="0.25">
      <c r="A941" s="4"/>
      <c r="B941" s="4"/>
      <c r="C941" s="12" t="s">
        <v>781</v>
      </c>
      <c r="D941" s="4" t="str">
        <f>IF(ISERROR(VLOOKUP($C941,Listas!$B$4:$C$12,2,FALSE)),"",VLOOKUP($C941,Listas!$B$4:$C$12,2,FALSE))</f>
        <v/>
      </c>
      <c r="E941" s="12"/>
      <c r="F941" s="5">
        <v>0</v>
      </c>
      <c r="G941" s="5" t="s">
        <v>908</v>
      </c>
      <c r="H941" s="5" t="str">
        <f>IF(ISERROR(VLOOKUP($C941&amp;" "&amp;$I941,Listas!$N$4:$O$14,2,FALSE)),"",VLOOKUP($C941&amp;" "&amp;$I941,Listas!$N$4:$O$14,2,FALSE))</f>
        <v/>
      </c>
      <c r="I941" s="5" t="str">
        <f>IF(ISERROR(VLOOKUP($G941,Listas!$L$4:$M$7,2,FALSE)),"",VLOOKUP($G941,Listas!$L$4:$M$7,2,FALSE))</f>
        <v/>
      </c>
      <c r="J941" s="7" t="str">
        <f t="shared" si="28"/>
        <v/>
      </c>
      <c r="K941" s="5" t="str">
        <f t="shared" si="29"/>
        <v/>
      </c>
      <c r="L941" s="5" t="str">
        <f>IF(ISERROR(VLOOKUP($C941,Listas!$B$4:$K$12,10,FALSE)),"",IF(C941="Hydrogen_\_Hidrógeno",LOOKUP(E941,Listas!$AL$4:$AL$7,Listas!$AM$4:$AM$7),VLOOKUP($C941,Listas!$B$4:$K$12,10,FALSE)))</f>
        <v/>
      </c>
    </row>
    <row r="942" spans="1:12" x14ac:dyDescent="0.25">
      <c r="A942" s="4"/>
      <c r="B942" s="4"/>
      <c r="C942" s="12" t="s">
        <v>781</v>
      </c>
      <c r="D942" s="4" t="str">
        <f>IF(ISERROR(VLOOKUP($C942,Listas!$B$4:$C$12,2,FALSE)),"",VLOOKUP($C942,Listas!$B$4:$C$12,2,FALSE))</f>
        <v/>
      </c>
      <c r="E942" s="12"/>
      <c r="F942" s="5">
        <v>0</v>
      </c>
      <c r="G942" s="5" t="s">
        <v>908</v>
      </c>
      <c r="H942" s="5" t="str">
        <f>IF(ISERROR(VLOOKUP($C942&amp;" "&amp;$I942,Listas!$N$4:$O$14,2,FALSE)),"",VLOOKUP($C942&amp;" "&amp;$I942,Listas!$N$4:$O$14,2,FALSE))</f>
        <v/>
      </c>
      <c r="I942" s="5" t="str">
        <f>IF(ISERROR(VLOOKUP($G942,Listas!$L$4:$M$7,2,FALSE)),"",VLOOKUP($G942,Listas!$L$4:$M$7,2,FALSE))</f>
        <v/>
      </c>
      <c r="J942" s="7" t="str">
        <f t="shared" si="28"/>
        <v/>
      </c>
      <c r="K942" s="5" t="str">
        <f t="shared" si="29"/>
        <v/>
      </c>
      <c r="L942" s="5" t="str">
        <f>IF(ISERROR(VLOOKUP($C942,Listas!$B$4:$K$12,10,FALSE)),"",IF(C942="Hydrogen_\_Hidrógeno",LOOKUP(E942,Listas!$AL$4:$AL$7,Listas!$AM$4:$AM$7),VLOOKUP($C942,Listas!$B$4:$K$12,10,FALSE)))</f>
        <v/>
      </c>
    </row>
    <row r="943" spans="1:12" x14ac:dyDescent="0.25">
      <c r="A943" s="4"/>
      <c r="B943" s="4"/>
      <c r="C943" s="12" t="s">
        <v>781</v>
      </c>
      <c r="D943" s="4" t="str">
        <f>IF(ISERROR(VLOOKUP($C943,Listas!$B$4:$C$12,2,FALSE)),"",VLOOKUP($C943,Listas!$B$4:$C$12,2,FALSE))</f>
        <v/>
      </c>
      <c r="E943" s="12"/>
      <c r="F943" s="5">
        <v>0</v>
      </c>
      <c r="G943" s="5" t="s">
        <v>908</v>
      </c>
      <c r="H943" s="5" t="str">
        <f>IF(ISERROR(VLOOKUP($C943&amp;" "&amp;$I943,Listas!$N$4:$O$14,2,FALSE)),"",VLOOKUP($C943&amp;" "&amp;$I943,Listas!$N$4:$O$14,2,FALSE))</f>
        <v/>
      </c>
      <c r="I943" s="5" t="str">
        <f>IF(ISERROR(VLOOKUP($G943,Listas!$L$4:$M$7,2,FALSE)),"",VLOOKUP($G943,Listas!$L$4:$M$7,2,FALSE))</f>
        <v/>
      </c>
      <c r="J943" s="7" t="str">
        <f t="shared" si="28"/>
        <v/>
      </c>
      <c r="K943" s="5" t="str">
        <f t="shared" si="29"/>
        <v/>
      </c>
      <c r="L943" s="5" t="str">
        <f>IF(ISERROR(VLOOKUP($C943,Listas!$B$4:$K$12,10,FALSE)),"",IF(C943="Hydrogen_\_Hidrógeno",LOOKUP(E943,Listas!$AL$4:$AL$7,Listas!$AM$4:$AM$7),VLOOKUP($C943,Listas!$B$4:$K$12,10,FALSE)))</f>
        <v/>
      </c>
    </row>
    <row r="944" spans="1:12" x14ac:dyDescent="0.25">
      <c r="A944" s="4"/>
      <c r="B944" s="4"/>
      <c r="C944" s="12" t="s">
        <v>781</v>
      </c>
      <c r="D944" s="4" t="str">
        <f>IF(ISERROR(VLOOKUP($C944,Listas!$B$4:$C$12,2,FALSE)),"",VLOOKUP($C944,Listas!$B$4:$C$12,2,FALSE))</f>
        <v/>
      </c>
      <c r="E944" s="12"/>
      <c r="F944" s="5">
        <v>0</v>
      </c>
      <c r="G944" s="5" t="s">
        <v>908</v>
      </c>
      <c r="H944" s="5" t="str">
        <f>IF(ISERROR(VLOOKUP($C944&amp;" "&amp;$I944,Listas!$N$4:$O$14,2,FALSE)),"",VLOOKUP($C944&amp;" "&amp;$I944,Listas!$N$4:$O$14,2,FALSE))</f>
        <v/>
      </c>
      <c r="I944" s="5" t="str">
        <f>IF(ISERROR(VLOOKUP($G944,Listas!$L$4:$M$7,2,FALSE)),"",VLOOKUP($G944,Listas!$L$4:$M$7,2,FALSE))</f>
        <v/>
      </c>
      <c r="J944" s="7" t="str">
        <f t="shared" si="28"/>
        <v/>
      </c>
      <c r="K944" s="5" t="str">
        <f t="shared" si="29"/>
        <v/>
      </c>
      <c r="L944" s="5" t="str">
        <f>IF(ISERROR(VLOOKUP($C944,Listas!$B$4:$K$12,10,FALSE)),"",IF(C944="Hydrogen_\_Hidrógeno",LOOKUP(E944,Listas!$AL$4:$AL$7,Listas!$AM$4:$AM$7),VLOOKUP($C944,Listas!$B$4:$K$12,10,FALSE)))</f>
        <v/>
      </c>
    </row>
    <row r="945" spans="1:12" x14ac:dyDescent="0.25">
      <c r="A945" s="4"/>
      <c r="B945" s="4"/>
      <c r="C945" s="12" t="s">
        <v>781</v>
      </c>
      <c r="D945" s="4" t="str">
        <f>IF(ISERROR(VLOOKUP($C945,Listas!$B$4:$C$12,2,FALSE)),"",VLOOKUP($C945,Listas!$B$4:$C$12,2,FALSE))</f>
        <v/>
      </c>
      <c r="E945" s="12"/>
      <c r="F945" s="5">
        <v>0</v>
      </c>
      <c r="G945" s="5" t="s">
        <v>908</v>
      </c>
      <c r="H945" s="5" t="str">
        <f>IF(ISERROR(VLOOKUP($C945&amp;" "&amp;$I945,Listas!$N$4:$O$14,2,FALSE)),"",VLOOKUP($C945&amp;" "&amp;$I945,Listas!$N$4:$O$14,2,FALSE))</f>
        <v/>
      </c>
      <c r="I945" s="5" t="str">
        <f>IF(ISERROR(VLOOKUP($G945,Listas!$L$4:$M$7,2,FALSE)),"",VLOOKUP($G945,Listas!$L$4:$M$7,2,FALSE))</f>
        <v/>
      </c>
      <c r="J945" s="7" t="str">
        <f t="shared" si="28"/>
        <v/>
      </c>
      <c r="K945" s="5" t="str">
        <f t="shared" si="29"/>
        <v/>
      </c>
      <c r="L945" s="5" t="str">
        <f>IF(ISERROR(VLOOKUP($C945,Listas!$B$4:$K$12,10,FALSE)),"",IF(C945="Hydrogen_\_Hidrógeno",LOOKUP(E945,Listas!$AL$4:$AL$7,Listas!$AM$4:$AM$7),VLOOKUP($C945,Listas!$B$4:$K$12,10,FALSE)))</f>
        <v/>
      </c>
    </row>
    <row r="946" spans="1:12" x14ac:dyDescent="0.25">
      <c r="A946" s="4"/>
      <c r="B946" s="4"/>
      <c r="C946" s="12" t="s">
        <v>781</v>
      </c>
      <c r="D946" s="4" t="str">
        <f>IF(ISERROR(VLOOKUP($C946,Listas!$B$4:$C$12,2,FALSE)),"",VLOOKUP($C946,Listas!$B$4:$C$12,2,FALSE))</f>
        <v/>
      </c>
      <c r="E946" s="12"/>
      <c r="F946" s="5">
        <v>0</v>
      </c>
      <c r="G946" s="5" t="s">
        <v>908</v>
      </c>
      <c r="H946" s="5" t="str">
        <f>IF(ISERROR(VLOOKUP($C946&amp;" "&amp;$I946,Listas!$N$4:$O$14,2,FALSE)),"",VLOOKUP($C946&amp;" "&amp;$I946,Listas!$N$4:$O$14,2,FALSE))</f>
        <v/>
      </c>
      <c r="I946" s="5" t="str">
        <f>IF(ISERROR(VLOOKUP($G946,Listas!$L$4:$M$7,2,FALSE)),"",VLOOKUP($G946,Listas!$L$4:$M$7,2,FALSE))</f>
        <v/>
      </c>
      <c r="J946" s="7" t="str">
        <f t="shared" si="28"/>
        <v/>
      </c>
      <c r="K946" s="5" t="str">
        <f t="shared" si="29"/>
        <v/>
      </c>
      <c r="L946" s="5" t="str">
        <f>IF(ISERROR(VLOOKUP($C946,Listas!$B$4:$K$12,10,FALSE)),"",IF(C946="Hydrogen_\_Hidrógeno",LOOKUP(E946,Listas!$AL$4:$AL$7,Listas!$AM$4:$AM$7),VLOOKUP($C946,Listas!$B$4:$K$12,10,FALSE)))</f>
        <v/>
      </c>
    </row>
    <row r="947" spans="1:12" x14ac:dyDescent="0.25">
      <c r="A947" s="4"/>
      <c r="B947" s="4"/>
      <c r="C947" s="12" t="s">
        <v>781</v>
      </c>
      <c r="D947" s="4" t="str">
        <f>IF(ISERROR(VLOOKUP($C947,Listas!$B$4:$C$12,2,FALSE)),"",VLOOKUP($C947,Listas!$B$4:$C$12,2,FALSE))</f>
        <v/>
      </c>
      <c r="E947" s="12"/>
      <c r="F947" s="5">
        <v>0</v>
      </c>
      <c r="G947" s="5" t="s">
        <v>908</v>
      </c>
      <c r="H947" s="5" t="str">
        <f>IF(ISERROR(VLOOKUP($C947&amp;" "&amp;$I947,Listas!$N$4:$O$14,2,FALSE)),"",VLOOKUP($C947&amp;" "&amp;$I947,Listas!$N$4:$O$14,2,FALSE))</f>
        <v/>
      </c>
      <c r="I947" s="5" t="str">
        <f>IF(ISERROR(VLOOKUP($G947,Listas!$L$4:$M$7,2,FALSE)),"",VLOOKUP($G947,Listas!$L$4:$M$7,2,FALSE))</f>
        <v/>
      </c>
      <c r="J947" s="7" t="str">
        <f t="shared" si="28"/>
        <v/>
      </c>
      <c r="K947" s="5" t="str">
        <f t="shared" si="29"/>
        <v/>
      </c>
      <c r="L947" s="5" t="str">
        <f>IF(ISERROR(VLOOKUP($C947,Listas!$B$4:$K$12,10,FALSE)),"",IF(C947="Hydrogen_\_Hidrógeno",LOOKUP(E947,Listas!$AL$4:$AL$7,Listas!$AM$4:$AM$7),VLOOKUP($C947,Listas!$B$4:$K$12,10,FALSE)))</f>
        <v/>
      </c>
    </row>
    <row r="948" spans="1:12" x14ac:dyDescent="0.25">
      <c r="A948" s="4"/>
      <c r="B948" s="4"/>
      <c r="C948" s="12" t="s">
        <v>781</v>
      </c>
      <c r="D948" s="4" t="str">
        <f>IF(ISERROR(VLOOKUP($C948,Listas!$B$4:$C$12,2,FALSE)),"",VLOOKUP($C948,Listas!$B$4:$C$12,2,FALSE))</f>
        <v/>
      </c>
      <c r="E948" s="12"/>
      <c r="F948" s="5">
        <v>0</v>
      </c>
      <c r="G948" s="5" t="s">
        <v>908</v>
      </c>
      <c r="H948" s="5" t="str">
        <f>IF(ISERROR(VLOOKUP($C948&amp;" "&amp;$I948,Listas!$N$4:$O$14,2,FALSE)),"",VLOOKUP($C948&amp;" "&amp;$I948,Listas!$N$4:$O$14,2,FALSE))</f>
        <v/>
      </c>
      <c r="I948" s="5" t="str">
        <f>IF(ISERROR(VLOOKUP($G948,Listas!$L$4:$M$7,2,FALSE)),"",VLOOKUP($G948,Listas!$L$4:$M$7,2,FALSE))</f>
        <v/>
      </c>
      <c r="J948" s="7" t="str">
        <f t="shared" si="28"/>
        <v/>
      </c>
      <c r="K948" s="5" t="str">
        <f t="shared" si="29"/>
        <v/>
      </c>
      <c r="L948" s="5" t="str">
        <f>IF(ISERROR(VLOOKUP($C948,Listas!$B$4:$K$12,10,FALSE)),"",IF(C948="Hydrogen_\_Hidrógeno",LOOKUP(E948,Listas!$AL$4:$AL$7,Listas!$AM$4:$AM$7),VLOOKUP($C948,Listas!$B$4:$K$12,10,FALSE)))</f>
        <v/>
      </c>
    </row>
    <row r="949" spans="1:12" x14ac:dyDescent="0.25">
      <c r="A949" s="4"/>
      <c r="B949" s="4"/>
      <c r="C949" s="12" t="s">
        <v>781</v>
      </c>
      <c r="D949" s="4" t="str">
        <f>IF(ISERROR(VLOOKUP($C949,Listas!$B$4:$C$12,2,FALSE)),"",VLOOKUP($C949,Listas!$B$4:$C$12,2,FALSE))</f>
        <v/>
      </c>
      <c r="E949" s="12"/>
      <c r="F949" s="5">
        <v>0</v>
      </c>
      <c r="G949" s="5" t="s">
        <v>908</v>
      </c>
      <c r="H949" s="5" t="str">
        <f>IF(ISERROR(VLOOKUP($C949&amp;" "&amp;$I949,Listas!$N$4:$O$14,2,FALSE)),"",VLOOKUP($C949&amp;" "&amp;$I949,Listas!$N$4:$O$14,2,FALSE))</f>
        <v/>
      </c>
      <c r="I949" s="5" t="str">
        <f>IF(ISERROR(VLOOKUP($G949,Listas!$L$4:$M$7,2,FALSE)),"",VLOOKUP($G949,Listas!$L$4:$M$7,2,FALSE))</f>
        <v/>
      </c>
      <c r="J949" s="7" t="str">
        <f t="shared" si="28"/>
        <v/>
      </c>
      <c r="K949" s="5" t="str">
        <f t="shared" si="29"/>
        <v/>
      </c>
      <c r="L949" s="5" t="str">
        <f>IF(ISERROR(VLOOKUP($C949,Listas!$B$4:$K$12,10,FALSE)),"",IF(C949="Hydrogen_\_Hidrógeno",LOOKUP(E949,Listas!$AL$4:$AL$7,Listas!$AM$4:$AM$7),VLOOKUP($C949,Listas!$B$4:$K$12,10,FALSE)))</f>
        <v/>
      </c>
    </row>
    <row r="950" spans="1:12" x14ac:dyDescent="0.25">
      <c r="A950" s="4"/>
      <c r="B950" s="4"/>
      <c r="C950" s="12" t="s">
        <v>781</v>
      </c>
      <c r="D950" s="4" t="str">
        <f>IF(ISERROR(VLOOKUP($C950,Listas!$B$4:$C$12,2,FALSE)),"",VLOOKUP($C950,Listas!$B$4:$C$12,2,FALSE))</f>
        <v/>
      </c>
      <c r="E950" s="12"/>
      <c r="F950" s="5">
        <v>0</v>
      </c>
      <c r="G950" s="5" t="s">
        <v>908</v>
      </c>
      <c r="H950" s="5" t="str">
        <f>IF(ISERROR(VLOOKUP($C950&amp;" "&amp;$I950,Listas!$N$4:$O$14,2,FALSE)),"",VLOOKUP($C950&amp;" "&amp;$I950,Listas!$N$4:$O$14,2,FALSE))</f>
        <v/>
      </c>
      <c r="I950" s="5" t="str">
        <f>IF(ISERROR(VLOOKUP($G950,Listas!$L$4:$M$7,2,FALSE)),"",VLOOKUP($G950,Listas!$L$4:$M$7,2,FALSE))</f>
        <v/>
      </c>
      <c r="J950" s="7" t="str">
        <f t="shared" si="28"/>
        <v/>
      </c>
      <c r="K950" s="5" t="str">
        <f t="shared" si="29"/>
        <v/>
      </c>
      <c r="L950" s="5" t="str">
        <f>IF(ISERROR(VLOOKUP($C950,Listas!$B$4:$K$12,10,FALSE)),"",IF(C950="Hydrogen_\_Hidrógeno",LOOKUP(E950,Listas!$AL$4:$AL$7,Listas!$AM$4:$AM$7),VLOOKUP($C950,Listas!$B$4:$K$12,10,FALSE)))</f>
        <v/>
      </c>
    </row>
    <row r="951" spans="1:12" x14ac:dyDescent="0.25">
      <c r="A951" s="4"/>
      <c r="B951" s="4"/>
      <c r="C951" s="12" t="s">
        <v>781</v>
      </c>
      <c r="D951" s="4" t="str">
        <f>IF(ISERROR(VLOOKUP($C951,Listas!$B$4:$C$12,2,FALSE)),"",VLOOKUP($C951,Listas!$B$4:$C$12,2,FALSE))</f>
        <v/>
      </c>
      <c r="E951" s="12"/>
      <c r="F951" s="5">
        <v>0</v>
      </c>
      <c r="G951" s="5" t="s">
        <v>908</v>
      </c>
      <c r="H951" s="5" t="str">
        <f>IF(ISERROR(VLOOKUP($C951&amp;" "&amp;$I951,Listas!$N$4:$O$14,2,FALSE)),"",VLOOKUP($C951&amp;" "&amp;$I951,Listas!$N$4:$O$14,2,FALSE))</f>
        <v/>
      </c>
      <c r="I951" s="5" t="str">
        <f>IF(ISERROR(VLOOKUP($G951,Listas!$L$4:$M$7,2,FALSE)),"",VLOOKUP($G951,Listas!$L$4:$M$7,2,FALSE))</f>
        <v/>
      </c>
      <c r="J951" s="7" t="str">
        <f t="shared" si="28"/>
        <v/>
      </c>
      <c r="K951" s="5" t="str">
        <f t="shared" si="29"/>
        <v/>
      </c>
      <c r="L951" s="5" t="str">
        <f>IF(ISERROR(VLOOKUP($C951,Listas!$B$4:$K$12,10,FALSE)),"",IF(C951="Hydrogen_\_Hidrógeno",LOOKUP(E951,Listas!$AL$4:$AL$7,Listas!$AM$4:$AM$7),VLOOKUP($C951,Listas!$B$4:$K$12,10,FALSE)))</f>
        <v/>
      </c>
    </row>
    <row r="952" spans="1:12" x14ac:dyDescent="0.25">
      <c r="A952" s="4"/>
      <c r="B952" s="4"/>
      <c r="C952" s="12" t="s">
        <v>781</v>
      </c>
      <c r="D952" s="4" t="str">
        <f>IF(ISERROR(VLOOKUP($C952,Listas!$B$4:$C$12,2,FALSE)),"",VLOOKUP($C952,Listas!$B$4:$C$12,2,FALSE))</f>
        <v/>
      </c>
      <c r="E952" s="12"/>
      <c r="F952" s="5">
        <v>0</v>
      </c>
      <c r="G952" s="5" t="s">
        <v>908</v>
      </c>
      <c r="H952" s="5" t="str">
        <f>IF(ISERROR(VLOOKUP($C952&amp;" "&amp;$I952,Listas!$N$4:$O$14,2,FALSE)),"",VLOOKUP($C952&amp;" "&amp;$I952,Listas!$N$4:$O$14,2,FALSE))</f>
        <v/>
      </c>
      <c r="I952" s="5" t="str">
        <f>IF(ISERROR(VLOOKUP($G952,Listas!$L$4:$M$7,2,FALSE)),"",VLOOKUP($G952,Listas!$L$4:$M$7,2,FALSE))</f>
        <v/>
      </c>
      <c r="J952" s="7" t="str">
        <f t="shared" si="28"/>
        <v/>
      </c>
      <c r="K952" s="5" t="str">
        <f t="shared" si="29"/>
        <v/>
      </c>
      <c r="L952" s="5" t="str">
        <f>IF(ISERROR(VLOOKUP($C952,Listas!$B$4:$K$12,10,FALSE)),"",IF(C952="Hydrogen_\_Hidrógeno",LOOKUP(E952,Listas!$AL$4:$AL$7,Listas!$AM$4:$AM$7),VLOOKUP($C952,Listas!$B$4:$K$12,10,FALSE)))</f>
        <v/>
      </c>
    </row>
    <row r="953" spans="1:12" x14ac:dyDescent="0.25">
      <c r="A953" s="4"/>
      <c r="B953" s="4"/>
      <c r="C953" s="12" t="s">
        <v>781</v>
      </c>
      <c r="D953" s="4" t="str">
        <f>IF(ISERROR(VLOOKUP($C953,Listas!$B$4:$C$12,2,FALSE)),"",VLOOKUP($C953,Listas!$B$4:$C$12,2,FALSE))</f>
        <v/>
      </c>
      <c r="E953" s="12"/>
      <c r="F953" s="5">
        <v>0</v>
      </c>
      <c r="G953" s="5" t="s">
        <v>908</v>
      </c>
      <c r="H953" s="5" t="str">
        <f>IF(ISERROR(VLOOKUP($C953&amp;" "&amp;$I953,Listas!$N$4:$O$14,2,FALSE)),"",VLOOKUP($C953&amp;" "&amp;$I953,Listas!$N$4:$O$14,2,FALSE))</f>
        <v/>
      </c>
      <c r="I953" s="5" t="str">
        <f>IF(ISERROR(VLOOKUP($G953,Listas!$L$4:$M$7,2,FALSE)),"",VLOOKUP($G953,Listas!$L$4:$M$7,2,FALSE))</f>
        <v/>
      </c>
      <c r="J953" s="7" t="str">
        <f t="shared" si="28"/>
        <v/>
      </c>
      <c r="K953" s="5" t="str">
        <f t="shared" si="29"/>
        <v/>
      </c>
      <c r="L953" s="5" t="str">
        <f>IF(ISERROR(VLOOKUP($C953,Listas!$B$4:$K$12,10,FALSE)),"",IF(C953="Hydrogen_\_Hidrógeno",LOOKUP(E953,Listas!$AL$4:$AL$7,Listas!$AM$4:$AM$7),VLOOKUP($C953,Listas!$B$4:$K$12,10,FALSE)))</f>
        <v/>
      </c>
    </row>
    <row r="954" spans="1:12" x14ac:dyDescent="0.25">
      <c r="A954" s="4"/>
      <c r="B954" s="4"/>
      <c r="C954" s="12" t="s">
        <v>781</v>
      </c>
      <c r="D954" s="4" t="str">
        <f>IF(ISERROR(VLOOKUP($C954,Listas!$B$4:$C$12,2,FALSE)),"",VLOOKUP($C954,Listas!$B$4:$C$12,2,FALSE))</f>
        <v/>
      </c>
      <c r="E954" s="12"/>
      <c r="F954" s="5">
        <v>0</v>
      </c>
      <c r="G954" s="5" t="s">
        <v>908</v>
      </c>
      <c r="H954" s="5" t="str">
        <f>IF(ISERROR(VLOOKUP($C954&amp;" "&amp;$I954,Listas!$N$4:$O$14,2,FALSE)),"",VLOOKUP($C954&amp;" "&amp;$I954,Listas!$N$4:$O$14,2,FALSE))</f>
        <v/>
      </c>
      <c r="I954" s="5" t="str">
        <f>IF(ISERROR(VLOOKUP($G954,Listas!$L$4:$M$7,2,FALSE)),"",VLOOKUP($G954,Listas!$L$4:$M$7,2,FALSE))</f>
        <v/>
      </c>
      <c r="J954" s="7" t="str">
        <f t="shared" si="28"/>
        <v/>
      </c>
      <c r="K954" s="5" t="str">
        <f t="shared" si="29"/>
        <v/>
      </c>
      <c r="L954" s="5" t="str">
        <f>IF(ISERROR(VLOOKUP($C954,Listas!$B$4:$K$12,10,FALSE)),"",IF(C954="Hydrogen_\_Hidrógeno",LOOKUP(E954,Listas!$AL$4:$AL$7,Listas!$AM$4:$AM$7),VLOOKUP($C954,Listas!$B$4:$K$12,10,FALSE)))</f>
        <v/>
      </c>
    </row>
    <row r="955" spans="1:12" x14ac:dyDescent="0.25">
      <c r="A955" s="4"/>
      <c r="B955" s="4"/>
      <c r="C955" s="12" t="s">
        <v>781</v>
      </c>
      <c r="D955" s="4" t="str">
        <f>IF(ISERROR(VLOOKUP($C955,Listas!$B$4:$C$12,2,FALSE)),"",VLOOKUP($C955,Listas!$B$4:$C$12,2,FALSE))</f>
        <v/>
      </c>
      <c r="E955" s="12"/>
      <c r="F955" s="5">
        <v>0</v>
      </c>
      <c r="G955" s="5" t="s">
        <v>908</v>
      </c>
      <c r="H955" s="5" t="str">
        <f>IF(ISERROR(VLOOKUP($C955&amp;" "&amp;$I955,Listas!$N$4:$O$14,2,FALSE)),"",VLOOKUP($C955&amp;" "&amp;$I955,Listas!$N$4:$O$14,2,FALSE))</f>
        <v/>
      </c>
      <c r="I955" s="5" t="str">
        <f>IF(ISERROR(VLOOKUP($G955,Listas!$L$4:$M$7,2,FALSE)),"",VLOOKUP($G955,Listas!$L$4:$M$7,2,FALSE))</f>
        <v/>
      </c>
      <c r="J955" s="7" t="str">
        <f t="shared" si="28"/>
        <v/>
      </c>
      <c r="K955" s="5" t="str">
        <f t="shared" si="29"/>
        <v/>
      </c>
      <c r="L955" s="5" t="str">
        <f>IF(ISERROR(VLOOKUP($C955,Listas!$B$4:$K$12,10,FALSE)),"",IF(C955="Hydrogen_\_Hidrógeno",LOOKUP(E955,Listas!$AL$4:$AL$7,Listas!$AM$4:$AM$7),VLOOKUP($C955,Listas!$B$4:$K$12,10,FALSE)))</f>
        <v/>
      </c>
    </row>
    <row r="956" spans="1:12" x14ac:dyDescent="0.25">
      <c r="A956" s="4"/>
      <c r="B956" s="4"/>
      <c r="C956" s="12" t="s">
        <v>781</v>
      </c>
      <c r="D956" s="4" t="str">
        <f>IF(ISERROR(VLOOKUP($C956,Listas!$B$4:$C$12,2,FALSE)),"",VLOOKUP($C956,Listas!$B$4:$C$12,2,FALSE))</f>
        <v/>
      </c>
      <c r="E956" s="12"/>
      <c r="F956" s="5">
        <v>0</v>
      </c>
      <c r="G956" s="5" t="s">
        <v>908</v>
      </c>
      <c r="H956" s="5" t="str">
        <f>IF(ISERROR(VLOOKUP($C956&amp;" "&amp;$I956,Listas!$N$4:$O$14,2,FALSE)),"",VLOOKUP($C956&amp;" "&amp;$I956,Listas!$N$4:$O$14,2,FALSE))</f>
        <v/>
      </c>
      <c r="I956" s="5" t="str">
        <f>IF(ISERROR(VLOOKUP($G956,Listas!$L$4:$M$7,2,FALSE)),"",VLOOKUP($G956,Listas!$L$4:$M$7,2,FALSE))</f>
        <v/>
      </c>
      <c r="J956" s="7" t="str">
        <f t="shared" si="28"/>
        <v/>
      </c>
      <c r="K956" s="5" t="str">
        <f t="shared" si="29"/>
        <v/>
      </c>
      <c r="L956" s="5" t="str">
        <f>IF(ISERROR(VLOOKUP($C956,Listas!$B$4:$K$12,10,FALSE)),"",IF(C956="Hydrogen_\_Hidrógeno",LOOKUP(E956,Listas!$AL$4:$AL$7,Listas!$AM$4:$AM$7),VLOOKUP($C956,Listas!$B$4:$K$12,10,FALSE)))</f>
        <v/>
      </c>
    </row>
    <row r="957" spans="1:12" x14ac:dyDescent="0.25">
      <c r="A957" s="4"/>
      <c r="B957" s="4"/>
      <c r="C957" s="12" t="s">
        <v>781</v>
      </c>
      <c r="D957" s="4" t="str">
        <f>IF(ISERROR(VLOOKUP($C957,Listas!$B$4:$C$12,2,FALSE)),"",VLOOKUP($C957,Listas!$B$4:$C$12,2,FALSE))</f>
        <v/>
      </c>
      <c r="E957" s="12"/>
      <c r="F957" s="5">
        <v>0</v>
      </c>
      <c r="G957" s="5" t="s">
        <v>908</v>
      </c>
      <c r="H957" s="5" t="str">
        <f>IF(ISERROR(VLOOKUP($C957&amp;" "&amp;$I957,Listas!$N$4:$O$14,2,FALSE)),"",VLOOKUP($C957&amp;" "&amp;$I957,Listas!$N$4:$O$14,2,FALSE))</f>
        <v/>
      </c>
      <c r="I957" s="5" t="str">
        <f>IF(ISERROR(VLOOKUP($G957,Listas!$L$4:$M$7,2,FALSE)),"",VLOOKUP($G957,Listas!$L$4:$M$7,2,FALSE))</f>
        <v/>
      </c>
      <c r="J957" s="7" t="str">
        <f t="shared" si="28"/>
        <v/>
      </c>
      <c r="K957" s="5" t="str">
        <f t="shared" si="29"/>
        <v/>
      </c>
      <c r="L957" s="5" t="str">
        <f>IF(ISERROR(VLOOKUP($C957,Listas!$B$4:$K$12,10,FALSE)),"",IF(C957="Hydrogen_\_Hidrógeno",LOOKUP(E957,Listas!$AL$4:$AL$7,Listas!$AM$4:$AM$7),VLOOKUP($C957,Listas!$B$4:$K$12,10,FALSE)))</f>
        <v/>
      </c>
    </row>
    <row r="958" spans="1:12" x14ac:dyDescent="0.25">
      <c r="A958" s="4"/>
      <c r="B958" s="4"/>
      <c r="C958" s="12" t="s">
        <v>781</v>
      </c>
      <c r="D958" s="4" t="str">
        <f>IF(ISERROR(VLOOKUP($C958,Listas!$B$4:$C$12,2,FALSE)),"",VLOOKUP($C958,Listas!$B$4:$C$12,2,FALSE))</f>
        <v/>
      </c>
      <c r="E958" s="12"/>
      <c r="F958" s="5">
        <v>0</v>
      </c>
      <c r="G958" s="5" t="s">
        <v>908</v>
      </c>
      <c r="H958" s="5" t="str">
        <f>IF(ISERROR(VLOOKUP($C958&amp;" "&amp;$I958,Listas!$N$4:$O$14,2,FALSE)),"",VLOOKUP($C958&amp;" "&amp;$I958,Listas!$N$4:$O$14,2,FALSE))</f>
        <v/>
      </c>
      <c r="I958" s="5" t="str">
        <f>IF(ISERROR(VLOOKUP($G958,Listas!$L$4:$M$7,2,FALSE)),"",VLOOKUP($G958,Listas!$L$4:$M$7,2,FALSE))</f>
        <v/>
      </c>
      <c r="J958" s="7" t="str">
        <f t="shared" si="28"/>
        <v/>
      </c>
      <c r="K958" s="5" t="str">
        <f t="shared" si="29"/>
        <v/>
      </c>
      <c r="L958" s="5" t="str">
        <f>IF(ISERROR(VLOOKUP($C958,Listas!$B$4:$K$12,10,FALSE)),"",IF(C958="Hydrogen_\_Hidrógeno",LOOKUP(E958,Listas!$AL$4:$AL$7,Listas!$AM$4:$AM$7),VLOOKUP($C958,Listas!$B$4:$K$12,10,FALSE)))</f>
        <v/>
      </c>
    </row>
    <row r="959" spans="1:12" x14ac:dyDescent="0.25">
      <c r="A959" s="4"/>
      <c r="B959" s="4"/>
      <c r="C959" s="12" t="s">
        <v>781</v>
      </c>
      <c r="D959" s="4" t="str">
        <f>IF(ISERROR(VLOOKUP($C959,Listas!$B$4:$C$12,2,FALSE)),"",VLOOKUP($C959,Listas!$B$4:$C$12,2,FALSE))</f>
        <v/>
      </c>
      <c r="E959" s="12"/>
      <c r="F959" s="5">
        <v>0</v>
      </c>
      <c r="G959" s="5" t="s">
        <v>908</v>
      </c>
      <c r="H959" s="5" t="str">
        <f>IF(ISERROR(VLOOKUP($C959&amp;" "&amp;$I959,Listas!$N$4:$O$14,2,FALSE)),"",VLOOKUP($C959&amp;" "&amp;$I959,Listas!$N$4:$O$14,2,FALSE))</f>
        <v/>
      </c>
      <c r="I959" s="5" t="str">
        <f>IF(ISERROR(VLOOKUP($G959,Listas!$L$4:$M$7,2,FALSE)),"",VLOOKUP($G959,Listas!$L$4:$M$7,2,FALSE))</f>
        <v/>
      </c>
      <c r="J959" s="7" t="str">
        <f t="shared" si="28"/>
        <v/>
      </c>
      <c r="K959" s="5" t="str">
        <f t="shared" si="29"/>
        <v/>
      </c>
      <c r="L959" s="5" t="str">
        <f>IF(ISERROR(VLOOKUP($C959,Listas!$B$4:$K$12,10,FALSE)),"",IF(C959="Hydrogen_\_Hidrógeno",LOOKUP(E959,Listas!$AL$4:$AL$7,Listas!$AM$4:$AM$7),VLOOKUP($C959,Listas!$B$4:$K$12,10,FALSE)))</f>
        <v/>
      </c>
    </row>
    <row r="960" spans="1:12" x14ac:dyDescent="0.25">
      <c r="A960" s="4"/>
      <c r="B960" s="4"/>
      <c r="C960" s="12" t="s">
        <v>781</v>
      </c>
      <c r="D960" s="4" t="str">
        <f>IF(ISERROR(VLOOKUP($C960,Listas!$B$4:$C$12,2,FALSE)),"",VLOOKUP($C960,Listas!$B$4:$C$12,2,FALSE))</f>
        <v/>
      </c>
      <c r="E960" s="12"/>
      <c r="F960" s="5">
        <v>0</v>
      </c>
      <c r="G960" s="5" t="s">
        <v>908</v>
      </c>
      <c r="H960" s="5" t="str">
        <f>IF(ISERROR(VLOOKUP($C960&amp;" "&amp;$I960,Listas!$N$4:$O$14,2,FALSE)),"",VLOOKUP($C960&amp;" "&amp;$I960,Listas!$N$4:$O$14,2,FALSE))</f>
        <v/>
      </c>
      <c r="I960" s="5" t="str">
        <f>IF(ISERROR(VLOOKUP($G960,Listas!$L$4:$M$7,2,FALSE)),"",VLOOKUP($G960,Listas!$L$4:$M$7,2,FALSE))</f>
        <v/>
      </c>
      <c r="J960" s="7" t="str">
        <f t="shared" si="28"/>
        <v/>
      </c>
      <c r="K960" s="5" t="str">
        <f t="shared" si="29"/>
        <v/>
      </c>
      <c r="L960" s="5" t="str">
        <f>IF(ISERROR(VLOOKUP($C960,Listas!$B$4:$K$12,10,FALSE)),"",IF(C960="Hydrogen_\_Hidrógeno",LOOKUP(E960,Listas!$AL$4:$AL$7,Listas!$AM$4:$AM$7),VLOOKUP($C960,Listas!$B$4:$K$12,10,FALSE)))</f>
        <v/>
      </c>
    </row>
    <row r="961" spans="1:12" x14ac:dyDescent="0.25">
      <c r="A961" s="4"/>
      <c r="B961" s="4"/>
      <c r="C961" s="12" t="s">
        <v>781</v>
      </c>
      <c r="D961" s="4" t="str">
        <f>IF(ISERROR(VLOOKUP($C961,Listas!$B$4:$C$12,2,FALSE)),"",VLOOKUP($C961,Listas!$B$4:$C$12,2,FALSE))</f>
        <v/>
      </c>
      <c r="E961" s="12"/>
      <c r="F961" s="5">
        <v>0</v>
      </c>
      <c r="G961" s="5" t="s">
        <v>908</v>
      </c>
      <c r="H961" s="5" t="str">
        <f>IF(ISERROR(VLOOKUP($C961&amp;" "&amp;$I961,Listas!$N$4:$O$14,2,FALSE)),"",VLOOKUP($C961&amp;" "&amp;$I961,Listas!$N$4:$O$14,2,FALSE))</f>
        <v/>
      </c>
      <c r="I961" s="5" t="str">
        <f>IF(ISERROR(VLOOKUP($G961,Listas!$L$4:$M$7,2,FALSE)),"",VLOOKUP($G961,Listas!$L$4:$M$7,2,FALSE))</f>
        <v/>
      </c>
      <c r="J961" s="7" t="str">
        <f t="shared" si="28"/>
        <v/>
      </c>
      <c r="K961" s="5" t="str">
        <f t="shared" si="29"/>
        <v/>
      </c>
      <c r="L961" s="5" t="str">
        <f>IF(ISERROR(VLOOKUP($C961,Listas!$B$4:$K$12,10,FALSE)),"",IF(C961="Hydrogen_\_Hidrógeno",LOOKUP(E961,Listas!$AL$4:$AL$7,Listas!$AM$4:$AM$7),VLOOKUP($C961,Listas!$B$4:$K$12,10,FALSE)))</f>
        <v/>
      </c>
    </row>
    <row r="962" spans="1:12" x14ac:dyDescent="0.25">
      <c r="A962" s="4"/>
      <c r="B962" s="4"/>
      <c r="C962" s="12" t="s">
        <v>781</v>
      </c>
      <c r="D962" s="4" t="str">
        <f>IF(ISERROR(VLOOKUP($C962,Listas!$B$4:$C$12,2,FALSE)),"",VLOOKUP($C962,Listas!$B$4:$C$12,2,FALSE))</f>
        <v/>
      </c>
      <c r="E962" s="12"/>
      <c r="F962" s="5">
        <v>0</v>
      </c>
      <c r="G962" s="5" t="s">
        <v>908</v>
      </c>
      <c r="H962" s="5" t="str">
        <f>IF(ISERROR(VLOOKUP($C962&amp;" "&amp;$I962,Listas!$N$4:$O$14,2,FALSE)),"",VLOOKUP($C962&amp;" "&amp;$I962,Listas!$N$4:$O$14,2,FALSE))</f>
        <v/>
      </c>
      <c r="I962" s="5" t="str">
        <f>IF(ISERROR(VLOOKUP($G962,Listas!$L$4:$M$7,2,FALSE)),"",VLOOKUP($G962,Listas!$L$4:$M$7,2,FALSE))</f>
        <v/>
      </c>
      <c r="J962" s="7" t="str">
        <f t="shared" si="28"/>
        <v/>
      </c>
      <c r="K962" s="5" t="str">
        <f t="shared" si="29"/>
        <v/>
      </c>
      <c r="L962" s="5" t="str">
        <f>IF(ISERROR(VLOOKUP($C962,Listas!$B$4:$K$12,10,FALSE)),"",IF(C962="Hydrogen_\_Hidrógeno",LOOKUP(E962,Listas!$AL$4:$AL$7,Listas!$AM$4:$AM$7),VLOOKUP($C962,Listas!$B$4:$K$12,10,FALSE)))</f>
        <v/>
      </c>
    </row>
    <row r="963" spans="1:12" x14ac:dyDescent="0.25">
      <c r="A963" s="4"/>
      <c r="B963" s="4"/>
      <c r="C963" s="12" t="s">
        <v>781</v>
      </c>
      <c r="D963" s="4" t="str">
        <f>IF(ISERROR(VLOOKUP($C963,Listas!$B$4:$C$12,2,FALSE)),"",VLOOKUP($C963,Listas!$B$4:$C$12,2,FALSE))</f>
        <v/>
      </c>
      <c r="E963" s="12"/>
      <c r="F963" s="5">
        <v>0</v>
      </c>
      <c r="G963" s="5" t="s">
        <v>908</v>
      </c>
      <c r="H963" s="5" t="str">
        <f>IF(ISERROR(VLOOKUP($C963&amp;" "&amp;$I963,Listas!$N$4:$O$14,2,FALSE)),"",VLOOKUP($C963&amp;" "&amp;$I963,Listas!$N$4:$O$14,2,FALSE))</f>
        <v/>
      </c>
      <c r="I963" s="5" t="str">
        <f>IF(ISERROR(VLOOKUP($G963,Listas!$L$4:$M$7,2,FALSE)),"",VLOOKUP($G963,Listas!$L$4:$M$7,2,FALSE))</f>
        <v/>
      </c>
      <c r="J963" s="7" t="str">
        <f t="shared" si="28"/>
        <v/>
      </c>
      <c r="K963" s="5" t="str">
        <f t="shared" si="29"/>
        <v/>
      </c>
      <c r="L963" s="5" t="str">
        <f>IF(ISERROR(VLOOKUP($C963,Listas!$B$4:$K$12,10,FALSE)),"",IF(C963="Hydrogen_\_Hidrógeno",LOOKUP(E963,Listas!$AL$4:$AL$7,Listas!$AM$4:$AM$7),VLOOKUP($C963,Listas!$B$4:$K$12,10,FALSE)))</f>
        <v/>
      </c>
    </row>
    <row r="964" spans="1:12" x14ac:dyDescent="0.25">
      <c r="A964" s="4"/>
      <c r="B964" s="4"/>
      <c r="C964" s="12" t="s">
        <v>781</v>
      </c>
      <c r="D964" s="4" t="str">
        <f>IF(ISERROR(VLOOKUP($C964,Listas!$B$4:$C$12,2,FALSE)),"",VLOOKUP($C964,Listas!$B$4:$C$12,2,FALSE))</f>
        <v/>
      </c>
      <c r="E964" s="12"/>
      <c r="F964" s="5">
        <v>0</v>
      </c>
      <c r="G964" s="5" t="s">
        <v>908</v>
      </c>
      <c r="H964" s="5" t="str">
        <f>IF(ISERROR(VLOOKUP($C964&amp;" "&amp;$I964,Listas!$N$4:$O$14,2,FALSE)),"",VLOOKUP($C964&amp;" "&amp;$I964,Listas!$N$4:$O$14,2,FALSE))</f>
        <v/>
      </c>
      <c r="I964" s="5" t="str">
        <f>IF(ISERROR(VLOOKUP($G964,Listas!$L$4:$M$7,2,FALSE)),"",VLOOKUP($G964,Listas!$L$4:$M$7,2,FALSE))</f>
        <v/>
      </c>
      <c r="J964" s="7" t="str">
        <f t="shared" si="28"/>
        <v/>
      </c>
      <c r="K964" s="5" t="str">
        <f t="shared" si="29"/>
        <v/>
      </c>
      <c r="L964" s="5" t="str">
        <f>IF(ISERROR(VLOOKUP($C964,Listas!$B$4:$K$12,10,FALSE)),"",IF(C964="Hydrogen_\_Hidrógeno",LOOKUP(E964,Listas!$AL$4:$AL$7,Listas!$AM$4:$AM$7),VLOOKUP($C964,Listas!$B$4:$K$12,10,FALSE)))</f>
        <v/>
      </c>
    </row>
    <row r="965" spans="1:12" x14ac:dyDescent="0.25">
      <c r="A965" s="4"/>
      <c r="B965" s="4"/>
      <c r="C965" s="12" t="s">
        <v>781</v>
      </c>
      <c r="D965" s="4" t="str">
        <f>IF(ISERROR(VLOOKUP($C965,Listas!$B$4:$C$12,2,FALSE)),"",VLOOKUP($C965,Listas!$B$4:$C$12,2,FALSE))</f>
        <v/>
      </c>
      <c r="E965" s="12"/>
      <c r="F965" s="5">
        <v>0</v>
      </c>
      <c r="G965" s="5" t="s">
        <v>908</v>
      </c>
      <c r="H965" s="5" t="str">
        <f>IF(ISERROR(VLOOKUP($C965&amp;" "&amp;$I965,Listas!$N$4:$O$14,2,FALSE)),"",VLOOKUP($C965&amp;" "&amp;$I965,Listas!$N$4:$O$14,2,FALSE))</f>
        <v/>
      </c>
      <c r="I965" s="5" t="str">
        <f>IF(ISERROR(VLOOKUP($G965,Listas!$L$4:$M$7,2,FALSE)),"",VLOOKUP($G965,Listas!$L$4:$M$7,2,FALSE))</f>
        <v/>
      </c>
      <c r="J965" s="7" t="str">
        <f t="shared" si="28"/>
        <v/>
      </c>
      <c r="K965" s="5" t="str">
        <f t="shared" si="29"/>
        <v/>
      </c>
      <c r="L965" s="5" t="str">
        <f>IF(ISERROR(VLOOKUP($C965,Listas!$B$4:$K$12,10,FALSE)),"",IF(C965="Hydrogen_\_Hidrógeno",LOOKUP(E965,Listas!$AL$4:$AL$7,Listas!$AM$4:$AM$7),VLOOKUP($C965,Listas!$B$4:$K$12,10,FALSE)))</f>
        <v/>
      </c>
    </row>
    <row r="966" spans="1:12" x14ac:dyDescent="0.25">
      <c r="A966" s="4"/>
      <c r="B966" s="4"/>
      <c r="C966" s="12" t="s">
        <v>781</v>
      </c>
      <c r="D966" s="4" t="str">
        <f>IF(ISERROR(VLOOKUP($C966,Listas!$B$4:$C$12,2,FALSE)),"",VLOOKUP($C966,Listas!$B$4:$C$12,2,FALSE))</f>
        <v/>
      </c>
      <c r="E966" s="12"/>
      <c r="F966" s="5">
        <v>0</v>
      </c>
      <c r="G966" s="5" t="s">
        <v>908</v>
      </c>
      <c r="H966" s="5" t="str">
        <f>IF(ISERROR(VLOOKUP($C966&amp;" "&amp;$I966,Listas!$N$4:$O$14,2,FALSE)),"",VLOOKUP($C966&amp;" "&amp;$I966,Listas!$N$4:$O$14,2,FALSE))</f>
        <v/>
      </c>
      <c r="I966" s="5" t="str">
        <f>IF(ISERROR(VLOOKUP($G966,Listas!$L$4:$M$7,2,FALSE)),"",VLOOKUP($G966,Listas!$L$4:$M$7,2,FALSE))</f>
        <v/>
      </c>
      <c r="J966" s="7" t="str">
        <f t="shared" si="28"/>
        <v/>
      </c>
      <c r="K966" s="5" t="str">
        <f t="shared" si="29"/>
        <v/>
      </c>
      <c r="L966" s="5" t="str">
        <f>IF(ISERROR(VLOOKUP($C966,Listas!$B$4:$K$12,10,FALSE)),"",IF(C966="Hydrogen_\_Hidrógeno",LOOKUP(E966,Listas!$AL$4:$AL$7,Listas!$AM$4:$AM$7),VLOOKUP($C966,Listas!$B$4:$K$12,10,FALSE)))</f>
        <v/>
      </c>
    </row>
    <row r="967" spans="1:12" x14ac:dyDescent="0.25">
      <c r="A967" s="4"/>
      <c r="B967" s="4"/>
      <c r="C967" s="12" t="s">
        <v>781</v>
      </c>
      <c r="D967" s="4" t="str">
        <f>IF(ISERROR(VLOOKUP($C967,Listas!$B$4:$C$12,2,FALSE)),"",VLOOKUP($C967,Listas!$B$4:$C$12,2,FALSE))</f>
        <v/>
      </c>
      <c r="E967" s="12"/>
      <c r="F967" s="5">
        <v>0</v>
      </c>
      <c r="G967" s="5" t="s">
        <v>908</v>
      </c>
      <c r="H967" s="5" t="str">
        <f>IF(ISERROR(VLOOKUP($C967&amp;" "&amp;$I967,Listas!$N$4:$O$14,2,FALSE)),"",VLOOKUP($C967&amp;" "&amp;$I967,Listas!$N$4:$O$14,2,FALSE))</f>
        <v/>
      </c>
      <c r="I967" s="5" t="str">
        <f>IF(ISERROR(VLOOKUP($G967,Listas!$L$4:$M$7,2,FALSE)),"",VLOOKUP($G967,Listas!$L$4:$M$7,2,FALSE))</f>
        <v/>
      </c>
      <c r="J967" s="7" t="str">
        <f t="shared" ref="J967:J1000" si="30">IFERROR(IF(C967="Hydrogen_\_Hidrógeno",(F967*H967)*0.4,F967*H967),"")</f>
        <v/>
      </c>
      <c r="K967" s="5" t="str">
        <f t="shared" si="29"/>
        <v/>
      </c>
      <c r="L967" s="5" t="str">
        <f>IF(ISERROR(VLOOKUP($C967,Listas!$B$4:$K$12,10,FALSE)),"",IF(C967="Hydrogen_\_Hidrógeno",LOOKUP(E967,Listas!$AL$4:$AL$7,Listas!$AM$4:$AM$7),VLOOKUP($C967,Listas!$B$4:$K$12,10,FALSE)))</f>
        <v/>
      </c>
    </row>
    <row r="968" spans="1:12" x14ac:dyDescent="0.25">
      <c r="A968" s="4"/>
      <c r="B968" s="4"/>
      <c r="C968" s="12" t="s">
        <v>781</v>
      </c>
      <c r="D968" s="4" t="str">
        <f>IF(ISERROR(VLOOKUP($C968,Listas!$B$4:$C$12,2,FALSE)),"",VLOOKUP($C968,Listas!$B$4:$C$12,2,FALSE))</f>
        <v/>
      </c>
      <c r="E968" s="12"/>
      <c r="F968" s="5">
        <v>0</v>
      </c>
      <c r="G968" s="5" t="s">
        <v>908</v>
      </c>
      <c r="H968" s="5" t="str">
        <f>IF(ISERROR(VLOOKUP($C968&amp;" "&amp;$I968,Listas!$N$4:$O$14,2,FALSE)),"",VLOOKUP($C968&amp;" "&amp;$I968,Listas!$N$4:$O$14,2,FALSE))</f>
        <v/>
      </c>
      <c r="I968" s="5" t="str">
        <f>IF(ISERROR(VLOOKUP($G968,Listas!$L$4:$M$7,2,FALSE)),"",VLOOKUP($G968,Listas!$L$4:$M$7,2,FALSE))</f>
        <v/>
      </c>
      <c r="J968" s="7" t="str">
        <f t="shared" si="30"/>
        <v/>
      </c>
      <c r="K968" s="5" t="str">
        <f t="shared" ref="K968:K1000" si="31">IF(ISERROR(F968*H968),"",F968*H968)</f>
        <v/>
      </c>
      <c r="L968" s="5" t="str">
        <f>IF(ISERROR(VLOOKUP($C968,Listas!$B$4:$K$12,10,FALSE)),"",IF(C968="Hydrogen_\_Hidrógeno",LOOKUP(E968,Listas!$AL$4:$AL$7,Listas!$AM$4:$AM$7),VLOOKUP($C968,Listas!$B$4:$K$12,10,FALSE)))</f>
        <v/>
      </c>
    </row>
    <row r="969" spans="1:12" x14ac:dyDescent="0.25">
      <c r="A969" s="4"/>
      <c r="B969" s="4"/>
      <c r="C969" s="12" t="s">
        <v>781</v>
      </c>
      <c r="D969" s="4" t="str">
        <f>IF(ISERROR(VLOOKUP($C969,Listas!$B$4:$C$12,2,FALSE)),"",VLOOKUP($C969,Listas!$B$4:$C$12,2,FALSE))</f>
        <v/>
      </c>
      <c r="E969" s="12"/>
      <c r="F969" s="5">
        <v>0</v>
      </c>
      <c r="G969" s="5" t="s">
        <v>908</v>
      </c>
      <c r="H969" s="5" t="str">
        <f>IF(ISERROR(VLOOKUP($C969&amp;" "&amp;$I969,Listas!$N$4:$O$14,2,FALSE)),"",VLOOKUP($C969&amp;" "&amp;$I969,Listas!$N$4:$O$14,2,FALSE))</f>
        <v/>
      </c>
      <c r="I969" s="5" t="str">
        <f>IF(ISERROR(VLOOKUP($G969,Listas!$L$4:$M$7,2,FALSE)),"",VLOOKUP($G969,Listas!$L$4:$M$7,2,FALSE))</f>
        <v/>
      </c>
      <c r="J969" s="7" t="str">
        <f t="shared" si="30"/>
        <v/>
      </c>
      <c r="K969" s="5" t="str">
        <f t="shared" si="31"/>
        <v/>
      </c>
      <c r="L969" s="5" t="str">
        <f>IF(ISERROR(VLOOKUP($C969,Listas!$B$4:$K$12,10,FALSE)),"",IF(C969="Hydrogen_\_Hidrógeno",LOOKUP(E969,Listas!$AL$4:$AL$7,Listas!$AM$4:$AM$7),VLOOKUP($C969,Listas!$B$4:$K$12,10,FALSE)))</f>
        <v/>
      </c>
    </row>
    <row r="970" spans="1:12" x14ac:dyDescent="0.25">
      <c r="A970" s="4"/>
      <c r="B970" s="4"/>
      <c r="C970" s="12" t="s">
        <v>781</v>
      </c>
      <c r="D970" s="4" t="str">
        <f>IF(ISERROR(VLOOKUP($C970,Listas!$B$4:$C$12,2,FALSE)),"",VLOOKUP($C970,Listas!$B$4:$C$12,2,FALSE))</f>
        <v/>
      </c>
      <c r="E970" s="12"/>
      <c r="F970" s="5">
        <v>0</v>
      </c>
      <c r="G970" s="5" t="s">
        <v>908</v>
      </c>
      <c r="H970" s="5" t="str">
        <f>IF(ISERROR(VLOOKUP($C970&amp;" "&amp;$I970,Listas!$N$4:$O$14,2,FALSE)),"",VLOOKUP($C970&amp;" "&amp;$I970,Listas!$N$4:$O$14,2,FALSE))</f>
        <v/>
      </c>
      <c r="I970" s="5" t="str">
        <f>IF(ISERROR(VLOOKUP($G970,Listas!$L$4:$M$7,2,FALSE)),"",VLOOKUP($G970,Listas!$L$4:$M$7,2,FALSE))</f>
        <v/>
      </c>
      <c r="J970" s="7" t="str">
        <f t="shared" si="30"/>
        <v/>
      </c>
      <c r="K970" s="5" t="str">
        <f t="shared" si="31"/>
        <v/>
      </c>
      <c r="L970" s="5" t="str">
        <f>IF(ISERROR(VLOOKUP($C970,Listas!$B$4:$K$12,10,FALSE)),"",IF(C970="Hydrogen_\_Hidrógeno",LOOKUP(E970,Listas!$AL$4:$AL$7,Listas!$AM$4:$AM$7),VLOOKUP($C970,Listas!$B$4:$K$12,10,FALSE)))</f>
        <v/>
      </c>
    </row>
    <row r="971" spans="1:12" x14ac:dyDescent="0.25">
      <c r="A971" s="4"/>
      <c r="B971" s="4"/>
      <c r="C971" s="12" t="s">
        <v>781</v>
      </c>
      <c r="D971" s="4" t="str">
        <f>IF(ISERROR(VLOOKUP($C971,Listas!$B$4:$C$12,2,FALSE)),"",VLOOKUP($C971,Listas!$B$4:$C$12,2,FALSE))</f>
        <v/>
      </c>
      <c r="E971" s="12"/>
      <c r="F971" s="5">
        <v>0</v>
      </c>
      <c r="G971" s="5" t="s">
        <v>908</v>
      </c>
      <c r="H971" s="5" t="str">
        <f>IF(ISERROR(VLOOKUP($C971&amp;" "&amp;$I971,Listas!$N$4:$O$14,2,FALSE)),"",VLOOKUP($C971&amp;" "&amp;$I971,Listas!$N$4:$O$14,2,FALSE))</f>
        <v/>
      </c>
      <c r="I971" s="5" t="str">
        <f>IF(ISERROR(VLOOKUP($G971,Listas!$L$4:$M$7,2,FALSE)),"",VLOOKUP($G971,Listas!$L$4:$M$7,2,FALSE))</f>
        <v/>
      </c>
      <c r="J971" s="7" t="str">
        <f t="shared" si="30"/>
        <v/>
      </c>
      <c r="K971" s="5" t="str">
        <f t="shared" si="31"/>
        <v/>
      </c>
      <c r="L971" s="5" t="str">
        <f>IF(ISERROR(VLOOKUP($C971,Listas!$B$4:$K$12,10,FALSE)),"",IF(C971="Hydrogen_\_Hidrógeno",LOOKUP(E971,Listas!$AL$4:$AL$7,Listas!$AM$4:$AM$7),VLOOKUP($C971,Listas!$B$4:$K$12,10,FALSE)))</f>
        <v/>
      </c>
    </row>
    <row r="972" spans="1:12" x14ac:dyDescent="0.25">
      <c r="A972" s="4"/>
      <c r="B972" s="4"/>
      <c r="C972" s="12" t="s">
        <v>781</v>
      </c>
      <c r="D972" s="4" t="str">
        <f>IF(ISERROR(VLOOKUP($C972,Listas!$B$4:$C$12,2,FALSE)),"",VLOOKUP($C972,Listas!$B$4:$C$12,2,FALSE))</f>
        <v/>
      </c>
      <c r="E972" s="12"/>
      <c r="F972" s="5">
        <v>0</v>
      </c>
      <c r="G972" s="5" t="s">
        <v>908</v>
      </c>
      <c r="H972" s="5" t="str">
        <f>IF(ISERROR(VLOOKUP($C972&amp;" "&amp;$I972,Listas!$N$4:$O$14,2,FALSE)),"",VLOOKUP($C972&amp;" "&amp;$I972,Listas!$N$4:$O$14,2,FALSE))</f>
        <v/>
      </c>
      <c r="I972" s="5" t="str">
        <f>IF(ISERROR(VLOOKUP($G972,Listas!$L$4:$M$7,2,FALSE)),"",VLOOKUP($G972,Listas!$L$4:$M$7,2,FALSE))</f>
        <v/>
      </c>
      <c r="J972" s="7" t="str">
        <f t="shared" si="30"/>
        <v/>
      </c>
      <c r="K972" s="5" t="str">
        <f t="shared" si="31"/>
        <v/>
      </c>
      <c r="L972" s="5" t="str">
        <f>IF(ISERROR(VLOOKUP($C972,Listas!$B$4:$K$12,10,FALSE)),"",IF(C972="Hydrogen_\_Hidrógeno",LOOKUP(E972,Listas!$AL$4:$AL$7,Listas!$AM$4:$AM$7),VLOOKUP($C972,Listas!$B$4:$K$12,10,FALSE)))</f>
        <v/>
      </c>
    </row>
    <row r="973" spans="1:12" x14ac:dyDescent="0.25">
      <c r="A973" s="4"/>
      <c r="B973" s="4"/>
      <c r="C973" s="12" t="s">
        <v>781</v>
      </c>
      <c r="D973" s="4" t="str">
        <f>IF(ISERROR(VLOOKUP($C973,Listas!$B$4:$C$12,2,FALSE)),"",VLOOKUP($C973,Listas!$B$4:$C$12,2,FALSE))</f>
        <v/>
      </c>
      <c r="E973" s="12"/>
      <c r="F973" s="5">
        <v>0</v>
      </c>
      <c r="G973" s="5" t="s">
        <v>908</v>
      </c>
      <c r="H973" s="5" t="str">
        <f>IF(ISERROR(VLOOKUP($C973&amp;" "&amp;$I973,Listas!$N$4:$O$14,2,FALSE)),"",VLOOKUP($C973&amp;" "&amp;$I973,Listas!$N$4:$O$14,2,FALSE))</f>
        <v/>
      </c>
      <c r="I973" s="5" t="str">
        <f>IF(ISERROR(VLOOKUP($G973,Listas!$L$4:$M$7,2,FALSE)),"",VLOOKUP($G973,Listas!$L$4:$M$7,2,FALSE))</f>
        <v/>
      </c>
      <c r="J973" s="7" t="str">
        <f t="shared" si="30"/>
        <v/>
      </c>
      <c r="K973" s="5" t="str">
        <f t="shared" si="31"/>
        <v/>
      </c>
      <c r="L973" s="5" t="str">
        <f>IF(ISERROR(VLOOKUP($C973,Listas!$B$4:$K$12,10,FALSE)),"",IF(C973="Hydrogen_\_Hidrógeno",LOOKUP(E973,Listas!$AL$4:$AL$7,Listas!$AM$4:$AM$7),VLOOKUP($C973,Listas!$B$4:$K$12,10,FALSE)))</f>
        <v/>
      </c>
    </row>
    <row r="974" spans="1:12" x14ac:dyDescent="0.25">
      <c r="A974" s="4"/>
      <c r="B974" s="4"/>
      <c r="C974" s="12" t="s">
        <v>781</v>
      </c>
      <c r="D974" s="4" t="str">
        <f>IF(ISERROR(VLOOKUP($C974,Listas!$B$4:$C$12,2,FALSE)),"",VLOOKUP($C974,Listas!$B$4:$C$12,2,FALSE))</f>
        <v/>
      </c>
      <c r="E974" s="12"/>
      <c r="F974" s="5">
        <v>0</v>
      </c>
      <c r="G974" s="5" t="s">
        <v>908</v>
      </c>
      <c r="H974" s="5" t="str">
        <f>IF(ISERROR(VLOOKUP($C974&amp;" "&amp;$I974,Listas!$N$4:$O$14,2,FALSE)),"",VLOOKUP($C974&amp;" "&amp;$I974,Listas!$N$4:$O$14,2,FALSE))</f>
        <v/>
      </c>
      <c r="I974" s="5" t="str">
        <f>IF(ISERROR(VLOOKUP($G974,Listas!$L$4:$M$7,2,FALSE)),"",VLOOKUP($G974,Listas!$L$4:$M$7,2,FALSE))</f>
        <v/>
      </c>
      <c r="J974" s="7" t="str">
        <f t="shared" si="30"/>
        <v/>
      </c>
      <c r="K974" s="5" t="str">
        <f t="shared" si="31"/>
        <v/>
      </c>
      <c r="L974" s="5" t="str">
        <f>IF(ISERROR(VLOOKUP($C974,Listas!$B$4:$K$12,10,FALSE)),"",IF(C974="Hydrogen_\_Hidrógeno",LOOKUP(E974,Listas!$AL$4:$AL$7,Listas!$AM$4:$AM$7),VLOOKUP($C974,Listas!$B$4:$K$12,10,FALSE)))</f>
        <v/>
      </c>
    </row>
    <row r="975" spans="1:12" x14ac:dyDescent="0.25">
      <c r="A975" s="4"/>
      <c r="B975" s="4"/>
      <c r="C975" s="12" t="s">
        <v>781</v>
      </c>
      <c r="D975" s="4" t="str">
        <f>IF(ISERROR(VLOOKUP($C975,Listas!$B$4:$C$12,2,FALSE)),"",VLOOKUP($C975,Listas!$B$4:$C$12,2,FALSE))</f>
        <v/>
      </c>
      <c r="E975" s="12"/>
      <c r="F975" s="5">
        <v>0</v>
      </c>
      <c r="G975" s="5" t="s">
        <v>908</v>
      </c>
      <c r="H975" s="5" t="str">
        <f>IF(ISERROR(VLOOKUP($C975&amp;" "&amp;$I975,Listas!$N$4:$O$14,2,FALSE)),"",VLOOKUP($C975&amp;" "&amp;$I975,Listas!$N$4:$O$14,2,FALSE))</f>
        <v/>
      </c>
      <c r="I975" s="5" t="str">
        <f>IF(ISERROR(VLOOKUP($G975,Listas!$L$4:$M$7,2,FALSE)),"",VLOOKUP($G975,Listas!$L$4:$M$7,2,FALSE))</f>
        <v/>
      </c>
      <c r="J975" s="7" t="str">
        <f t="shared" si="30"/>
        <v/>
      </c>
      <c r="K975" s="5" t="str">
        <f t="shared" si="31"/>
        <v/>
      </c>
      <c r="L975" s="5" t="str">
        <f>IF(ISERROR(VLOOKUP($C975,Listas!$B$4:$K$12,10,FALSE)),"",IF(C975="Hydrogen_\_Hidrógeno",LOOKUP(E975,Listas!$AL$4:$AL$7,Listas!$AM$4:$AM$7),VLOOKUP($C975,Listas!$B$4:$K$12,10,FALSE)))</f>
        <v/>
      </c>
    </row>
    <row r="976" spans="1:12" x14ac:dyDescent="0.25">
      <c r="A976" s="4"/>
      <c r="B976" s="4"/>
      <c r="C976" s="12" t="s">
        <v>781</v>
      </c>
      <c r="D976" s="4" t="str">
        <f>IF(ISERROR(VLOOKUP($C976,Listas!$B$4:$C$12,2,FALSE)),"",VLOOKUP($C976,Listas!$B$4:$C$12,2,FALSE))</f>
        <v/>
      </c>
      <c r="E976" s="12"/>
      <c r="F976" s="5">
        <v>0</v>
      </c>
      <c r="G976" s="5" t="s">
        <v>908</v>
      </c>
      <c r="H976" s="5" t="str">
        <f>IF(ISERROR(VLOOKUP($C976&amp;" "&amp;$I976,Listas!$N$4:$O$14,2,FALSE)),"",VLOOKUP($C976&amp;" "&amp;$I976,Listas!$N$4:$O$14,2,FALSE))</f>
        <v/>
      </c>
      <c r="I976" s="5" t="str">
        <f>IF(ISERROR(VLOOKUP($G976,Listas!$L$4:$M$7,2,FALSE)),"",VLOOKUP($G976,Listas!$L$4:$M$7,2,FALSE))</f>
        <v/>
      </c>
      <c r="J976" s="7" t="str">
        <f t="shared" si="30"/>
        <v/>
      </c>
      <c r="K976" s="5" t="str">
        <f t="shared" si="31"/>
        <v/>
      </c>
      <c r="L976" s="5" t="str">
        <f>IF(ISERROR(VLOOKUP($C976,Listas!$B$4:$K$12,10,FALSE)),"",IF(C976="Hydrogen_\_Hidrógeno",LOOKUP(E976,Listas!$AL$4:$AL$7,Listas!$AM$4:$AM$7),VLOOKUP($C976,Listas!$B$4:$K$12,10,FALSE)))</f>
        <v/>
      </c>
    </row>
    <row r="977" spans="1:12" x14ac:dyDescent="0.25">
      <c r="A977" s="4"/>
      <c r="B977" s="4"/>
      <c r="C977" s="12" t="s">
        <v>781</v>
      </c>
      <c r="D977" s="4" t="str">
        <f>IF(ISERROR(VLOOKUP($C977,Listas!$B$4:$C$12,2,FALSE)),"",VLOOKUP($C977,Listas!$B$4:$C$12,2,FALSE))</f>
        <v/>
      </c>
      <c r="E977" s="12"/>
      <c r="F977" s="5">
        <v>0</v>
      </c>
      <c r="G977" s="5" t="s">
        <v>908</v>
      </c>
      <c r="H977" s="5" t="str">
        <f>IF(ISERROR(VLOOKUP($C977&amp;" "&amp;$I977,Listas!$N$4:$O$14,2,FALSE)),"",VLOOKUP($C977&amp;" "&amp;$I977,Listas!$N$4:$O$14,2,FALSE))</f>
        <v/>
      </c>
      <c r="I977" s="5" t="str">
        <f>IF(ISERROR(VLOOKUP($G977,Listas!$L$4:$M$7,2,FALSE)),"",VLOOKUP($G977,Listas!$L$4:$M$7,2,FALSE))</f>
        <v/>
      </c>
      <c r="J977" s="7" t="str">
        <f t="shared" si="30"/>
        <v/>
      </c>
      <c r="K977" s="5" t="str">
        <f t="shared" si="31"/>
        <v/>
      </c>
      <c r="L977" s="5" t="str">
        <f>IF(ISERROR(VLOOKUP($C977,Listas!$B$4:$K$12,10,FALSE)),"",IF(C977="Hydrogen_\_Hidrógeno",LOOKUP(E977,Listas!$AL$4:$AL$7,Listas!$AM$4:$AM$7),VLOOKUP($C977,Listas!$B$4:$K$12,10,FALSE)))</f>
        <v/>
      </c>
    </row>
    <row r="978" spans="1:12" x14ac:dyDescent="0.25">
      <c r="A978" s="4"/>
      <c r="B978" s="4"/>
      <c r="C978" s="12" t="s">
        <v>781</v>
      </c>
      <c r="D978" s="4" t="str">
        <f>IF(ISERROR(VLOOKUP($C978,Listas!$B$4:$C$12,2,FALSE)),"",VLOOKUP($C978,Listas!$B$4:$C$12,2,FALSE))</f>
        <v/>
      </c>
      <c r="E978" s="12"/>
      <c r="F978" s="5">
        <v>0</v>
      </c>
      <c r="G978" s="5" t="s">
        <v>908</v>
      </c>
      <c r="H978" s="5" t="str">
        <f>IF(ISERROR(VLOOKUP($C978&amp;" "&amp;$I978,Listas!$N$4:$O$14,2,FALSE)),"",VLOOKUP($C978&amp;" "&amp;$I978,Listas!$N$4:$O$14,2,FALSE))</f>
        <v/>
      </c>
      <c r="I978" s="5" t="str">
        <f>IF(ISERROR(VLOOKUP($G978,Listas!$L$4:$M$7,2,FALSE)),"",VLOOKUP($G978,Listas!$L$4:$M$7,2,FALSE))</f>
        <v/>
      </c>
      <c r="J978" s="7" t="str">
        <f t="shared" si="30"/>
        <v/>
      </c>
      <c r="K978" s="5" t="str">
        <f t="shared" si="31"/>
        <v/>
      </c>
      <c r="L978" s="5" t="str">
        <f>IF(ISERROR(VLOOKUP($C978,Listas!$B$4:$K$12,10,FALSE)),"",IF(C978="Hydrogen_\_Hidrógeno",LOOKUP(E978,Listas!$AL$4:$AL$7,Listas!$AM$4:$AM$7),VLOOKUP($C978,Listas!$B$4:$K$12,10,FALSE)))</f>
        <v/>
      </c>
    </row>
    <row r="979" spans="1:12" x14ac:dyDescent="0.25">
      <c r="A979" s="4"/>
      <c r="B979" s="4"/>
      <c r="C979" s="12" t="s">
        <v>781</v>
      </c>
      <c r="D979" s="4" t="str">
        <f>IF(ISERROR(VLOOKUP($C979,Listas!$B$4:$C$12,2,FALSE)),"",VLOOKUP($C979,Listas!$B$4:$C$12,2,FALSE))</f>
        <v/>
      </c>
      <c r="E979" s="12"/>
      <c r="F979" s="5">
        <v>0</v>
      </c>
      <c r="G979" s="5" t="s">
        <v>908</v>
      </c>
      <c r="H979" s="5" t="str">
        <f>IF(ISERROR(VLOOKUP($C979&amp;" "&amp;$I979,Listas!$N$4:$O$14,2,FALSE)),"",VLOOKUP($C979&amp;" "&amp;$I979,Listas!$N$4:$O$14,2,FALSE))</f>
        <v/>
      </c>
      <c r="I979" s="5" t="str">
        <f>IF(ISERROR(VLOOKUP($G979,Listas!$L$4:$M$7,2,FALSE)),"",VLOOKUP($G979,Listas!$L$4:$M$7,2,FALSE))</f>
        <v/>
      </c>
      <c r="J979" s="7" t="str">
        <f t="shared" si="30"/>
        <v/>
      </c>
      <c r="K979" s="5" t="str">
        <f t="shared" si="31"/>
        <v/>
      </c>
      <c r="L979" s="5" t="str">
        <f>IF(ISERROR(VLOOKUP($C979,Listas!$B$4:$K$12,10,FALSE)),"",IF(C979="Hydrogen_\_Hidrógeno",LOOKUP(E979,Listas!$AL$4:$AL$7,Listas!$AM$4:$AM$7),VLOOKUP($C979,Listas!$B$4:$K$12,10,FALSE)))</f>
        <v/>
      </c>
    </row>
    <row r="980" spans="1:12" x14ac:dyDescent="0.25">
      <c r="A980" s="4"/>
      <c r="B980" s="4"/>
      <c r="C980" s="12" t="s">
        <v>781</v>
      </c>
      <c r="D980" s="4" t="str">
        <f>IF(ISERROR(VLOOKUP($C980,Listas!$B$4:$C$12,2,FALSE)),"",VLOOKUP($C980,Listas!$B$4:$C$12,2,FALSE))</f>
        <v/>
      </c>
      <c r="E980" s="12"/>
      <c r="F980" s="5">
        <v>0</v>
      </c>
      <c r="G980" s="5" t="s">
        <v>908</v>
      </c>
      <c r="H980" s="5" t="str">
        <f>IF(ISERROR(VLOOKUP($C980&amp;" "&amp;$I980,Listas!$N$4:$O$14,2,FALSE)),"",VLOOKUP($C980&amp;" "&amp;$I980,Listas!$N$4:$O$14,2,FALSE))</f>
        <v/>
      </c>
      <c r="I980" s="5" t="str">
        <f>IF(ISERROR(VLOOKUP($G980,Listas!$L$4:$M$7,2,FALSE)),"",VLOOKUP($G980,Listas!$L$4:$M$7,2,FALSE))</f>
        <v/>
      </c>
      <c r="J980" s="7" t="str">
        <f t="shared" si="30"/>
        <v/>
      </c>
      <c r="K980" s="5" t="str">
        <f t="shared" si="31"/>
        <v/>
      </c>
      <c r="L980" s="5" t="str">
        <f>IF(ISERROR(VLOOKUP($C980,Listas!$B$4:$K$12,10,FALSE)),"",IF(C980="Hydrogen_\_Hidrógeno",LOOKUP(E980,Listas!$AL$4:$AL$7,Listas!$AM$4:$AM$7),VLOOKUP($C980,Listas!$B$4:$K$12,10,FALSE)))</f>
        <v/>
      </c>
    </row>
    <row r="981" spans="1:12" x14ac:dyDescent="0.25">
      <c r="A981" s="4"/>
      <c r="B981" s="4"/>
      <c r="C981" s="12" t="s">
        <v>781</v>
      </c>
      <c r="D981" s="4" t="str">
        <f>IF(ISERROR(VLOOKUP($C981,Listas!$B$4:$C$12,2,FALSE)),"",VLOOKUP($C981,Listas!$B$4:$C$12,2,FALSE))</f>
        <v/>
      </c>
      <c r="E981" s="12"/>
      <c r="F981" s="5">
        <v>0</v>
      </c>
      <c r="G981" s="5" t="s">
        <v>908</v>
      </c>
      <c r="H981" s="5" t="str">
        <f>IF(ISERROR(VLOOKUP($C981&amp;" "&amp;$I981,Listas!$N$4:$O$14,2,FALSE)),"",VLOOKUP($C981&amp;" "&amp;$I981,Listas!$N$4:$O$14,2,FALSE))</f>
        <v/>
      </c>
      <c r="I981" s="5" t="str">
        <f>IF(ISERROR(VLOOKUP($G981,Listas!$L$4:$M$7,2,FALSE)),"",VLOOKUP($G981,Listas!$L$4:$M$7,2,FALSE))</f>
        <v/>
      </c>
      <c r="J981" s="7" t="str">
        <f t="shared" si="30"/>
        <v/>
      </c>
      <c r="K981" s="5" t="str">
        <f t="shared" si="31"/>
        <v/>
      </c>
      <c r="L981" s="5" t="str">
        <f>IF(ISERROR(VLOOKUP($C981,Listas!$B$4:$K$12,10,FALSE)),"",IF(C981="Hydrogen_\_Hidrógeno",LOOKUP(E981,Listas!$AL$4:$AL$7,Listas!$AM$4:$AM$7),VLOOKUP($C981,Listas!$B$4:$K$12,10,FALSE)))</f>
        <v/>
      </c>
    </row>
    <row r="982" spans="1:12" x14ac:dyDescent="0.25">
      <c r="A982" s="4"/>
      <c r="B982" s="4"/>
      <c r="C982" s="12" t="s">
        <v>781</v>
      </c>
      <c r="D982" s="4" t="str">
        <f>IF(ISERROR(VLOOKUP($C982,Listas!$B$4:$C$12,2,FALSE)),"",VLOOKUP($C982,Listas!$B$4:$C$12,2,FALSE))</f>
        <v/>
      </c>
      <c r="E982" s="12"/>
      <c r="F982" s="5">
        <v>0</v>
      </c>
      <c r="G982" s="5" t="s">
        <v>908</v>
      </c>
      <c r="H982" s="5" t="str">
        <f>IF(ISERROR(VLOOKUP($C982&amp;" "&amp;$I982,Listas!$N$4:$O$14,2,FALSE)),"",VLOOKUP($C982&amp;" "&amp;$I982,Listas!$N$4:$O$14,2,FALSE))</f>
        <v/>
      </c>
      <c r="I982" s="5" t="str">
        <f>IF(ISERROR(VLOOKUP($G982,Listas!$L$4:$M$7,2,FALSE)),"",VLOOKUP($G982,Listas!$L$4:$M$7,2,FALSE))</f>
        <v/>
      </c>
      <c r="J982" s="7" t="str">
        <f t="shared" si="30"/>
        <v/>
      </c>
      <c r="K982" s="5" t="str">
        <f t="shared" si="31"/>
        <v/>
      </c>
      <c r="L982" s="5" t="str">
        <f>IF(ISERROR(VLOOKUP($C982,Listas!$B$4:$K$12,10,FALSE)),"",IF(C982="Hydrogen_\_Hidrógeno",LOOKUP(E982,Listas!$AL$4:$AL$7,Listas!$AM$4:$AM$7),VLOOKUP($C982,Listas!$B$4:$K$12,10,FALSE)))</f>
        <v/>
      </c>
    </row>
    <row r="983" spans="1:12" x14ac:dyDescent="0.25">
      <c r="A983" s="4"/>
      <c r="B983" s="4"/>
      <c r="C983" s="12" t="s">
        <v>781</v>
      </c>
      <c r="D983" s="4" t="str">
        <f>IF(ISERROR(VLOOKUP($C983,Listas!$B$4:$C$12,2,FALSE)),"",VLOOKUP($C983,Listas!$B$4:$C$12,2,FALSE))</f>
        <v/>
      </c>
      <c r="E983" s="12"/>
      <c r="F983" s="5">
        <v>0</v>
      </c>
      <c r="G983" s="5" t="s">
        <v>908</v>
      </c>
      <c r="H983" s="5" t="str">
        <f>IF(ISERROR(VLOOKUP($C983&amp;" "&amp;$I983,Listas!$N$4:$O$14,2,FALSE)),"",VLOOKUP($C983&amp;" "&amp;$I983,Listas!$N$4:$O$14,2,FALSE))</f>
        <v/>
      </c>
      <c r="I983" s="5" t="str">
        <f>IF(ISERROR(VLOOKUP($G983,Listas!$L$4:$M$7,2,FALSE)),"",VLOOKUP($G983,Listas!$L$4:$M$7,2,FALSE))</f>
        <v/>
      </c>
      <c r="J983" s="7" t="str">
        <f t="shared" si="30"/>
        <v/>
      </c>
      <c r="K983" s="5" t="str">
        <f t="shared" si="31"/>
        <v/>
      </c>
      <c r="L983" s="5" t="str">
        <f>IF(ISERROR(VLOOKUP($C983,Listas!$B$4:$K$12,10,FALSE)),"",IF(C983="Hydrogen_\_Hidrógeno",LOOKUP(E983,Listas!$AL$4:$AL$7,Listas!$AM$4:$AM$7),VLOOKUP($C983,Listas!$B$4:$K$12,10,FALSE)))</f>
        <v/>
      </c>
    </row>
    <row r="984" spans="1:12" x14ac:dyDescent="0.25">
      <c r="A984" s="4"/>
      <c r="B984" s="4"/>
      <c r="C984" s="12" t="s">
        <v>781</v>
      </c>
      <c r="D984" s="4" t="str">
        <f>IF(ISERROR(VLOOKUP($C984,Listas!$B$4:$C$12,2,FALSE)),"",VLOOKUP($C984,Listas!$B$4:$C$12,2,FALSE))</f>
        <v/>
      </c>
      <c r="E984" s="12"/>
      <c r="F984" s="5">
        <v>0</v>
      </c>
      <c r="G984" s="5" t="s">
        <v>908</v>
      </c>
      <c r="H984" s="5" t="str">
        <f>IF(ISERROR(VLOOKUP($C984&amp;" "&amp;$I984,Listas!$N$4:$O$14,2,FALSE)),"",VLOOKUP($C984&amp;" "&amp;$I984,Listas!$N$4:$O$14,2,FALSE))</f>
        <v/>
      </c>
      <c r="I984" s="5" t="str">
        <f>IF(ISERROR(VLOOKUP($G984,Listas!$L$4:$M$7,2,FALSE)),"",VLOOKUP($G984,Listas!$L$4:$M$7,2,FALSE))</f>
        <v/>
      </c>
      <c r="J984" s="7" t="str">
        <f t="shared" si="30"/>
        <v/>
      </c>
      <c r="K984" s="5" t="str">
        <f t="shared" si="31"/>
        <v/>
      </c>
      <c r="L984" s="5" t="str">
        <f>IF(ISERROR(VLOOKUP($C984,Listas!$B$4:$K$12,10,FALSE)),"",IF(C984="Hydrogen_\_Hidrógeno",LOOKUP(E984,Listas!$AL$4:$AL$7,Listas!$AM$4:$AM$7),VLOOKUP($C984,Listas!$B$4:$K$12,10,FALSE)))</f>
        <v/>
      </c>
    </row>
    <row r="985" spans="1:12" x14ac:dyDescent="0.25">
      <c r="A985" s="4"/>
      <c r="B985" s="4"/>
      <c r="C985" s="12" t="s">
        <v>781</v>
      </c>
      <c r="D985" s="4" t="str">
        <f>IF(ISERROR(VLOOKUP($C985,Listas!$B$4:$C$12,2,FALSE)),"",VLOOKUP($C985,Listas!$B$4:$C$12,2,FALSE))</f>
        <v/>
      </c>
      <c r="E985" s="12"/>
      <c r="F985" s="5">
        <v>0</v>
      </c>
      <c r="G985" s="5" t="s">
        <v>908</v>
      </c>
      <c r="H985" s="5" t="str">
        <f>IF(ISERROR(VLOOKUP($C985&amp;" "&amp;$I985,Listas!$N$4:$O$14,2,FALSE)),"",VLOOKUP($C985&amp;" "&amp;$I985,Listas!$N$4:$O$14,2,FALSE))</f>
        <v/>
      </c>
      <c r="I985" s="5" t="str">
        <f>IF(ISERROR(VLOOKUP($G985,Listas!$L$4:$M$7,2,FALSE)),"",VLOOKUP($G985,Listas!$L$4:$M$7,2,FALSE))</f>
        <v/>
      </c>
      <c r="J985" s="7" t="str">
        <f t="shared" si="30"/>
        <v/>
      </c>
      <c r="K985" s="5" t="str">
        <f t="shared" si="31"/>
        <v/>
      </c>
      <c r="L985" s="5" t="str">
        <f>IF(ISERROR(VLOOKUP($C985,Listas!$B$4:$K$12,10,FALSE)),"",IF(C985="Hydrogen_\_Hidrógeno",LOOKUP(E985,Listas!$AL$4:$AL$7,Listas!$AM$4:$AM$7),VLOOKUP($C985,Listas!$B$4:$K$12,10,FALSE)))</f>
        <v/>
      </c>
    </row>
    <row r="986" spans="1:12" x14ac:dyDescent="0.25">
      <c r="A986" s="4"/>
      <c r="B986" s="4"/>
      <c r="C986" s="12" t="s">
        <v>781</v>
      </c>
      <c r="D986" s="4" t="str">
        <f>IF(ISERROR(VLOOKUP($C986,Listas!$B$4:$C$12,2,FALSE)),"",VLOOKUP($C986,Listas!$B$4:$C$12,2,FALSE))</f>
        <v/>
      </c>
      <c r="E986" s="12"/>
      <c r="F986" s="5">
        <v>0</v>
      </c>
      <c r="G986" s="5" t="s">
        <v>908</v>
      </c>
      <c r="H986" s="5" t="str">
        <f>IF(ISERROR(VLOOKUP($C986&amp;" "&amp;$I986,Listas!$N$4:$O$14,2,FALSE)),"",VLOOKUP($C986&amp;" "&amp;$I986,Listas!$N$4:$O$14,2,FALSE))</f>
        <v/>
      </c>
      <c r="I986" s="5" t="str">
        <f>IF(ISERROR(VLOOKUP($G986,Listas!$L$4:$M$7,2,FALSE)),"",VLOOKUP($G986,Listas!$L$4:$M$7,2,FALSE))</f>
        <v/>
      </c>
      <c r="J986" s="7" t="str">
        <f t="shared" si="30"/>
        <v/>
      </c>
      <c r="K986" s="5" t="str">
        <f t="shared" si="31"/>
        <v/>
      </c>
      <c r="L986" s="5" t="str">
        <f>IF(ISERROR(VLOOKUP($C986,Listas!$B$4:$K$12,10,FALSE)),"",IF(C986="Hydrogen_\_Hidrógeno",LOOKUP(E986,Listas!$AL$4:$AL$7,Listas!$AM$4:$AM$7),VLOOKUP($C986,Listas!$B$4:$K$12,10,FALSE)))</f>
        <v/>
      </c>
    </row>
    <row r="987" spans="1:12" x14ac:dyDescent="0.25">
      <c r="A987" s="4"/>
      <c r="B987" s="4"/>
      <c r="C987" s="12" t="s">
        <v>781</v>
      </c>
      <c r="D987" s="4" t="str">
        <f>IF(ISERROR(VLOOKUP($C987,Listas!$B$4:$C$12,2,FALSE)),"",VLOOKUP($C987,Listas!$B$4:$C$12,2,FALSE))</f>
        <v/>
      </c>
      <c r="E987" s="12"/>
      <c r="F987" s="5">
        <v>0</v>
      </c>
      <c r="G987" s="5" t="s">
        <v>908</v>
      </c>
      <c r="H987" s="5" t="str">
        <f>IF(ISERROR(VLOOKUP($C987&amp;" "&amp;$I987,Listas!$N$4:$O$14,2,FALSE)),"",VLOOKUP($C987&amp;" "&amp;$I987,Listas!$N$4:$O$14,2,FALSE))</f>
        <v/>
      </c>
      <c r="I987" s="5" t="str">
        <f>IF(ISERROR(VLOOKUP($G987,Listas!$L$4:$M$7,2,FALSE)),"",VLOOKUP($G987,Listas!$L$4:$M$7,2,FALSE))</f>
        <v/>
      </c>
      <c r="J987" s="7" t="str">
        <f t="shared" si="30"/>
        <v/>
      </c>
      <c r="K987" s="5" t="str">
        <f t="shared" si="31"/>
        <v/>
      </c>
      <c r="L987" s="5" t="str">
        <f>IF(ISERROR(VLOOKUP($C987,Listas!$B$4:$K$12,10,FALSE)),"",IF(C987="Hydrogen_\_Hidrógeno",LOOKUP(E987,Listas!$AL$4:$AL$7,Listas!$AM$4:$AM$7),VLOOKUP($C987,Listas!$B$4:$K$12,10,FALSE)))</f>
        <v/>
      </c>
    </row>
    <row r="988" spans="1:12" x14ac:dyDescent="0.25">
      <c r="A988" s="4"/>
      <c r="B988" s="4"/>
      <c r="C988" s="12" t="s">
        <v>781</v>
      </c>
      <c r="D988" s="4" t="str">
        <f>IF(ISERROR(VLOOKUP($C988,Listas!$B$4:$C$12,2,FALSE)),"",VLOOKUP($C988,Listas!$B$4:$C$12,2,FALSE))</f>
        <v/>
      </c>
      <c r="E988" s="12"/>
      <c r="F988" s="5">
        <v>0</v>
      </c>
      <c r="G988" s="5" t="s">
        <v>908</v>
      </c>
      <c r="H988" s="5" t="str">
        <f>IF(ISERROR(VLOOKUP($C988&amp;" "&amp;$I988,Listas!$N$4:$O$14,2,FALSE)),"",VLOOKUP($C988&amp;" "&amp;$I988,Listas!$N$4:$O$14,2,FALSE))</f>
        <v/>
      </c>
      <c r="I988" s="5" t="str">
        <f>IF(ISERROR(VLOOKUP($G988,Listas!$L$4:$M$7,2,FALSE)),"",VLOOKUP($G988,Listas!$L$4:$M$7,2,FALSE))</f>
        <v/>
      </c>
      <c r="J988" s="7" t="str">
        <f t="shared" si="30"/>
        <v/>
      </c>
      <c r="K988" s="5" t="str">
        <f t="shared" si="31"/>
        <v/>
      </c>
      <c r="L988" s="5" t="str">
        <f>IF(ISERROR(VLOOKUP($C988,Listas!$B$4:$K$12,10,FALSE)),"",IF(C988="Hydrogen_\_Hidrógeno",LOOKUP(E988,Listas!$AL$4:$AL$7,Listas!$AM$4:$AM$7),VLOOKUP($C988,Listas!$B$4:$K$12,10,FALSE)))</f>
        <v/>
      </c>
    </row>
    <row r="989" spans="1:12" x14ac:dyDescent="0.25">
      <c r="A989" s="4"/>
      <c r="B989" s="4"/>
      <c r="C989" s="12" t="s">
        <v>781</v>
      </c>
      <c r="D989" s="4" t="str">
        <f>IF(ISERROR(VLOOKUP($C989,Listas!$B$4:$C$12,2,FALSE)),"",VLOOKUP($C989,Listas!$B$4:$C$12,2,FALSE))</f>
        <v/>
      </c>
      <c r="E989" s="12"/>
      <c r="F989" s="5">
        <v>0</v>
      </c>
      <c r="G989" s="5" t="s">
        <v>908</v>
      </c>
      <c r="H989" s="5" t="str">
        <f>IF(ISERROR(VLOOKUP($C989&amp;" "&amp;$I989,Listas!$N$4:$O$14,2,FALSE)),"",VLOOKUP($C989&amp;" "&amp;$I989,Listas!$N$4:$O$14,2,FALSE))</f>
        <v/>
      </c>
      <c r="I989" s="5" t="str">
        <f>IF(ISERROR(VLOOKUP($G989,Listas!$L$4:$M$7,2,FALSE)),"",VLOOKUP($G989,Listas!$L$4:$M$7,2,FALSE))</f>
        <v/>
      </c>
      <c r="J989" s="7" t="str">
        <f t="shared" si="30"/>
        <v/>
      </c>
      <c r="K989" s="5" t="str">
        <f t="shared" si="31"/>
        <v/>
      </c>
      <c r="L989" s="5" t="str">
        <f>IF(ISERROR(VLOOKUP($C989,Listas!$B$4:$K$12,10,FALSE)),"",IF(C989="Hydrogen_\_Hidrógeno",LOOKUP(E989,Listas!$AL$4:$AL$7,Listas!$AM$4:$AM$7),VLOOKUP($C989,Listas!$B$4:$K$12,10,FALSE)))</f>
        <v/>
      </c>
    </row>
    <row r="990" spans="1:12" x14ac:dyDescent="0.25">
      <c r="A990" s="4"/>
      <c r="B990" s="4"/>
      <c r="C990" s="12" t="s">
        <v>781</v>
      </c>
      <c r="D990" s="4" t="str">
        <f>IF(ISERROR(VLOOKUP($C990,Listas!$B$4:$C$12,2,FALSE)),"",VLOOKUP($C990,Listas!$B$4:$C$12,2,FALSE))</f>
        <v/>
      </c>
      <c r="E990" s="12"/>
      <c r="F990" s="5">
        <v>0</v>
      </c>
      <c r="G990" s="5" t="s">
        <v>908</v>
      </c>
      <c r="H990" s="5" t="str">
        <f>IF(ISERROR(VLOOKUP($C990&amp;" "&amp;$I990,Listas!$N$4:$O$14,2,FALSE)),"",VLOOKUP($C990&amp;" "&amp;$I990,Listas!$N$4:$O$14,2,FALSE))</f>
        <v/>
      </c>
      <c r="I990" s="5" t="str">
        <f>IF(ISERROR(VLOOKUP($G990,Listas!$L$4:$M$7,2,FALSE)),"",VLOOKUP($G990,Listas!$L$4:$M$7,2,FALSE))</f>
        <v/>
      </c>
      <c r="J990" s="7" t="str">
        <f t="shared" si="30"/>
        <v/>
      </c>
      <c r="K990" s="5" t="str">
        <f t="shared" si="31"/>
        <v/>
      </c>
      <c r="L990" s="5" t="str">
        <f>IF(ISERROR(VLOOKUP($C990,Listas!$B$4:$K$12,10,FALSE)),"",IF(C990="Hydrogen_\_Hidrógeno",LOOKUP(E990,Listas!$AL$4:$AL$7,Listas!$AM$4:$AM$7),VLOOKUP($C990,Listas!$B$4:$K$12,10,FALSE)))</f>
        <v/>
      </c>
    </row>
    <row r="991" spans="1:12" x14ac:dyDescent="0.25">
      <c r="A991" s="4"/>
      <c r="B991" s="4"/>
      <c r="C991" s="12" t="s">
        <v>781</v>
      </c>
      <c r="D991" s="4" t="str">
        <f>IF(ISERROR(VLOOKUP($C991,Listas!$B$4:$C$12,2,FALSE)),"",VLOOKUP($C991,Listas!$B$4:$C$12,2,FALSE))</f>
        <v/>
      </c>
      <c r="E991" s="12"/>
      <c r="F991" s="5">
        <v>0</v>
      </c>
      <c r="G991" s="5" t="s">
        <v>908</v>
      </c>
      <c r="H991" s="5" t="str">
        <f>IF(ISERROR(VLOOKUP($C991&amp;" "&amp;$I991,Listas!$N$4:$O$14,2,FALSE)),"",VLOOKUP($C991&amp;" "&amp;$I991,Listas!$N$4:$O$14,2,FALSE))</f>
        <v/>
      </c>
      <c r="I991" s="5" t="str">
        <f>IF(ISERROR(VLOOKUP($G991,Listas!$L$4:$M$7,2,FALSE)),"",VLOOKUP($G991,Listas!$L$4:$M$7,2,FALSE))</f>
        <v/>
      </c>
      <c r="J991" s="7" t="str">
        <f t="shared" si="30"/>
        <v/>
      </c>
      <c r="K991" s="5" t="str">
        <f t="shared" si="31"/>
        <v/>
      </c>
      <c r="L991" s="5" t="str">
        <f>IF(ISERROR(VLOOKUP($C991,Listas!$B$4:$K$12,10,FALSE)),"",IF(C991="Hydrogen_\_Hidrógeno",LOOKUP(E991,Listas!$AL$4:$AL$7,Listas!$AM$4:$AM$7),VLOOKUP($C991,Listas!$B$4:$K$12,10,FALSE)))</f>
        <v/>
      </c>
    </row>
    <row r="992" spans="1:12" x14ac:dyDescent="0.25">
      <c r="A992" s="4"/>
      <c r="B992" s="4"/>
      <c r="C992" s="12" t="s">
        <v>781</v>
      </c>
      <c r="D992" s="4" t="str">
        <f>IF(ISERROR(VLOOKUP($C992,Listas!$B$4:$C$12,2,FALSE)),"",VLOOKUP($C992,Listas!$B$4:$C$12,2,FALSE))</f>
        <v/>
      </c>
      <c r="E992" s="12"/>
      <c r="F992" s="5">
        <v>0</v>
      </c>
      <c r="G992" s="5" t="s">
        <v>908</v>
      </c>
      <c r="H992" s="5" t="str">
        <f>IF(ISERROR(VLOOKUP($C992&amp;" "&amp;$I992,Listas!$N$4:$O$14,2,FALSE)),"",VLOOKUP($C992&amp;" "&amp;$I992,Listas!$N$4:$O$14,2,FALSE))</f>
        <v/>
      </c>
      <c r="I992" s="5" t="str">
        <f>IF(ISERROR(VLOOKUP($G992,Listas!$L$4:$M$7,2,FALSE)),"",VLOOKUP($G992,Listas!$L$4:$M$7,2,FALSE))</f>
        <v/>
      </c>
      <c r="J992" s="7" t="str">
        <f t="shared" si="30"/>
        <v/>
      </c>
      <c r="K992" s="5" t="str">
        <f t="shared" si="31"/>
        <v/>
      </c>
      <c r="L992" s="5" t="str">
        <f>IF(ISERROR(VLOOKUP($C992,Listas!$B$4:$K$12,10,FALSE)),"",IF(C992="Hydrogen_\_Hidrógeno",LOOKUP(E992,Listas!$AL$4:$AL$7,Listas!$AM$4:$AM$7),VLOOKUP($C992,Listas!$B$4:$K$12,10,FALSE)))</f>
        <v/>
      </c>
    </row>
    <row r="993" spans="1:13" x14ac:dyDescent="0.25">
      <c r="A993" s="4"/>
      <c r="B993" s="4"/>
      <c r="C993" s="12" t="s">
        <v>781</v>
      </c>
      <c r="D993" s="4" t="str">
        <f>IF(ISERROR(VLOOKUP($C993,Listas!$B$4:$C$12,2,FALSE)),"",VLOOKUP($C993,Listas!$B$4:$C$12,2,FALSE))</f>
        <v/>
      </c>
      <c r="E993" s="12"/>
      <c r="F993" s="5">
        <v>0</v>
      </c>
      <c r="G993" s="5" t="s">
        <v>908</v>
      </c>
      <c r="H993" s="5" t="str">
        <f>IF(ISERROR(VLOOKUP($C993&amp;" "&amp;$I993,Listas!$N$4:$O$14,2,FALSE)),"",VLOOKUP($C993&amp;" "&amp;$I993,Listas!$N$4:$O$14,2,FALSE))</f>
        <v/>
      </c>
      <c r="I993" s="5" t="str">
        <f>IF(ISERROR(VLOOKUP($G993,Listas!$L$4:$M$7,2,FALSE)),"",VLOOKUP($G993,Listas!$L$4:$M$7,2,FALSE))</f>
        <v/>
      </c>
      <c r="J993" s="7" t="str">
        <f t="shared" si="30"/>
        <v/>
      </c>
      <c r="K993" s="5" t="str">
        <f t="shared" si="31"/>
        <v/>
      </c>
      <c r="L993" s="5" t="str">
        <f>IF(ISERROR(VLOOKUP($C993,Listas!$B$4:$K$12,10,FALSE)),"",IF(C993="Hydrogen_\_Hidrógeno",LOOKUP(E993,Listas!$AL$4:$AL$7,Listas!$AM$4:$AM$7),VLOOKUP($C993,Listas!$B$4:$K$12,10,FALSE)))</f>
        <v/>
      </c>
    </row>
    <row r="994" spans="1:13" x14ac:dyDescent="0.25">
      <c r="A994" s="4"/>
      <c r="B994" s="4"/>
      <c r="C994" s="12" t="s">
        <v>781</v>
      </c>
      <c r="D994" s="4" t="str">
        <f>IF(ISERROR(VLOOKUP($C994,Listas!$B$4:$C$12,2,FALSE)),"",VLOOKUP($C994,Listas!$B$4:$C$12,2,FALSE))</f>
        <v/>
      </c>
      <c r="E994" s="12"/>
      <c r="F994" s="5">
        <v>0</v>
      </c>
      <c r="G994" s="5" t="s">
        <v>908</v>
      </c>
      <c r="H994" s="5" t="str">
        <f>IF(ISERROR(VLOOKUP($C994&amp;" "&amp;$I994,Listas!$N$4:$O$14,2,FALSE)),"",VLOOKUP($C994&amp;" "&amp;$I994,Listas!$N$4:$O$14,2,FALSE))</f>
        <v/>
      </c>
      <c r="I994" s="5" t="str">
        <f>IF(ISERROR(VLOOKUP($G994,Listas!$L$4:$M$7,2,FALSE)),"",VLOOKUP($G994,Listas!$L$4:$M$7,2,FALSE))</f>
        <v/>
      </c>
      <c r="J994" s="7" t="str">
        <f t="shared" si="30"/>
        <v/>
      </c>
      <c r="K994" s="5" t="str">
        <f t="shared" si="31"/>
        <v/>
      </c>
      <c r="L994" s="5" t="str">
        <f>IF(ISERROR(VLOOKUP($C994,Listas!$B$4:$K$12,10,FALSE)),"",IF(C994="Hydrogen_\_Hidrógeno",LOOKUP(E994,Listas!$AL$4:$AL$7,Listas!$AM$4:$AM$7),VLOOKUP($C994,Listas!$B$4:$K$12,10,FALSE)))</f>
        <v/>
      </c>
    </row>
    <row r="995" spans="1:13" x14ac:dyDescent="0.25">
      <c r="A995" s="4"/>
      <c r="B995" s="4"/>
      <c r="C995" s="12" t="s">
        <v>781</v>
      </c>
      <c r="D995" s="4" t="str">
        <f>IF(ISERROR(VLOOKUP($C995,Listas!$B$4:$C$12,2,FALSE)),"",VLOOKUP($C995,Listas!$B$4:$C$12,2,FALSE))</f>
        <v/>
      </c>
      <c r="E995" s="12"/>
      <c r="F995" s="5">
        <v>0</v>
      </c>
      <c r="G995" s="5" t="s">
        <v>908</v>
      </c>
      <c r="H995" s="5" t="str">
        <f>IF(ISERROR(VLOOKUP($C995&amp;" "&amp;$I995,Listas!$N$4:$O$14,2,FALSE)),"",VLOOKUP($C995&amp;" "&amp;$I995,Listas!$N$4:$O$14,2,FALSE))</f>
        <v/>
      </c>
      <c r="I995" s="5" t="str">
        <f>IF(ISERROR(VLOOKUP($G995,Listas!$L$4:$M$7,2,FALSE)),"",VLOOKUP($G995,Listas!$L$4:$M$7,2,FALSE))</f>
        <v/>
      </c>
      <c r="J995" s="7" t="str">
        <f t="shared" si="30"/>
        <v/>
      </c>
      <c r="K995" s="5" t="str">
        <f t="shared" si="31"/>
        <v/>
      </c>
      <c r="L995" s="5" t="str">
        <f>IF(ISERROR(VLOOKUP($C995,Listas!$B$4:$K$12,10,FALSE)),"",IF(C995="Hydrogen_\_Hidrógeno",LOOKUP(E995,Listas!$AL$4:$AL$7,Listas!$AM$4:$AM$7),VLOOKUP($C995,Listas!$B$4:$K$12,10,FALSE)))</f>
        <v/>
      </c>
    </row>
    <row r="996" spans="1:13" x14ac:dyDescent="0.25">
      <c r="A996" s="4"/>
      <c r="B996" s="4"/>
      <c r="C996" s="12" t="s">
        <v>781</v>
      </c>
      <c r="D996" s="4" t="str">
        <f>IF(ISERROR(VLOOKUP($C996,Listas!$B$4:$C$12,2,FALSE)),"",VLOOKUP($C996,Listas!$B$4:$C$12,2,FALSE))</f>
        <v/>
      </c>
      <c r="E996" s="12"/>
      <c r="F996" s="5">
        <v>0</v>
      </c>
      <c r="G996" s="5" t="s">
        <v>908</v>
      </c>
      <c r="H996" s="5" t="str">
        <f>IF(ISERROR(VLOOKUP($C996&amp;" "&amp;$I996,Listas!$N$4:$O$14,2,FALSE)),"",VLOOKUP($C996&amp;" "&amp;$I996,Listas!$N$4:$O$14,2,FALSE))</f>
        <v/>
      </c>
      <c r="I996" s="5" t="str">
        <f>IF(ISERROR(VLOOKUP($G996,Listas!$L$4:$M$7,2,FALSE)),"",VLOOKUP($G996,Listas!$L$4:$M$7,2,FALSE))</f>
        <v/>
      </c>
      <c r="J996" s="7" t="str">
        <f t="shared" si="30"/>
        <v/>
      </c>
      <c r="K996" s="5" t="str">
        <f t="shared" si="31"/>
        <v/>
      </c>
      <c r="L996" s="5" t="str">
        <f>IF(ISERROR(VLOOKUP($C996,Listas!$B$4:$K$12,10,FALSE)),"",IF(C996="Hydrogen_\_Hidrógeno",LOOKUP(E996,Listas!$AL$4:$AL$7,Listas!$AM$4:$AM$7),VLOOKUP($C996,Listas!$B$4:$K$12,10,FALSE)))</f>
        <v/>
      </c>
    </row>
    <row r="997" spans="1:13" x14ac:dyDescent="0.25">
      <c r="A997" s="4"/>
      <c r="B997" s="4"/>
      <c r="C997" s="12" t="s">
        <v>781</v>
      </c>
      <c r="D997" s="4" t="str">
        <f>IF(ISERROR(VLOOKUP($C997,Listas!$B$4:$C$12,2,FALSE)),"",VLOOKUP($C997,Listas!$B$4:$C$12,2,FALSE))</f>
        <v/>
      </c>
      <c r="E997" s="12"/>
      <c r="F997" s="5">
        <v>0</v>
      </c>
      <c r="G997" s="5" t="s">
        <v>908</v>
      </c>
      <c r="H997" s="5" t="str">
        <f>IF(ISERROR(VLOOKUP($C997&amp;" "&amp;$I997,Listas!$N$4:$O$14,2,FALSE)),"",VLOOKUP($C997&amp;" "&amp;$I997,Listas!$N$4:$O$14,2,FALSE))</f>
        <v/>
      </c>
      <c r="I997" s="5" t="str">
        <f>IF(ISERROR(VLOOKUP($G997,Listas!$L$4:$M$7,2,FALSE)),"",VLOOKUP($G997,Listas!$L$4:$M$7,2,FALSE))</f>
        <v/>
      </c>
      <c r="J997" s="7" t="str">
        <f t="shared" si="30"/>
        <v/>
      </c>
      <c r="K997" s="5" t="str">
        <f t="shared" si="31"/>
        <v/>
      </c>
      <c r="L997" s="5" t="str">
        <f>IF(ISERROR(VLOOKUP($C997,Listas!$B$4:$K$12,10,FALSE)),"",IF(C997="Hydrogen_\_Hidrógeno",LOOKUP(E997,Listas!$AL$4:$AL$7,Listas!$AM$4:$AM$7),VLOOKUP($C997,Listas!$B$4:$K$12,10,FALSE)))</f>
        <v/>
      </c>
    </row>
    <row r="998" spans="1:13" x14ac:dyDescent="0.25">
      <c r="A998" s="4"/>
      <c r="B998" s="4"/>
      <c r="C998" s="12" t="s">
        <v>781</v>
      </c>
      <c r="D998" s="4" t="str">
        <f>IF(ISERROR(VLOOKUP($C998,Listas!$B$4:$C$12,2,FALSE)),"",VLOOKUP($C998,Listas!$B$4:$C$12,2,FALSE))</f>
        <v/>
      </c>
      <c r="E998" s="12"/>
      <c r="F998" s="5">
        <v>0</v>
      </c>
      <c r="G998" s="5" t="s">
        <v>908</v>
      </c>
      <c r="H998" s="5" t="str">
        <f>IF(ISERROR(VLOOKUP($C998&amp;" "&amp;$I998,Listas!$N$4:$O$14,2,FALSE)),"",VLOOKUP($C998&amp;" "&amp;$I998,Listas!$N$4:$O$14,2,FALSE))</f>
        <v/>
      </c>
      <c r="I998" s="5" t="str">
        <f>IF(ISERROR(VLOOKUP($G998,Listas!$L$4:$M$7,2,FALSE)),"",VLOOKUP($G998,Listas!$L$4:$M$7,2,FALSE))</f>
        <v/>
      </c>
      <c r="J998" s="7" t="str">
        <f t="shared" si="30"/>
        <v/>
      </c>
      <c r="K998" s="5" t="str">
        <f t="shared" si="31"/>
        <v/>
      </c>
      <c r="L998" s="5" t="str">
        <f>IF(ISERROR(VLOOKUP($C998,Listas!$B$4:$K$12,10,FALSE)),"",IF(C998="Hydrogen_\_Hidrógeno",LOOKUP(E998,Listas!$AL$4:$AL$7,Listas!$AM$4:$AM$7),VLOOKUP($C998,Listas!$B$4:$K$12,10,FALSE)))</f>
        <v/>
      </c>
    </row>
    <row r="999" spans="1:13" x14ac:dyDescent="0.25">
      <c r="A999" s="4"/>
      <c r="B999" s="4"/>
      <c r="C999" s="12" t="s">
        <v>781</v>
      </c>
      <c r="D999" s="4" t="str">
        <f>IF(ISERROR(VLOOKUP($C999,Listas!$B$4:$C$12,2,FALSE)),"",VLOOKUP($C999,Listas!$B$4:$C$12,2,FALSE))</f>
        <v/>
      </c>
      <c r="E999" s="12"/>
      <c r="F999" s="5">
        <v>0</v>
      </c>
      <c r="G999" s="5" t="s">
        <v>908</v>
      </c>
      <c r="H999" s="5" t="str">
        <f>IF(ISERROR(VLOOKUP($C999&amp;" "&amp;$I999,Listas!$N$4:$O$14,2,FALSE)),"",VLOOKUP($C999&amp;" "&amp;$I999,Listas!$N$4:$O$14,2,FALSE))</f>
        <v/>
      </c>
      <c r="I999" s="5" t="str">
        <f>IF(ISERROR(VLOOKUP($G999,Listas!$L$4:$M$7,2,FALSE)),"",VLOOKUP($G999,Listas!$L$4:$M$7,2,FALSE))</f>
        <v/>
      </c>
      <c r="J999" s="7" t="str">
        <f t="shared" si="30"/>
        <v/>
      </c>
      <c r="K999" s="5" t="str">
        <f t="shared" si="31"/>
        <v/>
      </c>
      <c r="L999" s="5" t="str">
        <f>IF(ISERROR(VLOOKUP($C999,Listas!$B$4:$K$12,10,FALSE)),"",IF(C999="Hydrogen_\_Hidrógeno",LOOKUP(E999,Listas!$AL$4:$AL$7,Listas!$AM$4:$AM$7),VLOOKUP($C999,Listas!$B$4:$K$12,10,FALSE)))</f>
        <v/>
      </c>
    </row>
    <row r="1000" spans="1:13" x14ac:dyDescent="0.25">
      <c r="A1000" s="4"/>
      <c r="B1000" s="4"/>
      <c r="C1000" s="12" t="s">
        <v>781</v>
      </c>
      <c r="D1000" s="4" t="str">
        <f>IF(ISERROR(VLOOKUP($C1000,Listas!$B$4:$C$12,2,FALSE)),"",VLOOKUP($C1000,Listas!$B$4:$C$12,2,FALSE))</f>
        <v/>
      </c>
      <c r="E1000" s="12"/>
      <c r="F1000" s="5">
        <v>0</v>
      </c>
      <c r="G1000" s="5" t="s">
        <v>908</v>
      </c>
      <c r="H1000" s="5" t="str">
        <f>IF(ISERROR(VLOOKUP($C1000&amp;" "&amp;$I1000,Listas!$N$4:$O$14,2,FALSE)),"",VLOOKUP($C1000&amp;" "&amp;$I1000,Listas!$N$4:$O$14,2,FALSE))</f>
        <v/>
      </c>
      <c r="I1000" s="5" t="str">
        <f>IF(ISERROR(VLOOKUP($G1000,Listas!$L$4:$M$7,2,FALSE)),"",VLOOKUP($G1000,Listas!$L$4:$M$7,2,FALSE))</f>
        <v/>
      </c>
      <c r="J1000" s="7" t="str">
        <f t="shared" si="30"/>
        <v/>
      </c>
      <c r="K1000" s="5" t="str">
        <f t="shared" si="31"/>
        <v/>
      </c>
      <c r="L1000" s="5" t="str">
        <f>IF(ISERROR(VLOOKUP($C1000,Listas!$B$4:$K$12,10,FALSE)),"",IF(C1000="Hydrogen_\_Hidrógeno",LOOKUP(E1000,Listas!$AL$4:$AL$7,Listas!$AM$4:$AM$7),VLOOKUP($C1000,Listas!$B$4:$K$12,10,FALSE)))</f>
        <v/>
      </c>
    </row>
    <row r="1001" spans="1:13" x14ac:dyDescent="0.25">
      <c r="D1001" s="1"/>
      <c r="J1001" s="8"/>
      <c r="K1001" s="8"/>
      <c r="L1001" s="8"/>
      <c r="M1001" s="8"/>
    </row>
    <row r="1002" spans="1:13" x14ac:dyDescent="0.25">
      <c r="D1002" s="1"/>
    </row>
    <row r="1003" spans="1:13" x14ac:dyDescent="0.25">
      <c r="D1003" s="1"/>
      <c r="K1003" s="9"/>
    </row>
    <row r="1004" spans="1:13" x14ac:dyDescent="0.25">
      <c r="D1004" s="1"/>
      <c r="K1004" s="2"/>
    </row>
  </sheetData>
  <mergeCells count="2">
    <mergeCell ref="A2:E2"/>
    <mergeCell ref="A3:H3"/>
  </mergeCells>
  <dataValidations count="1">
    <dataValidation type="list" allowBlank="1" showInputMessage="1" showErrorMessage="1" sqref="E7:E1000" xr:uid="{00000000-0002-0000-0200-000000000000}">
      <formula1>INDIRECT($C7)</formula1>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2">
        <x14:dataValidation type="list" allowBlank="1" showInputMessage="1" xr:uid="{00000000-0002-0000-0200-000001000000}">
          <x14:formula1>
            <xm:f>Listas!$L$4:$L$6</xm:f>
          </x14:formula1>
          <xm:sqref>G7:G1000</xm:sqref>
        </x14:dataValidation>
        <x14:dataValidation type="list" allowBlank="1" showInputMessage="1" showErrorMessage="1" xr:uid="{00000000-0002-0000-0200-000002000000}">
          <x14:formula1>
            <xm:f>Listas!$B$4:$B$12</xm:f>
          </x14:formula1>
          <xm:sqref>C7:C1000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2:O1000"/>
  <sheetViews>
    <sheetView tabSelected="1" topLeftCell="A5" workbookViewId="0">
      <selection activeCell="E11" sqref="E11"/>
    </sheetView>
  </sheetViews>
  <sheetFormatPr baseColWidth="10" defaultRowHeight="15" x14ac:dyDescent="0.25"/>
  <cols>
    <col min="1" max="2" width="21.42578125" style="73" customWidth="1"/>
    <col min="3" max="3" width="34.28515625" style="73" customWidth="1"/>
    <col min="4" max="4" width="32.85546875" style="73" customWidth="1"/>
    <col min="5" max="5" width="18.7109375" style="73" customWidth="1"/>
    <col min="6" max="6" width="29.7109375" style="73" customWidth="1"/>
    <col min="7" max="7" width="53.85546875" style="73" customWidth="1"/>
    <col min="8" max="8" width="13.5703125" style="73" bestFit="1" customWidth="1"/>
    <col min="9" max="9" width="22.5703125" style="73" customWidth="1"/>
    <col min="10" max="10" width="32.42578125" style="73" customWidth="1"/>
    <col min="11" max="11" width="17" style="73" customWidth="1"/>
    <col min="12" max="12" width="20.42578125" style="73" customWidth="1"/>
    <col min="13" max="13" width="41.5703125" style="73" customWidth="1"/>
    <col min="14" max="14" width="19.42578125" style="73" customWidth="1"/>
    <col min="15" max="15" width="24.42578125" style="73" customWidth="1"/>
    <col min="16" max="16384" width="11.42578125" style="73"/>
  </cols>
  <sheetData>
    <row r="2" spans="1:15" ht="21" x14ac:dyDescent="0.35">
      <c r="A2" s="83" t="s">
        <v>1133</v>
      </c>
      <c r="B2" s="83"/>
      <c r="D2" s="83"/>
    </row>
    <row r="3" spans="1:15" x14ac:dyDescent="0.25">
      <c r="A3" s="116" t="s">
        <v>1134</v>
      </c>
      <c r="B3" s="116"/>
      <c r="C3" s="116"/>
      <c r="D3" s="116"/>
      <c r="E3" s="116"/>
    </row>
    <row r="4" spans="1:15" x14ac:dyDescent="0.25">
      <c r="A4" s="84"/>
      <c r="B4" s="84"/>
      <c r="C4" s="84"/>
      <c r="D4" s="84"/>
      <c r="E4" s="84"/>
      <c r="F4" s="84"/>
      <c r="G4" s="84"/>
      <c r="H4" s="84"/>
      <c r="I4" s="84"/>
      <c r="J4" s="85"/>
      <c r="K4" s="85"/>
      <c r="L4" s="84"/>
      <c r="M4" s="84"/>
      <c r="N4" s="84"/>
      <c r="O4" s="84"/>
    </row>
    <row r="5" spans="1:15" ht="98.25" x14ac:dyDescent="0.25">
      <c r="A5" s="86" t="s">
        <v>777</v>
      </c>
      <c r="B5" s="86" t="s">
        <v>1208</v>
      </c>
      <c r="C5" s="86" t="s">
        <v>942</v>
      </c>
      <c r="D5" s="86" t="s">
        <v>943</v>
      </c>
      <c r="E5" s="86" t="s">
        <v>944</v>
      </c>
      <c r="F5" s="86" t="s">
        <v>945</v>
      </c>
      <c r="G5" s="86" t="s">
        <v>1140</v>
      </c>
      <c r="H5" s="86" t="s">
        <v>946</v>
      </c>
      <c r="I5" s="86" t="s">
        <v>946</v>
      </c>
      <c r="J5" s="86" t="s">
        <v>1141</v>
      </c>
      <c r="K5" s="86" t="s">
        <v>947</v>
      </c>
      <c r="L5" s="86" t="s">
        <v>948</v>
      </c>
      <c r="M5" s="86" t="s">
        <v>949</v>
      </c>
      <c r="N5" s="86" t="s">
        <v>950</v>
      </c>
      <c r="O5" s="86" t="s">
        <v>951</v>
      </c>
    </row>
    <row r="6" spans="1:15" s="88" customFormat="1" ht="47.25" customHeight="1" x14ac:dyDescent="0.25">
      <c r="A6" s="87" t="s">
        <v>6</v>
      </c>
      <c r="B6" s="87" t="s">
        <v>1208</v>
      </c>
      <c r="C6" s="87" t="s">
        <v>7</v>
      </c>
      <c r="D6" s="87" t="s">
        <v>13</v>
      </c>
      <c r="E6" s="87" t="s">
        <v>8</v>
      </c>
      <c r="F6" s="87" t="s">
        <v>11</v>
      </c>
      <c r="G6" s="87" t="s">
        <v>12</v>
      </c>
      <c r="H6" s="87" t="s">
        <v>1</v>
      </c>
      <c r="I6" s="87" t="s">
        <v>2</v>
      </c>
      <c r="J6" s="87" t="s">
        <v>9</v>
      </c>
      <c r="K6" s="87" t="s">
        <v>10</v>
      </c>
      <c r="L6" s="87" t="s">
        <v>5</v>
      </c>
      <c r="M6" s="87" t="s">
        <v>3</v>
      </c>
      <c r="N6" s="87" t="s">
        <v>14</v>
      </c>
      <c r="O6" s="87" t="s">
        <v>15</v>
      </c>
    </row>
    <row r="7" spans="1:15" x14ac:dyDescent="0.25">
      <c r="A7" s="66">
        <v>1</v>
      </c>
      <c r="B7" s="66"/>
      <c r="C7" s="89" t="s">
        <v>941</v>
      </c>
      <c r="D7" s="66" t="s">
        <v>933</v>
      </c>
      <c r="E7" s="90" t="str">
        <f>IF(ISERROR(VLOOKUP($C7,Listas!$R$4:$S$17,2,FALSE)),"",VLOOKUP($C7,Listas!$R$4:$S$17,2,FALSE))</f>
        <v/>
      </c>
      <c r="F7" s="90" t="s">
        <v>984</v>
      </c>
      <c r="G7" s="90" t="s">
        <v>953</v>
      </c>
      <c r="H7" s="67"/>
      <c r="I7" s="67" t="s">
        <v>908</v>
      </c>
      <c r="J7" s="91" t="str">
        <f>IF(ISERROR(VLOOKUP($C7&amp;" "&amp;$K7,Listas!$AB$4:$AC$17,2,FALSE)),"",VLOOKUP($C7&amp;" "&amp;$K7,Listas!$AB$4:$AC$17,2,FALSE))</f>
        <v/>
      </c>
      <c r="K7" s="67" t="str">
        <f>IF(ISERROR(VLOOKUP($I7,Listas!$L$4:$M$7,2,FALSE)),"",VLOOKUP($I7,Listas!$L$4:$M$7,2,FALSE))</f>
        <v/>
      </c>
      <c r="L7" s="92" t="str">
        <f>IF(ISERROR(H7*J7),"",H7*J7)</f>
        <v/>
      </c>
      <c r="M7" s="92" t="str">
        <f>IF(D7="no",VLOOKUP(C7,Listas!$R$4:$Z$17,9, FALSE),"Por favor, introduzca detalles aquí")</f>
        <v>Por favor, introduzca detalles aquí</v>
      </c>
      <c r="N7" s="93" t="str">
        <f>IF(ISERROR(VLOOKUP($F7,Listas!$T$4:$Y$44,5,FALSE)),"",VLOOKUP($F7,Listas!$T$4:$Y$44,5,FALSE))</f>
        <v/>
      </c>
      <c r="O7" s="93" t="str">
        <f>IF(ISERROR(VLOOKUP($F7,Listas!$T$4:$Y$44,6,FALSE)),"",VLOOKUP($F7,Listas!$T$4:$Y$44,6,FALSE))</f>
        <v/>
      </c>
    </row>
    <row r="8" spans="1:15" x14ac:dyDescent="0.25">
      <c r="A8" s="66">
        <v>2</v>
      </c>
      <c r="B8" s="66"/>
      <c r="C8" s="89" t="s">
        <v>941</v>
      </c>
      <c r="D8" s="66" t="s">
        <v>933</v>
      </c>
      <c r="E8" s="90" t="str">
        <f>IF(ISERROR(VLOOKUP($C8,Listas!$R$4:$S$17,2,FALSE)),"",VLOOKUP($C8,Listas!$R$4:$S$17,2,FALSE))</f>
        <v/>
      </c>
      <c r="F8" s="90" t="s">
        <v>984</v>
      </c>
      <c r="G8" s="90" t="s">
        <v>953</v>
      </c>
      <c r="H8" s="67"/>
      <c r="I8" s="67" t="s">
        <v>908</v>
      </c>
      <c r="J8" s="91" t="str">
        <f>IF(ISERROR(VLOOKUP($C8&amp;" "&amp;$K8,Listas!$AB$4:$AC$17,2,FALSE)),"",VLOOKUP($C8&amp;" "&amp;$K8,Listas!$AB$4:$AC$17,2,FALSE))</f>
        <v/>
      </c>
      <c r="K8" s="67" t="str">
        <f>IF(ISERROR(VLOOKUP($I8,Listas!$L$4:$M$7,2,FALSE)),"",VLOOKUP($I8,Listas!$L$4:$M$7,2,FALSE))</f>
        <v/>
      </c>
      <c r="L8" s="92" t="str">
        <f t="shared" ref="L8:L71" si="0">IF(ISERROR(H8*J8),"",H8*J8)</f>
        <v/>
      </c>
      <c r="M8" s="92" t="str">
        <f>IF(D8="no",VLOOKUP(C8,Listas!$R$4:$Z$17,9, FALSE),"Por favor, introduzca detalles aquí")</f>
        <v>Por favor, introduzca detalles aquí</v>
      </c>
      <c r="N8" s="93" t="str">
        <f>IF(ISERROR(VLOOKUP($F8,Listas!$T$4:$Y$44,5,FALSE)),"",VLOOKUP($F8,Listas!$T$4:$Y$44,5,FALSE))</f>
        <v/>
      </c>
      <c r="O8" s="93" t="str">
        <f>IF(ISERROR(VLOOKUP($F8,Listas!$T$4:$Y$44,6,FALSE)),"",VLOOKUP($F8,Listas!$T$4:$Y$44,6,FALSE))</f>
        <v/>
      </c>
    </row>
    <row r="9" spans="1:15" x14ac:dyDescent="0.25">
      <c r="A9" s="66">
        <v>3</v>
      </c>
      <c r="B9" s="66"/>
      <c r="C9" s="89" t="s">
        <v>941</v>
      </c>
      <c r="D9" s="66" t="s">
        <v>933</v>
      </c>
      <c r="E9" s="90" t="str">
        <f>IF(ISERROR(VLOOKUP($C9,Listas!$R$4:$S$17,2,FALSE)),"",VLOOKUP($C9,Listas!$R$4:$S$17,2,FALSE))</f>
        <v/>
      </c>
      <c r="F9" s="90" t="s">
        <v>984</v>
      </c>
      <c r="G9" s="90" t="s">
        <v>953</v>
      </c>
      <c r="H9" s="67"/>
      <c r="I9" s="67" t="s">
        <v>908</v>
      </c>
      <c r="J9" s="91" t="str">
        <f>IF(ISERROR(VLOOKUP($C9&amp;" "&amp;$K9,Listas!$AB$4:$AC$17,2,FALSE)),"",VLOOKUP($C9&amp;" "&amp;$K9,Listas!$AB$4:$AC$17,2,FALSE))</f>
        <v/>
      </c>
      <c r="K9" s="67" t="str">
        <f>IF(ISERROR(VLOOKUP($I9,Listas!$L$4:$M$7,2,FALSE)),"",VLOOKUP($I9,Listas!$L$4:$M$7,2,FALSE))</f>
        <v/>
      </c>
      <c r="L9" s="92" t="str">
        <f t="shared" si="0"/>
        <v/>
      </c>
      <c r="M9" s="92" t="str">
        <f>IF(D9="no",VLOOKUP(C9,Listas!$R$4:$Z$17,9, FALSE),"Por favor, introduzca detalles aquí")</f>
        <v>Por favor, introduzca detalles aquí</v>
      </c>
      <c r="N9" s="93" t="str">
        <f>IF(ISERROR(VLOOKUP($F9,Listas!$T$4:$Y$44,5,FALSE)),"",VLOOKUP($F9,Listas!$T$4:$Y$44,5,FALSE))</f>
        <v/>
      </c>
      <c r="O9" s="93" t="str">
        <f>IF(ISERROR(VLOOKUP($F9,Listas!$T$4:$Y$44,6,FALSE)),"",VLOOKUP($F9,Listas!$T$4:$Y$44,6,FALSE))</f>
        <v/>
      </c>
    </row>
    <row r="10" spans="1:15" x14ac:dyDescent="0.25">
      <c r="A10" s="66">
        <v>4</v>
      </c>
      <c r="B10" s="66"/>
      <c r="C10" s="89" t="s">
        <v>941</v>
      </c>
      <c r="D10" s="66" t="s">
        <v>933</v>
      </c>
      <c r="E10" s="90" t="str">
        <f>IF(ISERROR(VLOOKUP($C10,Listas!$R$4:$S$17,2,FALSE)),"",VLOOKUP($C10,Listas!$R$4:$S$17,2,FALSE))</f>
        <v/>
      </c>
      <c r="F10" s="90" t="s">
        <v>984</v>
      </c>
      <c r="G10" s="90" t="s">
        <v>953</v>
      </c>
      <c r="H10" s="67"/>
      <c r="I10" s="67" t="s">
        <v>908</v>
      </c>
      <c r="J10" s="91" t="str">
        <f>IF(ISERROR(VLOOKUP($C10&amp;" "&amp;$K10,Listas!$AB$4:$AC$17,2,FALSE)),"",VLOOKUP($C10&amp;" "&amp;$K10,Listas!$AB$4:$AC$17,2,FALSE))</f>
        <v/>
      </c>
      <c r="K10" s="67" t="str">
        <f>IF(ISERROR(VLOOKUP($I10,Listas!$L$4:$M$7,2,FALSE)),"",VLOOKUP($I10,Listas!$L$4:$M$7,2,FALSE))</f>
        <v/>
      </c>
      <c r="L10" s="92" t="str">
        <f t="shared" si="0"/>
        <v/>
      </c>
      <c r="M10" s="92" t="str">
        <f>IF(D10="no",VLOOKUP(C10,Listas!$R$4:$Z$17,9, FALSE),"Por favor, introduzca detalles aquí")</f>
        <v>Por favor, introduzca detalles aquí</v>
      </c>
      <c r="N10" s="93" t="str">
        <f>IF(ISERROR(VLOOKUP($F10,Listas!$T$4:$Y$44,5,FALSE)),"",VLOOKUP($F10,Listas!$T$4:$Y$44,5,FALSE))</f>
        <v/>
      </c>
      <c r="O10" s="93" t="str">
        <f>IF(ISERROR(VLOOKUP($F10,Listas!$T$4:$Y$44,6,FALSE)),"",VLOOKUP($F10,Listas!$T$4:$Y$44,6,FALSE))</f>
        <v/>
      </c>
    </row>
    <row r="11" spans="1:15" x14ac:dyDescent="0.25">
      <c r="A11" s="66">
        <v>5</v>
      </c>
      <c r="B11" s="66"/>
      <c r="C11" s="89" t="s">
        <v>941</v>
      </c>
      <c r="D11" s="66" t="s">
        <v>933</v>
      </c>
      <c r="E11" s="90" t="str">
        <f>IF(ISERROR(VLOOKUP($C11,Listas!$R$4:$S$17,2,FALSE)),"",VLOOKUP($C11,Listas!$R$4:$S$17,2,FALSE))</f>
        <v/>
      </c>
      <c r="F11" s="90" t="s">
        <v>984</v>
      </c>
      <c r="G11" s="90" t="s">
        <v>953</v>
      </c>
      <c r="H11" s="67"/>
      <c r="I11" s="67" t="s">
        <v>908</v>
      </c>
      <c r="J11" s="91" t="str">
        <f>IF(ISERROR(VLOOKUP($C11&amp;" "&amp;$K11,Listas!$AB$4:$AC$17,2,FALSE)),"",VLOOKUP($C11&amp;" "&amp;$K11,Listas!$AB$4:$AC$17,2,FALSE))</f>
        <v/>
      </c>
      <c r="K11" s="67" t="str">
        <f>IF(ISERROR(VLOOKUP($I11,Listas!$L$4:$M$7,2,FALSE)),"",VLOOKUP($I11,Listas!$L$4:$M$7,2,FALSE))</f>
        <v/>
      </c>
      <c r="L11" s="92" t="str">
        <f t="shared" si="0"/>
        <v/>
      </c>
      <c r="M11" s="92" t="str">
        <f>IF(D11="no",VLOOKUP(C11,Listas!$R$4:$Z$17,9, FALSE),"Por favor, introduzca detalles aquí")</f>
        <v>Por favor, introduzca detalles aquí</v>
      </c>
      <c r="N11" s="93" t="str">
        <f>IF(ISERROR(VLOOKUP($F11,Listas!$T$4:$Y$44,5,FALSE)),"",VLOOKUP($F11,Listas!$T$4:$Y$44,5,FALSE))</f>
        <v/>
      </c>
      <c r="O11" s="93" t="str">
        <f>IF(ISERROR(VLOOKUP($F11,Listas!$T$4:$Y$44,6,FALSE)),"",VLOOKUP($F11,Listas!$T$4:$Y$44,6,FALSE))</f>
        <v/>
      </c>
    </row>
    <row r="12" spans="1:15" x14ac:dyDescent="0.25">
      <c r="A12" s="66">
        <v>6</v>
      </c>
      <c r="B12" s="66"/>
      <c r="C12" s="89" t="s">
        <v>941</v>
      </c>
      <c r="D12" s="66" t="s">
        <v>933</v>
      </c>
      <c r="E12" s="90" t="str">
        <f>IF(ISERROR(VLOOKUP($C12,Listas!$R$4:$S$17,2,FALSE)),"",VLOOKUP($C12,Listas!$R$4:$S$17,2,FALSE))</f>
        <v/>
      </c>
      <c r="F12" s="90" t="s">
        <v>984</v>
      </c>
      <c r="G12" s="90" t="s">
        <v>953</v>
      </c>
      <c r="H12" s="67"/>
      <c r="I12" s="67" t="s">
        <v>908</v>
      </c>
      <c r="J12" s="91" t="str">
        <f>IF(ISERROR(VLOOKUP($C12&amp;" "&amp;$K12,Listas!$AB$4:$AC$17,2,FALSE)),"",VLOOKUP($C12&amp;" "&amp;$K12,Listas!$AB$4:$AC$17,2,FALSE))</f>
        <v/>
      </c>
      <c r="K12" s="67" t="str">
        <f>IF(ISERROR(VLOOKUP($I12,Listas!$L$4:$M$7,2,FALSE)),"",VLOOKUP($I12,Listas!$L$4:$M$7,2,FALSE))</f>
        <v/>
      </c>
      <c r="L12" s="92" t="str">
        <f t="shared" si="0"/>
        <v/>
      </c>
      <c r="M12" s="92" t="str">
        <f>IF(D12="no",VLOOKUP(C12,Listas!$R$4:$Z$17,9, FALSE),"Por favor, introduzca detalles aquí")</f>
        <v>Por favor, introduzca detalles aquí</v>
      </c>
      <c r="N12" s="93" t="str">
        <f>IF(ISERROR(VLOOKUP($F12,Listas!$T$4:$Y$44,5,FALSE)),"",VLOOKUP($F12,Listas!$T$4:$Y$44,5,FALSE))</f>
        <v/>
      </c>
      <c r="O12" s="93" t="str">
        <f>IF(ISERROR(VLOOKUP($F12,Listas!$T$4:$Y$44,6,FALSE)),"",VLOOKUP($F12,Listas!$T$4:$Y$44,6,FALSE))</f>
        <v/>
      </c>
    </row>
    <row r="13" spans="1:15" x14ac:dyDescent="0.25">
      <c r="A13" s="66"/>
      <c r="B13" s="66"/>
      <c r="C13" s="89" t="s">
        <v>941</v>
      </c>
      <c r="D13" s="66" t="s">
        <v>933</v>
      </c>
      <c r="E13" s="90" t="str">
        <f>IF(ISERROR(VLOOKUP($C13,Listas!$R$4:$S$17,2,FALSE)),"",VLOOKUP($C13,Listas!$R$4:$S$17,2,FALSE))</f>
        <v/>
      </c>
      <c r="F13" s="90" t="s">
        <v>984</v>
      </c>
      <c r="G13" s="90" t="s">
        <v>953</v>
      </c>
      <c r="H13" s="67"/>
      <c r="I13" s="67" t="s">
        <v>908</v>
      </c>
      <c r="J13" s="91" t="str">
        <f>IF(ISERROR(VLOOKUP($C13&amp;" "&amp;$K13,Listas!$AB$4:$AC$17,2,FALSE)),"",VLOOKUP($C13&amp;" "&amp;$K13,Listas!$AB$4:$AC$17,2,FALSE))</f>
        <v/>
      </c>
      <c r="K13" s="67" t="str">
        <f>IF(ISERROR(VLOOKUP($I13,Listas!$L$4:$M$7,2,FALSE)),"",VLOOKUP($I13,Listas!$L$4:$M$7,2,FALSE))</f>
        <v/>
      </c>
      <c r="L13" s="92" t="str">
        <f t="shared" si="0"/>
        <v/>
      </c>
      <c r="M13" s="92" t="str">
        <f>IF(D13="no",VLOOKUP(C13,Listas!$R$4:$Z$17,9, FALSE),"Por favor, introduzca detalles aquí")</f>
        <v>Por favor, introduzca detalles aquí</v>
      </c>
      <c r="N13" s="93" t="str">
        <f>IF(ISERROR(VLOOKUP($F13,Listas!$T$4:$Y$44,5,FALSE)),"",VLOOKUP($F13,Listas!$T$4:$Y$44,5,FALSE))</f>
        <v/>
      </c>
      <c r="O13" s="93" t="str">
        <f>IF(ISERROR(VLOOKUP($F13,Listas!$T$4:$Y$44,6,FALSE)),"",VLOOKUP($F13,Listas!$T$4:$Y$44,6,FALSE))</f>
        <v/>
      </c>
    </row>
    <row r="14" spans="1:15" x14ac:dyDescent="0.25">
      <c r="A14" s="66"/>
      <c r="B14" s="66"/>
      <c r="C14" s="89" t="s">
        <v>941</v>
      </c>
      <c r="D14" s="66" t="s">
        <v>933</v>
      </c>
      <c r="E14" s="90" t="str">
        <f>IF(ISERROR(VLOOKUP($C14,Listas!$R$4:$S$17,2,FALSE)),"",VLOOKUP($C14,Listas!$R$4:$S$17,2,FALSE))</f>
        <v/>
      </c>
      <c r="F14" s="90" t="s">
        <v>984</v>
      </c>
      <c r="G14" s="90" t="s">
        <v>953</v>
      </c>
      <c r="H14" s="67"/>
      <c r="I14" s="67" t="s">
        <v>908</v>
      </c>
      <c r="J14" s="91" t="str">
        <f>IF(ISERROR(VLOOKUP($C14&amp;" "&amp;$K14,Listas!$AB$4:$AC$17,2,FALSE)),"",VLOOKUP($C14&amp;" "&amp;$K14,Listas!$AB$4:$AC$17,2,FALSE))</f>
        <v/>
      </c>
      <c r="K14" s="67" t="str">
        <f>IF(ISERROR(VLOOKUP($I14,Listas!$L$4:$M$7,2,FALSE)),"",VLOOKUP($I14,Listas!$L$4:$M$7,2,FALSE))</f>
        <v/>
      </c>
      <c r="L14" s="92" t="str">
        <f t="shared" si="0"/>
        <v/>
      </c>
      <c r="M14" s="92" t="str">
        <f>IF(D14="no",VLOOKUP(C14,Listas!$R$4:$Z$17,9, FALSE),"Por favor, introduzca detalles aquí")</f>
        <v>Por favor, introduzca detalles aquí</v>
      </c>
      <c r="N14" s="93" t="str">
        <f>IF(ISERROR(VLOOKUP($F14,Listas!$T$4:$Y$44,5,FALSE)),"",VLOOKUP($F14,Listas!$T$4:$Y$44,5,FALSE))</f>
        <v/>
      </c>
      <c r="O14" s="93" t="str">
        <f>IF(ISERROR(VLOOKUP($F14,Listas!$T$4:$Y$44,6,FALSE)),"",VLOOKUP($F14,Listas!$T$4:$Y$44,6,FALSE))</f>
        <v/>
      </c>
    </row>
    <row r="15" spans="1:15" x14ac:dyDescent="0.25">
      <c r="A15" s="66"/>
      <c r="B15" s="66"/>
      <c r="C15" s="89" t="s">
        <v>941</v>
      </c>
      <c r="D15" s="66" t="s">
        <v>933</v>
      </c>
      <c r="E15" s="90" t="str">
        <f>IF(ISERROR(VLOOKUP($C15,Listas!$R$4:$S$17,2,FALSE)),"",VLOOKUP($C15,Listas!$R$4:$S$17,2,FALSE))</f>
        <v/>
      </c>
      <c r="F15" s="90" t="s">
        <v>984</v>
      </c>
      <c r="G15" s="90" t="s">
        <v>953</v>
      </c>
      <c r="H15" s="67"/>
      <c r="I15" s="67" t="s">
        <v>908</v>
      </c>
      <c r="J15" s="91" t="str">
        <f>IF(ISERROR(VLOOKUP($C15&amp;" "&amp;$K15,Listas!$AB$4:$AC$17,2,FALSE)),"",VLOOKUP($C15&amp;" "&amp;$K15,Listas!$AB$4:$AC$17,2,FALSE))</f>
        <v/>
      </c>
      <c r="K15" s="67" t="str">
        <f>IF(ISERROR(VLOOKUP($I15,Listas!$L$4:$M$7,2,FALSE)),"",VLOOKUP($I15,Listas!$L$4:$M$7,2,FALSE))</f>
        <v/>
      </c>
      <c r="L15" s="92" t="str">
        <f t="shared" si="0"/>
        <v/>
      </c>
      <c r="M15" s="92" t="str">
        <f>IF(D15="no",VLOOKUP(C15,Listas!$R$4:$Z$17,9, FALSE),"Por favor, introduzca detalles aquí")</f>
        <v>Por favor, introduzca detalles aquí</v>
      </c>
      <c r="N15" s="93" t="str">
        <f>IF(ISERROR(VLOOKUP($F15,Listas!$T$4:$Y$44,5,FALSE)),"",VLOOKUP($F15,Listas!$T$4:$Y$44,5,FALSE))</f>
        <v/>
      </c>
      <c r="O15" s="93" t="str">
        <f>IF(ISERROR(VLOOKUP($F15,Listas!$T$4:$Y$44,6,FALSE)),"",VLOOKUP($F15,Listas!$T$4:$Y$44,6,FALSE))</f>
        <v/>
      </c>
    </row>
    <row r="16" spans="1:15" x14ac:dyDescent="0.25">
      <c r="A16" s="66"/>
      <c r="B16" s="66"/>
      <c r="C16" s="89" t="s">
        <v>941</v>
      </c>
      <c r="D16" s="66" t="s">
        <v>933</v>
      </c>
      <c r="E16" s="90" t="str">
        <f>IF(ISERROR(VLOOKUP($C16,Listas!$R$4:$S$17,2,FALSE)),"",VLOOKUP($C16,Listas!$R$4:$S$17,2,FALSE))</f>
        <v/>
      </c>
      <c r="F16" s="90" t="s">
        <v>984</v>
      </c>
      <c r="G16" s="90" t="s">
        <v>953</v>
      </c>
      <c r="H16" s="67"/>
      <c r="I16" s="67" t="s">
        <v>908</v>
      </c>
      <c r="J16" s="91" t="str">
        <f>IF(ISERROR(VLOOKUP($C16&amp;" "&amp;$K16,Listas!$AB$4:$AC$17,2,FALSE)),"",VLOOKUP($C16&amp;" "&amp;$K16,Listas!$AB$4:$AC$17,2,FALSE))</f>
        <v/>
      </c>
      <c r="K16" s="67" t="str">
        <f>IF(ISERROR(VLOOKUP($I16,Listas!$L$4:$M$7,2,FALSE)),"",VLOOKUP($I16,Listas!$L$4:$M$7,2,FALSE))</f>
        <v/>
      </c>
      <c r="L16" s="92" t="str">
        <f t="shared" si="0"/>
        <v/>
      </c>
      <c r="M16" s="92" t="str">
        <f>IF(D16="no",VLOOKUP(C16,Listas!$R$4:$Z$17,9, FALSE),"Por favor, introduzca detalles aquí")</f>
        <v>Por favor, introduzca detalles aquí</v>
      </c>
      <c r="N16" s="93" t="str">
        <f>IF(ISERROR(VLOOKUP($F16,Listas!$T$4:$Y$44,5,FALSE)),"",VLOOKUP($F16,Listas!$T$4:$Y$44,5,FALSE))</f>
        <v/>
      </c>
      <c r="O16" s="93" t="str">
        <f>IF(ISERROR(VLOOKUP($F16,Listas!$T$4:$Y$44,6,FALSE)),"",VLOOKUP($F16,Listas!$T$4:$Y$44,6,FALSE))</f>
        <v/>
      </c>
    </row>
    <row r="17" spans="1:15" x14ac:dyDescent="0.25">
      <c r="A17" s="66"/>
      <c r="B17" s="66"/>
      <c r="C17" s="89" t="s">
        <v>941</v>
      </c>
      <c r="D17" s="66" t="s">
        <v>933</v>
      </c>
      <c r="E17" s="90" t="str">
        <f>IF(ISERROR(VLOOKUP($C17,Listas!$R$4:$S$17,2,FALSE)),"",VLOOKUP($C17,Listas!$R$4:$S$17,2,FALSE))</f>
        <v/>
      </c>
      <c r="F17" s="90" t="s">
        <v>984</v>
      </c>
      <c r="G17" s="90" t="s">
        <v>953</v>
      </c>
      <c r="H17" s="67"/>
      <c r="I17" s="67" t="s">
        <v>908</v>
      </c>
      <c r="J17" s="91" t="str">
        <f>IF(ISERROR(VLOOKUP($C17&amp;" "&amp;$K17,Listas!$AB$4:$AC$17,2,FALSE)),"",VLOOKUP($C17&amp;" "&amp;$K17,Listas!$AB$4:$AC$17,2,FALSE))</f>
        <v/>
      </c>
      <c r="K17" s="67" t="str">
        <f>IF(ISERROR(VLOOKUP($I17,Listas!$L$4:$M$7,2,FALSE)),"",VLOOKUP($I17,Listas!$L$4:$M$7,2,FALSE))</f>
        <v/>
      </c>
      <c r="L17" s="92" t="str">
        <f t="shared" si="0"/>
        <v/>
      </c>
      <c r="M17" s="92" t="str">
        <f>IF(D17="no",VLOOKUP(C17,Listas!$R$4:$Z$17,9, FALSE),"Por favor, introduzca detalles aquí")</f>
        <v>Por favor, introduzca detalles aquí</v>
      </c>
      <c r="N17" s="93" t="str">
        <f>IF(ISERROR(VLOOKUP($F17,Listas!$T$4:$Y$44,5,FALSE)),"",VLOOKUP($F17,Listas!$T$4:$Y$44,5,FALSE))</f>
        <v/>
      </c>
      <c r="O17" s="93" t="str">
        <f>IF(ISERROR(VLOOKUP($F17,Listas!$T$4:$Y$44,6,FALSE)),"",VLOOKUP($F17,Listas!$T$4:$Y$44,6,FALSE))</f>
        <v/>
      </c>
    </row>
    <row r="18" spans="1:15" x14ac:dyDescent="0.25">
      <c r="A18" s="66"/>
      <c r="B18" s="66"/>
      <c r="C18" s="89" t="s">
        <v>941</v>
      </c>
      <c r="D18" s="66" t="s">
        <v>933</v>
      </c>
      <c r="E18" s="90" t="str">
        <f>IF(ISERROR(VLOOKUP($C18,Listas!$R$4:$S$17,2,FALSE)),"",VLOOKUP($C18,Listas!$R$4:$S$17,2,FALSE))</f>
        <v/>
      </c>
      <c r="F18" s="90" t="s">
        <v>984</v>
      </c>
      <c r="G18" s="90" t="s">
        <v>953</v>
      </c>
      <c r="H18" s="67"/>
      <c r="I18" s="67" t="s">
        <v>908</v>
      </c>
      <c r="J18" s="91" t="str">
        <f>IF(ISERROR(VLOOKUP($C18&amp;" "&amp;$K18,Listas!$AB$4:$AC$17,2,FALSE)),"",VLOOKUP($C18&amp;" "&amp;$K18,Listas!$AB$4:$AC$17,2,FALSE))</f>
        <v/>
      </c>
      <c r="K18" s="67" t="str">
        <f>IF(ISERROR(VLOOKUP($I18,Listas!$L$4:$M$7,2,FALSE)),"",VLOOKUP($I18,Listas!$L$4:$M$7,2,FALSE))</f>
        <v/>
      </c>
      <c r="L18" s="92" t="str">
        <f t="shared" si="0"/>
        <v/>
      </c>
      <c r="M18" s="92" t="str">
        <f>IF(D18="no",VLOOKUP(C18,Listas!$R$4:$Z$17,9, FALSE),"Por favor, introduzca detalles aquí")</f>
        <v>Por favor, introduzca detalles aquí</v>
      </c>
      <c r="N18" s="93" t="str">
        <f>IF(ISERROR(VLOOKUP($F18,Listas!$T$4:$Y$44,5,FALSE)),"",VLOOKUP($F18,Listas!$T$4:$Y$44,5,FALSE))</f>
        <v/>
      </c>
      <c r="O18" s="93" t="str">
        <f>IF(ISERROR(VLOOKUP($F18,Listas!$T$4:$Y$44,6,FALSE)),"",VLOOKUP($F18,Listas!$T$4:$Y$44,6,FALSE))</f>
        <v/>
      </c>
    </row>
    <row r="19" spans="1:15" x14ac:dyDescent="0.25">
      <c r="A19" s="66"/>
      <c r="B19" s="66"/>
      <c r="C19" s="89" t="s">
        <v>941</v>
      </c>
      <c r="D19" s="66" t="s">
        <v>933</v>
      </c>
      <c r="E19" s="90" t="str">
        <f>IF(ISERROR(VLOOKUP($C19,Listas!$R$4:$S$17,2,FALSE)),"",VLOOKUP($C19,Listas!$R$4:$S$17,2,FALSE))</f>
        <v/>
      </c>
      <c r="F19" s="90" t="s">
        <v>984</v>
      </c>
      <c r="G19" s="90" t="s">
        <v>953</v>
      </c>
      <c r="H19" s="67"/>
      <c r="I19" s="67" t="s">
        <v>908</v>
      </c>
      <c r="J19" s="91" t="str">
        <f>IF(ISERROR(VLOOKUP($C19&amp;" "&amp;$K19,Listas!$AB$4:$AC$17,2,FALSE)),"",VLOOKUP($C19&amp;" "&amp;$K19,Listas!$AB$4:$AC$17,2,FALSE))</f>
        <v/>
      </c>
      <c r="K19" s="67" t="str">
        <f>IF(ISERROR(VLOOKUP($I19,Listas!$L$4:$M$7,2,FALSE)),"",VLOOKUP($I19,Listas!$L$4:$M$7,2,FALSE))</f>
        <v/>
      </c>
      <c r="L19" s="92" t="str">
        <f t="shared" si="0"/>
        <v/>
      </c>
      <c r="M19" s="92" t="str">
        <f>IF(D19="no",VLOOKUP(C19,Listas!$R$4:$Z$17,9, FALSE),"Por favor, introduzca detalles aquí")</f>
        <v>Por favor, introduzca detalles aquí</v>
      </c>
      <c r="N19" s="93" t="str">
        <f>IF(ISERROR(VLOOKUP($F19,Listas!$T$4:$Y$44,5,FALSE)),"",VLOOKUP($F19,Listas!$T$4:$Y$44,5,FALSE))</f>
        <v/>
      </c>
      <c r="O19" s="93" t="str">
        <f>IF(ISERROR(VLOOKUP($F19,Listas!$T$4:$Y$44,6,FALSE)),"",VLOOKUP($F19,Listas!$T$4:$Y$44,6,FALSE))</f>
        <v/>
      </c>
    </row>
    <row r="20" spans="1:15" x14ac:dyDescent="0.25">
      <c r="A20" s="66"/>
      <c r="B20" s="66"/>
      <c r="C20" s="89" t="s">
        <v>941</v>
      </c>
      <c r="D20" s="66" t="s">
        <v>933</v>
      </c>
      <c r="E20" s="90" t="str">
        <f>IF(ISERROR(VLOOKUP($C20,Listas!$R$4:$S$17,2,FALSE)),"",VLOOKUP($C20,Listas!$R$4:$S$17,2,FALSE))</f>
        <v/>
      </c>
      <c r="F20" s="90" t="s">
        <v>984</v>
      </c>
      <c r="G20" s="90" t="s">
        <v>953</v>
      </c>
      <c r="H20" s="67"/>
      <c r="I20" s="67" t="s">
        <v>908</v>
      </c>
      <c r="J20" s="91" t="str">
        <f>IF(ISERROR(VLOOKUP($C20&amp;" "&amp;$K20,Listas!$AB$4:$AC$17,2,FALSE)),"",VLOOKUP($C20&amp;" "&amp;$K20,Listas!$AB$4:$AC$17,2,FALSE))</f>
        <v/>
      </c>
      <c r="K20" s="67" t="str">
        <f>IF(ISERROR(VLOOKUP($I20,Listas!$L$4:$M$7,2,FALSE)),"",VLOOKUP($I20,Listas!$L$4:$M$7,2,FALSE))</f>
        <v/>
      </c>
      <c r="L20" s="92" t="str">
        <f t="shared" si="0"/>
        <v/>
      </c>
      <c r="M20" s="92" t="str">
        <f>IF(D20="no",VLOOKUP(C20,Listas!$R$4:$Z$17,9, FALSE),"Por favor, introduzca detalles aquí")</f>
        <v>Por favor, introduzca detalles aquí</v>
      </c>
      <c r="N20" s="93" t="str">
        <f>IF(ISERROR(VLOOKUP($F20,Listas!$T$4:$Y$44,5,FALSE)),"",VLOOKUP($F20,Listas!$T$4:$Y$44,5,FALSE))</f>
        <v/>
      </c>
      <c r="O20" s="93" t="str">
        <f>IF(ISERROR(VLOOKUP($F20,Listas!$T$4:$Y$44,6,FALSE)),"",VLOOKUP($F20,Listas!$T$4:$Y$44,6,FALSE))</f>
        <v/>
      </c>
    </row>
    <row r="21" spans="1:15" x14ac:dyDescent="0.25">
      <c r="A21" s="66"/>
      <c r="B21" s="66"/>
      <c r="C21" s="89" t="s">
        <v>941</v>
      </c>
      <c r="D21" s="66" t="s">
        <v>933</v>
      </c>
      <c r="E21" s="90" t="str">
        <f>IF(ISERROR(VLOOKUP($C21,Listas!$R$4:$S$17,2,FALSE)),"",VLOOKUP($C21,Listas!$R$4:$S$17,2,FALSE))</f>
        <v/>
      </c>
      <c r="F21" s="90" t="s">
        <v>984</v>
      </c>
      <c r="G21" s="90" t="s">
        <v>953</v>
      </c>
      <c r="H21" s="67"/>
      <c r="I21" s="67" t="s">
        <v>908</v>
      </c>
      <c r="J21" s="91" t="str">
        <f>IF(ISERROR(VLOOKUP($C21&amp;" "&amp;$K21,Listas!$AB$4:$AC$17,2,FALSE)),"",VLOOKUP($C21&amp;" "&amp;$K21,Listas!$AB$4:$AC$17,2,FALSE))</f>
        <v/>
      </c>
      <c r="K21" s="67" t="str">
        <f>IF(ISERROR(VLOOKUP($I21,Listas!$L$4:$M$7,2,FALSE)),"",VLOOKUP($I21,Listas!$L$4:$M$7,2,FALSE))</f>
        <v/>
      </c>
      <c r="L21" s="92" t="str">
        <f t="shared" si="0"/>
        <v/>
      </c>
      <c r="M21" s="92" t="str">
        <f>IF(D21="no",VLOOKUP(C21,Listas!$R$4:$Z$17,9, FALSE),"Por favor, introduzca detalles aquí")</f>
        <v>Por favor, introduzca detalles aquí</v>
      </c>
      <c r="N21" s="93" t="str">
        <f>IF(ISERROR(VLOOKUP($F21,Listas!$T$4:$Y$44,5,FALSE)),"",VLOOKUP($F21,Listas!$T$4:$Y$44,5,FALSE))</f>
        <v/>
      </c>
      <c r="O21" s="93" t="str">
        <f>IF(ISERROR(VLOOKUP($F21,Listas!$T$4:$Y$44,6,FALSE)),"",VLOOKUP($F21,Listas!$T$4:$Y$44,6,FALSE))</f>
        <v/>
      </c>
    </row>
    <row r="22" spans="1:15" x14ac:dyDescent="0.25">
      <c r="A22" s="66"/>
      <c r="B22" s="66"/>
      <c r="C22" s="89" t="s">
        <v>941</v>
      </c>
      <c r="D22" s="66" t="s">
        <v>933</v>
      </c>
      <c r="E22" s="90" t="str">
        <f>IF(ISERROR(VLOOKUP($C22,Listas!$R$4:$S$17,2,FALSE)),"",VLOOKUP($C22,Listas!$R$4:$S$17,2,FALSE))</f>
        <v/>
      </c>
      <c r="F22" s="90" t="s">
        <v>984</v>
      </c>
      <c r="G22" s="90" t="s">
        <v>953</v>
      </c>
      <c r="H22" s="67"/>
      <c r="I22" s="67" t="s">
        <v>908</v>
      </c>
      <c r="J22" s="91" t="str">
        <f>IF(ISERROR(VLOOKUP($C22&amp;" "&amp;$K22,Listas!$AB$4:$AC$17,2,FALSE)),"",VLOOKUP($C22&amp;" "&amp;$K22,Listas!$AB$4:$AC$17,2,FALSE))</f>
        <v/>
      </c>
      <c r="K22" s="67" t="str">
        <f>IF(ISERROR(VLOOKUP($I22,Listas!$L$4:$M$7,2,FALSE)),"",VLOOKUP($I22,Listas!$L$4:$M$7,2,FALSE))</f>
        <v/>
      </c>
      <c r="L22" s="92" t="str">
        <f t="shared" si="0"/>
        <v/>
      </c>
      <c r="M22" s="92" t="str">
        <f>IF(D22="no",VLOOKUP(C22,Listas!$R$4:$Z$17,9, FALSE),"Por favor, introduzca detalles aquí")</f>
        <v>Por favor, introduzca detalles aquí</v>
      </c>
      <c r="N22" s="93" t="str">
        <f>IF(ISERROR(VLOOKUP($F22,Listas!$T$4:$Y$44,5,FALSE)),"",VLOOKUP($F22,Listas!$T$4:$Y$44,5,FALSE))</f>
        <v/>
      </c>
      <c r="O22" s="93" t="str">
        <f>IF(ISERROR(VLOOKUP($F22,Listas!$T$4:$Y$44,6,FALSE)),"",VLOOKUP($F22,Listas!$T$4:$Y$44,6,FALSE))</f>
        <v/>
      </c>
    </row>
    <row r="23" spans="1:15" x14ac:dyDescent="0.25">
      <c r="A23" s="66"/>
      <c r="B23" s="66"/>
      <c r="C23" s="89" t="s">
        <v>941</v>
      </c>
      <c r="D23" s="66" t="s">
        <v>933</v>
      </c>
      <c r="E23" s="90" t="str">
        <f>IF(ISERROR(VLOOKUP($C23,Listas!$R$4:$S$17,2,FALSE)),"",VLOOKUP($C23,Listas!$R$4:$S$17,2,FALSE))</f>
        <v/>
      </c>
      <c r="F23" s="90" t="s">
        <v>984</v>
      </c>
      <c r="G23" s="90" t="s">
        <v>953</v>
      </c>
      <c r="H23" s="67"/>
      <c r="I23" s="67" t="s">
        <v>908</v>
      </c>
      <c r="J23" s="91" t="str">
        <f>IF(ISERROR(VLOOKUP($C23&amp;" "&amp;$K23,Listas!$AB$4:$AC$17,2,FALSE)),"",VLOOKUP($C23&amp;" "&amp;$K23,Listas!$AB$4:$AC$17,2,FALSE))</f>
        <v/>
      </c>
      <c r="K23" s="67" t="str">
        <f>IF(ISERROR(VLOOKUP($I23,Listas!$L$4:$M$7,2,FALSE)),"",VLOOKUP($I23,Listas!$L$4:$M$7,2,FALSE))</f>
        <v/>
      </c>
      <c r="L23" s="92" t="str">
        <f t="shared" si="0"/>
        <v/>
      </c>
      <c r="M23" s="92" t="str">
        <f>IF(D23="no",VLOOKUP(C23,Listas!$R$4:$Z$17,9, FALSE),"Por favor, introduzca detalles aquí")</f>
        <v>Por favor, introduzca detalles aquí</v>
      </c>
      <c r="N23" s="93" t="str">
        <f>IF(ISERROR(VLOOKUP($F23,Listas!$T$4:$Y$44,5,FALSE)),"",VLOOKUP($F23,Listas!$T$4:$Y$44,5,FALSE))</f>
        <v/>
      </c>
      <c r="O23" s="93" t="str">
        <f>IF(ISERROR(VLOOKUP($F23,Listas!$T$4:$Y$44,6,FALSE)),"",VLOOKUP($F23,Listas!$T$4:$Y$44,6,FALSE))</f>
        <v/>
      </c>
    </row>
    <row r="24" spans="1:15" x14ac:dyDescent="0.25">
      <c r="A24" s="66"/>
      <c r="B24" s="66"/>
      <c r="C24" s="89" t="s">
        <v>941</v>
      </c>
      <c r="D24" s="66" t="s">
        <v>933</v>
      </c>
      <c r="E24" s="90" t="str">
        <f>IF(ISERROR(VLOOKUP($C24,Listas!$R$4:$S$17,2,FALSE)),"",VLOOKUP($C24,Listas!$R$4:$S$17,2,FALSE))</f>
        <v/>
      </c>
      <c r="F24" s="90" t="s">
        <v>984</v>
      </c>
      <c r="G24" s="90" t="s">
        <v>953</v>
      </c>
      <c r="H24" s="67"/>
      <c r="I24" s="67" t="s">
        <v>908</v>
      </c>
      <c r="J24" s="91" t="str">
        <f>IF(ISERROR(VLOOKUP($C24&amp;" "&amp;$K24,Listas!$AB$4:$AC$17,2,FALSE)),"",VLOOKUP($C24&amp;" "&amp;$K24,Listas!$AB$4:$AC$17,2,FALSE))</f>
        <v/>
      </c>
      <c r="K24" s="67" t="str">
        <f>IF(ISERROR(VLOOKUP($I24,Listas!$L$4:$M$7,2,FALSE)),"",VLOOKUP($I24,Listas!$L$4:$M$7,2,FALSE))</f>
        <v/>
      </c>
      <c r="L24" s="92" t="str">
        <f t="shared" si="0"/>
        <v/>
      </c>
      <c r="M24" s="92" t="str">
        <f>IF(D24="no",VLOOKUP(C24,Listas!$R$4:$Z$17,9, FALSE),"Por favor, introduzca detalles aquí")</f>
        <v>Por favor, introduzca detalles aquí</v>
      </c>
      <c r="N24" s="93" t="str">
        <f>IF(ISERROR(VLOOKUP($F24,Listas!$T$4:$Y$44,5,FALSE)),"",VLOOKUP($F24,Listas!$T$4:$Y$44,5,FALSE))</f>
        <v/>
      </c>
      <c r="O24" s="93" t="str">
        <f>IF(ISERROR(VLOOKUP($F24,Listas!$T$4:$Y$44,6,FALSE)),"",VLOOKUP($F24,Listas!$T$4:$Y$44,6,FALSE))</f>
        <v/>
      </c>
    </row>
    <row r="25" spans="1:15" x14ac:dyDescent="0.25">
      <c r="A25" s="66"/>
      <c r="B25" s="66"/>
      <c r="C25" s="89" t="s">
        <v>941</v>
      </c>
      <c r="D25" s="66" t="s">
        <v>933</v>
      </c>
      <c r="E25" s="90" t="str">
        <f>IF(ISERROR(VLOOKUP($C25,Listas!$R$4:$S$17,2,FALSE)),"",VLOOKUP($C25,Listas!$R$4:$S$17,2,FALSE))</f>
        <v/>
      </c>
      <c r="F25" s="90" t="s">
        <v>984</v>
      </c>
      <c r="G25" s="90" t="s">
        <v>953</v>
      </c>
      <c r="H25" s="67"/>
      <c r="I25" s="67" t="s">
        <v>908</v>
      </c>
      <c r="J25" s="91" t="str">
        <f>IF(ISERROR(VLOOKUP($C25&amp;" "&amp;$K25,Listas!$AB$4:$AC$17,2,FALSE)),"",VLOOKUP($C25&amp;" "&amp;$K25,Listas!$AB$4:$AC$17,2,FALSE))</f>
        <v/>
      </c>
      <c r="K25" s="67" t="str">
        <f>IF(ISERROR(VLOOKUP($I25,Listas!$L$4:$M$7,2,FALSE)),"",VLOOKUP($I25,Listas!$L$4:$M$7,2,FALSE))</f>
        <v/>
      </c>
      <c r="L25" s="92" t="str">
        <f t="shared" si="0"/>
        <v/>
      </c>
      <c r="M25" s="92" t="str">
        <f>IF(D25="no",VLOOKUP(C25,Listas!$R$4:$Z$17,9, FALSE),"Por favor, introduzca detalles aquí")</f>
        <v>Por favor, introduzca detalles aquí</v>
      </c>
      <c r="N25" s="93" t="str">
        <f>IF(ISERROR(VLOOKUP($F25,Listas!$T$4:$Y$44,5,FALSE)),"",VLOOKUP($F25,Listas!$T$4:$Y$44,5,FALSE))</f>
        <v/>
      </c>
      <c r="O25" s="93" t="str">
        <f>IF(ISERROR(VLOOKUP($F25,Listas!$T$4:$Y$44,6,FALSE)),"",VLOOKUP($F25,Listas!$T$4:$Y$44,6,FALSE))</f>
        <v/>
      </c>
    </row>
    <row r="26" spans="1:15" x14ac:dyDescent="0.25">
      <c r="A26" s="66"/>
      <c r="B26" s="66"/>
      <c r="C26" s="89" t="s">
        <v>941</v>
      </c>
      <c r="D26" s="66" t="s">
        <v>933</v>
      </c>
      <c r="E26" s="90" t="str">
        <f>IF(ISERROR(VLOOKUP($C26,Listas!$R$4:$S$17,2,FALSE)),"",VLOOKUP($C26,Listas!$R$4:$S$17,2,FALSE))</f>
        <v/>
      </c>
      <c r="F26" s="90" t="s">
        <v>984</v>
      </c>
      <c r="G26" s="90" t="s">
        <v>953</v>
      </c>
      <c r="H26" s="67"/>
      <c r="I26" s="67" t="s">
        <v>908</v>
      </c>
      <c r="J26" s="91" t="str">
        <f>IF(ISERROR(VLOOKUP($C26&amp;" "&amp;$K26,Listas!$AB$4:$AC$17,2,FALSE)),"",VLOOKUP($C26&amp;" "&amp;$K26,Listas!$AB$4:$AC$17,2,FALSE))</f>
        <v/>
      </c>
      <c r="K26" s="67" t="str">
        <f>IF(ISERROR(VLOOKUP($I26,Listas!$L$4:$M$7,2,FALSE)),"",VLOOKUP($I26,Listas!$L$4:$M$7,2,FALSE))</f>
        <v/>
      </c>
      <c r="L26" s="92" t="str">
        <f t="shared" si="0"/>
        <v/>
      </c>
      <c r="M26" s="92" t="str">
        <f>IF(D26="no",VLOOKUP(C26,Listas!$R$4:$Z$17,9, FALSE),"Por favor, introduzca detalles aquí")</f>
        <v>Por favor, introduzca detalles aquí</v>
      </c>
      <c r="N26" s="93" t="str">
        <f>IF(ISERROR(VLOOKUP($F26,Listas!$T$4:$Y$44,5,FALSE)),"",VLOOKUP($F26,Listas!$T$4:$Y$44,5,FALSE))</f>
        <v/>
      </c>
      <c r="O26" s="93" t="str">
        <f>IF(ISERROR(VLOOKUP($F26,Listas!$T$4:$Y$44,6,FALSE)),"",VLOOKUP($F26,Listas!$T$4:$Y$44,6,FALSE))</f>
        <v/>
      </c>
    </row>
    <row r="27" spans="1:15" x14ac:dyDescent="0.25">
      <c r="A27" s="66"/>
      <c r="B27" s="66"/>
      <c r="C27" s="89" t="s">
        <v>941</v>
      </c>
      <c r="D27" s="66" t="s">
        <v>933</v>
      </c>
      <c r="E27" s="90" t="str">
        <f>IF(ISERROR(VLOOKUP($C27,Listas!$R$4:$S$17,2,FALSE)),"",VLOOKUP($C27,Listas!$R$4:$S$17,2,FALSE))</f>
        <v/>
      </c>
      <c r="F27" s="90" t="s">
        <v>984</v>
      </c>
      <c r="G27" s="90" t="s">
        <v>953</v>
      </c>
      <c r="H27" s="67"/>
      <c r="I27" s="67" t="s">
        <v>908</v>
      </c>
      <c r="J27" s="91" t="str">
        <f>IF(ISERROR(VLOOKUP($C27&amp;" "&amp;$K27,Listas!$AB$4:$AC$17,2,FALSE)),"",VLOOKUP($C27&amp;" "&amp;$K27,Listas!$AB$4:$AC$17,2,FALSE))</f>
        <v/>
      </c>
      <c r="K27" s="67" t="str">
        <f>IF(ISERROR(VLOOKUP($I27,Listas!$L$4:$M$7,2,FALSE)),"",VLOOKUP($I27,Listas!$L$4:$M$7,2,FALSE))</f>
        <v/>
      </c>
      <c r="L27" s="92" t="str">
        <f t="shared" si="0"/>
        <v/>
      </c>
      <c r="M27" s="92" t="str">
        <f>IF(D27="no",VLOOKUP(C27,Listas!$R$4:$Z$17,9, FALSE),"Por favor, introduzca detalles aquí")</f>
        <v>Por favor, introduzca detalles aquí</v>
      </c>
      <c r="N27" s="93" t="str">
        <f>IF(ISERROR(VLOOKUP($F27,Listas!$T$4:$Y$44,5,FALSE)),"",VLOOKUP($F27,Listas!$T$4:$Y$44,5,FALSE))</f>
        <v/>
      </c>
      <c r="O27" s="93" t="str">
        <f>IF(ISERROR(VLOOKUP($F27,Listas!$T$4:$Y$44,6,FALSE)),"",VLOOKUP($F27,Listas!$T$4:$Y$44,6,FALSE))</f>
        <v/>
      </c>
    </row>
    <row r="28" spans="1:15" x14ac:dyDescent="0.25">
      <c r="A28" s="66"/>
      <c r="B28" s="66"/>
      <c r="C28" s="89" t="s">
        <v>941</v>
      </c>
      <c r="D28" s="66" t="s">
        <v>933</v>
      </c>
      <c r="E28" s="90" t="str">
        <f>IF(ISERROR(VLOOKUP($C28,Listas!$R$4:$S$17,2,FALSE)),"",VLOOKUP($C28,Listas!$R$4:$S$17,2,FALSE))</f>
        <v/>
      </c>
      <c r="F28" s="90" t="s">
        <v>984</v>
      </c>
      <c r="G28" s="90" t="s">
        <v>953</v>
      </c>
      <c r="H28" s="67"/>
      <c r="I28" s="67" t="s">
        <v>908</v>
      </c>
      <c r="J28" s="91" t="str">
        <f>IF(ISERROR(VLOOKUP($C28&amp;" "&amp;$K28,Listas!$AB$4:$AC$17,2,FALSE)),"",VLOOKUP($C28&amp;" "&amp;$K28,Listas!$AB$4:$AC$17,2,FALSE))</f>
        <v/>
      </c>
      <c r="K28" s="67" t="str">
        <f>IF(ISERROR(VLOOKUP($I28,Listas!$L$4:$M$7,2,FALSE)),"",VLOOKUP($I28,Listas!$L$4:$M$7,2,FALSE))</f>
        <v/>
      </c>
      <c r="L28" s="92" t="str">
        <f t="shared" si="0"/>
        <v/>
      </c>
      <c r="M28" s="92" t="str">
        <f>IF(D28="no",VLOOKUP(C28,Listas!$R$4:$Z$17,9, FALSE),"Por favor, introduzca detalles aquí")</f>
        <v>Por favor, introduzca detalles aquí</v>
      </c>
      <c r="N28" s="93" t="str">
        <f>IF(ISERROR(VLOOKUP($F28,Listas!$T$4:$Y$44,5,FALSE)),"",VLOOKUP($F28,Listas!$T$4:$Y$44,5,FALSE))</f>
        <v/>
      </c>
      <c r="O28" s="93" t="str">
        <f>IF(ISERROR(VLOOKUP($F28,Listas!$T$4:$Y$44,6,FALSE)),"",VLOOKUP($F28,Listas!$T$4:$Y$44,6,FALSE))</f>
        <v/>
      </c>
    </row>
    <row r="29" spans="1:15" x14ac:dyDescent="0.25">
      <c r="A29" s="66"/>
      <c r="B29" s="66"/>
      <c r="C29" s="89" t="s">
        <v>941</v>
      </c>
      <c r="D29" s="66" t="s">
        <v>933</v>
      </c>
      <c r="E29" s="90" t="str">
        <f>IF(ISERROR(VLOOKUP($C29,Listas!$R$4:$S$17,2,FALSE)),"",VLOOKUP($C29,Listas!$R$4:$S$17,2,FALSE))</f>
        <v/>
      </c>
      <c r="F29" s="90" t="s">
        <v>984</v>
      </c>
      <c r="G29" s="90" t="s">
        <v>953</v>
      </c>
      <c r="H29" s="67"/>
      <c r="I29" s="67" t="s">
        <v>908</v>
      </c>
      <c r="J29" s="91" t="str">
        <f>IF(ISERROR(VLOOKUP($C29&amp;" "&amp;$K29,Listas!$AB$4:$AC$17,2,FALSE)),"",VLOOKUP($C29&amp;" "&amp;$K29,Listas!$AB$4:$AC$17,2,FALSE))</f>
        <v/>
      </c>
      <c r="K29" s="67" t="str">
        <f>IF(ISERROR(VLOOKUP($I29,Listas!$L$4:$M$7,2,FALSE)),"",VLOOKUP($I29,Listas!$L$4:$M$7,2,FALSE))</f>
        <v/>
      </c>
      <c r="L29" s="92" t="str">
        <f t="shared" si="0"/>
        <v/>
      </c>
      <c r="M29" s="92" t="str">
        <f>IF(D29="no",VLOOKUP(C29,Listas!$R$4:$Z$17,9, FALSE),"Por favor, introduzca detalles aquí")</f>
        <v>Por favor, introduzca detalles aquí</v>
      </c>
      <c r="N29" s="93" t="str">
        <f>IF(ISERROR(VLOOKUP($F29,Listas!$T$4:$Y$44,5,FALSE)),"",VLOOKUP($F29,Listas!$T$4:$Y$44,5,FALSE))</f>
        <v/>
      </c>
      <c r="O29" s="93" t="str">
        <f>IF(ISERROR(VLOOKUP($F29,Listas!$T$4:$Y$44,6,FALSE)),"",VLOOKUP($F29,Listas!$T$4:$Y$44,6,FALSE))</f>
        <v/>
      </c>
    </row>
    <row r="30" spans="1:15" x14ac:dyDescent="0.25">
      <c r="A30" s="66"/>
      <c r="B30" s="66"/>
      <c r="C30" s="89" t="s">
        <v>941</v>
      </c>
      <c r="D30" s="66" t="s">
        <v>933</v>
      </c>
      <c r="E30" s="90" t="str">
        <f>IF(ISERROR(VLOOKUP($C30,Listas!$R$4:$S$17,2,FALSE)),"",VLOOKUP($C30,Listas!$R$4:$S$17,2,FALSE))</f>
        <v/>
      </c>
      <c r="F30" s="90" t="s">
        <v>984</v>
      </c>
      <c r="G30" s="90" t="s">
        <v>953</v>
      </c>
      <c r="H30" s="67"/>
      <c r="I30" s="67" t="s">
        <v>908</v>
      </c>
      <c r="J30" s="91" t="str">
        <f>IF(ISERROR(VLOOKUP($C30&amp;" "&amp;$K30,Listas!$AB$4:$AC$17,2,FALSE)),"",VLOOKUP($C30&amp;" "&amp;$K30,Listas!$AB$4:$AC$17,2,FALSE))</f>
        <v/>
      </c>
      <c r="K30" s="67" t="str">
        <f>IF(ISERROR(VLOOKUP($I30,Listas!$L$4:$M$7,2,FALSE)),"",VLOOKUP($I30,Listas!$L$4:$M$7,2,FALSE))</f>
        <v/>
      </c>
      <c r="L30" s="92" t="str">
        <f t="shared" si="0"/>
        <v/>
      </c>
      <c r="M30" s="92" t="str">
        <f>IF(D30="no",VLOOKUP(C30,Listas!$R$4:$Z$17,9, FALSE),"Por favor, introduzca detalles aquí")</f>
        <v>Por favor, introduzca detalles aquí</v>
      </c>
      <c r="N30" s="93" t="str">
        <f>IF(ISERROR(VLOOKUP($F30,Listas!$T$4:$Y$44,5,FALSE)),"",VLOOKUP($F30,Listas!$T$4:$Y$44,5,FALSE))</f>
        <v/>
      </c>
      <c r="O30" s="93" t="str">
        <f>IF(ISERROR(VLOOKUP($F30,Listas!$T$4:$Y$44,6,FALSE)),"",VLOOKUP($F30,Listas!$T$4:$Y$44,6,FALSE))</f>
        <v/>
      </c>
    </row>
    <row r="31" spans="1:15" x14ac:dyDescent="0.25">
      <c r="A31" s="66"/>
      <c r="B31" s="66"/>
      <c r="C31" s="89" t="s">
        <v>941</v>
      </c>
      <c r="D31" s="66" t="s">
        <v>933</v>
      </c>
      <c r="E31" s="90" t="str">
        <f>IF(ISERROR(VLOOKUP($C31,Listas!$R$4:$S$17,2,FALSE)),"",VLOOKUP($C31,Listas!$R$4:$S$17,2,FALSE))</f>
        <v/>
      </c>
      <c r="F31" s="90" t="s">
        <v>984</v>
      </c>
      <c r="G31" s="90" t="s">
        <v>953</v>
      </c>
      <c r="H31" s="67"/>
      <c r="I31" s="67" t="s">
        <v>908</v>
      </c>
      <c r="J31" s="91" t="str">
        <f>IF(ISERROR(VLOOKUP($C31&amp;" "&amp;$K31,Listas!$AB$4:$AC$17,2,FALSE)),"",VLOOKUP($C31&amp;" "&amp;$K31,Listas!$AB$4:$AC$17,2,FALSE))</f>
        <v/>
      </c>
      <c r="K31" s="67" t="str">
        <f>IF(ISERROR(VLOOKUP($I31,Listas!$L$4:$M$7,2,FALSE)),"",VLOOKUP($I31,Listas!$L$4:$M$7,2,FALSE))</f>
        <v/>
      </c>
      <c r="L31" s="92" t="str">
        <f t="shared" si="0"/>
        <v/>
      </c>
      <c r="M31" s="92" t="str">
        <f>IF(D31="no",VLOOKUP(C31,Listas!$R$4:$Z$17,9, FALSE),"Por favor, introduzca detalles aquí")</f>
        <v>Por favor, introduzca detalles aquí</v>
      </c>
      <c r="N31" s="93" t="str">
        <f>IF(ISERROR(VLOOKUP($F31,Listas!$T$4:$Y$44,5,FALSE)),"",VLOOKUP($F31,Listas!$T$4:$Y$44,5,FALSE))</f>
        <v/>
      </c>
      <c r="O31" s="93" t="str">
        <f>IF(ISERROR(VLOOKUP($F31,Listas!$T$4:$Y$44,6,FALSE)),"",VLOOKUP($F31,Listas!$T$4:$Y$44,6,FALSE))</f>
        <v/>
      </c>
    </row>
    <row r="32" spans="1:15" x14ac:dyDescent="0.25">
      <c r="A32" s="66"/>
      <c r="B32" s="66"/>
      <c r="C32" s="89" t="s">
        <v>941</v>
      </c>
      <c r="D32" s="66" t="s">
        <v>933</v>
      </c>
      <c r="E32" s="90" t="str">
        <f>IF(ISERROR(VLOOKUP($C32,Listas!$R$4:$S$17,2,FALSE)),"",VLOOKUP($C32,Listas!$R$4:$S$17,2,FALSE))</f>
        <v/>
      </c>
      <c r="F32" s="90" t="s">
        <v>984</v>
      </c>
      <c r="G32" s="90" t="s">
        <v>953</v>
      </c>
      <c r="H32" s="67"/>
      <c r="I32" s="67" t="s">
        <v>908</v>
      </c>
      <c r="J32" s="91" t="str">
        <f>IF(ISERROR(VLOOKUP($C32&amp;" "&amp;$K32,Listas!$AB$4:$AC$17,2,FALSE)),"",VLOOKUP($C32&amp;" "&amp;$K32,Listas!$AB$4:$AC$17,2,FALSE))</f>
        <v/>
      </c>
      <c r="K32" s="67" t="str">
        <f>IF(ISERROR(VLOOKUP($I32,Listas!$L$4:$M$7,2,FALSE)),"",VLOOKUP($I32,Listas!$L$4:$M$7,2,FALSE))</f>
        <v/>
      </c>
      <c r="L32" s="92" t="str">
        <f t="shared" si="0"/>
        <v/>
      </c>
      <c r="M32" s="92" t="str">
        <f>IF(D32="no",VLOOKUP(C32,Listas!$R$4:$Z$17,9, FALSE),"Por favor, introduzca detalles aquí")</f>
        <v>Por favor, introduzca detalles aquí</v>
      </c>
      <c r="N32" s="93" t="str">
        <f>IF(ISERROR(VLOOKUP($F32,Listas!$T$4:$Y$44,5,FALSE)),"",VLOOKUP($F32,Listas!$T$4:$Y$44,5,FALSE))</f>
        <v/>
      </c>
      <c r="O32" s="93" t="str">
        <f>IF(ISERROR(VLOOKUP($F32,Listas!$T$4:$Y$44,6,FALSE)),"",VLOOKUP($F32,Listas!$T$4:$Y$44,6,FALSE))</f>
        <v/>
      </c>
    </row>
    <row r="33" spans="1:15" x14ac:dyDescent="0.25">
      <c r="A33" s="66"/>
      <c r="B33" s="66"/>
      <c r="C33" s="89" t="s">
        <v>941</v>
      </c>
      <c r="D33" s="66" t="s">
        <v>933</v>
      </c>
      <c r="E33" s="90" t="str">
        <f>IF(ISERROR(VLOOKUP($C33,Listas!$R$4:$S$17,2,FALSE)),"",VLOOKUP($C33,Listas!$R$4:$S$17,2,FALSE))</f>
        <v/>
      </c>
      <c r="F33" s="90" t="s">
        <v>984</v>
      </c>
      <c r="G33" s="90" t="s">
        <v>953</v>
      </c>
      <c r="H33" s="67"/>
      <c r="I33" s="67" t="s">
        <v>908</v>
      </c>
      <c r="J33" s="91" t="str">
        <f>IF(ISERROR(VLOOKUP($C33&amp;" "&amp;$K33,Listas!$AB$4:$AC$17,2,FALSE)),"",VLOOKUP($C33&amp;" "&amp;$K33,Listas!$AB$4:$AC$17,2,FALSE))</f>
        <v/>
      </c>
      <c r="K33" s="67" t="str">
        <f>IF(ISERROR(VLOOKUP($I33,Listas!$L$4:$M$7,2,FALSE)),"",VLOOKUP($I33,Listas!$L$4:$M$7,2,FALSE))</f>
        <v/>
      </c>
      <c r="L33" s="92" t="str">
        <f t="shared" si="0"/>
        <v/>
      </c>
      <c r="M33" s="92" t="str">
        <f>IF(D33="no",VLOOKUP(C33,Listas!$R$4:$Z$17,9, FALSE),"Por favor, introduzca detalles aquí")</f>
        <v>Por favor, introduzca detalles aquí</v>
      </c>
      <c r="N33" s="93" t="str">
        <f>IF(ISERROR(VLOOKUP($F33,Listas!$T$4:$Y$44,5,FALSE)),"",VLOOKUP($F33,Listas!$T$4:$Y$44,5,FALSE))</f>
        <v/>
      </c>
      <c r="O33" s="93" t="str">
        <f>IF(ISERROR(VLOOKUP($F33,Listas!$T$4:$Y$44,6,FALSE)),"",VLOOKUP($F33,Listas!$T$4:$Y$44,6,FALSE))</f>
        <v/>
      </c>
    </row>
    <row r="34" spans="1:15" x14ac:dyDescent="0.25">
      <c r="A34" s="66"/>
      <c r="B34" s="66"/>
      <c r="C34" s="89" t="s">
        <v>941</v>
      </c>
      <c r="D34" s="66" t="s">
        <v>933</v>
      </c>
      <c r="E34" s="90" t="str">
        <f>IF(ISERROR(VLOOKUP($C34,Listas!$R$4:$S$17,2,FALSE)),"",VLOOKUP($C34,Listas!$R$4:$S$17,2,FALSE))</f>
        <v/>
      </c>
      <c r="F34" s="90" t="s">
        <v>984</v>
      </c>
      <c r="G34" s="90" t="s">
        <v>953</v>
      </c>
      <c r="H34" s="67"/>
      <c r="I34" s="67" t="s">
        <v>908</v>
      </c>
      <c r="J34" s="91" t="str">
        <f>IF(ISERROR(VLOOKUP($C34&amp;" "&amp;$K34,Listas!$AB$4:$AC$17,2,FALSE)),"",VLOOKUP($C34&amp;" "&amp;$K34,Listas!$AB$4:$AC$17,2,FALSE))</f>
        <v/>
      </c>
      <c r="K34" s="67" t="str">
        <f>IF(ISERROR(VLOOKUP($I34,Listas!$L$4:$M$7,2,FALSE)),"",VLOOKUP($I34,Listas!$L$4:$M$7,2,FALSE))</f>
        <v/>
      </c>
      <c r="L34" s="92" t="str">
        <f t="shared" si="0"/>
        <v/>
      </c>
      <c r="M34" s="92" t="str">
        <f>IF(D34="no",VLOOKUP(C34,Listas!$R$4:$Z$17,9, FALSE),"Por favor, introduzca detalles aquí")</f>
        <v>Por favor, introduzca detalles aquí</v>
      </c>
      <c r="N34" s="93" t="str">
        <f>IF(ISERROR(VLOOKUP($F34,Listas!$T$4:$Y$44,5,FALSE)),"",VLOOKUP($F34,Listas!$T$4:$Y$44,5,FALSE))</f>
        <v/>
      </c>
      <c r="O34" s="93" t="str">
        <f>IF(ISERROR(VLOOKUP($F34,Listas!$T$4:$Y$44,6,FALSE)),"",VLOOKUP($F34,Listas!$T$4:$Y$44,6,FALSE))</f>
        <v/>
      </c>
    </row>
    <row r="35" spans="1:15" x14ac:dyDescent="0.25">
      <c r="A35" s="66"/>
      <c r="B35" s="66"/>
      <c r="C35" s="89" t="s">
        <v>941</v>
      </c>
      <c r="D35" s="66" t="s">
        <v>933</v>
      </c>
      <c r="E35" s="90" t="str">
        <f>IF(ISERROR(VLOOKUP($C35,Listas!$R$4:$S$17,2,FALSE)),"",VLOOKUP($C35,Listas!$R$4:$S$17,2,FALSE))</f>
        <v/>
      </c>
      <c r="F35" s="90" t="s">
        <v>984</v>
      </c>
      <c r="G35" s="90" t="s">
        <v>953</v>
      </c>
      <c r="H35" s="67"/>
      <c r="I35" s="67" t="s">
        <v>908</v>
      </c>
      <c r="J35" s="91" t="str">
        <f>IF(ISERROR(VLOOKUP($C35&amp;" "&amp;$K35,Listas!$AB$4:$AC$17,2,FALSE)),"",VLOOKUP($C35&amp;" "&amp;$K35,Listas!$AB$4:$AC$17,2,FALSE))</f>
        <v/>
      </c>
      <c r="K35" s="67" t="str">
        <f>IF(ISERROR(VLOOKUP($I35,Listas!$L$4:$M$7,2,FALSE)),"",VLOOKUP($I35,Listas!$L$4:$M$7,2,FALSE))</f>
        <v/>
      </c>
      <c r="L35" s="92" t="str">
        <f t="shared" si="0"/>
        <v/>
      </c>
      <c r="M35" s="92" t="str">
        <f>IF(D35="no",VLOOKUP(C35,Listas!$R$4:$Z$17,9, FALSE),"Por favor, introduzca detalles aquí")</f>
        <v>Por favor, introduzca detalles aquí</v>
      </c>
      <c r="N35" s="93" t="str">
        <f>IF(ISERROR(VLOOKUP($F35,Listas!$T$4:$Y$44,5,FALSE)),"",VLOOKUP($F35,Listas!$T$4:$Y$44,5,FALSE))</f>
        <v/>
      </c>
      <c r="O35" s="93" t="str">
        <f>IF(ISERROR(VLOOKUP($F35,Listas!$T$4:$Y$44,6,FALSE)),"",VLOOKUP($F35,Listas!$T$4:$Y$44,6,FALSE))</f>
        <v/>
      </c>
    </row>
    <row r="36" spans="1:15" x14ac:dyDescent="0.25">
      <c r="A36" s="66"/>
      <c r="B36" s="66"/>
      <c r="C36" s="89" t="s">
        <v>941</v>
      </c>
      <c r="D36" s="66" t="s">
        <v>933</v>
      </c>
      <c r="E36" s="90" t="str">
        <f>IF(ISERROR(VLOOKUP($C36,Listas!$R$4:$S$17,2,FALSE)),"",VLOOKUP($C36,Listas!$R$4:$S$17,2,FALSE))</f>
        <v/>
      </c>
      <c r="F36" s="90" t="s">
        <v>984</v>
      </c>
      <c r="G36" s="90" t="s">
        <v>953</v>
      </c>
      <c r="H36" s="67"/>
      <c r="I36" s="67" t="s">
        <v>908</v>
      </c>
      <c r="J36" s="91" t="str">
        <f>IF(ISERROR(VLOOKUP($C36&amp;" "&amp;$K36,Listas!$AB$4:$AC$17,2,FALSE)),"",VLOOKUP($C36&amp;" "&amp;$K36,Listas!$AB$4:$AC$17,2,FALSE))</f>
        <v/>
      </c>
      <c r="K36" s="67" t="str">
        <f>IF(ISERROR(VLOOKUP($I36,Listas!$L$4:$M$7,2,FALSE)),"",VLOOKUP($I36,Listas!$L$4:$M$7,2,FALSE))</f>
        <v/>
      </c>
      <c r="L36" s="92" t="str">
        <f t="shared" si="0"/>
        <v/>
      </c>
      <c r="M36" s="92" t="str">
        <f>IF(D36="no",VLOOKUP(C36,Listas!$R$4:$Z$17,9, FALSE),"Por favor, introduzca detalles aquí")</f>
        <v>Por favor, introduzca detalles aquí</v>
      </c>
      <c r="N36" s="93" t="str">
        <f>IF(ISERROR(VLOOKUP($F36,Listas!$T$4:$Y$44,5,FALSE)),"",VLOOKUP($F36,Listas!$T$4:$Y$44,5,FALSE))</f>
        <v/>
      </c>
      <c r="O36" s="93" t="str">
        <f>IF(ISERROR(VLOOKUP($F36,Listas!$T$4:$Y$44,6,FALSE)),"",VLOOKUP($F36,Listas!$T$4:$Y$44,6,FALSE))</f>
        <v/>
      </c>
    </row>
    <row r="37" spans="1:15" x14ac:dyDescent="0.25">
      <c r="A37" s="66"/>
      <c r="B37" s="66"/>
      <c r="C37" s="89" t="s">
        <v>941</v>
      </c>
      <c r="D37" s="66" t="s">
        <v>933</v>
      </c>
      <c r="E37" s="90" t="str">
        <f>IF(ISERROR(VLOOKUP($C37,Listas!$R$4:$S$17,2,FALSE)),"",VLOOKUP($C37,Listas!$R$4:$S$17,2,FALSE))</f>
        <v/>
      </c>
      <c r="F37" s="90" t="s">
        <v>984</v>
      </c>
      <c r="G37" s="90" t="s">
        <v>953</v>
      </c>
      <c r="H37" s="67"/>
      <c r="I37" s="67" t="s">
        <v>908</v>
      </c>
      <c r="J37" s="91" t="str">
        <f>IF(ISERROR(VLOOKUP($C37&amp;" "&amp;$K37,Listas!$AB$4:$AC$17,2,FALSE)),"",VLOOKUP($C37&amp;" "&amp;$K37,Listas!$AB$4:$AC$17,2,FALSE))</f>
        <v/>
      </c>
      <c r="K37" s="67" t="str">
        <f>IF(ISERROR(VLOOKUP($I37,Listas!$L$4:$M$7,2,FALSE)),"",VLOOKUP($I37,Listas!$L$4:$M$7,2,FALSE))</f>
        <v/>
      </c>
      <c r="L37" s="92" t="str">
        <f t="shared" si="0"/>
        <v/>
      </c>
      <c r="M37" s="92" t="str">
        <f>IF(D37="no",VLOOKUP(C37,Listas!$R$4:$Z$17,9, FALSE),"Por favor, introduzca detalles aquí")</f>
        <v>Por favor, introduzca detalles aquí</v>
      </c>
      <c r="N37" s="93" t="str">
        <f>IF(ISERROR(VLOOKUP($F37,Listas!$T$4:$Y$44,5,FALSE)),"",VLOOKUP($F37,Listas!$T$4:$Y$44,5,FALSE))</f>
        <v/>
      </c>
      <c r="O37" s="93" t="str">
        <f>IF(ISERROR(VLOOKUP($F37,Listas!$T$4:$Y$44,6,FALSE)),"",VLOOKUP($F37,Listas!$T$4:$Y$44,6,FALSE))</f>
        <v/>
      </c>
    </row>
    <row r="38" spans="1:15" x14ac:dyDescent="0.25">
      <c r="A38" s="66"/>
      <c r="B38" s="66"/>
      <c r="C38" s="89" t="s">
        <v>941</v>
      </c>
      <c r="D38" s="66" t="s">
        <v>933</v>
      </c>
      <c r="E38" s="90" t="str">
        <f>IF(ISERROR(VLOOKUP($C38,Listas!$R$4:$S$17,2,FALSE)),"",VLOOKUP($C38,Listas!$R$4:$S$17,2,FALSE))</f>
        <v/>
      </c>
      <c r="F38" s="90" t="s">
        <v>984</v>
      </c>
      <c r="G38" s="90" t="s">
        <v>953</v>
      </c>
      <c r="H38" s="67"/>
      <c r="I38" s="67" t="s">
        <v>908</v>
      </c>
      <c r="J38" s="91" t="str">
        <f>IF(ISERROR(VLOOKUP($C38&amp;" "&amp;$K38,Listas!$AB$4:$AC$17,2,FALSE)),"",VLOOKUP($C38&amp;" "&amp;$K38,Listas!$AB$4:$AC$17,2,FALSE))</f>
        <v/>
      </c>
      <c r="K38" s="67" t="str">
        <f>IF(ISERROR(VLOOKUP($I38,Listas!$L$4:$M$7,2,FALSE)),"",VLOOKUP($I38,Listas!$L$4:$M$7,2,FALSE))</f>
        <v/>
      </c>
      <c r="L38" s="92" t="str">
        <f t="shared" si="0"/>
        <v/>
      </c>
      <c r="M38" s="92" t="str">
        <f>IF(D38="no",VLOOKUP(C38,Listas!$R$4:$Z$17,9, FALSE),"Por favor, introduzca detalles aquí")</f>
        <v>Por favor, introduzca detalles aquí</v>
      </c>
      <c r="N38" s="93" t="str">
        <f>IF(ISERROR(VLOOKUP($F38,Listas!$T$4:$Y$44,5,FALSE)),"",VLOOKUP($F38,Listas!$T$4:$Y$44,5,FALSE))</f>
        <v/>
      </c>
      <c r="O38" s="93" t="str">
        <f>IF(ISERROR(VLOOKUP($F38,Listas!$T$4:$Y$44,6,FALSE)),"",VLOOKUP($F38,Listas!$T$4:$Y$44,6,FALSE))</f>
        <v/>
      </c>
    </row>
    <row r="39" spans="1:15" x14ac:dyDescent="0.25">
      <c r="A39" s="66"/>
      <c r="B39" s="66"/>
      <c r="C39" s="89" t="s">
        <v>941</v>
      </c>
      <c r="D39" s="66" t="s">
        <v>933</v>
      </c>
      <c r="E39" s="90" t="str">
        <f>IF(ISERROR(VLOOKUP($C39,Listas!$R$4:$S$17,2,FALSE)),"",VLOOKUP($C39,Listas!$R$4:$S$17,2,FALSE))</f>
        <v/>
      </c>
      <c r="F39" s="90" t="s">
        <v>984</v>
      </c>
      <c r="G39" s="90" t="s">
        <v>953</v>
      </c>
      <c r="H39" s="67"/>
      <c r="I39" s="67" t="s">
        <v>908</v>
      </c>
      <c r="J39" s="91" t="str">
        <f>IF(ISERROR(VLOOKUP($C39&amp;" "&amp;$K39,Listas!$AB$4:$AC$17,2,FALSE)),"",VLOOKUP($C39&amp;" "&amp;$K39,Listas!$AB$4:$AC$17,2,FALSE))</f>
        <v/>
      </c>
      <c r="K39" s="67" t="str">
        <f>IF(ISERROR(VLOOKUP($I39,Listas!$L$4:$M$7,2,FALSE)),"",VLOOKUP($I39,Listas!$L$4:$M$7,2,FALSE))</f>
        <v/>
      </c>
      <c r="L39" s="92" t="str">
        <f t="shared" si="0"/>
        <v/>
      </c>
      <c r="M39" s="92" t="str">
        <f>IF(D39="no",VLOOKUP(C39,Listas!$R$4:$Z$17,9, FALSE),"Por favor, introduzca detalles aquí")</f>
        <v>Por favor, introduzca detalles aquí</v>
      </c>
      <c r="N39" s="93" t="str">
        <f>IF(ISERROR(VLOOKUP($F39,Listas!$T$4:$Y$44,5,FALSE)),"",VLOOKUP($F39,Listas!$T$4:$Y$44,5,FALSE))</f>
        <v/>
      </c>
      <c r="O39" s="93" t="str">
        <f>IF(ISERROR(VLOOKUP($F39,Listas!$T$4:$Y$44,6,FALSE)),"",VLOOKUP($F39,Listas!$T$4:$Y$44,6,FALSE))</f>
        <v/>
      </c>
    </row>
    <row r="40" spans="1:15" x14ac:dyDescent="0.25">
      <c r="A40" s="66"/>
      <c r="B40" s="66"/>
      <c r="C40" s="89" t="s">
        <v>941</v>
      </c>
      <c r="D40" s="66" t="s">
        <v>933</v>
      </c>
      <c r="E40" s="90" t="str">
        <f>IF(ISERROR(VLOOKUP($C40,Listas!$R$4:$S$17,2,FALSE)),"",VLOOKUP($C40,Listas!$R$4:$S$17,2,FALSE))</f>
        <v/>
      </c>
      <c r="F40" s="90" t="s">
        <v>984</v>
      </c>
      <c r="G40" s="90" t="s">
        <v>953</v>
      </c>
      <c r="H40" s="67"/>
      <c r="I40" s="67" t="s">
        <v>908</v>
      </c>
      <c r="J40" s="91" t="str">
        <f>IF(ISERROR(VLOOKUP($C40&amp;" "&amp;$K40,Listas!$AB$4:$AC$17,2,FALSE)),"",VLOOKUP($C40&amp;" "&amp;$K40,Listas!$AB$4:$AC$17,2,FALSE))</f>
        <v/>
      </c>
      <c r="K40" s="67" t="str">
        <f>IF(ISERROR(VLOOKUP($I40,Listas!$L$4:$M$7,2,FALSE)),"",VLOOKUP($I40,Listas!$L$4:$M$7,2,FALSE))</f>
        <v/>
      </c>
      <c r="L40" s="92" t="str">
        <f t="shared" si="0"/>
        <v/>
      </c>
      <c r="M40" s="92" t="str">
        <f>IF(D40="no",VLOOKUP(C40,Listas!$R$4:$Z$17,9, FALSE),"Por favor, introduzca detalles aquí")</f>
        <v>Por favor, introduzca detalles aquí</v>
      </c>
      <c r="N40" s="93" t="str">
        <f>IF(ISERROR(VLOOKUP($F40,Listas!$T$4:$Y$44,5,FALSE)),"",VLOOKUP($F40,Listas!$T$4:$Y$44,5,FALSE))</f>
        <v/>
      </c>
      <c r="O40" s="93" t="str">
        <f>IF(ISERROR(VLOOKUP($F40,Listas!$T$4:$Y$44,6,FALSE)),"",VLOOKUP($F40,Listas!$T$4:$Y$44,6,FALSE))</f>
        <v/>
      </c>
    </row>
    <row r="41" spans="1:15" x14ac:dyDescent="0.25">
      <c r="A41" s="66"/>
      <c r="B41" s="66"/>
      <c r="C41" s="89" t="s">
        <v>941</v>
      </c>
      <c r="D41" s="66" t="s">
        <v>933</v>
      </c>
      <c r="E41" s="90" t="str">
        <f>IF(ISERROR(VLOOKUP($C41,Listas!$R$4:$S$17,2,FALSE)),"",VLOOKUP($C41,Listas!$R$4:$S$17,2,FALSE))</f>
        <v/>
      </c>
      <c r="F41" s="90" t="s">
        <v>984</v>
      </c>
      <c r="G41" s="90" t="s">
        <v>953</v>
      </c>
      <c r="H41" s="67"/>
      <c r="I41" s="67" t="s">
        <v>908</v>
      </c>
      <c r="J41" s="91" t="str">
        <f>IF(ISERROR(VLOOKUP($C41&amp;" "&amp;$K41,Listas!$AB$4:$AC$17,2,FALSE)),"",VLOOKUP($C41&amp;" "&amp;$K41,Listas!$AB$4:$AC$17,2,FALSE))</f>
        <v/>
      </c>
      <c r="K41" s="67" t="str">
        <f>IF(ISERROR(VLOOKUP($I41,Listas!$L$4:$M$7,2,FALSE)),"",VLOOKUP($I41,Listas!$L$4:$M$7,2,FALSE))</f>
        <v/>
      </c>
      <c r="L41" s="92" t="str">
        <f t="shared" si="0"/>
        <v/>
      </c>
      <c r="M41" s="92" t="str">
        <f>IF(D41="no",VLOOKUP(C41,Listas!$R$4:$Z$17,9, FALSE),"Por favor, introduzca detalles aquí")</f>
        <v>Por favor, introduzca detalles aquí</v>
      </c>
      <c r="N41" s="93" t="str">
        <f>IF(ISERROR(VLOOKUP($F41,Listas!$T$4:$Y$44,5,FALSE)),"",VLOOKUP($F41,Listas!$T$4:$Y$44,5,FALSE))</f>
        <v/>
      </c>
      <c r="O41" s="93" t="str">
        <f>IF(ISERROR(VLOOKUP($F41,Listas!$T$4:$Y$44,6,FALSE)),"",VLOOKUP($F41,Listas!$T$4:$Y$44,6,FALSE))</f>
        <v/>
      </c>
    </row>
    <row r="42" spans="1:15" x14ac:dyDescent="0.25">
      <c r="A42" s="66"/>
      <c r="B42" s="66"/>
      <c r="C42" s="89" t="s">
        <v>941</v>
      </c>
      <c r="D42" s="66" t="s">
        <v>933</v>
      </c>
      <c r="E42" s="90" t="str">
        <f>IF(ISERROR(VLOOKUP($C42,Listas!$R$4:$S$17,2,FALSE)),"",VLOOKUP($C42,Listas!$R$4:$S$17,2,FALSE))</f>
        <v/>
      </c>
      <c r="F42" s="90" t="s">
        <v>984</v>
      </c>
      <c r="G42" s="90" t="s">
        <v>953</v>
      </c>
      <c r="H42" s="67"/>
      <c r="I42" s="67" t="s">
        <v>908</v>
      </c>
      <c r="J42" s="91" t="str">
        <f>IF(ISERROR(VLOOKUP($C42&amp;" "&amp;$K42,Listas!$AB$4:$AC$17,2,FALSE)),"",VLOOKUP($C42&amp;" "&amp;$K42,Listas!$AB$4:$AC$17,2,FALSE))</f>
        <v/>
      </c>
      <c r="K42" s="67" t="str">
        <f>IF(ISERROR(VLOOKUP($I42,Listas!$L$4:$M$7,2,FALSE)),"",VLOOKUP($I42,Listas!$L$4:$M$7,2,FALSE))</f>
        <v/>
      </c>
      <c r="L42" s="92" t="str">
        <f t="shared" si="0"/>
        <v/>
      </c>
      <c r="M42" s="92" t="str">
        <f>IF(D42="no",VLOOKUP(C42,Listas!$R$4:$Z$17,9, FALSE),"Por favor, introduzca detalles aquí")</f>
        <v>Por favor, introduzca detalles aquí</v>
      </c>
      <c r="N42" s="93" t="str">
        <f>IF(ISERROR(VLOOKUP($F42,Listas!$T$4:$Y$44,5,FALSE)),"",VLOOKUP($F42,Listas!$T$4:$Y$44,5,FALSE))</f>
        <v/>
      </c>
      <c r="O42" s="93" t="str">
        <f>IF(ISERROR(VLOOKUP($F42,Listas!$T$4:$Y$44,6,FALSE)),"",VLOOKUP($F42,Listas!$T$4:$Y$44,6,FALSE))</f>
        <v/>
      </c>
    </row>
    <row r="43" spans="1:15" x14ac:dyDescent="0.25">
      <c r="A43" s="66"/>
      <c r="B43" s="66"/>
      <c r="C43" s="89" t="s">
        <v>941</v>
      </c>
      <c r="D43" s="66" t="s">
        <v>933</v>
      </c>
      <c r="E43" s="90" t="str">
        <f>IF(ISERROR(VLOOKUP($C43,Listas!$R$4:$S$17,2,FALSE)),"",VLOOKUP($C43,Listas!$R$4:$S$17,2,FALSE))</f>
        <v/>
      </c>
      <c r="F43" s="90" t="s">
        <v>984</v>
      </c>
      <c r="G43" s="90" t="s">
        <v>953</v>
      </c>
      <c r="H43" s="67"/>
      <c r="I43" s="67" t="s">
        <v>908</v>
      </c>
      <c r="J43" s="91" t="str">
        <f>IF(ISERROR(VLOOKUP($C43&amp;" "&amp;$K43,Listas!$AB$4:$AC$17,2,FALSE)),"",VLOOKUP($C43&amp;" "&amp;$K43,Listas!$AB$4:$AC$17,2,FALSE))</f>
        <v/>
      </c>
      <c r="K43" s="67" t="str">
        <f>IF(ISERROR(VLOOKUP($I43,Listas!$L$4:$M$7,2,FALSE)),"",VLOOKUP($I43,Listas!$L$4:$M$7,2,FALSE))</f>
        <v/>
      </c>
      <c r="L43" s="92" t="str">
        <f t="shared" si="0"/>
        <v/>
      </c>
      <c r="M43" s="92" t="str">
        <f>IF(D43="no",VLOOKUP(C43,Listas!$R$4:$Z$17,9, FALSE),"Por favor, introduzca detalles aquí")</f>
        <v>Por favor, introduzca detalles aquí</v>
      </c>
      <c r="N43" s="93" t="str">
        <f>IF(ISERROR(VLOOKUP($F43,Listas!$T$4:$Y$44,5,FALSE)),"",VLOOKUP($F43,Listas!$T$4:$Y$44,5,FALSE))</f>
        <v/>
      </c>
      <c r="O43" s="93" t="str">
        <f>IF(ISERROR(VLOOKUP($F43,Listas!$T$4:$Y$44,6,FALSE)),"",VLOOKUP($F43,Listas!$T$4:$Y$44,6,FALSE))</f>
        <v/>
      </c>
    </row>
    <row r="44" spans="1:15" x14ac:dyDescent="0.25">
      <c r="A44" s="66"/>
      <c r="B44" s="66"/>
      <c r="C44" s="89" t="s">
        <v>941</v>
      </c>
      <c r="D44" s="66" t="s">
        <v>933</v>
      </c>
      <c r="E44" s="90" t="str">
        <f>IF(ISERROR(VLOOKUP($C44,Listas!$R$4:$S$17,2,FALSE)),"",VLOOKUP($C44,Listas!$R$4:$S$17,2,FALSE))</f>
        <v/>
      </c>
      <c r="F44" s="90" t="s">
        <v>984</v>
      </c>
      <c r="G44" s="90" t="s">
        <v>953</v>
      </c>
      <c r="H44" s="67"/>
      <c r="I44" s="67" t="s">
        <v>908</v>
      </c>
      <c r="J44" s="91" t="str">
        <f>IF(ISERROR(VLOOKUP($C44&amp;" "&amp;$K44,Listas!$AB$4:$AC$17,2,FALSE)),"",VLOOKUP($C44&amp;" "&amp;$K44,Listas!$AB$4:$AC$17,2,FALSE))</f>
        <v/>
      </c>
      <c r="K44" s="67" t="str">
        <f>IF(ISERROR(VLOOKUP($I44,Listas!$L$4:$M$7,2,FALSE)),"",VLOOKUP($I44,Listas!$L$4:$M$7,2,FALSE))</f>
        <v/>
      </c>
      <c r="L44" s="92" t="str">
        <f t="shared" si="0"/>
        <v/>
      </c>
      <c r="M44" s="92" t="str">
        <f>IF(D44="no",VLOOKUP(C44,Listas!$R$4:$Z$17,9, FALSE),"Por favor, introduzca detalles aquí")</f>
        <v>Por favor, introduzca detalles aquí</v>
      </c>
      <c r="N44" s="93" t="str">
        <f>IF(ISERROR(VLOOKUP($F44,Listas!$T$4:$Y$44,5,FALSE)),"",VLOOKUP($F44,Listas!$T$4:$Y$44,5,FALSE))</f>
        <v/>
      </c>
      <c r="O44" s="93" t="str">
        <f>IF(ISERROR(VLOOKUP($F44,Listas!$T$4:$Y$44,6,FALSE)),"",VLOOKUP($F44,Listas!$T$4:$Y$44,6,FALSE))</f>
        <v/>
      </c>
    </row>
    <row r="45" spans="1:15" x14ac:dyDescent="0.25">
      <c r="A45" s="66"/>
      <c r="B45" s="66"/>
      <c r="C45" s="89" t="s">
        <v>941</v>
      </c>
      <c r="D45" s="66" t="s">
        <v>933</v>
      </c>
      <c r="E45" s="90" t="str">
        <f>IF(ISERROR(VLOOKUP($C45,Listas!$R$4:$S$17,2,FALSE)),"",VLOOKUP($C45,Listas!$R$4:$S$17,2,FALSE))</f>
        <v/>
      </c>
      <c r="F45" s="90" t="s">
        <v>984</v>
      </c>
      <c r="G45" s="90" t="s">
        <v>953</v>
      </c>
      <c r="H45" s="67"/>
      <c r="I45" s="67" t="s">
        <v>908</v>
      </c>
      <c r="J45" s="91" t="str">
        <f>IF(ISERROR(VLOOKUP($C45&amp;" "&amp;$K45,Listas!$AB$4:$AC$17,2,FALSE)),"",VLOOKUP($C45&amp;" "&amp;$K45,Listas!$AB$4:$AC$17,2,FALSE))</f>
        <v/>
      </c>
      <c r="K45" s="67" t="str">
        <f>IF(ISERROR(VLOOKUP($I45,Listas!$L$4:$M$7,2,FALSE)),"",VLOOKUP($I45,Listas!$L$4:$M$7,2,FALSE))</f>
        <v/>
      </c>
      <c r="L45" s="92" t="str">
        <f t="shared" si="0"/>
        <v/>
      </c>
      <c r="M45" s="92" t="str">
        <f>IF(D45="no",VLOOKUP(C45,Listas!$R$4:$Z$17,9, FALSE),"Por favor, introduzca detalles aquí")</f>
        <v>Por favor, introduzca detalles aquí</v>
      </c>
      <c r="N45" s="93" t="str">
        <f>IF(ISERROR(VLOOKUP($F45,Listas!$T$4:$Y$44,5,FALSE)),"",VLOOKUP($F45,Listas!$T$4:$Y$44,5,FALSE))</f>
        <v/>
      </c>
      <c r="O45" s="93" t="str">
        <f>IF(ISERROR(VLOOKUP($F45,Listas!$T$4:$Y$44,6,FALSE)),"",VLOOKUP($F45,Listas!$T$4:$Y$44,6,FALSE))</f>
        <v/>
      </c>
    </row>
    <row r="46" spans="1:15" x14ac:dyDescent="0.25">
      <c r="A46" s="66"/>
      <c r="B46" s="66"/>
      <c r="C46" s="89" t="s">
        <v>941</v>
      </c>
      <c r="D46" s="66" t="s">
        <v>933</v>
      </c>
      <c r="E46" s="90" t="str">
        <f>IF(ISERROR(VLOOKUP($C46,Listas!$R$4:$S$17,2,FALSE)),"",VLOOKUP($C46,Listas!$R$4:$S$17,2,FALSE))</f>
        <v/>
      </c>
      <c r="F46" s="90" t="s">
        <v>984</v>
      </c>
      <c r="G46" s="90" t="s">
        <v>953</v>
      </c>
      <c r="H46" s="67"/>
      <c r="I46" s="67" t="s">
        <v>908</v>
      </c>
      <c r="J46" s="91" t="str">
        <f>IF(ISERROR(VLOOKUP($C46&amp;" "&amp;$K46,Listas!$AB$4:$AC$17,2,FALSE)),"",VLOOKUP($C46&amp;" "&amp;$K46,Listas!$AB$4:$AC$17,2,FALSE))</f>
        <v/>
      </c>
      <c r="K46" s="67" t="str">
        <f>IF(ISERROR(VLOOKUP($I46,Listas!$L$4:$M$7,2,FALSE)),"",VLOOKUP($I46,Listas!$L$4:$M$7,2,FALSE))</f>
        <v/>
      </c>
      <c r="L46" s="92" t="str">
        <f t="shared" si="0"/>
        <v/>
      </c>
      <c r="M46" s="92" t="str">
        <f>IF(D46="no",VLOOKUP(C46,Listas!$R$4:$Z$17,9, FALSE),"Por favor, introduzca detalles aquí")</f>
        <v>Por favor, introduzca detalles aquí</v>
      </c>
      <c r="N46" s="93" t="str">
        <f>IF(ISERROR(VLOOKUP($F46,Listas!$T$4:$Y$44,5,FALSE)),"",VLOOKUP($F46,Listas!$T$4:$Y$44,5,FALSE))</f>
        <v/>
      </c>
      <c r="O46" s="93" t="str">
        <f>IF(ISERROR(VLOOKUP($F46,Listas!$T$4:$Y$44,6,FALSE)),"",VLOOKUP($F46,Listas!$T$4:$Y$44,6,FALSE))</f>
        <v/>
      </c>
    </row>
    <row r="47" spans="1:15" x14ac:dyDescent="0.25">
      <c r="A47" s="66"/>
      <c r="B47" s="66"/>
      <c r="C47" s="89" t="s">
        <v>941</v>
      </c>
      <c r="D47" s="66" t="s">
        <v>933</v>
      </c>
      <c r="E47" s="90" t="str">
        <f>IF(ISERROR(VLOOKUP($C47,Listas!$R$4:$S$17,2,FALSE)),"",VLOOKUP($C47,Listas!$R$4:$S$17,2,FALSE))</f>
        <v/>
      </c>
      <c r="F47" s="90" t="s">
        <v>984</v>
      </c>
      <c r="G47" s="90" t="s">
        <v>953</v>
      </c>
      <c r="H47" s="67"/>
      <c r="I47" s="67" t="s">
        <v>908</v>
      </c>
      <c r="J47" s="91" t="str">
        <f>IF(ISERROR(VLOOKUP($C47&amp;" "&amp;$K47,Listas!$AB$4:$AC$17,2,FALSE)),"",VLOOKUP($C47&amp;" "&amp;$K47,Listas!$AB$4:$AC$17,2,FALSE))</f>
        <v/>
      </c>
      <c r="K47" s="67" t="str">
        <f>IF(ISERROR(VLOOKUP($I47,Listas!$L$4:$M$7,2,FALSE)),"",VLOOKUP($I47,Listas!$L$4:$M$7,2,FALSE))</f>
        <v/>
      </c>
      <c r="L47" s="92" t="str">
        <f t="shared" si="0"/>
        <v/>
      </c>
      <c r="M47" s="92" t="str">
        <f>IF(D47="no",VLOOKUP(C47,Listas!$R$4:$Z$17,9, FALSE),"Por favor, introduzca detalles aquí")</f>
        <v>Por favor, introduzca detalles aquí</v>
      </c>
      <c r="N47" s="93" t="str">
        <f>IF(ISERROR(VLOOKUP($F47,Listas!$T$4:$Y$44,5,FALSE)),"",VLOOKUP($F47,Listas!$T$4:$Y$44,5,FALSE))</f>
        <v/>
      </c>
      <c r="O47" s="93" t="str">
        <f>IF(ISERROR(VLOOKUP($F47,Listas!$T$4:$Y$44,6,FALSE)),"",VLOOKUP($F47,Listas!$T$4:$Y$44,6,FALSE))</f>
        <v/>
      </c>
    </row>
    <row r="48" spans="1:15" x14ac:dyDescent="0.25">
      <c r="A48" s="66"/>
      <c r="B48" s="66"/>
      <c r="C48" s="89" t="s">
        <v>941</v>
      </c>
      <c r="D48" s="66" t="s">
        <v>933</v>
      </c>
      <c r="E48" s="90" t="str">
        <f>IF(ISERROR(VLOOKUP($C48,Listas!$R$4:$S$17,2,FALSE)),"",VLOOKUP($C48,Listas!$R$4:$S$17,2,FALSE))</f>
        <v/>
      </c>
      <c r="F48" s="90" t="s">
        <v>984</v>
      </c>
      <c r="G48" s="90" t="s">
        <v>953</v>
      </c>
      <c r="H48" s="67"/>
      <c r="I48" s="67" t="s">
        <v>908</v>
      </c>
      <c r="J48" s="91" t="str">
        <f>IF(ISERROR(VLOOKUP($C48&amp;" "&amp;$K48,Listas!$AB$4:$AC$17,2,FALSE)),"",VLOOKUP($C48&amp;" "&amp;$K48,Listas!$AB$4:$AC$17,2,FALSE))</f>
        <v/>
      </c>
      <c r="K48" s="67" t="str">
        <f>IF(ISERROR(VLOOKUP($I48,Listas!$L$4:$M$7,2,FALSE)),"",VLOOKUP($I48,Listas!$L$4:$M$7,2,FALSE))</f>
        <v/>
      </c>
      <c r="L48" s="92" t="str">
        <f t="shared" si="0"/>
        <v/>
      </c>
      <c r="M48" s="92" t="str">
        <f>IF(D48="no",VLOOKUP(C48,Listas!$R$4:$Z$17,9, FALSE),"Por favor, introduzca detalles aquí")</f>
        <v>Por favor, introduzca detalles aquí</v>
      </c>
      <c r="N48" s="93" t="str">
        <f>IF(ISERROR(VLOOKUP($F48,Listas!$T$4:$Y$44,5,FALSE)),"",VLOOKUP($F48,Listas!$T$4:$Y$44,5,FALSE))</f>
        <v/>
      </c>
      <c r="O48" s="93" t="str">
        <f>IF(ISERROR(VLOOKUP($F48,Listas!$T$4:$Y$44,6,FALSE)),"",VLOOKUP($F48,Listas!$T$4:$Y$44,6,FALSE))</f>
        <v/>
      </c>
    </row>
    <row r="49" spans="1:15" x14ac:dyDescent="0.25">
      <c r="A49" s="66"/>
      <c r="B49" s="66"/>
      <c r="C49" s="89" t="s">
        <v>941</v>
      </c>
      <c r="D49" s="66" t="s">
        <v>933</v>
      </c>
      <c r="E49" s="90" t="str">
        <f>IF(ISERROR(VLOOKUP($C49,Listas!$R$4:$S$17,2,FALSE)),"",VLOOKUP($C49,Listas!$R$4:$S$17,2,FALSE))</f>
        <v/>
      </c>
      <c r="F49" s="90" t="s">
        <v>984</v>
      </c>
      <c r="G49" s="90" t="s">
        <v>953</v>
      </c>
      <c r="H49" s="67"/>
      <c r="I49" s="67" t="s">
        <v>908</v>
      </c>
      <c r="J49" s="91" t="str">
        <f>IF(ISERROR(VLOOKUP($C49&amp;" "&amp;$K49,Listas!$AB$4:$AC$17,2,FALSE)),"",VLOOKUP($C49&amp;" "&amp;$K49,Listas!$AB$4:$AC$17,2,FALSE))</f>
        <v/>
      </c>
      <c r="K49" s="67" t="str">
        <f>IF(ISERROR(VLOOKUP($I49,Listas!$L$4:$M$7,2,FALSE)),"",VLOOKUP($I49,Listas!$L$4:$M$7,2,FALSE))</f>
        <v/>
      </c>
      <c r="L49" s="92" t="str">
        <f t="shared" si="0"/>
        <v/>
      </c>
      <c r="M49" s="92" t="str">
        <f>IF(D49="no",VLOOKUP(C49,Listas!$R$4:$Z$17,9, FALSE),"Por favor, introduzca detalles aquí")</f>
        <v>Por favor, introduzca detalles aquí</v>
      </c>
      <c r="N49" s="93" t="str">
        <f>IF(ISERROR(VLOOKUP($F49,Listas!$T$4:$Y$44,5,FALSE)),"",VLOOKUP($F49,Listas!$T$4:$Y$44,5,FALSE))</f>
        <v/>
      </c>
      <c r="O49" s="93" t="str">
        <f>IF(ISERROR(VLOOKUP($F49,Listas!$T$4:$Y$44,6,FALSE)),"",VLOOKUP($F49,Listas!$T$4:$Y$44,6,FALSE))</f>
        <v/>
      </c>
    </row>
    <row r="50" spans="1:15" x14ac:dyDescent="0.25">
      <c r="A50" s="66"/>
      <c r="B50" s="66"/>
      <c r="C50" s="89" t="s">
        <v>941</v>
      </c>
      <c r="D50" s="66" t="s">
        <v>933</v>
      </c>
      <c r="E50" s="90" t="str">
        <f>IF(ISERROR(VLOOKUP($C50,Listas!$R$4:$S$17,2,FALSE)),"",VLOOKUP($C50,Listas!$R$4:$S$17,2,FALSE))</f>
        <v/>
      </c>
      <c r="F50" s="90" t="s">
        <v>984</v>
      </c>
      <c r="G50" s="90" t="s">
        <v>953</v>
      </c>
      <c r="H50" s="67"/>
      <c r="I50" s="67" t="s">
        <v>908</v>
      </c>
      <c r="J50" s="91" t="str">
        <f>IF(ISERROR(VLOOKUP($C50&amp;" "&amp;$K50,Listas!$AB$4:$AC$17,2,FALSE)),"",VLOOKUP($C50&amp;" "&amp;$K50,Listas!$AB$4:$AC$17,2,FALSE))</f>
        <v/>
      </c>
      <c r="K50" s="67" t="str">
        <f>IF(ISERROR(VLOOKUP($I50,Listas!$L$4:$M$7,2,FALSE)),"",VLOOKUP($I50,Listas!$L$4:$M$7,2,FALSE))</f>
        <v/>
      </c>
      <c r="L50" s="92" t="str">
        <f t="shared" si="0"/>
        <v/>
      </c>
      <c r="M50" s="92" t="str">
        <f>IF(D50="no",VLOOKUP(C50,Listas!$R$4:$Z$17,9, FALSE),"Por favor, introduzca detalles aquí")</f>
        <v>Por favor, introduzca detalles aquí</v>
      </c>
      <c r="N50" s="93" t="str">
        <f>IF(ISERROR(VLOOKUP($F50,Listas!$T$4:$Y$44,5,FALSE)),"",VLOOKUP($F50,Listas!$T$4:$Y$44,5,FALSE))</f>
        <v/>
      </c>
      <c r="O50" s="93" t="str">
        <f>IF(ISERROR(VLOOKUP($F50,Listas!$T$4:$Y$44,6,FALSE)),"",VLOOKUP($F50,Listas!$T$4:$Y$44,6,FALSE))</f>
        <v/>
      </c>
    </row>
    <row r="51" spans="1:15" x14ac:dyDescent="0.25">
      <c r="A51" s="66"/>
      <c r="B51" s="66"/>
      <c r="C51" s="89" t="s">
        <v>941</v>
      </c>
      <c r="D51" s="66" t="s">
        <v>933</v>
      </c>
      <c r="E51" s="90" t="str">
        <f>IF(ISERROR(VLOOKUP($C51,Listas!$R$4:$S$17,2,FALSE)),"",VLOOKUP($C51,Listas!$R$4:$S$17,2,FALSE))</f>
        <v/>
      </c>
      <c r="F51" s="90" t="s">
        <v>984</v>
      </c>
      <c r="G51" s="90" t="s">
        <v>953</v>
      </c>
      <c r="H51" s="67"/>
      <c r="I51" s="67" t="s">
        <v>908</v>
      </c>
      <c r="J51" s="91" t="str">
        <f>IF(ISERROR(VLOOKUP($C51&amp;" "&amp;$K51,Listas!$AB$4:$AC$17,2,FALSE)),"",VLOOKUP($C51&amp;" "&amp;$K51,Listas!$AB$4:$AC$17,2,FALSE))</f>
        <v/>
      </c>
      <c r="K51" s="67" t="str">
        <f>IF(ISERROR(VLOOKUP($I51,Listas!$L$4:$M$7,2,FALSE)),"",VLOOKUP($I51,Listas!$L$4:$M$7,2,FALSE))</f>
        <v/>
      </c>
      <c r="L51" s="92" t="str">
        <f t="shared" si="0"/>
        <v/>
      </c>
      <c r="M51" s="92" t="str">
        <f>IF(D51="no",VLOOKUP(C51,Listas!$R$4:$Z$17,9, FALSE),"Por favor, introduzca detalles aquí")</f>
        <v>Por favor, introduzca detalles aquí</v>
      </c>
      <c r="N51" s="93" t="str">
        <f>IF(ISERROR(VLOOKUP($F51,Listas!$T$4:$Y$44,5,FALSE)),"",VLOOKUP($F51,Listas!$T$4:$Y$44,5,FALSE))</f>
        <v/>
      </c>
      <c r="O51" s="93" t="str">
        <f>IF(ISERROR(VLOOKUP($F51,Listas!$T$4:$Y$44,6,FALSE)),"",VLOOKUP($F51,Listas!$T$4:$Y$44,6,FALSE))</f>
        <v/>
      </c>
    </row>
    <row r="52" spans="1:15" x14ac:dyDescent="0.25">
      <c r="A52" s="66"/>
      <c r="B52" s="66"/>
      <c r="C52" s="89" t="s">
        <v>941</v>
      </c>
      <c r="D52" s="66" t="s">
        <v>933</v>
      </c>
      <c r="E52" s="90" t="str">
        <f>IF(ISERROR(VLOOKUP($C52,Listas!$R$4:$S$17,2,FALSE)),"",VLOOKUP($C52,Listas!$R$4:$S$17,2,FALSE))</f>
        <v/>
      </c>
      <c r="F52" s="90" t="s">
        <v>984</v>
      </c>
      <c r="G52" s="90" t="s">
        <v>953</v>
      </c>
      <c r="H52" s="67"/>
      <c r="I52" s="67" t="s">
        <v>908</v>
      </c>
      <c r="J52" s="91" t="str">
        <f>IF(ISERROR(VLOOKUP($C52&amp;" "&amp;$K52,Listas!$AB$4:$AC$17,2,FALSE)),"",VLOOKUP($C52&amp;" "&amp;$K52,Listas!$AB$4:$AC$17,2,FALSE))</f>
        <v/>
      </c>
      <c r="K52" s="67" t="str">
        <f>IF(ISERROR(VLOOKUP($I52,Listas!$L$4:$M$7,2,FALSE)),"",VLOOKUP($I52,Listas!$L$4:$M$7,2,FALSE))</f>
        <v/>
      </c>
      <c r="L52" s="92" t="str">
        <f t="shared" si="0"/>
        <v/>
      </c>
      <c r="M52" s="92" t="str">
        <f>IF(D52="no",VLOOKUP(C52,Listas!$R$4:$Z$17,9, FALSE),"Por favor, introduzca detalles aquí")</f>
        <v>Por favor, introduzca detalles aquí</v>
      </c>
      <c r="N52" s="93" t="str">
        <f>IF(ISERROR(VLOOKUP($F52,Listas!$T$4:$Y$44,5,FALSE)),"",VLOOKUP($F52,Listas!$T$4:$Y$44,5,FALSE))</f>
        <v/>
      </c>
      <c r="O52" s="93" t="str">
        <f>IF(ISERROR(VLOOKUP($F52,Listas!$T$4:$Y$44,6,FALSE)),"",VLOOKUP($F52,Listas!$T$4:$Y$44,6,FALSE))</f>
        <v/>
      </c>
    </row>
    <row r="53" spans="1:15" x14ac:dyDescent="0.25">
      <c r="A53" s="66"/>
      <c r="B53" s="66"/>
      <c r="C53" s="89" t="s">
        <v>941</v>
      </c>
      <c r="D53" s="66" t="s">
        <v>933</v>
      </c>
      <c r="E53" s="90" t="str">
        <f>IF(ISERROR(VLOOKUP($C53,Listas!$R$4:$S$17,2,FALSE)),"",VLOOKUP($C53,Listas!$R$4:$S$17,2,FALSE))</f>
        <v/>
      </c>
      <c r="F53" s="90" t="s">
        <v>984</v>
      </c>
      <c r="G53" s="90" t="s">
        <v>953</v>
      </c>
      <c r="H53" s="67"/>
      <c r="I53" s="67" t="s">
        <v>908</v>
      </c>
      <c r="J53" s="91" t="str">
        <f>IF(ISERROR(VLOOKUP($C53&amp;" "&amp;$K53,Listas!$AB$4:$AC$17,2,FALSE)),"",VLOOKUP($C53&amp;" "&amp;$K53,Listas!$AB$4:$AC$17,2,FALSE))</f>
        <v/>
      </c>
      <c r="K53" s="67" t="str">
        <f>IF(ISERROR(VLOOKUP($I53,Listas!$L$4:$M$7,2,FALSE)),"",VLOOKUP($I53,Listas!$L$4:$M$7,2,FALSE))</f>
        <v/>
      </c>
      <c r="L53" s="92" t="str">
        <f t="shared" si="0"/>
        <v/>
      </c>
      <c r="M53" s="92" t="str">
        <f>IF(D53="no",VLOOKUP(C53,Listas!$R$4:$Z$17,9, FALSE),"Por favor, introduzca detalles aquí")</f>
        <v>Por favor, introduzca detalles aquí</v>
      </c>
      <c r="N53" s="93" t="str">
        <f>IF(ISERROR(VLOOKUP($F53,Listas!$T$4:$Y$44,5,FALSE)),"",VLOOKUP($F53,Listas!$T$4:$Y$44,5,FALSE))</f>
        <v/>
      </c>
      <c r="O53" s="93" t="str">
        <f>IF(ISERROR(VLOOKUP($F53,Listas!$T$4:$Y$44,6,FALSE)),"",VLOOKUP($F53,Listas!$T$4:$Y$44,6,FALSE))</f>
        <v/>
      </c>
    </row>
    <row r="54" spans="1:15" x14ac:dyDescent="0.25">
      <c r="A54" s="66"/>
      <c r="B54" s="66"/>
      <c r="C54" s="89" t="s">
        <v>941</v>
      </c>
      <c r="D54" s="66" t="s">
        <v>933</v>
      </c>
      <c r="E54" s="90" t="str">
        <f>IF(ISERROR(VLOOKUP($C54,Listas!$R$4:$S$17,2,FALSE)),"",VLOOKUP($C54,Listas!$R$4:$S$17,2,FALSE))</f>
        <v/>
      </c>
      <c r="F54" s="90" t="s">
        <v>984</v>
      </c>
      <c r="G54" s="90" t="s">
        <v>953</v>
      </c>
      <c r="H54" s="67"/>
      <c r="I54" s="67" t="s">
        <v>908</v>
      </c>
      <c r="J54" s="91" t="str">
        <f>IF(ISERROR(VLOOKUP($C54&amp;" "&amp;$K54,Listas!$AB$4:$AC$17,2,FALSE)),"",VLOOKUP($C54&amp;" "&amp;$K54,Listas!$AB$4:$AC$17,2,FALSE))</f>
        <v/>
      </c>
      <c r="K54" s="67" t="str">
        <f>IF(ISERROR(VLOOKUP($I54,Listas!$L$4:$M$7,2,FALSE)),"",VLOOKUP($I54,Listas!$L$4:$M$7,2,FALSE))</f>
        <v/>
      </c>
      <c r="L54" s="92" t="str">
        <f t="shared" si="0"/>
        <v/>
      </c>
      <c r="M54" s="92" t="str">
        <f>IF(D54="no",VLOOKUP(C54,Listas!$R$4:$Z$17,9, FALSE),"Por favor, introduzca detalles aquí")</f>
        <v>Por favor, introduzca detalles aquí</v>
      </c>
      <c r="N54" s="93" t="str">
        <f>IF(ISERROR(VLOOKUP($F54,Listas!$T$4:$Y$44,5,FALSE)),"",VLOOKUP($F54,Listas!$T$4:$Y$44,5,FALSE))</f>
        <v/>
      </c>
      <c r="O54" s="93" t="str">
        <f>IF(ISERROR(VLOOKUP($F54,Listas!$T$4:$Y$44,6,FALSE)),"",VLOOKUP($F54,Listas!$T$4:$Y$44,6,FALSE))</f>
        <v/>
      </c>
    </row>
    <row r="55" spans="1:15" x14ac:dyDescent="0.25">
      <c r="A55" s="66"/>
      <c r="B55" s="66"/>
      <c r="C55" s="89" t="s">
        <v>941</v>
      </c>
      <c r="D55" s="66" t="s">
        <v>933</v>
      </c>
      <c r="E55" s="90" t="str">
        <f>IF(ISERROR(VLOOKUP($C55,Listas!$R$4:$S$17,2,FALSE)),"",VLOOKUP($C55,Listas!$R$4:$S$17,2,FALSE))</f>
        <v/>
      </c>
      <c r="F55" s="90" t="s">
        <v>984</v>
      </c>
      <c r="G55" s="90" t="s">
        <v>953</v>
      </c>
      <c r="H55" s="67"/>
      <c r="I55" s="67" t="s">
        <v>908</v>
      </c>
      <c r="J55" s="91" t="str">
        <f>IF(ISERROR(VLOOKUP($C55&amp;" "&amp;$K55,Listas!$AB$4:$AC$17,2,FALSE)),"",VLOOKUP($C55&amp;" "&amp;$K55,Listas!$AB$4:$AC$17,2,FALSE))</f>
        <v/>
      </c>
      <c r="K55" s="67" t="str">
        <f>IF(ISERROR(VLOOKUP($I55,Listas!$L$4:$M$7,2,FALSE)),"",VLOOKUP($I55,Listas!$L$4:$M$7,2,FALSE))</f>
        <v/>
      </c>
      <c r="L55" s="92" t="str">
        <f t="shared" si="0"/>
        <v/>
      </c>
      <c r="M55" s="92" t="str">
        <f>IF(D55="no",VLOOKUP(C55,Listas!$R$4:$Z$17,9, FALSE),"Por favor, introduzca detalles aquí")</f>
        <v>Por favor, introduzca detalles aquí</v>
      </c>
      <c r="N55" s="93" t="str">
        <f>IF(ISERROR(VLOOKUP($F55,Listas!$T$4:$Y$44,5,FALSE)),"",VLOOKUP($F55,Listas!$T$4:$Y$44,5,FALSE))</f>
        <v/>
      </c>
      <c r="O55" s="93" t="str">
        <f>IF(ISERROR(VLOOKUP($F55,Listas!$T$4:$Y$44,6,FALSE)),"",VLOOKUP($F55,Listas!$T$4:$Y$44,6,FALSE))</f>
        <v/>
      </c>
    </row>
    <row r="56" spans="1:15" x14ac:dyDescent="0.25">
      <c r="A56" s="66"/>
      <c r="B56" s="66"/>
      <c r="C56" s="89" t="s">
        <v>941</v>
      </c>
      <c r="D56" s="66" t="s">
        <v>933</v>
      </c>
      <c r="E56" s="90" t="str">
        <f>IF(ISERROR(VLOOKUP($C56,Listas!$R$4:$S$17,2,FALSE)),"",VLOOKUP($C56,Listas!$R$4:$S$17,2,FALSE))</f>
        <v/>
      </c>
      <c r="F56" s="90" t="s">
        <v>984</v>
      </c>
      <c r="G56" s="90" t="s">
        <v>953</v>
      </c>
      <c r="H56" s="67"/>
      <c r="I56" s="67" t="s">
        <v>908</v>
      </c>
      <c r="J56" s="91" t="str">
        <f>IF(ISERROR(VLOOKUP($C56&amp;" "&amp;$K56,Listas!$AB$4:$AC$17,2,FALSE)),"",VLOOKUP($C56&amp;" "&amp;$K56,Listas!$AB$4:$AC$17,2,FALSE))</f>
        <v/>
      </c>
      <c r="K56" s="67" t="str">
        <f>IF(ISERROR(VLOOKUP($I56,Listas!$L$4:$M$7,2,FALSE)),"",VLOOKUP($I56,Listas!$L$4:$M$7,2,FALSE))</f>
        <v/>
      </c>
      <c r="L56" s="92" t="str">
        <f t="shared" si="0"/>
        <v/>
      </c>
      <c r="M56" s="92" t="str">
        <f>IF(D56="no",VLOOKUP(C56,Listas!$R$4:$Z$17,9, FALSE),"Por favor, introduzca detalles aquí")</f>
        <v>Por favor, introduzca detalles aquí</v>
      </c>
      <c r="N56" s="93" t="str">
        <f>IF(ISERROR(VLOOKUP($F56,Listas!$T$4:$Y$44,5,FALSE)),"",VLOOKUP($F56,Listas!$T$4:$Y$44,5,FALSE))</f>
        <v/>
      </c>
      <c r="O56" s="93" t="str">
        <f>IF(ISERROR(VLOOKUP($F56,Listas!$T$4:$Y$44,6,FALSE)),"",VLOOKUP($F56,Listas!$T$4:$Y$44,6,FALSE))</f>
        <v/>
      </c>
    </row>
    <row r="57" spans="1:15" x14ac:dyDescent="0.25">
      <c r="A57" s="66"/>
      <c r="B57" s="66"/>
      <c r="C57" s="89" t="s">
        <v>941</v>
      </c>
      <c r="D57" s="66" t="s">
        <v>933</v>
      </c>
      <c r="E57" s="90" t="str">
        <f>IF(ISERROR(VLOOKUP($C57,Listas!$R$4:$S$17,2,FALSE)),"",VLOOKUP($C57,Listas!$R$4:$S$17,2,FALSE))</f>
        <v/>
      </c>
      <c r="F57" s="90" t="s">
        <v>984</v>
      </c>
      <c r="G57" s="90" t="s">
        <v>953</v>
      </c>
      <c r="H57" s="67"/>
      <c r="I57" s="67" t="s">
        <v>908</v>
      </c>
      <c r="J57" s="91" t="str">
        <f>IF(ISERROR(VLOOKUP($C57&amp;" "&amp;$K57,Listas!$AB$4:$AC$17,2,FALSE)),"",VLOOKUP($C57&amp;" "&amp;$K57,Listas!$AB$4:$AC$17,2,FALSE))</f>
        <v/>
      </c>
      <c r="K57" s="67" t="str">
        <f>IF(ISERROR(VLOOKUP($I57,Listas!$L$4:$M$7,2,FALSE)),"",VLOOKUP($I57,Listas!$L$4:$M$7,2,FALSE))</f>
        <v/>
      </c>
      <c r="L57" s="92" t="str">
        <f t="shared" si="0"/>
        <v/>
      </c>
      <c r="M57" s="92" t="str">
        <f>IF(D57="no",VLOOKUP(C57,Listas!$R$4:$Z$17,9, FALSE),"Por favor, introduzca detalles aquí")</f>
        <v>Por favor, introduzca detalles aquí</v>
      </c>
      <c r="N57" s="93" t="str">
        <f>IF(ISERROR(VLOOKUP($F57,Listas!$T$4:$Y$44,5,FALSE)),"",VLOOKUP($F57,Listas!$T$4:$Y$44,5,FALSE))</f>
        <v/>
      </c>
      <c r="O57" s="93" t="str">
        <f>IF(ISERROR(VLOOKUP($F57,Listas!$T$4:$Y$44,6,FALSE)),"",VLOOKUP($F57,Listas!$T$4:$Y$44,6,FALSE))</f>
        <v/>
      </c>
    </row>
    <row r="58" spans="1:15" x14ac:dyDescent="0.25">
      <c r="A58" s="66"/>
      <c r="B58" s="66"/>
      <c r="C58" s="89" t="s">
        <v>941</v>
      </c>
      <c r="D58" s="66" t="s">
        <v>933</v>
      </c>
      <c r="E58" s="90" t="str">
        <f>IF(ISERROR(VLOOKUP($C58,Listas!$R$4:$S$17,2,FALSE)),"",VLOOKUP($C58,Listas!$R$4:$S$17,2,FALSE))</f>
        <v/>
      </c>
      <c r="F58" s="90" t="s">
        <v>984</v>
      </c>
      <c r="G58" s="90" t="s">
        <v>953</v>
      </c>
      <c r="H58" s="67"/>
      <c r="I58" s="67" t="s">
        <v>908</v>
      </c>
      <c r="J58" s="91" t="str">
        <f>IF(ISERROR(VLOOKUP($C58&amp;" "&amp;$K58,Listas!$AB$4:$AC$17,2,FALSE)),"",VLOOKUP($C58&amp;" "&amp;$K58,Listas!$AB$4:$AC$17,2,FALSE))</f>
        <v/>
      </c>
      <c r="K58" s="67" t="str">
        <f>IF(ISERROR(VLOOKUP($I58,Listas!$L$4:$M$7,2,FALSE)),"",VLOOKUP($I58,Listas!$L$4:$M$7,2,FALSE))</f>
        <v/>
      </c>
      <c r="L58" s="92" t="str">
        <f t="shared" si="0"/>
        <v/>
      </c>
      <c r="M58" s="92" t="str">
        <f>IF(D58="no",VLOOKUP(C58,Listas!$R$4:$Z$17,9, FALSE),"Por favor, introduzca detalles aquí")</f>
        <v>Por favor, introduzca detalles aquí</v>
      </c>
      <c r="N58" s="93" t="str">
        <f>IF(ISERROR(VLOOKUP($F58,Listas!$T$4:$Y$44,5,FALSE)),"",VLOOKUP($F58,Listas!$T$4:$Y$44,5,FALSE))</f>
        <v/>
      </c>
      <c r="O58" s="93" t="str">
        <f>IF(ISERROR(VLOOKUP($F58,Listas!$T$4:$Y$44,6,FALSE)),"",VLOOKUP($F58,Listas!$T$4:$Y$44,6,FALSE))</f>
        <v/>
      </c>
    </row>
    <row r="59" spans="1:15" x14ac:dyDescent="0.25">
      <c r="A59" s="66"/>
      <c r="B59" s="66"/>
      <c r="C59" s="89" t="s">
        <v>941</v>
      </c>
      <c r="D59" s="66" t="s">
        <v>933</v>
      </c>
      <c r="E59" s="90" t="str">
        <f>IF(ISERROR(VLOOKUP($C59,Listas!$R$4:$S$17,2,FALSE)),"",VLOOKUP($C59,Listas!$R$4:$S$17,2,FALSE))</f>
        <v/>
      </c>
      <c r="F59" s="90" t="s">
        <v>984</v>
      </c>
      <c r="G59" s="90" t="s">
        <v>953</v>
      </c>
      <c r="H59" s="67"/>
      <c r="I59" s="67" t="s">
        <v>908</v>
      </c>
      <c r="J59" s="91" t="str">
        <f>IF(ISERROR(VLOOKUP($C59&amp;" "&amp;$K59,Listas!$AB$4:$AC$17,2,FALSE)),"",VLOOKUP($C59&amp;" "&amp;$K59,Listas!$AB$4:$AC$17,2,FALSE))</f>
        <v/>
      </c>
      <c r="K59" s="67" t="str">
        <f>IF(ISERROR(VLOOKUP($I59,Listas!$L$4:$M$7,2,FALSE)),"",VLOOKUP($I59,Listas!$L$4:$M$7,2,FALSE))</f>
        <v/>
      </c>
      <c r="L59" s="92" t="str">
        <f t="shared" si="0"/>
        <v/>
      </c>
      <c r="M59" s="92" t="str">
        <f>IF(D59="no",VLOOKUP(C59,Listas!$R$4:$Z$17,9, FALSE),"Por favor, introduzca detalles aquí")</f>
        <v>Por favor, introduzca detalles aquí</v>
      </c>
      <c r="N59" s="93" t="str">
        <f>IF(ISERROR(VLOOKUP($F59,Listas!$T$4:$Y$44,5,FALSE)),"",VLOOKUP($F59,Listas!$T$4:$Y$44,5,FALSE))</f>
        <v/>
      </c>
      <c r="O59" s="93" t="str">
        <f>IF(ISERROR(VLOOKUP($F59,Listas!$T$4:$Y$44,6,FALSE)),"",VLOOKUP($F59,Listas!$T$4:$Y$44,6,FALSE))</f>
        <v/>
      </c>
    </row>
    <row r="60" spans="1:15" x14ac:dyDescent="0.25">
      <c r="A60" s="66"/>
      <c r="B60" s="66"/>
      <c r="C60" s="89" t="s">
        <v>941</v>
      </c>
      <c r="D60" s="66" t="s">
        <v>933</v>
      </c>
      <c r="E60" s="90" t="str">
        <f>IF(ISERROR(VLOOKUP($C60,Listas!$R$4:$S$17,2,FALSE)),"",VLOOKUP($C60,Listas!$R$4:$S$17,2,FALSE))</f>
        <v/>
      </c>
      <c r="F60" s="90" t="s">
        <v>984</v>
      </c>
      <c r="G60" s="90" t="s">
        <v>953</v>
      </c>
      <c r="H60" s="67"/>
      <c r="I60" s="67" t="s">
        <v>908</v>
      </c>
      <c r="J60" s="91" t="str">
        <f>IF(ISERROR(VLOOKUP($C60&amp;" "&amp;$K60,Listas!$AB$4:$AC$17,2,FALSE)),"",VLOOKUP($C60&amp;" "&amp;$K60,Listas!$AB$4:$AC$17,2,FALSE))</f>
        <v/>
      </c>
      <c r="K60" s="67" t="str">
        <f>IF(ISERROR(VLOOKUP($I60,Listas!$L$4:$M$7,2,FALSE)),"",VLOOKUP($I60,Listas!$L$4:$M$7,2,FALSE))</f>
        <v/>
      </c>
      <c r="L60" s="92" t="str">
        <f t="shared" si="0"/>
        <v/>
      </c>
      <c r="M60" s="92" t="str">
        <f>IF(D60="no",VLOOKUP(C60,Listas!$R$4:$Z$17,9, FALSE),"Por favor, introduzca detalles aquí")</f>
        <v>Por favor, introduzca detalles aquí</v>
      </c>
      <c r="N60" s="93" t="str">
        <f>IF(ISERROR(VLOOKUP($F60,Listas!$T$4:$Y$44,5,FALSE)),"",VLOOKUP($F60,Listas!$T$4:$Y$44,5,FALSE))</f>
        <v/>
      </c>
      <c r="O60" s="93" t="str">
        <f>IF(ISERROR(VLOOKUP($F60,Listas!$T$4:$Y$44,6,FALSE)),"",VLOOKUP($F60,Listas!$T$4:$Y$44,6,FALSE))</f>
        <v/>
      </c>
    </row>
    <row r="61" spans="1:15" x14ac:dyDescent="0.25">
      <c r="A61" s="66"/>
      <c r="B61" s="66"/>
      <c r="C61" s="89" t="s">
        <v>941</v>
      </c>
      <c r="D61" s="66" t="s">
        <v>933</v>
      </c>
      <c r="E61" s="90" t="str">
        <f>IF(ISERROR(VLOOKUP($C61,Listas!$R$4:$S$17,2,FALSE)),"",VLOOKUP($C61,Listas!$R$4:$S$17,2,FALSE))</f>
        <v/>
      </c>
      <c r="F61" s="90" t="s">
        <v>984</v>
      </c>
      <c r="G61" s="90" t="s">
        <v>953</v>
      </c>
      <c r="H61" s="67"/>
      <c r="I61" s="67" t="s">
        <v>908</v>
      </c>
      <c r="J61" s="91" t="str">
        <f>IF(ISERROR(VLOOKUP($C61&amp;" "&amp;$K61,Listas!$AB$4:$AC$17,2,FALSE)),"",VLOOKUP($C61&amp;" "&amp;$K61,Listas!$AB$4:$AC$17,2,FALSE))</f>
        <v/>
      </c>
      <c r="K61" s="67" t="str">
        <f>IF(ISERROR(VLOOKUP($I61,Listas!$L$4:$M$7,2,FALSE)),"",VLOOKUP($I61,Listas!$L$4:$M$7,2,FALSE))</f>
        <v/>
      </c>
      <c r="L61" s="92" t="str">
        <f t="shared" si="0"/>
        <v/>
      </c>
      <c r="M61" s="92" t="str">
        <f>IF(D61="no",VLOOKUP(C61,Listas!$R$4:$Z$17,9, FALSE),"Por favor, introduzca detalles aquí")</f>
        <v>Por favor, introduzca detalles aquí</v>
      </c>
      <c r="N61" s="93" t="str">
        <f>IF(ISERROR(VLOOKUP($F61,Listas!$T$4:$Y$44,5,FALSE)),"",VLOOKUP($F61,Listas!$T$4:$Y$44,5,FALSE))</f>
        <v/>
      </c>
      <c r="O61" s="93" t="str">
        <f>IF(ISERROR(VLOOKUP($F61,Listas!$T$4:$Y$44,6,FALSE)),"",VLOOKUP($F61,Listas!$T$4:$Y$44,6,FALSE))</f>
        <v/>
      </c>
    </row>
    <row r="62" spans="1:15" x14ac:dyDescent="0.25">
      <c r="A62" s="66"/>
      <c r="B62" s="66"/>
      <c r="C62" s="89" t="s">
        <v>941</v>
      </c>
      <c r="D62" s="66" t="s">
        <v>933</v>
      </c>
      <c r="E62" s="90" t="str">
        <f>IF(ISERROR(VLOOKUP($C62,Listas!$R$4:$S$17,2,FALSE)),"",VLOOKUP($C62,Listas!$R$4:$S$17,2,FALSE))</f>
        <v/>
      </c>
      <c r="F62" s="90" t="s">
        <v>984</v>
      </c>
      <c r="G62" s="90" t="s">
        <v>953</v>
      </c>
      <c r="H62" s="67"/>
      <c r="I62" s="67" t="s">
        <v>908</v>
      </c>
      <c r="J62" s="91" t="str">
        <f>IF(ISERROR(VLOOKUP($C62&amp;" "&amp;$K62,Listas!$AB$4:$AC$17,2,FALSE)),"",VLOOKUP($C62&amp;" "&amp;$K62,Listas!$AB$4:$AC$17,2,FALSE))</f>
        <v/>
      </c>
      <c r="K62" s="67" t="str">
        <f>IF(ISERROR(VLOOKUP($I62,Listas!$L$4:$M$7,2,FALSE)),"",VLOOKUP($I62,Listas!$L$4:$M$7,2,FALSE))</f>
        <v/>
      </c>
      <c r="L62" s="92" t="str">
        <f t="shared" si="0"/>
        <v/>
      </c>
      <c r="M62" s="92" t="str">
        <f>IF(D62="no",VLOOKUP(C62,Listas!$R$4:$Z$17,9, FALSE),"Por favor, introduzca detalles aquí")</f>
        <v>Por favor, introduzca detalles aquí</v>
      </c>
      <c r="N62" s="93" t="str">
        <f>IF(ISERROR(VLOOKUP($F62,Listas!$T$4:$Y$44,5,FALSE)),"",VLOOKUP($F62,Listas!$T$4:$Y$44,5,FALSE))</f>
        <v/>
      </c>
      <c r="O62" s="93" t="str">
        <f>IF(ISERROR(VLOOKUP($F62,Listas!$T$4:$Y$44,6,FALSE)),"",VLOOKUP($F62,Listas!$T$4:$Y$44,6,FALSE))</f>
        <v/>
      </c>
    </row>
    <row r="63" spans="1:15" x14ac:dyDescent="0.25">
      <c r="A63" s="66"/>
      <c r="B63" s="66"/>
      <c r="C63" s="89" t="s">
        <v>941</v>
      </c>
      <c r="D63" s="66" t="s">
        <v>933</v>
      </c>
      <c r="E63" s="90" t="str">
        <f>IF(ISERROR(VLOOKUP($C63,Listas!$R$4:$S$17,2,FALSE)),"",VLOOKUP($C63,Listas!$R$4:$S$17,2,FALSE))</f>
        <v/>
      </c>
      <c r="F63" s="90" t="s">
        <v>984</v>
      </c>
      <c r="G63" s="90" t="s">
        <v>953</v>
      </c>
      <c r="H63" s="67"/>
      <c r="I63" s="67" t="s">
        <v>908</v>
      </c>
      <c r="J63" s="91" t="str">
        <f>IF(ISERROR(VLOOKUP($C63&amp;" "&amp;$K63,Listas!$AB$4:$AC$17,2,FALSE)),"",VLOOKUP($C63&amp;" "&amp;$K63,Listas!$AB$4:$AC$17,2,FALSE))</f>
        <v/>
      </c>
      <c r="K63" s="67" t="str">
        <f>IF(ISERROR(VLOOKUP($I63,Listas!$L$4:$M$7,2,FALSE)),"",VLOOKUP($I63,Listas!$L$4:$M$7,2,FALSE))</f>
        <v/>
      </c>
      <c r="L63" s="92" t="str">
        <f t="shared" si="0"/>
        <v/>
      </c>
      <c r="M63" s="92" t="str">
        <f>IF(D63="no",VLOOKUP(C63,Listas!$R$4:$Z$17,9, FALSE),"Por favor, introduzca detalles aquí")</f>
        <v>Por favor, introduzca detalles aquí</v>
      </c>
      <c r="N63" s="93" t="str">
        <f>IF(ISERROR(VLOOKUP($F63,Listas!$T$4:$Y$44,5,FALSE)),"",VLOOKUP($F63,Listas!$T$4:$Y$44,5,FALSE))</f>
        <v/>
      </c>
      <c r="O63" s="93" t="str">
        <f>IF(ISERROR(VLOOKUP($F63,Listas!$T$4:$Y$44,6,FALSE)),"",VLOOKUP($F63,Listas!$T$4:$Y$44,6,FALSE))</f>
        <v/>
      </c>
    </row>
    <row r="64" spans="1:15" x14ac:dyDescent="0.25">
      <c r="A64" s="66"/>
      <c r="B64" s="66"/>
      <c r="C64" s="89" t="s">
        <v>941</v>
      </c>
      <c r="D64" s="66" t="s">
        <v>933</v>
      </c>
      <c r="E64" s="90" t="str">
        <f>IF(ISERROR(VLOOKUP($C64,Listas!$R$4:$S$17,2,FALSE)),"",VLOOKUP($C64,Listas!$R$4:$S$17,2,FALSE))</f>
        <v/>
      </c>
      <c r="F64" s="90" t="s">
        <v>984</v>
      </c>
      <c r="G64" s="90" t="s">
        <v>953</v>
      </c>
      <c r="H64" s="67"/>
      <c r="I64" s="67" t="s">
        <v>908</v>
      </c>
      <c r="J64" s="91" t="str">
        <f>IF(ISERROR(VLOOKUP($C64&amp;" "&amp;$K64,Listas!$AB$4:$AC$17,2,FALSE)),"",VLOOKUP($C64&amp;" "&amp;$K64,Listas!$AB$4:$AC$17,2,FALSE))</f>
        <v/>
      </c>
      <c r="K64" s="67" t="str">
        <f>IF(ISERROR(VLOOKUP($I64,Listas!$L$4:$M$7,2,FALSE)),"",VLOOKUP($I64,Listas!$L$4:$M$7,2,FALSE))</f>
        <v/>
      </c>
      <c r="L64" s="92" t="str">
        <f t="shared" si="0"/>
        <v/>
      </c>
      <c r="M64" s="92" t="str">
        <f>IF(D64="no",VLOOKUP(C64,Listas!$R$4:$Z$17,9, FALSE),"Por favor, introduzca detalles aquí")</f>
        <v>Por favor, introduzca detalles aquí</v>
      </c>
      <c r="N64" s="93" t="str">
        <f>IF(ISERROR(VLOOKUP($F64,Listas!$T$4:$Y$44,5,FALSE)),"",VLOOKUP($F64,Listas!$T$4:$Y$44,5,FALSE))</f>
        <v/>
      </c>
      <c r="O64" s="93" t="str">
        <f>IF(ISERROR(VLOOKUP($F64,Listas!$T$4:$Y$44,6,FALSE)),"",VLOOKUP($F64,Listas!$T$4:$Y$44,6,FALSE))</f>
        <v/>
      </c>
    </row>
    <row r="65" spans="1:15" x14ac:dyDescent="0.25">
      <c r="A65" s="66"/>
      <c r="B65" s="66"/>
      <c r="C65" s="89" t="s">
        <v>941</v>
      </c>
      <c r="D65" s="66" t="s">
        <v>933</v>
      </c>
      <c r="E65" s="90" t="str">
        <f>IF(ISERROR(VLOOKUP($C65,Listas!$R$4:$S$17,2,FALSE)),"",VLOOKUP($C65,Listas!$R$4:$S$17,2,FALSE))</f>
        <v/>
      </c>
      <c r="F65" s="90" t="s">
        <v>984</v>
      </c>
      <c r="G65" s="90" t="s">
        <v>953</v>
      </c>
      <c r="H65" s="67"/>
      <c r="I65" s="67" t="s">
        <v>908</v>
      </c>
      <c r="J65" s="91" t="str">
        <f>IF(ISERROR(VLOOKUP($C65&amp;" "&amp;$K65,Listas!$AB$4:$AC$17,2,FALSE)),"",VLOOKUP($C65&amp;" "&amp;$K65,Listas!$AB$4:$AC$17,2,FALSE))</f>
        <v/>
      </c>
      <c r="K65" s="67" t="str">
        <f>IF(ISERROR(VLOOKUP($I65,Listas!$L$4:$M$7,2,FALSE)),"",VLOOKUP($I65,Listas!$L$4:$M$7,2,FALSE))</f>
        <v/>
      </c>
      <c r="L65" s="92" t="str">
        <f t="shared" si="0"/>
        <v/>
      </c>
      <c r="M65" s="92" t="str">
        <f>IF(D65="no",VLOOKUP(C65,Listas!$R$4:$Z$17,9, FALSE),"Por favor, introduzca detalles aquí")</f>
        <v>Por favor, introduzca detalles aquí</v>
      </c>
      <c r="N65" s="93" t="str">
        <f>IF(ISERROR(VLOOKUP($F65,Listas!$T$4:$Y$44,5,FALSE)),"",VLOOKUP($F65,Listas!$T$4:$Y$44,5,FALSE))</f>
        <v/>
      </c>
      <c r="O65" s="93" t="str">
        <f>IF(ISERROR(VLOOKUP($F65,Listas!$T$4:$Y$44,6,FALSE)),"",VLOOKUP($F65,Listas!$T$4:$Y$44,6,FALSE))</f>
        <v/>
      </c>
    </row>
    <row r="66" spans="1:15" x14ac:dyDescent="0.25">
      <c r="A66" s="66"/>
      <c r="B66" s="66"/>
      <c r="C66" s="89" t="s">
        <v>941</v>
      </c>
      <c r="D66" s="66" t="s">
        <v>933</v>
      </c>
      <c r="E66" s="90" t="str">
        <f>IF(ISERROR(VLOOKUP($C66,Listas!$R$4:$S$17,2,FALSE)),"",VLOOKUP($C66,Listas!$R$4:$S$17,2,FALSE))</f>
        <v/>
      </c>
      <c r="F66" s="90" t="s">
        <v>984</v>
      </c>
      <c r="G66" s="90" t="s">
        <v>953</v>
      </c>
      <c r="H66" s="67"/>
      <c r="I66" s="67" t="s">
        <v>908</v>
      </c>
      <c r="J66" s="91" t="str">
        <f>IF(ISERROR(VLOOKUP($C66&amp;" "&amp;$K66,Listas!$AB$4:$AC$17,2,FALSE)),"",VLOOKUP($C66&amp;" "&amp;$K66,Listas!$AB$4:$AC$17,2,FALSE))</f>
        <v/>
      </c>
      <c r="K66" s="67" t="str">
        <f>IF(ISERROR(VLOOKUP($I66,Listas!$L$4:$M$7,2,FALSE)),"",VLOOKUP($I66,Listas!$L$4:$M$7,2,FALSE))</f>
        <v/>
      </c>
      <c r="L66" s="92" t="str">
        <f t="shared" si="0"/>
        <v/>
      </c>
      <c r="M66" s="92" t="str">
        <f>IF(D66="no",VLOOKUP(C66,Listas!$R$4:$Z$17,9, FALSE),"Por favor, introduzca detalles aquí")</f>
        <v>Por favor, introduzca detalles aquí</v>
      </c>
      <c r="N66" s="93" t="str">
        <f>IF(ISERROR(VLOOKUP($F66,Listas!$T$4:$Y$44,5,FALSE)),"",VLOOKUP($F66,Listas!$T$4:$Y$44,5,FALSE))</f>
        <v/>
      </c>
      <c r="O66" s="93" t="str">
        <f>IF(ISERROR(VLOOKUP($F66,Listas!$T$4:$Y$44,6,FALSE)),"",VLOOKUP($F66,Listas!$T$4:$Y$44,6,FALSE))</f>
        <v/>
      </c>
    </row>
    <row r="67" spans="1:15" x14ac:dyDescent="0.25">
      <c r="A67" s="66"/>
      <c r="B67" s="66"/>
      <c r="C67" s="89" t="s">
        <v>941</v>
      </c>
      <c r="D67" s="66" t="s">
        <v>933</v>
      </c>
      <c r="E67" s="90" t="str">
        <f>IF(ISERROR(VLOOKUP($C67,Listas!$R$4:$S$17,2,FALSE)),"",VLOOKUP($C67,Listas!$R$4:$S$17,2,FALSE))</f>
        <v/>
      </c>
      <c r="F67" s="90" t="s">
        <v>984</v>
      </c>
      <c r="G67" s="90" t="s">
        <v>953</v>
      </c>
      <c r="H67" s="67"/>
      <c r="I67" s="67" t="s">
        <v>908</v>
      </c>
      <c r="J67" s="91" t="str">
        <f>IF(ISERROR(VLOOKUP($C67&amp;" "&amp;$K67,Listas!$AB$4:$AC$17,2,FALSE)),"",VLOOKUP($C67&amp;" "&amp;$K67,Listas!$AB$4:$AC$17,2,FALSE))</f>
        <v/>
      </c>
      <c r="K67" s="67" t="str">
        <f>IF(ISERROR(VLOOKUP($I67,Listas!$L$4:$M$7,2,FALSE)),"",VLOOKUP($I67,Listas!$L$4:$M$7,2,FALSE))</f>
        <v/>
      </c>
      <c r="L67" s="92" t="str">
        <f t="shared" si="0"/>
        <v/>
      </c>
      <c r="M67" s="92" t="str">
        <f>IF(D67="no",VLOOKUP(C67,Listas!$R$4:$Z$17,9, FALSE),"Por favor, introduzca detalles aquí")</f>
        <v>Por favor, introduzca detalles aquí</v>
      </c>
      <c r="N67" s="93" t="str">
        <f>IF(ISERROR(VLOOKUP($F67,Listas!$T$4:$Y$44,5,FALSE)),"",VLOOKUP($F67,Listas!$T$4:$Y$44,5,FALSE))</f>
        <v/>
      </c>
      <c r="O67" s="93" t="str">
        <f>IF(ISERROR(VLOOKUP($F67,Listas!$T$4:$Y$44,6,FALSE)),"",VLOOKUP($F67,Listas!$T$4:$Y$44,6,FALSE))</f>
        <v/>
      </c>
    </row>
    <row r="68" spans="1:15" x14ac:dyDescent="0.25">
      <c r="A68" s="66"/>
      <c r="B68" s="66"/>
      <c r="C68" s="89" t="s">
        <v>941</v>
      </c>
      <c r="D68" s="66" t="s">
        <v>933</v>
      </c>
      <c r="E68" s="90" t="str">
        <f>IF(ISERROR(VLOOKUP($C68,Listas!$R$4:$S$17,2,FALSE)),"",VLOOKUP($C68,Listas!$R$4:$S$17,2,FALSE))</f>
        <v/>
      </c>
      <c r="F68" s="90" t="s">
        <v>984</v>
      </c>
      <c r="G68" s="90" t="s">
        <v>953</v>
      </c>
      <c r="H68" s="67"/>
      <c r="I68" s="67" t="s">
        <v>908</v>
      </c>
      <c r="J68" s="91" t="str">
        <f>IF(ISERROR(VLOOKUP($C68&amp;" "&amp;$K68,Listas!$AB$4:$AC$17,2,FALSE)),"",VLOOKUP($C68&amp;" "&amp;$K68,Listas!$AB$4:$AC$17,2,FALSE))</f>
        <v/>
      </c>
      <c r="K68" s="67" t="str">
        <f>IF(ISERROR(VLOOKUP($I68,Listas!$L$4:$M$7,2,FALSE)),"",VLOOKUP($I68,Listas!$L$4:$M$7,2,FALSE))</f>
        <v/>
      </c>
      <c r="L68" s="92" t="str">
        <f t="shared" si="0"/>
        <v/>
      </c>
      <c r="M68" s="92" t="str">
        <f>IF(D68="no",VLOOKUP(C68,Listas!$R$4:$Z$17,9, FALSE),"Por favor, introduzca detalles aquí")</f>
        <v>Por favor, introduzca detalles aquí</v>
      </c>
      <c r="N68" s="93" t="str">
        <f>IF(ISERROR(VLOOKUP($F68,Listas!$T$4:$Y$44,5,FALSE)),"",VLOOKUP($F68,Listas!$T$4:$Y$44,5,FALSE))</f>
        <v/>
      </c>
      <c r="O68" s="93" t="str">
        <f>IF(ISERROR(VLOOKUP($F68,Listas!$T$4:$Y$44,6,FALSE)),"",VLOOKUP($F68,Listas!$T$4:$Y$44,6,FALSE))</f>
        <v/>
      </c>
    </row>
    <row r="69" spans="1:15" x14ac:dyDescent="0.25">
      <c r="A69" s="66"/>
      <c r="B69" s="66"/>
      <c r="C69" s="89" t="s">
        <v>941</v>
      </c>
      <c r="D69" s="66" t="s">
        <v>933</v>
      </c>
      <c r="E69" s="90" t="str">
        <f>IF(ISERROR(VLOOKUP($C69,Listas!$R$4:$S$17,2,FALSE)),"",VLOOKUP($C69,Listas!$R$4:$S$17,2,FALSE))</f>
        <v/>
      </c>
      <c r="F69" s="90" t="s">
        <v>984</v>
      </c>
      <c r="G69" s="90" t="s">
        <v>953</v>
      </c>
      <c r="H69" s="67"/>
      <c r="I69" s="67" t="s">
        <v>908</v>
      </c>
      <c r="J69" s="91" t="str">
        <f>IF(ISERROR(VLOOKUP($C69&amp;" "&amp;$K69,Listas!$AB$4:$AC$17,2,FALSE)),"",VLOOKUP($C69&amp;" "&amp;$K69,Listas!$AB$4:$AC$17,2,FALSE))</f>
        <v/>
      </c>
      <c r="K69" s="67" t="str">
        <f>IF(ISERROR(VLOOKUP($I69,Listas!$L$4:$M$7,2,FALSE)),"",VLOOKUP($I69,Listas!$L$4:$M$7,2,FALSE))</f>
        <v/>
      </c>
      <c r="L69" s="92" t="str">
        <f t="shared" si="0"/>
        <v/>
      </c>
      <c r="M69" s="92" t="str">
        <f>IF(D69="no",VLOOKUP(C69,Listas!$R$4:$Z$17,9, FALSE),"Por favor, introduzca detalles aquí")</f>
        <v>Por favor, introduzca detalles aquí</v>
      </c>
      <c r="N69" s="93" t="str">
        <f>IF(ISERROR(VLOOKUP($F69,Listas!$T$4:$Y$44,5,FALSE)),"",VLOOKUP($F69,Listas!$T$4:$Y$44,5,FALSE))</f>
        <v/>
      </c>
      <c r="O69" s="93" t="str">
        <f>IF(ISERROR(VLOOKUP($F69,Listas!$T$4:$Y$44,6,FALSE)),"",VLOOKUP($F69,Listas!$T$4:$Y$44,6,FALSE))</f>
        <v/>
      </c>
    </row>
    <row r="70" spans="1:15" x14ac:dyDescent="0.25">
      <c r="A70" s="66"/>
      <c r="B70" s="66"/>
      <c r="C70" s="89" t="s">
        <v>941</v>
      </c>
      <c r="D70" s="66" t="s">
        <v>933</v>
      </c>
      <c r="E70" s="90" t="str">
        <f>IF(ISERROR(VLOOKUP($C70,Listas!$R$4:$S$17,2,FALSE)),"",VLOOKUP($C70,Listas!$R$4:$S$17,2,FALSE))</f>
        <v/>
      </c>
      <c r="F70" s="90" t="s">
        <v>984</v>
      </c>
      <c r="G70" s="90" t="s">
        <v>953</v>
      </c>
      <c r="H70" s="67"/>
      <c r="I70" s="67" t="s">
        <v>908</v>
      </c>
      <c r="J70" s="91" t="str">
        <f>IF(ISERROR(VLOOKUP($C70&amp;" "&amp;$K70,Listas!$AB$4:$AC$17,2,FALSE)),"",VLOOKUP($C70&amp;" "&amp;$K70,Listas!$AB$4:$AC$17,2,FALSE))</f>
        <v/>
      </c>
      <c r="K70" s="67" t="str">
        <f>IF(ISERROR(VLOOKUP($I70,Listas!$L$4:$M$7,2,FALSE)),"",VLOOKUP($I70,Listas!$L$4:$M$7,2,FALSE))</f>
        <v/>
      </c>
      <c r="L70" s="92" t="str">
        <f t="shared" si="0"/>
        <v/>
      </c>
      <c r="M70" s="92" t="str">
        <f>IF(D70="no",VLOOKUP(C70,Listas!$R$4:$Z$17,9, FALSE),"Por favor, introduzca detalles aquí")</f>
        <v>Por favor, introduzca detalles aquí</v>
      </c>
      <c r="N70" s="93" t="str">
        <f>IF(ISERROR(VLOOKUP($F70,Listas!$T$4:$Y$44,5,FALSE)),"",VLOOKUP($F70,Listas!$T$4:$Y$44,5,FALSE))</f>
        <v/>
      </c>
      <c r="O70" s="93" t="str">
        <f>IF(ISERROR(VLOOKUP($F70,Listas!$T$4:$Y$44,6,FALSE)),"",VLOOKUP($F70,Listas!$T$4:$Y$44,6,FALSE))</f>
        <v/>
      </c>
    </row>
    <row r="71" spans="1:15" x14ac:dyDescent="0.25">
      <c r="A71" s="66"/>
      <c r="B71" s="66"/>
      <c r="C71" s="89" t="s">
        <v>941</v>
      </c>
      <c r="D71" s="66" t="s">
        <v>933</v>
      </c>
      <c r="E71" s="90" t="str">
        <f>IF(ISERROR(VLOOKUP($C71,Listas!$R$4:$S$17,2,FALSE)),"",VLOOKUP($C71,Listas!$R$4:$S$17,2,FALSE))</f>
        <v/>
      </c>
      <c r="F71" s="90" t="s">
        <v>984</v>
      </c>
      <c r="G71" s="90" t="s">
        <v>953</v>
      </c>
      <c r="H71" s="67"/>
      <c r="I71" s="67" t="s">
        <v>908</v>
      </c>
      <c r="J71" s="91" t="str">
        <f>IF(ISERROR(VLOOKUP($C71&amp;" "&amp;$K71,Listas!$AB$4:$AC$17,2,FALSE)),"",VLOOKUP($C71&amp;" "&amp;$K71,Listas!$AB$4:$AC$17,2,FALSE))</f>
        <v/>
      </c>
      <c r="K71" s="67" t="str">
        <f>IF(ISERROR(VLOOKUP($I71,Listas!$L$4:$M$7,2,FALSE)),"",VLOOKUP($I71,Listas!$L$4:$M$7,2,FALSE))</f>
        <v/>
      </c>
      <c r="L71" s="92" t="str">
        <f t="shared" si="0"/>
        <v/>
      </c>
      <c r="M71" s="92" t="str">
        <f>IF(D71="no",VLOOKUP(C71,Listas!$R$4:$Z$17,9, FALSE),"Por favor, introduzca detalles aquí")</f>
        <v>Por favor, introduzca detalles aquí</v>
      </c>
      <c r="N71" s="93" t="str">
        <f>IF(ISERROR(VLOOKUP($F71,Listas!$T$4:$Y$44,5,FALSE)),"",VLOOKUP($F71,Listas!$T$4:$Y$44,5,FALSE))</f>
        <v/>
      </c>
      <c r="O71" s="93" t="str">
        <f>IF(ISERROR(VLOOKUP($F71,Listas!$T$4:$Y$44,6,FALSE)),"",VLOOKUP($F71,Listas!$T$4:$Y$44,6,FALSE))</f>
        <v/>
      </c>
    </row>
    <row r="72" spans="1:15" x14ac:dyDescent="0.25">
      <c r="A72" s="66"/>
      <c r="B72" s="66"/>
      <c r="C72" s="89" t="s">
        <v>941</v>
      </c>
      <c r="D72" s="66" t="s">
        <v>933</v>
      </c>
      <c r="E72" s="90" t="str">
        <f>IF(ISERROR(VLOOKUP($C72,Listas!$R$4:$S$17,2,FALSE)),"",VLOOKUP($C72,Listas!$R$4:$S$17,2,FALSE))</f>
        <v/>
      </c>
      <c r="F72" s="90" t="s">
        <v>984</v>
      </c>
      <c r="G72" s="90" t="s">
        <v>953</v>
      </c>
      <c r="H72" s="67"/>
      <c r="I72" s="67" t="s">
        <v>908</v>
      </c>
      <c r="J72" s="91" t="str">
        <f>IF(ISERROR(VLOOKUP($C72&amp;" "&amp;$K72,Listas!$AB$4:$AC$17,2,FALSE)),"",VLOOKUP($C72&amp;" "&amp;$K72,Listas!$AB$4:$AC$17,2,FALSE))</f>
        <v/>
      </c>
      <c r="K72" s="67" t="str">
        <f>IF(ISERROR(VLOOKUP($I72,Listas!$L$4:$M$7,2,FALSE)),"",VLOOKUP($I72,Listas!$L$4:$M$7,2,FALSE))</f>
        <v/>
      </c>
      <c r="L72" s="92" t="str">
        <f t="shared" ref="L72:L135" si="1">IF(ISERROR(H72*J72),"",H72*J72)</f>
        <v/>
      </c>
      <c r="M72" s="92" t="str">
        <f>IF(D72="no",VLOOKUP(C72,Listas!$R$4:$Z$17,9, FALSE),"Por favor, introduzca detalles aquí")</f>
        <v>Por favor, introduzca detalles aquí</v>
      </c>
      <c r="N72" s="93" t="str">
        <f>IF(ISERROR(VLOOKUP($F72,Listas!$T$4:$Y$44,5,FALSE)),"",VLOOKUP($F72,Listas!$T$4:$Y$44,5,FALSE))</f>
        <v/>
      </c>
      <c r="O72" s="93" t="str">
        <f>IF(ISERROR(VLOOKUP($F72,Listas!$T$4:$Y$44,6,FALSE)),"",VLOOKUP($F72,Listas!$T$4:$Y$44,6,FALSE))</f>
        <v/>
      </c>
    </row>
    <row r="73" spans="1:15" x14ac:dyDescent="0.25">
      <c r="A73" s="66"/>
      <c r="B73" s="66"/>
      <c r="C73" s="89" t="s">
        <v>941</v>
      </c>
      <c r="D73" s="66" t="s">
        <v>933</v>
      </c>
      <c r="E73" s="90" t="str">
        <f>IF(ISERROR(VLOOKUP($C73,Listas!$R$4:$S$17,2,FALSE)),"",VLOOKUP($C73,Listas!$R$4:$S$17,2,FALSE))</f>
        <v/>
      </c>
      <c r="F73" s="90" t="s">
        <v>984</v>
      </c>
      <c r="G73" s="90" t="s">
        <v>953</v>
      </c>
      <c r="H73" s="67"/>
      <c r="I73" s="67" t="s">
        <v>908</v>
      </c>
      <c r="J73" s="91" t="str">
        <f>IF(ISERROR(VLOOKUP($C73&amp;" "&amp;$K73,Listas!$AB$4:$AC$17,2,FALSE)),"",VLOOKUP($C73&amp;" "&amp;$K73,Listas!$AB$4:$AC$17,2,FALSE))</f>
        <v/>
      </c>
      <c r="K73" s="67" t="str">
        <f>IF(ISERROR(VLOOKUP($I73,Listas!$L$4:$M$7,2,FALSE)),"",VLOOKUP($I73,Listas!$L$4:$M$7,2,FALSE))</f>
        <v/>
      </c>
      <c r="L73" s="92" t="str">
        <f t="shared" si="1"/>
        <v/>
      </c>
      <c r="M73" s="92" t="str">
        <f>IF(D73="no",VLOOKUP(C73,Listas!$R$4:$Z$17,9, FALSE),"Por favor, introduzca detalles aquí")</f>
        <v>Por favor, introduzca detalles aquí</v>
      </c>
      <c r="N73" s="93" t="str">
        <f>IF(ISERROR(VLOOKUP($F73,Listas!$T$4:$Y$44,5,FALSE)),"",VLOOKUP($F73,Listas!$T$4:$Y$44,5,FALSE))</f>
        <v/>
      </c>
      <c r="O73" s="93" t="str">
        <f>IF(ISERROR(VLOOKUP($F73,Listas!$T$4:$Y$44,6,FALSE)),"",VLOOKUP($F73,Listas!$T$4:$Y$44,6,FALSE))</f>
        <v/>
      </c>
    </row>
    <row r="74" spans="1:15" x14ac:dyDescent="0.25">
      <c r="A74" s="66"/>
      <c r="B74" s="66"/>
      <c r="C74" s="89" t="s">
        <v>941</v>
      </c>
      <c r="D74" s="66" t="s">
        <v>933</v>
      </c>
      <c r="E74" s="90" t="str">
        <f>IF(ISERROR(VLOOKUP($C74,Listas!$R$4:$S$17,2,FALSE)),"",VLOOKUP($C74,Listas!$R$4:$S$17,2,FALSE))</f>
        <v/>
      </c>
      <c r="F74" s="90" t="s">
        <v>984</v>
      </c>
      <c r="G74" s="90" t="s">
        <v>953</v>
      </c>
      <c r="H74" s="67"/>
      <c r="I74" s="67" t="s">
        <v>908</v>
      </c>
      <c r="J74" s="91" t="str">
        <f>IF(ISERROR(VLOOKUP($C74&amp;" "&amp;$K74,Listas!$AB$4:$AC$17,2,FALSE)),"",VLOOKUP($C74&amp;" "&amp;$K74,Listas!$AB$4:$AC$17,2,FALSE))</f>
        <v/>
      </c>
      <c r="K74" s="67" t="str">
        <f>IF(ISERROR(VLOOKUP($I74,Listas!$L$4:$M$7,2,FALSE)),"",VLOOKUP($I74,Listas!$L$4:$M$7,2,FALSE))</f>
        <v/>
      </c>
      <c r="L74" s="92" t="str">
        <f t="shared" si="1"/>
        <v/>
      </c>
      <c r="M74" s="92" t="str">
        <f>IF(D74="no",VLOOKUP(C74,Listas!$R$4:$Z$17,9, FALSE),"Por favor, introduzca detalles aquí")</f>
        <v>Por favor, introduzca detalles aquí</v>
      </c>
      <c r="N74" s="93" t="str">
        <f>IF(ISERROR(VLOOKUP($F74,Listas!$T$4:$Y$44,5,FALSE)),"",VLOOKUP($F74,Listas!$T$4:$Y$44,5,FALSE))</f>
        <v/>
      </c>
      <c r="O74" s="93" t="str">
        <f>IF(ISERROR(VLOOKUP($F74,Listas!$T$4:$Y$44,6,FALSE)),"",VLOOKUP($F74,Listas!$T$4:$Y$44,6,FALSE))</f>
        <v/>
      </c>
    </row>
    <row r="75" spans="1:15" x14ac:dyDescent="0.25">
      <c r="A75" s="66"/>
      <c r="B75" s="66"/>
      <c r="C75" s="89" t="s">
        <v>941</v>
      </c>
      <c r="D75" s="66" t="s">
        <v>933</v>
      </c>
      <c r="E75" s="90" t="str">
        <f>IF(ISERROR(VLOOKUP($C75,Listas!$R$4:$S$17,2,FALSE)),"",VLOOKUP($C75,Listas!$R$4:$S$17,2,FALSE))</f>
        <v/>
      </c>
      <c r="F75" s="90" t="s">
        <v>984</v>
      </c>
      <c r="G75" s="90" t="s">
        <v>953</v>
      </c>
      <c r="H75" s="67"/>
      <c r="I75" s="67" t="s">
        <v>908</v>
      </c>
      <c r="J75" s="91" t="str">
        <f>IF(ISERROR(VLOOKUP($C75&amp;" "&amp;$K75,Listas!$AB$4:$AC$17,2,FALSE)),"",VLOOKUP($C75&amp;" "&amp;$K75,Listas!$AB$4:$AC$17,2,FALSE))</f>
        <v/>
      </c>
      <c r="K75" s="67" t="str">
        <f>IF(ISERROR(VLOOKUP($I75,Listas!$L$4:$M$7,2,FALSE)),"",VLOOKUP($I75,Listas!$L$4:$M$7,2,FALSE))</f>
        <v/>
      </c>
      <c r="L75" s="92" t="str">
        <f t="shared" si="1"/>
        <v/>
      </c>
      <c r="M75" s="92" t="str">
        <f>IF(D75="no",VLOOKUP(C75,Listas!$R$4:$Z$17,9, FALSE),"Por favor, introduzca detalles aquí")</f>
        <v>Por favor, introduzca detalles aquí</v>
      </c>
      <c r="N75" s="93" t="str">
        <f>IF(ISERROR(VLOOKUP($F75,Listas!$T$4:$Y$44,5,FALSE)),"",VLOOKUP($F75,Listas!$T$4:$Y$44,5,FALSE))</f>
        <v/>
      </c>
      <c r="O75" s="93" t="str">
        <f>IF(ISERROR(VLOOKUP($F75,Listas!$T$4:$Y$44,6,FALSE)),"",VLOOKUP($F75,Listas!$T$4:$Y$44,6,FALSE))</f>
        <v/>
      </c>
    </row>
    <row r="76" spans="1:15" x14ac:dyDescent="0.25">
      <c r="A76" s="66"/>
      <c r="B76" s="66"/>
      <c r="C76" s="89" t="s">
        <v>941</v>
      </c>
      <c r="D76" s="66" t="s">
        <v>933</v>
      </c>
      <c r="E76" s="90" t="str">
        <f>IF(ISERROR(VLOOKUP($C76,Listas!$R$4:$S$17,2,FALSE)),"",VLOOKUP($C76,Listas!$R$4:$S$17,2,FALSE))</f>
        <v/>
      </c>
      <c r="F76" s="90" t="s">
        <v>984</v>
      </c>
      <c r="G76" s="90" t="s">
        <v>953</v>
      </c>
      <c r="H76" s="67"/>
      <c r="I76" s="67" t="s">
        <v>908</v>
      </c>
      <c r="J76" s="91" t="str">
        <f>IF(ISERROR(VLOOKUP($C76&amp;" "&amp;$K76,Listas!$AB$4:$AC$17,2,FALSE)),"",VLOOKUP($C76&amp;" "&amp;$K76,Listas!$AB$4:$AC$17,2,FALSE))</f>
        <v/>
      </c>
      <c r="K76" s="67" t="str">
        <f>IF(ISERROR(VLOOKUP($I76,Listas!$L$4:$M$7,2,FALSE)),"",VLOOKUP($I76,Listas!$L$4:$M$7,2,FALSE))</f>
        <v/>
      </c>
      <c r="L76" s="92" t="str">
        <f t="shared" si="1"/>
        <v/>
      </c>
      <c r="M76" s="92" t="str">
        <f>IF(D76="no",VLOOKUP(C76,Listas!$R$4:$Z$17,9, FALSE),"Por favor, introduzca detalles aquí")</f>
        <v>Por favor, introduzca detalles aquí</v>
      </c>
      <c r="N76" s="93" t="str">
        <f>IF(ISERROR(VLOOKUP($F76,Listas!$T$4:$Y$44,5,FALSE)),"",VLOOKUP($F76,Listas!$T$4:$Y$44,5,FALSE))</f>
        <v/>
      </c>
      <c r="O76" s="93" t="str">
        <f>IF(ISERROR(VLOOKUP($F76,Listas!$T$4:$Y$44,6,FALSE)),"",VLOOKUP($F76,Listas!$T$4:$Y$44,6,FALSE))</f>
        <v/>
      </c>
    </row>
    <row r="77" spans="1:15" x14ac:dyDescent="0.25">
      <c r="A77" s="66"/>
      <c r="B77" s="66"/>
      <c r="C77" s="89" t="s">
        <v>941</v>
      </c>
      <c r="D77" s="66" t="s">
        <v>933</v>
      </c>
      <c r="E77" s="90" t="str">
        <f>IF(ISERROR(VLOOKUP($C77,Listas!$R$4:$S$17,2,FALSE)),"",VLOOKUP($C77,Listas!$R$4:$S$17,2,FALSE))</f>
        <v/>
      </c>
      <c r="F77" s="90" t="s">
        <v>984</v>
      </c>
      <c r="G77" s="90" t="s">
        <v>953</v>
      </c>
      <c r="H77" s="67"/>
      <c r="I77" s="67" t="s">
        <v>908</v>
      </c>
      <c r="J77" s="91" t="str">
        <f>IF(ISERROR(VLOOKUP($C77&amp;" "&amp;$K77,Listas!$AB$4:$AC$17,2,FALSE)),"",VLOOKUP($C77&amp;" "&amp;$K77,Listas!$AB$4:$AC$17,2,FALSE))</f>
        <v/>
      </c>
      <c r="K77" s="67" t="str">
        <f>IF(ISERROR(VLOOKUP($I77,Listas!$L$4:$M$7,2,FALSE)),"",VLOOKUP($I77,Listas!$L$4:$M$7,2,FALSE))</f>
        <v/>
      </c>
      <c r="L77" s="92" t="str">
        <f t="shared" si="1"/>
        <v/>
      </c>
      <c r="M77" s="92" t="str">
        <f>IF(D77="no",VLOOKUP(C77,Listas!$R$4:$Z$17,9, FALSE),"Por favor, introduzca detalles aquí")</f>
        <v>Por favor, introduzca detalles aquí</v>
      </c>
      <c r="N77" s="93" t="str">
        <f>IF(ISERROR(VLOOKUP($F77,Listas!$T$4:$Y$44,5,FALSE)),"",VLOOKUP($F77,Listas!$T$4:$Y$44,5,FALSE))</f>
        <v/>
      </c>
      <c r="O77" s="93" t="str">
        <f>IF(ISERROR(VLOOKUP($F77,Listas!$T$4:$Y$44,6,FALSE)),"",VLOOKUP($F77,Listas!$T$4:$Y$44,6,FALSE))</f>
        <v/>
      </c>
    </row>
    <row r="78" spans="1:15" x14ac:dyDescent="0.25">
      <c r="A78" s="66"/>
      <c r="B78" s="66"/>
      <c r="C78" s="89" t="s">
        <v>941</v>
      </c>
      <c r="D78" s="66" t="s">
        <v>933</v>
      </c>
      <c r="E78" s="90" t="str">
        <f>IF(ISERROR(VLOOKUP($C78,Listas!$R$4:$S$17,2,FALSE)),"",VLOOKUP($C78,Listas!$R$4:$S$17,2,FALSE))</f>
        <v/>
      </c>
      <c r="F78" s="90" t="s">
        <v>984</v>
      </c>
      <c r="G78" s="90" t="s">
        <v>953</v>
      </c>
      <c r="H78" s="67"/>
      <c r="I78" s="67" t="s">
        <v>908</v>
      </c>
      <c r="J78" s="91" t="str">
        <f>IF(ISERROR(VLOOKUP($C78&amp;" "&amp;$K78,Listas!$AB$4:$AC$17,2,FALSE)),"",VLOOKUP($C78&amp;" "&amp;$K78,Listas!$AB$4:$AC$17,2,FALSE))</f>
        <v/>
      </c>
      <c r="K78" s="67" t="str">
        <f>IF(ISERROR(VLOOKUP($I78,Listas!$L$4:$M$7,2,FALSE)),"",VLOOKUP($I78,Listas!$L$4:$M$7,2,FALSE))</f>
        <v/>
      </c>
      <c r="L78" s="92" t="str">
        <f t="shared" si="1"/>
        <v/>
      </c>
      <c r="M78" s="92" t="str">
        <f>IF(D78="no",VLOOKUP(C78,Listas!$R$4:$Z$17,9, FALSE),"Por favor, introduzca detalles aquí")</f>
        <v>Por favor, introduzca detalles aquí</v>
      </c>
      <c r="N78" s="93" t="str">
        <f>IF(ISERROR(VLOOKUP($F78,Listas!$T$4:$Y$44,5,FALSE)),"",VLOOKUP($F78,Listas!$T$4:$Y$44,5,FALSE))</f>
        <v/>
      </c>
      <c r="O78" s="93" t="str">
        <f>IF(ISERROR(VLOOKUP($F78,Listas!$T$4:$Y$44,6,FALSE)),"",VLOOKUP($F78,Listas!$T$4:$Y$44,6,FALSE))</f>
        <v/>
      </c>
    </row>
    <row r="79" spans="1:15" x14ac:dyDescent="0.25">
      <c r="A79" s="66"/>
      <c r="B79" s="66"/>
      <c r="C79" s="89" t="s">
        <v>941</v>
      </c>
      <c r="D79" s="66" t="s">
        <v>933</v>
      </c>
      <c r="E79" s="90" t="str">
        <f>IF(ISERROR(VLOOKUP($C79,Listas!$R$4:$S$17,2,FALSE)),"",VLOOKUP($C79,Listas!$R$4:$S$17,2,FALSE))</f>
        <v/>
      </c>
      <c r="F79" s="90" t="s">
        <v>984</v>
      </c>
      <c r="G79" s="90" t="s">
        <v>953</v>
      </c>
      <c r="H79" s="67"/>
      <c r="I79" s="67" t="s">
        <v>908</v>
      </c>
      <c r="J79" s="91" t="str">
        <f>IF(ISERROR(VLOOKUP($C79&amp;" "&amp;$K79,Listas!$AB$4:$AC$17,2,FALSE)),"",VLOOKUP($C79&amp;" "&amp;$K79,Listas!$AB$4:$AC$17,2,FALSE))</f>
        <v/>
      </c>
      <c r="K79" s="67" t="str">
        <f>IF(ISERROR(VLOOKUP($I79,Listas!$L$4:$M$7,2,FALSE)),"",VLOOKUP($I79,Listas!$L$4:$M$7,2,FALSE))</f>
        <v/>
      </c>
      <c r="L79" s="92" t="str">
        <f t="shared" si="1"/>
        <v/>
      </c>
      <c r="M79" s="92" t="str">
        <f>IF(D79="no",VLOOKUP(C79,Listas!$R$4:$Z$17,9, FALSE),"Por favor, introduzca detalles aquí")</f>
        <v>Por favor, introduzca detalles aquí</v>
      </c>
      <c r="N79" s="93" t="str">
        <f>IF(ISERROR(VLOOKUP($F79,Listas!$T$4:$Y$44,5,FALSE)),"",VLOOKUP($F79,Listas!$T$4:$Y$44,5,FALSE))</f>
        <v/>
      </c>
      <c r="O79" s="93" t="str">
        <f>IF(ISERROR(VLOOKUP($F79,Listas!$T$4:$Y$44,6,FALSE)),"",VLOOKUP($F79,Listas!$T$4:$Y$44,6,FALSE))</f>
        <v/>
      </c>
    </row>
    <row r="80" spans="1:15" x14ac:dyDescent="0.25">
      <c r="A80" s="66"/>
      <c r="B80" s="66"/>
      <c r="C80" s="89" t="s">
        <v>941</v>
      </c>
      <c r="D80" s="66" t="s">
        <v>933</v>
      </c>
      <c r="E80" s="90" t="str">
        <f>IF(ISERROR(VLOOKUP($C80,Listas!$R$4:$S$17,2,FALSE)),"",VLOOKUP($C80,Listas!$R$4:$S$17,2,FALSE))</f>
        <v/>
      </c>
      <c r="F80" s="90" t="s">
        <v>984</v>
      </c>
      <c r="G80" s="90" t="s">
        <v>953</v>
      </c>
      <c r="H80" s="67"/>
      <c r="I80" s="67" t="s">
        <v>908</v>
      </c>
      <c r="J80" s="91" t="str">
        <f>IF(ISERROR(VLOOKUP($C80&amp;" "&amp;$K80,Listas!$AB$4:$AC$17,2,FALSE)),"",VLOOKUP($C80&amp;" "&amp;$K80,Listas!$AB$4:$AC$17,2,FALSE))</f>
        <v/>
      </c>
      <c r="K80" s="67" t="str">
        <f>IF(ISERROR(VLOOKUP($I80,Listas!$L$4:$M$7,2,FALSE)),"",VLOOKUP($I80,Listas!$L$4:$M$7,2,FALSE))</f>
        <v/>
      </c>
      <c r="L80" s="92" t="str">
        <f t="shared" si="1"/>
        <v/>
      </c>
      <c r="M80" s="92" t="str">
        <f>IF(D80="no",VLOOKUP(C80,Listas!$R$4:$Z$17,9, FALSE),"Por favor, introduzca detalles aquí")</f>
        <v>Por favor, introduzca detalles aquí</v>
      </c>
      <c r="N80" s="93" t="str">
        <f>IF(ISERROR(VLOOKUP($F80,Listas!$T$4:$Y$44,5,FALSE)),"",VLOOKUP($F80,Listas!$T$4:$Y$44,5,FALSE))</f>
        <v/>
      </c>
      <c r="O80" s="93" t="str">
        <f>IF(ISERROR(VLOOKUP($F80,Listas!$T$4:$Y$44,6,FALSE)),"",VLOOKUP($F80,Listas!$T$4:$Y$44,6,FALSE))</f>
        <v/>
      </c>
    </row>
    <row r="81" spans="1:15" x14ac:dyDescent="0.25">
      <c r="A81" s="66"/>
      <c r="B81" s="66"/>
      <c r="C81" s="89" t="s">
        <v>941</v>
      </c>
      <c r="D81" s="66" t="s">
        <v>933</v>
      </c>
      <c r="E81" s="90" t="str">
        <f>IF(ISERROR(VLOOKUP($C81,Listas!$R$4:$S$17,2,FALSE)),"",VLOOKUP($C81,Listas!$R$4:$S$17,2,FALSE))</f>
        <v/>
      </c>
      <c r="F81" s="90" t="s">
        <v>984</v>
      </c>
      <c r="G81" s="90" t="s">
        <v>953</v>
      </c>
      <c r="H81" s="67"/>
      <c r="I81" s="67" t="s">
        <v>908</v>
      </c>
      <c r="J81" s="91" t="str">
        <f>IF(ISERROR(VLOOKUP($C81&amp;" "&amp;$K81,Listas!$AB$4:$AC$17,2,FALSE)),"",VLOOKUP($C81&amp;" "&amp;$K81,Listas!$AB$4:$AC$17,2,FALSE))</f>
        <v/>
      </c>
      <c r="K81" s="67" t="str">
        <f>IF(ISERROR(VLOOKUP($I81,Listas!$L$4:$M$7,2,FALSE)),"",VLOOKUP($I81,Listas!$L$4:$M$7,2,FALSE))</f>
        <v/>
      </c>
      <c r="L81" s="92" t="str">
        <f t="shared" si="1"/>
        <v/>
      </c>
      <c r="M81" s="92" t="str">
        <f>IF(D81="no",VLOOKUP(C81,Listas!$R$4:$Z$17,9, FALSE),"Por favor, introduzca detalles aquí")</f>
        <v>Por favor, introduzca detalles aquí</v>
      </c>
      <c r="N81" s="93" t="str">
        <f>IF(ISERROR(VLOOKUP($F81,Listas!$T$4:$Y$44,5,FALSE)),"",VLOOKUP($F81,Listas!$T$4:$Y$44,5,FALSE))</f>
        <v/>
      </c>
      <c r="O81" s="93" t="str">
        <f>IF(ISERROR(VLOOKUP($F81,Listas!$T$4:$Y$44,6,FALSE)),"",VLOOKUP($F81,Listas!$T$4:$Y$44,6,FALSE))</f>
        <v/>
      </c>
    </row>
    <row r="82" spans="1:15" x14ac:dyDescent="0.25">
      <c r="A82" s="66"/>
      <c r="B82" s="66"/>
      <c r="C82" s="89" t="s">
        <v>941</v>
      </c>
      <c r="D82" s="66" t="s">
        <v>933</v>
      </c>
      <c r="E82" s="90" t="str">
        <f>IF(ISERROR(VLOOKUP($C82,Listas!$R$4:$S$17,2,FALSE)),"",VLOOKUP($C82,Listas!$R$4:$S$17,2,FALSE))</f>
        <v/>
      </c>
      <c r="F82" s="90" t="s">
        <v>984</v>
      </c>
      <c r="G82" s="90" t="s">
        <v>953</v>
      </c>
      <c r="H82" s="67"/>
      <c r="I82" s="67" t="s">
        <v>908</v>
      </c>
      <c r="J82" s="91" t="str">
        <f>IF(ISERROR(VLOOKUP($C82&amp;" "&amp;$K82,Listas!$AB$4:$AC$17,2,FALSE)),"",VLOOKUP($C82&amp;" "&amp;$K82,Listas!$AB$4:$AC$17,2,FALSE))</f>
        <v/>
      </c>
      <c r="K82" s="67" t="str">
        <f>IF(ISERROR(VLOOKUP($I82,Listas!$L$4:$M$7,2,FALSE)),"",VLOOKUP($I82,Listas!$L$4:$M$7,2,FALSE))</f>
        <v/>
      </c>
      <c r="L82" s="92" t="str">
        <f t="shared" si="1"/>
        <v/>
      </c>
      <c r="M82" s="92" t="str">
        <f>IF(D82="no",VLOOKUP(C82,Listas!$R$4:$Z$17,9, FALSE),"Por favor, introduzca detalles aquí")</f>
        <v>Por favor, introduzca detalles aquí</v>
      </c>
      <c r="N82" s="93" t="str">
        <f>IF(ISERROR(VLOOKUP($F82,Listas!$T$4:$Y$44,5,FALSE)),"",VLOOKUP($F82,Listas!$T$4:$Y$44,5,FALSE))</f>
        <v/>
      </c>
      <c r="O82" s="93" t="str">
        <f>IF(ISERROR(VLOOKUP($F82,Listas!$T$4:$Y$44,6,FALSE)),"",VLOOKUP($F82,Listas!$T$4:$Y$44,6,FALSE))</f>
        <v/>
      </c>
    </row>
    <row r="83" spans="1:15" x14ac:dyDescent="0.25">
      <c r="A83" s="66"/>
      <c r="B83" s="66"/>
      <c r="C83" s="89" t="s">
        <v>941</v>
      </c>
      <c r="D83" s="66" t="s">
        <v>933</v>
      </c>
      <c r="E83" s="90" t="str">
        <f>IF(ISERROR(VLOOKUP($C83,Listas!$R$4:$S$17,2,FALSE)),"",VLOOKUP($C83,Listas!$R$4:$S$17,2,FALSE))</f>
        <v/>
      </c>
      <c r="F83" s="90" t="s">
        <v>984</v>
      </c>
      <c r="G83" s="90" t="s">
        <v>953</v>
      </c>
      <c r="H83" s="67"/>
      <c r="I83" s="67" t="s">
        <v>908</v>
      </c>
      <c r="J83" s="91" t="str">
        <f>IF(ISERROR(VLOOKUP($C83&amp;" "&amp;$K83,Listas!$AB$4:$AC$17,2,FALSE)),"",VLOOKUP($C83&amp;" "&amp;$K83,Listas!$AB$4:$AC$17,2,FALSE))</f>
        <v/>
      </c>
      <c r="K83" s="67" t="str">
        <f>IF(ISERROR(VLOOKUP($I83,Listas!$L$4:$M$7,2,FALSE)),"",VLOOKUP($I83,Listas!$L$4:$M$7,2,FALSE))</f>
        <v/>
      </c>
      <c r="L83" s="92" t="str">
        <f t="shared" si="1"/>
        <v/>
      </c>
      <c r="M83" s="92" t="str">
        <f>IF(D83="no",VLOOKUP(C83,Listas!$R$4:$Z$17,9, FALSE),"Por favor, introduzca detalles aquí")</f>
        <v>Por favor, introduzca detalles aquí</v>
      </c>
      <c r="N83" s="93" t="str">
        <f>IF(ISERROR(VLOOKUP($F83,Listas!$T$4:$Y$44,5,FALSE)),"",VLOOKUP($F83,Listas!$T$4:$Y$44,5,FALSE))</f>
        <v/>
      </c>
      <c r="O83" s="93" t="str">
        <f>IF(ISERROR(VLOOKUP($F83,Listas!$T$4:$Y$44,6,FALSE)),"",VLOOKUP($F83,Listas!$T$4:$Y$44,6,FALSE))</f>
        <v/>
      </c>
    </row>
    <row r="84" spans="1:15" x14ac:dyDescent="0.25">
      <c r="A84" s="66"/>
      <c r="B84" s="66"/>
      <c r="C84" s="89" t="s">
        <v>941</v>
      </c>
      <c r="D84" s="66" t="s">
        <v>933</v>
      </c>
      <c r="E84" s="90" t="str">
        <f>IF(ISERROR(VLOOKUP($C84,Listas!$R$4:$S$17,2,FALSE)),"",VLOOKUP($C84,Listas!$R$4:$S$17,2,FALSE))</f>
        <v/>
      </c>
      <c r="F84" s="90" t="s">
        <v>984</v>
      </c>
      <c r="G84" s="90" t="s">
        <v>953</v>
      </c>
      <c r="H84" s="67"/>
      <c r="I84" s="67" t="s">
        <v>908</v>
      </c>
      <c r="J84" s="91" t="str">
        <f>IF(ISERROR(VLOOKUP($C84&amp;" "&amp;$K84,Listas!$AB$4:$AC$17,2,FALSE)),"",VLOOKUP($C84&amp;" "&amp;$K84,Listas!$AB$4:$AC$17,2,FALSE))</f>
        <v/>
      </c>
      <c r="K84" s="67" t="str">
        <f>IF(ISERROR(VLOOKUP($I84,Listas!$L$4:$M$7,2,FALSE)),"",VLOOKUP($I84,Listas!$L$4:$M$7,2,FALSE))</f>
        <v/>
      </c>
      <c r="L84" s="92" t="str">
        <f t="shared" si="1"/>
        <v/>
      </c>
      <c r="M84" s="92" t="str">
        <f>IF(D84="no",VLOOKUP(C84,Listas!$R$4:$Z$17,9, FALSE),"Por favor, introduzca detalles aquí")</f>
        <v>Por favor, introduzca detalles aquí</v>
      </c>
      <c r="N84" s="93" t="str">
        <f>IF(ISERROR(VLOOKUP($F84,Listas!$T$4:$Y$44,5,FALSE)),"",VLOOKUP($F84,Listas!$T$4:$Y$44,5,FALSE))</f>
        <v/>
      </c>
      <c r="O84" s="93" t="str">
        <f>IF(ISERROR(VLOOKUP($F84,Listas!$T$4:$Y$44,6,FALSE)),"",VLOOKUP($F84,Listas!$T$4:$Y$44,6,FALSE))</f>
        <v/>
      </c>
    </row>
    <row r="85" spans="1:15" x14ac:dyDescent="0.25">
      <c r="A85" s="66"/>
      <c r="B85" s="66"/>
      <c r="C85" s="89" t="s">
        <v>941</v>
      </c>
      <c r="D85" s="66" t="s">
        <v>933</v>
      </c>
      <c r="E85" s="90" t="str">
        <f>IF(ISERROR(VLOOKUP($C85,Listas!$R$4:$S$17,2,FALSE)),"",VLOOKUP($C85,Listas!$R$4:$S$17,2,FALSE))</f>
        <v/>
      </c>
      <c r="F85" s="90" t="s">
        <v>984</v>
      </c>
      <c r="G85" s="90" t="s">
        <v>953</v>
      </c>
      <c r="H85" s="67"/>
      <c r="I85" s="67" t="s">
        <v>908</v>
      </c>
      <c r="J85" s="91" t="str">
        <f>IF(ISERROR(VLOOKUP($C85&amp;" "&amp;$K85,Listas!$AB$4:$AC$17,2,FALSE)),"",VLOOKUP($C85&amp;" "&amp;$K85,Listas!$AB$4:$AC$17,2,FALSE))</f>
        <v/>
      </c>
      <c r="K85" s="67" t="str">
        <f>IF(ISERROR(VLOOKUP($I85,Listas!$L$4:$M$7,2,FALSE)),"",VLOOKUP($I85,Listas!$L$4:$M$7,2,FALSE))</f>
        <v/>
      </c>
      <c r="L85" s="92" t="str">
        <f t="shared" si="1"/>
        <v/>
      </c>
      <c r="M85" s="92" t="str">
        <f>IF(D85="no",VLOOKUP(C85,Listas!$R$4:$Z$17,9, FALSE),"Por favor, introduzca detalles aquí")</f>
        <v>Por favor, introduzca detalles aquí</v>
      </c>
      <c r="N85" s="93" t="str">
        <f>IF(ISERROR(VLOOKUP($F85,Listas!$T$4:$Y$44,5,FALSE)),"",VLOOKUP($F85,Listas!$T$4:$Y$44,5,FALSE))</f>
        <v/>
      </c>
      <c r="O85" s="93" t="str">
        <f>IF(ISERROR(VLOOKUP($F85,Listas!$T$4:$Y$44,6,FALSE)),"",VLOOKUP($F85,Listas!$T$4:$Y$44,6,FALSE))</f>
        <v/>
      </c>
    </row>
    <row r="86" spans="1:15" x14ac:dyDescent="0.25">
      <c r="A86" s="66"/>
      <c r="B86" s="66"/>
      <c r="C86" s="89" t="s">
        <v>941</v>
      </c>
      <c r="D86" s="66" t="s">
        <v>933</v>
      </c>
      <c r="E86" s="90" t="str">
        <f>IF(ISERROR(VLOOKUP($C86,Listas!$R$4:$S$17,2,FALSE)),"",VLOOKUP($C86,Listas!$R$4:$S$17,2,FALSE))</f>
        <v/>
      </c>
      <c r="F86" s="90" t="s">
        <v>984</v>
      </c>
      <c r="G86" s="90" t="s">
        <v>953</v>
      </c>
      <c r="H86" s="67"/>
      <c r="I86" s="67" t="s">
        <v>908</v>
      </c>
      <c r="J86" s="91" t="str">
        <f>IF(ISERROR(VLOOKUP($C86&amp;" "&amp;$K86,Listas!$AB$4:$AC$17,2,FALSE)),"",VLOOKUP($C86&amp;" "&amp;$K86,Listas!$AB$4:$AC$17,2,FALSE))</f>
        <v/>
      </c>
      <c r="K86" s="67" t="str">
        <f>IF(ISERROR(VLOOKUP($I86,Listas!$L$4:$M$7,2,FALSE)),"",VLOOKUP($I86,Listas!$L$4:$M$7,2,FALSE))</f>
        <v/>
      </c>
      <c r="L86" s="92" t="str">
        <f t="shared" si="1"/>
        <v/>
      </c>
      <c r="M86" s="92" t="str">
        <f>IF(D86="no",VLOOKUP(C86,Listas!$R$4:$Z$17,9, FALSE),"Por favor, introduzca detalles aquí")</f>
        <v>Por favor, introduzca detalles aquí</v>
      </c>
      <c r="N86" s="93" t="str">
        <f>IF(ISERROR(VLOOKUP($F86,Listas!$T$4:$Y$44,5,FALSE)),"",VLOOKUP($F86,Listas!$T$4:$Y$44,5,FALSE))</f>
        <v/>
      </c>
      <c r="O86" s="93" t="str">
        <f>IF(ISERROR(VLOOKUP($F86,Listas!$T$4:$Y$44,6,FALSE)),"",VLOOKUP($F86,Listas!$T$4:$Y$44,6,FALSE))</f>
        <v/>
      </c>
    </row>
    <row r="87" spans="1:15" x14ac:dyDescent="0.25">
      <c r="A87" s="66"/>
      <c r="B87" s="66"/>
      <c r="C87" s="89" t="s">
        <v>941</v>
      </c>
      <c r="D87" s="66" t="s">
        <v>933</v>
      </c>
      <c r="E87" s="90" t="str">
        <f>IF(ISERROR(VLOOKUP($C87,Listas!$R$4:$S$17,2,FALSE)),"",VLOOKUP($C87,Listas!$R$4:$S$17,2,FALSE))</f>
        <v/>
      </c>
      <c r="F87" s="90" t="s">
        <v>984</v>
      </c>
      <c r="G87" s="90" t="s">
        <v>953</v>
      </c>
      <c r="H87" s="67"/>
      <c r="I87" s="67" t="s">
        <v>908</v>
      </c>
      <c r="J87" s="91" t="str">
        <f>IF(ISERROR(VLOOKUP($C87&amp;" "&amp;$K87,Listas!$AB$4:$AC$17,2,FALSE)),"",VLOOKUP($C87&amp;" "&amp;$K87,Listas!$AB$4:$AC$17,2,FALSE))</f>
        <v/>
      </c>
      <c r="K87" s="67" t="str">
        <f>IF(ISERROR(VLOOKUP($I87,Listas!$L$4:$M$7,2,FALSE)),"",VLOOKUP($I87,Listas!$L$4:$M$7,2,FALSE))</f>
        <v/>
      </c>
      <c r="L87" s="92" t="str">
        <f t="shared" si="1"/>
        <v/>
      </c>
      <c r="M87" s="92" t="str">
        <f>IF(D87="no",VLOOKUP(C87,Listas!$R$4:$Z$17,9, FALSE),"Por favor, introduzca detalles aquí")</f>
        <v>Por favor, introduzca detalles aquí</v>
      </c>
      <c r="N87" s="93" t="str">
        <f>IF(ISERROR(VLOOKUP($F87,Listas!$T$4:$Y$44,5,FALSE)),"",VLOOKUP($F87,Listas!$T$4:$Y$44,5,FALSE))</f>
        <v/>
      </c>
      <c r="O87" s="93" t="str">
        <f>IF(ISERROR(VLOOKUP($F87,Listas!$T$4:$Y$44,6,FALSE)),"",VLOOKUP($F87,Listas!$T$4:$Y$44,6,FALSE))</f>
        <v/>
      </c>
    </row>
    <row r="88" spans="1:15" x14ac:dyDescent="0.25">
      <c r="A88" s="66"/>
      <c r="B88" s="66"/>
      <c r="C88" s="89" t="s">
        <v>941</v>
      </c>
      <c r="D88" s="66" t="s">
        <v>933</v>
      </c>
      <c r="E88" s="90" t="str">
        <f>IF(ISERROR(VLOOKUP($C88,Listas!$R$4:$S$17,2,FALSE)),"",VLOOKUP($C88,Listas!$R$4:$S$17,2,FALSE))</f>
        <v/>
      </c>
      <c r="F88" s="90" t="s">
        <v>984</v>
      </c>
      <c r="G88" s="90" t="s">
        <v>953</v>
      </c>
      <c r="H88" s="67"/>
      <c r="I88" s="67" t="s">
        <v>908</v>
      </c>
      <c r="J88" s="91" t="str">
        <f>IF(ISERROR(VLOOKUP($C88&amp;" "&amp;$K88,Listas!$AB$4:$AC$17,2,FALSE)),"",VLOOKUP($C88&amp;" "&amp;$K88,Listas!$AB$4:$AC$17,2,FALSE))</f>
        <v/>
      </c>
      <c r="K88" s="67" t="str">
        <f>IF(ISERROR(VLOOKUP($I88,Listas!$L$4:$M$7,2,FALSE)),"",VLOOKUP($I88,Listas!$L$4:$M$7,2,FALSE))</f>
        <v/>
      </c>
      <c r="L88" s="92" t="str">
        <f t="shared" si="1"/>
        <v/>
      </c>
      <c r="M88" s="92" t="str">
        <f>IF(D88="no",VLOOKUP(C88,Listas!$R$4:$Z$17,9, FALSE),"Por favor, introduzca detalles aquí")</f>
        <v>Por favor, introduzca detalles aquí</v>
      </c>
      <c r="N88" s="93" t="str">
        <f>IF(ISERROR(VLOOKUP($F88,Listas!$T$4:$Y$44,5,FALSE)),"",VLOOKUP($F88,Listas!$T$4:$Y$44,5,FALSE))</f>
        <v/>
      </c>
      <c r="O88" s="93" t="str">
        <f>IF(ISERROR(VLOOKUP($F88,Listas!$T$4:$Y$44,6,FALSE)),"",VLOOKUP($F88,Listas!$T$4:$Y$44,6,FALSE))</f>
        <v/>
      </c>
    </row>
    <row r="89" spans="1:15" x14ac:dyDescent="0.25">
      <c r="A89" s="66"/>
      <c r="B89" s="66"/>
      <c r="C89" s="89" t="s">
        <v>941</v>
      </c>
      <c r="D89" s="66" t="s">
        <v>933</v>
      </c>
      <c r="E89" s="90" t="str">
        <f>IF(ISERROR(VLOOKUP($C89,Listas!$R$4:$S$17,2,FALSE)),"",VLOOKUP($C89,Listas!$R$4:$S$17,2,FALSE))</f>
        <v/>
      </c>
      <c r="F89" s="90" t="s">
        <v>984</v>
      </c>
      <c r="G89" s="90" t="s">
        <v>953</v>
      </c>
      <c r="H89" s="67"/>
      <c r="I89" s="67" t="s">
        <v>908</v>
      </c>
      <c r="J89" s="91" t="str">
        <f>IF(ISERROR(VLOOKUP($C89&amp;" "&amp;$K89,Listas!$AB$4:$AC$17,2,FALSE)),"",VLOOKUP($C89&amp;" "&amp;$K89,Listas!$AB$4:$AC$17,2,FALSE))</f>
        <v/>
      </c>
      <c r="K89" s="67" t="str">
        <f>IF(ISERROR(VLOOKUP($I89,Listas!$L$4:$M$7,2,FALSE)),"",VLOOKUP($I89,Listas!$L$4:$M$7,2,FALSE))</f>
        <v/>
      </c>
      <c r="L89" s="92" t="str">
        <f t="shared" si="1"/>
        <v/>
      </c>
      <c r="M89" s="92" t="str">
        <f>IF(D89="no",VLOOKUP(C89,Listas!$R$4:$Z$17,9, FALSE),"Por favor, introduzca detalles aquí")</f>
        <v>Por favor, introduzca detalles aquí</v>
      </c>
      <c r="N89" s="93" t="str">
        <f>IF(ISERROR(VLOOKUP($F89,Listas!$T$4:$Y$44,5,FALSE)),"",VLOOKUP($F89,Listas!$T$4:$Y$44,5,FALSE))</f>
        <v/>
      </c>
      <c r="O89" s="93" t="str">
        <f>IF(ISERROR(VLOOKUP($F89,Listas!$T$4:$Y$44,6,FALSE)),"",VLOOKUP($F89,Listas!$T$4:$Y$44,6,FALSE))</f>
        <v/>
      </c>
    </row>
    <row r="90" spans="1:15" x14ac:dyDescent="0.25">
      <c r="A90" s="66"/>
      <c r="B90" s="66"/>
      <c r="C90" s="89" t="s">
        <v>941</v>
      </c>
      <c r="D90" s="66" t="s">
        <v>933</v>
      </c>
      <c r="E90" s="90" t="str">
        <f>IF(ISERROR(VLOOKUP($C90,Listas!$R$4:$S$17,2,FALSE)),"",VLOOKUP($C90,Listas!$R$4:$S$17,2,FALSE))</f>
        <v/>
      </c>
      <c r="F90" s="90" t="s">
        <v>984</v>
      </c>
      <c r="G90" s="90" t="s">
        <v>953</v>
      </c>
      <c r="H90" s="67"/>
      <c r="I90" s="67" t="s">
        <v>908</v>
      </c>
      <c r="J90" s="91" t="str">
        <f>IF(ISERROR(VLOOKUP($C90&amp;" "&amp;$K90,Listas!$AB$4:$AC$17,2,FALSE)),"",VLOOKUP($C90&amp;" "&amp;$K90,Listas!$AB$4:$AC$17,2,FALSE))</f>
        <v/>
      </c>
      <c r="K90" s="67" t="str">
        <f>IF(ISERROR(VLOOKUP($I90,Listas!$L$4:$M$7,2,FALSE)),"",VLOOKUP($I90,Listas!$L$4:$M$7,2,FALSE))</f>
        <v/>
      </c>
      <c r="L90" s="92" t="str">
        <f t="shared" si="1"/>
        <v/>
      </c>
      <c r="M90" s="92" t="str">
        <f>IF(D90="no",VLOOKUP(C90,Listas!$R$4:$Z$17,9, FALSE),"Por favor, introduzca detalles aquí")</f>
        <v>Por favor, introduzca detalles aquí</v>
      </c>
      <c r="N90" s="93" t="str">
        <f>IF(ISERROR(VLOOKUP($F90,Listas!$T$4:$Y$44,5,FALSE)),"",VLOOKUP($F90,Listas!$T$4:$Y$44,5,FALSE))</f>
        <v/>
      </c>
      <c r="O90" s="93" t="str">
        <f>IF(ISERROR(VLOOKUP($F90,Listas!$T$4:$Y$44,6,FALSE)),"",VLOOKUP($F90,Listas!$T$4:$Y$44,6,FALSE))</f>
        <v/>
      </c>
    </row>
    <row r="91" spans="1:15" x14ac:dyDescent="0.25">
      <c r="A91" s="66"/>
      <c r="B91" s="66"/>
      <c r="C91" s="89" t="s">
        <v>941</v>
      </c>
      <c r="D91" s="66" t="s">
        <v>933</v>
      </c>
      <c r="E91" s="90" t="str">
        <f>IF(ISERROR(VLOOKUP($C91,Listas!$R$4:$S$17,2,FALSE)),"",VLOOKUP($C91,Listas!$R$4:$S$17,2,FALSE))</f>
        <v/>
      </c>
      <c r="F91" s="90" t="s">
        <v>984</v>
      </c>
      <c r="G91" s="90" t="s">
        <v>953</v>
      </c>
      <c r="H91" s="67"/>
      <c r="I91" s="67" t="s">
        <v>908</v>
      </c>
      <c r="J91" s="91" t="str">
        <f>IF(ISERROR(VLOOKUP($C91&amp;" "&amp;$K91,Listas!$AB$4:$AC$17,2,FALSE)),"",VLOOKUP($C91&amp;" "&amp;$K91,Listas!$AB$4:$AC$17,2,FALSE))</f>
        <v/>
      </c>
      <c r="K91" s="67" t="str">
        <f>IF(ISERROR(VLOOKUP($I91,Listas!$L$4:$M$7,2,FALSE)),"",VLOOKUP($I91,Listas!$L$4:$M$7,2,FALSE))</f>
        <v/>
      </c>
      <c r="L91" s="92" t="str">
        <f t="shared" si="1"/>
        <v/>
      </c>
      <c r="M91" s="92" t="str">
        <f>IF(D91="no",VLOOKUP(C91,Listas!$R$4:$Z$17,9, FALSE),"Por favor, introduzca detalles aquí")</f>
        <v>Por favor, introduzca detalles aquí</v>
      </c>
      <c r="N91" s="93" t="str">
        <f>IF(ISERROR(VLOOKUP($F91,Listas!$T$4:$Y$44,5,FALSE)),"",VLOOKUP($F91,Listas!$T$4:$Y$44,5,FALSE))</f>
        <v/>
      </c>
      <c r="O91" s="93" t="str">
        <f>IF(ISERROR(VLOOKUP($F91,Listas!$T$4:$Y$44,6,FALSE)),"",VLOOKUP($F91,Listas!$T$4:$Y$44,6,FALSE))</f>
        <v/>
      </c>
    </row>
    <row r="92" spans="1:15" x14ac:dyDescent="0.25">
      <c r="A92" s="66"/>
      <c r="B92" s="66"/>
      <c r="C92" s="89" t="s">
        <v>941</v>
      </c>
      <c r="D92" s="66" t="s">
        <v>933</v>
      </c>
      <c r="E92" s="90" t="str">
        <f>IF(ISERROR(VLOOKUP($C92,Listas!$R$4:$S$17,2,FALSE)),"",VLOOKUP($C92,Listas!$R$4:$S$17,2,FALSE))</f>
        <v/>
      </c>
      <c r="F92" s="90" t="s">
        <v>984</v>
      </c>
      <c r="G92" s="90" t="s">
        <v>953</v>
      </c>
      <c r="H92" s="67"/>
      <c r="I92" s="67" t="s">
        <v>908</v>
      </c>
      <c r="J92" s="91" t="str">
        <f>IF(ISERROR(VLOOKUP($C92&amp;" "&amp;$K92,Listas!$AB$4:$AC$17,2,FALSE)),"",VLOOKUP($C92&amp;" "&amp;$K92,Listas!$AB$4:$AC$17,2,FALSE))</f>
        <v/>
      </c>
      <c r="K92" s="67" t="str">
        <f>IF(ISERROR(VLOOKUP($I92,Listas!$L$4:$M$7,2,FALSE)),"",VLOOKUP($I92,Listas!$L$4:$M$7,2,FALSE))</f>
        <v/>
      </c>
      <c r="L92" s="92" t="str">
        <f t="shared" si="1"/>
        <v/>
      </c>
      <c r="M92" s="92" t="str">
        <f>IF(D92="no",VLOOKUP(C92,Listas!$R$4:$Z$17,9, FALSE),"Por favor, introduzca detalles aquí")</f>
        <v>Por favor, introduzca detalles aquí</v>
      </c>
      <c r="N92" s="93" t="str">
        <f>IF(ISERROR(VLOOKUP($F92,Listas!$T$4:$Y$44,5,FALSE)),"",VLOOKUP($F92,Listas!$T$4:$Y$44,5,FALSE))</f>
        <v/>
      </c>
      <c r="O92" s="93" t="str">
        <f>IF(ISERROR(VLOOKUP($F92,Listas!$T$4:$Y$44,6,FALSE)),"",VLOOKUP($F92,Listas!$T$4:$Y$44,6,FALSE))</f>
        <v/>
      </c>
    </row>
    <row r="93" spans="1:15" x14ac:dyDescent="0.25">
      <c r="A93" s="66"/>
      <c r="B93" s="66"/>
      <c r="C93" s="89" t="s">
        <v>941</v>
      </c>
      <c r="D93" s="66" t="s">
        <v>933</v>
      </c>
      <c r="E93" s="90" t="str">
        <f>IF(ISERROR(VLOOKUP($C93,Listas!$R$4:$S$17,2,FALSE)),"",VLOOKUP($C93,Listas!$R$4:$S$17,2,FALSE))</f>
        <v/>
      </c>
      <c r="F93" s="90" t="s">
        <v>984</v>
      </c>
      <c r="G93" s="90" t="s">
        <v>953</v>
      </c>
      <c r="H93" s="67"/>
      <c r="I93" s="67" t="s">
        <v>908</v>
      </c>
      <c r="J93" s="91" t="str">
        <f>IF(ISERROR(VLOOKUP($C93&amp;" "&amp;$K93,Listas!$AB$4:$AC$17,2,FALSE)),"",VLOOKUP($C93&amp;" "&amp;$K93,Listas!$AB$4:$AC$17,2,FALSE))</f>
        <v/>
      </c>
      <c r="K93" s="67" t="str">
        <f>IF(ISERROR(VLOOKUP($I93,Listas!$L$4:$M$7,2,FALSE)),"",VLOOKUP($I93,Listas!$L$4:$M$7,2,FALSE))</f>
        <v/>
      </c>
      <c r="L93" s="92" t="str">
        <f t="shared" si="1"/>
        <v/>
      </c>
      <c r="M93" s="92" t="str">
        <f>IF(D93="no",VLOOKUP(C93,Listas!$R$4:$Z$17,9, FALSE),"Por favor, introduzca detalles aquí")</f>
        <v>Por favor, introduzca detalles aquí</v>
      </c>
      <c r="N93" s="93" t="str">
        <f>IF(ISERROR(VLOOKUP($F93,Listas!$T$4:$Y$44,5,FALSE)),"",VLOOKUP($F93,Listas!$T$4:$Y$44,5,FALSE))</f>
        <v/>
      </c>
      <c r="O93" s="93" t="str">
        <f>IF(ISERROR(VLOOKUP($F93,Listas!$T$4:$Y$44,6,FALSE)),"",VLOOKUP($F93,Listas!$T$4:$Y$44,6,FALSE))</f>
        <v/>
      </c>
    </row>
    <row r="94" spans="1:15" x14ac:dyDescent="0.25">
      <c r="A94" s="66"/>
      <c r="B94" s="66"/>
      <c r="C94" s="89" t="s">
        <v>941</v>
      </c>
      <c r="D94" s="66" t="s">
        <v>933</v>
      </c>
      <c r="E94" s="90" t="str">
        <f>IF(ISERROR(VLOOKUP($C94,Listas!$R$4:$S$17,2,FALSE)),"",VLOOKUP($C94,Listas!$R$4:$S$17,2,FALSE))</f>
        <v/>
      </c>
      <c r="F94" s="90" t="s">
        <v>984</v>
      </c>
      <c r="G94" s="90" t="s">
        <v>953</v>
      </c>
      <c r="H94" s="67"/>
      <c r="I94" s="67" t="s">
        <v>908</v>
      </c>
      <c r="J94" s="91" t="str">
        <f>IF(ISERROR(VLOOKUP($C94&amp;" "&amp;$K94,Listas!$AB$4:$AC$17,2,FALSE)),"",VLOOKUP($C94&amp;" "&amp;$K94,Listas!$AB$4:$AC$17,2,FALSE))</f>
        <v/>
      </c>
      <c r="K94" s="67" t="str">
        <f>IF(ISERROR(VLOOKUP($I94,Listas!$L$4:$M$7,2,FALSE)),"",VLOOKUP($I94,Listas!$L$4:$M$7,2,FALSE))</f>
        <v/>
      </c>
      <c r="L94" s="92" t="str">
        <f t="shared" si="1"/>
        <v/>
      </c>
      <c r="M94" s="92" t="str">
        <f>IF(D94="no",VLOOKUP(C94,Listas!$R$4:$Z$17,9, FALSE),"Por favor, introduzca detalles aquí")</f>
        <v>Por favor, introduzca detalles aquí</v>
      </c>
      <c r="N94" s="93" t="str">
        <f>IF(ISERROR(VLOOKUP($F94,Listas!$T$4:$Y$44,5,FALSE)),"",VLOOKUP($F94,Listas!$T$4:$Y$44,5,FALSE))</f>
        <v/>
      </c>
      <c r="O94" s="93" t="str">
        <f>IF(ISERROR(VLOOKUP($F94,Listas!$T$4:$Y$44,6,FALSE)),"",VLOOKUP($F94,Listas!$T$4:$Y$44,6,FALSE))</f>
        <v/>
      </c>
    </row>
    <row r="95" spans="1:15" x14ac:dyDescent="0.25">
      <c r="A95" s="66"/>
      <c r="B95" s="66"/>
      <c r="C95" s="89" t="s">
        <v>941</v>
      </c>
      <c r="D95" s="66" t="s">
        <v>933</v>
      </c>
      <c r="E95" s="90" t="str">
        <f>IF(ISERROR(VLOOKUP($C95,Listas!$R$4:$S$17,2,FALSE)),"",VLOOKUP($C95,Listas!$R$4:$S$17,2,FALSE))</f>
        <v/>
      </c>
      <c r="F95" s="90" t="s">
        <v>984</v>
      </c>
      <c r="G95" s="90" t="s">
        <v>953</v>
      </c>
      <c r="H95" s="67"/>
      <c r="I95" s="67" t="s">
        <v>908</v>
      </c>
      <c r="J95" s="91" t="str">
        <f>IF(ISERROR(VLOOKUP($C95&amp;" "&amp;$K95,Listas!$AB$4:$AC$17,2,FALSE)),"",VLOOKUP($C95&amp;" "&amp;$K95,Listas!$AB$4:$AC$17,2,FALSE))</f>
        <v/>
      </c>
      <c r="K95" s="67" t="str">
        <f>IF(ISERROR(VLOOKUP($I95,Listas!$L$4:$M$7,2,FALSE)),"",VLOOKUP($I95,Listas!$L$4:$M$7,2,FALSE))</f>
        <v/>
      </c>
      <c r="L95" s="92" t="str">
        <f t="shared" si="1"/>
        <v/>
      </c>
      <c r="M95" s="92" t="str">
        <f>IF(D95="no",VLOOKUP(C95,Listas!$R$4:$Z$17,9, FALSE),"Por favor, introduzca detalles aquí")</f>
        <v>Por favor, introduzca detalles aquí</v>
      </c>
      <c r="N95" s="93" t="str">
        <f>IF(ISERROR(VLOOKUP($F95,Listas!$T$4:$Y$44,5,FALSE)),"",VLOOKUP($F95,Listas!$T$4:$Y$44,5,FALSE))</f>
        <v/>
      </c>
      <c r="O95" s="93" t="str">
        <f>IF(ISERROR(VLOOKUP($F95,Listas!$T$4:$Y$44,6,FALSE)),"",VLOOKUP($F95,Listas!$T$4:$Y$44,6,FALSE))</f>
        <v/>
      </c>
    </row>
    <row r="96" spans="1:15" x14ac:dyDescent="0.25">
      <c r="A96" s="66"/>
      <c r="B96" s="66"/>
      <c r="C96" s="89" t="s">
        <v>941</v>
      </c>
      <c r="D96" s="66" t="s">
        <v>933</v>
      </c>
      <c r="E96" s="90" t="str">
        <f>IF(ISERROR(VLOOKUP($C96,Listas!$R$4:$S$17,2,FALSE)),"",VLOOKUP($C96,Listas!$R$4:$S$17,2,FALSE))</f>
        <v/>
      </c>
      <c r="F96" s="90" t="s">
        <v>984</v>
      </c>
      <c r="G96" s="90" t="s">
        <v>953</v>
      </c>
      <c r="H96" s="67"/>
      <c r="I96" s="67" t="s">
        <v>908</v>
      </c>
      <c r="J96" s="91" t="str">
        <f>IF(ISERROR(VLOOKUP($C96&amp;" "&amp;$K96,Listas!$AB$4:$AC$17,2,FALSE)),"",VLOOKUP($C96&amp;" "&amp;$K96,Listas!$AB$4:$AC$17,2,FALSE))</f>
        <v/>
      </c>
      <c r="K96" s="67" t="str">
        <f>IF(ISERROR(VLOOKUP($I96,Listas!$L$4:$M$7,2,FALSE)),"",VLOOKUP($I96,Listas!$L$4:$M$7,2,FALSE))</f>
        <v/>
      </c>
      <c r="L96" s="92" t="str">
        <f t="shared" si="1"/>
        <v/>
      </c>
      <c r="M96" s="92" t="str">
        <f>IF(D96="no",VLOOKUP(C96,Listas!$R$4:$Z$17,9, FALSE),"Por favor, introduzca detalles aquí")</f>
        <v>Por favor, introduzca detalles aquí</v>
      </c>
      <c r="N96" s="93" t="str">
        <f>IF(ISERROR(VLOOKUP($F96,Listas!$T$4:$Y$44,5,FALSE)),"",VLOOKUP($F96,Listas!$T$4:$Y$44,5,FALSE))</f>
        <v/>
      </c>
      <c r="O96" s="93" t="str">
        <f>IF(ISERROR(VLOOKUP($F96,Listas!$T$4:$Y$44,6,FALSE)),"",VLOOKUP($F96,Listas!$T$4:$Y$44,6,FALSE))</f>
        <v/>
      </c>
    </row>
    <row r="97" spans="1:15" x14ac:dyDescent="0.25">
      <c r="A97" s="66"/>
      <c r="B97" s="66"/>
      <c r="C97" s="89" t="s">
        <v>941</v>
      </c>
      <c r="D97" s="66" t="s">
        <v>933</v>
      </c>
      <c r="E97" s="90" t="str">
        <f>IF(ISERROR(VLOOKUP($C97,Listas!$R$4:$S$17,2,FALSE)),"",VLOOKUP($C97,Listas!$R$4:$S$17,2,FALSE))</f>
        <v/>
      </c>
      <c r="F97" s="90" t="s">
        <v>984</v>
      </c>
      <c r="G97" s="90" t="s">
        <v>953</v>
      </c>
      <c r="H97" s="67"/>
      <c r="I97" s="67" t="s">
        <v>908</v>
      </c>
      <c r="J97" s="91" t="str">
        <f>IF(ISERROR(VLOOKUP($C97&amp;" "&amp;$K97,Listas!$AB$4:$AC$17,2,FALSE)),"",VLOOKUP($C97&amp;" "&amp;$K97,Listas!$AB$4:$AC$17,2,FALSE))</f>
        <v/>
      </c>
      <c r="K97" s="67" t="str">
        <f>IF(ISERROR(VLOOKUP($I97,Listas!$L$4:$M$7,2,FALSE)),"",VLOOKUP($I97,Listas!$L$4:$M$7,2,FALSE))</f>
        <v/>
      </c>
      <c r="L97" s="92" t="str">
        <f t="shared" si="1"/>
        <v/>
      </c>
      <c r="M97" s="92" t="str">
        <f>IF(D97="no",VLOOKUP(C97,Listas!$R$4:$Z$17,9, FALSE),"Por favor, introduzca detalles aquí")</f>
        <v>Por favor, introduzca detalles aquí</v>
      </c>
      <c r="N97" s="93" t="str">
        <f>IF(ISERROR(VLOOKUP($F97,Listas!$T$4:$Y$44,5,FALSE)),"",VLOOKUP($F97,Listas!$T$4:$Y$44,5,FALSE))</f>
        <v/>
      </c>
      <c r="O97" s="93" t="str">
        <f>IF(ISERROR(VLOOKUP($F97,Listas!$T$4:$Y$44,6,FALSE)),"",VLOOKUP($F97,Listas!$T$4:$Y$44,6,FALSE))</f>
        <v/>
      </c>
    </row>
    <row r="98" spans="1:15" x14ac:dyDescent="0.25">
      <c r="A98" s="66"/>
      <c r="B98" s="66"/>
      <c r="C98" s="89" t="s">
        <v>941</v>
      </c>
      <c r="D98" s="66" t="s">
        <v>933</v>
      </c>
      <c r="E98" s="90" t="str">
        <f>IF(ISERROR(VLOOKUP($C98,Listas!$R$4:$S$17,2,FALSE)),"",VLOOKUP($C98,Listas!$R$4:$S$17,2,FALSE))</f>
        <v/>
      </c>
      <c r="F98" s="90" t="s">
        <v>984</v>
      </c>
      <c r="G98" s="90" t="s">
        <v>953</v>
      </c>
      <c r="H98" s="67"/>
      <c r="I98" s="67" t="s">
        <v>908</v>
      </c>
      <c r="J98" s="91" t="str">
        <f>IF(ISERROR(VLOOKUP($C98&amp;" "&amp;$K98,Listas!$AB$4:$AC$17,2,FALSE)),"",VLOOKUP($C98&amp;" "&amp;$K98,Listas!$AB$4:$AC$17,2,FALSE))</f>
        <v/>
      </c>
      <c r="K98" s="67" t="str">
        <f>IF(ISERROR(VLOOKUP($I98,Listas!$L$4:$M$7,2,FALSE)),"",VLOOKUP($I98,Listas!$L$4:$M$7,2,FALSE))</f>
        <v/>
      </c>
      <c r="L98" s="92" t="str">
        <f t="shared" si="1"/>
        <v/>
      </c>
      <c r="M98" s="92" t="str">
        <f>IF(D98="no",VLOOKUP(C98,Listas!$R$4:$Z$17,9, FALSE),"Por favor, introduzca detalles aquí")</f>
        <v>Por favor, introduzca detalles aquí</v>
      </c>
      <c r="N98" s="93" t="str">
        <f>IF(ISERROR(VLOOKUP($F98,Listas!$T$4:$Y$44,5,FALSE)),"",VLOOKUP($F98,Listas!$T$4:$Y$44,5,FALSE))</f>
        <v/>
      </c>
      <c r="O98" s="93" t="str">
        <f>IF(ISERROR(VLOOKUP($F98,Listas!$T$4:$Y$44,6,FALSE)),"",VLOOKUP($F98,Listas!$T$4:$Y$44,6,FALSE))</f>
        <v/>
      </c>
    </row>
    <row r="99" spans="1:15" x14ac:dyDescent="0.25">
      <c r="A99" s="66"/>
      <c r="B99" s="66"/>
      <c r="C99" s="89" t="s">
        <v>941</v>
      </c>
      <c r="D99" s="66" t="s">
        <v>933</v>
      </c>
      <c r="E99" s="90" t="str">
        <f>IF(ISERROR(VLOOKUP($C99,Listas!$R$4:$S$17,2,FALSE)),"",VLOOKUP($C99,Listas!$R$4:$S$17,2,FALSE))</f>
        <v/>
      </c>
      <c r="F99" s="90" t="s">
        <v>984</v>
      </c>
      <c r="G99" s="90" t="s">
        <v>953</v>
      </c>
      <c r="H99" s="67"/>
      <c r="I99" s="67" t="s">
        <v>908</v>
      </c>
      <c r="J99" s="91" t="str">
        <f>IF(ISERROR(VLOOKUP($C99&amp;" "&amp;$K99,Listas!$AB$4:$AC$17,2,FALSE)),"",VLOOKUP($C99&amp;" "&amp;$K99,Listas!$AB$4:$AC$17,2,FALSE))</f>
        <v/>
      </c>
      <c r="K99" s="67" t="str">
        <f>IF(ISERROR(VLOOKUP($I99,Listas!$L$4:$M$7,2,FALSE)),"",VLOOKUP($I99,Listas!$L$4:$M$7,2,FALSE))</f>
        <v/>
      </c>
      <c r="L99" s="92" t="str">
        <f t="shared" si="1"/>
        <v/>
      </c>
      <c r="M99" s="92" t="str">
        <f>IF(D99="no",VLOOKUP(C99,Listas!$R$4:$Z$17,9, FALSE),"Por favor, introduzca detalles aquí")</f>
        <v>Por favor, introduzca detalles aquí</v>
      </c>
      <c r="N99" s="93" t="str">
        <f>IF(ISERROR(VLOOKUP($F99,Listas!$T$4:$Y$44,5,FALSE)),"",VLOOKUP($F99,Listas!$T$4:$Y$44,5,FALSE))</f>
        <v/>
      </c>
      <c r="O99" s="93" t="str">
        <f>IF(ISERROR(VLOOKUP($F99,Listas!$T$4:$Y$44,6,FALSE)),"",VLOOKUP($F99,Listas!$T$4:$Y$44,6,FALSE))</f>
        <v/>
      </c>
    </row>
    <row r="100" spans="1:15" x14ac:dyDescent="0.25">
      <c r="A100" s="66"/>
      <c r="B100" s="66"/>
      <c r="C100" s="89" t="s">
        <v>941</v>
      </c>
      <c r="D100" s="66" t="s">
        <v>933</v>
      </c>
      <c r="E100" s="90" t="str">
        <f>IF(ISERROR(VLOOKUP($C100,Listas!$R$4:$S$17,2,FALSE)),"",VLOOKUP($C100,Listas!$R$4:$S$17,2,FALSE))</f>
        <v/>
      </c>
      <c r="F100" s="90" t="s">
        <v>984</v>
      </c>
      <c r="G100" s="90" t="s">
        <v>953</v>
      </c>
      <c r="H100" s="67"/>
      <c r="I100" s="67" t="s">
        <v>908</v>
      </c>
      <c r="J100" s="91" t="str">
        <f>IF(ISERROR(VLOOKUP($C100&amp;" "&amp;$K100,Listas!$AB$4:$AC$17,2,FALSE)),"",VLOOKUP($C100&amp;" "&amp;$K100,Listas!$AB$4:$AC$17,2,FALSE))</f>
        <v/>
      </c>
      <c r="K100" s="67" t="str">
        <f>IF(ISERROR(VLOOKUP($I100,Listas!$L$4:$M$7,2,FALSE)),"",VLOOKUP($I100,Listas!$L$4:$M$7,2,FALSE))</f>
        <v/>
      </c>
      <c r="L100" s="92" t="str">
        <f t="shared" si="1"/>
        <v/>
      </c>
      <c r="M100" s="92" t="str">
        <f>IF(D100="no",VLOOKUP(C100,Listas!$R$4:$Z$17,9, FALSE),"Por favor, introduzca detalles aquí")</f>
        <v>Por favor, introduzca detalles aquí</v>
      </c>
      <c r="N100" s="93" t="str">
        <f>IF(ISERROR(VLOOKUP($F100,Listas!$T$4:$Y$44,5,FALSE)),"",VLOOKUP($F100,Listas!$T$4:$Y$44,5,FALSE))</f>
        <v/>
      </c>
      <c r="O100" s="93" t="str">
        <f>IF(ISERROR(VLOOKUP($F100,Listas!$T$4:$Y$44,6,FALSE)),"",VLOOKUP($F100,Listas!$T$4:$Y$44,6,FALSE))</f>
        <v/>
      </c>
    </row>
    <row r="101" spans="1:15" x14ac:dyDescent="0.25">
      <c r="A101" s="66"/>
      <c r="B101" s="66"/>
      <c r="C101" s="89" t="s">
        <v>941</v>
      </c>
      <c r="D101" s="66" t="s">
        <v>933</v>
      </c>
      <c r="E101" s="90" t="str">
        <f>IF(ISERROR(VLOOKUP($C101,Listas!$R$4:$S$17,2,FALSE)),"",VLOOKUP($C101,Listas!$R$4:$S$17,2,FALSE))</f>
        <v/>
      </c>
      <c r="F101" s="90" t="s">
        <v>984</v>
      </c>
      <c r="G101" s="90" t="s">
        <v>953</v>
      </c>
      <c r="H101" s="67"/>
      <c r="I101" s="67" t="s">
        <v>908</v>
      </c>
      <c r="J101" s="91" t="str">
        <f>IF(ISERROR(VLOOKUP($C101&amp;" "&amp;$K101,Listas!$AB$4:$AC$17,2,FALSE)),"",VLOOKUP($C101&amp;" "&amp;$K101,Listas!$AB$4:$AC$17,2,FALSE))</f>
        <v/>
      </c>
      <c r="K101" s="67" t="str">
        <f>IF(ISERROR(VLOOKUP($I101,Listas!$L$4:$M$7,2,FALSE)),"",VLOOKUP($I101,Listas!$L$4:$M$7,2,FALSE))</f>
        <v/>
      </c>
      <c r="L101" s="92" t="str">
        <f t="shared" si="1"/>
        <v/>
      </c>
      <c r="M101" s="92" t="str">
        <f>IF(D101="no",VLOOKUP(C101,Listas!$R$4:$Z$17,9, FALSE),"Por favor, introduzca detalles aquí")</f>
        <v>Por favor, introduzca detalles aquí</v>
      </c>
      <c r="N101" s="93" t="str">
        <f>IF(ISERROR(VLOOKUP($F101,Listas!$T$4:$Y$44,5,FALSE)),"",VLOOKUP($F101,Listas!$T$4:$Y$44,5,FALSE))</f>
        <v/>
      </c>
      <c r="O101" s="93" t="str">
        <f>IF(ISERROR(VLOOKUP($F101,Listas!$T$4:$Y$44,6,FALSE)),"",VLOOKUP($F101,Listas!$T$4:$Y$44,6,FALSE))</f>
        <v/>
      </c>
    </row>
    <row r="102" spans="1:15" x14ac:dyDescent="0.25">
      <c r="A102" s="66"/>
      <c r="B102" s="66"/>
      <c r="C102" s="89" t="s">
        <v>941</v>
      </c>
      <c r="D102" s="66" t="s">
        <v>933</v>
      </c>
      <c r="E102" s="90" t="str">
        <f>IF(ISERROR(VLOOKUP($C102,Listas!$R$4:$S$17,2,FALSE)),"",VLOOKUP($C102,Listas!$R$4:$S$17,2,FALSE))</f>
        <v/>
      </c>
      <c r="F102" s="90" t="s">
        <v>984</v>
      </c>
      <c r="G102" s="90" t="s">
        <v>953</v>
      </c>
      <c r="H102" s="67"/>
      <c r="I102" s="67" t="s">
        <v>908</v>
      </c>
      <c r="J102" s="91" t="str">
        <f>IF(ISERROR(VLOOKUP($C102&amp;" "&amp;$K102,Listas!$AB$4:$AC$17,2,FALSE)),"",VLOOKUP($C102&amp;" "&amp;$K102,Listas!$AB$4:$AC$17,2,FALSE))</f>
        <v/>
      </c>
      <c r="K102" s="67" t="str">
        <f>IF(ISERROR(VLOOKUP($I102,Listas!$L$4:$M$7,2,FALSE)),"",VLOOKUP($I102,Listas!$L$4:$M$7,2,FALSE))</f>
        <v/>
      </c>
      <c r="L102" s="92" t="str">
        <f t="shared" si="1"/>
        <v/>
      </c>
      <c r="M102" s="92" t="str">
        <f>IF(D102="no",VLOOKUP(C102,Listas!$R$4:$Z$17,9, FALSE),"Por favor, introduzca detalles aquí")</f>
        <v>Por favor, introduzca detalles aquí</v>
      </c>
      <c r="N102" s="93" t="str">
        <f>IF(ISERROR(VLOOKUP($F102,Listas!$T$4:$Y$44,5,FALSE)),"",VLOOKUP($F102,Listas!$T$4:$Y$44,5,FALSE))</f>
        <v/>
      </c>
      <c r="O102" s="93" t="str">
        <f>IF(ISERROR(VLOOKUP($F102,Listas!$T$4:$Y$44,6,FALSE)),"",VLOOKUP($F102,Listas!$T$4:$Y$44,6,FALSE))</f>
        <v/>
      </c>
    </row>
    <row r="103" spans="1:15" x14ac:dyDescent="0.25">
      <c r="A103" s="66"/>
      <c r="B103" s="66"/>
      <c r="C103" s="89" t="s">
        <v>941</v>
      </c>
      <c r="D103" s="66" t="s">
        <v>933</v>
      </c>
      <c r="E103" s="90" t="str">
        <f>IF(ISERROR(VLOOKUP($C103,Listas!$R$4:$S$17,2,FALSE)),"",VLOOKUP($C103,Listas!$R$4:$S$17,2,FALSE))</f>
        <v/>
      </c>
      <c r="F103" s="90" t="s">
        <v>984</v>
      </c>
      <c r="G103" s="90" t="s">
        <v>953</v>
      </c>
      <c r="H103" s="67"/>
      <c r="I103" s="67" t="s">
        <v>908</v>
      </c>
      <c r="J103" s="91" t="str">
        <f>IF(ISERROR(VLOOKUP($C103&amp;" "&amp;$K103,Listas!$AB$4:$AC$17,2,FALSE)),"",VLOOKUP($C103&amp;" "&amp;$K103,Listas!$AB$4:$AC$17,2,FALSE))</f>
        <v/>
      </c>
      <c r="K103" s="67" t="str">
        <f>IF(ISERROR(VLOOKUP($I103,Listas!$L$4:$M$7,2,FALSE)),"",VLOOKUP($I103,Listas!$L$4:$M$7,2,FALSE))</f>
        <v/>
      </c>
      <c r="L103" s="92" t="str">
        <f t="shared" si="1"/>
        <v/>
      </c>
      <c r="M103" s="92" t="str">
        <f>IF(D103="no",VLOOKUP(C103,Listas!$R$4:$Z$17,9, FALSE),"Por favor, introduzca detalles aquí")</f>
        <v>Por favor, introduzca detalles aquí</v>
      </c>
      <c r="N103" s="93" t="str">
        <f>IF(ISERROR(VLOOKUP($F103,Listas!$T$4:$Y$44,5,FALSE)),"",VLOOKUP($F103,Listas!$T$4:$Y$44,5,FALSE))</f>
        <v/>
      </c>
      <c r="O103" s="93" t="str">
        <f>IF(ISERROR(VLOOKUP($F103,Listas!$T$4:$Y$44,6,FALSE)),"",VLOOKUP($F103,Listas!$T$4:$Y$44,6,FALSE))</f>
        <v/>
      </c>
    </row>
    <row r="104" spans="1:15" x14ac:dyDescent="0.25">
      <c r="A104" s="66"/>
      <c r="B104" s="66"/>
      <c r="C104" s="89" t="s">
        <v>941</v>
      </c>
      <c r="D104" s="66" t="s">
        <v>933</v>
      </c>
      <c r="E104" s="90" t="str">
        <f>IF(ISERROR(VLOOKUP($C104,Listas!$R$4:$S$17,2,FALSE)),"",VLOOKUP($C104,Listas!$R$4:$S$17,2,FALSE))</f>
        <v/>
      </c>
      <c r="F104" s="90" t="s">
        <v>984</v>
      </c>
      <c r="G104" s="90" t="s">
        <v>953</v>
      </c>
      <c r="H104" s="67"/>
      <c r="I104" s="67" t="s">
        <v>908</v>
      </c>
      <c r="J104" s="91" t="str">
        <f>IF(ISERROR(VLOOKUP($C104&amp;" "&amp;$K104,Listas!$AB$4:$AC$17,2,FALSE)),"",VLOOKUP($C104&amp;" "&amp;$K104,Listas!$AB$4:$AC$17,2,FALSE))</f>
        <v/>
      </c>
      <c r="K104" s="67" t="str">
        <f>IF(ISERROR(VLOOKUP($I104,Listas!$L$4:$M$7,2,FALSE)),"",VLOOKUP($I104,Listas!$L$4:$M$7,2,FALSE))</f>
        <v/>
      </c>
      <c r="L104" s="92" t="str">
        <f t="shared" si="1"/>
        <v/>
      </c>
      <c r="M104" s="92" t="str">
        <f>IF(D104="no",VLOOKUP(C104,Listas!$R$4:$Z$17,9, FALSE),"Por favor, introduzca detalles aquí")</f>
        <v>Por favor, introduzca detalles aquí</v>
      </c>
      <c r="N104" s="93" t="str">
        <f>IF(ISERROR(VLOOKUP($F104,Listas!$T$4:$Y$44,5,FALSE)),"",VLOOKUP($F104,Listas!$T$4:$Y$44,5,FALSE))</f>
        <v/>
      </c>
      <c r="O104" s="93" t="str">
        <f>IF(ISERROR(VLOOKUP($F104,Listas!$T$4:$Y$44,6,FALSE)),"",VLOOKUP($F104,Listas!$T$4:$Y$44,6,FALSE))</f>
        <v/>
      </c>
    </row>
    <row r="105" spans="1:15" x14ac:dyDescent="0.25">
      <c r="A105" s="66"/>
      <c r="B105" s="66"/>
      <c r="C105" s="89" t="s">
        <v>941</v>
      </c>
      <c r="D105" s="66" t="s">
        <v>933</v>
      </c>
      <c r="E105" s="90" t="str">
        <f>IF(ISERROR(VLOOKUP($C105,Listas!$R$4:$S$17,2,FALSE)),"",VLOOKUP($C105,Listas!$R$4:$S$17,2,FALSE))</f>
        <v/>
      </c>
      <c r="F105" s="90" t="s">
        <v>984</v>
      </c>
      <c r="G105" s="90" t="s">
        <v>953</v>
      </c>
      <c r="H105" s="67"/>
      <c r="I105" s="67" t="s">
        <v>908</v>
      </c>
      <c r="J105" s="91" t="str">
        <f>IF(ISERROR(VLOOKUP($C105&amp;" "&amp;$K105,Listas!$AB$4:$AC$17,2,FALSE)),"",VLOOKUP($C105&amp;" "&amp;$K105,Listas!$AB$4:$AC$17,2,FALSE))</f>
        <v/>
      </c>
      <c r="K105" s="67" t="str">
        <f>IF(ISERROR(VLOOKUP($I105,Listas!$L$4:$M$7,2,FALSE)),"",VLOOKUP($I105,Listas!$L$4:$M$7,2,FALSE))</f>
        <v/>
      </c>
      <c r="L105" s="92" t="str">
        <f t="shared" si="1"/>
        <v/>
      </c>
      <c r="M105" s="92" t="str">
        <f>IF(D105="no",VLOOKUP(C105,Listas!$R$4:$Z$17,9, FALSE),"Por favor, introduzca detalles aquí")</f>
        <v>Por favor, introduzca detalles aquí</v>
      </c>
      <c r="N105" s="93" t="str">
        <f>IF(ISERROR(VLOOKUP($F105,Listas!$T$4:$Y$44,5,FALSE)),"",VLOOKUP($F105,Listas!$T$4:$Y$44,5,FALSE))</f>
        <v/>
      </c>
      <c r="O105" s="93" t="str">
        <f>IF(ISERROR(VLOOKUP($F105,Listas!$T$4:$Y$44,6,FALSE)),"",VLOOKUP($F105,Listas!$T$4:$Y$44,6,FALSE))</f>
        <v/>
      </c>
    </row>
    <row r="106" spans="1:15" x14ac:dyDescent="0.25">
      <c r="A106" s="66"/>
      <c r="B106" s="66"/>
      <c r="C106" s="89" t="s">
        <v>941</v>
      </c>
      <c r="D106" s="66" t="s">
        <v>933</v>
      </c>
      <c r="E106" s="90" t="str">
        <f>IF(ISERROR(VLOOKUP($C106,Listas!$R$4:$S$17,2,FALSE)),"",VLOOKUP($C106,Listas!$R$4:$S$17,2,FALSE))</f>
        <v/>
      </c>
      <c r="F106" s="90" t="s">
        <v>984</v>
      </c>
      <c r="G106" s="90" t="s">
        <v>953</v>
      </c>
      <c r="H106" s="67"/>
      <c r="I106" s="67" t="s">
        <v>908</v>
      </c>
      <c r="J106" s="91" t="str">
        <f>IF(ISERROR(VLOOKUP($C106&amp;" "&amp;$K106,Listas!$AB$4:$AC$17,2,FALSE)),"",VLOOKUP($C106&amp;" "&amp;$K106,Listas!$AB$4:$AC$17,2,FALSE))</f>
        <v/>
      </c>
      <c r="K106" s="67" t="str">
        <f>IF(ISERROR(VLOOKUP($I106,Listas!$L$4:$M$7,2,FALSE)),"",VLOOKUP($I106,Listas!$L$4:$M$7,2,FALSE))</f>
        <v/>
      </c>
      <c r="L106" s="92" t="str">
        <f t="shared" si="1"/>
        <v/>
      </c>
      <c r="M106" s="92" t="str">
        <f>IF(D106="no",VLOOKUP(C106,Listas!$R$4:$Z$17,9, FALSE),"Por favor, introduzca detalles aquí")</f>
        <v>Por favor, introduzca detalles aquí</v>
      </c>
      <c r="N106" s="93" t="str">
        <f>IF(ISERROR(VLOOKUP($F106,Listas!$T$4:$Y$44,5,FALSE)),"",VLOOKUP($F106,Listas!$T$4:$Y$44,5,FALSE))</f>
        <v/>
      </c>
      <c r="O106" s="93" t="str">
        <f>IF(ISERROR(VLOOKUP($F106,Listas!$T$4:$Y$44,6,FALSE)),"",VLOOKUP($F106,Listas!$T$4:$Y$44,6,FALSE))</f>
        <v/>
      </c>
    </row>
    <row r="107" spans="1:15" x14ac:dyDescent="0.25">
      <c r="A107" s="66"/>
      <c r="B107" s="66"/>
      <c r="C107" s="89" t="s">
        <v>941</v>
      </c>
      <c r="D107" s="66" t="s">
        <v>933</v>
      </c>
      <c r="E107" s="90" t="str">
        <f>IF(ISERROR(VLOOKUP($C107,Listas!$R$4:$S$17,2,FALSE)),"",VLOOKUP($C107,Listas!$R$4:$S$17,2,FALSE))</f>
        <v/>
      </c>
      <c r="F107" s="90" t="s">
        <v>984</v>
      </c>
      <c r="G107" s="90" t="s">
        <v>953</v>
      </c>
      <c r="H107" s="67"/>
      <c r="I107" s="67" t="s">
        <v>908</v>
      </c>
      <c r="J107" s="91" t="str">
        <f>IF(ISERROR(VLOOKUP($C107&amp;" "&amp;$K107,Listas!$AB$4:$AC$17,2,FALSE)),"",VLOOKUP($C107&amp;" "&amp;$K107,Listas!$AB$4:$AC$17,2,FALSE))</f>
        <v/>
      </c>
      <c r="K107" s="67" t="str">
        <f>IF(ISERROR(VLOOKUP($I107,Listas!$L$4:$M$7,2,FALSE)),"",VLOOKUP($I107,Listas!$L$4:$M$7,2,FALSE))</f>
        <v/>
      </c>
      <c r="L107" s="92" t="str">
        <f t="shared" si="1"/>
        <v/>
      </c>
      <c r="M107" s="92" t="str">
        <f>IF(D107="no",VLOOKUP(C107,Listas!$R$4:$Z$17,9, FALSE),"Por favor, introduzca detalles aquí")</f>
        <v>Por favor, introduzca detalles aquí</v>
      </c>
      <c r="N107" s="93" t="str">
        <f>IF(ISERROR(VLOOKUP($F107,Listas!$T$4:$Y$44,5,FALSE)),"",VLOOKUP($F107,Listas!$T$4:$Y$44,5,FALSE))</f>
        <v/>
      </c>
      <c r="O107" s="93" t="str">
        <f>IF(ISERROR(VLOOKUP($F107,Listas!$T$4:$Y$44,6,FALSE)),"",VLOOKUP($F107,Listas!$T$4:$Y$44,6,FALSE))</f>
        <v/>
      </c>
    </row>
    <row r="108" spans="1:15" x14ac:dyDescent="0.25">
      <c r="A108" s="66"/>
      <c r="B108" s="66"/>
      <c r="C108" s="89" t="s">
        <v>941</v>
      </c>
      <c r="D108" s="66" t="s">
        <v>933</v>
      </c>
      <c r="E108" s="90" t="str">
        <f>IF(ISERROR(VLOOKUP($C108,Listas!$R$4:$S$17,2,FALSE)),"",VLOOKUP($C108,Listas!$R$4:$S$17,2,FALSE))</f>
        <v/>
      </c>
      <c r="F108" s="90" t="s">
        <v>984</v>
      </c>
      <c r="G108" s="90" t="s">
        <v>953</v>
      </c>
      <c r="H108" s="67"/>
      <c r="I108" s="67" t="s">
        <v>908</v>
      </c>
      <c r="J108" s="91" t="str">
        <f>IF(ISERROR(VLOOKUP($C108&amp;" "&amp;$K108,Listas!$AB$4:$AC$17,2,FALSE)),"",VLOOKUP($C108&amp;" "&amp;$K108,Listas!$AB$4:$AC$17,2,FALSE))</f>
        <v/>
      </c>
      <c r="K108" s="67" t="str">
        <f>IF(ISERROR(VLOOKUP($I108,Listas!$L$4:$M$7,2,FALSE)),"",VLOOKUP($I108,Listas!$L$4:$M$7,2,FALSE))</f>
        <v/>
      </c>
      <c r="L108" s="92" t="str">
        <f t="shared" si="1"/>
        <v/>
      </c>
      <c r="M108" s="92" t="str">
        <f>IF(D108="no",VLOOKUP(C108,Listas!$R$4:$Z$17,9, FALSE),"Por favor, introduzca detalles aquí")</f>
        <v>Por favor, introduzca detalles aquí</v>
      </c>
      <c r="N108" s="93" t="str">
        <f>IF(ISERROR(VLOOKUP($F108,Listas!$T$4:$Y$44,5,FALSE)),"",VLOOKUP($F108,Listas!$T$4:$Y$44,5,FALSE))</f>
        <v/>
      </c>
      <c r="O108" s="93" t="str">
        <f>IF(ISERROR(VLOOKUP($F108,Listas!$T$4:$Y$44,6,FALSE)),"",VLOOKUP($F108,Listas!$T$4:$Y$44,6,FALSE))</f>
        <v/>
      </c>
    </row>
    <row r="109" spans="1:15" x14ac:dyDescent="0.25">
      <c r="A109" s="66"/>
      <c r="B109" s="66"/>
      <c r="C109" s="89" t="s">
        <v>941</v>
      </c>
      <c r="D109" s="66" t="s">
        <v>933</v>
      </c>
      <c r="E109" s="90" t="str">
        <f>IF(ISERROR(VLOOKUP($C109,Listas!$R$4:$S$17,2,FALSE)),"",VLOOKUP($C109,Listas!$R$4:$S$17,2,FALSE))</f>
        <v/>
      </c>
      <c r="F109" s="90" t="s">
        <v>984</v>
      </c>
      <c r="G109" s="90" t="s">
        <v>953</v>
      </c>
      <c r="H109" s="67"/>
      <c r="I109" s="67" t="s">
        <v>908</v>
      </c>
      <c r="J109" s="91" t="str">
        <f>IF(ISERROR(VLOOKUP($C109&amp;" "&amp;$K109,Listas!$AB$4:$AC$17,2,FALSE)),"",VLOOKUP($C109&amp;" "&amp;$K109,Listas!$AB$4:$AC$17,2,FALSE))</f>
        <v/>
      </c>
      <c r="K109" s="67" t="str">
        <f>IF(ISERROR(VLOOKUP($I109,Listas!$L$4:$M$7,2,FALSE)),"",VLOOKUP($I109,Listas!$L$4:$M$7,2,FALSE))</f>
        <v/>
      </c>
      <c r="L109" s="92" t="str">
        <f t="shared" si="1"/>
        <v/>
      </c>
      <c r="M109" s="92" t="str">
        <f>IF(D109="no",VLOOKUP(C109,Listas!$R$4:$Z$17,9, FALSE),"Por favor, introduzca detalles aquí")</f>
        <v>Por favor, introduzca detalles aquí</v>
      </c>
      <c r="N109" s="93" t="str">
        <f>IF(ISERROR(VLOOKUP($F109,Listas!$T$4:$Y$44,5,FALSE)),"",VLOOKUP($F109,Listas!$T$4:$Y$44,5,FALSE))</f>
        <v/>
      </c>
      <c r="O109" s="93" t="str">
        <f>IF(ISERROR(VLOOKUP($F109,Listas!$T$4:$Y$44,6,FALSE)),"",VLOOKUP($F109,Listas!$T$4:$Y$44,6,FALSE))</f>
        <v/>
      </c>
    </row>
    <row r="110" spans="1:15" x14ac:dyDescent="0.25">
      <c r="A110" s="66"/>
      <c r="B110" s="66"/>
      <c r="C110" s="89" t="s">
        <v>941</v>
      </c>
      <c r="D110" s="66" t="s">
        <v>933</v>
      </c>
      <c r="E110" s="90" t="str">
        <f>IF(ISERROR(VLOOKUP($C110,Listas!$R$4:$S$17,2,FALSE)),"",VLOOKUP($C110,Listas!$R$4:$S$17,2,FALSE))</f>
        <v/>
      </c>
      <c r="F110" s="90" t="s">
        <v>984</v>
      </c>
      <c r="G110" s="90" t="s">
        <v>953</v>
      </c>
      <c r="H110" s="67"/>
      <c r="I110" s="67" t="s">
        <v>908</v>
      </c>
      <c r="J110" s="91" t="str">
        <f>IF(ISERROR(VLOOKUP($C110&amp;" "&amp;$K110,Listas!$AB$4:$AC$17,2,FALSE)),"",VLOOKUP($C110&amp;" "&amp;$K110,Listas!$AB$4:$AC$17,2,FALSE))</f>
        <v/>
      </c>
      <c r="K110" s="67" t="str">
        <f>IF(ISERROR(VLOOKUP($I110,Listas!$L$4:$M$7,2,FALSE)),"",VLOOKUP($I110,Listas!$L$4:$M$7,2,FALSE))</f>
        <v/>
      </c>
      <c r="L110" s="92" t="str">
        <f t="shared" si="1"/>
        <v/>
      </c>
      <c r="M110" s="92" t="str">
        <f>IF(D110="no",VLOOKUP(C110,Listas!$R$4:$Z$17,9, FALSE),"Por favor, introduzca detalles aquí")</f>
        <v>Por favor, introduzca detalles aquí</v>
      </c>
      <c r="N110" s="93" t="str">
        <f>IF(ISERROR(VLOOKUP($F110,Listas!$T$4:$Y$44,5,FALSE)),"",VLOOKUP($F110,Listas!$T$4:$Y$44,5,FALSE))</f>
        <v/>
      </c>
      <c r="O110" s="93" t="str">
        <f>IF(ISERROR(VLOOKUP($F110,Listas!$T$4:$Y$44,6,FALSE)),"",VLOOKUP($F110,Listas!$T$4:$Y$44,6,FALSE))</f>
        <v/>
      </c>
    </row>
    <row r="111" spans="1:15" x14ac:dyDescent="0.25">
      <c r="A111" s="66"/>
      <c r="B111" s="66"/>
      <c r="C111" s="89" t="s">
        <v>941</v>
      </c>
      <c r="D111" s="66" t="s">
        <v>933</v>
      </c>
      <c r="E111" s="90" t="str">
        <f>IF(ISERROR(VLOOKUP($C111,Listas!$R$4:$S$17,2,FALSE)),"",VLOOKUP($C111,Listas!$R$4:$S$17,2,FALSE))</f>
        <v/>
      </c>
      <c r="F111" s="90" t="s">
        <v>984</v>
      </c>
      <c r="G111" s="90" t="s">
        <v>953</v>
      </c>
      <c r="H111" s="67"/>
      <c r="I111" s="67" t="s">
        <v>908</v>
      </c>
      <c r="J111" s="91" t="str">
        <f>IF(ISERROR(VLOOKUP($C111&amp;" "&amp;$K111,Listas!$AB$4:$AC$17,2,FALSE)),"",VLOOKUP($C111&amp;" "&amp;$K111,Listas!$AB$4:$AC$17,2,FALSE))</f>
        <v/>
      </c>
      <c r="K111" s="67" t="str">
        <f>IF(ISERROR(VLOOKUP($I111,Listas!$L$4:$M$7,2,FALSE)),"",VLOOKUP($I111,Listas!$L$4:$M$7,2,FALSE))</f>
        <v/>
      </c>
      <c r="L111" s="92" t="str">
        <f t="shared" si="1"/>
        <v/>
      </c>
      <c r="M111" s="92" t="str">
        <f>IF(D111="no",VLOOKUP(C111,Listas!$R$4:$Z$17,9, FALSE),"Por favor, introduzca detalles aquí")</f>
        <v>Por favor, introduzca detalles aquí</v>
      </c>
      <c r="N111" s="93" t="str">
        <f>IF(ISERROR(VLOOKUP($F111,Listas!$T$4:$Y$44,5,FALSE)),"",VLOOKUP($F111,Listas!$T$4:$Y$44,5,FALSE))</f>
        <v/>
      </c>
      <c r="O111" s="93" t="str">
        <f>IF(ISERROR(VLOOKUP($F111,Listas!$T$4:$Y$44,6,FALSE)),"",VLOOKUP($F111,Listas!$T$4:$Y$44,6,FALSE))</f>
        <v/>
      </c>
    </row>
    <row r="112" spans="1:15" x14ac:dyDescent="0.25">
      <c r="A112" s="66"/>
      <c r="B112" s="66"/>
      <c r="C112" s="89" t="s">
        <v>941</v>
      </c>
      <c r="D112" s="66" t="s">
        <v>933</v>
      </c>
      <c r="E112" s="90" t="str">
        <f>IF(ISERROR(VLOOKUP($C112,Listas!$R$4:$S$17,2,FALSE)),"",VLOOKUP($C112,Listas!$R$4:$S$17,2,FALSE))</f>
        <v/>
      </c>
      <c r="F112" s="90" t="s">
        <v>984</v>
      </c>
      <c r="G112" s="90" t="s">
        <v>953</v>
      </c>
      <c r="H112" s="67"/>
      <c r="I112" s="67" t="s">
        <v>908</v>
      </c>
      <c r="J112" s="91" t="str">
        <f>IF(ISERROR(VLOOKUP($C112&amp;" "&amp;$K112,Listas!$AB$4:$AC$17,2,FALSE)),"",VLOOKUP($C112&amp;" "&amp;$K112,Listas!$AB$4:$AC$17,2,FALSE))</f>
        <v/>
      </c>
      <c r="K112" s="67" t="str">
        <f>IF(ISERROR(VLOOKUP($I112,Listas!$L$4:$M$7,2,FALSE)),"",VLOOKUP($I112,Listas!$L$4:$M$7,2,FALSE))</f>
        <v/>
      </c>
      <c r="L112" s="92" t="str">
        <f t="shared" si="1"/>
        <v/>
      </c>
      <c r="M112" s="92" t="str">
        <f>IF(D112="no",VLOOKUP(C112,Listas!$R$4:$Z$17,9, FALSE),"Por favor, introduzca detalles aquí")</f>
        <v>Por favor, introduzca detalles aquí</v>
      </c>
      <c r="N112" s="93" t="str">
        <f>IF(ISERROR(VLOOKUP($F112,Listas!$T$4:$Y$44,5,FALSE)),"",VLOOKUP($F112,Listas!$T$4:$Y$44,5,FALSE))</f>
        <v/>
      </c>
      <c r="O112" s="93" t="str">
        <f>IF(ISERROR(VLOOKUP($F112,Listas!$T$4:$Y$44,6,FALSE)),"",VLOOKUP($F112,Listas!$T$4:$Y$44,6,FALSE))</f>
        <v/>
      </c>
    </row>
    <row r="113" spans="1:15" x14ac:dyDescent="0.25">
      <c r="A113" s="66"/>
      <c r="B113" s="66"/>
      <c r="C113" s="89" t="s">
        <v>941</v>
      </c>
      <c r="D113" s="66" t="s">
        <v>933</v>
      </c>
      <c r="E113" s="90" t="str">
        <f>IF(ISERROR(VLOOKUP($C113,Listas!$R$4:$S$17,2,FALSE)),"",VLOOKUP($C113,Listas!$R$4:$S$17,2,FALSE))</f>
        <v/>
      </c>
      <c r="F113" s="90" t="s">
        <v>984</v>
      </c>
      <c r="G113" s="90" t="s">
        <v>953</v>
      </c>
      <c r="H113" s="67"/>
      <c r="I113" s="67" t="s">
        <v>908</v>
      </c>
      <c r="J113" s="91" t="str">
        <f>IF(ISERROR(VLOOKUP($C113&amp;" "&amp;$K113,Listas!$AB$4:$AC$17,2,FALSE)),"",VLOOKUP($C113&amp;" "&amp;$K113,Listas!$AB$4:$AC$17,2,FALSE))</f>
        <v/>
      </c>
      <c r="K113" s="67" t="str">
        <f>IF(ISERROR(VLOOKUP($I113,Listas!$L$4:$M$7,2,FALSE)),"",VLOOKUP($I113,Listas!$L$4:$M$7,2,FALSE))</f>
        <v/>
      </c>
      <c r="L113" s="92" t="str">
        <f t="shared" si="1"/>
        <v/>
      </c>
      <c r="M113" s="92" t="str">
        <f>IF(D113="no",VLOOKUP(C113,Listas!$R$4:$Z$17,9, FALSE),"Por favor, introduzca detalles aquí")</f>
        <v>Por favor, introduzca detalles aquí</v>
      </c>
      <c r="N113" s="93" t="str">
        <f>IF(ISERROR(VLOOKUP($F113,Listas!$T$4:$Y$44,5,FALSE)),"",VLOOKUP($F113,Listas!$T$4:$Y$44,5,FALSE))</f>
        <v/>
      </c>
      <c r="O113" s="93" t="str">
        <f>IF(ISERROR(VLOOKUP($F113,Listas!$T$4:$Y$44,6,FALSE)),"",VLOOKUP($F113,Listas!$T$4:$Y$44,6,FALSE))</f>
        <v/>
      </c>
    </row>
    <row r="114" spans="1:15" x14ac:dyDescent="0.25">
      <c r="A114" s="66"/>
      <c r="B114" s="66"/>
      <c r="C114" s="89" t="s">
        <v>941</v>
      </c>
      <c r="D114" s="66" t="s">
        <v>933</v>
      </c>
      <c r="E114" s="90" t="str">
        <f>IF(ISERROR(VLOOKUP($C114,Listas!$R$4:$S$17,2,FALSE)),"",VLOOKUP($C114,Listas!$R$4:$S$17,2,FALSE))</f>
        <v/>
      </c>
      <c r="F114" s="90" t="s">
        <v>984</v>
      </c>
      <c r="G114" s="90" t="s">
        <v>953</v>
      </c>
      <c r="H114" s="67"/>
      <c r="I114" s="67" t="s">
        <v>908</v>
      </c>
      <c r="J114" s="91" t="str">
        <f>IF(ISERROR(VLOOKUP($C114&amp;" "&amp;$K114,Listas!$AB$4:$AC$17,2,FALSE)),"",VLOOKUP($C114&amp;" "&amp;$K114,Listas!$AB$4:$AC$17,2,FALSE))</f>
        <v/>
      </c>
      <c r="K114" s="67" t="str">
        <f>IF(ISERROR(VLOOKUP($I114,Listas!$L$4:$M$7,2,FALSE)),"",VLOOKUP($I114,Listas!$L$4:$M$7,2,FALSE))</f>
        <v/>
      </c>
      <c r="L114" s="92" t="str">
        <f t="shared" si="1"/>
        <v/>
      </c>
      <c r="M114" s="92" t="str">
        <f>IF(D114="no",VLOOKUP(C114,Listas!$R$4:$Z$17,9, FALSE),"Por favor, introduzca detalles aquí")</f>
        <v>Por favor, introduzca detalles aquí</v>
      </c>
      <c r="N114" s="93" t="str">
        <f>IF(ISERROR(VLOOKUP($F114,Listas!$T$4:$Y$44,5,FALSE)),"",VLOOKUP($F114,Listas!$T$4:$Y$44,5,FALSE))</f>
        <v/>
      </c>
      <c r="O114" s="93" t="str">
        <f>IF(ISERROR(VLOOKUP($F114,Listas!$T$4:$Y$44,6,FALSE)),"",VLOOKUP($F114,Listas!$T$4:$Y$44,6,FALSE))</f>
        <v/>
      </c>
    </row>
    <row r="115" spans="1:15" x14ac:dyDescent="0.25">
      <c r="A115" s="66"/>
      <c r="B115" s="66"/>
      <c r="C115" s="89" t="s">
        <v>941</v>
      </c>
      <c r="D115" s="66" t="s">
        <v>933</v>
      </c>
      <c r="E115" s="90" t="str">
        <f>IF(ISERROR(VLOOKUP($C115,Listas!$R$4:$S$17,2,FALSE)),"",VLOOKUP($C115,Listas!$R$4:$S$17,2,FALSE))</f>
        <v/>
      </c>
      <c r="F115" s="90" t="s">
        <v>984</v>
      </c>
      <c r="G115" s="90" t="s">
        <v>953</v>
      </c>
      <c r="H115" s="67"/>
      <c r="I115" s="67" t="s">
        <v>908</v>
      </c>
      <c r="J115" s="91" t="str">
        <f>IF(ISERROR(VLOOKUP($C115&amp;" "&amp;$K115,Listas!$AB$4:$AC$17,2,FALSE)),"",VLOOKUP($C115&amp;" "&amp;$K115,Listas!$AB$4:$AC$17,2,FALSE))</f>
        <v/>
      </c>
      <c r="K115" s="67" t="str">
        <f>IF(ISERROR(VLOOKUP($I115,Listas!$L$4:$M$7,2,FALSE)),"",VLOOKUP($I115,Listas!$L$4:$M$7,2,FALSE))</f>
        <v/>
      </c>
      <c r="L115" s="92" t="str">
        <f t="shared" si="1"/>
        <v/>
      </c>
      <c r="M115" s="92" t="str">
        <f>IF(D115="no",VLOOKUP(C115,Listas!$R$4:$Z$17,9, FALSE),"Por favor, introduzca detalles aquí")</f>
        <v>Por favor, introduzca detalles aquí</v>
      </c>
      <c r="N115" s="93" t="str">
        <f>IF(ISERROR(VLOOKUP($F115,Listas!$T$4:$Y$44,5,FALSE)),"",VLOOKUP($F115,Listas!$T$4:$Y$44,5,FALSE))</f>
        <v/>
      </c>
      <c r="O115" s="93" t="str">
        <f>IF(ISERROR(VLOOKUP($F115,Listas!$T$4:$Y$44,6,FALSE)),"",VLOOKUP($F115,Listas!$T$4:$Y$44,6,FALSE))</f>
        <v/>
      </c>
    </row>
    <row r="116" spans="1:15" x14ac:dyDescent="0.25">
      <c r="A116" s="66"/>
      <c r="B116" s="66"/>
      <c r="C116" s="89" t="s">
        <v>941</v>
      </c>
      <c r="D116" s="66" t="s">
        <v>933</v>
      </c>
      <c r="E116" s="90" t="str">
        <f>IF(ISERROR(VLOOKUP($C116,Listas!$R$4:$S$17,2,FALSE)),"",VLOOKUP($C116,Listas!$R$4:$S$17,2,FALSE))</f>
        <v/>
      </c>
      <c r="F116" s="90" t="s">
        <v>984</v>
      </c>
      <c r="G116" s="90" t="s">
        <v>953</v>
      </c>
      <c r="H116" s="67"/>
      <c r="I116" s="67" t="s">
        <v>908</v>
      </c>
      <c r="J116" s="91" t="str">
        <f>IF(ISERROR(VLOOKUP($C116&amp;" "&amp;$K116,Listas!$AB$4:$AC$17,2,FALSE)),"",VLOOKUP($C116&amp;" "&amp;$K116,Listas!$AB$4:$AC$17,2,FALSE))</f>
        <v/>
      </c>
      <c r="K116" s="67" t="str">
        <f>IF(ISERROR(VLOOKUP($I116,Listas!$L$4:$M$7,2,FALSE)),"",VLOOKUP($I116,Listas!$L$4:$M$7,2,FALSE))</f>
        <v/>
      </c>
      <c r="L116" s="92" t="str">
        <f t="shared" si="1"/>
        <v/>
      </c>
      <c r="M116" s="92" t="str">
        <f>IF(D116="no",VLOOKUP(C116,Listas!$R$4:$Z$17,9, FALSE),"Por favor, introduzca detalles aquí")</f>
        <v>Por favor, introduzca detalles aquí</v>
      </c>
      <c r="N116" s="93" t="str">
        <f>IF(ISERROR(VLOOKUP($F116,Listas!$T$4:$Y$44,5,FALSE)),"",VLOOKUP($F116,Listas!$T$4:$Y$44,5,FALSE))</f>
        <v/>
      </c>
      <c r="O116" s="93" t="str">
        <f>IF(ISERROR(VLOOKUP($F116,Listas!$T$4:$Y$44,6,FALSE)),"",VLOOKUP($F116,Listas!$T$4:$Y$44,6,FALSE))</f>
        <v/>
      </c>
    </row>
    <row r="117" spans="1:15" x14ac:dyDescent="0.25">
      <c r="A117" s="66"/>
      <c r="B117" s="66"/>
      <c r="C117" s="89" t="s">
        <v>941</v>
      </c>
      <c r="D117" s="66" t="s">
        <v>933</v>
      </c>
      <c r="E117" s="90" t="str">
        <f>IF(ISERROR(VLOOKUP($C117,Listas!$R$4:$S$17,2,FALSE)),"",VLOOKUP($C117,Listas!$R$4:$S$17,2,FALSE))</f>
        <v/>
      </c>
      <c r="F117" s="90" t="s">
        <v>984</v>
      </c>
      <c r="G117" s="90" t="s">
        <v>953</v>
      </c>
      <c r="H117" s="67"/>
      <c r="I117" s="67" t="s">
        <v>908</v>
      </c>
      <c r="J117" s="91" t="str">
        <f>IF(ISERROR(VLOOKUP($C117&amp;" "&amp;$K117,Listas!$AB$4:$AC$17,2,FALSE)),"",VLOOKUP($C117&amp;" "&amp;$K117,Listas!$AB$4:$AC$17,2,FALSE))</f>
        <v/>
      </c>
      <c r="K117" s="67" t="str">
        <f>IF(ISERROR(VLOOKUP($I117,Listas!$L$4:$M$7,2,FALSE)),"",VLOOKUP($I117,Listas!$L$4:$M$7,2,FALSE))</f>
        <v/>
      </c>
      <c r="L117" s="92" t="str">
        <f t="shared" si="1"/>
        <v/>
      </c>
      <c r="M117" s="92" t="str">
        <f>IF(D117="no",VLOOKUP(C117,Listas!$R$4:$Z$17,9, FALSE),"Por favor, introduzca detalles aquí")</f>
        <v>Por favor, introduzca detalles aquí</v>
      </c>
      <c r="N117" s="93" t="str">
        <f>IF(ISERROR(VLOOKUP($F117,Listas!$T$4:$Y$44,5,FALSE)),"",VLOOKUP($F117,Listas!$T$4:$Y$44,5,FALSE))</f>
        <v/>
      </c>
      <c r="O117" s="93" t="str">
        <f>IF(ISERROR(VLOOKUP($F117,Listas!$T$4:$Y$44,6,FALSE)),"",VLOOKUP($F117,Listas!$T$4:$Y$44,6,FALSE))</f>
        <v/>
      </c>
    </row>
    <row r="118" spans="1:15" x14ac:dyDescent="0.25">
      <c r="A118" s="66"/>
      <c r="B118" s="66"/>
      <c r="C118" s="89" t="s">
        <v>941</v>
      </c>
      <c r="D118" s="66" t="s">
        <v>933</v>
      </c>
      <c r="E118" s="90" t="str">
        <f>IF(ISERROR(VLOOKUP($C118,Listas!$R$4:$S$17,2,FALSE)),"",VLOOKUP($C118,Listas!$R$4:$S$17,2,FALSE))</f>
        <v/>
      </c>
      <c r="F118" s="90" t="s">
        <v>984</v>
      </c>
      <c r="G118" s="90" t="s">
        <v>953</v>
      </c>
      <c r="H118" s="67"/>
      <c r="I118" s="67" t="s">
        <v>908</v>
      </c>
      <c r="J118" s="91" t="str">
        <f>IF(ISERROR(VLOOKUP($C118&amp;" "&amp;$K118,Listas!$AB$4:$AC$17,2,FALSE)),"",VLOOKUP($C118&amp;" "&amp;$K118,Listas!$AB$4:$AC$17,2,FALSE))</f>
        <v/>
      </c>
      <c r="K118" s="67" t="str">
        <f>IF(ISERROR(VLOOKUP($I118,Listas!$L$4:$M$7,2,FALSE)),"",VLOOKUP($I118,Listas!$L$4:$M$7,2,FALSE))</f>
        <v/>
      </c>
      <c r="L118" s="92" t="str">
        <f t="shared" si="1"/>
        <v/>
      </c>
      <c r="M118" s="92" t="str">
        <f>IF(D118="no",VLOOKUP(C118,Listas!$R$4:$Z$17,9, FALSE),"Por favor, introduzca detalles aquí")</f>
        <v>Por favor, introduzca detalles aquí</v>
      </c>
      <c r="N118" s="93" t="str">
        <f>IF(ISERROR(VLOOKUP($F118,Listas!$T$4:$Y$44,5,FALSE)),"",VLOOKUP($F118,Listas!$T$4:$Y$44,5,FALSE))</f>
        <v/>
      </c>
      <c r="O118" s="93" t="str">
        <f>IF(ISERROR(VLOOKUP($F118,Listas!$T$4:$Y$44,6,FALSE)),"",VLOOKUP($F118,Listas!$T$4:$Y$44,6,FALSE))</f>
        <v/>
      </c>
    </row>
    <row r="119" spans="1:15" x14ac:dyDescent="0.25">
      <c r="A119" s="66"/>
      <c r="B119" s="66"/>
      <c r="C119" s="89" t="s">
        <v>941</v>
      </c>
      <c r="D119" s="66" t="s">
        <v>933</v>
      </c>
      <c r="E119" s="90" t="str">
        <f>IF(ISERROR(VLOOKUP($C119,Listas!$R$4:$S$17,2,FALSE)),"",VLOOKUP($C119,Listas!$R$4:$S$17,2,FALSE))</f>
        <v/>
      </c>
      <c r="F119" s="90" t="s">
        <v>984</v>
      </c>
      <c r="G119" s="90" t="s">
        <v>953</v>
      </c>
      <c r="H119" s="67"/>
      <c r="I119" s="67" t="s">
        <v>908</v>
      </c>
      <c r="J119" s="91" t="str">
        <f>IF(ISERROR(VLOOKUP($C119&amp;" "&amp;$K119,Listas!$AB$4:$AC$17,2,FALSE)),"",VLOOKUP($C119&amp;" "&amp;$K119,Listas!$AB$4:$AC$17,2,FALSE))</f>
        <v/>
      </c>
      <c r="K119" s="67" t="str">
        <f>IF(ISERROR(VLOOKUP($I119,Listas!$L$4:$M$7,2,FALSE)),"",VLOOKUP($I119,Listas!$L$4:$M$7,2,FALSE))</f>
        <v/>
      </c>
      <c r="L119" s="92" t="str">
        <f t="shared" si="1"/>
        <v/>
      </c>
      <c r="M119" s="92" t="str">
        <f>IF(D119="no",VLOOKUP(C119,Listas!$R$4:$Z$17,9, FALSE),"Por favor, introduzca detalles aquí")</f>
        <v>Por favor, introduzca detalles aquí</v>
      </c>
      <c r="N119" s="93" t="str">
        <f>IF(ISERROR(VLOOKUP($F119,Listas!$T$4:$Y$44,5,FALSE)),"",VLOOKUP($F119,Listas!$T$4:$Y$44,5,FALSE))</f>
        <v/>
      </c>
      <c r="O119" s="93" t="str">
        <f>IF(ISERROR(VLOOKUP($F119,Listas!$T$4:$Y$44,6,FALSE)),"",VLOOKUP($F119,Listas!$T$4:$Y$44,6,FALSE))</f>
        <v/>
      </c>
    </row>
    <row r="120" spans="1:15" x14ac:dyDescent="0.25">
      <c r="A120" s="66"/>
      <c r="B120" s="66"/>
      <c r="C120" s="89" t="s">
        <v>941</v>
      </c>
      <c r="D120" s="66" t="s">
        <v>933</v>
      </c>
      <c r="E120" s="90" t="str">
        <f>IF(ISERROR(VLOOKUP($C120,Listas!$R$4:$S$17,2,FALSE)),"",VLOOKUP($C120,Listas!$R$4:$S$17,2,FALSE))</f>
        <v/>
      </c>
      <c r="F120" s="90" t="s">
        <v>984</v>
      </c>
      <c r="G120" s="90" t="s">
        <v>953</v>
      </c>
      <c r="H120" s="67"/>
      <c r="I120" s="67" t="s">
        <v>908</v>
      </c>
      <c r="J120" s="91" t="str">
        <f>IF(ISERROR(VLOOKUP($C120&amp;" "&amp;$K120,Listas!$AB$4:$AC$17,2,FALSE)),"",VLOOKUP($C120&amp;" "&amp;$K120,Listas!$AB$4:$AC$17,2,FALSE))</f>
        <v/>
      </c>
      <c r="K120" s="67" t="str">
        <f>IF(ISERROR(VLOOKUP($I120,Listas!$L$4:$M$7,2,FALSE)),"",VLOOKUP($I120,Listas!$L$4:$M$7,2,FALSE))</f>
        <v/>
      </c>
      <c r="L120" s="92" t="str">
        <f t="shared" si="1"/>
        <v/>
      </c>
      <c r="M120" s="92" t="str">
        <f>IF(D120="no",VLOOKUP(C120,Listas!$R$4:$Z$17,9, FALSE),"Por favor, introduzca detalles aquí")</f>
        <v>Por favor, introduzca detalles aquí</v>
      </c>
      <c r="N120" s="93" t="str">
        <f>IF(ISERROR(VLOOKUP($F120,Listas!$T$4:$Y$44,5,FALSE)),"",VLOOKUP($F120,Listas!$T$4:$Y$44,5,FALSE))</f>
        <v/>
      </c>
      <c r="O120" s="93" t="str">
        <f>IF(ISERROR(VLOOKUP($F120,Listas!$T$4:$Y$44,6,FALSE)),"",VLOOKUP($F120,Listas!$T$4:$Y$44,6,FALSE))</f>
        <v/>
      </c>
    </row>
    <row r="121" spans="1:15" x14ac:dyDescent="0.25">
      <c r="A121" s="66"/>
      <c r="B121" s="66"/>
      <c r="C121" s="89" t="s">
        <v>941</v>
      </c>
      <c r="D121" s="66" t="s">
        <v>933</v>
      </c>
      <c r="E121" s="90" t="str">
        <f>IF(ISERROR(VLOOKUP($C121,Listas!$R$4:$S$17,2,FALSE)),"",VLOOKUP($C121,Listas!$R$4:$S$17,2,FALSE))</f>
        <v/>
      </c>
      <c r="F121" s="90" t="s">
        <v>984</v>
      </c>
      <c r="G121" s="90" t="s">
        <v>953</v>
      </c>
      <c r="H121" s="67"/>
      <c r="I121" s="67" t="s">
        <v>908</v>
      </c>
      <c r="J121" s="91" t="str">
        <f>IF(ISERROR(VLOOKUP($C121&amp;" "&amp;$K121,Listas!$AB$4:$AC$17,2,FALSE)),"",VLOOKUP($C121&amp;" "&amp;$K121,Listas!$AB$4:$AC$17,2,FALSE))</f>
        <v/>
      </c>
      <c r="K121" s="67" t="str">
        <f>IF(ISERROR(VLOOKUP($I121,Listas!$L$4:$M$7,2,FALSE)),"",VLOOKUP($I121,Listas!$L$4:$M$7,2,FALSE))</f>
        <v/>
      </c>
      <c r="L121" s="92" t="str">
        <f t="shared" si="1"/>
        <v/>
      </c>
      <c r="M121" s="92" t="str">
        <f>IF(D121="no",VLOOKUP(C121,Listas!$R$4:$Z$17,9, FALSE),"Por favor, introduzca detalles aquí")</f>
        <v>Por favor, introduzca detalles aquí</v>
      </c>
      <c r="N121" s="93" t="str">
        <f>IF(ISERROR(VLOOKUP($F121,Listas!$T$4:$Y$44,5,FALSE)),"",VLOOKUP($F121,Listas!$T$4:$Y$44,5,FALSE))</f>
        <v/>
      </c>
      <c r="O121" s="93" t="str">
        <f>IF(ISERROR(VLOOKUP($F121,Listas!$T$4:$Y$44,6,FALSE)),"",VLOOKUP($F121,Listas!$T$4:$Y$44,6,FALSE))</f>
        <v/>
      </c>
    </row>
    <row r="122" spans="1:15" x14ac:dyDescent="0.25">
      <c r="A122" s="66"/>
      <c r="B122" s="66"/>
      <c r="C122" s="89" t="s">
        <v>941</v>
      </c>
      <c r="D122" s="66" t="s">
        <v>933</v>
      </c>
      <c r="E122" s="90" t="str">
        <f>IF(ISERROR(VLOOKUP($C122,Listas!$R$4:$S$17,2,FALSE)),"",VLOOKUP($C122,Listas!$R$4:$S$17,2,FALSE))</f>
        <v/>
      </c>
      <c r="F122" s="90" t="s">
        <v>984</v>
      </c>
      <c r="G122" s="90" t="s">
        <v>953</v>
      </c>
      <c r="H122" s="67"/>
      <c r="I122" s="67" t="s">
        <v>908</v>
      </c>
      <c r="J122" s="91" t="str">
        <f>IF(ISERROR(VLOOKUP($C122&amp;" "&amp;$K122,Listas!$AB$4:$AC$17,2,FALSE)),"",VLOOKUP($C122&amp;" "&amp;$K122,Listas!$AB$4:$AC$17,2,FALSE))</f>
        <v/>
      </c>
      <c r="K122" s="67" t="str">
        <f>IF(ISERROR(VLOOKUP($I122,Listas!$L$4:$M$7,2,FALSE)),"",VLOOKUP($I122,Listas!$L$4:$M$7,2,FALSE))</f>
        <v/>
      </c>
      <c r="L122" s="92" t="str">
        <f t="shared" si="1"/>
        <v/>
      </c>
      <c r="M122" s="92" t="str">
        <f>IF(D122="no",VLOOKUP(C122,Listas!$R$4:$Z$17,9, FALSE),"Por favor, introduzca detalles aquí")</f>
        <v>Por favor, introduzca detalles aquí</v>
      </c>
      <c r="N122" s="93" t="str">
        <f>IF(ISERROR(VLOOKUP($F122,Listas!$T$4:$Y$44,5,FALSE)),"",VLOOKUP($F122,Listas!$T$4:$Y$44,5,FALSE))</f>
        <v/>
      </c>
      <c r="O122" s="93" t="str">
        <f>IF(ISERROR(VLOOKUP($F122,Listas!$T$4:$Y$44,6,FALSE)),"",VLOOKUP($F122,Listas!$T$4:$Y$44,6,FALSE))</f>
        <v/>
      </c>
    </row>
    <row r="123" spans="1:15" x14ac:dyDescent="0.25">
      <c r="A123" s="66"/>
      <c r="B123" s="66"/>
      <c r="C123" s="89" t="s">
        <v>941</v>
      </c>
      <c r="D123" s="66" t="s">
        <v>933</v>
      </c>
      <c r="E123" s="90" t="str">
        <f>IF(ISERROR(VLOOKUP($C123,Listas!$R$4:$S$17,2,FALSE)),"",VLOOKUP($C123,Listas!$R$4:$S$17,2,FALSE))</f>
        <v/>
      </c>
      <c r="F123" s="90" t="s">
        <v>984</v>
      </c>
      <c r="G123" s="90" t="s">
        <v>953</v>
      </c>
      <c r="H123" s="67"/>
      <c r="I123" s="67" t="s">
        <v>908</v>
      </c>
      <c r="J123" s="91" t="str">
        <f>IF(ISERROR(VLOOKUP($C123&amp;" "&amp;$K123,Listas!$AB$4:$AC$17,2,FALSE)),"",VLOOKUP($C123&amp;" "&amp;$K123,Listas!$AB$4:$AC$17,2,FALSE))</f>
        <v/>
      </c>
      <c r="K123" s="67" t="str">
        <f>IF(ISERROR(VLOOKUP($I123,Listas!$L$4:$M$7,2,FALSE)),"",VLOOKUP($I123,Listas!$L$4:$M$7,2,FALSE))</f>
        <v/>
      </c>
      <c r="L123" s="92" t="str">
        <f t="shared" si="1"/>
        <v/>
      </c>
      <c r="M123" s="92" t="str">
        <f>IF(D123="no",VLOOKUP(C123,Listas!$R$4:$Z$17,9, FALSE),"Por favor, introduzca detalles aquí")</f>
        <v>Por favor, introduzca detalles aquí</v>
      </c>
      <c r="N123" s="93" t="str">
        <f>IF(ISERROR(VLOOKUP($F123,Listas!$T$4:$Y$44,5,FALSE)),"",VLOOKUP($F123,Listas!$T$4:$Y$44,5,FALSE))</f>
        <v/>
      </c>
      <c r="O123" s="93" t="str">
        <f>IF(ISERROR(VLOOKUP($F123,Listas!$T$4:$Y$44,6,FALSE)),"",VLOOKUP($F123,Listas!$T$4:$Y$44,6,FALSE))</f>
        <v/>
      </c>
    </row>
    <row r="124" spans="1:15" x14ac:dyDescent="0.25">
      <c r="A124" s="66"/>
      <c r="B124" s="66"/>
      <c r="C124" s="89" t="s">
        <v>941</v>
      </c>
      <c r="D124" s="66" t="s">
        <v>933</v>
      </c>
      <c r="E124" s="90" t="str">
        <f>IF(ISERROR(VLOOKUP($C124,Listas!$R$4:$S$17,2,FALSE)),"",VLOOKUP($C124,Listas!$R$4:$S$17,2,FALSE))</f>
        <v/>
      </c>
      <c r="F124" s="90" t="s">
        <v>984</v>
      </c>
      <c r="G124" s="90" t="s">
        <v>953</v>
      </c>
      <c r="H124" s="67"/>
      <c r="I124" s="67" t="s">
        <v>908</v>
      </c>
      <c r="J124" s="91" t="str">
        <f>IF(ISERROR(VLOOKUP($C124&amp;" "&amp;$K124,Listas!$AB$4:$AC$17,2,FALSE)),"",VLOOKUP($C124&amp;" "&amp;$K124,Listas!$AB$4:$AC$17,2,FALSE))</f>
        <v/>
      </c>
      <c r="K124" s="67" t="str">
        <f>IF(ISERROR(VLOOKUP($I124,Listas!$L$4:$M$7,2,FALSE)),"",VLOOKUP($I124,Listas!$L$4:$M$7,2,FALSE))</f>
        <v/>
      </c>
      <c r="L124" s="92" t="str">
        <f t="shared" si="1"/>
        <v/>
      </c>
      <c r="M124" s="92" t="str">
        <f>IF(D124="no",VLOOKUP(C124,Listas!$R$4:$Z$17,9, FALSE),"Por favor, introduzca detalles aquí")</f>
        <v>Por favor, introduzca detalles aquí</v>
      </c>
      <c r="N124" s="93" t="str">
        <f>IF(ISERROR(VLOOKUP($F124,Listas!$T$4:$Y$44,5,FALSE)),"",VLOOKUP($F124,Listas!$T$4:$Y$44,5,FALSE))</f>
        <v/>
      </c>
      <c r="O124" s="93" t="str">
        <f>IF(ISERROR(VLOOKUP($F124,Listas!$T$4:$Y$44,6,FALSE)),"",VLOOKUP($F124,Listas!$T$4:$Y$44,6,FALSE))</f>
        <v/>
      </c>
    </row>
    <row r="125" spans="1:15" x14ac:dyDescent="0.25">
      <c r="A125" s="66"/>
      <c r="B125" s="66"/>
      <c r="C125" s="89" t="s">
        <v>941</v>
      </c>
      <c r="D125" s="66" t="s">
        <v>933</v>
      </c>
      <c r="E125" s="90" t="str">
        <f>IF(ISERROR(VLOOKUP($C125,Listas!$R$4:$S$17,2,FALSE)),"",VLOOKUP($C125,Listas!$R$4:$S$17,2,FALSE))</f>
        <v/>
      </c>
      <c r="F125" s="90" t="s">
        <v>984</v>
      </c>
      <c r="G125" s="90" t="s">
        <v>953</v>
      </c>
      <c r="H125" s="67"/>
      <c r="I125" s="67" t="s">
        <v>908</v>
      </c>
      <c r="J125" s="91" t="str">
        <f>IF(ISERROR(VLOOKUP($C125&amp;" "&amp;$K125,Listas!$AB$4:$AC$17,2,FALSE)),"",VLOOKUP($C125&amp;" "&amp;$K125,Listas!$AB$4:$AC$17,2,FALSE))</f>
        <v/>
      </c>
      <c r="K125" s="67" t="str">
        <f>IF(ISERROR(VLOOKUP($I125,Listas!$L$4:$M$7,2,FALSE)),"",VLOOKUP($I125,Listas!$L$4:$M$7,2,FALSE))</f>
        <v/>
      </c>
      <c r="L125" s="92" t="str">
        <f t="shared" si="1"/>
        <v/>
      </c>
      <c r="M125" s="92" t="str">
        <f>IF(D125="no",VLOOKUP(C125,Listas!$R$4:$Z$17,9, FALSE),"Por favor, introduzca detalles aquí")</f>
        <v>Por favor, introduzca detalles aquí</v>
      </c>
      <c r="N125" s="93" t="str">
        <f>IF(ISERROR(VLOOKUP($F125,Listas!$T$4:$Y$44,5,FALSE)),"",VLOOKUP($F125,Listas!$T$4:$Y$44,5,FALSE))</f>
        <v/>
      </c>
      <c r="O125" s="93" t="str">
        <f>IF(ISERROR(VLOOKUP($F125,Listas!$T$4:$Y$44,6,FALSE)),"",VLOOKUP($F125,Listas!$T$4:$Y$44,6,FALSE))</f>
        <v/>
      </c>
    </row>
    <row r="126" spans="1:15" x14ac:dyDescent="0.25">
      <c r="A126" s="66"/>
      <c r="B126" s="66"/>
      <c r="C126" s="89" t="s">
        <v>941</v>
      </c>
      <c r="D126" s="66" t="s">
        <v>933</v>
      </c>
      <c r="E126" s="90" t="str">
        <f>IF(ISERROR(VLOOKUP($C126,Listas!$R$4:$S$17,2,FALSE)),"",VLOOKUP($C126,Listas!$R$4:$S$17,2,FALSE))</f>
        <v/>
      </c>
      <c r="F126" s="90" t="s">
        <v>984</v>
      </c>
      <c r="G126" s="90" t="s">
        <v>953</v>
      </c>
      <c r="H126" s="67"/>
      <c r="I126" s="67" t="s">
        <v>908</v>
      </c>
      <c r="J126" s="91" t="str">
        <f>IF(ISERROR(VLOOKUP($C126&amp;" "&amp;$K126,Listas!$AB$4:$AC$17,2,FALSE)),"",VLOOKUP($C126&amp;" "&amp;$K126,Listas!$AB$4:$AC$17,2,FALSE))</f>
        <v/>
      </c>
      <c r="K126" s="67" t="str">
        <f>IF(ISERROR(VLOOKUP($I126,Listas!$L$4:$M$7,2,FALSE)),"",VLOOKUP($I126,Listas!$L$4:$M$7,2,FALSE))</f>
        <v/>
      </c>
      <c r="L126" s="92" t="str">
        <f t="shared" si="1"/>
        <v/>
      </c>
      <c r="M126" s="92" t="str">
        <f>IF(D126="no",VLOOKUP(C126,Listas!$R$4:$Z$17,9, FALSE),"Por favor, introduzca detalles aquí")</f>
        <v>Por favor, introduzca detalles aquí</v>
      </c>
      <c r="N126" s="93" t="str">
        <f>IF(ISERROR(VLOOKUP($F126,Listas!$T$4:$Y$44,5,FALSE)),"",VLOOKUP($F126,Listas!$T$4:$Y$44,5,FALSE))</f>
        <v/>
      </c>
      <c r="O126" s="93" t="str">
        <f>IF(ISERROR(VLOOKUP($F126,Listas!$T$4:$Y$44,6,FALSE)),"",VLOOKUP($F126,Listas!$T$4:$Y$44,6,FALSE))</f>
        <v/>
      </c>
    </row>
    <row r="127" spans="1:15" x14ac:dyDescent="0.25">
      <c r="A127" s="66"/>
      <c r="B127" s="66"/>
      <c r="C127" s="89" t="s">
        <v>941</v>
      </c>
      <c r="D127" s="66" t="s">
        <v>933</v>
      </c>
      <c r="E127" s="90" t="str">
        <f>IF(ISERROR(VLOOKUP($C127,Listas!$R$4:$S$17,2,FALSE)),"",VLOOKUP($C127,Listas!$R$4:$S$17,2,FALSE))</f>
        <v/>
      </c>
      <c r="F127" s="90" t="s">
        <v>984</v>
      </c>
      <c r="G127" s="90" t="s">
        <v>953</v>
      </c>
      <c r="H127" s="67"/>
      <c r="I127" s="67" t="s">
        <v>908</v>
      </c>
      <c r="J127" s="91" t="str">
        <f>IF(ISERROR(VLOOKUP($C127&amp;" "&amp;$K127,Listas!$AB$4:$AC$17,2,FALSE)),"",VLOOKUP($C127&amp;" "&amp;$K127,Listas!$AB$4:$AC$17,2,FALSE))</f>
        <v/>
      </c>
      <c r="K127" s="67" t="str">
        <f>IF(ISERROR(VLOOKUP($I127,Listas!$L$4:$M$7,2,FALSE)),"",VLOOKUP($I127,Listas!$L$4:$M$7,2,FALSE))</f>
        <v/>
      </c>
      <c r="L127" s="92" t="str">
        <f t="shared" si="1"/>
        <v/>
      </c>
      <c r="M127" s="92" t="str">
        <f>IF(D127="no",VLOOKUP(C127,Listas!$R$4:$Z$17,9, FALSE),"Por favor, introduzca detalles aquí")</f>
        <v>Por favor, introduzca detalles aquí</v>
      </c>
      <c r="N127" s="93" t="str">
        <f>IF(ISERROR(VLOOKUP($F127,Listas!$T$4:$Y$44,5,FALSE)),"",VLOOKUP($F127,Listas!$T$4:$Y$44,5,FALSE))</f>
        <v/>
      </c>
      <c r="O127" s="93" t="str">
        <f>IF(ISERROR(VLOOKUP($F127,Listas!$T$4:$Y$44,6,FALSE)),"",VLOOKUP($F127,Listas!$T$4:$Y$44,6,FALSE))</f>
        <v/>
      </c>
    </row>
    <row r="128" spans="1:15" x14ac:dyDescent="0.25">
      <c r="A128" s="66"/>
      <c r="B128" s="66"/>
      <c r="C128" s="89" t="s">
        <v>941</v>
      </c>
      <c r="D128" s="66" t="s">
        <v>933</v>
      </c>
      <c r="E128" s="90" t="str">
        <f>IF(ISERROR(VLOOKUP($C128,Listas!$R$4:$S$17,2,FALSE)),"",VLOOKUP($C128,Listas!$R$4:$S$17,2,FALSE))</f>
        <v/>
      </c>
      <c r="F128" s="90" t="s">
        <v>984</v>
      </c>
      <c r="G128" s="90" t="s">
        <v>953</v>
      </c>
      <c r="H128" s="67"/>
      <c r="I128" s="67" t="s">
        <v>908</v>
      </c>
      <c r="J128" s="91" t="str">
        <f>IF(ISERROR(VLOOKUP($C128&amp;" "&amp;$K128,Listas!$AB$4:$AC$17,2,FALSE)),"",VLOOKUP($C128&amp;" "&amp;$K128,Listas!$AB$4:$AC$17,2,FALSE))</f>
        <v/>
      </c>
      <c r="K128" s="67" t="str">
        <f>IF(ISERROR(VLOOKUP($I128,Listas!$L$4:$M$7,2,FALSE)),"",VLOOKUP($I128,Listas!$L$4:$M$7,2,FALSE))</f>
        <v/>
      </c>
      <c r="L128" s="92" t="str">
        <f t="shared" si="1"/>
        <v/>
      </c>
      <c r="M128" s="92" t="str">
        <f>IF(D128="no",VLOOKUP(C128,Listas!$R$4:$Z$17,9, FALSE),"Por favor, introduzca detalles aquí")</f>
        <v>Por favor, introduzca detalles aquí</v>
      </c>
      <c r="N128" s="93" t="str">
        <f>IF(ISERROR(VLOOKUP($F128,Listas!$T$4:$Y$44,5,FALSE)),"",VLOOKUP($F128,Listas!$T$4:$Y$44,5,FALSE))</f>
        <v/>
      </c>
      <c r="O128" s="93" t="str">
        <f>IF(ISERROR(VLOOKUP($F128,Listas!$T$4:$Y$44,6,FALSE)),"",VLOOKUP($F128,Listas!$T$4:$Y$44,6,FALSE))</f>
        <v/>
      </c>
    </row>
    <row r="129" spans="1:15" x14ac:dyDescent="0.25">
      <c r="A129" s="66"/>
      <c r="B129" s="66"/>
      <c r="C129" s="89" t="s">
        <v>941</v>
      </c>
      <c r="D129" s="66" t="s">
        <v>933</v>
      </c>
      <c r="E129" s="90" t="str">
        <f>IF(ISERROR(VLOOKUP($C129,Listas!$R$4:$S$17,2,FALSE)),"",VLOOKUP($C129,Listas!$R$4:$S$17,2,FALSE))</f>
        <v/>
      </c>
      <c r="F129" s="90" t="s">
        <v>984</v>
      </c>
      <c r="G129" s="90" t="s">
        <v>953</v>
      </c>
      <c r="H129" s="67"/>
      <c r="I129" s="67" t="s">
        <v>908</v>
      </c>
      <c r="J129" s="91" t="str">
        <f>IF(ISERROR(VLOOKUP($C129&amp;" "&amp;$K129,Listas!$AB$4:$AC$17,2,FALSE)),"",VLOOKUP($C129&amp;" "&amp;$K129,Listas!$AB$4:$AC$17,2,FALSE))</f>
        <v/>
      </c>
      <c r="K129" s="67" t="str">
        <f>IF(ISERROR(VLOOKUP($I129,Listas!$L$4:$M$7,2,FALSE)),"",VLOOKUP($I129,Listas!$L$4:$M$7,2,FALSE))</f>
        <v/>
      </c>
      <c r="L129" s="92" t="str">
        <f t="shared" si="1"/>
        <v/>
      </c>
      <c r="M129" s="92" t="str">
        <f>IF(D129="no",VLOOKUP(C129,Listas!$R$4:$Z$17,9, FALSE),"Por favor, introduzca detalles aquí")</f>
        <v>Por favor, introduzca detalles aquí</v>
      </c>
      <c r="N129" s="93" t="str">
        <f>IF(ISERROR(VLOOKUP($F129,Listas!$T$4:$Y$44,5,FALSE)),"",VLOOKUP($F129,Listas!$T$4:$Y$44,5,FALSE))</f>
        <v/>
      </c>
      <c r="O129" s="93" t="str">
        <f>IF(ISERROR(VLOOKUP($F129,Listas!$T$4:$Y$44,6,FALSE)),"",VLOOKUP($F129,Listas!$T$4:$Y$44,6,FALSE))</f>
        <v/>
      </c>
    </row>
    <row r="130" spans="1:15" x14ac:dyDescent="0.25">
      <c r="A130" s="66"/>
      <c r="B130" s="66"/>
      <c r="C130" s="89" t="s">
        <v>941</v>
      </c>
      <c r="D130" s="66" t="s">
        <v>933</v>
      </c>
      <c r="E130" s="90" t="str">
        <f>IF(ISERROR(VLOOKUP($C130,Listas!$R$4:$S$17,2,FALSE)),"",VLOOKUP($C130,Listas!$R$4:$S$17,2,FALSE))</f>
        <v/>
      </c>
      <c r="F130" s="90" t="s">
        <v>984</v>
      </c>
      <c r="G130" s="90" t="s">
        <v>953</v>
      </c>
      <c r="H130" s="67"/>
      <c r="I130" s="67" t="s">
        <v>908</v>
      </c>
      <c r="J130" s="91" t="str">
        <f>IF(ISERROR(VLOOKUP($C130&amp;" "&amp;$K130,Listas!$AB$4:$AC$17,2,FALSE)),"",VLOOKUP($C130&amp;" "&amp;$K130,Listas!$AB$4:$AC$17,2,FALSE))</f>
        <v/>
      </c>
      <c r="K130" s="67" t="str">
        <f>IF(ISERROR(VLOOKUP($I130,Listas!$L$4:$M$7,2,FALSE)),"",VLOOKUP($I130,Listas!$L$4:$M$7,2,FALSE))</f>
        <v/>
      </c>
      <c r="L130" s="92" t="str">
        <f t="shared" si="1"/>
        <v/>
      </c>
      <c r="M130" s="92" t="str">
        <f>IF(D130="no",VLOOKUP(C130,Listas!$R$4:$Z$17,9, FALSE),"Por favor, introduzca detalles aquí")</f>
        <v>Por favor, introduzca detalles aquí</v>
      </c>
      <c r="N130" s="93" t="str">
        <f>IF(ISERROR(VLOOKUP($F130,Listas!$T$4:$Y$44,5,FALSE)),"",VLOOKUP($F130,Listas!$T$4:$Y$44,5,FALSE))</f>
        <v/>
      </c>
      <c r="O130" s="93" t="str">
        <f>IF(ISERROR(VLOOKUP($F130,Listas!$T$4:$Y$44,6,FALSE)),"",VLOOKUP($F130,Listas!$T$4:$Y$44,6,FALSE))</f>
        <v/>
      </c>
    </row>
    <row r="131" spans="1:15" x14ac:dyDescent="0.25">
      <c r="A131" s="66"/>
      <c r="B131" s="66"/>
      <c r="C131" s="89" t="s">
        <v>941</v>
      </c>
      <c r="D131" s="66" t="s">
        <v>933</v>
      </c>
      <c r="E131" s="90" t="str">
        <f>IF(ISERROR(VLOOKUP($C131,Listas!$R$4:$S$17,2,FALSE)),"",VLOOKUP($C131,Listas!$R$4:$S$17,2,FALSE))</f>
        <v/>
      </c>
      <c r="F131" s="90" t="s">
        <v>984</v>
      </c>
      <c r="G131" s="90" t="s">
        <v>953</v>
      </c>
      <c r="H131" s="67"/>
      <c r="I131" s="67" t="s">
        <v>908</v>
      </c>
      <c r="J131" s="91" t="str">
        <f>IF(ISERROR(VLOOKUP($C131&amp;" "&amp;$K131,Listas!$AB$4:$AC$17,2,FALSE)),"",VLOOKUP($C131&amp;" "&amp;$K131,Listas!$AB$4:$AC$17,2,FALSE))</f>
        <v/>
      </c>
      <c r="K131" s="67" t="str">
        <f>IF(ISERROR(VLOOKUP($I131,Listas!$L$4:$M$7,2,FALSE)),"",VLOOKUP($I131,Listas!$L$4:$M$7,2,FALSE))</f>
        <v/>
      </c>
      <c r="L131" s="92" t="str">
        <f t="shared" si="1"/>
        <v/>
      </c>
      <c r="M131" s="92" t="str">
        <f>IF(D131="no",VLOOKUP(C131,Listas!$R$4:$Z$17,9, FALSE),"Por favor, introduzca detalles aquí")</f>
        <v>Por favor, introduzca detalles aquí</v>
      </c>
      <c r="N131" s="93" t="str">
        <f>IF(ISERROR(VLOOKUP($F131,Listas!$T$4:$Y$44,5,FALSE)),"",VLOOKUP($F131,Listas!$T$4:$Y$44,5,FALSE))</f>
        <v/>
      </c>
      <c r="O131" s="93" t="str">
        <f>IF(ISERROR(VLOOKUP($F131,Listas!$T$4:$Y$44,6,FALSE)),"",VLOOKUP($F131,Listas!$T$4:$Y$44,6,FALSE))</f>
        <v/>
      </c>
    </row>
    <row r="132" spans="1:15" x14ac:dyDescent="0.25">
      <c r="A132" s="66"/>
      <c r="B132" s="66"/>
      <c r="C132" s="89" t="s">
        <v>941</v>
      </c>
      <c r="D132" s="66" t="s">
        <v>933</v>
      </c>
      <c r="E132" s="90" t="str">
        <f>IF(ISERROR(VLOOKUP($C132,Listas!$R$4:$S$17,2,FALSE)),"",VLOOKUP($C132,Listas!$R$4:$S$17,2,FALSE))</f>
        <v/>
      </c>
      <c r="F132" s="90" t="s">
        <v>984</v>
      </c>
      <c r="G132" s="90" t="s">
        <v>953</v>
      </c>
      <c r="H132" s="67"/>
      <c r="I132" s="67" t="s">
        <v>908</v>
      </c>
      <c r="J132" s="91" t="str">
        <f>IF(ISERROR(VLOOKUP($C132&amp;" "&amp;$K132,Listas!$AB$4:$AC$17,2,FALSE)),"",VLOOKUP($C132&amp;" "&amp;$K132,Listas!$AB$4:$AC$17,2,FALSE))</f>
        <v/>
      </c>
      <c r="K132" s="67" t="str">
        <f>IF(ISERROR(VLOOKUP($I132,Listas!$L$4:$M$7,2,FALSE)),"",VLOOKUP($I132,Listas!$L$4:$M$7,2,FALSE))</f>
        <v/>
      </c>
      <c r="L132" s="92" t="str">
        <f t="shared" si="1"/>
        <v/>
      </c>
      <c r="M132" s="92" t="str">
        <f>IF(D132="no",VLOOKUP(C132,Listas!$R$4:$Z$17,9, FALSE),"Por favor, introduzca detalles aquí")</f>
        <v>Por favor, introduzca detalles aquí</v>
      </c>
      <c r="N132" s="93" t="str">
        <f>IF(ISERROR(VLOOKUP($F132,Listas!$T$4:$Y$44,5,FALSE)),"",VLOOKUP($F132,Listas!$T$4:$Y$44,5,FALSE))</f>
        <v/>
      </c>
      <c r="O132" s="93" t="str">
        <f>IF(ISERROR(VLOOKUP($F132,Listas!$T$4:$Y$44,6,FALSE)),"",VLOOKUP($F132,Listas!$T$4:$Y$44,6,FALSE))</f>
        <v/>
      </c>
    </row>
    <row r="133" spans="1:15" x14ac:dyDescent="0.25">
      <c r="A133" s="66"/>
      <c r="B133" s="66"/>
      <c r="C133" s="89" t="s">
        <v>941</v>
      </c>
      <c r="D133" s="66" t="s">
        <v>933</v>
      </c>
      <c r="E133" s="90" t="str">
        <f>IF(ISERROR(VLOOKUP($C133,Listas!$R$4:$S$17,2,FALSE)),"",VLOOKUP($C133,Listas!$R$4:$S$17,2,FALSE))</f>
        <v/>
      </c>
      <c r="F133" s="90" t="s">
        <v>984</v>
      </c>
      <c r="G133" s="90" t="s">
        <v>953</v>
      </c>
      <c r="H133" s="67"/>
      <c r="I133" s="67" t="s">
        <v>908</v>
      </c>
      <c r="J133" s="91" t="str">
        <f>IF(ISERROR(VLOOKUP($C133&amp;" "&amp;$K133,Listas!$AB$4:$AC$17,2,FALSE)),"",VLOOKUP($C133&amp;" "&amp;$K133,Listas!$AB$4:$AC$17,2,FALSE))</f>
        <v/>
      </c>
      <c r="K133" s="67" t="str">
        <f>IF(ISERROR(VLOOKUP($I133,Listas!$L$4:$M$7,2,FALSE)),"",VLOOKUP($I133,Listas!$L$4:$M$7,2,FALSE))</f>
        <v/>
      </c>
      <c r="L133" s="92" t="str">
        <f t="shared" si="1"/>
        <v/>
      </c>
      <c r="M133" s="92" t="str">
        <f>IF(D133="no",VLOOKUP(C133,Listas!$R$4:$Z$17,9, FALSE),"Por favor, introduzca detalles aquí")</f>
        <v>Por favor, introduzca detalles aquí</v>
      </c>
      <c r="N133" s="93" t="str">
        <f>IF(ISERROR(VLOOKUP($F133,Listas!$T$4:$Y$44,5,FALSE)),"",VLOOKUP($F133,Listas!$T$4:$Y$44,5,FALSE))</f>
        <v/>
      </c>
      <c r="O133" s="93" t="str">
        <f>IF(ISERROR(VLOOKUP($F133,Listas!$T$4:$Y$44,6,FALSE)),"",VLOOKUP($F133,Listas!$T$4:$Y$44,6,FALSE))</f>
        <v/>
      </c>
    </row>
    <row r="134" spans="1:15" x14ac:dyDescent="0.25">
      <c r="A134" s="66"/>
      <c r="B134" s="66"/>
      <c r="C134" s="89" t="s">
        <v>941</v>
      </c>
      <c r="D134" s="66" t="s">
        <v>933</v>
      </c>
      <c r="E134" s="90" t="str">
        <f>IF(ISERROR(VLOOKUP($C134,Listas!$R$4:$S$17,2,FALSE)),"",VLOOKUP($C134,Listas!$R$4:$S$17,2,FALSE))</f>
        <v/>
      </c>
      <c r="F134" s="90" t="s">
        <v>984</v>
      </c>
      <c r="G134" s="90" t="s">
        <v>953</v>
      </c>
      <c r="H134" s="67"/>
      <c r="I134" s="67" t="s">
        <v>908</v>
      </c>
      <c r="J134" s="91" t="str">
        <f>IF(ISERROR(VLOOKUP($C134&amp;" "&amp;$K134,Listas!$AB$4:$AC$17,2,FALSE)),"",VLOOKUP($C134&amp;" "&amp;$K134,Listas!$AB$4:$AC$17,2,FALSE))</f>
        <v/>
      </c>
      <c r="K134" s="67" t="str">
        <f>IF(ISERROR(VLOOKUP($I134,Listas!$L$4:$M$7,2,FALSE)),"",VLOOKUP($I134,Listas!$L$4:$M$7,2,FALSE))</f>
        <v/>
      </c>
      <c r="L134" s="92" t="str">
        <f t="shared" si="1"/>
        <v/>
      </c>
      <c r="M134" s="92" t="str">
        <f>IF(D134="no",VLOOKUP(C134,Listas!$R$4:$Z$17,9, FALSE),"Por favor, introduzca detalles aquí")</f>
        <v>Por favor, introduzca detalles aquí</v>
      </c>
      <c r="N134" s="93" t="str">
        <f>IF(ISERROR(VLOOKUP($F134,Listas!$T$4:$Y$44,5,FALSE)),"",VLOOKUP($F134,Listas!$T$4:$Y$44,5,FALSE))</f>
        <v/>
      </c>
      <c r="O134" s="93" t="str">
        <f>IF(ISERROR(VLOOKUP($F134,Listas!$T$4:$Y$44,6,FALSE)),"",VLOOKUP($F134,Listas!$T$4:$Y$44,6,FALSE))</f>
        <v/>
      </c>
    </row>
    <row r="135" spans="1:15" x14ac:dyDescent="0.25">
      <c r="A135" s="66"/>
      <c r="B135" s="66"/>
      <c r="C135" s="89" t="s">
        <v>941</v>
      </c>
      <c r="D135" s="66" t="s">
        <v>933</v>
      </c>
      <c r="E135" s="90" t="str">
        <f>IF(ISERROR(VLOOKUP($C135,Listas!$R$4:$S$17,2,FALSE)),"",VLOOKUP($C135,Listas!$R$4:$S$17,2,FALSE))</f>
        <v/>
      </c>
      <c r="F135" s="90" t="s">
        <v>984</v>
      </c>
      <c r="G135" s="90" t="s">
        <v>953</v>
      </c>
      <c r="H135" s="67"/>
      <c r="I135" s="67" t="s">
        <v>908</v>
      </c>
      <c r="J135" s="91" t="str">
        <f>IF(ISERROR(VLOOKUP($C135&amp;" "&amp;$K135,Listas!$AB$4:$AC$17,2,FALSE)),"",VLOOKUP($C135&amp;" "&amp;$K135,Listas!$AB$4:$AC$17,2,FALSE))</f>
        <v/>
      </c>
      <c r="K135" s="67" t="str">
        <f>IF(ISERROR(VLOOKUP($I135,Listas!$L$4:$M$7,2,FALSE)),"",VLOOKUP($I135,Listas!$L$4:$M$7,2,FALSE))</f>
        <v/>
      </c>
      <c r="L135" s="92" t="str">
        <f t="shared" si="1"/>
        <v/>
      </c>
      <c r="M135" s="92" t="str">
        <f>IF(D135="no",VLOOKUP(C135,Listas!$R$4:$Z$17,9, FALSE),"Por favor, introduzca detalles aquí")</f>
        <v>Por favor, introduzca detalles aquí</v>
      </c>
      <c r="N135" s="93" t="str">
        <f>IF(ISERROR(VLOOKUP($F135,Listas!$T$4:$Y$44,5,FALSE)),"",VLOOKUP($F135,Listas!$T$4:$Y$44,5,FALSE))</f>
        <v/>
      </c>
      <c r="O135" s="93" t="str">
        <f>IF(ISERROR(VLOOKUP($F135,Listas!$T$4:$Y$44,6,FALSE)),"",VLOOKUP($F135,Listas!$T$4:$Y$44,6,FALSE))</f>
        <v/>
      </c>
    </row>
    <row r="136" spans="1:15" x14ac:dyDescent="0.25">
      <c r="A136" s="66"/>
      <c r="B136" s="66"/>
      <c r="C136" s="89" t="s">
        <v>941</v>
      </c>
      <c r="D136" s="66" t="s">
        <v>933</v>
      </c>
      <c r="E136" s="90" t="str">
        <f>IF(ISERROR(VLOOKUP($C136,Listas!$R$4:$S$17,2,FALSE)),"",VLOOKUP($C136,Listas!$R$4:$S$17,2,FALSE))</f>
        <v/>
      </c>
      <c r="F136" s="90" t="s">
        <v>984</v>
      </c>
      <c r="G136" s="90" t="s">
        <v>953</v>
      </c>
      <c r="H136" s="67"/>
      <c r="I136" s="67" t="s">
        <v>908</v>
      </c>
      <c r="J136" s="91" t="str">
        <f>IF(ISERROR(VLOOKUP($C136&amp;" "&amp;$K136,Listas!$AB$4:$AC$17,2,FALSE)),"",VLOOKUP($C136&amp;" "&amp;$K136,Listas!$AB$4:$AC$17,2,FALSE))</f>
        <v/>
      </c>
      <c r="K136" s="67" t="str">
        <f>IF(ISERROR(VLOOKUP($I136,Listas!$L$4:$M$7,2,FALSE)),"",VLOOKUP($I136,Listas!$L$4:$M$7,2,FALSE))</f>
        <v/>
      </c>
      <c r="L136" s="92" t="str">
        <f t="shared" ref="L136:L199" si="2">IF(ISERROR(H136*J136),"",H136*J136)</f>
        <v/>
      </c>
      <c r="M136" s="92" t="str">
        <f>IF(D136="no",VLOOKUP(C136,Listas!$R$4:$Z$17,9, FALSE),"Por favor, introduzca detalles aquí")</f>
        <v>Por favor, introduzca detalles aquí</v>
      </c>
      <c r="N136" s="93" t="str">
        <f>IF(ISERROR(VLOOKUP($F136,Listas!$T$4:$Y$44,5,FALSE)),"",VLOOKUP($F136,Listas!$T$4:$Y$44,5,FALSE))</f>
        <v/>
      </c>
      <c r="O136" s="93" t="str">
        <f>IF(ISERROR(VLOOKUP($F136,Listas!$T$4:$Y$44,6,FALSE)),"",VLOOKUP($F136,Listas!$T$4:$Y$44,6,FALSE))</f>
        <v/>
      </c>
    </row>
    <row r="137" spans="1:15" x14ac:dyDescent="0.25">
      <c r="A137" s="66"/>
      <c r="B137" s="66"/>
      <c r="C137" s="89" t="s">
        <v>941</v>
      </c>
      <c r="D137" s="66" t="s">
        <v>933</v>
      </c>
      <c r="E137" s="90" t="str">
        <f>IF(ISERROR(VLOOKUP($C137,Listas!$R$4:$S$17,2,FALSE)),"",VLOOKUP($C137,Listas!$R$4:$S$17,2,FALSE))</f>
        <v/>
      </c>
      <c r="F137" s="90" t="s">
        <v>984</v>
      </c>
      <c r="G137" s="90" t="s">
        <v>953</v>
      </c>
      <c r="H137" s="67"/>
      <c r="I137" s="67" t="s">
        <v>908</v>
      </c>
      <c r="J137" s="91" t="str">
        <f>IF(ISERROR(VLOOKUP($C137&amp;" "&amp;$K137,Listas!$AB$4:$AC$17,2,FALSE)),"",VLOOKUP($C137&amp;" "&amp;$K137,Listas!$AB$4:$AC$17,2,FALSE))</f>
        <v/>
      </c>
      <c r="K137" s="67" t="str">
        <f>IF(ISERROR(VLOOKUP($I137,Listas!$L$4:$M$7,2,FALSE)),"",VLOOKUP($I137,Listas!$L$4:$M$7,2,FALSE))</f>
        <v/>
      </c>
      <c r="L137" s="92" t="str">
        <f t="shared" si="2"/>
        <v/>
      </c>
      <c r="M137" s="92" t="str">
        <f>IF(D137="no",VLOOKUP(C137,Listas!$R$4:$Z$17,9, FALSE),"Por favor, introduzca detalles aquí")</f>
        <v>Por favor, introduzca detalles aquí</v>
      </c>
      <c r="N137" s="93" t="str">
        <f>IF(ISERROR(VLOOKUP($F137,Listas!$T$4:$Y$44,5,FALSE)),"",VLOOKUP($F137,Listas!$T$4:$Y$44,5,FALSE))</f>
        <v/>
      </c>
      <c r="O137" s="93" t="str">
        <f>IF(ISERROR(VLOOKUP($F137,Listas!$T$4:$Y$44,6,FALSE)),"",VLOOKUP($F137,Listas!$T$4:$Y$44,6,FALSE))</f>
        <v/>
      </c>
    </row>
    <row r="138" spans="1:15" x14ac:dyDescent="0.25">
      <c r="A138" s="66"/>
      <c r="B138" s="66"/>
      <c r="C138" s="89" t="s">
        <v>941</v>
      </c>
      <c r="D138" s="66" t="s">
        <v>933</v>
      </c>
      <c r="E138" s="90" t="str">
        <f>IF(ISERROR(VLOOKUP($C138,Listas!$R$4:$S$17,2,FALSE)),"",VLOOKUP($C138,Listas!$R$4:$S$17,2,FALSE))</f>
        <v/>
      </c>
      <c r="F138" s="90" t="s">
        <v>984</v>
      </c>
      <c r="G138" s="90" t="s">
        <v>953</v>
      </c>
      <c r="H138" s="67"/>
      <c r="I138" s="67" t="s">
        <v>908</v>
      </c>
      <c r="J138" s="91" t="str">
        <f>IF(ISERROR(VLOOKUP($C138&amp;" "&amp;$K138,Listas!$AB$4:$AC$17,2,FALSE)),"",VLOOKUP($C138&amp;" "&amp;$K138,Listas!$AB$4:$AC$17,2,FALSE))</f>
        <v/>
      </c>
      <c r="K138" s="67" t="str">
        <f>IF(ISERROR(VLOOKUP($I138,Listas!$L$4:$M$7,2,FALSE)),"",VLOOKUP($I138,Listas!$L$4:$M$7,2,FALSE))</f>
        <v/>
      </c>
      <c r="L138" s="92" t="str">
        <f t="shared" si="2"/>
        <v/>
      </c>
      <c r="M138" s="92" t="str">
        <f>IF(D138="no",VLOOKUP(C138,Listas!$R$4:$Z$17,9, FALSE),"Por favor, introduzca detalles aquí")</f>
        <v>Por favor, introduzca detalles aquí</v>
      </c>
      <c r="N138" s="93" t="str">
        <f>IF(ISERROR(VLOOKUP($F138,Listas!$T$4:$Y$44,5,FALSE)),"",VLOOKUP($F138,Listas!$T$4:$Y$44,5,FALSE))</f>
        <v/>
      </c>
      <c r="O138" s="93" t="str">
        <f>IF(ISERROR(VLOOKUP($F138,Listas!$T$4:$Y$44,6,FALSE)),"",VLOOKUP($F138,Listas!$T$4:$Y$44,6,FALSE))</f>
        <v/>
      </c>
    </row>
    <row r="139" spans="1:15" x14ac:dyDescent="0.25">
      <c r="A139" s="66"/>
      <c r="B139" s="66"/>
      <c r="C139" s="89" t="s">
        <v>941</v>
      </c>
      <c r="D139" s="66" t="s">
        <v>933</v>
      </c>
      <c r="E139" s="90" t="str">
        <f>IF(ISERROR(VLOOKUP($C139,Listas!$R$4:$S$17,2,FALSE)),"",VLOOKUP($C139,Listas!$R$4:$S$17,2,FALSE))</f>
        <v/>
      </c>
      <c r="F139" s="90" t="s">
        <v>984</v>
      </c>
      <c r="G139" s="90" t="s">
        <v>953</v>
      </c>
      <c r="H139" s="67"/>
      <c r="I139" s="67" t="s">
        <v>908</v>
      </c>
      <c r="J139" s="91" t="str">
        <f>IF(ISERROR(VLOOKUP($C139&amp;" "&amp;$K139,Listas!$AB$4:$AC$17,2,FALSE)),"",VLOOKUP($C139&amp;" "&amp;$K139,Listas!$AB$4:$AC$17,2,FALSE))</f>
        <v/>
      </c>
      <c r="K139" s="67" t="str">
        <f>IF(ISERROR(VLOOKUP($I139,Listas!$L$4:$M$7,2,FALSE)),"",VLOOKUP($I139,Listas!$L$4:$M$7,2,FALSE))</f>
        <v/>
      </c>
      <c r="L139" s="92" t="str">
        <f t="shared" si="2"/>
        <v/>
      </c>
      <c r="M139" s="92" t="str">
        <f>IF(D139="no",VLOOKUP(C139,Listas!$R$4:$Z$17,9, FALSE),"Por favor, introduzca detalles aquí")</f>
        <v>Por favor, introduzca detalles aquí</v>
      </c>
      <c r="N139" s="93" t="str">
        <f>IF(ISERROR(VLOOKUP($F139,Listas!$T$4:$Y$44,5,FALSE)),"",VLOOKUP($F139,Listas!$T$4:$Y$44,5,FALSE))</f>
        <v/>
      </c>
      <c r="O139" s="93" t="str">
        <f>IF(ISERROR(VLOOKUP($F139,Listas!$T$4:$Y$44,6,FALSE)),"",VLOOKUP($F139,Listas!$T$4:$Y$44,6,FALSE))</f>
        <v/>
      </c>
    </row>
    <row r="140" spans="1:15" x14ac:dyDescent="0.25">
      <c r="A140" s="66"/>
      <c r="B140" s="66"/>
      <c r="C140" s="89" t="s">
        <v>941</v>
      </c>
      <c r="D140" s="66" t="s">
        <v>933</v>
      </c>
      <c r="E140" s="90" t="str">
        <f>IF(ISERROR(VLOOKUP($C140,Listas!$R$4:$S$17,2,FALSE)),"",VLOOKUP($C140,Listas!$R$4:$S$17,2,FALSE))</f>
        <v/>
      </c>
      <c r="F140" s="90" t="s">
        <v>984</v>
      </c>
      <c r="G140" s="90" t="s">
        <v>953</v>
      </c>
      <c r="H140" s="67"/>
      <c r="I140" s="67" t="s">
        <v>908</v>
      </c>
      <c r="J140" s="91" t="str">
        <f>IF(ISERROR(VLOOKUP($C140&amp;" "&amp;$K140,Listas!$AB$4:$AC$17,2,FALSE)),"",VLOOKUP($C140&amp;" "&amp;$K140,Listas!$AB$4:$AC$17,2,FALSE))</f>
        <v/>
      </c>
      <c r="K140" s="67" t="str">
        <f>IF(ISERROR(VLOOKUP($I140,Listas!$L$4:$M$7,2,FALSE)),"",VLOOKUP($I140,Listas!$L$4:$M$7,2,FALSE))</f>
        <v/>
      </c>
      <c r="L140" s="92" t="str">
        <f t="shared" si="2"/>
        <v/>
      </c>
      <c r="M140" s="92" t="str">
        <f>IF(D140="no",VLOOKUP(C140,Listas!$R$4:$Z$17,9, FALSE),"Por favor, introduzca detalles aquí")</f>
        <v>Por favor, introduzca detalles aquí</v>
      </c>
      <c r="N140" s="93" t="str">
        <f>IF(ISERROR(VLOOKUP($F140,Listas!$T$4:$Y$44,5,FALSE)),"",VLOOKUP($F140,Listas!$T$4:$Y$44,5,FALSE))</f>
        <v/>
      </c>
      <c r="O140" s="93" t="str">
        <f>IF(ISERROR(VLOOKUP($F140,Listas!$T$4:$Y$44,6,FALSE)),"",VLOOKUP($F140,Listas!$T$4:$Y$44,6,FALSE))</f>
        <v/>
      </c>
    </row>
    <row r="141" spans="1:15" x14ac:dyDescent="0.25">
      <c r="A141" s="66"/>
      <c r="B141" s="66"/>
      <c r="C141" s="89" t="s">
        <v>941</v>
      </c>
      <c r="D141" s="66" t="s">
        <v>933</v>
      </c>
      <c r="E141" s="90" t="str">
        <f>IF(ISERROR(VLOOKUP($C141,Listas!$R$4:$S$17,2,FALSE)),"",VLOOKUP($C141,Listas!$R$4:$S$17,2,FALSE))</f>
        <v/>
      </c>
      <c r="F141" s="90" t="s">
        <v>984</v>
      </c>
      <c r="G141" s="90" t="s">
        <v>953</v>
      </c>
      <c r="H141" s="67"/>
      <c r="I141" s="67" t="s">
        <v>908</v>
      </c>
      <c r="J141" s="91" t="str">
        <f>IF(ISERROR(VLOOKUP($C141&amp;" "&amp;$K141,Listas!$AB$4:$AC$17,2,FALSE)),"",VLOOKUP($C141&amp;" "&amp;$K141,Listas!$AB$4:$AC$17,2,FALSE))</f>
        <v/>
      </c>
      <c r="K141" s="67" t="str">
        <f>IF(ISERROR(VLOOKUP($I141,Listas!$L$4:$M$7,2,FALSE)),"",VLOOKUP($I141,Listas!$L$4:$M$7,2,FALSE))</f>
        <v/>
      </c>
      <c r="L141" s="92" t="str">
        <f t="shared" si="2"/>
        <v/>
      </c>
      <c r="M141" s="92" t="str">
        <f>IF(D141="no",VLOOKUP(C141,Listas!$R$4:$Z$17,9, FALSE),"Por favor, introduzca detalles aquí")</f>
        <v>Por favor, introduzca detalles aquí</v>
      </c>
      <c r="N141" s="93" t="str">
        <f>IF(ISERROR(VLOOKUP($F141,Listas!$T$4:$Y$44,5,FALSE)),"",VLOOKUP($F141,Listas!$T$4:$Y$44,5,FALSE))</f>
        <v/>
      </c>
      <c r="O141" s="93" t="str">
        <f>IF(ISERROR(VLOOKUP($F141,Listas!$T$4:$Y$44,6,FALSE)),"",VLOOKUP($F141,Listas!$T$4:$Y$44,6,FALSE))</f>
        <v/>
      </c>
    </row>
    <row r="142" spans="1:15" x14ac:dyDescent="0.25">
      <c r="A142" s="66"/>
      <c r="B142" s="66"/>
      <c r="C142" s="89" t="s">
        <v>941</v>
      </c>
      <c r="D142" s="66" t="s">
        <v>933</v>
      </c>
      <c r="E142" s="90" t="str">
        <f>IF(ISERROR(VLOOKUP($C142,Listas!$R$4:$S$17,2,FALSE)),"",VLOOKUP($C142,Listas!$R$4:$S$17,2,FALSE))</f>
        <v/>
      </c>
      <c r="F142" s="90" t="s">
        <v>984</v>
      </c>
      <c r="G142" s="90" t="s">
        <v>953</v>
      </c>
      <c r="H142" s="67"/>
      <c r="I142" s="67" t="s">
        <v>908</v>
      </c>
      <c r="J142" s="91" t="str">
        <f>IF(ISERROR(VLOOKUP($C142&amp;" "&amp;$K142,Listas!$AB$4:$AC$17,2,FALSE)),"",VLOOKUP($C142&amp;" "&amp;$K142,Listas!$AB$4:$AC$17,2,FALSE))</f>
        <v/>
      </c>
      <c r="K142" s="67" t="str">
        <f>IF(ISERROR(VLOOKUP($I142,Listas!$L$4:$M$7,2,FALSE)),"",VLOOKUP($I142,Listas!$L$4:$M$7,2,FALSE))</f>
        <v/>
      </c>
      <c r="L142" s="92" t="str">
        <f t="shared" si="2"/>
        <v/>
      </c>
      <c r="M142" s="92" t="str">
        <f>IF(D142="no",VLOOKUP(C142,Listas!$R$4:$Z$17,9, FALSE),"Por favor, introduzca detalles aquí")</f>
        <v>Por favor, introduzca detalles aquí</v>
      </c>
      <c r="N142" s="93" t="str">
        <f>IF(ISERROR(VLOOKUP($F142,Listas!$T$4:$Y$44,5,FALSE)),"",VLOOKUP($F142,Listas!$T$4:$Y$44,5,FALSE))</f>
        <v/>
      </c>
      <c r="O142" s="93" t="str">
        <f>IF(ISERROR(VLOOKUP($F142,Listas!$T$4:$Y$44,6,FALSE)),"",VLOOKUP($F142,Listas!$T$4:$Y$44,6,FALSE))</f>
        <v/>
      </c>
    </row>
    <row r="143" spans="1:15" x14ac:dyDescent="0.25">
      <c r="A143" s="66"/>
      <c r="B143" s="66"/>
      <c r="C143" s="89" t="s">
        <v>941</v>
      </c>
      <c r="D143" s="66" t="s">
        <v>933</v>
      </c>
      <c r="E143" s="90" t="str">
        <f>IF(ISERROR(VLOOKUP($C143,Listas!$R$4:$S$17,2,FALSE)),"",VLOOKUP($C143,Listas!$R$4:$S$17,2,FALSE))</f>
        <v/>
      </c>
      <c r="F143" s="90" t="s">
        <v>984</v>
      </c>
      <c r="G143" s="90" t="s">
        <v>953</v>
      </c>
      <c r="H143" s="67"/>
      <c r="I143" s="67" t="s">
        <v>908</v>
      </c>
      <c r="J143" s="91" t="str">
        <f>IF(ISERROR(VLOOKUP($C143&amp;" "&amp;$K143,Listas!$AB$4:$AC$17,2,FALSE)),"",VLOOKUP($C143&amp;" "&amp;$K143,Listas!$AB$4:$AC$17,2,FALSE))</f>
        <v/>
      </c>
      <c r="K143" s="67" t="str">
        <f>IF(ISERROR(VLOOKUP($I143,Listas!$L$4:$M$7,2,FALSE)),"",VLOOKUP($I143,Listas!$L$4:$M$7,2,FALSE))</f>
        <v/>
      </c>
      <c r="L143" s="92" t="str">
        <f t="shared" si="2"/>
        <v/>
      </c>
      <c r="M143" s="92" t="str">
        <f>IF(D143="no",VLOOKUP(C143,Listas!$R$4:$Z$17,9, FALSE),"Por favor, introduzca detalles aquí")</f>
        <v>Por favor, introduzca detalles aquí</v>
      </c>
      <c r="N143" s="93" t="str">
        <f>IF(ISERROR(VLOOKUP($F143,Listas!$T$4:$Y$44,5,FALSE)),"",VLOOKUP($F143,Listas!$T$4:$Y$44,5,FALSE))</f>
        <v/>
      </c>
      <c r="O143" s="93" t="str">
        <f>IF(ISERROR(VLOOKUP($F143,Listas!$T$4:$Y$44,6,FALSE)),"",VLOOKUP($F143,Listas!$T$4:$Y$44,6,FALSE))</f>
        <v/>
      </c>
    </row>
    <row r="144" spans="1:15" x14ac:dyDescent="0.25">
      <c r="A144" s="66"/>
      <c r="B144" s="66"/>
      <c r="C144" s="89" t="s">
        <v>941</v>
      </c>
      <c r="D144" s="66" t="s">
        <v>933</v>
      </c>
      <c r="E144" s="90" t="str">
        <f>IF(ISERROR(VLOOKUP($C144,Listas!$R$4:$S$17,2,FALSE)),"",VLOOKUP($C144,Listas!$R$4:$S$17,2,FALSE))</f>
        <v/>
      </c>
      <c r="F144" s="90" t="s">
        <v>984</v>
      </c>
      <c r="G144" s="90" t="s">
        <v>953</v>
      </c>
      <c r="H144" s="67"/>
      <c r="I144" s="67" t="s">
        <v>908</v>
      </c>
      <c r="J144" s="91" t="str">
        <f>IF(ISERROR(VLOOKUP($C144&amp;" "&amp;$K144,Listas!$AB$4:$AC$17,2,FALSE)),"",VLOOKUP($C144&amp;" "&amp;$K144,Listas!$AB$4:$AC$17,2,FALSE))</f>
        <v/>
      </c>
      <c r="K144" s="67" t="str">
        <f>IF(ISERROR(VLOOKUP($I144,Listas!$L$4:$M$7,2,FALSE)),"",VLOOKUP($I144,Listas!$L$4:$M$7,2,FALSE))</f>
        <v/>
      </c>
      <c r="L144" s="92" t="str">
        <f t="shared" si="2"/>
        <v/>
      </c>
      <c r="M144" s="92" t="str">
        <f>IF(D144="no",VLOOKUP(C144,Listas!$R$4:$Z$17,9, FALSE),"Por favor, introduzca detalles aquí")</f>
        <v>Por favor, introduzca detalles aquí</v>
      </c>
      <c r="N144" s="93" t="str">
        <f>IF(ISERROR(VLOOKUP($F144,Listas!$T$4:$Y$44,5,FALSE)),"",VLOOKUP($F144,Listas!$T$4:$Y$44,5,FALSE))</f>
        <v/>
      </c>
      <c r="O144" s="93" t="str">
        <f>IF(ISERROR(VLOOKUP($F144,Listas!$T$4:$Y$44,6,FALSE)),"",VLOOKUP($F144,Listas!$T$4:$Y$44,6,FALSE))</f>
        <v/>
      </c>
    </row>
    <row r="145" spans="1:15" x14ac:dyDescent="0.25">
      <c r="A145" s="66"/>
      <c r="B145" s="66"/>
      <c r="C145" s="89" t="s">
        <v>941</v>
      </c>
      <c r="D145" s="66" t="s">
        <v>933</v>
      </c>
      <c r="E145" s="90" t="str">
        <f>IF(ISERROR(VLOOKUP($C145,Listas!$R$4:$S$17,2,FALSE)),"",VLOOKUP($C145,Listas!$R$4:$S$17,2,FALSE))</f>
        <v/>
      </c>
      <c r="F145" s="90" t="s">
        <v>984</v>
      </c>
      <c r="G145" s="90" t="s">
        <v>953</v>
      </c>
      <c r="H145" s="67"/>
      <c r="I145" s="67" t="s">
        <v>908</v>
      </c>
      <c r="J145" s="91" t="str">
        <f>IF(ISERROR(VLOOKUP($C145&amp;" "&amp;$K145,Listas!$AB$4:$AC$17,2,FALSE)),"",VLOOKUP($C145&amp;" "&amp;$K145,Listas!$AB$4:$AC$17,2,FALSE))</f>
        <v/>
      </c>
      <c r="K145" s="67" t="str">
        <f>IF(ISERROR(VLOOKUP($I145,Listas!$L$4:$M$7,2,FALSE)),"",VLOOKUP($I145,Listas!$L$4:$M$7,2,FALSE))</f>
        <v/>
      </c>
      <c r="L145" s="92" t="str">
        <f t="shared" si="2"/>
        <v/>
      </c>
      <c r="M145" s="92" t="str">
        <f>IF(D145="no",VLOOKUP(C145,Listas!$R$4:$Z$17,9, FALSE),"Por favor, introduzca detalles aquí")</f>
        <v>Por favor, introduzca detalles aquí</v>
      </c>
      <c r="N145" s="93" t="str">
        <f>IF(ISERROR(VLOOKUP($F145,Listas!$T$4:$Y$44,5,FALSE)),"",VLOOKUP($F145,Listas!$T$4:$Y$44,5,FALSE))</f>
        <v/>
      </c>
      <c r="O145" s="93" t="str">
        <f>IF(ISERROR(VLOOKUP($F145,Listas!$T$4:$Y$44,6,FALSE)),"",VLOOKUP($F145,Listas!$T$4:$Y$44,6,FALSE))</f>
        <v/>
      </c>
    </row>
    <row r="146" spans="1:15" x14ac:dyDescent="0.25">
      <c r="A146" s="66"/>
      <c r="B146" s="66"/>
      <c r="C146" s="89" t="s">
        <v>941</v>
      </c>
      <c r="D146" s="66" t="s">
        <v>933</v>
      </c>
      <c r="E146" s="90" t="str">
        <f>IF(ISERROR(VLOOKUP($C146,Listas!$R$4:$S$17,2,FALSE)),"",VLOOKUP($C146,Listas!$R$4:$S$17,2,FALSE))</f>
        <v/>
      </c>
      <c r="F146" s="90" t="s">
        <v>984</v>
      </c>
      <c r="G146" s="90" t="s">
        <v>953</v>
      </c>
      <c r="H146" s="67"/>
      <c r="I146" s="67" t="s">
        <v>908</v>
      </c>
      <c r="J146" s="91" t="str">
        <f>IF(ISERROR(VLOOKUP($C146&amp;" "&amp;$K146,Listas!$AB$4:$AC$17,2,FALSE)),"",VLOOKUP($C146&amp;" "&amp;$K146,Listas!$AB$4:$AC$17,2,FALSE))</f>
        <v/>
      </c>
      <c r="K146" s="67" t="str">
        <f>IF(ISERROR(VLOOKUP($I146,Listas!$L$4:$M$7,2,FALSE)),"",VLOOKUP($I146,Listas!$L$4:$M$7,2,FALSE))</f>
        <v/>
      </c>
      <c r="L146" s="92" t="str">
        <f t="shared" si="2"/>
        <v/>
      </c>
      <c r="M146" s="92" t="str">
        <f>IF(D146="no",VLOOKUP(C146,Listas!$R$4:$Z$17,9, FALSE),"Por favor, introduzca detalles aquí")</f>
        <v>Por favor, introduzca detalles aquí</v>
      </c>
      <c r="N146" s="93" t="str">
        <f>IF(ISERROR(VLOOKUP($F146,Listas!$T$4:$Y$44,5,FALSE)),"",VLOOKUP($F146,Listas!$T$4:$Y$44,5,FALSE))</f>
        <v/>
      </c>
      <c r="O146" s="93" t="str">
        <f>IF(ISERROR(VLOOKUP($F146,Listas!$T$4:$Y$44,6,FALSE)),"",VLOOKUP($F146,Listas!$T$4:$Y$44,6,FALSE))</f>
        <v/>
      </c>
    </row>
    <row r="147" spans="1:15" x14ac:dyDescent="0.25">
      <c r="A147" s="66"/>
      <c r="B147" s="66"/>
      <c r="C147" s="89" t="s">
        <v>941</v>
      </c>
      <c r="D147" s="66" t="s">
        <v>933</v>
      </c>
      <c r="E147" s="90" t="str">
        <f>IF(ISERROR(VLOOKUP($C147,Listas!$R$4:$S$17,2,FALSE)),"",VLOOKUP($C147,Listas!$R$4:$S$17,2,FALSE))</f>
        <v/>
      </c>
      <c r="F147" s="90" t="s">
        <v>984</v>
      </c>
      <c r="G147" s="90" t="s">
        <v>953</v>
      </c>
      <c r="H147" s="67"/>
      <c r="I147" s="67" t="s">
        <v>908</v>
      </c>
      <c r="J147" s="91" t="str">
        <f>IF(ISERROR(VLOOKUP($C147&amp;" "&amp;$K147,Listas!$AB$4:$AC$17,2,FALSE)),"",VLOOKUP($C147&amp;" "&amp;$K147,Listas!$AB$4:$AC$17,2,FALSE))</f>
        <v/>
      </c>
      <c r="K147" s="67" t="str">
        <f>IF(ISERROR(VLOOKUP($I147,Listas!$L$4:$M$7,2,FALSE)),"",VLOOKUP($I147,Listas!$L$4:$M$7,2,FALSE))</f>
        <v/>
      </c>
      <c r="L147" s="92" t="str">
        <f t="shared" si="2"/>
        <v/>
      </c>
      <c r="M147" s="92" t="str">
        <f>IF(D147="no",VLOOKUP(C147,Listas!$R$4:$Z$17,9, FALSE),"Por favor, introduzca detalles aquí")</f>
        <v>Por favor, introduzca detalles aquí</v>
      </c>
      <c r="N147" s="93" t="str">
        <f>IF(ISERROR(VLOOKUP($F147,Listas!$T$4:$Y$44,5,FALSE)),"",VLOOKUP($F147,Listas!$T$4:$Y$44,5,FALSE))</f>
        <v/>
      </c>
      <c r="O147" s="93" t="str">
        <f>IF(ISERROR(VLOOKUP($F147,Listas!$T$4:$Y$44,6,FALSE)),"",VLOOKUP($F147,Listas!$T$4:$Y$44,6,FALSE))</f>
        <v/>
      </c>
    </row>
    <row r="148" spans="1:15" x14ac:dyDescent="0.25">
      <c r="A148" s="66"/>
      <c r="B148" s="66"/>
      <c r="C148" s="89" t="s">
        <v>941</v>
      </c>
      <c r="D148" s="66" t="s">
        <v>933</v>
      </c>
      <c r="E148" s="90" t="str">
        <f>IF(ISERROR(VLOOKUP($C148,Listas!$R$4:$S$17,2,FALSE)),"",VLOOKUP($C148,Listas!$R$4:$S$17,2,FALSE))</f>
        <v/>
      </c>
      <c r="F148" s="90" t="s">
        <v>984</v>
      </c>
      <c r="G148" s="90" t="s">
        <v>953</v>
      </c>
      <c r="H148" s="67"/>
      <c r="I148" s="67" t="s">
        <v>908</v>
      </c>
      <c r="J148" s="91" t="str">
        <f>IF(ISERROR(VLOOKUP($C148&amp;" "&amp;$K148,Listas!$AB$4:$AC$17,2,FALSE)),"",VLOOKUP($C148&amp;" "&amp;$K148,Listas!$AB$4:$AC$17,2,FALSE))</f>
        <v/>
      </c>
      <c r="K148" s="67" t="str">
        <f>IF(ISERROR(VLOOKUP($I148,Listas!$L$4:$M$7,2,FALSE)),"",VLOOKUP($I148,Listas!$L$4:$M$7,2,FALSE))</f>
        <v/>
      </c>
      <c r="L148" s="92" t="str">
        <f t="shared" si="2"/>
        <v/>
      </c>
      <c r="M148" s="92" t="str">
        <f>IF(D148="no",VLOOKUP(C148,Listas!$R$4:$Z$17,9, FALSE),"Por favor, introduzca detalles aquí")</f>
        <v>Por favor, introduzca detalles aquí</v>
      </c>
      <c r="N148" s="93" t="str">
        <f>IF(ISERROR(VLOOKUP($F148,Listas!$T$4:$Y$44,5,FALSE)),"",VLOOKUP($F148,Listas!$T$4:$Y$44,5,FALSE))</f>
        <v/>
      </c>
      <c r="O148" s="93" t="str">
        <f>IF(ISERROR(VLOOKUP($F148,Listas!$T$4:$Y$44,6,FALSE)),"",VLOOKUP($F148,Listas!$T$4:$Y$44,6,FALSE))</f>
        <v/>
      </c>
    </row>
    <row r="149" spans="1:15" x14ac:dyDescent="0.25">
      <c r="A149" s="66"/>
      <c r="B149" s="66"/>
      <c r="C149" s="89" t="s">
        <v>941</v>
      </c>
      <c r="D149" s="66" t="s">
        <v>933</v>
      </c>
      <c r="E149" s="90" t="str">
        <f>IF(ISERROR(VLOOKUP($C149,Listas!$R$4:$S$17,2,FALSE)),"",VLOOKUP($C149,Listas!$R$4:$S$17,2,FALSE))</f>
        <v/>
      </c>
      <c r="F149" s="90" t="s">
        <v>984</v>
      </c>
      <c r="G149" s="90" t="s">
        <v>953</v>
      </c>
      <c r="H149" s="67"/>
      <c r="I149" s="67" t="s">
        <v>908</v>
      </c>
      <c r="J149" s="91" t="str">
        <f>IF(ISERROR(VLOOKUP($C149&amp;" "&amp;$K149,Listas!$AB$4:$AC$17,2,FALSE)),"",VLOOKUP($C149&amp;" "&amp;$K149,Listas!$AB$4:$AC$17,2,FALSE))</f>
        <v/>
      </c>
      <c r="K149" s="67" t="str">
        <f>IF(ISERROR(VLOOKUP($I149,Listas!$L$4:$M$7,2,FALSE)),"",VLOOKUP($I149,Listas!$L$4:$M$7,2,FALSE))</f>
        <v/>
      </c>
      <c r="L149" s="92" t="str">
        <f t="shared" si="2"/>
        <v/>
      </c>
      <c r="M149" s="92" t="str">
        <f>IF(D149="no",VLOOKUP(C149,Listas!$R$4:$Z$17,9, FALSE),"Por favor, introduzca detalles aquí")</f>
        <v>Por favor, introduzca detalles aquí</v>
      </c>
      <c r="N149" s="93" t="str">
        <f>IF(ISERROR(VLOOKUP($F149,Listas!$T$4:$Y$44,5,FALSE)),"",VLOOKUP($F149,Listas!$T$4:$Y$44,5,FALSE))</f>
        <v/>
      </c>
      <c r="O149" s="93" t="str">
        <f>IF(ISERROR(VLOOKUP($F149,Listas!$T$4:$Y$44,6,FALSE)),"",VLOOKUP($F149,Listas!$T$4:$Y$44,6,FALSE))</f>
        <v/>
      </c>
    </row>
    <row r="150" spans="1:15" x14ac:dyDescent="0.25">
      <c r="A150" s="66"/>
      <c r="B150" s="66"/>
      <c r="C150" s="89" t="s">
        <v>941</v>
      </c>
      <c r="D150" s="66" t="s">
        <v>933</v>
      </c>
      <c r="E150" s="90" t="str">
        <f>IF(ISERROR(VLOOKUP($C150,Listas!$R$4:$S$17,2,FALSE)),"",VLOOKUP($C150,Listas!$R$4:$S$17,2,FALSE))</f>
        <v/>
      </c>
      <c r="F150" s="90" t="s">
        <v>984</v>
      </c>
      <c r="G150" s="90" t="s">
        <v>953</v>
      </c>
      <c r="H150" s="67"/>
      <c r="I150" s="67" t="s">
        <v>908</v>
      </c>
      <c r="J150" s="91" t="str">
        <f>IF(ISERROR(VLOOKUP($C150&amp;" "&amp;$K150,Listas!$AB$4:$AC$17,2,FALSE)),"",VLOOKUP($C150&amp;" "&amp;$K150,Listas!$AB$4:$AC$17,2,FALSE))</f>
        <v/>
      </c>
      <c r="K150" s="67" t="str">
        <f>IF(ISERROR(VLOOKUP($I150,Listas!$L$4:$M$7,2,FALSE)),"",VLOOKUP($I150,Listas!$L$4:$M$7,2,FALSE))</f>
        <v/>
      </c>
      <c r="L150" s="92" t="str">
        <f t="shared" si="2"/>
        <v/>
      </c>
      <c r="M150" s="92" t="str">
        <f>IF(D150="no",VLOOKUP(C150,Listas!$R$4:$Z$17,9, FALSE),"Por favor, introduzca detalles aquí")</f>
        <v>Por favor, introduzca detalles aquí</v>
      </c>
      <c r="N150" s="93" t="str">
        <f>IF(ISERROR(VLOOKUP($F150,Listas!$T$4:$Y$44,5,FALSE)),"",VLOOKUP($F150,Listas!$T$4:$Y$44,5,FALSE))</f>
        <v/>
      </c>
      <c r="O150" s="93" t="str">
        <f>IF(ISERROR(VLOOKUP($F150,Listas!$T$4:$Y$44,6,FALSE)),"",VLOOKUP($F150,Listas!$T$4:$Y$44,6,FALSE))</f>
        <v/>
      </c>
    </row>
    <row r="151" spans="1:15" x14ac:dyDescent="0.25">
      <c r="A151" s="66"/>
      <c r="B151" s="66"/>
      <c r="C151" s="89" t="s">
        <v>941</v>
      </c>
      <c r="D151" s="66" t="s">
        <v>933</v>
      </c>
      <c r="E151" s="90" t="str">
        <f>IF(ISERROR(VLOOKUP($C151,Listas!$R$4:$S$17,2,FALSE)),"",VLOOKUP($C151,Listas!$R$4:$S$17,2,FALSE))</f>
        <v/>
      </c>
      <c r="F151" s="90" t="s">
        <v>984</v>
      </c>
      <c r="G151" s="90" t="s">
        <v>953</v>
      </c>
      <c r="H151" s="67"/>
      <c r="I151" s="67" t="s">
        <v>908</v>
      </c>
      <c r="J151" s="91" t="str">
        <f>IF(ISERROR(VLOOKUP($C151&amp;" "&amp;$K151,Listas!$AB$4:$AC$17,2,FALSE)),"",VLOOKUP($C151&amp;" "&amp;$K151,Listas!$AB$4:$AC$17,2,FALSE))</f>
        <v/>
      </c>
      <c r="K151" s="67" t="str">
        <f>IF(ISERROR(VLOOKUP($I151,Listas!$L$4:$M$7,2,FALSE)),"",VLOOKUP($I151,Listas!$L$4:$M$7,2,FALSE))</f>
        <v/>
      </c>
      <c r="L151" s="92" t="str">
        <f t="shared" si="2"/>
        <v/>
      </c>
      <c r="M151" s="92" t="str">
        <f>IF(D151="no",VLOOKUP(C151,Listas!$R$4:$Z$17,9, FALSE),"Por favor, introduzca detalles aquí")</f>
        <v>Por favor, introduzca detalles aquí</v>
      </c>
      <c r="N151" s="93" t="str">
        <f>IF(ISERROR(VLOOKUP($F151,Listas!$T$4:$Y$44,5,FALSE)),"",VLOOKUP($F151,Listas!$T$4:$Y$44,5,FALSE))</f>
        <v/>
      </c>
      <c r="O151" s="93" t="str">
        <f>IF(ISERROR(VLOOKUP($F151,Listas!$T$4:$Y$44,6,FALSE)),"",VLOOKUP($F151,Listas!$T$4:$Y$44,6,FALSE))</f>
        <v/>
      </c>
    </row>
    <row r="152" spans="1:15" x14ac:dyDescent="0.25">
      <c r="A152" s="66"/>
      <c r="B152" s="66"/>
      <c r="C152" s="89" t="s">
        <v>941</v>
      </c>
      <c r="D152" s="66" t="s">
        <v>933</v>
      </c>
      <c r="E152" s="90" t="str">
        <f>IF(ISERROR(VLOOKUP($C152,Listas!$R$4:$S$17,2,FALSE)),"",VLOOKUP($C152,Listas!$R$4:$S$17,2,FALSE))</f>
        <v/>
      </c>
      <c r="F152" s="90" t="s">
        <v>984</v>
      </c>
      <c r="G152" s="90" t="s">
        <v>953</v>
      </c>
      <c r="H152" s="67"/>
      <c r="I152" s="67" t="s">
        <v>908</v>
      </c>
      <c r="J152" s="91" t="str">
        <f>IF(ISERROR(VLOOKUP($C152&amp;" "&amp;$K152,Listas!$AB$4:$AC$17,2,FALSE)),"",VLOOKUP($C152&amp;" "&amp;$K152,Listas!$AB$4:$AC$17,2,FALSE))</f>
        <v/>
      </c>
      <c r="K152" s="67" t="str">
        <f>IF(ISERROR(VLOOKUP($I152,Listas!$L$4:$M$7,2,FALSE)),"",VLOOKUP($I152,Listas!$L$4:$M$7,2,FALSE))</f>
        <v/>
      </c>
      <c r="L152" s="92" t="str">
        <f t="shared" si="2"/>
        <v/>
      </c>
      <c r="M152" s="92" t="str">
        <f>IF(D152="no",VLOOKUP(C152,Listas!$R$4:$Z$17,9, FALSE),"Por favor, introduzca detalles aquí")</f>
        <v>Por favor, introduzca detalles aquí</v>
      </c>
      <c r="N152" s="93" t="str">
        <f>IF(ISERROR(VLOOKUP($F152,Listas!$T$4:$Y$44,5,FALSE)),"",VLOOKUP($F152,Listas!$T$4:$Y$44,5,FALSE))</f>
        <v/>
      </c>
      <c r="O152" s="93" t="str">
        <f>IF(ISERROR(VLOOKUP($F152,Listas!$T$4:$Y$44,6,FALSE)),"",VLOOKUP($F152,Listas!$T$4:$Y$44,6,FALSE))</f>
        <v/>
      </c>
    </row>
    <row r="153" spans="1:15" x14ac:dyDescent="0.25">
      <c r="A153" s="66"/>
      <c r="B153" s="66"/>
      <c r="C153" s="89" t="s">
        <v>941</v>
      </c>
      <c r="D153" s="66" t="s">
        <v>933</v>
      </c>
      <c r="E153" s="90" t="str">
        <f>IF(ISERROR(VLOOKUP($C153,Listas!$R$4:$S$17,2,FALSE)),"",VLOOKUP($C153,Listas!$R$4:$S$17,2,FALSE))</f>
        <v/>
      </c>
      <c r="F153" s="90" t="s">
        <v>984</v>
      </c>
      <c r="G153" s="90" t="s">
        <v>953</v>
      </c>
      <c r="H153" s="67"/>
      <c r="I153" s="67" t="s">
        <v>908</v>
      </c>
      <c r="J153" s="91" t="str">
        <f>IF(ISERROR(VLOOKUP($C153&amp;" "&amp;$K153,Listas!$AB$4:$AC$17,2,FALSE)),"",VLOOKUP($C153&amp;" "&amp;$K153,Listas!$AB$4:$AC$17,2,FALSE))</f>
        <v/>
      </c>
      <c r="K153" s="67" t="str">
        <f>IF(ISERROR(VLOOKUP($I153,Listas!$L$4:$M$7,2,FALSE)),"",VLOOKUP($I153,Listas!$L$4:$M$7,2,FALSE))</f>
        <v/>
      </c>
      <c r="L153" s="92" t="str">
        <f t="shared" si="2"/>
        <v/>
      </c>
      <c r="M153" s="92" t="str">
        <f>IF(D153="no",VLOOKUP(C153,Listas!$R$4:$Z$17,9, FALSE),"Por favor, introduzca detalles aquí")</f>
        <v>Por favor, introduzca detalles aquí</v>
      </c>
      <c r="N153" s="93" t="str">
        <f>IF(ISERROR(VLOOKUP($F153,Listas!$T$4:$Y$44,5,FALSE)),"",VLOOKUP($F153,Listas!$T$4:$Y$44,5,FALSE))</f>
        <v/>
      </c>
      <c r="O153" s="93" t="str">
        <f>IF(ISERROR(VLOOKUP($F153,Listas!$T$4:$Y$44,6,FALSE)),"",VLOOKUP($F153,Listas!$T$4:$Y$44,6,FALSE))</f>
        <v/>
      </c>
    </row>
    <row r="154" spans="1:15" x14ac:dyDescent="0.25">
      <c r="A154" s="66"/>
      <c r="B154" s="66"/>
      <c r="C154" s="89" t="s">
        <v>941</v>
      </c>
      <c r="D154" s="66" t="s">
        <v>933</v>
      </c>
      <c r="E154" s="90" t="str">
        <f>IF(ISERROR(VLOOKUP($C154,Listas!$R$4:$S$17,2,FALSE)),"",VLOOKUP($C154,Listas!$R$4:$S$17,2,FALSE))</f>
        <v/>
      </c>
      <c r="F154" s="90" t="s">
        <v>984</v>
      </c>
      <c r="G154" s="90" t="s">
        <v>953</v>
      </c>
      <c r="H154" s="67"/>
      <c r="I154" s="67" t="s">
        <v>908</v>
      </c>
      <c r="J154" s="91" t="str">
        <f>IF(ISERROR(VLOOKUP($C154&amp;" "&amp;$K154,Listas!$AB$4:$AC$17,2,FALSE)),"",VLOOKUP($C154&amp;" "&amp;$K154,Listas!$AB$4:$AC$17,2,FALSE))</f>
        <v/>
      </c>
      <c r="K154" s="67" t="str">
        <f>IF(ISERROR(VLOOKUP($I154,Listas!$L$4:$M$7,2,FALSE)),"",VLOOKUP($I154,Listas!$L$4:$M$7,2,FALSE))</f>
        <v/>
      </c>
      <c r="L154" s="92" t="str">
        <f t="shared" si="2"/>
        <v/>
      </c>
      <c r="M154" s="92" t="str">
        <f>IF(D154="no",VLOOKUP(C154,Listas!$R$4:$Z$17,9, FALSE),"Por favor, introduzca detalles aquí")</f>
        <v>Por favor, introduzca detalles aquí</v>
      </c>
      <c r="N154" s="93" t="str">
        <f>IF(ISERROR(VLOOKUP($F154,Listas!$T$4:$Y$44,5,FALSE)),"",VLOOKUP($F154,Listas!$T$4:$Y$44,5,FALSE))</f>
        <v/>
      </c>
      <c r="O154" s="93" t="str">
        <f>IF(ISERROR(VLOOKUP($F154,Listas!$T$4:$Y$44,6,FALSE)),"",VLOOKUP($F154,Listas!$T$4:$Y$44,6,FALSE))</f>
        <v/>
      </c>
    </row>
    <row r="155" spans="1:15" x14ac:dyDescent="0.25">
      <c r="A155" s="66"/>
      <c r="B155" s="66"/>
      <c r="C155" s="89" t="s">
        <v>941</v>
      </c>
      <c r="D155" s="66" t="s">
        <v>933</v>
      </c>
      <c r="E155" s="90" t="str">
        <f>IF(ISERROR(VLOOKUP($C155,Listas!$R$4:$S$17,2,FALSE)),"",VLOOKUP($C155,Listas!$R$4:$S$17,2,FALSE))</f>
        <v/>
      </c>
      <c r="F155" s="90" t="s">
        <v>984</v>
      </c>
      <c r="G155" s="90" t="s">
        <v>953</v>
      </c>
      <c r="H155" s="67"/>
      <c r="I155" s="67" t="s">
        <v>908</v>
      </c>
      <c r="J155" s="91" t="str">
        <f>IF(ISERROR(VLOOKUP($C155&amp;" "&amp;$K155,Listas!$AB$4:$AC$17,2,FALSE)),"",VLOOKUP($C155&amp;" "&amp;$K155,Listas!$AB$4:$AC$17,2,FALSE))</f>
        <v/>
      </c>
      <c r="K155" s="67" t="str">
        <f>IF(ISERROR(VLOOKUP($I155,Listas!$L$4:$M$7,2,FALSE)),"",VLOOKUP($I155,Listas!$L$4:$M$7,2,FALSE))</f>
        <v/>
      </c>
      <c r="L155" s="92" t="str">
        <f t="shared" si="2"/>
        <v/>
      </c>
      <c r="M155" s="92" t="str">
        <f>IF(D155="no",VLOOKUP(C155,Listas!$R$4:$Z$17,9, FALSE),"Por favor, introduzca detalles aquí")</f>
        <v>Por favor, introduzca detalles aquí</v>
      </c>
      <c r="N155" s="93" t="str">
        <f>IF(ISERROR(VLOOKUP($F155,Listas!$T$4:$Y$44,5,FALSE)),"",VLOOKUP($F155,Listas!$T$4:$Y$44,5,FALSE))</f>
        <v/>
      </c>
      <c r="O155" s="93" t="str">
        <f>IF(ISERROR(VLOOKUP($F155,Listas!$T$4:$Y$44,6,FALSE)),"",VLOOKUP($F155,Listas!$T$4:$Y$44,6,FALSE))</f>
        <v/>
      </c>
    </row>
    <row r="156" spans="1:15" x14ac:dyDescent="0.25">
      <c r="A156" s="66"/>
      <c r="B156" s="66"/>
      <c r="C156" s="89" t="s">
        <v>941</v>
      </c>
      <c r="D156" s="66" t="s">
        <v>933</v>
      </c>
      <c r="E156" s="90" t="str">
        <f>IF(ISERROR(VLOOKUP($C156,Listas!$R$4:$S$17,2,FALSE)),"",VLOOKUP($C156,Listas!$R$4:$S$17,2,FALSE))</f>
        <v/>
      </c>
      <c r="F156" s="90" t="s">
        <v>984</v>
      </c>
      <c r="G156" s="90" t="s">
        <v>953</v>
      </c>
      <c r="H156" s="67"/>
      <c r="I156" s="67" t="s">
        <v>908</v>
      </c>
      <c r="J156" s="91" t="str">
        <f>IF(ISERROR(VLOOKUP($C156&amp;" "&amp;$K156,Listas!$AB$4:$AC$17,2,FALSE)),"",VLOOKUP($C156&amp;" "&amp;$K156,Listas!$AB$4:$AC$17,2,FALSE))</f>
        <v/>
      </c>
      <c r="K156" s="67" t="str">
        <f>IF(ISERROR(VLOOKUP($I156,Listas!$L$4:$M$7,2,FALSE)),"",VLOOKUP($I156,Listas!$L$4:$M$7,2,FALSE))</f>
        <v/>
      </c>
      <c r="L156" s="92" t="str">
        <f t="shared" si="2"/>
        <v/>
      </c>
      <c r="M156" s="92" t="str">
        <f>IF(D156="no",VLOOKUP(C156,Listas!$R$4:$Z$17,9, FALSE),"Por favor, introduzca detalles aquí")</f>
        <v>Por favor, introduzca detalles aquí</v>
      </c>
      <c r="N156" s="93" t="str">
        <f>IF(ISERROR(VLOOKUP($F156,Listas!$T$4:$Y$44,5,FALSE)),"",VLOOKUP($F156,Listas!$T$4:$Y$44,5,FALSE))</f>
        <v/>
      </c>
      <c r="O156" s="93" t="str">
        <f>IF(ISERROR(VLOOKUP($F156,Listas!$T$4:$Y$44,6,FALSE)),"",VLOOKUP($F156,Listas!$T$4:$Y$44,6,FALSE))</f>
        <v/>
      </c>
    </row>
    <row r="157" spans="1:15" x14ac:dyDescent="0.25">
      <c r="A157" s="66"/>
      <c r="B157" s="66"/>
      <c r="C157" s="89" t="s">
        <v>941</v>
      </c>
      <c r="D157" s="66" t="s">
        <v>933</v>
      </c>
      <c r="E157" s="90" t="str">
        <f>IF(ISERROR(VLOOKUP($C157,Listas!$R$4:$S$17,2,FALSE)),"",VLOOKUP($C157,Listas!$R$4:$S$17,2,FALSE))</f>
        <v/>
      </c>
      <c r="F157" s="90" t="s">
        <v>984</v>
      </c>
      <c r="G157" s="90" t="s">
        <v>953</v>
      </c>
      <c r="H157" s="67"/>
      <c r="I157" s="67" t="s">
        <v>908</v>
      </c>
      <c r="J157" s="91" t="str">
        <f>IF(ISERROR(VLOOKUP($C157&amp;" "&amp;$K157,Listas!$AB$4:$AC$17,2,FALSE)),"",VLOOKUP($C157&amp;" "&amp;$K157,Listas!$AB$4:$AC$17,2,FALSE))</f>
        <v/>
      </c>
      <c r="K157" s="67" t="str">
        <f>IF(ISERROR(VLOOKUP($I157,Listas!$L$4:$M$7,2,FALSE)),"",VLOOKUP($I157,Listas!$L$4:$M$7,2,FALSE))</f>
        <v/>
      </c>
      <c r="L157" s="92" t="str">
        <f t="shared" si="2"/>
        <v/>
      </c>
      <c r="M157" s="92" t="str">
        <f>IF(D157="no",VLOOKUP(C157,Listas!$R$4:$Z$17,9, FALSE),"Por favor, introduzca detalles aquí")</f>
        <v>Por favor, introduzca detalles aquí</v>
      </c>
      <c r="N157" s="93" t="str">
        <f>IF(ISERROR(VLOOKUP($F157,Listas!$T$4:$Y$44,5,FALSE)),"",VLOOKUP($F157,Listas!$T$4:$Y$44,5,FALSE))</f>
        <v/>
      </c>
      <c r="O157" s="93" t="str">
        <f>IF(ISERROR(VLOOKUP($F157,Listas!$T$4:$Y$44,6,FALSE)),"",VLOOKUP($F157,Listas!$T$4:$Y$44,6,FALSE))</f>
        <v/>
      </c>
    </row>
    <row r="158" spans="1:15" x14ac:dyDescent="0.25">
      <c r="A158" s="66"/>
      <c r="B158" s="66"/>
      <c r="C158" s="89" t="s">
        <v>941</v>
      </c>
      <c r="D158" s="66" t="s">
        <v>933</v>
      </c>
      <c r="E158" s="90" t="str">
        <f>IF(ISERROR(VLOOKUP($C158,Listas!$R$4:$S$17,2,FALSE)),"",VLOOKUP($C158,Listas!$R$4:$S$17,2,FALSE))</f>
        <v/>
      </c>
      <c r="F158" s="90" t="s">
        <v>984</v>
      </c>
      <c r="G158" s="90" t="s">
        <v>953</v>
      </c>
      <c r="H158" s="67"/>
      <c r="I158" s="67" t="s">
        <v>908</v>
      </c>
      <c r="J158" s="91" t="str">
        <f>IF(ISERROR(VLOOKUP($C158&amp;" "&amp;$K158,Listas!$AB$4:$AC$17,2,FALSE)),"",VLOOKUP($C158&amp;" "&amp;$K158,Listas!$AB$4:$AC$17,2,FALSE))</f>
        <v/>
      </c>
      <c r="K158" s="67" t="str">
        <f>IF(ISERROR(VLOOKUP($I158,Listas!$L$4:$M$7,2,FALSE)),"",VLOOKUP($I158,Listas!$L$4:$M$7,2,FALSE))</f>
        <v/>
      </c>
      <c r="L158" s="92" t="str">
        <f t="shared" si="2"/>
        <v/>
      </c>
      <c r="M158" s="92" t="str">
        <f>IF(D158="no",VLOOKUP(C158,Listas!$R$4:$Z$17,9, FALSE),"Por favor, introduzca detalles aquí")</f>
        <v>Por favor, introduzca detalles aquí</v>
      </c>
      <c r="N158" s="93" t="str">
        <f>IF(ISERROR(VLOOKUP($F158,Listas!$T$4:$Y$44,5,FALSE)),"",VLOOKUP($F158,Listas!$T$4:$Y$44,5,FALSE))</f>
        <v/>
      </c>
      <c r="O158" s="93" t="str">
        <f>IF(ISERROR(VLOOKUP($F158,Listas!$T$4:$Y$44,6,FALSE)),"",VLOOKUP($F158,Listas!$T$4:$Y$44,6,FALSE))</f>
        <v/>
      </c>
    </row>
    <row r="159" spans="1:15" x14ac:dyDescent="0.25">
      <c r="A159" s="66"/>
      <c r="B159" s="66"/>
      <c r="C159" s="89" t="s">
        <v>941</v>
      </c>
      <c r="D159" s="66" t="s">
        <v>933</v>
      </c>
      <c r="E159" s="90" t="str">
        <f>IF(ISERROR(VLOOKUP($C159,Listas!$R$4:$S$17,2,FALSE)),"",VLOOKUP($C159,Listas!$R$4:$S$17,2,FALSE))</f>
        <v/>
      </c>
      <c r="F159" s="90" t="s">
        <v>984</v>
      </c>
      <c r="G159" s="90" t="s">
        <v>953</v>
      </c>
      <c r="H159" s="67"/>
      <c r="I159" s="67" t="s">
        <v>908</v>
      </c>
      <c r="J159" s="91" t="str">
        <f>IF(ISERROR(VLOOKUP($C159&amp;" "&amp;$K159,Listas!$AB$4:$AC$17,2,FALSE)),"",VLOOKUP($C159&amp;" "&amp;$K159,Listas!$AB$4:$AC$17,2,FALSE))</f>
        <v/>
      </c>
      <c r="K159" s="67" t="str">
        <f>IF(ISERROR(VLOOKUP($I159,Listas!$L$4:$M$7,2,FALSE)),"",VLOOKUP($I159,Listas!$L$4:$M$7,2,FALSE))</f>
        <v/>
      </c>
      <c r="L159" s="92" t="str">
        <f t="shared" si="2"/>
        <v/>
      </c>
      <c r="M159" s="92" t="str">
        <f>IF(D159="no",VLOOKUP(C159,Listas!$R$4:$Z$17,9, FALSE),"Por favor, introduzca detalles aquí")</f>
        <v>Por favor, introduzca detalles aquí</v>
      </c>
      <c r="N159" s="93" t="str">
        <f>IF(ISERROR(VLOOKUP($F159,Listas!$T$4:$Y$44,5,FALSE)),"",VLOOKUP($F159,Listas!$T$4:$Y$44,5,FALSE))</f>
        <v/>
      </c>
      <c r="O159" s="93" t="str">
        <f>IF(ISERROR(VLOOKUP($F159,Listas!$T$4:$Y$44,6,FALSE)),"",VLOOKUP($F159,Listas!$T$4:$Y$44,6,FALSE))</f>
        <v/>
      </c>
    </row>
    <row r="160" spans="1:15" x14ac:dyDescent="0.25">
      <c r="A160" s="66"/>
      <c r="B160" s="66"/>
      <c r="C160" s="89" t="s">
        <v>941</v>
      </c>
      <c r="D160" s="66" t="s">
        <v>933</v>
      </c>
      <c r="E160" s="90" t="str">
        <f>IF(ISERROR(VLOOKUP($C160,Listas!$R$4:$S$17,2,FALSE)),"",VLOOKUP($C160,Listas!$R$4:$S$17,2,FALSE))</f>
        <v/>
      </c>
      <c r="F160" s="90" t="s">
        <v>984</v>
      </c>
      <c r="G160" s="90" t="s">
        <v>953</v>
      </c>
      <c r="H160" s="67"/>
      <c r="I160" s="67" t="s">
        <v>908</v>
      </c>
      <c r="J160" s="91" t="str">
        <f>IF(ISERROR(VLOOKUP($C160&amp;" "&amp;$K160,Listas!$AB$4:$AC$17,2,FALSE)),"",VLOOKUP($C160&amp;" "&amp;$K160,Listas!$AB$4:$AC$17,2,FALSE))</f>
        <v/>
      </c>
      <c r="K160" s="67" t="str">
        <f>IF(ISERROR(VLOOKUP($I160,Listas!$L$4:$M$7,2,FALSE)),"",VLOOKUP($I160,Listas!$L$4:$M$7,2,FALSE))</f>
        <v/>
      </c>
      <c r="L160" s="92" t="str">
        <f t="shared" si="2"/>
        <v/>
      </c>
      <c r="M160" s="92" t="str">
        <f>IF(D160="no",VLOOKUP(C160,Listas!$R$4:$Z$17,9, FALSE),"Por favor, introduzca detalles aquí")</f>
        <v>Por favor, introduzca detalles aquí</v>
      </c>
      <c r="N160" s="93" t="str">
        <f>IF(ISERROR(VLOOKUP($F160,Listas!$T$4:$Y$44,5,FALSE)),"",VLOOKUP($F160,Listas!$T$4:$Y$44,5,FALSE))</f>
        <v/>
      </c>
      <c r="O160" s="93" t="str">
        <f>IF(ISERROR(VLOOKUP($F160,Listas!$T$4:$Y$44,6,FALSE)),"",VLOOKUP($F160,Listas!$T$4:$Y$44,6,FALSE))</f>
        <v/>
      </c>
    </row>
    <row r="161" spans="1:15" x14ac:dyDescent="0.25">
      <c r="A161" s="66"/>
      <c r="B161" s="66"/>
      <c r="C161" s="89" t="s">
        <v>941</v>
      </c>
      <c r="D161" s="66" t="s">
        <v>933</v>
      </c>
      <c r="E161" s="90" t="str">
        <f>IF(ISERROR(VLOOKUP($C161,Listas!$R$4:$S$17,2,FALSE)),"",VLOOKUP($C161,Listas!$R$4:$S$17,2,FALSE))</f>
        <v/>
      </c>
      <c r="F161" s="90" t="s">
        <v>984</v>
      </c>
      <c r="G161" s="90" t="s">
        <v>953</v>
      </c>
      <c r="H161" s="67"/>
      <c r="I161" s="67" t="s">
        <v>908</v>
      </c>
      <c r="J161" s="91" t="str">
        <f>IF(ISERROR(VLOOKUP($C161&amp;" "&amp;$K161,Listas!$AB$4:$AC$17,2,FALSE)),"",VLOOKUP($C161&amp;" "&amp;$K161,Listas!$AB$4:$AC$17,2,FALSE))</f>
        <v/>
      </c>
      <c r="K161" s="67" t="str">
        <f>IF(ISERROR(VLOOKUP($I161,Listas!$L$4:$M$7,2,FALSE)),"",VLOOKUP($I161,Listas!$L$4:$M$7,2,FALSE))</f>
        <v/>
      </c>
      <c r="L161" s="92" t="str">
        <f t="shared" si="2"/>
        <v/>
      </c>
      <c r="M161" s="92" t="str">
        <f>IF(D161="no",VLOOKUP(C161,Listas!$R$4:$Z$17,9, FALSE),"Por favor, introduzca detalles aquí")</f>
        <v>Por favor, introduzca detalles aquí</v>
      </c>
      <c r="N161" s="93" t="str">
        <f>IF(ISERROR(VLOOKUP($F161,Listas!$T$4:$Y$44,5,FALSE)),"",VLOOKUP($F161,Listas!$T$4:$Y$44,5,FALSE))</f>
        <v/>
      </c>
      <c r="O161" s="93" t="str">
        <f>IF(ISERROR(VLOOKUP($F161,Listas!$T$4:$Y$44,6,FALSE)),"",VLOOKUP($F161,Listas!$T$4:$Y$44,6,FALSE))</f>
        <v/>
      </c>
    </row>
    <row r="162" spans="1:15" x14ac:dyDescent="0.25">
      <c r="A162" s="66"/>
      <c r="B162" s="66"/>
      <c r="C162" s="89" t="s">
        <v>941</v>
      </c>
      <c r="D162" s="66" t="s">
        <v>933</v>
      </c>
      <c r="E162" s="90" t="str">
        <f>IF(ISERROR(VLOOKUP($C162,Listas!$R$4:$S$17,2,FALSE)),"",VLOOKUP($C162,Listas!$R$4:$S$17,2,FALSE))</f>
        <v/>
      </c>
      <c r="F162" s="90" t="s">
        <v>984</v>
      </c>
      <c r="G162" s="90" t="s">
        <v>953</v>
      </c>
      <c r="H162" s="67"/>
      <c r="I162" s="67" t="s">
        <v>908</v>
      </c>
      <c r="J162" s="91" t="str">
        <f>IF(ISERROR(VLOOKUP($C162&amp;" "&amp;$K162,Listas!$AB$4:$AC$17,2,FALSE)),"",VLOOKUP($C162&amp;" "&amp;$K162,Listas!$AB$4:$AC$17,2,FALSE))</f>
        <v/>
      </c>
      <c r="K162" s="67" t="str">
        <f>IF(ISERROR(VLOOKUP($I162,Listas!$L$4:$M$7,2,FALSE)),"",VLOOKUP($I162,Listas!$L$4:$M$7,2,FALSE))</f>
        <v/>
      </c>
      <c r="L162" s="92" t="str">
        <f t="shared" si="2"/>
        <v/>
      </c>
      <c r="M162" s="92" t="str">
        <f>IF(D162="no",VLOOKUP(C162,Listas!$R$4:$Z$17,9, FALSE),"Por favor, introduzca detalles aquí")</f>
        <v>Por favor, introduzca detalles aquí</v>
      </c>
      <c r="N162" s="93" t="str">
        <f>IF(ISERROR(VLOOKUP($F162,Listas!$T$4:$Y$44,5,FALSE)),"",VLOOKUP($F162,Listas!$T$4:$Y$44,5,FALSE))</f>
        <v/>
      </c>
      <c r="O162" s="93" t="str">
        <f>IF(ISERROR(VLOOKUP($F162,Listas!$T$4:$Y$44,6,FALSE)),"",VLOOKUP($F162,Listas!$T$4:$Y$44,6,FALSE))</f>
        <v/>
      </c>
    </row>
    <row r="163" spans="1:15" x14ac:dyDescent="0.25">
      <c r="A163" s="66"/>
      <c r="B163" s="66"/>
      <c r="C163" s="89" t="s">
        <v>941</v>
      </c>
      <c r="D163" s="66" t="s">
        <v>933</v>
      </c>
      <c r="E163" s="90" t="str">
        <f>IF(ISERROR(VLOOKUP($C163,Listas!$R$4:$S$17,2,FALSE)),"",VLOOKUP($C163,Listas!$R$4:$S$17,2,FALSE))</f>
        <v/>
      </c>
      <c r="F163" s="90" t="s">
        <v>984</v>
      </c>
      <c r="G163" s="90" t="s">
        <v>953</v>
      </c>
      <c r="H163" s="67"/>
      <c r="I163" s="67" t="s">
        <v>908</v>
      </c>
      <c r="J163" s="91" t="str">
        <f>IF(ISERROR(VLOOKUP($C163&amp;" "&amp;$K163,Listas!$AB$4:$AC$17,2,FALSE)),"",VLOOKUP($C163&amp;" "&amp;$K163,Listas!$AB$4:$AC$17,2,FALSE))</f>
        <v/>
      </c>
      <c r="K163" s="67" t="str">
        <f>IF(ISERROR(VLOOKUP($I163,Listas!$L$4:$M$7,2,FALSE)),"",VLOOKUP($I163,Listas!$L$4:$M$7,2,FALSE))</f>
        <v/>
      </c>
      <c r="L163" s="92" t="str">
        <f t="shared" si="2"/>
        <v/>
      </c>
      <c r="M163" s="92" t="str">
        <f>IF(D163="no",VLOOKUP(C163,Listas!$R$4:$Z$17,9, FALSE),"Por favor, introduzca detalles aquí")</f>
        <v>Por favor, introduzca detalles aquí</v>
      </c>
      <c r="N163" s="93" t="str">
        <f>IF(ISERROR(VLOOKUP($F163,Listas!$T$4:$Y$44,5,FALSE)),"",VLOOKUP($F163,Listas!$T$4:$Y$44,5,FALSE))</f>
        <v/>
      </c>
      <c r="O163" s="93" t="str">
        <f>IF(ISERROR(VLOOKUP($F163,Listas!$T$4:$Y$44,6,FALSE)),"",VLOOKUP($F163,Listas!$T$4:$Y$44,6,FALSE))</f>
        <v/>
      </c>
    </row>
    <row r="164" spans="1:15" x14ac:dyDescent="0.25">
      <c r="A164" s="66"/>
      <c r="B164" s="66"/>
      <c r="C164" s="89" t="s">
        <v>941</v>
      </c>
      <c r="D164" s="66" t="s">
        <v>933</v>
      </c>
      <c r="E164" s="90" t="str">
        <f>IF(ISERROR(VLOOKUP($C164,Listas!$R$4:$S$17,2,FALSE)),"",VLOOKUP($C164,Listas!$R$4:$S$17,2,FALSE))</f>
        <v/>
      </c>
      <c r="F164" s="90" t="s">
        <v>984</v>
      </c>
      <c r="G164" s="90" t="s">
        <v>953</v>
      </c>
      <c r="H164" s="67"/>
      <c r="I164" s="67" t="s">
        <v>908</v>
      </c>
      <c r="J164" s="91" t="str">
        <f>IF(ISERROR(VLOOKUP($C164&amp;" "&amp;$K164,Listas!$AB$4:$AC$17,2,FALSE)),"",VLOOKUP($C164&amp;" "&amp;$K164,Listas!$AB$4:$AC$17,2,FALSE))</f>
        <v/>
      </c>
      <c r="K164" s="67" t="str">
        <f>IF(ISERROR(VLOOKUP($I164,Listas!$L$4:$M$7,2,FALSE)),"",VLOOKUP($I164,Listas!$L$4:$M$7,2,FALSE))</f>
        <v/>
      </c>
      <c r="L164" s="92" t="str">
        <f t="shared" si="2"/>
        <v/>
      </c>
      <c r="M164" s="92" t="str">
        <f>IF(D164="no",VLOOKUP(C164,Listas!$R$4:$Z$17,9, FALSE),"Por favor, introduzca detalles aquí")</f>
        <v>Por favor, introduzca detalles aquí</v>
      </c>
      <c r="N164" s="93" t="str">
        <f>IF(ISERROR(VLOOKUP($F164,Listas!$T$4:$Y$44,5,FALSE)),"",VLOOKUP($F164,Listas!$T$4:$Y$44,5,FALSE))</f>
        <v/>
      </c>
      <c r="O164" s="93" t="str">
        <f>IF(ISERROR(VLOOKUP($F164,Listas!$T$4:$Y$44,6,FALSE)),"",VLOOKUP($F164,Listas!$T$4:$Y$44,6,FALSE))</f>
        <v/>
      </c>
    </row>
    <row r="165" spans="1:15" x14ac:dyDescent="0.25">
      <c r="A165" s="66"/>
      <c r="B165" s="66"/>
      <c r="C165" s="89" t="s">
        <v>941</v>
      </c>
      <c r="D165" s="66" t="s">
        <v>933</v>
      </c>
      <c r="E165" s="90" t="str">
        <f>IF(ISERROR(VLOOKUP($C165,Listas!$R$4:$S$17,2,FALSE)),"",VLOOKUP($C165,Listas!$R$4:$S$17,2,FALSE))</f>
        <v/>
      </c>
      <c r="F165" s="90" t="s">
        <v>984</v>
      </c>
      <c r="G165" s="90" t="s">
        <v>953</v>
      </c>
      <c r="H165" s="67"/>
      <c r="I165" s="67" t="s">
        <v>908</v>
      </c>
      <c r="J165" s="91" t="str">
        <f>IF(ISERROR(VLOOKUP($C165&amp;" "&amp;$K165,Listas!$AB$4:$AC$17,2,FALSE)),"",VLOOKUP($C165&amp;" "&amp;$K165,Listas!$AB$4:$AC$17,2,FALSE))</f>
        <v/>
      </c>
      <c r="K165" s="67" t="str">
        <f>IF(ISERROR(VLOOKUP($I165,Listas!$L$4:$M$7,2,FALSE)),"",VLOOKUP($I165,Listas!$L$4:$M$7,2,FALSE))</f>
        <v/>
      </c>
      <c r="L165" s="92" t="str">
        <f t="shared" si="2"/>
        <v/>
      </c>
      <c r="M165" s="92" t="str">
        <f>IF(D165="no",VLOOKUP(C165,Listas!$R$4:$Z$17,9, FALSE),"Por favor, introduzca detalles aquí")</f>
        <v>Por favor, introduzca detalles aquí</v>
      </c>
      <c r="N165" s="93" t="str">
        <f>IF(ISERROR(VLOOKUP($F165,Listas!$T$4:$Y$44,5,FALSE)),"",VLOOKUP($F165,Listas!$T$4:$Y$44,5,FALSE))</f>
        <v/>
      </c>
      <c r="O165" s="93" t="str">
        <f>IF(ISERROR(VLOOKUP($F165,Listas!$T$4:$Y$44,6,FALSE)),"",VLOOKUP($F165,Listas!$T$4:$Y$44,6,FALSE))</f>
        <v/>
      </c>
    </row>
    <row r="166" spans="1:15" x14ac:dyDescent="0.25">
      <c r="A166" s="66"/>
      <c r="B166" s="66"/>
      <c r="C166" s="89" t="s">
        <v>941</v>
      </c>
      <c r="D166" s="66" t="s">
        <v>933</v>
      </c>
      <c r="E166" s="90" t="str">
        <f>IF(ISERROR(VLOOKUP($C166,Listas!$R$4:$S$17,2,FALSE)),"",VLOOKUP($C166,Listas!$R$4:$S$17,2,FALSE))</f>
        <v/>
      </c>
      <c r="F166" s="90" t="s">
        <v>984</v>
      </c>
      <c r="G166" s="90" t="s">
        <v>953</v>
      </c>
      <c r="H166" s="67"/>
      <c r="I166" s="67" t="s">
        <v>908</v>
      </c>
      <c r="J166" s="91" t="str">
        <f>IF(ISERROR(VLOOKUP($C166&amp;" "&amp;$K166,Listas!$AB$4:$AC$17,2,FALSE)),"",VLOOKUP($C166&amp;" "&amp;$K166,Listas!$AB$4:$AC$17,2,FALSE))</f>
        <v/>
      </c>
      <c r="K166" s="67" t="str">
        <f>IF(ISERROR(VLOOKUP($I166,Listas!$L$4:$M$7,2,FALSE)),"",VLOOKUP($I166,Listas!$L$4:$M$7,2,FALSE))</f>
        <v/>
      </c>
      <c r="L166" s="92" t="str">
        <f t="shared" si="2"/>
        <v/>
      </c>
      <c r="M166" s="92" t="str">
        <f>IF(D166="no",VLOOKUP(C166,Listas!$R$4:$Z$17,9, FALSE),"Por favor, introduzca detalles aquí")</f>
        <v>Por favor, introduzca detalles aquí</v>
      </c>
      <c r="N166" s="93" t="str">
        <f>IF(ISERROR(VLOOKUP($F166,Listas!$T$4:$Y$44,5,FALSE)),"",VLOOKUP($F166,Listas!$T$4:$Y$44,5,FALSE))</f>
        <v/>
      </c>
      <c r="O166" s="93" t="str">
        <f>IF(ISERROR(VLOOKUP($F166,Listas!$T$4:$Y$44,6,FALSE)),"",VLOOKUP($F166,Listas!$T$4:$Y$44,6,FALSE))</f>
        <v/>
      </c>
    </row>
    <row r="167" spans="1:15" x14ac:dyDescent="0.25">
      <c r="A167" s="66"/>
      <c r="B167" s="66"/>
      <c r="C167" s="89" t="s">
        <v>941</v>
      </c>
      <c r="D167" s="66" t="s">
        <v>933</v>
      </c>
      <c r="E167" s="90" t="str">
        <f>IF(ISERROR(VLOOKUP($C167,Listas!$R$4:$S$17,2,FALSE)),"",VLOOKUP($C167,Listas!$R$4:$S$17,2,FALSE))</f>
        <v/>
      </c>
      <c r="F167" s="90" t="s">
        <v>984</v>
      </c>
      <c r="G167" s="90" t="s">
        <v>953</v>
      </c>
      <c r="H167" s="67"/>
      <c r="I167" s="67" t="s">
        <v>908</v>
      </c>
      <c r="J167" s="91" t="str">
        <f>IF(ISERROR(VLOOKUP($C167&amp;" "&amp;$K167,Listas!$AB$4:$AC$17,2,FALSE)),"",VLOOKUP($C167&amp;" "&amp;$K167,Listas!$AB$4:$AC$17,2,FALSE))</f>
        <v/>
      </c>
      <c r="K167" s="67" t="str">
        <f>IF(ISERROR(VLOOKUP($I167,Listas!$L$4:$M$7,2,FALSE)),"",VLOOKUP($I167,Listas!$L$4:$M$7,2,FALSE))</f>
        <v/>
      </c>
      <c r="L167" s="92" t="str">
        <f t="shared" si="2"/>
        <v/>
      </c>
      <c r="M167" s="92" t="str">
        <f>IF(D167="no",VLOOKUP(C167,Listas!$R$4:$Z$17,9, FALSE),"Por favor, introduzca detalles aquí")</f>
        <v>Por favor, introduzca detalles aquí</v>
      </c>
      <c r="N167" s="93" t="str">
        <f>IF(ISERROR(VLOOKUP($F167,Listas!$T$4:$Y$44,5,FALSE)),"",VLOOKUP($F167,Listas!$T$4:$Y$44,5,FALSE))</f>
        <v/>
      </c>
      <c r="O167" s="93" t="str">
        <f>IF(ISERROR(VLOOKUP($F167,Listas!$T$4:$Y$44,6,FALSE)),"",VLOOKUP($F167,Listas!$T$4:$Y$44,6,FALSE))</f>
        <v/>
      </c>
    </row>
    <row r="168" spans="1:15" x14ac:dyDescent="0.25">
      <c r="A168" s="66"/>
      <c r="B168" s="66"/>
      <c r="C168" s="89" t="s">
        <v>941</v>
      </c>
      <c r="D168" s="66" t="s">
        <v>933</v>
      </c>
      <c r="E168" s="90" t="str">
        <f>IF(ISERROR(VLOOKUP($C168,Listas!$R$4:$S$17,2,FALSE)),"",VLOOKUP($C168,Listas!$R$4:$S$17,2,FALSE))</f>
        <v/>
      </c>
      <c r="F168" s="90" t="s">
        <v>984</v>
      </c>
      <c r="G168" s="90" t="s">
        <v>953</v>
      </c>
      <c r="H168" s="67"/>
      <c r="I168" s="67" t="s">
        <v>908</v>
      </c>
      <c r="J168" s="91" t="str">
        <f>IF(ISERROR(VLOOKUP($C168&amp;" "&amp;$K168,Listas!$AB$4:$AC$17,2,FALSE)),"",VLOOKUP($C168&amp;" "&amp;$K168,Listas!$AB$4:$AC$17,2,FALSE))</f>
        <v/>
      </c>
      <c r="K168" s="67" t="str">
        <f>IF(ISERROR(VLOOKUP($I168,Listas!$L$4:$M$7,2,FALSE)),"",VLOOKUP($I168,Listas!$L$4:$M$7,2,FALSE))</f>
        <v/>
      </c>
      <c r="L168" s="92" t="str">
        <f t="shared" si="2"/>
        <v/>
      </c>
      <c r="M168" s="92" t="str">
        <f>IF(D168="no",VLOOKUP(C168,Listas!$R$4:$Z$17,9, FALSE),"Por favor, introduzca detalles aquí")</f>
        <v>Por favor, introduzca detalles aquí</v>
      </c>
      <c r="N168" s="93" t="str">
        <f>IF(ISERROR(VLOOKUP($F168,Listas!$T$4:$Y$44,5,FALSE)),"",VLOOKUP($F168,Listas!$T$4:$Y$44,5,FALSE))</f>
        <v/>
      </c>
      <c r="O168" s="93" t="str">
        <f>IF(ISERROR(VLOOKUP($F168,Listas!$T$4:$Y$44,6,FALSE)),"",VLOOKUP($F168,Listas!$T$4:$Y$44,6,FALSE))</f>
        <v/>
      </c>
    </row>
    <row r="169" spans="1:15" x14ac:dyDescent="0.25">
      <c r="A169" s="66"/>
      <c r="B169" s="66"/>
      <c r="C169" s="89" t="s">
        <v>941</v>
      </c>
      <c r="D169" s="66" t="s">
        <v>933</v>
      </c>
      <c r="E169" s="90" t="str">
        <f>IF(ISERROR(VLOOKUP($C169,Listas!$R$4:$S$17,2,FALSE)),"",VLOOKUP($C169,Listas!$R$4:$S$17,2,FALSE))</f>
        <v/>
      </c>
      <c r="F169" s="90" t="s">
        <v>984</v>
      </c>
      <c r="G169" s="90" t="s">
        <v>953</v>
      </c>
      <c r="H169" s="67"/>
      <c r="I169" s="67" t="s">
        <v>908</v>
      </c>
      <c r="J169" s="91" t="str">
        <f>IF(ISERROR(VLOOKUP($C169&amp;" "&amp;$K169,Listas!$AB$4:$AC$17,2,FALSE)),"",VLOOKUP($C169&amp;" "&amp;$K169,Listas!$AB$4:$AC$17,2,FALSE))</f>
        <v/>
      </c>
      <c r="K169" s="67" t="str">
        <f>IF(ISERROR(VLOOKUP($I169,Listas!$L$4:$M$7,2,FALSE)),"",VLOOKUP($I169,Listas!$L$4:$M$7,2,FALSE))</f>
        <v/>
      </c>
      <c r="L169" s="92" t="str">
        <f t="shared" si="2"/>
        <v/>
      </c>
      <c r="M169" s="92" t="str">
        <f>IF(D169="no",VLOOKUP(C169,Listas!$R$4:$Z$17,9, FALSE),"Por favor, introduzca detalles aquí")</f>
        <v>Por favor, introduzca detalles aquí</v>
      </c>
      <c r="N169" s="93" t="str">
        <f>IF(ISERROR(VLOOKUP($F169,Listas!$T$4:$Y$44,5,FALSE)),"",VLOOKUP($F169,Listas!$T$4:$Y$44,5,FALSE))</f>
        <v/>
      </c>
      <c r="O169" s="93" t="str">
        <f>IF(ISERROR(VLOOKUP($F169,Listas!$T$4:$Y$44,6,FALSE)),"",VLOOKUP($F169,Listas!$T$4:$Y$44,6,FALSE))</f>
        <v/>
      </c>
    </row>
    <row r="170" spans="1:15" x14ac:dyDescent="0.25">
      <c r="A170" s="66"/>
      <c r="B170" s="66"/>
      <c r="C170" s="89" t="s">
        <v>941</v>
      </c>
      <c r="D170" s="66" t="s">
        <v>933</v>
      </c>
      <c r="E170" s="90" t="str">
        <f>IF(ISERROR(VLOOKUP($C170,Listas!$R$4:$S$17,2,FALSE)),"",VLOOKUP($C170,Listas!$R$4:$S$17,2,FALSE))</f>
        <v/>
      </c>
      <c r="F170" s="90" t="s">
        <v>984</v>
      </c>
      <c r="G170" s="90" t="s">
        <v>953</v>
      </c>
      <c r="H170" s="67"/>
      <c r="I170" s="67" t="s">
        <v>908</v>
      </c>
      <c r="J170" s="91" t="str">
        <f>IF(ISERROR(VLOOKUP($C170&amp;" "&amp;$K170,Listas!$AB$4:$AC$17,2,FALSE)),"",VLOOKUP($C170&amp;" "&amp;$K170,Listas!$AB$4:$AC$17,2,FALSE))</f>
        <v/>
      </c>
      <c r="K170" s="67" t="str">
        <f>IF(ISERROR(VLOOKUP($I170,Listas!$L$4:$M$7,2,FALSE)),"",VLOOKUP($I170,Listas!$L$4:$M$7,2,FALSE))</f>
        <v/>
      </c>
      <c r="L170" s="92" t="str">
        <f t="shared" si="2"/>
        <v/>
      </c>
      <c r="M170" s="92" t="str">
        <f>IF(D170="no",VLOOKUP(C170,Listas!$R$4:$Z$17,9, FALSE),"Por favor, introduzca detalles aquí")</f>
        <v>Por favor, introduzca detalles aquí</v>
      </c>
      <c r="N170" s="93" t="str">
        <f>IF(ISERROR(VLOOKUP($F170,Listas!$T$4:$Y$44,5,FALSE)),"",VLOOKUP($F170,Listas!$T$4:$Y$44,5,FALSE))</f>
        <v/>
      </c>
      <c r="O170" s="93" t="str">
        <f>IF(ISERROR(VLOOKUP($F170,Listas!$T$4:$Y$44,6,FALSE)),"",VLOOKUP($F170,Listas!$T$4:$Y$44,6,FALSE))</f>
        <v/>
      </c>
    </row>
    <row r="171" spans="1:15" x14ac:dyDescent="0.25">
      <c r="A171" s="66"/>
      <c r="B171" s="66"/>
      <c r="C171" s="89" t="s">
        <v>941</v>
      </c>
      <c r="D171" s="66" t="s">
        <v>933</v>
      </c>
      <c r="E171" s="90" t="str">
        <f>IF(ISERROR(VLOOKUP($C171,Listas!$R$4:$S$17,2,FALSE)),"",VLOOKUP($C171,Listas!$R$4:$S$17,2,FALSE))</f>
        <v/>
      </c>
      <c r="F171" s="90" t="s">
        <v>984</v>
      </c>
      <c r="G171" s="90" t="s">
        <v>953</v>
      </c>
      <c r="H171" s="67"/>
      <c r="I171" s="67" t="s">
        <v>908</v>
      </c>
      <c r="J171" s="91" t="str">
        <f>IF(ISERROR(VLOOKUP($C171&amp;" "&amp;$K171,Listas!$AB$4:$AC$17,2,FALSE)),"",VLOOKUP($C171&amp;" "&amp;$K171,Listas!$AB$4:$AC$17,2,FALSE))</f>
        <v/>
      </c>
      <c r="K171" s="67" t="str">
        <f>IF(ISERROR(VLOOKUP($I171,Listas!$L$4:$M$7,2,FALSE)),"",VLOOKUP($I171,Listas!$L$4:$M$7,2,FALSE))</f>
        <v/>
      </c>
      <c r="L171" s="92" t="str">
        <f t="shared" si="2"/>
        <v/>
      </c>
      <c r="M171" s="92" t="str">
        <f>IF(D171="no",VLOOKUP(C171,Listas!$R$4:$Z$17,9, FALSE),"Por favor, introduzca detalles aquí")</f>
        <v>Por favor, introduzca detalles aquí</v>
      </c>
      <c r="N171" s="93" t="str">
        <f>IF(ISERROR(VLOOKUP($F171,Listas!$T$4:$Y$44,5,FALSE)),"",VLOOKUP($F171,Listas!$T$4:$Y$44,5,FALSE))</f>
        <v/>
      </c>
      <c r="O171" s="93" t="str">
        <f>IF(ISERROR(VLOOKUP($F171,Listas!$T$4:$Y$44,6,FALSE)),"",VLOOKUP($F171,Listas!$T$4:$Y$44,6,FALSE))</f>
        <v/>
      </c>
    </row>
    <row r="172" spans="1:15" x14ac:dyDescent="0.25">
      <c r="A172" s="66"/>
      <c r="B172" s="66"/>
      <c r="C172" s="89" t="s">
        <v>941</v>
      </c>
      <c r="D172" s="66" t="s">
        <v>933</v>
      </c>
      <c r="E172" s="90" t="str">
        <f>IF(ISERROR(VLOOKUP($C172,Listas!$R$4:$S$17,2,FALSE)),"",VLOOKUP($C172,Listas!$R$4:$S$17,2,FALSE))</f>
        <v/>
      </c>
      <c r="F172" s="90" t="s">
        <v>984</v>
      </c>
      <c r="G172" s="90" t="s">
        <v>953</v>
      </c>
      <c r="H172" s="67"/>
      <c r="I172" s="67" t="s">
        <v>908</v>
      </c>
      <c r="J172" s="91" t="str">
        <f>IF(ISERROR(VLOOKUP($C172&amp;" "&amp;$K172,Listas!$AB$4:$AC$17,2,FALSE)),"",VLOOKUP($C172&amp;" "&amp;$K172,Listas!$AB$4:$AC$17,2,FALSE))</f>
        <v/>
      </c>
      <c r="K172" s="67" t="str">
        <f>IF(ISERROR(VLOOKUP($I172,Listas!$L$4:$M$7,2,FALSE)),"",VLOOKUP($I172,Listas!$L$4:$M$7,2,FALSE))</f>
        <v/>
      </c>
      <c r="L172" s="92" t="str">
        <f t="shared" si="2"/>
        <v/>
      </c>
      <c r="M172" s="92" t="str">
        <f>IF(D172="no",VLOOKUP(C172,Listas!$R$4:$Z$17,9, FALSE),"Por favor, introduzca detalles aquí")</f>
        <v>Por favor, introduzca detalles aquí</v>
      </c>
      <c r="N172" s="93" t="str">
        <f>IF(ISERROR(VLOOKUP($F172,Listas!$T$4:$Y$44,5,FALSE)),"",VLOOKUP($F172,Listas!$T$4:$Y$44,5,FALSE))</f>
        <v/>
      </c>
      <c r="O172" s="93" t="str">
        <f>IF(ISERROR(VLOOKUP($F172,Listas!$T$4:$Y$44,6,FALSE)),"",VLOOKUP($F172,Listas!$T$4:$Y$44,6,FALSE))</f>
        <v/>
      </c>
    </row>
    <row r="173" spans="1:15" x14ac:dyDescent="0.25">
      <c r="A173" s="66"/>
      <c r="B173" s="66"/>
      <c r="C173" s="89" t="s">
        <v>941</v>
      </c>
      <c r="D173" s="66" t="s">
        <v>933</v>
      </c>
      <c r="E173" s="90" t="str">
        <f>IF(ISERROR(VLOOKUP($C173,Listas!$R$4:$S$17,2,FALSE)),"",VLOOKUP($C173,Listas!$R$4:$S$17,2,FALSE))</f>
        <v/>
      </c>
      <c r="F173" s="90" t="s">
        <v>984</v>
      </c>
      <c r="G173" s="90" t="s">
        <v>953</v>
      </c>
      <c r="H173" s="67"/>
      <c r="I173" s="67" t="s">
        <v>908</v>
      </c>
      <c r="J173" s="91" t="str">
        <f>IF(ISERROR(VLOOKUP($C173&amp;" "&amp;$K173,Listas!$AB$4:$AC$17,2,FALSE)),"",VLOOKUP($C173&amp;" "&amp;$K173,Listas!$AB$4:$AC$17,2,FALSE))</f>
        <v/>
      </c>
      <c r="K173" s="67" t="str">
        <f>IF(ISERROR(VLOOKUP($I173,Listas!$L$4:$M$7,2,FALSE)),"",VLOOKUP($I173,Listas!$L$4:$M$7,2,FALSE))</f>
        <v/>
      </c>
      <c r="L173" s="92" t="str">
        <f t="shared" si="2"/>
        <v/>
      </c>
      <c r="M173" s="92" t="str">
        <f>IF(D173="no",VLOOKUP(C173,Listas!$R$4:$Z$17,9, FALSE),"Por favor, introduzca detalles aquí")</f>
        <v>Por favor, introduzca detalles aquí</v>
      </c>
      <c r="N173" s="93" t="str">
        <f>IF(ISERROR(VLOOKUP($F173,Listas!$T$4:$Y$44,5,FALSE)),"",VLOOKUP($F173,Listas!$T$4:$Y$44,5,FALSE))</f>
        <v/>
      </c>
      <c r="O173" s="93" t="str">
        <f>IF(ISERROR(VLOOKUP($F173,Listas!$T$4:$Y$44,6,FALSE)),"",VLOOKUP($F173,Listas!$T$4:$Y$44,6,FALSE))</f>
        <v/>
      </c>
    </row>
    <row r="174" spans="1:15" x14ac:dyDescent="0.25">
      <c r="A174" s="66"/>
      <c r="B174" s="66"/>
      <c r="C174" s="89" t="s">
        <v>941</v>
      </c>
      <c r="D174" s="66" t="s">
        <v>933</v>
      </c>
      <c r="E174" s="90" t="str">
        <f>IF(ISERROR(VLOOKUP($C174,Listas!$R$4:$S$17,2,FALSE)),"",VLOOKUP($C174,Listas!$R$4:$S$17,2,FALSE))</f>
        <v/>
      </c>
      <c r="F174" s="90" t="s">
        <v>984</v>
      </c>
      <c r="G174" s="90" t="s">
        <v>953</v>
      </c>
      <c r="H174" s="67"/>
      <c r="I174" s="67" t="s">
        <v>908</v>
      </c>
      <c r="J174" s="91" t="str">
        <f>IF(ISERROR(VLOOKUP($C174&amp;" "&amp;$K174,Listas!$AB$4:$AC$17,2,FALSE)),"",VLOOKUP($C174&amp;" "&amp;$K174,Listas!$AB$4:$AC$17,2,FALSE))</f>
        <v/>
      </c>
      <c r="K174" s="67" t="str">
        <f>IF(ISERROR(VLOOKUP($I174,Listas!$L$4:$M$7,2,FALSE)),"",VLOOKUP($I174,Listas!$L$4:$M$7,2,FALSE))</f>
        <v/>
      </c>
      <c r="L174" s="92" t="str">
        <f t="shared" si="2"/>
        <v/>
      </c>
      <c r="M174" s="92" t="str">
        <f>IF(D174="no",VLOOKUP(C174,Listas!$R$4:$Z$17,9, FALSE),"Por favor, introduzca detalles aquí")</f>
        <v>Por favor, introduzca detalles aquí</v>
      </c>
      <c r="N174" s="93" t="str">
        <f>IF(ISERROR(VLOOKUP($F174,Listas!$T$4:$Y$44,5,FALSE)),"",VLOOKUP($F174,Listas!$T$4:$Y$44,5,FALSE))</f>
        <v/>
      </c>
      <c r="O174" s="93" t="str">
        <f>IF(ISERROR(VLOOKUP($F174,Listas!$T$4:$Y$44,6,FALSE)),"",VLOOKUP($F174,Listas!$T$4:$Y$44,6,FALSE))</f>
        <v/>
      </c>
    </row>
    <row r="175" spans="1:15" x14ac:dyDescent="0.25">
      <c r="A175" s="66"/>
      <c r="B175" s="66"/>
      <c r="C175" s="89" t="s">
        <v>941</v>
      </c>
      <c r="D175" s="66" t="s">
        <v>933</v>
      </c>
      <c r="E175" s="90" t="str">
        <f>IF(ISERROR(VLOOKUP($C175,Listas!$R$4:$S$17,2,FALSE)),"",VLOOKUP($C175,Listas!$R$4:$S$17,2,FALSE))</f>
        <v/>
      </c>
      <c r="F175" s="90" t="s">
        <v>984</v>
      </c>
      <c r="G175" s="90" t="s">
        <v>953</v>
      </c>
      <c r="H175" s="67"/>
      <c r="I175" s="67" t="s">
        <v>908</v>
      </c>
      <c r="J175" s="91" t="str">
        <f>IF(ISERROR(VLOOKUP($C175&amp;" "&amp;$K175,Listas!$AB$4:$AC$17,2,FALSE)),"",VLOOKUP($C175&amp;" "&amp;$K175,Listas!$AB$4:$AC$17,2,FALSE))</f>
        <v/>
      </c>
      <c r="K175" s="67" t="str">
        <f>IF(ISERROR(VLOOKUP($I175,Listas!$L$4:$M$7,2,FALSE)),"",VLOOKUP($I175,Listas!$L$4:$M$7,2,FALSE))</f>
        <v/>
      </c>
      <c r="L175" s="92" t="str">
        <f t="shared" si="2"/>
        <v/>
      </c>
      <c r="M175" s="92" t="str">
        <f>IF(D175="no",VLOOKUP(C175,Listas!$R$4:$Z$17,9, FALSE),"Por favor, introduzca detalles aquí")</f>
        <v>Por favor, introduzca detalles aquí</v>
      </c>
      <c r="N175" s="93" t="str">
        <f>IF(ISERROR(VLOOKUP($F175,Listas!$T$4:$Y$44,5,FALSE)),"",VLOOKUP($F175,Listas!$T$4:$Y$44,5,FALSE))</f>
        <v/>
      </c>
      <c r="O175" s="93" t="str">
        <f>IF(ISERROR(VLOOKUP($F175,Listas!$T$4:$Y$44,6,FALSE)),"",VLOOKUP($F175,Listas!$T$4:$Y$44,6,FALSE))</f>
        <v/>
      </c>
    </row>
    <row r="176" spans="1:15" x14ac:dyDescent="0.25">
      <c r="A176" s="66"/>
      <c r="B176" s="66"/>
      <c r="C176" s="89" t="s">
        <v>941</v>
      </c>
      <c r="D176" s="66" t="s">
        <v>933</v>
      </c>
      <c r="E176" s="90" t="str">
        <f>IF(ISERROR(VLOOKUP($C176,Listas!$R$4:$S$17,2,FALSE)),"",VLOOKUP($C176,Listas!$R$4:$S$17,2,FALSE))</f>
        <v/>
      </c>
      <c r="F176" s="90" t="s">
        <v>984</v>
      </c>
      <c r="G176" s="90" t="s">
        <v>953</v>
      </c>
      <c r="H176" s="67"/>
      <c r="I176" s="67" t="s">
        <v>908</v>
      </c>
      <c r="J176" s="91" t="str">
        <f>IF(ISERROR(VLOOKUP($C176&amp;" "&amp;$K176,Listas!$AB$4:$AC$17,2,FALSE)),"",VLOOKUP($C176&amp;" "&amp;$K176,Listas!$AB$4:$AC$17,2,FALSE))</f>
        <v/>
      </c>
      <c r="K176" s="67" t="str">
        <f>IF(ISERROR(VLOOKUP($I176,Listas!$L$4:$M$7,2,FALSE)),"",VLOOKUP($I176,Listas!$L$4:$M$7,2,FALSE))</f>
        <v/>
      </c>
      <c r="L176" s="92" t="str">
        <f t="shared" si="2"/>
        <v/>
      </c>
      <c r="M176" s="92" t="str">
        <f>IF(D176="no",VLOOKUP(C176,Listas!$R$4:$Z$17,9, FALSE),"Por favor, introduzca detalles aquí")</f>
        <v>Por favor, introduzca detalles aquí</v>
      </c>
      <c r="N176" s="93" t="str">
        <f>IF(ISERROR(VLOOKUP($F176,Listas!$T$4:$Y$44,5,FALSE)),"",VLOOKUP($F176,Listas!$T$4:$Y$44,5,FALSE))</f>
        <v/>
      </c>
      <c r="O176" s="93" t="str">
        <f>IF(ISERROR(VLOOKUP($F176,Listas!$T$4:$Y$44,6,FALSE)),"",VLOOKUP($F176,Listas!$T$4:$Y$44,6,FALSE))</f>
        <v/>
      </c>
    </row>
    <row r="177" spans="1:15" x14ac:dyDescent="0.25">
      <c r="A177" s="66"/>
      <c r="B177" s="66"/>
      <c r="C177" s="89" t="s">
        <v>941</v>
      </c>
      <c r="D177" s="66" t="s">
        <v>933</v>
      </c>
      <c r="E177" s="90" t="str">
        <f>IF(ISERROR(VLOOKUP($C177,Listas!$R$4:$S$17,2,FALSE)),"",VLOOKUP($C177,Listas!$R$4:$S$17,2,FALSE))</f>
        <v/>
      </c>
      <c r="F177" s="90" t="s">
        <v>984</v>
      </c>
      <c r="G177" s="90" t="s">
        <v>953</v>
      </c>
      <c r="H177" s="67"/>
      <c r="I177" s="67" t="s">
        <v>908</v>
      </c>
      <c r="J177" s="91" t="str">
        <f>IF(ISERROR(VLOOKUP($C177&amp;" "&amp;$K177,Listas!$AB$4:$AC$17,2,FALSE)),"",VLOOKUP($C177&amp;" "&amp;$K177,Listas!$AB$4:$AC$17,2,FALSE))</f>
        <v/>
      </c>
      <c r="K177" s="67" t="str">
        <f>IF(ISERROR(VLOOKUP($I177,Listas!$L$4:$M$7,2,FALSE)),"",VLOOKUP($I177,Listas!$L$4:$M$7,2,FALSE))</f>
        <v/>
      </c>
      <c r="L177" s="92" t="str">
        <f t="shared" si="2"/>
        <v/>
      </c>
      <c r="M177" s="92" t="str">
        <f>IF(D177="no",VLOOKUP(C177,Listas!$R$4:$Z$17,9, FALSE),"Por favor, introduzca detalles aquí")</f>
        <v>Por favor, introduzca detalles aquí</v>
      </c>
      <c r="N177" s="93" t="str">
        <f>IF(ISERROR(VLOOKUP($F177,Listas!$T$4:$Y$44,5,FALSE)),"",VLOOKUP($F177,Listas!$T$4:$Y$44,5,FALSE))</f>
        <v/>
      </c>
      <c r="O177" s="93" t="str">
        <f>IF(ISERROR(VLOOKUP($F177,Listas!$T$4:$Y$44,6,FALSE)),"",VLOOKUP($F177,Listas!$T$4:$Y$44,6,FALSE))</f>
        <v/>
      </c>
    </row>
    <row r="178" spans="1:15" x14ac:dyDescent="0.25">
      <c r="A178" s="66"/>
      <c r="B178" s="66"/>
      <c r="C178" s="89" t="s">
        <v>941</v>
      </c>
      <c r="D178" s="66" t="s">
        <v>933</v>
      </c>
      <c r="E178" s="90" t="str">
        <f>IF(ISERROR(VLOOKUP($C178,Listas!$R$4:$S$17,2,FALSE)),"",VLOOKUP($C178,Listas!$R$4:$S$17,2,FALSE))</f>
        <v/>
      </c>
      <c r="F178" s="90" t="s">
        <v>984</v>
      </c>
      <c r="G178" s="90" t="s">
        <v>953</v>
      </c>
      <c r="H178" s="67"/>
      <c r="I178" s="67" t="s">
        <v>908</v>
      </c>
      <c r="J178" s="91" t="str">
        <f>IF(ISERROR(VLOOKUP($C178&amp;" "&amp;$K178,Listas!$AB$4:$AC$17,2,FALSE)),"",VLOOKUP($C178&amp;" "&amp;$K178,Listas!$AB$4:$AC$17,2,FALSE))</f>
        <v/>
      </c>
      <c r="K178" s="67" t="str">
        <f>IF(ISERROR(VLOOKUP($I178,Listas!$L$4:$M$7,2,FALSE)),"",VLOOKUP($I178,Listas!$L$4:$M$7,2,FALSE))</f>
        <v/>
      </c>
      <c r="L178" s="92" t="str">
        <f t="shared" si="2"/>
        <v/>
      </c>
      <c r="M178" s="92" t="str">
        <f>IF(D178="no",VLOOKUP(C178,Listas!$R$4:$Z$17,9, FALSE),"Por favor, introduzca detalles aquí")</f>
        <v>Por favor, introduzca detalles aquí</v>
      </c>
      <c r="N178" s="93" t="str">
        <f>IF(ISERROR(VLOOKUP($F178,Listas!$T$4:$Y$44,5,FALSE)),"",VLOOKUP($F178,Listas!$T$4:$Y$44,5,FALSE))</f>
        <v/>
      </c>
      <c r="O178" s="93" t="str">
        <f>IF(ISERROR(VLOOKUP($F178,Listas!$T$4:$Y$44,6,FALSE)),"",VLOOKUP($F178,Listas!$T$4:$Y$44,6,FALSE))</f>
        <v/>
      </c>
    </row>
    <row r="179" spans="1:15" x14ac:dyDescent="0.25">
      <c r="A179" s="66"/>
      <c r="B179" s="66"/>
      <c r="C179" s="89" t="s">
        <v>941</v>
      </c>
      <c r="D179" s="66" t="s">
        <v>933</v>
      </c>
      <c r="E179" s="90" t="str">
        <f>IF(ISERROR(VLOOKUP($C179,Listas!$R$4:$S$17,2,FALSE)),"",VLOOKUP($C179,Listas!$R$4:$S$17,2,FALSE))</f>
        <v/>
      </c>
      <c r="F179" s="90" t="s">
        <v>984</v>
      </c>
      <c r="G179" s="90" t="s">
        <v>953</v>
      </c>
      <c r="H179" s="67"/>
      <c r="I179" s="67" t="s">
        <v>908</v>
      </c>
      <c r="J179" s="91" t="str">
        <f>IF(ISERROR(VLOOKUP($C179&amp;" "&amp;$K179,Listas!$AB$4:$AC$17,2,FALSE)),"",VLOOKUP($C179&amp;" "&amp;$K179,Listas!$AB$4:$AC$17,2,FALSE))</f>
        <v/>
      </c>
      <c r="K179" s="67" t="str">
        <f>IF(ISERROR(VLOOKUP($I179,Listas!$L$4:$M$7,2,FALSE)),"",VLOOKUP($I179,Listas!$L$4:$M$7,2,FALSE))</f>
        <v/>
      </c>
      <c r="L179" s="92" t="str">
        <f t="shared" si="2"/>
        <v/>
      </c>
      <c r="M179" s="92" t="str">
        <f>IF(D179="no",VLOOKUP(C179,Listas!$R$4:$Z$17,9, FALSE),"Por favor, introduzca detalles aquí")</f>
        <v>Por favor, introduzca detalles aquí</v>
      </c>
      <c r="N179" s="93" t="str">
        <f>IF(ISERROR(VLOOKUP($F179,Listas!$T$4:$Y$44,5,FALSE)),"",VLOOKUP($F179,Listas!$T$4:$Y$44,5,FALSE))</f>
        <v/>
      </c>
      <c r="O179" s="93" t="str">
        <f>IF(ISERROR(VLOOKUP($F179,Listas!$T$4:$Y$44,6,FALSE)),"",VLOOKUP($F179,Listas!$T$4:$Y$44,6,FALSE))</f>
        <v/>
      </c>
    </row>
    <row r="180" spans="1:15" x14ac:dyDescent="0.25">
      <c r="A180" s="66"/>
      <c r="B180" s="66"/>
      <c r="C180" s="89" t="s">
        <v>941</v>
      </c>
      <c r="D180" s="66" t="s">
        <v>933</v>
      </c>
      <c r="E180" s="90" t="str">
        <f>IF(ISERROR(VLOOKUP($C180,Listas!$R$4:$S$17,2,FALSE)),"",VLOOKUP($C180,Listas!$R$4:$S$17,2,FALSE))</f>
        <v/>
      </c>
      <c r="F180" s="90" t="s">
        <v>984</v>
      </c>
      <c r="G180" s="90" t="s">
        <v>953</v>
      </c>
      <c r="H180" s="67"/>
      <c r="I180" s="67" t="s">
        <v>908</v>
      </c>
      <c r="J180" s="91" t="str">
        <f>IF(ISERROR(VLOOKUP($C180&amp;" "&amp;$K180,Listas!$AB$4:$AC$17,2,FALSE)),"",VLOOKUP($C180&amp;" "&amp;$K180,Listas!$AB$4:$AC$17,2,FALSE))</f>
        <v/>
      </c>
      <c r="K180" s="67" t="str">
        <f>IF(ISERROR(VLOOKUP($I180,Listas!$L$4:$M$7,2,FALSE)),"",VLOOKUP($I180,Listas!$L$4:$M$7,2,FALSE))</f>
        <v/>
      </c>
      <c r="L180" s="92" t="str">
        <f t="shared" si="2"/>
        <v/>
      </c>
      <c r="M180" s="92" t="str">
        <f>IF(D180="no",VLOOKUP(C180,Listas!$R$4:$Z$17,9, FALSE),"Por favor, introduzca detalles aquí")</f>
        <v>Por favor, introduzca detalles aquí</v>
      </c>
      <c r="N180" s="93" t="str">
        <f>IF(ISERROR(VLOOKUP($F180,Listas!$T$4:$Y$44,5,FALSE)),"",VLOOKUP($F180,Listas!$T$4:$Y$44,5,FALSE))</f>
        <v/>
      </c>
      <c r="O180" s="93" t="str">
        <f>IF(ISERROR(VLOOKUP($F180,Listas!$T$4:$Y$44,6,FALSE)),"",VLOOKUP($F180,Listas!$T$4:$Y$44,6,FALSE))</f>
        <v/>
      </c>
    </row>
    <row r="181" spans="1:15" x14ac:dyDescent="0.25">
      <c r="A181" s="66"/>
      <c r="B181" s="66"/>
      <c r="C181" s="89" t="s">
        <v>941</v>
      </c>
      <c r="D181" s="66" t="s">
        <v>933</v>
      </c>
      <c r="E181" s="90" t="str">
        <f>IF(ISERROR(VLOOKUP($C181,Listas!$R$4:$S$17,2,FALSE)),"",VLOOKUP($C181,Listas!$R$4:$S$17,2,FALSE))</f>
        <v/>
      </c>
      <c r="F181" s="90" t="s">
        <v>984</v>
      </c>
      <c r="G181" s="90" t="s">
        <v>953</v>
      </c>
      <c r="H181" s="67"/>
      <c r="I181" s="67" t="s">
        <v>908</v>
      </c>
      <c r="J181" s="91" t="str">
        <f>IF(ISERROR(VLOOKUP($C181&amp;" "&amp;$K181,Listas!$AB$4:$AC$17,2,FALSE)),"",VLOOKUP($C181&amp;" "&amp;$K181,Listas!$AB$4:$AC$17,2,FALSE))</f>
        <v/>
      </c>
      <c r="K181" s="67" t="str">
        <f>IF(ISERROR(VLOOKUP($I181,Listas!$L$4:$M$7,2,FALSE)),"",VLOOKUP($I181,Listas!$L$4:$M$7,2,FALSE))</f>
        <v/>
      </c>
      <c r="L181" s="92" t="str">
        <f t="shared" si="2"/>
        <v/>
      </c>
      <c r="M181" s="92" t="str">
        <f>IF(D181="no",VLOOKUP(C181,Listas!$R$4:$Z$17,9, FALSE),"Por favor, introduzca detalles aquí")</f>
        <v>Por favor, introduzca detalles aquí</v>
      </c>
      <c r="N181" s="93" t="str">
        <f>IF(ISERROR(VLOOKUP($F181,Listas!$T$4:$Y$44,5,FALSE)),"",VLOOKUP($F181,Listas!$T$4:$Y$44,5,FALSE))</f>
        <v/>
      </c>
      <c r="O181" s="93" t="str">
        <f>IF(ISERROR(VLOOKUP($F181,Listas!$T$4:$Y$44,6,FALSE)),"",VLOOKUP($F181,Listas!$T$4:$Y$44,6,FALSE))</f>
        <v/>
      </c>
    </row>
    <row r="182" spans="1:15" x14ac:dyDescent="0.25">
      <c r="A182" s="66"/>
      <c r="B182" s="66"/>
      <c r="C182" s="89" t="s">
        <v>941</v>
      </c>
      <c r="D182" s="66" t="s">
        <v>933</v>
      </c>
      <c r="E182" s="90" t="str">
        <f>IF(ISERROR(VLOOKUP($C182,Listas!$R$4:$S$17,2,FALSE)),"",VLOOKUP($C182,Listas!$R$4:$S$17,2,FALSE))</f>
        <v/>
      </c>
      <c r="F182" s="90" t="s">
        <v>984</v>
      </c>
      <c r="G182" s="90" t="s">
        <v>953</v>
      </c>
      <c r="H182" s="67"/>
      <c r="I182" s="67" t="s">
        <v>908</v>
      </c>
      <c r="J182" s="91" t="str">
        <f>IF(ISERROR(VLOOKUP($C182&amp;" "&amp;$K182,Listas!$AB$4:$AC$17,2,FALSE)),"",VLOOKUP($C182&amp;" "&amp;$K182,Listas!$AB$4:$AC$17,2,FALSE))</f>
        <v/>
      </c>
      <c r="K182" s="67" t="str">
        <f>IF(ISERROR(VLOOKUP($I182,Listas!$L$4:$M$7,2,FALSE)),"",VLOOKUP($I182,Listas!$L$4:$M$7,2,FALSE))</f>
        <v/>
      </c>
      <c r="L182" s="92" t="str">
        <f t="shared" si="2"/>
        <v/>
      </c>
      <c r="M182" s="92" t="str">
        <f>IF(D182="no",VLOOKUP(C182,Listas!$R$4:$Z$17,9, FALSE),"Por favor, introduzca detalles aquí")</f>
        <v>Por favor, introduzca detalles aquí</v>
      </c>
      <c r="N182" s="93" t="str">
        <f>IF(ISERROR(VLOOKUP($F182,Listas!$T$4:$Y$44,5,FALSE)),"",VLOOKUP($F182,Listas!$T$4:$Y$44,5,FALSE))</f>
        <v/>
      </c>
      <c r="O182" s="93" t="str">
        <f>IF(ISERROR(VLOOKUP($F182,Listas!$T$4:$Y$44,6,FALSE)),"",VLOOKUP($F182,Listas!$T$4:$Y$44,6,FALSE))</f>
        <v/>
      </c>
    </row>
    <row r="183" spans="1:15" x14ac:dyDescent="0.25">
      <c r="A183" s="66"/>
      <c r="B183" s="66"/>
      <c r="C183" s="89" t="s">
        <v>941</v>
      </c>
      <c r="D183" s="66" t="s">
        <v>933</v>
      </c>
      <c r="E183" s="90" t="str">
        <f>IF(ISERROR(VLOOKUP($C183,Listas!$R$4:$S$17,2,FALSE)),"",VLOOKUP($C183,Listas!$R$4:$S$17,2,FALSE))</f>
        <v/>
      </c>
      <c r="F183" s="90" t="s">
        <v>984</v>
      </c>
      <c r="G183" s="90" t="s">
        <v>953</v>
      </c>
      <c r="H183" s="67"/>
      <c r="I183" s="67" t="s">
        <v>908</v>
      </c>
      <c r="J183" s="91" t="str">
        <f>IF(ISERROR(VLOOKUP($C183&amp;" "&amp;$K183,Listas!$AB$4:$AC$17,2,FALSE)),"",VLOOKUP($C183&amp;" "&amp;$K183,Listas!$AB$4:$AC$17,2,FALSE))</f>
        <v/>
      </c>
      <c r="K183" s="67" t="str">
        <f>IF(ISERROR(VLOOKUP($I183,Listas!$L$4:$M$7,2,FALSE)),"",VLOOKUP($I183,Listas!$L$4:$M$7,2,FALSE))</f>
        <v/>
      </c>
      <c r="L183" s="92" t="str">
        <f t="shared" si="2"/>
        <v/>
      </c>
      <c r="M183" s="92" t="str">
        <f>IF(D183="no",VLOOKUP(C183,Listas!$R$4:$Z$17,9, FALSE),"Por favor, introduzca detalles aquí")</f>
        <v>Por favor, introduzca detalles aquí</v>
      </c>
      <c r="N183" s="93" t="str">
        <f>IF(ISERROR(VLOOKUP($F183,Listas!$T$4:$Y$44,5,FALSE)),"",VLOOKUP($F183,Listas!$T$4:$Y$44,5,FALSE))</f>
        <v/>
      </c>
      <c r="O183" s="93" t="str">
        <f>IF(ISERROR(VLOOKUP($F183,Listas!$T$4:$Y$44,6,FALSE)),"",VLOOKUP($F183,Listas!$T$4:$Y$44,6,FALSE))</f>
        <v/>
      </c>
    </row>
    <row r="184" spans="1:15" x14ac:dyDescent="0.25">
      <c r="A184" s="66"/>
      <c r="B184" s="66"/>
      <c r="C184" s="89" t="s">
        <v>941</v>
      </c>
      <c r="D184" s="66" t="s">
        <v>933</v>
      </c>
      <c r="E184" s="90" t="str">
        <f>IF(ISERROR(VLOOKUP($C184,Listas!$R$4:$S$17,2,FALSE)),"",VLOOKUP($C184,Listas!$R$4:$S$17,2,FALSE))</f>
        <v/>
      </c>
      <c r="F184" s="90" t="s">
        <v>984</v>
      </c>
      <c r="G184" s="90" t="s">
        <v>953</v>
      </c>
      <c r="H184" s="67"/>
      <c r="I184" s="67" t="s">
        <v>908</v>
      </c>
      <c r="J184" s="91" t="str">
        <f>IF(ISERROR(VLOOKUP($C184&amp;" "&amp;$K184,Listas!$AB$4:$AC$17,2,FALSE)),"",VLOOKUP($C184&amp;" "&amp;$K184,Listas!$AB$4:$AC$17,2,FALSE))</f>
        <v/>
      </c>
      <c r="K184" s="67" t="str">
        <f>IF(ISERROR(VLOOKUP($I184,Listas!$L$4:$M$7,2,FALSE)),"",VLOOKUP($I184,Listas!$L$4:$M$7,2,FALSE))</f>
        <v/>
      </c>
      <c r="L184" s="92" t="str">
        <f t="shared" si="2"/>
        <v/>
      </c>
      <c r="M184" s="92" t="str">
        <f>IF(D184="no",VLOOKUP(C184,Listas!$R$4:$Z$17,9, FALSE),"Por favor, introduzca detalles aquí")</f>
        <v>Por favor, introduzca detalles aquí</v>
      </c>
      <c r="N184" s="93" t="str">
        <f>IF(ISERROR(VLOOKUP($F184,Listas!$T$4:$Y$44,5,FALSE)),"",VLOOKUP($F184,Listas!$T$4:$Y$44,5,FALSE))</f>
        <v/>
      </c>
      <c r="O184" s="93" t="str">
        <f>IF(ISERROR(VLOOKUP($F184,Listas!$T$4:$Y$44,6,FALSE)),"",VLOOKUP($F184,Listas!$T$4:$Y$44,6,FALSE))</f>
        <v/>
      </c>
    </row>
    <row r="185" spans="1:15" x14ac:dyDescent="0.25">
      <c r="A185" s="66"/>
      <c r="B185" s="66"/>
      <c r="C185" s="89" t="s">
        <v>941</v>
      </c>
      <c r="D185" s="66" t="s">
        <v>933</v>
      </c>
      <c r="E185" s="90" t="str">
        <f>IF(ISERROR(VLOOKUP($C185,Listas!$R$4:$S$17,2,FALSE)),"",VLOOKUP($C185,Listas!$R$4:$S$17,2,FALSE))</f>
        <v/>
      </c>
      <c r="F185" s="90" t="s">
        <v>984</v>
      </c>
      <c r="G185" s="90" t="s">
        <v>953</v>
      </c>
      <c r="H185" s="67"/>
      <c r="I185" s="67" t="s">
        <v>908</v>
      </c>
      <c r="J185" s="91" t="str">
        <f>IF(ISERROR(VLOOKUP($C185&amp;" "&amp;$K185,Listas!$AB$4:$AC$17,2,FALSE)),"",VLOOKUP($C185&amp;" "&amp;$K185,Listas!$AB$4:$AC$17,2,FALSE))</f>
        <v/>
      </c>
      <c r="K185" s="67" t="str">
        <f>IF(ISERROR(VLOOKUP($I185,Listas!$L$4:$M$7,2,FALSE)),"",VLOOKUP($I185,Listas!$L$4:$M$7,2,FALSE))</f>
        <v/>
      </c>
      <c r="L185" s="92" t="str">
        <f t="shared" si="2"/>
        <v/>
      </c>
      <c r="M185" s="92" t="str">
        <f>IF(D185="no",VLOOKUP(C185,Listas!$R$4:$Z$17,9, FALSE),"Por favor, introduzca detalles aquí")</f>
        <v>Por favor, introduzca detalles aquí</v>
      </c>
      <c r="N185" s="93" t="str">
        <f>IF(ISERROR(VLOOKUP($F185,Listas!$T$4:$Y$44,5,FALSE)),"",VLOOKUP($F185,Listas!$T$4:$Y$44,5,FALSE))</f>
        <v/>
      </c>
      <c r="O185" s="93" t="str">
        <f>IF(ISERROR(VLOOKUP($F185,Listas!$T$4:$Y$44,6,FALSE)),"",VLOOKUP($F185,Listas!$T$4:$Y$44,6,FALSE))</f>
        <v/>
      </c>
    </row>
    <row r="186" spans="1:15" x14ac:dyDescent="0.25">
      <c r="A186" s="66"/>
      <c r="B186" s="66"/>
      <c r="C186" s="89" t="s">
        <v>941</v>
      </c>
      <c r="D186" s="66" t="s">
        <v>933</v>
      </c>
      <c r="E186" s="90" t="str">
        <f>IF(ISERROR(VLOOKUP($C186,Listas!$R$4:$S$17,2,FALSE)),"",VLOOKUP($C186,Listas!$R$4:$S$17,2,FALSE))</f>
        <v/>
      </c>
      <c r="F186" s="90" t="s">
        <v>984</v>
      </c>
      <c r="G186" s="90" t="s">
        <v>953</v>
      </c>
      <c r="H186" s="67"/>
      <c r="I186" s="67" t="s">
        <v>908</v>
      </c>
      <c r="J186" s="91" t="str">
        <f>IF(ISERROR(VLOOKUP($C186&amp;" "&amp;$K186,Listas!$AB$4:$AC$17,2,FALSE)),"",VLOOKUP($C186&amp;" "&amp;$K186,Listas!$AB$4:$AC$17,2,FALSE))</f>
        <v/>
      </c>
      <c r="K186" s="67" t="str">
        <f>IF(ISERROR(VLOOKUP($I186,Listas!$L$4:$M$7,2,FALSE)),"",VLOOKUP($I186,Listas!$L$4:$M$7,2,FALSE))</f>
        <v/>
      </c>
      <c r="L186" s="92" t="str">
        <f t="shared" si="2"/>
        <v/>
      </c>
      <c r="M186" s="92" t="str">
        <f>IF(D186="no",VLOOKUP(C186,Listas!$R$4:$Z$17,9, FALSE),"Por favor, introduzca detalles aquí")</f>
        <v>Por favor, introduzca detalles aquí</v>
      </c>
      <c r="N186" s="93" t="str">
        <f>IF(ISERROR(VLOOKUP($F186,Listas!$T$4:$Y$44,5,FALSE)),"",VLOOKUP($F186,Listas!$T$4:$Y$44,5,FALSE))</f>
        <v/>
      </c>
      <c r="O186" s="93" t="str">
        <f>IF(ISERROR(VLOOKUP($F186,Listas!$T$4:$Y$44,6,FALSE)),"",VLOOKUP($F186,Listas!$T$4:$Y$44,6,FALSE))</f>
        <v/>
      </c>
    </row>
    <row r="187" spans="1:15" x14ac:dyDescent="0.25">
      <c r="A187" s="66"/>
      <c r="B187" s="66"/>
      <c r="C187" s="89" t="s">
        <v>941</v>
      </c>
      <c r="D187" s="66" t="s">
        <v>933</v>
      </c>
      <c r="E187" s="90" t="str">
        <f>IF(ISERROR(VLOOKUP($C187,Listas!$R$4:$S$17,2,FALSE)),"",VLOOKUP($C187,Listas!$R$4:$S$17,2,FALSE))</f>
        <v/>
      </c>
      <c r="F187" s="90" t="s">
        <v>984</v>
      </c>
      <c r="G187" s="90" t="s">
        <v>953</v>
      </c>
      <c r="H187" s="67"/>
      <c r="I187" s="67" t="s">
        <v>908</v>
      </c>
      <c r="J187" s="91" t="str">
        <f>IF(ISERROR(VLOOKUP($C187&amp;" "&amp;$K187,Listas!$AB$4:$AC$17,2,FALSE)),"",VLOOKUP($C187&amp;" "&amp;$K187,Listas!$AB$4:$AC$17,2,FALSE))</f>
        <v/>
      </c>
      <c r="K187" s="67" t="str">
        <f>IF(ISERROR(VLOOKUP($I187,Listas!$L$4:$M$7,2,FALSE)),"",VLOOKUP($I187,Listas!$L$4:$M$7,2,FALSE))</f>
        <v/>
      </c>
      <c r="L187" s="92" t="str">
        <f t="shared" si="2"/>
        <v/>
      </c>
      <c r="M187" s="92" t="str">
        <f>IF(D187="no",VLOOKUP(C187,Listas!$R$4:$Z$17,9, FALSE),"Por favor, introduzca detalles aquí")</f>
        <v>Por favor, introduzca detalles aquí</v>
      </c>
      <c r="N187" s="93" t="str">
        <f>IF(ISERROR(VLOOKUP($F187,Listas!$T$4:$Y$44,5,FALSE)),"",VLOOKUP($F187,Listas!$T$4:$Y$44,5,FALSE))</f>
        <v/>
      </c>
      <c r="O187" s="93" t="str">
        <f>IF(ISERROR(VLOOKUP($F187,Listas!$T$4:$Y$44,6,FALSE)),"",VLOOKUP($F187,Listas!$T$4:$Y$44,6,FALSE))</f>
        <v/>
      </c>
    </row>
    <row r="188" spans="1:15" x14ac:dyDescent="0.25">
      <c r="A188" s="66"/>
      <c r="B188" s="66"/>
      <c r="C188" s="89" t="s">
        <v>941</v>
      </c>
      <c r="D188" s="66" t="s">
        <v>933</v>
      </c>
      <c r="E188" s="90" t="str">
        <f>IF(ISERROR(VLOOKUP($C188,Listas!$R$4:$S$17,2,FALSE)),"",VLOOKUP($C188,Listas!$R$4:$S$17,2,FALSE))</f>
        <v/>
      </c>
      <c r="F188" s="90" t="s">
        <v>984</v>
      </c>
      <c r="G188" s="90" t="s">
        <v>953</v>
      </c>
      <c r="H188" s="67"/>
      <c r="I188" s="67" t="s">
        <v>908</v>
      </c>
      <c r="J188" s="91" t="str">
        <f>IF(ISERROR(VLOOKUP($C188&amp;" "&amp;$K188,Listas!$AB$4:$AC$17,2,FALSE)),"",VLOOKUP($C188&amp;" "&amp;$K188,Listas!$AB$4:$AC$17,2,FALSE))</f>
        <v/>
      </c>
      <c r="K188" s="67" t="str">
        <f>IF(ISERROR(VLOOKUP($I188,Listas!$L$4:$M$7,2,FALSE)),"",VLOOKUP($I188,Listas!$L$4:$M$7,2,FALSE))</f>
        <v/>
      </c>
      <c r="L188" s="92" t="str">
        <f t="shared" si="2"/>
        <v/>
      </c>
      <c r="M188" s="92" t="str">
        <f>IF(D188="no",VLOOKUP(C188,Listas!$R$4:$Z$17,9, FALSE),"Por favor, introduzca detalles aquí")</f>
        <v>Por favor, introduzca detalles aquí</v>
      </c>
      <c r="N188" s="93" t="str">
        <f>IF(ISERROR(VLOOKUP($F188,Listas!$T$4:$Y$44,5,FALSE)),"",VLOOKUP($F188,Listas!$T$4:$Y$44,5,FALSE))</f>
        <v/>
      </c>
      <c r="O188" s="93" t="str">
        <f>IF(ISERROR(VLOOKUP($F188,Listas!$T$4:$Y$44,6,FALSE)),"",VLOOKUP($F188,Listas!$T$4:$Y$44,6,FALSE))</f>
        <v/>
      </c>
    </row>
    <row r="189" spans="1:15" x14ac:dyDescent="0.25">
      <c r="A189" s="66"/>
      <c r="B189" s="66"/>
      <c r="C189" s="89" t="s">
        <v>941</v>
      </c>
      <c r="D189" s="66" t="s">
        <v>933</v>
      </c>
      <c r="E189" s="90" t="str">
        <f>IF(ISERROR(VLOOKUP($C189,Listas!$R$4:$S$17,2,FALSE)),"",VLOOKUP($C189,Listas!$R$4:$S$17,2,FALSE))</f>
        <v/>
      </c>
      <c r="F189" s="90" t="s">
        <v>984</v>
      </c>
      <c r="G189" s="90" t="s">
        <v>953</v>
      </c>
      <c r="H189" s="67"/>
      <c r="I189" s="67" t="s">
        <v>908</v>
      </c>
      <c r="J189" s="91" t="str">
        <f>IF(ISERROR(VLOOKUP($C189&amp;" "&amp;$K189,Listas!$AB$4:$AC$17,2,FALSE)),"",VLOOKUP($C189&amp;" "&amp;$K189,Listas!$AB$4:$AC$17,2,FALSE))</f>
        <v/>
      </c>
      <c r="K189" s="67" t="str">
        <f>IF(ISERROR(VLOOKUP($I189,Listas!$L$4:$M$7,2,FALSE)),"",VLOOKUP($I189,Listas!$L$4:$M$7,2,FALSE))</f>
        <v/>
      </c>
      <c r="L189" s="92" t="str">
        <f t="shared" si="2"/>
        <v/>
      </c>
      <c r="M189" s="92" t="str">
        <f>IF(D189="no",VLOOKUP(C189,Listas!$R$4:$Z$17,9, FALSE),"Por favor, introduzca detalles aquí")</f>
        <v>Por favor, introduzca detalles aquí</v>
      </c>
      <c r="N189" s="93" t="str">
        <f>IF(ISERROR(VLOOKUP($F189,Listas!$T$4:$Y$44,5,FALSE)),"",VLOOKUP($F189,Listas!$T$4:$Y$44,5,FALSE))</f>
        <v/>
      </c>
      <c r="O189" s="93" t="str">
        <f>IF(ISERROR(VLOOKUP($F189,Listas!$T$4:$Y$44,6,FALSE)),"",VLOOKUP($F189,Listas!$T$4:$Y$44,6,FALSE))</f>
        <v/>
      </c>
    </row>
    <row r="190" spans="1:15" x14ac:dyDescent="0.25">
      <c r="A190" s="66"/>
      <c r="B190" s="66"/>
      <c r="C190" s="89" t="s">
        <v>941</v>
      </c>
      <c r="D190" s="66" t="s">
        <v>933</v>
      </c>
      <c r="E190" s="90" t="str">
        <f>IF(ISERROR(VLOOKUP($C190,Listas!$R$4:$S$17,2,FALSE)),"",VLOOKUP($C190,Listas!$R$4:$S$17,2,FALSE))</f>
        <v/>
      </c>
      <c r="F190" s="90" t="s">
        <v>984</v>
      </c>
      <c r="G190" s="90" t="s">
        <v>953</v>
      </c>
      <c r="H190" s="67"/>
      <c r="I190" s="67" t="s">
        <v>908</v>
      </c>
      <c r="J190" s="91" t="str">
        <f>IF(ISERROR(VLOOKUP($C190&amp;" "&amp;$K190,Listas!$AB$4:$AC$17,2,FALSE)),"",VLOOKUP($C190&amp;" "&amp;$K190,Listas!$AB$4:$AC$17,2,FALSE))</f>
        <v/>
      </c>
      <c r="K190" s="67" t="str">
        <f>IF(ISERROR(VLOOKUP($I190,Listas!$L$4:$M$7,2,FALSE)),"",VLOOKUP($I190,Listas!$L$4:$M$7,2,FALSE))</f>
        <v/>
      </c>
      <c r="L190" s="92" t="str">
        <f t="shared" si="2"/>
        <v/>
      </c>
      <c r="M190" s="92" t="str">
        <f>IF(D190="no",VLOOKUP(C190,Listas!$R$4:$Z$17,9, FALSE),"Por favor, introduzca detalles aquí")</f>
        <v>Por favor, introduzca detalles aquí</v>
      </c>
      <c r="N190" s="93" t="str">
        <f>IF(ISERROR(VLOOKUP($F190,Listas!$T$4:$Y$44,5,FALSE)),"",VLOOKUP($F190,Listas!$T$4:$Y$44,5,FALSE))</f>
        <v/>
      </c>
      <c r="O190" s="93" t="str">
        <f>IF(ISERROR(VLOOKUP($F190,Listas!$T$4:$Y$44,6,FALSE)),"",VLOOKUP($F190,Listas!$T$4:$Y$44,6,FALSE))</f>
        <v/>
      </c>
    </row>
    <row r="191" spans="1:15" x14ac:dyDescent="0.25">
      <c r="A191" s="66"/>
      <c r="B191" s="66"/>
      <c r="C191" s="89" t="s">
        <v>941</v>
      </c>
      <c r="D191" s="66" t="s">
        <v>933</v>
      </c>
      <c r="E191" s="90" t="str">
        <f>IF(ISERROR(VLOOKUP($C191,Listas!$R$4:$S$17,2,FALSE)),"",VLOOKUP($C191,Listas!$R$4:$S$17,2,FALSE))</f>
        <v/>
      </c>
      <c r="F191" s="90" t="s">
        <v>984</v>
      </c>
      <c r="G191" s="90" t="s">
        <v>953</v>
      </c>
      <c r="H191" s="67"/>
      <c r="I191" s="67" t="s">
        <v>908</v>
      </c>
      <c r="J191" s="91" t="str">
        <f>IF(ISERROR(VLOOKUP($C191&amp;" "&amp;$K191,Listas!$AB$4:$AC$17,2,FALSE)),"",VLOOKUP($C191&amp;" "&amp;$K191,Listas!$AB$4:$AC$17,2,FALSE))</f>
        <v/>
      </c>
      <c r="K191" s="67" t="str">
        <f>IF(ISERROR(VLOOKUP($I191,Listas!$L$4:$M$7,2,FALSE)),"",VLOOKUP($I191,Listas!$L$4:$M$7,2,FALSE))</f>
        <v/>
      </c>
      <c r="L191" s="92" t="str">
        <f t="shared" si="2"/>
        <v/>
      </c>
      <c r="M191" s="92" t="str">
        <f>IF(D191="no",VLOOKUP(C191,Listas!$R$4:$Z$17,9, FALSE),"Por favor, introduzca detalles aquí")</f>
        <v>Por favor, introduzca detalles aquí</v>
      </c>
      <c r="N191" s="93" t="str">
        <f>IF(ISERROR(VLOOKUP($F191,Listas!$T$4:$Y$44,5,FALSE)),"",VLOOKUP($F191,Listas!$T$4:$Y$44,5,FALSE))</f>
        <v/>
      </c>
      <c r="O191" s="93" t="str">
        <f>IF(ISERROR(VLOOKUP($F191,Listas!$T$4:$Y$44,6,FALSE)),"",VLOOKUP($F191,Listas!$T$4:$Y$44,6,FALSE))</f>
        <v/>
      </c>
    </row>
    <row r="192" spans="1:15" x14ac:dyDescent="0.25">
      <c r="A192" s="66"/>
      <c r="B192" s="66"/>
      <c r="C192" s="89" t="s">
        <v>941</v>
      </c>
      <c r="D192" s="66" t="s">
        <v>933</v>
      </c>
      <c r="E192" s="90" t="str">
        <f>IF(ISERROR(VLOOKUP($C192,Listas!$R$4:$S$17,2,FALSE)),"",VLOOKUP($C192,Listas!$R$4:$S$17,2,FALSE))</f>
        <v/>
      </c>
      <c r="F192" s="90" t="s">
        <v>984</v>
      </c>
      <c r="G192" s="90" t="s">
        <v>953</v>
      </c>
      <c r="H192" s="67"/>
      <c r="I192" s="67" t="s">
        <v>908</v>
      </c>
      <c r="J192" s="91" t="str">
        <f>IF(ISERROR(VLOOKUP($C192&amp;" "&amp;$K192,Listas!$AB$4:$AC$17,2,FALSE)),"",VLOOKUP($C192&amp;" "&amp;$K192,Listas!$AB$4:$AC$17,2,FALSE))</f>
        <v/>
      </c>
      <c r="K192" s="67" t="str">
        <f>IF(ISERROR(VLOOKUP($I192,Listas!$L$4:$M$7,2,FALSE)),"",VLOOKUP($I192,Listas!$L$4:$M$7,2,FALSE))</f>
        <v/>
      </c>
      <c r="L192" s="92" t="str">
        <f t="shared" si="2"/>
        <v/>
      </c>
      <c r="M192" s="92" t="str">
        <f>IF(D192="no",VLOOKUP(C192,Listas!$R$4:$Z$17,9, FALSE),"Por favor, introduzca detalles aquí")</f>
        <v>Por favor, introduzca detalles aquí</v>
      </c>
      <c r="N192" s="93" t="str">
        <f>IF(ISERROR(VLOOKUP($F192,Listas!$T$4:$Y$44,5,FALSE)),"",VLOOKUP($F192,Listas!$T$4:$Y$44,5,FALSE))</f>
        <v/>
      </c>
      <c r="O192" s="93" t="str">
        <f>IF(ISERROR(VLOOKUP($F192,Listas!$T$4:$Y$44,6,FALSE)),"",VLOOKUP($F192,Listas!$T$4:$Y$44,6,FALSE))</f>
        <v/>
      </c>
    </row>
    <row r="193" spans="1:15" x14ac:dyDescent="0.25">
      <c r="A193" s="66"/>
      <c r="B193" s="66"/>
      <c r="C193" s="89" t="s">
        <v>941</v>
      </c>
      <c r="D193" s="66" t="s">
        <v>933</v>
      </c>
      <c r="E193" s="90" t="str">
        <f>IF(ISERROR(VLOOKUP($C193,Listas!$R$4:$S$17,2,FALSE)),"",VLOOKUP($C193,Listas!$R$4:$S$17,2,FALSE))</f>
        <v/>
      </c>
      <c r="F193" s="90" t="s">
        <v>984</v>
      </c>
      <c r="G193" s="90" t="s">
        <v>953</v>
      </c>
      <c r="H193" s="67"/>
      <c r="I193" s="67" t="s">
        <v>908</v>
      </c>
      <c r="J193" s="91" t="str">
        <f>IF(ISERROR(VLOOKUP($C193&amp;" "&amp;$K193,Listas!$AB$4:$AC$17,2,FALSE)),"",VLOOKUP($C193&amp;" "&amp;$K193,Listas!$AB$4:$AC$17,2,FALSE))</f>
        <v/>
      </c>
      <c r="K193" s="67" t="str">
        <f>IF(ISERROR(VLOOKUP($I193,Listas!$L$4:$M$7,2,FALSE)),"",VLOOKUP($I193,Listas!$L$4:$M$7,2,FALSE))</f>
        <v/>
      </c>
      <c r="L193" s="92" t="str">
        <f t="shared" si="2"/>
        <v/>
      </c>
      <c r="M193" s="92" t="str">
        <f>IF(D193="no",VLOOKUP(C193,Listas!$R$4:$Z$17,9, FALSE),"Por favor, introduzca detalles aquí")</f>
        <v>Por favor, introduzca detalles aquí</v>
      </c>
      <c r="N193" s="93" t="str">
        <f>IF(ISERROR(VLOOKUP($F193,Listas!$T$4:$Y$44,5,FALSE)),"",VLOOKUP($F193,Listas!$T$4:$Y$44,5,FALSE))</f>
        <v/>
      </c>
      <c r="O193" s="93" t="str">
        <f>IF(ISERROR(VLOOKUP($F193,Listas!$T$4:$Y$44,6,FALSE)),"",VLOOKUP($F193,Listas!$T$4:$Y$44,6,FALSE))</f>
        <v/>
      </c>
    </row>
    <row r="194" spans="1:15" x14ac:dyDescent="0.25">
      <c r="A194" s="66"/>
      <c r="B194" s="66"/>
      <c r="C194" s="89" t="s">
        <v>941</v>
      </c>
      <c r="D194" s="66" t="s">
        <v>933</v>
      </c>
      <c r="E194" s="90" t="str">
        <f>IF(ISERROR(VLOOKUP($C194,Listas!$R$4:$S$17,2,FALSE)),"",VLOOKUP($C194,Listas!$R$4:$S$17,2,FALSE))</f>
        <v/>
      </c>
      <c r="F194" s="90" t="s">
        <v>984</v>
      </c>
      <c r="G194" s="90" t="s">
        <v>953</v>
      </c>
      <c r="H194" s="67"/>
      <c r="I194" s="67" t="s">
        <v>908</v>
      </c>
      <c r="J194" s="91" t="str">
        <f>IF(ISERROR(VLOOKUP($C194&amp;" "&amp;$K194,Listas!$AB$4:$AC$17,2,FALSE)),"",VLOOKUP($C194&amp;" "&amp;$K194,Listas!$AB$4:$AC$17,2,FALSE))</f>
        <v/>
      </c>
      <c r="K194" s="67" t="str">
        <f>IF(ISERROR(VLOOKUP($I194,Listas!$L$4:$M$7,2,FALSE)),"",VLOOKUP($I194,Listas!$L$4:$M$7,2,FALSE))</f>
        <v/>
      </c>
      <c r="L194" s="92" t="str">
        <f t="shared" si="2"/>
        <v/>
      </c>
      <c r="M194" s="92" t="str">
        <f>IF(D194="no",VLOOKUP(C194,Listas!$R$4:$Z$17,9, FALSE),"Por favor, introduzca detalles aquí")</f>
        <v>Por favor, introduzca detalles aquí</v>
      </c>
      <c r="N194" s="93" t="str">
        <f>IF(ISERROR(VLOOKUP($F194,Listas!$T$4:$Y$44,5,FALSE)),"",VLOOKUP($F194,Listas!$T$4:$Y$44,5,FALSE))</f>
        <v/>
      </c>
      <c r="O194" s="93" t="str">
        <f>IF(ISERROR(VLOOKUP($F194,Listas!$T$4:$Y$44,6,FALSE)),"",VLOOKUP($F194,Listas!$T$4:$Y$44,6,FALSE))</f>
        <v/>
      </c>
    </row>
    <row r="195" spans="1:15" x14ac:dyDescent="0.25">
      <c r="A195" s="66"/>
      <c r="B195" s="66"/>
      <c r="C195" s="89" t="s">
        <v>941</v>
      </c>
      <c r="D195" s="66" t="s">
        <v>933</v>
      </c>
      <c r="E195" s="90" t="str">
        <f>IF(ISERROR(VLOOKUP($C195,Listas!$R$4:$S$17,2,FALSE)),"",VLOOKUP($C195,Listas!$R$4:$S$17,2,FALSE))</f>
        <v/>
      </c>
      <c r="F195" s="90" t="s">
        <v>984</v>
      </c>
      <c r="G195" s="90" t="s">
        <v>953</v>
      </c>
      <c r="H195" s="67"/>
      <c r="I195" s="67" t="s">
        <v>908</v>
      </c>
      <c r="J195" s="91" t="str">
        <f>IF(ISERROR(VLOOKUP($C195&amp;" "&amp;$K195,Listas!$AB$4:$AC$17,2,FALSE)),"",VLOOKUP($C195&amp;" "&amp;$K195,Listas!$AB$4:$AC$17,2,FALSE))</f>
        <v/>
      </c>
      <c r="K195" s="67" t="str">
        <f>IF(ISERROR(VLOOKUP($I195,Listas!$L$4:$M$7,2,FALSE)),"",VLOOKUP($I195,Listas!$L$4:$M$7,2,FALSE))</f>
        <v/>
      </c>
      <c r="L195" s="92" t="str">
        <f t="shared" si="2"/>
        <v/>
      </c>
      <c r="M195" s="92" t="str">
        <f>IF(D195="no",VLOOKUP(C195,Listas!$R$4:$Z$17,9, FALSE),"Por favor, introduzca detalles aquí")</f>
        <v>Por favor, introduzca detalles aquí</v>
      </c>
      <c r="N195" s="93" t="str">
        <f>IF(ISERROR(VLOOKUP($F195,Listas!$T$4:$Y$44,5,FALSE)),"",VLOOKUP($F195,Listas!$T$4:$Y$44,5,FALSE))</f>
        <v/>
      </c>
      <c r="O195" s="93" t="str">
        <f>IF(ISERROR(VLOOKUP($F195,Listas!$T$4:$Y$44,6,FALSE)),"",VLOOKUP($F195,Listas!$T$4:$Y$44,6,FALSE))</f>
        <v/>
      </c>
    </row>
    <row r="196" spans="1:15" x14ac:dyDescent="0.25">
      <c r="A196" s="66"/>
      <c r="B196" s="66"/>
      <c r="C196" s="89" t="s">
        <v>941</v>
      </c>
      <c r="D196" s="66" t="s">
        <v>933</v>
      </c>
      <c r="E196" s="90" t="str">
        <f>IF(ISERROR(VLOOKUP($C196,Listas!$R$4:$S$17,2,FALSE)),"",VLOOKUP($C196,Listas!$R$4:$S$17,2,FALSE))</f>
        <v/>
      </c>
      <c r="F196" s="90" t="s">
        <v>984</v>
      </c>
      <c r="G196" s="90" t="s">
        <v>953</v>
      </c>
      <c r="H196" s="67"/>
      <c r="I196" s="67" t="s">
        <v>908</v>
      </c>
      <c r="J196" s="91" t="str">
        <f>IF(ISERROR(VLOOKUP($C196&amp;" "&amp;$K196,Listas!$AB$4:$AC$17,2,FALSE)),"",VLOOKUP($C196&amp;" "&amp;$K196,Listas!$AB$4:$AC$17,2,FALSE))</f>
        <v/>
      </c>
      <c r="K196" s="67" t="str">
        <f>IF(ISERROR(VLOOKUP($I196,Listas!$L$4:$M$7,2,FALSE)),"",VLOOKUP($I196,Listas!$L$4:$M$7,2,FALSE))</f>
        <v/>
      </c>
      <c r="L196" s="92" t="str">
        <f t="shared" si="2"/>
        <v/>
      </c>
      <c r="M196" s="92" t="str">
        <f>IF(D196="no",VLOOKUP(C196,Listas!$R$4:$Z$17,9, FALSE),"Por favor, introduzca detalles aquí")</f>
        <v>Por favor, introduzca detalles aquí</v>
      </c>
      <c r="N196" s="93" t="str">
        <f>IF(ISERROR(VLOOKUP($F196,Listas!$T$4:$Y$44,5,FALSE)),"",VLOOKUP($F196,Listas!$T$4:$Y$44,5,FALSE))</f>
        <v/>
      </c>
      <c r="O196" s="93" t="str">
        <f>IF(ISERROR(VLOOKUP($F196,Listas!$T$4:$Y$44,6,FALSE)),"",VLOOKUP($F196,Listas!$T$4:$Y$44,6,FALSE))</f>
        <v/>
      </c>
    </row>
    <row r="197" spans="1:15" x14ac:dyDescent="0.25">
      <c r="A197" s="66"/>
      <c r="B197" s="66"/>
      <c r="C197" s="89" t="s">
        <v>941</v>
      </c>
      <c r="D197" s="66" t="s">
        <v>933</v>
      </c>
      <c r="E197" s="90" t="str">
        <f>IF(ISERROR(VLOOKUP($C197,Listas!$R$4:$S$17,2,FALSE)),"",VLOOKUP($C197,Listas!$R$4:$S$17,2,FALSE))</f>
        <v/>
      </c>
      <c r="F197" s="90" t="s">
        <v>984</v>
      </c>
      <c r="G197" s="90" t="s">
        <v>953</v>
      </c>
      <c r="H197" s="67"/>
      <c r="I197" s="67" t="s">
        <v>908</v>
      </c>
      <c r="J197" s="91" t="str">
        <f>IF(ISERROR(VLOOKUP($C197&amp;" "&amp;$K197,Listas!$AB$4:$AC$17,2,FALSE)),"",VLOOKUP($C197&amp;" "&amp;$K197,Listas!$AB$4:$AC$17,2,FALSE))</f>
        <v/>
      </c>
      <c r="K197" s="67" t="str">
        <f>IF(ISERROR(VLOOKUP($I197,Listas!$L$4:$M$7,2,FALSE)),"",VLOOKUP($I197,Listas!$L$4:$M$7,2,FALSE))</f>
        <v/>
      </c>
      <c r="L197" s="92" t="str">
        <f t="shared" si="2"/>
        <v/>
      </c>
      <c r="M197" s="92" t="str">
        <f>IF(D197="no",VLOOKUP(C197,Listas!$R$4:$Z$17,9, FALSE),"Por favor, introduzca detalles aquí")</f>
        <v>Por favor, introduzca detalles aquí</v>
      </c>
      <c r="N197" s="93" t="str">
        <f>IF(ISERROR(VLOOKUP($F197,Listas!$T$4:$Y$44,5,FALSE)),"",VLOOKUP($F197,Listas!$T$4:$Y$44,5,FALSE))</f>
        <v/>
      </c>
      <c r="O197" s="93" t="str">
        <f>IF(ISERROR(VLOOKUP($F197,Listas!$T$4:$Y$44,6,FALSE)),"",VLOOKUP($F197,Listas!$T$4:$Y$44,6,FALSE))</f>
        <v/>
      </c>
    </row>
    <row r="198" spans="1:15" x14ac:dyDescent="0.25">
      <c r="A198" s="66"/>
      <c r="B198" s="66"/>
      <c r="C198" s="89" t="s">
        <v>941</v>
      </c>
      <c r="D198" s="66" t="s">
        <v>933</v>
      </c>
      <c r="E198" s="90" t="str">
        <f>IF(ISERROR(VLOOKUP($C198,Listas!$R$4:$S$17,2,FALSE)),"",VLOOKUP($C198,Listas!$R$4:$S$17,2,FALSE))</f>
        <v/>
      </c>
      <c r="F198" s="90" t="s">
        <v>984</v>
      </c>
      <c r="G198" s="90" t="s">
        <v>953</v>
      </c>
      <c r="H198" s="67"/>
      <c r="I198" s="67" t="s">
        <v>908</v>
      </c>
      <c r="J198" s="91" t="str">
        <f>IF(ISERROR(VLOOKUP($C198&amp;" "&amp;$K198,Listas!$AB$4:$AC$17,2,FALSE)),"",VLOOKUP($C198&amp;" "&amp;$K198,Listas!$AB$4:$AC$17,2,FALSE))</f>
        <v/>
      </c>
      <c r="K198" s="67" t="str">
        <f>IF(ISERROR(VLOOKUP($I198,Listas!$L$4:$M$7,2,FALSE)),"",VLOOKUP($I198,Listas!$L$4:$M$7,2,FALSE))</f>
        <v/>
      </c>
      <c r="L198" s="92" t="str">
        <f t="shared" si="2"/>
        <v/>
      </c>
      <c r="M198" s="92" t="str">
        <f>IF(D198="no",VLOOKUP(C198,Listas!$R$4:$Z$17,9, FALSE),"Por favor, introduzca detalles aquí")</f>
        <v>Por favor, introduzca detalles aquí</v>
      </c>
      <c r="N198" s="93" t="str">
        <f>IF(ISERROR(VLOOKUP($F198,Listas!$T$4:$Y$44,5,FALSE)),"",VLOOKUP($F198,Listas!$T$4:$Y$44,5,FALSE))</f>
        <v/>
      </c>
      <c r="O198" s="93" t="str">
        <f>IF(ISERROR(VLOOKUP($F198,Listas!$T$4:$Y$44,6,FALSE)),"",VLOOKUP($F198,Listas!$T$4:$Y$44,6,FALSE))</f>
        <v/>
      </c>
    </row>
    <row r="199" spans="1:15" x14ac:dyDescent="0.25">
      <c r="A199" s="66"/>
      <c r="B199" s="66"/>
      <c r="C199" s="89" t="s">
        <v>941</v>
      </c>
      <c r="D199" s="66" t="s">
        <v>933</v>
      </c>
      <c r="E199" s="90" t="str">
        <f>IF(ISERROR(VLOOKUP($C199,Listas!$R$4:$S$17,2,FALSE)),"",VLOOKUP($C199,Listas!$R$4:$S$17,2,FALSE))</f>
        <v/>
      </c>
      <c r="F199" s="90" t="s">
        <v>984</v>
      </c>
      <c r="G199" s="90" t="s">
        <v>953</v>
      </c>
      <c r="H199" s="67"/>
      <c r="I199" s="67" t="s">
        <v>908</v>
      </c>
      <c r="J199" s="91" t="str">
        <f>IF(ISERROR(VLOOKUP($C199&amp;" "&amp;$K199,Listas!$AB$4:$AC$17,2,FALSE)),"",VLOOKUP($C199&amp;" "&amp;$K199,Listas!$AB$4:$AC$17,2,FALSE))</f>
        <v/>
      </c>
      <c r="K199" s="67" t="str">
        <f>IF(ISERROR(VLOOKUP($I199,Listas!$L$4:$M$7,2,FALSE)),"",VLOOKUP($I199,Listas!$L$4:$M$7,2,FALSE))</f>
        <v/>
      </c>
      <c r="L199" s="92" t="str">
        <f t="shared" si="2"/>
        <v/>
      </c>
      <c r="M199" s="92" t="str">
        <f>IF(D199="no",VLOOKUP(C199,Listas!$R$4:$Z$17,9, FALSE),"Por favor, introduzca detalles aquí")</f>
        <v>Por favor, introduzca detalles aquí</v>
      </c>
      <c r="N199" s="93" t="str">
        <f>IF(ISERROR(VLOOKUP($F199,Listas!$T$4:$Y$44,5,FALSE)),"",VLOOKUP($F199,Listas!$T$4:$Y$44,5,FALSE))</f>
        <v/>
      </c>
      <c r="O199" s="93" t="str">
        <f>IF(ISERROR(VLOOKUP($F199,Listas!$T$4:$Y$44,6,FALSE)),"",VLOOKUP($F199,Listas!$T$4:$Y$44,6,FALSE))</f>
        <v/>
      </c>
    </row>
    <row r="200" spans="1:15" x14ac:dyDescent="0.25">
      <c r="A200" s="66"/>
      <c r="B200" s="66"/>
      <c r="C200" s="89" t="s">
        <v>941</v>
      </c>
      <c r="D200" s="66" t="s">
        <v>933</v>
      </c>
      <c r="E200" s="90" t="str">
        <f>IF(ISERROR(VLOOKUP($C200,Listas!$R$4:$S$17,2,FALSE)),"",VLOOKUP($C200,Listas!$R$4:$S$17,2,FALSE))</f>
        <v/>
      </c>
      <c r="F200" s="90" t="s">
        <v>984</v>
      </c>
      <c r="G200" s="90" t="s">
        <v>953</v>
      </c>
      <c r="H200" s="67"/>
      <c r="I200" s="67" t="s">
        <v>908</v>
      </c>
      <c r="J200" s="91" t="str">
        <f>IF(ISERROR(VLOOKUP($C200&amp;" "&amp;$K200,Listas!$AB$4:$AC$17,2,FALSE)),"",VLOOKUP($C200&amp;" "&amp;$K200,Listas!$AB$4:$AC$17,2,FALSE))</f>
        <v/>
      </c>
      <c r="K200" s="67" t="str">
        <f>IF(ISERROR(VLOOKUP($I200,Listas!$L$4:$M$7,2,FALSE)),"",VLOOKUP($I200,Listas!$L$4:$M$7,2,FALSE))</f>
        <v/>
      </c>
      <c r="L200" s="92" t="str">
        <f t="shared" ref="L200:L263" si="3">IF(ISERROR(H200*J200),"",H200*J200)</f>
        <v/>
      </c>
      <c r="M200" s="92" t="str">
        <f>IF(D200="no",VLOOKUP(C200,Listas!$R$4:$Z$17,9, FALSE),"Por favor, introduzca detalles aquí")</f>
        <v>Por favor, introduzca detalles aquí</v>
      </c>
      <c r="N200" s="93" t="str">
        <f>IF(ISERROR(VLOOKUP($F200,Listas!$T$4:$Y$44,5,FALSE)),"",VLOOKUP($F200,Listas!$T$4:$Y$44,5,FALSE))</f>
        <v/>
      </c>
      <c r="O200" s="93" t="str">
        <f>IF(ISERROR(VLOOKUP($F200,Listas!$T$4:$Y$44,6,FALSE)),"",VLOOKUP($F200,Listas!$T$4:$Y$44,6,FALSE))</f>
        <v/>
      </c>
    </row>
    <row r="201" spans="1:15" x14ac:dyDescent="0.25">
      <c r="A201" s="66"/>
      <c r="B201" s="66"/>
      <c r="C201" s="89" t="s">
        <v>941</v>
      </c>
      <c r="D201" s="66" t="s">
        <v>933</v>
      </c>
      <c r="E201" s="90" t="str">
        <f>IF(ISERROR(VLOOKUP($C201,Listas!$R$4:$S$17,2,FALSE)),"",VLOOKUP($C201,Listas!$R$4:$S$17,2,FALSE))</f>
        <v/>
      </c>
      <c r="F201" s="90" t="s">
        <v>984</v>
      </c>
      <c r="G201" s="90" t="s">
        <v>953</v>
      </c>
      <c r="H201" s="67"/>
      <c r="I201" s="67" t="s">
        <v>908</v>
      </c>
      <c r="J201" s="91" t="str">
        <f>IF(ISERROR(VLOOKUP($C201&amp;" "&amp;$K201,Listas!$AB$4:$AC$17,2,FALSE)),"",VLOOKUP($C201&amp;" "&amp;$K201,Listas!$AB$4:$AC$17,2,FALSE))</f>
        <v/>
      </c>
      <c r="K201" s="67" t="str">
        <f>IF(ISERROR(VLOOKUP($I201,Listas!$L$4:$M$7,2,FALSE)),"",VLOOKUP($I201,Listas!$L$4:$M$7,2,FALSE))</f>
        <v/>
      </c>
      <c r="L201" s="92" t="str">
        <f t="shared" si="3"/>
        <v/>
      </c>
      <c r="M201" s="92" t="str">
        <f>IF(D201="no",VLOOKUP(C201,Listas!$R$4:$Z$17,9, FALSE),"Por favor, introduzca detalles aquí")</f>
        <v>Por favor, introduzca detalles aquí</v>
      </c>
      <c r="N201" s="93" t="str">
        <f>IF(ISERROR(VLOOKUP($F201,Listas!$T$4:$Y$44,5,FALSE)),"",VLOOKUP($F201,Listas!$T$4:$Y$44,5,FALSE))</f>
        <v/>
      </c>
      <c r="O201" s="93" t="str">
        <f>IF(ISERROR(VLOOKUP($F201,Listas!$T$4:$Y$44,6,FALSE)),"",VLOOKUP($F201,Listas!$T$4:$Y$44,6,FALSE))</f>
        <v/>
      </c>
    </row>
    <row r="202" spans="1:15" x14ac:dyDescent="0.25">
      <c r="A202" s="66"/>
      <c r="B202" s="66"/>
      <c r="C202" s="89" t="s">
        <v>941</v>
      </c>
      <c r="D202" s="66" t="s">
        <v>933</v>
      </c>
      <c r="E202" s="90" t="str">
        <f>IF(ISERROR(VLOOKUP($C202,Listas!$R$4:$S$17,2,FALSE)),"",VLOOKUP($C202,Listas!$R$4:$S$17,2,FALSE))</f>
        <v/>
      </c>
      <c r="F202" s="90" t="s">
        <v>984</v>
      </c>
      <c r="G202" s="90" t="s">
        <v>953</v>
      </c>
      <c r="H202" s="67"/>
      <c r="I202" s="67" t="s">
        <v>908</v>
      </c>
      <c r="J202" s="91" t="str">
        <f>IF(ISERROR(VLOOKUP($C202&amp;" "&amp;$K202,Listas!$AB$4:$AC$17,2,FALSE)),"",VLOOKUP($C202&amp;" "&amp;$K202,Listas!$AB$4:$AC$17,2,FALSE))</f>
        <v/>
      </c>
      <c r="K202" s="67" t="str">
        <f>IF(ISERROR(VLOOKUP($I202,Listas!$L$4:$M$7,2,FALSE)),"",VLOOKUP($I202,Listas!$L$4:$M$7,2,FALSE))</f>
        <v/>
      </c>
      <c r="L202" s="92" t="str">
        <f t="shared" si="3"/>
        <v/>
      </c>
      <c r="M202" s="92" t="str">
        <f>IF(D202="no",VLOOKUP(C202,Listas!$R$4:$Z$17,9, FALSE),"Por favor, introduzca detalles aquí")</f>
        <v>Por favor, introduzca detalles aquí</v>
      </c>
      <c r="N202" s="93" t="str">
        <f>IF(ISERROR(VLOOKUP($F202,Listas!$T$4:$Y$44,5,FALSE)),"",VLOOKUP($F202,Listas!$T$4:$Y$44,5,FALSE))</f>
        <v/>
      </c>
      <c r="O202" s="93" t="str">
        <f>IF(ISERROR(VLOOKUP($F202,Listas!$T$4:$Y$44,6,FALSE)),"",VLOOKUP($F202,Listas!$T$4:$Y$44,6,FALSE))</f>
        <v/>
      </c>
    </row>
    <row r="203" spans="1:15" x14ac:dyDescent="0.25">
      <c r="A203" s="66"/>
      <c r="B203" s="66"/>
      <c r="C203" s="89" t="s">
        <v>941</v>
      </c>
      <c r="D203" s="66" t="s">
        <v>933</v>
      </c>
      <c r="E203" s="90" t="str">
        <f>IF(ISERROR(VLOOKUP($C203,Listas!$R$4:$S$17,2,FALSE)),"",VLOOKUP($C203,Listas!$R$4:$S$17,2,FALSE))</f>
        <v/>
      </c>
      <c r="F203" s="90" t="s">
        <v>984</v>
      </c>
      <c r="G203" s="90" t="s">
        <v>953</v>
      </c>
      <c r="H203" s="67"/>
      <c r="I203" s="67" t="s">
        <v>908</v>
      </c>
      <c r="J203" s="91" t="str">
        <f>IF(ISERROR(VLOOKUP($C203&amp;" "&amp;$K203,Listas!$AB$4:$AC$17,2,FALSE)),"",VLOOKUP($C203&amp;" "&amp;$K203,Listas!$AB$4:$AC$17,2,FALSE))</f>
        <v/>
      </c>
      <c r="K203" s="67" t="str">
        <f>IF(ISERROR(VLOOKUP($I203,Listas!$L$4:$M$7,2,FALSE)),"",VLOOKUP($I203,Listas!$L$4:$M$7,2,FALSE))</f>
        <v/>
      </c>
      <c r="L203" s="92" t="str">
        <f t="shared" si="3"/>
        <v/>
      </c>
      <c r="M203" s="92" t="str">
        <f>IF(D203="no",VLOOKUP(C203,Listas!$R$4:$Z$17,9, FALSE),"Por favor, introduzca detalles aquí")</f>
        <v>Por favor, introduzca detalles aquí</v>
      </c>
      <c r="N203" s="93" t="str">
        <f>IF(ISERROR(VLOOKUP($F203,Listas!$T$4:$Y$44,5,FALSE)),"",VLOOKUP($F203,Listas!$T$4:$Y$44,5,FALSE))</f>
        <v/>
      </c>
      <c r="O203" s="93" t="str">
        <f>IF(ISERROR(VLOOKUP($F203,Listas!$T$4:$Y$44,6,FALSE)),"",VLOOKUP($F203,Listas!$T$4:$Y$44,6,FALSE))</f>
        <v/>
      </c>
    </row>
    <row r="204" spans="1:15" x14ac:dyDescent="0.25">
      <c r="A204" s="66"/>
      <c r="B204" s="66"/>
      <c r="C204" s="89" t="s">
        <v>941</v>
      </c>
      <c r="D204" s="66" t="s">
        <v>933</v>
      </c>
      <c r="E204" s="90" t="str">
        <f>IF(ISERROR(VLOOKUP($C204,Listas!$R$4:$S$17,2,FALSE)),"",VLOOKUP($C204,Listas!$R$4:$S$17,2,FALSE))</f>
        <v/>
      </c>
      <c r="F204" s="90" t="s">
        <v>984</v>
      </c>
      <c r="G204" s="90" t="s">
        <v>953</v>
      </c>
      <c r="H204" s="67"/>
      <c r="I204" s="67" t="s">
        <v>908</v>
      </c>
      <c r="J204" s="91" t="str">
        <f>IF(ISERROR(VLOOKUP($C204&amp;" "&amp;$K204,Listas!$AB$4:$AC$17,2,FALSE)),"",VLOOKUP($C204&amp;" "&amp;$K204,Listas!$AB$4:$AC$17,2,FALSE))</f>
        <v/>
      </c>
      <c r="K204" s="67" t="str">
        <f>IF(ISERROR(VLOOKUP($I204,Listas!$L$4:$M$7,2,FALSE)),"",VLOOKUP($I204,Listas!$L$4:$M$7,2,FALSE))</f>
        <v/>
      </c>
      <c r="L204" s="92" t="str">
        <f t="shared" si="3"/>
        <v/>
      </c>
      <c r="M204" s="92" t="str">
        <f>IF(D204="no",VLOOKUP(C204,Listas!$R$4:$Z$17,9, FALSE),"Por favor, introduzca detalles aquí")</f>
        <v>Por favor, introduzca detalles aquí</v>
      </c>
      <c r="N204" s="93" t="str">
        <f>IF(ISERROR(VLOOKUP($F204,Listas!$T$4:$Y$44,5,FALSE)),"",VLOOKUP($F204,Listas!$T$4:$Y$44,5,FALSE))</f>
        <v/>
      </c>
      <c r="O204" s="93" t="str">
        <f>IF(ISERROR(VLOOKUP($F204,Listas!$T$4:$Y$44,6,FALSE)),"",VLOOKUP($F204,Listas!$T$4:$Y$44,6,FALSE))</f>
        <v/>
      </c>
    </row>
    <row r="205" spans="1:15" x14ac:dyDescent="0.25">
      <c r="A205" s="66"/>
      <c r="B205" s="66"/>
      <c r="C205" s="89" t="s">
        <v>941</v>
      </c>
      <c r="D205" s="66" t="s">
        <v>933</v>
      </c>
      <c r="E205" s="90" t="str">
        <f>IF(ISERROR(VLOOKUP($C205,Listas!$R$4:$S$17,2,FALSE)),"",VLOOKUP($C205,Listas!$R$4:$S$17,2,FALSE))</f>
        <v/>
      </c>
      <c r="F205" s="90" t="s">
        <v>984</v>
      </c>
      <c r="G205" s="90" t="s">
        <v>953</v>
      </c>
      <c r="H205" s="67"/>
      <c r="I205" s="67" t="s">
        <v>908</v>
      </c>
      <c r="J205" s="91" t="str">
        <f>IF(ISERROR(VLOOKUP($C205&amp;" "&amp;$K205,Listas!$AB$4:$AC$17,2,FALSE)),"",VLOOKUP($C205&amp;" "&amp;$K205,Listas!$AB$4:$AC$17,2,FALSE))</f>
        <v/>
      </c>
      <c r="K205" s="67" t="str">
        <f>IF(ISERROR(VLOOKUP($I205,Listas!$L$4:$M$7,2,FALSE)),"",VLOOKUP($I205,Listas!$L$4:$M$7,2,FALSE))</f>
        <v/>
      </c>
      <c r="L205" s="92" t="str">
        <f t="shared" si="3"/>
        <v/>
      </c>
      <c r="M205" s="92" t="str">
        <f>IF(D205="no",VLOOKUP(C205,Listas!$R$4:$Z$17,9, FALSE),"Por favor, introduzca detalles aquí")</f>
        <v>Por favor, introduzca detalles aquí</v>
      </c>
      <c r="N205" s="93" t="str">
        <f>IF(ISERROR(VLOOKUP($F205,Listas!$T$4:$Y$44,5,FALSE)),"",VLOOKUP($F205,Listas!$T$4:$Y$44,5,FALSE))</f>
        <v/>
      </c>
      <c r="O205" s="93" t="str">
        <f>IF(ISERROR(VLOOKUP($F205,Listas!$T$4:$Y$44,6,FALSE)),"",VLOOKUP($F205,Listas!$T$4:$Y$44,6,FALSE))</f>
        <v/>
      </c>
    </row>
    <row r="206" spans="1:15" x14ac:dyDescent="0.25">
      <c r="A206" s="66"/>
      <c r="B206" s="66"/>
      <c r="C206" s="89" t="s">
        <v>941</v>
      </c>
      <c r="D206" s="66" t="s">
        <v>933</v>
      </c>
      <c r="E206" s="90" t="str">
        <f>IF(ISERROR(VLOOKUP($C206,Listas!$R$4:$S$17,2,FALSE)),"",VLOOKUP($C206,Listas!$R$4:$S$17,2,FALSE))</f>
        <v/>
      </c>
      <c r="F206" s="90" t="s">
        <v>984</v>
      </c>
      <c r="G206" s="90" t="s">
        <v>953</v>
      </c>
      <c r="H206" s="67"/>
      <c r="I206" s="67" t="s">
        <v>908</v>
      </c>
      <c r="J206" s="91" t="str">
        <f>IF(ISERROR(VLOOKUP($C206&amp;" "&amp;$K206,Listas!$AB$4:$AC$17,2,FALSE)),"",VLOOKUP($C206&amp;" "&amp;$K206,Listas!$AB$4:$AC$17,2,FALSE))</f>
        <v/>
      </c>
      <c r="K206" s="67" t="str">
        <f>IF(ISERROR(VLOOKUP($I206,Listas!$L$4:$M$7,2,FALSE)),"",VLOOKUP($I206,Listas!$L$4:$M$7,2,FALSE))</f>
        <v/>
      </c>
      <c r="L206" s="92" t="str">
        <f t="shared" si="3"/>
        <v/>
      </c>
      <c r="M206" s="92" t="str">
        <f>IF(D206="no",VLOOKUP(C206,Listas!$R$4:$Z$17,9, FALSE),"Por favor, introduzca detalles aquí")</f>
        <v>Por favor, introduzca detalles aquí</v>
      </c>
      <c r="N206" s="93" t="str">
        <f>IF(ISERROR(VLOOKUP($F206,Listas!$T$4:$Y$44,5,FALSE)),"",VLOOKUP($F206,Listas!$T$4:$Y$44,5,FALSE))</f>
        <v/>
      </c>
      <c r="O206" s="93" t="str">
        <f>IF(ISERROR(VLOOKUP($F206,Listas!$T$4:$Y$44,6,FALSE)),"",VLOOKUP($F206,Listas!$T$4:$Y$44,6,FALSE))</f>
        <v/>
      </c>
    </row>
    <row r="207" spans="1:15" x14ac:dyDescent="0.25">
      <c r="A207" s="66"/>
      <c r="B207" s="66"/>
      <c r="C207" s="89" t="s">
        <v>941</v>
      </c>
      <c r="D207" s="66" t="s">
        <v>933</v>
      </c>
      <c r="E207" s="90" t="str">
        <f>IF(ISERROR(VLOOKUP($C207,Listas!$R$4:$S$17,2,FALSE)),"",VLOOKUP($C207,Listas!$R$4:$S$17,2,FALSE))</f>
        <v/>
      </c>
      <c r="F207" s="90" t="s">
        <v>984</v>
      </c>
      <c r="G207" s="90" t="s">
        <v>953</v>
      </c>
      <c r="H207" s="67"/>
      <c r="I207" s="67" t="s">
        <v>908</v>
      </c>
      <c r="J207" s="91" t="str">
        <f>IF(ISERROR(VLOOKUP($C207&amp;" "&amp;$K207,Listas!$AB$4:$AC$17,2,FALSE)),"",VLOOKUP($C207&amp;" "&amp;$K207,Listas!$AB$4:$AC$17,2,FALSE))</f>
        <v/>
      </c>
      <c r="K207" s="67" t="str">
        <f>IF(ISERROR(VLOOKUP($I207,Listas!$L$4:$M$7,2,FALSE)),"",VLOOKUP($I207,Listas!$L$4:$M$7,2,FALSE))</f>
        <v/>
      </c>
      <c r="L207" s="92" t="str">
        <f t="shared" si="3"/>
        <v/>
      </c>
      <c r="M207" s="92" t="str">
        <f>IF(D207="no",VLOOKUP(C207,Listas!$R$4:$Z$17,9, FALSE),"Por favor, introduzca detalles aquí")</f>
        <v>Por favor, introduzca detalles aquí</v>
      </c>
      <c r="N207" s="93" t="str">
        <f>IF(ISERROR(VLOOKUP($F207,Listas!$T$4:$Y$44,5,FALSE)),"",VLOOKUP($F207,Listas!$T$4:$Y$44,5,FALSE))</f>
        <v/>
      </c>
      <c r="O207" s="93" t="str">
        <f>IF(ISERROR(VLOOKUP($F207,Listas!$T$4:$Y$44,6,FALSE)),"",VLOOKUP($F207,Listas!$T$4:$Y$44,6,FALSE))</f>
        <v/>
      </c>
    </row>
    <row r="208" spans="1:15" x14ac:dyDescent="0.25">
      <c r="A208" s="66"/>
      <c r="B208" s="66"/>
      <c r="C208" s="89" t="s">
        <v>941</v>
      </c>
      <c r="D208" s="66" t="s">
        <v>933</v>
      </c>
      <c r="E208" s="90" t="str">
        <f>IF(ISERROR(VLOOKUP($C208,Listas!$R$4:$S$17,2,FALSE)),"",VLOOKUP($C208,Listas!$R$4:$S$17,2,FALSE))</f>
        <v/>
      </c>
      <c r="F208" s="90" t="s">
        <v>984</v>
      </c>
      <c r="G208" s="90" t="s">
        <v>953</v>
      </c>
      <c r="H208" s="67"/>
      <c r="I208" s="67" t="s">
        <v>908</v>
      </c>
      <c r="J208" s="91" t="str">
        <f>IF(ISERROR(VLOOKUP($C208&amp;" "&amp;$K208,Listas!$AB$4:$AC$17,2,FALSE)),"",VLOOKUP($C208&amp;" "&amp;$K208,Listas!$AB$4:$AC$17,2,FALSE))</f>
        <v/>
      </c>
      <c r="K208" s="67" t="str">
        <f>IF(ISERROR(VLOOKUP($I208,Listas!$L$4:$M$7,2,FALSE)),"",VLOOKUP($I208,Listas!$L$4:$M$7,2,FALSE))</f>
        <v/>
      </c>
      <c r="L208" s="92" t="str">
        <f t="shared" si="3"/>
        <v/>
      </c>
      <c r="M208" s="92" t="str">
        <f>IF(D208="no",VLOOKUP(C208,Listas!$R$4:$Z$17,9, FALSE),"Por favor, introduzca detalles aquí")</f>
        <v>Por favor, introduzca detalles aquí</v>
      </c>
      <c r="N208" s="93" t="str">
        <f>IF(ISERROR(VLOOKUP($F208,Listas!$T$4:$Y$44,5,FALSE)),"",VLOOKUP($F208,Listas!$T$4:$Y$44,5,FALSE))</f>
        <v/>
      </c>
      <c r="O208" s="93" t="str">
        <f>IF(ISERROR(VLOOKUP($F208,Listas!$T$4:$Y$44,6,FALSE)),"",VLOOKUP($F208,Listas!$T$4:$Y$44,6,FALSE))</f>
        <v/>
      </c>
    </row>
    <row r="209" spans="1:15" x14ac:dyDescent="0.25">
      <c r="A209" s="66"/>
      <c r="B209" s="66"/>
      <c r="C209" s="89" t="s">
        <v>941</v>
      </c>
      <c r="D209" s="66" t="s">
        <v>933</v>
      </c>
      <c r="E209" s="90" t="str">
        <f>IF(ISERROR(VLOOKUP($C209,Listas!$R$4:$S$17,2,FALSE)),"",VLOOKUP($C209,Listas!$R$4:$S$17,2,FALSE))</f>
        <v/>
      </c>
      <c r="F209" s="90" t="s">
        <v>984</v>
      </c>
      <c r="G209" s="90" t="s">
        <v>953</v>
      </c>
      <c r="H209" s="67"/>
      <c r="I209" s="67" t="s">
        <v>908</v>
      </c>
      <c r="J209" s="91" t="str">
        <f>IF(ISERROR(VLOOKUP($C209&amp;" "&amp;$K209,Listas!$AB$4:$AC$17,2,FALSE)),"",VLOOKUP($C209&amp;" "&amp;$K209,Listas!$AB$4:$AC$17,2,FALSE))</f>
        <v/>
      </c>
      <c r="K209" s="67" t="str">
        <f>IF(ISERROR(VLOOKUP($I209,Listas!$L$4:$M$7,2,FALSE)),"",VLOOKUP($I209,Listas!$L$4:$M$7,2,FALSE))</f>
        <v/>
      </c>
      <c r="L209" s="92" t="str">
        <f t="shared" si="3"/>
        <v/>
      </c>
      <c r="M209" s="92" t="str">
        <f>IF(D209="no",VLOOKUP(C209,Listas!$R$4:$Z$17,9, FALSE),"Por favor, introduzca detalles aquí")</f>
        <v>Por favor, introduzca detalles aquí</v>
      </c>
      <c r="N209" s="93" t="str">
        <f>IF(ISERROR(VLOOKUP($F209,Listas!$T$4:$Y$44,5,FALSE)),"",VLOOKUP($F209,Listas!$T$4:$Y$44,5,FALSE))</f>
        <v/>
      </c>
      <c r="O209" s="93" t="str">
        <f>IF(ISERROR(VLOOKUP($F209,Listas!$T$4:$Y$44,6,FALSE)),"",VLOOKUP($F209,Listas!$T$4:$Y$44,6,FALSE))</f>
        <v/>
      </c>
    </row>
    <row r="210" spans="1:15" x14ac:dyDescent="0.25">
      <c r="A210" s="66"/>
      <c r="B210" s="66"/>
      <c r="C210" s="89" t="s">
        <v>941</v>
      </c>
      <c r="D210" s="66" t="s">
        <v>933</v>
      </c>
      <c r="E210" s="90" t="str">
        <f>IF(ISERROR(VLOOKUP($C210,Listas!$R$4:$S$17,2,FALSE)),"",VLOOKUP($C210,Listas!$R$4:$S$17,2,FALSE))</f>
        <v/>
      </c>
      <c r="F210" s="90" t="s">
        <v>984</v>
      </c>
      <c r="G210" s="90" t="s">
        <v>953</v>
      </c>
      <c r="H210" s="67"/>
      <c r="I210" s="67" t="s">
        <v>908</v>
      </c>
      <c r="J210" s="91" t="str">
        <f>IF(ISERROR(VLOOKUP($C210&amp;" "&amp;$K210,Listas!$AB$4:$AC$17,2,FALSE)),"",VLOOKUP($C210&amp;" "&amp;$K210,Listas!$AB$4:$AC$17,2,FALSE))</f>
        <v/>
      </c>
      <c r="K210" s="67" t="str">
        <f>IF(ISERROR(VLOOKUP($I210,Listas!$L$4:$M$7,2,FALSE)),"",VLOOKUP($I210,Listas!$L$4:$M$7,2,FALSE))</f>
        <v/>
      </c>
      <c r="L210" s="92" t="str">
        <f t="shared" si="3"/>
        <v/>
      </c>
      <c r="M210" s="92" t="str">
        <f>IF(D210="no",VLOOKUP(C210,Listas!$R$4:$Z$17,9, FALSE),"Por favor, introduzca detalles aquí")</f>
        <v>Por favor, introduzca detalles aquí</v>
      </c>
      <c r="N210" s="93" t="str">
        <f>IF(ISERROR(VLOOKUP($F210,Listas!$T$4:$Y$44,5,FALSE)),"",VLOOKUP($F210,Listas!$T$4:$Y$44,5,FALSE))</f>
        <v/>
      </c>
      <c r="O210" s="93" t="str">
        <f>IF(ISERROR(VLOOKUP($F210,Listas!$T$4:$Y$44,6,FALSE)),"",VLOOKUP($F210,Listas!$T$4:$Y$44,6,FALSE))</f>
        <v/>
      </c>
    </row>
    <row r="211" spans="1:15" x14ac:dyDescent="0.25">
      <c r="A211" s="66"/>
      <c r="B211" s="66"/>
      <c r="C211" s="89" t="s">
        <v>941</v>
      </c>
      <c r="D211" s="66" t="s">
        <v>933</v>
      </c>
      <c r="E211" s="90" t="str">
        <f>IF(ISERROR(VLOOKUP($C211,Listas!$R$4:$S$17,2,FALSE)),"",VLOOKUP($C211,Listas!$R$4:$S$17,2,FALSE))</f>
        <v/>
      </c>
      <c r="F211" s="90" t="s">
        <v>984</v>
      </c>
      <c r="G211" s="90" t="s">
        <v>953</v>
      </c>
      <c r="H211" s="67"/>
      <c r="I211" s="67" t="s">
        <v>908</v>
      </c>
      <c r="J211" s="91" t="str">
        <f>IF(ISERROR(VLOOKUP($C211&amp;" "&amp;$K211,Listas!$AB$4:$AC$17,2,FALSE)),"",VLOOKUP($C211&amp;" "&amp;$K211,Listas!$AB$4:$AC$17,2,FALSE))</f>
        <v/>
      </c>
      <c r="K211" s="67" t="str">
        <f>IF(ISERROR(VLOOKUP($I211,Listas!$L$4:$M$7,2,FALSE)),"",VLOOKUP($I211,Listas!$L$4:$M$7,2,FALSE))</f>
        <v/>
      </c>
      <c r="L211" s="92" t="str">
        <f t="shared" si="3"/>
        <v/>
      </c>
      <c r="M211" s="92" t="str">
        <f>IF(D211="no",VLOOKUP(C211,Listas!$R$4:$Z$17,9, FALSE),"Por favor, introduzca detalles aquí")</f>
        <v>Por favor, introduzca detalles aquí</v>
      </c>
      <c r="N211" s="93" t="str">
        <f>IF(ISERROR(VLOOKUP($F211,Listas!$T$4:$Y$44,5,FALSE)),"",VLOOKUP($F211,Listas!$T$4:$Y$44,5,FALSE))</f>
        <v/>
      </c>
      <c r="O211" s="93" t="str">
        <f>IF(ISERROR(VLOOKUP($F211,Listas!$T$4:$Y$44,6,FALSE)),"",VLOOKUP($F211,Listas!$T$4:$Y$44,6,FALSE))</f>
        <v/>
      </c>
    </row>
    <row r="212" spans="1:15" x14ac:dyDescent="0.25">
      <c r="A212" s="66"/>
      <c r="B212" s="66"/>
      <c r="C212" s="89" t="s">
        <v>941</v>
      </c>
      <c r="D212" s="66" t="s">
        <v>933</v>
      </c>
      <c r="E212" s="90" t="str">
        <f>IF(ISERROR(VLOOKUP($C212,Listas!$R$4:$S$17,2,FALSE)),"",VLOOKUP($C212,Listas!$R$4:$S$17,2,FALSE))</f>
        <v/>
      </c>
      <c r="F212" s="90" t="s">
        <v>984</v>
      </c>
      <c r="G212" s="90" t="s">
        <v>953</v>
      </c>
      <c r="H212" s="67"/>
      <c r="I212" s="67" t="s">
        <v>908</v>
      </c>
      <c r="J212" s="91" t="str">
        <f>IF(ISERROR(VLOOKUP($C212&amp;" "&amp;$K212,Listas!$AB$4:$AC$17,2,FALSE)),"",VLOOKUP($C212&amp;" "&amp;$K212,Listas!$AB$4:$AC$17,2,FALSE))</f>
        <v/>
      </c>
      <c r="K212" s="67" t="str">
        <f>IF(ISERROR(VLOOKUP($I212,Listas!$L$4:$M$7,2,FALSE)),"",VLOOKUP($I212,Listas!$L$4:$M$7,2,FALSE))</f>
        <v/>
      </c>
      <c r="L212" s="92" t="str">
        <f t="shared" si="3"/>
        <v/>
      </c>
      <c r="M212" s="92" t="str">
        <f>IF(D212="no",VLOOKUP(C212,Listas!$R$4:$Z$17,9, FALSE),"Por favor, introduzca detalles aquí")</f>
        <v>Por favor, introduzca detalles aquí</v>
      </c>
      <c r="N212" s="93" t="str">
        <f>IF(ISERROR(VLOOKUP($F212,Listas!$T$4:$Y$44,5,FALSE)),"",VLOOKUP($F212,Listas!$T$4:$Y$44,5,FALSE))</f>
        <v/>
      </c>
      <c r="O212" s="93" t="str">
        <f>IF(ISERROR(VLOOKUP($F212,Listas!$T$4:$Y$44,6,FALSE)),"",VLOOKUP($F212,Listas!$T$4:$Y$44,6,FALSE))</f>
        <v/>
      </c>
    </row>
    <row r="213" spans="1:15" x14ac:dyDescent="0.25">
      <c r="A213" s="66"/>
      <c r="B213" s="66"/>
      <c r="C213" s="89" t="s">
        <v>941</v>
      </c>
      <c r="D213" s="66" t="s">
        <v>933</v>
      </c>
      <c r="E213" s="90" t="str">
        <f>IF(ISERROR(VLOOKUP($C213,Listas!$R$4:$S$17,2,FALSE)),"",VLOOKUP($C213,Listas!$R$4:$S$17,2,FALSE))</f>
        <v/>
      </c>
      <c r="F213" s="90" t="s">
        <v>984</v>
      </c>
      <c r="G213" s="90" t="s">
        <v>953</v>
      </c>
      <c r="H213" s="67"/>
      <c r="I213" s="67" t="s">
        <v>908</v>
      </c>
      <c r="J213" s="91" t="str">
        <f>IF(ISERROR(VLOOKUP($C213&amp;" "&amp;$K213,Listas!$AB$4:$AC$17,2,FALSE)),"",VLOOKUP($C213&amp;" "&amp;$K213,Listas!$AB$4:$AC$17,2,FALSE))</f>
        <v/>
      </c>
      <c r="K213" s="67" t="str">
        <f>IF(ISERROR(VLOOKUP($I213,Listas!$L$4:$M$7,2,FALSE)),"",VLOOKUP($I213,Listas!$L$4:$M$7,2,FALSE))</f>
        <v/>
      </c>
      <c r="L213" s="92" t="str">
        <f t="shared" si="3"/>
        <v/>
      </c>
      <c r="M213" s="92" t="str">
        <f>IF(D213="no",VLOOKUP(C213,Listas!$R$4:$Z$17,9, FALSE),"Por favor, introduzca detalles aquí")</f>
        <v>Por favor, introduzca detalles aquí</v>
      </c>
      <c r="N213" s="93" t="str">
        <f>IF(ISERROR(VLOOKUP($F213,Listas!$T$4:$Y$44,5,FALSE)),"",VLOOKUP($F213,Listas!$T$4:$Y$44,5,FALSE))</f>
        <v/>
      </c>
      <c r="O213" s="93" t="str">
        <f>IF(ISERROR(VLOOKUP($F213,Listas!$T$4:$Y$44,6,FALSE)),"",VLOOKUP($F213,Listas!$T$4:$Y$44,6,FALSE))</f>
        <v/>
      </c>
    </row>
    <row r="214" spans="1:15" x14ac:dyDescent="0.25">
      <c r="A214" s="66"/>
      <c r="B214" s="66"/>
      <c r="C214" s="89" t="s">
        <v>941</v>
      </c>
      <c r="D214" s="66" t="s">
        <v>933</v>
      </c>
      <c r="E214" s="90" t="str">
        <f>IF(ISERROR(VLOOKUP($C214,Listas!$R$4:$S$17,2,FALSE)),"",VLOOKUP($C214,Listas!$R$4:$S$17,2,FALSE))</f>
        <v/>
      </c>
      <c r="F214" s="90" t="s">
        <v>984</v>
      </c>
      <c r="G214" s="90" t="s">
        <v>953</v>
      </c>
      <c r="H214" s="67"/>
      <c r="I214" s="67" t="s">
        <v>908</v>
      </c>
      <c r="J214" s="91" t="str">
        <f>IF(ISERROR(VLOOKUP($C214&amp;" "&amp;$K214,Listas!$AB$4:$AC$17,2,FALSE)),"",VLOOKUP($C214&amp;" "&amp;$K214,Listas!$AB$4:$AC$17,2,FALSE))</f>
        <v/>
      </c>
      <c r="K214" s="67" t="str">
        <f>IF(ISERROR(VLOOKUP($I214,Listas!$L$4:$M$7,2,FALSE)),"",VLOOKUP($I214,Listas!$L$4:$M$7,2,FALSE))</f>
        <v/>
      </c>
      <c r="L214" s="92" t="str">
        <f t="shared" si="3"/>
        <v/>
      </c>
      <c r="M214" s="92" t="str">
        <f>IF(D214="no",VLOOKUP(C214,Listas!$R$4:$Z$17,9, FALSE),"Por favor, introduzca detalles aquí")</f>
        <v>Por favor, introduzca detalles aquí</v>
      </c>
      <c r="N214" s="93" t="str">
        <f>IF(ISERROR(VLOOKUP($F214,Listas!$T$4:$Y$44,5,FALSE)),"",VLOOKUP($F214,Listas!$T$4:$Y$44,5,FALSE))</f>
        <v/>
      </c>
      <c r="O214" s="93" t="str">
        <f>IF(ISERROR(VLOOKUP($F214,Listas!$T$4:$Y$44,6,FALSE)),"",VLOOKUP($F214,Listas!$T$4:$Y$44,6,FALSE))</f>
        <v/>
      </c>
    </row>
    <row r="215" spans="1:15" x14ac:dyDescent="0.25">
      <c r="A215" s="66"/>
      <c r="B215" s="66"/>
      <c r="C215" s="89" t="s">
        <v>941</v>
      </c>
      <c r="D215" s="66" t="s">
        <v>933</v>
      </c>
      <c r="E215" s="90" t="str">
        <f>IF(ISERROR(VLOOKUP($C215,Listas!$R$4:$S$17,2,FALSE)),"",VLOOKUP($C215,Listas!$R$4:$S$17,2,FALSE))</f>
        <v/>
      </c>
      <c r="F215" s="90" t="s">
        <v>984</v>
      </c>
      <c r="G215" s="90" t="s">
        <v>953</v>
      </c>
      <c r="H215" s="67"/>
      <c r="I215" s="67" t="s">
        <v>908</v>
      </c>
      <c r="J215" s="91" t="str">
        <f>IF(ISERROR(VLOOKUP($C215&amp;" "&amp;$K215,Listas!$AB$4:$AC$17,2,FALSE)),"",VLOOKUP($C215&amp;" "&amp;$K215,Listas!$AB$4:$AC$17,2,FALSE))</f>
        <v/>
      </c>
      <c r="K215" s="67" t="str">
        <f>IF(ISERROR(VLOOKUP($I215,Listas!$L$4:$M$7,2,FALSE)),"",VLOOKUP($I215,Listas!$L$4:$M$7,2,FALSE))</f>
        <v/>
      </c>
      <c r="L215" s="92" t="str">
        <f t="shared" si="3"/>
        <v/>
      </c>
      <c r="M215" s="92" t="str">
        <f>IF(D215="no",VLOOKUP(C215,Listas!$R$4:$Z$17,9, FALSE),"Por favor, introduzca detalles aquí")</f>
        <v>Por favor, introduzca detalles aquí</v>
      </c>
      <c r="N215" s="93" t="str">
        <f>IF(ISERROR(VLOOKUP($F215,Listas!$T$4:$Y$44,5,FALSE)),"",VLOOKUP($F215,Listas!$T$4:$Y$44,5,FALSE))</f>
        <v/>
      </c>
      <c r="O215" s="93" t="str">
        <f>IF(ISERROR(VLOOKUP($F215,Listas!$T$4:$Y$44,6,FALSE)),"",VLOOKUP($F215,Listas!$T$4:$Y$44,6,FALSE))</f>
        <v/>
      </c>
    </row>
    <row r="216" spans="1:15" x14ac:dyDescent="0.25">
      <c r="A216" s="66"/>
      <c r="B216" s="66"/>
      <c r="C216" s="89" t="s">
        <v>941</v>
      </c>
      <c r="D216" s="66" t="s">
        <v>933</v>
      </c>
      <c r="E216" s="90" t="str">
        <f>IF(ISERROR(VLOOKUP($C216,Listas!$R$4:$S$17,2,FALSE)),"",VLOOKUP($C216,Listas!$R$4:$S$17,2,FALSE))</f>
        <v/>
      </c>
      <c r="F216" s="90" t="s">
        <v>984</v>
      </c>
      <c r="G216" s="90" t="s">
        <v>953</v>
      </c>
      <c r="H216" s="67"/>
      <c r="I216" s="67" t="s">
        <v>908</v>
      </c>
      <c r="J216" s="91" t="str">
        <f>IF(ISERROR(VLOOKUP($C216&amp;" "&amp;$K216,Listas!$AB$4:$AC$17,2,FALSE)),"",VLOOKUP($C216&amp;" "&amp;$K216,Listas!$AB$4:$AC$17,2,FALSE))</f>
        <v/>
      </c>
      <c r="K216" s="67" t="str">
        <f>IF(ISERROR(VLOOKUP($I216,Listas!$L$4:$M$7,2,FALSE)),"",VLOOKUP($I216,Listas!$L$4:$M$7,2,FALSE))</f>
        <v/>
      </c>
      <c r="L216" s="92" t="str">
        <f t="shared" si="3"/>
        <v/>
      </c>
      <c r="M216" s="92" t="str">
        <f>IF(D216="no",VLOOKUP(C216,Listas!$R$4:$Z$17,9, FALSE),"Por favor, introduzca detalles aquí")</f>
        <v>Por favor, introduzca detalles aquí</v>
      </c>
      <c r="N216" s="93" t="str">
        <f>IF(ISERROR(VLOOKUP($F216,Listas!$T$4:$Y$44,5,FALSE)),"",VLOOKUP($F216,Listas!$T$4:$Y$44,5,FALSE))</f>
        <v/>
      </c>
      <c r="O216" s="93" t="str">
        <f>IF(ISERROR(VLOOKUP($F216,Listas!$T$4:$Y$44,6,FALSE)),"",VLOOKUP($F216,Listas!$T$4:$Y$44,6,FALSE))</f>
        <v/>
      </c>
    </row>
    <row r="217" spans="1:15" x14ac:dyDescent="0.25">
      <c r="A217" s="66"/>
      <c r="B217" s="66"/>
      <c r="C217" s="89" t="s">
        <v>941</v>
      </c>
      <c r="D217" s="66" t="s">
        <v>933</v>
      </c>
      <c r="E217" s="90" t="str">
        <f>IF(ISERROR(VLOOKUP($C217,Listas!$R$4:$S$17,2,FALSE)),"",VLOOKUP($C217,Listas!$R$4:$S$17,2,FALSE))</f>
        <v/>
      </c>
      <c r="F217" s="90" t="s">
        <v>984</v>
      </c>
      <c r="G217" s="90" t="s">
        <v>953</v>
      </c>
      <c r="H217" s="67"/>
      <c r="I217" s="67" t="s">
        <v>908</v>
      </c>
      <c r="J217" s="91" t="str">
        <f>IF(ISERROR(VLOOKUP($C217&amp;" "&amp;$K217,Listas!$AB$4:$AC$17,2,FALSE)),"",VLOOKUP($C217&amp;" "&amp;$K217,Listas!$AB$4:$AC$17,2,FALSE))</f>
        <v/>
      </c>
      <c r="K217" s="67" t="str">
        <f>IF(ISERROR(VLOOKUP($I217,Listas!$L$4:$M$7,2,FALSE)),"",VLOOKUP($I217,Listas!$L$4:$M$7,2,FALSE))</f>
        <v/>
      </c>
      <c r="L217" s="92" t="str">
        <f t="shared" si="3"/>
        <v/>
      </c>
      <c r="M217" s="92" t="str">
        <f>IF(D217="no",VLOOKUP(C217,Listas!$R$4:$Z$17,9, FALSE),"Por favor, introduzca detalles aquí")</f>
        <v>Por favor, introduzca detalles aquí</v>
      </c>
      <c r="N217" s="93" t="str">
        <f>IF(ISERROR(VLOOKUP($F217,Listas!$T$4:$Y$44,5,FALSE)),"",VLOOKUP($F217,Listas!$T$4:$Y$44,5,FALSE))</f>
        <v/>
      </c>
      <c r="O217" s="93" t="str">
        <f>IF(ISERROR(VLOOKUP($F217,Listas!$T$4:$Y$44,6,FALSE)),"",VLOOKUP($F217,Listas!$T$4:$Y$44,6,FALSE))</f>
        <v/>
      </c>
    </row>
    <row r="218" spans="1:15" x14ac:dyDescent="0.25">
      <c r="A218" s="66"/>
      <c r="B218" s="66"/>
      <c r="C218" s="89" t="s">
        <v>941</v>
      </c>
      <c r="D218" s="66" t="s">
        <v>933</v>
      </c>
      <c r="E218" s="90" t="str">
        <f>IF(ISERROR(VLOOKUP($C218,Listas!$R$4:$S$17,2,FALSE)),"",VLOOKUP($C218,Listas!$R$4:$S$17,2,FALSE))</f>
        <v/>
      </c>
      <c r="F218" s="90" t="s">
        <v>984</v>
      </c>
      <c r="G218" s="90" t="s">
        <v>953</v>
      </c>
      <c r="H218" s="67"/>
      <c r="I218" s="67" t="s">
        <v>908</v>
      </c>
      <c r="J218" s="91" t="str">
        <f>IF(ISERROR(VLOOKUP($C218&amp;" "&amp;$K218,Listas!$AB$4:$AC$17,2,FALSE)),"",VLOOKUP($C218&amp;" "&amp;$K218,Listas!$AB$4:$AC$17,2,FALSE))</f>
        <v/>
      </c>
      <c r="K218" s="67" t="str">
        <f>IF(ISERROR(VLOOKUP($I218,Listas!$L$4:$M$7,2,FALSE)),"",VLOOKUP($I218,Listas!$L$4:$M$7,2,FALSE))</f>
        <v/>
      </c>
      <c r="L218" s="92" t="str">
        <f t="shared" si="3"/>
        <v/>
      </c>
      <c r="M218" s="92" t="str">
        <f>IF(D218="no",VLOOKUP(C218,Listas!$R$4:$Z$17,9, FALSE),"Por favor, introduzca detalles aquí")</f>
        <v>Por favor, introduzca detalles aquí</v>
      </c>
      <c r="N218" s="93" t="str">
        <f>IF(ISERROR(VLOOKUP($F218,Listas!$T$4:$Y$44,5,FALSE)),"",VLOOKUP($F218,Listas!$T$4:$Y$44,5,FALSE))</f>
        <v/>
      </c>
      <c r="O218" s="93" t="str">
        <f>IF(ISERROR(VLOOKUP($F218,Listas!$T$4:$Y$44,6,FALSE)),"",VLOOKUP($F218,Listas!$T$4:$Y$44,6,FALSE))</f>
        <v/>
      </c>
    </row>
    <row r="219" spans="1:15" x14ac:dyDescent="0.25">
      <c r="A219" s="66"/>
      <c r="B219" s="66"/>
      <c r="C219" s="89" t="s">
        <v>941</v>
      </c>
      <c r="D219" s="66" t="s">
        <v>933</v>
      </c>
      <c r="E219" s="90" t="str">
        <f>IF(ISERROR(VLOOKUP($C219,Listas!$R$4:$S$17,2,FALSE)),"",VLOOKUP($C219,Listas!$R$4:$S$17,2,FALSE))</f>
        <v/>
      </c>
      <c r="F219" s="90" t="s">
        <v>984</v>
      </c>
      <c r="G219" s="90" t="s">
        <v>953</v>
      </c>
      <c r="H219" s="67"/>
      <c r="I219" s="67" t="s">
        <v>908</v>
      </c>
      <c r="J219" s="91" t="str">
        <f>IF(ISERROR(VLOOKUP($C219&amp;" "&amp;$K219,Listas!$AB$4:$AC$17,2,FALSE)),"",VLOOKUP($C219&amp;" "&amp;$K219,Listas!$AB$4:$AC$17,2,FALSE))</f>
        <v/>
      </c>
      <c r="K219" s="67" t="str">
        <f>IF(ISERROR(VLOOKUP($I219,Listas!$L$4:$M$7,2,FALSE)),"",VLOOKUP($I219,Listas!$L$4:$M$7,2,FALSE))</f>
        <v/>
      </c>
      <c r="L219" s="92" t="str">
        <f t="shared" si="3"/>
        <v/>
      </c>
      <c r="M219" s="92" t="str">
        <f>IF(D219="no",VLOOKUP(C219,Listas!$R$4:$Z$17,9, FALSE),"Por favor, introduzca detalles aquí")</f>
        <v>Por favor, introduzca detalles aquí</v>
      </c>
      <c r="N219" s="93" t="str">
        <f>IF(ISERROR(VLOOKUP($F219,Listas!$T$4:$Y$44,5,FALSE)),"",VLOOKUP($F219,Listas!$T$4:$Y$44,5,FALSE))</f>
        <v/>
      </c>
      <c r="O219" s="93" t="str">
        <f>IF(ISERROR(VLOOKUP($F219,Listas!$T$4:$Y$44,6,FALSE)),"",VLOOKUP($F219,Listas!$T$4:$Y$44,6,FALSE))</f>
        <v/>
      </c>
    </row>
    <row r="220" spans="1:15" x14ac:dyDescent="0.25">
      <c r="A220" s="66"/>
      <c r="B220" s="66"/>
      <c r="C220" s="89" t="s">
        <v>941</v>
      </c>
      <c r="D220" s="66" t="s">
        <v>933</v>
      </c>
      <c r="E220" s="90" t="str">
        <f>IF(ISERROR(VLOOKUP($C220,Listas!$R$4:$S$17,2,FALSE)),"",VLOOKUP($C220,Listas!$R$4:$S$17,2,FALSE))</f>
        <v/>
      </c>
      <c r="F220" s="90" t="s">
        <v>984</v>
      </c>
      <c r="G220" s="90" t="s">
        <v>953</v>
      </c>
      <c r="H220" s="67"/>
      <c r="I220" s="67" t="s">
        <v>908</v>
      </c>
      <c r="J220" s="91" t="str">
        <f>IF(ISERROR(VLOOKUP($C220&amp;" "&amp;$K220,Listas!$AB$4:$AC$17,2,FALSE)),"",VLOOKUP($C220&amp;" "&amp;$K220,Listas!$AB$4:$AC$17,2,FALSE))</f>
        <v/>
      </c>
      <c r="K220" s="67" t="str">
        <f>IF(ISERROR(VLOOKUP($I220,Listas!$L$4:$M$7,2,FALSE)),"",VLOOKUP($I220,Listas!$L$4:$M$7,2,FALSE))</f>
        <v/>
      </c>
      <c r="L220" s="92" t="str">
        <f t="shared" si="3"/>
        <v/>
      </c>
      <c r="M220" s="92" t="str">
        <f>IF(D220="no",VLOOKUP(C220,Listas!$R$4:$Z$17,9, FALSE),"Por favor, introduzca detalles aquí")</f>
        <v>Por favor, introduzca detalles aquí</v>
      </c>
      <c r="N220" s="93" t="str">
        <f>IF(ISERROR(VLOOKUP($F220,Listas!$T$4:$Y$44,5,FALSE)),"",VLOOKUP($F220,Listas!$T$4:$Y$44,5,FALSE))</f>
        <v/>
      </c>
      <c r="O220" s="93" t="str">
        <f>IF(ISERROR(VLOOKUP($F220,Listas!$T$4:$Y$44,6,FALSE)),"",VLOOKUP($F220,Listas!$T$4:$Y$44,6,FALSE))</f>
        <v/>
      </c>
    </row>
    <row r="221" spans="1:15" x14ac:dyDescent="0.25">
      <c r="A221" s="66"/>
      <c r="B221" s="66"/>
      <c r="C221" s="89" t="s">
        <v>941</v>
      </c>
      <c r="D221" s="66" t="s">
        <v>933</v>
      </c>
      <c r="E221" s="90" t="str">
        <f>IF(ISERROR(VLOOKUP($C221,Listas!$R$4:$S$17,2,FALSE)),"",VLOOKUP($C221,Listas!$R$4:$S$17,2,FALSE))</f>
        <v/>
      </c>
      <c r="F221" s="90" t="s">
        <v>984</v>
      </c>
      <c r="G221" s="90" t="s">
        <v>953</v>
      </c>
      <c r="H221" s="67"/>
      <c r="I221" s="67" t="s">
        <v>908</v>
      </c>
      <c r="J221" s="91" t="str">
        <f>IF(ISERROR(VLOOKUP($C221&amp;" "&amp;$K221,Listas!$AB$4:$AC$17,2,FALSE)),"",VLOOKUP($C221&amp;" "&amp;$K221,Listas!$AB$4:$AC$17,2,FALSE))</f>
        <v/>
      </c>
      <c r="K221" s="67" t="str">
        <f>IF(ISERROR(VLOOKUP($I221,Listas!$L$4:$M$7,2,FALSE)),"",VLOOKUP($I221,Listas!$L$4:$M$7,2,FALSE))</f>
        <v/>
      </c>
      <c r="L221" s="92" t="str">
        <f t="shared" si="3"/>
        <v/>
      </c>
      <c r="M221" s="92" t="str">
        <f>IF(D221="no",VLOOKUP(C221,Listas!$R$4:$Z$17,9, FALSE),"Por favor, introduzca detalles aquí")</f>
        <v>Por favor, introduzca detalles aquí</v>
      </c>
      <c r="N221" s="93" t="str">
        <f>IF(ISERROR(VLOOKUP($F221,Listas!$T$4:$Y$44,5,FALSE)),"",VLOOKUP($F221,Listas!$T$4:$Y$44,5,FALSE))</f>
        <v/>
      </c>
      <c r="O221" s="93" t="str">
        <f>IF(ISERROR(VLOOKUP($F221,Listas!$T$4:$Y$44,6,FALSE)),"",VLOOKUP($F221,Listas!$T$4:$Y$44,6,FALSE))</f>
        <v/>
      </c>
    </row>
    <row r="222" spans="1:15" x14ac:dyDescent="0.25">
      <c r="A222" s="66"/>
      <c r="B222" s="66"/>
      <c r="C222" s="89" t="s">
        <v>941</v>
      </c>
      <c r="D222" s="66" t="s">
        <v>933</v>
      </c>
      <c r="E222" s="90" t="str">
        <f>IF(ISERROR(VLOOKUP($C222,Listas!$R$4:$S$17,2,FALSE)),"",VLOOKUP($C222,Listas!$R$4:$S$17,2,FALSE))</f>
        <v/>
      </c>
      <c r="F222" s="90" t="s">
        <v>984</v>
      </c>
      <c r="G222" s="90" t="s">
        <v>953</v>
      </c>
      <c r="H222" s="67"/>
      <c r="I222" s="67" t="s">
        <v>908</v>
      </c>
      <c r="J222" s="91" t="str">
        <f>IF(ISERROR(VLOOKUP($C222&amp;" "&amp;$K222,Listas!$AB$4:$AC$17,2,FALSE)),"",VLOOKUP($C222&amp;" "&amp;$K222,Listas!$AB$4:$AC$17,2,FALSE))</f>
        <v/>
      </c>
      <c r="K222" s="67" t="str">
        <f>IF(ISERROR(VLOOKUP($I222,Listas!$L$4:$M$7,2,FALSE)),"",VLOOKUP($I222,Listas!$L$4:$M$7,2,FALSE))</f>
        <v/>
      </c>
      <c r="L222" s="92" t="str">
        <f t="shared" si="3"/>
        <v/>
      </c>
      <c r="M222" s="92" t="str">
        <f>IF(D222="no",VLOOKUP(C222,Listas!$R$4:$Z$17,9, FALSE),"Por favor, introduzca detalles aquí")</f>
        <v>Por favor, introduzca detalles aquí</v>
      </c>
      <c r="N222" s="93" t="str">
        <f>IF(ISERROR(VLOOKUP($F222,Listas!$T$4:$Y$44,5,FALSE)),"",VLOOKUP($F222,Listas!$T$4:$Y$44,5,FALSE))</f>
        <v/>
      </c>
      <c r="O222" s="93" t="str">
        <f>IF(ISERROR(VLOOKUP($F222,Listas!$T$4:$Y$44,6,FALSE)),"",VLOOKUP($F222,Listas!$T$4:$Y$44,6,FALSE))</f>
        <v/>
      </c>
    </row>
    <row r="223" spans="1:15" x14ac:dyDescent="0.25">
      <c r="A223" s="66"/>
      <c r="B223" s="66"/>
      <c r="C223" s="89" t="s">
        <v>941</v>
      </c>
      <c r="D223" s="66" t="s">
        <v>933</v>
      </c>
      <c r="E223" s="90" t="str">
        <f>IF(ISERROR(VLOOKUP($C223,Listas!$R$4:$S$17,2,FALSE)),"",VLOOKUP($C223,Listas!$R$4:$S$17,2,FALSE))</f>
        <v/>
      </c>
      <c r="F223" s="90" t="s">
        <v>984</v>
      </c>
      <c r="G223" s="90" t="s">
        <v>953</v>
      </c>
      <c r="H223" s="67"/>
      <c r="I223" s="67" t="s">
        <v>908</v>
      </c>
      <c r="J223" s="91" t="str">
        <f>IF(ISERROR(VLOOKUP($C223&amp;" "&amp;$K223,Listas!$AB$4:$AC$17,2,FALSE)),"",VLOOKUP($C223&amp;" "&amp;$K223,Listas!$AB$4:$AC$17,2,FALSE))</f>
        <v/>
      </c>
      <c r="K223" s="67" t="str">
        <f>IF(ISERROR(VLOOKUP($I223,Listas!$L$4:$M$7,2,FALSE)),"",VLOOKUP($I223,Listas!$L$4:$M$7,2,FALSE))</f>
        <v/>
      </c>
      <c r="L223" s="92" t="str">
        <f t="shared" si="3"/>
        <v/>
      </c>
      <c r="M223" s="92" t="str">
        <f>IF(D223="no",VLOOKUP(C223,Listas!$R$4:$Z$17,9, FALSE),"Por favor, introduzca detalles aquí")</f>
        <v>Por favor, introduzca detalles aquí</v>
      </c>
      <c r="N223" s="93" t="str">
        <f>IF(ISERROR(VLOOKUP($F223,Listas!$T$4:$Y$44,5,FALSE)),"",VLOOKUP($F223,Listas!$T$4:$Y$44,5,FALSE))</f>
        <v/>
      </c>
      <c r="O223" s="93" t="str">
        <f>IF(ISERROR(VLOOKUP($F223,Listas!$T$4:$Y$44,6,FALSE)),"",VLOOKUP($F223,Listas!$T$4:$Y$44,6,FALSE))</f>
        <v/>
      </c>
    </row>
    <row r="224" spans="1:15" x14ac:dyDescent="0.25">
      <c r="A224" s="66"/>
      <c r="B224" s="66"/>
      <c r="C224" s="89" t="s">
        <v>941</v>
      </c>
      <c r="D224" s="66" t="s">
        <v>933</v>
      </c>
      <c r="E224" s="90" t="str">
        <f>IF(ISERROR(VLOOKUP($C224,Listas!$R$4:$S$17,2,FALSE)),"",VLOOKUP($C224,Listas!$R$4:$S$17,2,FALSE))</f>
        <v/>
      </c>
      <c r="F224" s="90" t="s">
        <v>984</v>
      </c>
      <c r="G224" s="90" t="s">
        <v>953</v>
      </c>
      <c r="H224" s="67"/>
      <c r="I224" s="67" t="s">
        <v>908</v>
      </c>
      <c r="J224" s="91" t="str">
        <f>IF(ISERROR(VLOOKUP($C224&amp;" "&amp;$K224,Listas!$AB$4:$AC$17,2,FALSE)),"",VLOOKUP($C224&amp;" "&amp;$K224,Listas!$AB$4:$AC$17,2,FALSE))</f>
        <v/>
      </c>
      <c r="K224" s="67" t="str">
        <f>IF(ISERROR(VLOOKUP($I224,Listas!$L$4:$M$7,2,FALSE)),"",VLOOKUP($I224,Listas!$L$4:$M$7,2,FALSE))</f>
        <v/>
      </c>
      <c r="L224" s="92" t="str">
        <f t="shared" si="3"/>
        <v/>
      </c>
      <c r="M224" s="92" t="str">
        <f>IF(D224="no",VLOOKUP(C224,Listas!$R$4:$Z$17,9, FALSE),"Por favor, introduzca detalles aquí")</f>
        <v>Por favor, introduzca detalles aquí</v>
      </c>
      <c r="N224" s="93" t="str">
        <f>IF(ISERROR(VLOOKUP($F224,Listas!$T$4:$Y$44,5,FALSE)),"",VLOOKUP($F224,Listas!$T$4:$Y$44,5,FALSE))</f>
        <v/>
      </c>
      <c r="O224" s="93" t="str">
        <f>IF(ISERROR(VLOOKUP($F224,Listas!$T$4:$Y$44,6,FALSE)),"",VLOOKUP($F224,Listas!$T$4:$Y$44,6,FALSE))</f>
        <v/>
      </c>
    </row>
    <row r="225" spans="1:15" x14ac:dyDescent="0.25">
      <c r="A225" s="66"/>
      <c r="B225" s="66"/>
      <c r="C225" s="89" t="s">
        <v>941</v>
      </c>
      <c r="D225" s="66" t="s">
        <v>933</v>
      </c>
      <c r="E225" s="90" t="str">
        <f>IF(ISERROR(VLOOKUP($C225,Listas!$R$4:$S$17,2,FALSE)),"",VLOOKUP($C225,Listas!$R$4:$S$17,2,FALSE))</f>
        <v/>
      </c>
      <c r="F225" s="90" t="s">
        <v>984</v>
      </c>
      <c r="G225" s="90" t="s">
        <v>953</v>
      </c>
      <c r="H225" s="67"/>
      <c r="I225" s="67" t="s">
        <v>908</v>
      </c>
      <c r="J225" s="91" t="str">
        <f>IF(ISERROR(VLOOKUP($C225&amp;" "&amp;$K225,Listas!$AB$4:$AC$17,2,FALSE)),"",VLOOKUP($C225&amp;" "&amp;$K225,Listas!$AB$4:$AC$17,2,FALSE))</f>
        <v/>
      </c>
      <c r="K225" s="67" t="str">
        <f>IF(ISERROR(VLOOKUP($I225,Listas!$L$4:$M$7,2,FALSE)),"",VLOOKUP($I225,Listas!$L$4:$M$7,2,FALSE))</f>
        <v/>
      </c>
      <c r="L225" s="92" t="str">
        <f t="shared" si="3"/>
        <v/>
      </c>
      <c r="M225" s="92" t="str">
        <f>IF(D225="no",VLOOKUP(C225,Listas!$R$4:$Z$17,9, FALSE),"Por favor, introduzca detalles aquí")</f>
        <v>Por favor, introduzca detalles aquí</v>
      </c>
      <c r="N225" s="93" t="str">
        <f>IF(ISERROR(VLOOKUP($F225,Listas!$T$4:$Y$44,5,FALSE)),"",VLOOKUP($F225,Listas!$T$4:$Y$44,5,FALSE))</f>
        <v/>
      </c>
      <c r="O225" s="93" t="str">
        <f>IF(ISERROR(VLOOKUP($F225,Listas!$T$4:$Y$44,6,FALSE)),"",VLOOKUP($F225,Listas!$T$4:$Y$44,6,FALSE))</f>
        <v/>
      </c>
    </row>
    <row r="226" spans="1:15" x14ac:dyDescent="0.25">
      <c r="A226" s="66"/>
      <c r="B226" s="66"/>
      <c r="C226" s="89" t="s">
        <v>941</v>
      </c>
      <c r="D226" s="66" t="s">
        <v>933</v>
      </c>
      <c r="E226" s="90" t="str">
        <f>IF(ISERROR(VLOOKUP($C226,Listas!$R$4:$S$17,2,FALSE)),"",VLOOKUP($C226,Listas!$R$4:$S$17,2,FALSE))</f>
        <v/>
      </c>
      <c r="F226" s="90" t="s">
        <v>984</v>
      </c>
      <c r="G226" s="90" t="s">
        <v>953</v>
      </c>
      <c r="H226" s="67"/>
      <c r="I226" s="67" t="s">
        <v>908</v>
      </c>
      <c r="J226" s="91" t="str">
        <f>IF(ISERROR(VLOOKUP($C226&amp;" "&amp;$K226,Listas!$AB$4:$AC$17,2,FALSE)),"",VLOOKUP($C226&amp;" "&amp;$K226,Listas!$AB$4:$AC$17,2,FALSE))</f>
        <v/>
      </c>
      <c r="K226" s="67" t="str">
        <f>IF(ISERROR(VLOOKUP($I226,Listas!$L$4:$M$7,2,FALSE)),"",VLOOKUP($I226,Listas!$L$4:$M$7,2,FALSE))</f>
        <v/>
      </c>
      <c r="L226" s="92" t="str">
        <f t="shared" si="3"/>
        <v/>
      </c>
      <c r="M226" s="92" t="str">
        <f>IF(D226="no",VLOOKUP(C226,Listas!$R$4:$Z$17,9, FALSE),"Por favor, introduzca detalles aquí")</f>
        <v>Por favor, introduzca detalles aquí</v>
      </c>
      <c r="N226" s="93" t="str">
        <f>IF(ISERROR(VLOOKUP($F226,Listas!$T$4:$Y$44,5,FALSE)),"",VLOOKUP($F226,Listas!$T$4:$Y$44,5,FALSE))</f>
        <v/>
      </c>
      <c r="O226" s="93" t="str">
        <f>IF(ISERROR(VLOOKUP($F226,Listas!$T$4:$Y$44,6,FALSE)),"",VLOOKUP($F226,Listas!$T$4:$Y$44,6,FALSE))</f>
        <v/>
      </c>
    </row>
    <row r="227" spans="1:15" x14ac:dyDescent="0.25">
      <c r="A227" s="66"/>
      <c r="B227" s="66"/>
      <c r="C227" s="89" t="s">
        <v>941</v>
      </c>
      <c r="D227" s="66" t="s">
        <v>933</v>
      </c>
      <c r="E227" s="90" t="str">
        <f>IF(ISERROR(VLOOKUP($C227,Listas!$R$4:$S$17,2,FALSE)),"",VLOOKUP($C227,Listas!$R$4:$S$17,2,FALSE))</f>
        <v/>
      </c>
      <c r="F227" s="90" t="s">
        <v>984</v>
      </c>
      <c r="G227" s="90" t="s">
        <v>953</v>
      </c>
      <c r="H227" s="67"/>
      <c r="I227" s="67" t="s">
        <v>908</v>
      </c>
      <c r="J227" s="91" t="str">
        <f>IF(ISERROR(VLOOKUP($C227&amp;" "&amp;$K227,Listas!$AB$4:$AC$17,2,FALSE)),"",VLOOKUP($C227&amp;" "&amp;$K227,Listas!$AB$4:$AC$17,2,FALSE))</f>
        <v/>
      </c>
      <c r="K227" s="67" t="str">
        <f>IF(ISERROR(VLOOKUP($I227,Listas!$L$4:$M$7,2,FALSE)),"",VLOOKUP($I227,Listas!$L$4:$M$7,2,FALSE))</f>
        <v/>
      </c>
      <c r="L227" s="92" t="str">
        <f t="shared" si="3"/>
        <v/>
      </c>
      <c r="M227" s="92" t="str">
        <f>IF(D227="no",VLOOKUP(C227,Listas!$R$4:$Z$17,9, FALSE),"Por favor, introduzca detalles aquí")</f>
        <v>Por favor, introduzca detalles aquí</v>
      </c>
      <c r="N227" s="93" t="str">
        <f>IF(ISERROR(VLOOKUP($F227,Listas!$T$4:$Y$44,5,FALSE)),"",VLOOKUP($F227,Listas!$T$4:$Y$44,5,FALSE))</f>
        <v/>
      </c>
      <c r="O227" s="93" t="str">
        <f>IF(ISERROR(VLOOKUP($F227,Listas!$T$4:$Y$44,6,FALSE)),"",VLOOKUP($F227,Listas!$T$4:$Y$44,6,FALSE))</f>
        <v/>
      </c>
    </row>
    <row r="228" spans="1:15" x14ac:dyDescent="0.25">
      <c r="A228" s="66"/>
      <c r="B228" s="66"/>
      <c r="C228" s="89" t="s">
        <v>941</v>
      </c>
      <c r="D228" s="66" t="s">
        <v>933</v>
      </c>
      <c r="E228" s="90" t="str">
        <f>IF(ISERROR(VLOOKUP($C228,Listas!$R$4:$S$17,2,FALSE)),"",VLOOKUP($C228,Listas!$R$4:$S$17,2,FALSE))</f>
        <v/>
      </c>
      <c r="F228" s="90" t="s">
        <v>984</v>
      </c>
      <c r="G228" s="90" t="s">
        <v>953</v>
      </c>
      <c r="H228" s="67"/>
      <c r="I228" s="67" t="s">
        <v>908</v>
      </c>
      <c r="J228" s="91" t="str">
        <f>IF(ISERROR(VLOOKUP($C228&amp;" "&amp;$K228,Listas!$AB$4:$AC$17,2,FALSE)),"",VLOOKUP($C228&amp;" "&amp;$K228,Listas!$AB$4:$AC$17,2,FALSE))</f>
        <v/>
      </c>
      <c r="K228" s="67" t="str">
        <f>IF(ISERROR(VLOOKUP($I228,Listas!$L$4:$M$7,2,FALSE)),"",VLOOKUP($I228,Listas!$L$4:$M$7,2,FALSE))</f>
        <v/>
      </c>
      <c r="L228" s="92" t="str">
        <f t="shared" si="3"/>
        <v/>
      </c>
      <c r="M228" s="92" t="str">
        <f>IF(D228="no",VLOOKUP(C228,Listas!$R$4:$Z$17,9, FALSE),"Por favor, introduzca detalles aquí")</f>
        <v>Por favor, introduzca detalles aquí</v>
      </c>
      <c r="N228" s="93" t="str">
        <f>IF(ISERROR(VLOOKUP($F228,Listas!$T$4:$Y$44,5,FALSE)),"",VLOOKUP($F228,Listas!$T$4:$Y$44,5,FALSE))</f>
        <v/>
      </c>
      <c r="O228" s="93" t="str">
        <f>IF(ISERROR(VLOOKUP($F228,Listas!$T$4:$Y$44,6,FALSE)),"",VLOOKUP($F228,Listas!$T$4:$Y$44,6,FALSE))</f>
        <v/>
      </c>
    </row>
    <row r="229" spans="1:15" x14ac:dyDescent="0.25">
      <c r="A229" s="66"/>
      <c r="B229" s="66"/>
      <c r="C229" s="89" t="s">
        <v>941</v>
      </c>
      <c r="D229" s="66" t="s">
        <v>933</v>
      </c>
      <c r="E229" s="90" t="str">
        <f>IF(ISERROR(VLOOKUP($C229,Listas!$R$4:$S$17,2,FALSE)),"",VLOOKUP($C229,Listas!$R$4:$S$17,2,FALSE))</f>
        <v/>
      </c>
      <c r="F229" s="90" t="s">
        <v>984</v>
      </c>
      <c r="G229" s="90" t="s">
        <v>953</v>
      </c>
      <c r="H229" s="67"/>
      <c r="I229" s="67" t="s">
        <v>908</v>
      </c>
      <c r="J229" s="91" t="str">
        <f>IF(ISERROR(VLOOKUP($C229&amp;" "&amp;$K229,Listas!$AB$4:$AC$17,2,FALSE)),"",VLOOKUP($C229&amp;" "&amp;$K229,Listas!$AB$4:$AC$17,2,FALSE))</f>
        <v/>
      </c>
      <c r="K229" s="67" t="str">
        <f>IF(ISERROR(VLOOKUP($I229,Listas!$L$4:$M$7,2,FALSE)),"",VLOOKUP($I229,Listas!$L$4:$M$7,2,FALSE))</f>
        <v/>
      </c>
      <c r="L229" s="92" t="str">
        <f t="shared" si="3"/>
        <v/>
      </c>
      <c r="M229" s="92" t="str">
        <f>IF(D229="no",VLOOKUP(C229,Listas!$R$4:$Z$17,9, FALSE),"Por favor, introduzca detalles aquí")</f>
        <v>Por favor, introduzca detalles aquí</v>
      </c>
      <c r="N229" s="93" t="str">
        <f>IF(ISERROR(VLOOKUP($F229,Listas!$T$4:$Y$44,5,FALSE)),"",VLOOKUP($F229,Listas!$T$4:$Y$44,5,FALSE))</f>
        <v/>
      </c>
      <c r="O229" s="93" t="str">
        <f>IF(ISERROR(VLOOKUP($F229,Listas!$T$4:$Y$44,6,FALSE)),"",VLOOKUP($F229,Listas!$T$4:$Y$44,6,FALSE))</f>
        <v/>
      </c>
    </row>
    <row r="230" spans="1:15" x14ac:dyDescent="0.25">
      <c r="A230" s="66"/>
      <c r="B230" s="66"/>
      <c r="C230" s="89" t="s">
        <v>941</v>
      </c>
      <c r="D230" s="66" t="s">
        <v>933</v>
      </c>
      <c r="E230" s="90" t="str">
        <f>IF(ISERROR(VLOOKUP($C230,Listas!$R$4:$S$17,2,FALSE)),"",VLOOKUP($C230,Listas!$R$4:$S$17,2,FALSE))</f>
        <v/>
      </c>
      <c r="F230" s="90" t="s">
        <v>984</v>
      </c>
      <c r="G230" s="90" t="s">
        <v>953</v>
      </c>
      <c r="H230" s="67"/>
      <c r="I230" s="67" t="s">
        <v>908</v>
      </c>
      <c r="J230" s="91" t="str">
        <f>IF(ISERROR(VLOOKUP($C230&amp;" "&amp;$K230,Listas!$AB$4:$AC$17,2,FALSE)),"",VLOOKUP($C230&amp;" "&amp;$K230,Listas!$AB$4:$AC$17,2,FALSE))</f>
        <v/>
      </c>
      <c r="K230" s="67" t="str">
        <f>IF(ISERROR(VLOOKUP($I230,Listas!$L$4:$M$7,2,FALSE)),"",VLOOKUP($I230,Listas!$L$4:$M$7,2,FALSE))</f>
        <v/>
      </c>
      <c r="L230" s="92" t="str">
        <f t="shared" si="3"/>
        <v/>
      </c>
      <c r="M230" s="92" t="str">
        <f>IF(D230="no",VLOOKUP(C230,Listas!$R$4:$Z$17,9, FALSE),"Por favor, introduzca detalles aquí")</f>
        <v>Por favor, introduzca detalles aquí</v>
      </c>
      <c r="N230" s="93" t="str">
        <f>IF(ISERROR(VLOOKUP($F230,Listas!$T$4:$Y$44,5,FALSE)),"",VLOOKUP($F230,Listas!$T$4:$Y$44,5,FALSE))</f>
        <v/>
      </c>
      <c r="O230" s="93" t="str">
        <f>IF(ISERROR(VLOOKUP($F230,Listas!$T$4:$Y$44,6,FALSE)),"",VLOOKUP($F230,Listas!$T$4:$Y$44,6,FALSE))</f>
        <v/>
      </c>
    </row>
    <row r="231" spans="1:15" x14ac:dyDescent="0.25">
      <c r="A231" s="66"/>
      <c r="B231" s="66"/>
      <c r="C231" s="89" t="s">
        <v>941</v>
      </c>
      <c r="D231" s="66" t="s">
        <v>933</v>
      </c>
      <c r="E231" s="90" t="str">
        <f>IF(ISERROR(VLOOKUP($C231,Listas!$R$4:$S$17,2,FALSE)),"",VLOOKUP($C231,Listas!$R$4:$S$17,2,FALSE))</f>
        <v/>
      </c>
      <c r="F231" s="90" t="s">
        <v>984</v>
      </c>
      <c r="G231" s="90" t="s">
        <v>953</v>
      </c>
      <c r="H231" s="67"/>
      <c r="I231" s="67" t="s">
        <v>908</v>
      </c>
      <c r="J231" s="91" t="str">
        <f>IF(ISERROR(VLOOKUP($C231&amp;" "&amp;$K231,Listas!$AB$4:$AC$17,2,FALSE)),"",VLOOKUP($C231&amp;" "&amp;$K231,Listas!$AB$4:$AC$17,2,FALSE))</f>
        <v/>
      </c>
      <c r="K231" s="67" t="str">
        <f>IF(ISERROR(VLOOKUP($I231,Listas!$L$4:$M$7,2,FALSE)),"",VLOOKUP($I231,Listas!$L$4:$M$7,2,FALSE))</f>
        <v/>
      </c>
      <c r="L231" s="92" t="str">
        <f t="shared" si="3"/>
        <v/>
      </c>
      <c r="M231" s="92" t="str">
        <f>IF(D231="no",VLOOKUP(C231,Listas!$R$4:$Z$17,9, FALSE),"Por favor, introduzca detalles aquí")</f>
        <v>Por favor, introduzca detalles aquí</v>
      </c>
      <c r="N231" s="93" t="str">
        <f>IF(ISERROR(VLOOKUP($F231,Listas!$T$4:$Y$44,5,FALSE)),"",VLOOKUP($F231,Listas!$T$4:$Y$44,5,FALSE))</f>
        <v/>
      </c>
      <c r="O231" s="93" t="str">
        <f>IF(ISERROR(VLOOKUP($F231,Listas!$T$4:$Y$44,6,FALSE)),"",VLOOKUP($F231,Listas!$T$4:$Y$44,6,FALSE))</f>
        <v/>
      </c>
    </row>
    <row r="232" spans="1:15" x14ac:dyDescent="0.25">
      <c r="A232" s="66"/>
      <c r="B232" s="66"/>
      <c r="C232" s="89" t="s">
        <v>941</v>
      </c>
      <c r="D232" s="66" t="s">
        <v>933</v>
      </c>
      <c r="E232" s="90" t="str">
        <f>IF(ISERROR(VLOOKUP($C232,Listas!$R$4:$S$17,2,FALSE)),"",VLOOKUP($C232,Listas!$R$4:$S$17,2,FALSE))</f>
        <v/>
      </c>
      <c r="F232" s="90" t="s">
        <v>984</v>
      </c>
      <c r="G232" s="90" t="s">
        <v>953</v>
      </c>
      <c r="H232" s="67"/>
      <c r="I232" s="67" t="s">
        <v>908</v>
      </c>
      <c r="J232" s="91" t="str">
        <f>IF(ISERROR(VLOOKUP($C232&amp;" "&amp;$K232,Listas!$AB$4:$AC$17,2,FALSE)),"",VLOOKUP($C232&amp;" "&amp;$K232,Listas!$AB$4:$AC$17,2,FALSE))</f>
        <v/>
      </c>
      <c r="K232" s="67" t="str">
        <f>IF(ISERROR(VLOOKUP($I232,Listas!$L$4:$M$7,2,FALSE)),"",VLOOKUP($I232,Listas!$L$4:$M$7,2,FALSE))</f>
        <v/>
      </c>
      <c r="L232" s="92" t="str">
        <f t="shared" si="3"/>
        <v/>
      </c>
      <c r="M232" s="92" t="str">
        <f>IF(D232="no",VLOOKUP(C232,Listas!$R$4:$Z$17,9, FALSE),"Por favor, introduzca detalles aquí")</f>
        <v>Por favor, introduzca detalles aquí</v>
      </c>
      <c r="N232" s="93" t="str">
        <f>IF(ISERROR(VLOOKUP($F232,Listas!$T$4:$Y$44,5,FALSE)),"",VLOOKUP($F232,Listas!$T$4:$Y$44,5,FALSE))</f>
        <v/>
      </c>
      <c r="O232" s="93" t="str">
        <f>IF(ISERROR(VLOOKUP($F232,Listas!$T$4:$Y$44,6,FALSE)),"",VLOOKUP($F232,Listas!$T$4:$Y$44,6,FALSE))</f>
        <v/>
      </c>
    </row>
    <row r="233" spans="1:15" x14ac:dyDescent="0.25">
      <c r="A233" s="66"/>
      <c r="B233" s="66"/>
      <c r="C233" s="89" t="s">
        <v>941</v>
      </c>
      <c r="D233" s="66" t="s">
        <v>933</v>
      </c>
      <c r="E233" s="90" t="str">
        <f>IF(ISERROR(VLOOKUP($C233,Listas!$R$4:$S$17,2,FALSE)),"",VLOOKUP($C233,Listas!$R$4:$S$17,2,FALSE))</f>
        <v/>
      </c>
      <c r="F233" s="90" t="s">
        <v>984</v>
      </c>
      <c r="G233" s="90" t="s">
        <v>953</v>
      </c>
      <c r="H233" s="67"/>
      <c r="I233" s="67" t="s">
        <v>908</v>
      </c>
      <c r="J233" s="91" t="str">
        <f>IF(ISERROR(VLOOKUP($C233&amp;" "&amp;$K233,Listas!$AB$4:$AC$17,2,FALSE)),"",VLOOKUP($C233&amp;" "&amp;$K233,Listas!$AB$4:$AC$17,2,FALSE))</f>
        <v/>
      </c>
      <c r="K233" s="67" t="str">
        <f>IF(ISERROR(VLOOKUP($I233,Listas!$L$4:$M$7,2,FALSE)),"",VLOOKUP($I233,Listas!$L$4:$M$7,2,FALSE))</f>
        <v/>
      </c>
      <c r="L233" s="92" t="str">
        <f t="shared" si="3"/>
        <v/>
      </c>
      <c r="M233" s="92" t="str">
        <f>IF(D233="no",VLOOKUP(C233,Listas!$R$4:$Z$17,9, FALSE),"Por favor, introduzca detalles aquí")</f>
        <v>Por favor, introduzca detalles aquí</v>
      </c>
      <c r="N233" s="93" t="str">
        <f>IF(ISERROR(VLOOKUP($F233,Listas!$T$4:$Y$44,5,FALSE)),"",VLOOKUP($F233,Listas!$T$4:$Y$44,5,FALSE))</f>
        <v/>
      </c>
      <c r="O233" s="93" t="str">
        <f>IF(ISERROR(VLOOKUP($F233,Listas!$T$4:$Y$44,6,FALSE)),"",VLOOKUP($F233,Listas!$T$4:$Y$44,6,FALSE))</f>
        <v/>
      </c>
    </row>
    <row r="234" spans="1:15" x14ac:dyDescent="0.25">
      <c r="A234" s="66"/>
      <c r="B234" s="66"/>
      <c r="C234" s="89" t="s">
        <v>941</v>
      </c>
      <c r="D234" s="66" t="s">
        <v>933</v>
      </c>
      <c r="E234" s="90" t="str">
        <f>IF(ISERROR(VLOOKUP($C234,Listas!$R$4:$S$17,2,FALSE)),"",VLOOKUP($C234,Listas!$R$4:$S$17,2,FALSE))</f>
        <v/>
      </c>
      <c r="F234" s="90" t="s">
        <v>984</v>
      </c>
      <c r="G234" s="90" t="s">
        <v>953</v>
      </c>
      <c r="H234" s="67"/>
      <c r="I234" s="67" t="s">
        <v>908</v>
      </c>
      <c r="J234" s="91" t="str">
        <f>IF(ISERROR(VLOOKUP($C234&amp;" "&amp;$K234,Listas!$AB$4:$AC$17,2,FALSE)),"",VLOOKUP($C234&amp;" "&amp;$K234,Listas!$AB$4:$AC$17,2,FALSE))</f>
        <v/>
      </c>
      <c r="K234" s="67" t="str">
        <f>IF(ISERROR(VLOOKUP($I234,Listas!$L$4:$M$7,2,FALSE)),"",VLOOKUP($I234,Listas!$L$4:$M$7,2,FALSE))</f>
        <v/>
      </c>
      <c r="L234" s="92" t="str">
        <f t="shared" si="3"/>
        <v/>
      </c>
      <c r="M234" s="92" t="str">
        <f>IF(D234="no",VLOOKUP(C234,Listas!$R$4:$Z$17,9, FALSE),"Por favor, introduzca detalles aquí")</f>
        <v>Por favor, introduzca detalles aquí</v>
      </c>
      <c r="N234" s="93" t="str">
        <f>IF(ISERROR(VLOOKUP($F234,Listas!$T$4:$Y$44,5,FALSE)),"",VLOOKUP($F234,Listas!$T$4:$Y$44,5,FALSE))</f>
        <v/>
      </c>
      <c r="O234" s="93" t="str">
        <f>IF(ISERROR(VLOOKUP($F234,Listas!$T$4:$Y$44,6,FALSE)),"",VLOOKUP($F234,Listas!$T$4:$Y$44,6,FALSE))</f>
        <v/>
      </c>
    </row>
    <row r="235" spans="1:15" x14ac:dyDescent="0.25">
      <c r="A235" s="66"/>
      <c r="B235" s="66"/>
      <c r="C235" s="89" t="s">
        <v>941</v>
      </c>
      <c r="D235" s="66" t="s">
        <v>933</v>
      </c>
      <c r="E235" s="90" t="str">
        <f>IF(ISERROR(VLOOKUP($C235,Listas!$R$4:$S$17,2,FALSE)),"",VLOOKUP($C235,Listas!$R$4:$S$17,2,FALSE))</f>
        <v/>
      </c>
      <c r="F235" s="90" t="s">
        <v>984</v>
      </c>
      <c r="G235" s="90" t="s">
        <v>953</v>
      </c>
      <c r="H235" s="67"/>
      <c r="I235" s="67" t="s">
        <v>908</v>
      </c>
      <c r="J235" s="91" t="str">
        <f>IF(ISERROR(VLOOKUP($C235&amp;" "&amp;$K235,Listas!$AB$4:$AC$17,2,FALSE)),"",VLOOKUP($C235&amp;" "&amp;$K235,Listas!$AB$4:$AC$17,2,FALSE))</f>
        <v/>
      </c>
      <c r="K235" s="67" t="str">
        <f>IF(ISERROR(VLOOKUP($I235,Listas!$L$4:$M$7,2,FALSE)),"",VLOOKUP($I235,Listas!$L$4:$M$7,2,FALSE))</f>
        <v/>
      </c>
      <c r="L235" s="92" t="str">
        <f t="shared" si="3"/>
        <v/>
      </c>
      <c r="M235" s="92" t="str">
        <f>IF(D235="no",VLOOKUP(C235,Listas!$R$4:$Z$17,9, FALSE),"Por favor, introduzca detalles aquí")</f>
        <v>Por favor, introduzca detalles aquí</v>
      </c>
      <c r="N235" s="93" t="str">
        <f>IF(ISERROR(VLOOKUP($F235,Listas!$T$4:$Y$44,5,FALSE)),"",VLOOKUP($F235,Listas!$T$4:$Y$44,5,FALSE))</f>
        <v/>
      </c>
      <c r="O235" s="93" t="str">
        <f>IF(ISERROR(VLOOKUP($F235,Listas!$T$4:$Y$44,6,FALSE)),"",VLOOKUP($F235,Listas!$T$4:$Y$44,6,FALSE))</f>
        <v/>
      </c>
    </row>
    <row r="236" spans="1:15" x14ac:dyDescent="0.25">
      <c r="A236" s="66"/>
      <c r="B236" s="66"/>
      <c r="C236" s="89" t="s">
        <v>941</v>
      </c>
      <c r="D236" s="66" t="s">
        <v>933</v>
      </c>
      <c r="E236" s="90" t="str">
        <f>IF(ISERROR(VLOOKUP($C236,Listas!$R$4:$S$17,2,FALSE)),"",VLOOKUP($C236,Listas!$R$4:$S$17,2,FALSE))</f>
        <v/>
      </c>
      <c r="F236" s="90" t="s">
        <v>984</v>
      </c>
      <c r="G236" s="90" t="s">
        <v>953</v>
      </c>
      <c r="H236" s="67"/>
      <c r="I236" s="67" t="s">
        <v>908</v>
      </c>
      <c r="J236" s="91" t="str">
        <f>IF(ISERROR(VLOOKUP($C236&amp;" "&amp;$K236,Listas!$AB$4:$AC$17,2,FALSE)),"",VLOOKUP($C236&amp;" "&amp;$K236,Listas!$AB$4:$AC$17,2,FALSE))</f>
        <v/>
      </c>
      <c r="K236" s="67" t="str">
        <f>IF(ISERROR(VLOOKUP($I236,Listas!$L$4:$M$7,2,FALSE)),"",VLOOKUP($I236,Listas!$L$4:$M$7,2,FALSE))</f>
        <v/>
      </c>
      <c r="L236" s="92" t="str">
        <f t="shared" si="3"/>
        <v/>
      </c>
      <c r="M236" s="92" t="str">
        <f>IF(D236="no",VLOOKUP(C236,Listas!$R$4:$Z$17,9, FALSE),"Por favor, introduzca detalles aquí")</f>
        <v>Por favor, introduzca detalles aquí</v>
      </c>
      <c r="N236" s="93" t="str">
        <f>IF(ISERROR(VLOOKUP($F236,Listas!$T$4:$Y$44,5,FALSE)),"",VLOOKUP($F236,Listas!$T$4:$Y$44,5,FALSE))</f>
        <v/>
      </c>
      <c r="O236" s="93" t="str">
        <f>IF(ISERROR(VLOOKUP($F236,Listas!$T$4:$Y$44,6,FALSE)),"",VLOOKUP($F236,Listas!$T$4:$Y$44,6,FALSE))</f>
        <v/>
      </c>
    </row>
    <row r="237" spans="1:15" x14ac:dyDescent="0.25">
      <c r="A237" s="66"/>
      <c r="B237" s="66"/>
      <c r="C237" s="89" t="s">
        <v>941</v>
      </c>
      <c r="D237" s="66" t="s">
        <v>933</v>
      </c>
      <c r="E237" s="90" t="str">
        <f>IF(ISERROR(VLOOKUP($C237,Listas!$R$4:$S$17,2,FALSE)),"",VLOOKUP($C237,Listas!$R$4:$S$17,2,FALSE))</f>
        <v/>
      </c>
      <c r="F237" s="90" t="s">
        <v>984</v>
      </c>
      <c r="G237" s="90" t="s">
        <v>953</v>
      </c>
      <c r="H237" s="67"/>
      <c r="I237" s="67" t="s">
        <v>908</v>
      </c>
      <c r="J237" s="91" t="str">
        <f>IF(ISERROR(VLOOKUP($C237&amp;" "&amp;$K237,Listas!$AB$4:$AC$17,2,FALSE)),"",VLOOKUP($C237&amp;" "&amp;$K237,Listas!$AB$4:$AC$17,2,FALSE))</f>
        <v/>
      </c>
      <c r="K237" s="67" t="str">
        <f>IF(ISERROR(VLOOKUP($I237,Listas!$L$4:$M$7,2,FALSE)),"",VLOOKUP($I237,Listas!$L$4:$M$7,2,FALSE))</f>
        <v/>
      </c>
      <c r="L237" s="92" t="str">
        <f t="shared" si="3"/>
        <v/>
      </c>
      <c r="M237" s="92" t="str">
        <f>IF(D237="no",VLOOKUP(C237,Listas!$R$4:$Z$17,9, FALSE),"Por favor, introduzca detalles aquí")</f>
        <v>Por favor, introduzca detalles aquí</v>
      </c>
      <c r="N237" s="93" t="str">
        <f>IF(ISERROR(VLOOKUP($F237,Listas!$T$4:$Y$44,5,FALSE)),"",VLOOKUP($F237,Listas!$T$4:$Y$44,5,FALSE))</f>
        <v/>
      </c>
      <c r="O237" s="93" t="str">
        <f>IF(ISERROR(VLOOKUP($F237,Listas!$T$4:$Y$44,6,FALSE)),"",VLOOKUP($F237,Listas!$T$4:$Y$44,6,FALSE))</f>
        <v/>
      </c>
    </row>
    <row r="238" spans="1:15" x14ac:dyDescent="0.25">
      <c r="A238" s="66"/>
      <c r="B238" s="66"/>
      <c r="C238" s="89" t="s">
        <v>941</v>
      </c>
      <c r="D238" s="66" t="s">
        <v>933</v>
      </c>
      <c r="E238" s="90" t="str">
        <f>IF(ISERROR(VLOOKUP($C238,Listas!$R$4:$S$17,2,FALSE)),"",VLOOKUP($C238,Listas!$R$4:$S$17,2,FALSE))</f>
        <v/>
      </c>
      <c r="F238" s="90" t="s">
        <v>984</v>
      </c>
      <c r="G238" s="90" t="s">
        <v>953</v>
      </c>
      <c r="H238" s="67"/>
      <c r="I238" s="67" t="s">
        <v>908</v>
      </c>
      <c r="J238" s="91" t="str">
        <f>IF(ISERROR(VLOOKUP($C238&amp;" "&amp;$K238,Listas!$AB$4:$AC$17,2,FALSE)),"",VLOOKUP($C238&amp;" "&amp;$K238,Listas!$AB$4:$AC$17,2,FALSE))</f>
        <v/>
      </c>
      <c r="K238" s="67" t="str">
        <f>IF(ISERROR(VLOOKUP($I238,Listas!$L$4:$M$7,2,FALSE)),"",VLOOKUP($I238,Listas!$L$4:$M$7,2,FALSE))</f>
        <v/>
      </c>
      <c r="L238" s="92" t="str">
        <f t="shared" si="3"/>
        <v/>
      </c>
      <c r="M238" s="92" t="str">
        <f>IF(D238="no",VLOOKUP(C238,Listas!$R$4:$Z$17,9, FALSE),"Por favor, introduzca detalles aquí")</f>
        <v>Por favor, introduzca detalles aquí</v>
      </c>
      <c r="N238" s="93" t="str">
        <f>IF(ISERROR(VLOOKUP($F238,Listas!$T$4:$Y$44,5,FALSE)),"",VLOOKUP($F238,Listas!$T$4:$Y$44,5,FALSE))</f>
        <v/>
      </c>
      <c r="O238" s="93" t="str">
        <f>IF(ISERROR(VLOOKUP($F238,Listas!$T$4:$Y$44,6,FALSE)),"",VLOOKUP($F238,Listas!$T$4:$Y$44,6,FALSE))</f>
        <v/>
      </c>
    </row>
    <row r="239" spans="1:15" x14ac:dyDescent="0.25">
      <c r="A239" s="66"/>
      <c r="B239" s="66"/>
      <c r="C239" s="89" t="s">
        <v>941</v>
      </c>
      <c r="D239" s="66" t="s">
        <v>933</v>
      </c>
      <c r="E239" s="90" t="str">
        <f>IF(ISERROR(VLOOKUP($C239,Listas!$R$4:$S$17,2,FALSE)),"",VLOOKUP($C239,Listas!$R$4:$S$17,2,FALSE))</f>
        <v/>
      </c>
      <c r="F239" s="90" t="s">
        <v>984</v>
      </c>
      <c r="G239" s="90" t="s">
        <v>953</v>
      </c>
      <c r="H239" s="67"/>
      <c r="I239" s="67" t="s">
        <v>908</v>
      </c>
      <c r="J239" s="91" t="str">
        <f>IF(ISERROR(VLOOKUP($C239&amp;" "&amp;$K239,Listas!$AB$4:$AC$17,2,FALSE)),"",VLOOKUP($C239&amp;" "&amp;$K239,Listas!$AB$4:$AC$17,2,FALSE))</f>
        <v/>
      </c>
      <c r="K239" s="67" t="str">
        <f>IF(ISERROR(VLOOKUP($I239,Listas!$L$4:$M$7,2,FALSE)),"",VLOOKUP($I239,Listas!$L$4:$M$7,2,FALSE))</f>
        <v/>
      </c>
      <c r="L239" s="92" t="str">
        <f t="shared" si="3"/>
        <v/>
      </c>
      <c r="M239" s="92" t="str">
        <f>IF(D239="no",VLOOKUP(C239,Listas!$R$4:$Z$17,9, FALSE),"Por favor, introduzca detalles aquí")</f>
        <v>Por favor, introduzca detalles aquí</v>
      </c>
      <c r="N239" s="93" t="str">
        <f>IF(ISERROR(VLOOKUP($F239,Listas!$T$4:$Y$44,5,FALSE)),"",VLOOKUP($F239,Listas!$T$4:$Y$44,5,FALSE))</f>
        <v/>
      </c>
      <c r="O239" s="93" t="str">
        <f>IF(ISERROR(VLOOKUP($F239,Listas!$T$4:$Y$44,6,FALSE)),"",VLOOKUP($F239,Listas!$T$4:$Y$44,6,FALSE))</f>
        <v/>
      </c>
    </row>
    <row r="240" spans="1:15" x14ac:dyDescent="0.25">
      <c r="A240" s="66"/>
      <c r="B240" s="66"/>
      <c r="C240" s="89" t="s">
        <v>941</v>
      </c>
      <c r="D240" s="66" t="s">
        <v>933</v>
      </c>
      <c r="E240" s="90" t="str">
        <f>IF(ISERROR(VLOOKUP($C240,Listas!$R$4:$S$17,2,FALSE)),"",VLOOKUP($C240,Listas!$R$4:$S$17,2,FALSE))</f>
        <v/>
      </c>
      <c r="F240" s="90" t="s">
        <v>984</v>
      </c>
      <c r="G240" s="90" t="s">
        <v>953</v>
      </c>
      <c r="H240" s="67"/>
      <c r="I240" s="67" t="s">
        <v>908</v>
      </c>
      <c r="J240" s="91" t="str">
        <f>IF(ISERROR(VLOOKUP($C240&amp;" "&amp;$K240,Listas!$AB$4:$AC$17,2,FALSE)),"",VLOOKUP($C240&amp;" "&amp;$K240,Listas!$AB$4:$AC$17,2,FALSE))</f>
        <v/>
      </c>
      <c r="K240" s="67" t="str">
        <f>IF(ISERROR(VLOOKUP($I240,Listas!$L$4:$M$7,2,FALSE)),"",VLOOKUP($I240,Listas!$L$4:$M$7,2,FALSE))</f>
        <v/>
      </c>
      <c r="L240" s="92" t="str">
        <f t="shared" si="3"/>
        <v/>
      </c>
      <c r="M240" s="92" t="str">
        <f>IF(D240="no",VLOOKUP(C240,Listas!$R$4:$Z$17,9, FALSE),"Por favor, introduzca detalles aquí")</f>
        <v>Por favor, introduzca detalles aquí</v>
      </c>
      <c r="N240" s="93" t="str">
        <f>IF(ISERROR(VLOOKUP($F240,Listas!$T$4:$Y$44,5,FALSE)),"",VLOOKUP($F240,Listas!$T$4:$Y$44,5,FALSE))</f>
        <v/>
      </c>
      <c r="O240" s="93" t="str">
        <f>IF(ISERROR(VLOOKUP($F240,Listas!$T$4:$Y$44,6,FALSE)),"",VLOOKUP($F240,Listas!$T$4:$Y$44,6,FALSE))</f>
        <v/>
      </c>
    </row>
    <row r="241" spans="1:15" x14ac:dyDescent="0.25">
      <c r="A241" s="66"/>
      <c r="B241" s="66"/>
      <c r="C241" s="89" t="s">
        <v>941</v>
      </c>
      <c r="D241" s="66" t="s">
        <v>933</v>
      </c>
      <c r="E241" s="90" t="str">
        <f>IF(ISERROR(VLOOKUP($C241,Listas!$R$4:$S$17,2,FALSE)),"",VLOOKUP($C241,Listas!$R$4:$S$17,2,FALSE))</f>
        <v/>
      </c>
      <c r="F241" s="90" t="s">
        <v>984</v>
      </c>
      <c r="G241" s="90" t="s">
        <v>953</v>
      </c>
      <c r="H241" s="67"/>
      <c r="I241" s="67" t="s">
        <v>908</v>
      </c>
      <c r="J241" s="91" t="str">
        <f>IF(ISERROR(VLOOKUP($C241&amp;" "&amp;$K241,Listas!$AB$4:$AC$17,2,FALSE)),"",VLOOKUP($C241&amp;" "&amp;$K241,Listas!$AB$4:$AC$17,2,FALSE))</f>
        <v/>
      </c>
      <c r="K241" s="67" t="str">
        <f>IF(ISERROR(VLOOKUP($I241,Listas!$L$4:$M$7,2,FALSE)),"",VLOOKUP($I241,Listas!$L$4:$M$7,2,FALSE))</f>
        <v/>
      </c>
      <c r="L241" s="92" t="str">
        <f t="shared" si="3"/>
        <v/>
      </c>
      <c r="M241" s="92" t="str">
        <f>IF(D241="no",VLOOKUP(C241,Listas!$R$4:$Z$17,9, FALSE),"Por favor, introduzca detalles aquí")</f>
        <v>Por favor, introduzca detalles aquí</v>
      </c>
      <c r="N241" s="93" t="str">
        <f>IF(ISERROR(VLOOKUP($F241,Listas!$T$4:$Y$44,5,FALSE)),"",VLOOKUP($F241,Listas!$T$4:$Y$44,5,FALSE))</f>
        <v/>
      </c>
      <c r="O241" s="93" t="str">
        <f>IF(ISERROR(VLOOKUP($F241,Listas!$T$4:$Y$44,6,FALSE)),"",VLOOKUP($F241,Listas!$T$4:$Y$44,6,FALSE))</f>
        <v/>
      </c>
    </row>
    <row r="242" spans="1:15" x14ac:dyDescent="0.25">
      <c r="A242" s="66"/>
      <c r="B242" s="66"/>
      <c r="C242" s="89" t="s">
        <v>941</v>
      </c>
      <c r="D242" s="66" t="s">
        <v>933</v>
      </c>
      <c r="E242" s="90" t="str">
        <f>IF(ISERROR(VLOOKUP($C242,Listas!$R$4:$S$17,2,FALSE)),"",VLOOKUP($C242,Listas!$R$4:$S$17,2,FALSE))</f>
        <v/>
      </c>
      <c r="F242" s="90" t="s">
        <v>984</v>
      </c>
      <c r="G242" s="90" t="s">
        <v>953</v>
      </c>
      <c r="H242" s="67"/>
      <c r="I242" s="67" t="s">
        <v>908</v>
      </c>
      <c r="J242" s="91" t="str">
        <f>IF(ISERROR(VLOOKUP($C242&amp;" "&amp;$K242,Listas!$AB$4:$AC$17,2,FALSE)),"",VLOOKUP($C242&amp;" "&amp;$K242,Listas!$AB$4:$AC$17,2,FALSE))</f>
        <v/>
      </c>
      <c r="K242" s="67" t="str">
        <f>IF(ISERROR(VLOOKUP($I242,Listas!$L$4:$M$7,2,FALSE)),"",VLOOKUP($I242,Listas!$L$4:$M$7,2,FALSE))</f>
        <v/>
      </c>
      <c r="L242" s="92" t="str">
        <f t="shared" si="3"/>
        <v/>
      </c>
      <c r="M242" s="92" t="str">
        <f>IF(D242="no",VLOOKUP(C242,Listas!$R$4:$Z$17,9, FALSE),"Por favor, introduzca detalles aquí")</f>
        <v>Por favor, introduzca detalles aquí</v>
      </c>
      <c r="N242" s="93" t="str">
        <f>IF(ISERROR(VLOOKUP($F242,Listas!$T$4:$Y$44,5,FALSE)),"",VLOOKUP($F242,Listas!$T$4:$Y$44,5,FALSE))</f>
        <v/>
      </c>
      <c r="O242" s="93" t="str">
        <f>IF(ISERROR(VLOOKUP($F242,Listas!$T$4:$Y$44,6,FALSE)),"",VLOOKUP($F242,Listas!$T$4:$Y$44,6,FALSE))</f>
        <v/>
      </c>
    </row>
    <row r="243" spans="1:15" x14ac:dyDescent="0.25">
      <c r="A243" s="66"/>
      <c r="B243" s="66"/>
      <c r="C243" s="89" t="s">
        <v>941</v>
      </c>
      <c r="D243" s="66" t="s">
        <v>933</v>
      </c>
      <c r="E243" s="90" t="str">
        <f>IF(ISERROR(VLOOKUP($C243,Listas!$R$4:$S$17,2,FALSE)),"",VLOOKUP($C243,Listas!$R$4:$S$17,2,FALSE))</f>
        <v/>
      </c>
      <c r="F243" s="90" t="s">
        <v>984</v>
      </c>
      <c r="G243" s="90" t="s">
        <v>953</v>
      </c>
      <c r="H243" s="67"/>
      <c r="I243" s="67" t="s">
        <v>908</v>
      </c>
      <c r="J243" s="91" t="str">
        <f>IF(ISERROR(VLOOKUP($C243&amp;" "&amp;$K243,Listas!$AB$4:$AC$17,2,FALSE)),"",VLOOKUP($C243&amp;" "&amp;$K243,Listas!$AB$4:$AC$17,2,FALSE))</f>
        <v/>
      </c>
      <c r="K243" s="67" t="str">
        <f>IF(ISERROR(VLOOKUP($I243,Listas!$L$4:$M$7,2,FALSE)),"",VLOOKUP($I243,Listas!$L$4:$M$7,2,FALSE))</f>
        <v/>
      </c>
      <c r="L243" s="92" t="str">
        <f t="shared" si="3"/>
        <v/>
      </c>
      <c r="M243" s="92" t="str">
        <f>IF(D243="no",VLOOKUP(C243,Listas!$R$4:$Z$17,9, FALSE),"Por favor, introduzca detalles aquí")</f>
        <v>Por favor, introduzca detalles aquí</v>
      </c>
      <c r="N243" s="93" t="str">
        <f>IF(ISERROR(VLOOKUP($F243,Listas!$T$4:$Y$44,5,FALSE)),"",VLOOKUP($F243,Listas!$T$4:$Y$44,5,FALSE))</f>
        <v/>
      </c>
      <c r="O243" s="93" t="str">
        <f>IF(ISERROR(VLOOKUP($F243,Listas!$T$4:$Y$44,6,FALSE)),"",VLOOKUP($F243,Listas!$T$4:$Y$44,6,FALSE))</f>
        <v/>
      </c>
    </row>
    <row r="244" spans="1:15" x14ac:dyDescent="0.25">
      <c r="A244" s="66"/>
      <c r="B244" s="66"/>
      <c r="C244" s="89" t="s">
        <v>941</v>
      </c>
      <c r="D244" s="66" t="s">
        <v>933</v>
      </c>
      <c r="E244" s="90" t="str">
        <f>IF(ISERROR(VLOOKUP($C244,Listas!$R$4:$S$17,2,FALSE)),"",VLOOKUP($C244,Listas!$R$4:$S$17,2,FALSE))</f>
        <v/>
      </c>
      <c r="F244" s="90" t="s">
        <v>984</v>
      </c>
      <c r="G244" s="90" t="s">
        <v>953</v>
      </c>
      <c r="H244" s="67"/>
      <c r="I244" s="67" t="s">
        <v>908</v>
      </c>
      <c r="J244" s="91" t="str">
        <f>IF(ISERROR(VLOOKUP($C244&amp;" "&amp;$K244,Listas!$AB$4:$AC$17,2,FALSE)),"",VLOOKUP($C244&amp;" "&amp;$K244,Listas!$AB$4:$AC$17,2,FALSE))</f>
        <v/>
      </c>
      <c r="K244" s="67" t="str">
        <f>IF(ISERROR(VLOOKUP($I244,Listas!$L$4:$M$7,2,FALSE)),"",VLOOKUP($I244,Listas!$L$4:$M$7,2,FALSE))</f>
        <v/>
      </c>
      <c r="L244" s="92" t="str">
        <f t="shared" si="3"/>
        <v/>
      </c>
      <c r="M244" s="92" t="str">
        <f>IF(D244="no",VLOOKUP(C244,Listas!$R$4:$Z$17,9, FALSE),"Por favor, introduzca detalles aquí")</f>
        <v>Por favor, introduzca detalles aquí</v>
      </c>
      <c r="N244" s="93" t="str">
        <f>IF(ISERROR(VLOOKUP($F244,Listas!$T$4:$Y$44,5,FALSE)),"",VLOOKUP($F244,Listas!$T$4:$Y$44,5,FALSE))</f>
        <v/>
      </c>
      <c r="O244" s="93" t="str">
        <f>IF(ISERROR(VLOOKUP($F244,Listas!$T$4:$Y$44,6,FALSE)),"",VLOOKUP($F244,Listas!$T$4:$Y$44,6,FALSE))</f>
        <v/>
      </c>
    </row>
    <row r="245" spans="1:15" x14ac:dyDescent="0.25">
      <c r="A245" s="66"/>
      <c r="B245" s="66"/>
      <c r="C245" s="89" t="s">
        <v>941</v>
      </c>
      <c r="D245" s="66" t="s">
        <v>933</v>
      </c>
      <c r="E245" s="90" t="str">
        <f>IF(ISERROR(VLOOKUP($C245,Listas!$R$4:$S$17,2,FALSE)),"",VLOOKUP($C245,Listas!$R$4:$S$17,2,FALSE))</f>
        <v/>
      </c>
      <c r="F245" s="90" t="s">
        <v>984</v>
      </c>
      <c r="G245" s="90" t="s">
        <v>953</v>
      </c>
      <c r="H245" s="67"/>
      <c r="I245" s="67" t="s">
        <v>908</v>
      </c>
      <c r="J245" s="91" t="str">
        <f>IF(ISERROR(VLOOKUP($C245&amp;" "&amp;$K245,Listas!$AB$4:$AC$17,2,FALSE)),"",VLOOKUP($C245&amp;" "&amp;$K245,Listas!$AB$4:$AC$17,2,FALSE))</f>
        <v/>
      </c>
      <c r="K245" s="67" t="str">
        <f>IF(ISERROR(VLOOKUP($I245,Listas!$L$4:$M$7,2,FALSE)),"",VLOOKUP($I245,Listas!$L$4:$M$7,2,FALSE))</f>
        <v/>
      </c>
      <c r="L245" s="92" t="str">
        <f t="shared" si="3"/>
        <v/>
      </c>
      <c r="M245" s="92" t="str">
        <f>IF(D245="no",VLOOKUP(C245,Listas!$R$4:$Z$17,9, FALSE),"Por favor, introduzca detalles aquí")</f>
        <v>Por favor, introduzca detalles aquí</v>
      </c>
      <c r="N245" s="93" t="str">
        <f>IF(ISERROR(VLOOKUP($F245,Listas!$T$4:$Y$44,5,FALSE)),"",VLOOKUP($F245,Listas!$T$4:$Y$44,5,FALSE))</f>
        <v/>
      </c>
      <c r="O245" s="93" t="str">
        <f>IF(ISERROR(VLOOKUP($F245,Listas!$T$4:$Y$44,6,FALSE)),"",VLOOKUP($F245,Listas!$T$4:$Y$44,6,FALSE))</f>
        <v/>
      </c>
    </row>
    <row r="246" spans="1:15" x14ac:dyDescent="0.25">
      <c r="A246" s="66"/>
      <c r="B246" s="66"/>
      <c r="C246" s="89" t="s">
        <v>941</v>
      </c>
      <c r="D246" s="66" t="s">
        <v>933</v>
      </c>
      <c r="E246" s="90" t="str">
        <f>IF(ISERROR(VLOOKUP($C246,Listas!$R$4:$S$17,2,FALSE)),"",VLOOKUP($C246,Listas!$R$4:$S$17,2,FALSE))</f>
        <v/>
      </c>
      <c r="F246" s="90" t="s">
        <v>984</v>
      </c>
      <c r="G246" s="90" t="s">
        <v>953</v>
      </c>
      <c r="H246" s="67"/>
      <c r="I246" s="67" t="s">
        <v>908</v>
      </c>
      <c r="J246" s="91" t="str">
        <f>IF(ISERROR(VLOOKUP($C246&amp;" "&amp;$K246,Listas!$AB$4:$AC$17,2,FALSE)),"",VLOOKUP($C246&amp;" "&amp;$K246,Listas!$AB$4:$AC$17,2,FALSE))</f>
        <v/>
      </c>
      <c r="K246" s="67" t="str">
        <f>IF(ISERROR(VLOOKUP($I246,Listas!$L$4:$M$7,2,FALSE)),"",VLOOKUP($I246,Listas!$L$4:$M$7,2,FALSE))</f>
        <v/>
      </c>
      <c r="L246" s="92" t="str">
        <f t="shared" si="3"/>
        <v/>
      </c>
      <c r="M246" s="92" t="str">
        <f>IF(D246="no",VLOOKUP(C246,Listas!$R$4:$Z$17,9, FALSE),"Por favor, introduzca detalles aquí")</f>
        <v>Por favor, introduzca detalles aquí</v>
      </c>
      <c r="N246" s="93" t="str">
        <f>IF(ISERROR(VLOOKUP($F246,Listas!$T$4:$Y$44,5,FALSE)),"",VLOOKUP($F246,Listas!$T$4:$Y$44,5,FALSE))</f>
        <v/>
      </c>
      <c r="O246" s="93" t="str">
        <f>IF(ISERROR(VLOOKUP($F246,Listas!$T$4:$Y$44,6,FALSE)),"",VLOOKUP($F246,Listas!$T$4:$Y$44,6,FALSE))</f>
        <v/>
      </c>
    </row>
    <row r="247" spans="1:15" x14ac:dyDescent="0.25">
      <c r="A247" s="66"/>
      <c r="B247" s="66"/>
      <c r="C247" s="89" t="s">
        <v>941</v>
      </c>
      <c r="D247" s="66" t="s">
        <v>933</v>
      </c>
      <c r="E247" s="90" t="str">
        <f>IF(ISERROR(VLOOKUP($C247,Listas!$R$4:$S$17,2,FALSE)),"",VLOOKUP($C247,Listas!$R$4:$S$17,2,FALSE))</f>
        <v/>
      </c>
      <c r="F247" s="90" t="s">
        <v>984</v>
      </c>
      <c r="G247" s="90" t="s">
        <v>953</v>
      </c>
      <c r="H247" s="67"/>
      <c r="I247" s="67" t="s">
        <v>908</v>
      </c>
      <c r="J247" s="91" t="str">
        <f>IF(ISERROR(VLOOKUP($C247&amp;" "&amp;$K247,Listas!$AB$4:$AC$17,2,FALSE)),"",VLOOKUP($C247&amp;" "&amp;$K247,Listas!$AB$4:$AC$17,2,FALSE))</f>
        <v/>
      </c>
      <c r="K247" s="67" t="str">
        <f>IF(ISERROR(VLOOKUP($I247,Listas!$L$4:$M$7,2,FALSE)),"",VLOOKUP($I247,Listas!$L$4:$M$7,2,FALSE))</f>
        <v/>
      </c>
      <c r="L247" s="92" t="str">
        <f t="shared" si="3"/>
        <v/>
      </c>
      <c r="M247" s="92" t="str">
        <f>IF(D247="no",VLOOKUP(C247,Listas!$R$4:$Z$17,9, FALSE),"Por favor, introduzca detalles aquí")</f>
        <v>Por favor, introduzca detalles aquí</v>
      </c>
      <c r="N247" s="93" t="str">
        <f>IF(ISERROR(VLOOKUP($F247,Listas!$T$4:$Y$44,5,FALSE)),"",VLOOKUP($F247,Listas!$T$4:$Y$44,5,FALSE))</f>
        <v/>
      </c>
      <c r="O247" s="93" t="str">
        <f>IF(ISERROR(VLOOKUP($F247,Listas!$T$4:$Y$44,6,FALSE)),"",VLOOKUP($F247,Listas!$T$4:$Y$44,6,FALSE))</f>
        <v/>
      </c>
    </row>
    <row r="248" spans="1:15" x14ac:dyDescent="0.25">
      <c r="A248" s="66"/>
      <c r="B248" s="66"/>
      <c r="C248" s="89" t="s">
        <v>941</v>
      </c>
      <c r="D248" s="66" t="s">
        <v>933</v>
      </c>
      <c r="E248" s="90" t="str">
        <f>IF(ISERROR(VLOOKUP($C248,Listas!$R$4:$S$17,2,FALSE)),"",VLOOKUP($C248,Listas!$R$4:$S$17,2,FALSE))</f>
        <v/>
      </c>
      <c r="F248" s="90" t="s">
        <v>984</v>
      </c>
      <c r="G248" s="90" t="s">
        <v>953</v>
      </c>
      <c r="H248" s="67"/>
      <c r="I248" s="67" t="s">
        <v>908</v>
      </c>
      <c r="J248" s="91" t="str">
        <f>IF(ISERROR(VLOOKUP($C248&amp;" "&amp;$K248,Listas!$AB$4:$AC$17,2,FALSE)),"",VLOOKUP($C248&amp;" "&amp;$K248,Listas!$AB$4:$AC$17,2,FALSE))</f>
        <v/>
      </c>
      <c r="K248" s="67" t="str">
        <f>IF(ISERROR(VLOOKUP($I248,Listas!$L$4:$M$7,2,FALSE)),"",VLOOKUP($I248,Listas!$L$4:$M$7,2,FALSE))</f>
        <v/>
      </c>
      <c r="L248" s="92" t="str">
        <f t="shared" si="3"/>
        <v/>
      </c>
      <c r="M248" s="92" t="str">
        <f>IF(D248="no",VLOOKUP(C248,Listas!$R$4:$Z$17,9, FALSE),"Por favor, introduzca detalles aquí")</f>
        <v>Por favor, introduzca detalles aquí</v>
      </c>
      <c r="N248" s="93" t="str">
        <f>IF(ISERROR(VLOOKUP($F248,Listas!$T$4:$Y$44,5,FALSE)),"",VLOOKUP($F248,Listas!$T$4:$Y$44,5,FALSE))</f>
        <v/>
      </c>
      <c r="O248" s="93" t="str">
        <f>IF(ISERROR(VLOOKUP($F248,Listas!$T$4:$Y$44,6,FALSE)),"",VLOOKUP($F248,Listas!$T$4:$Y$44,6,FALSE))</f>
        <v/>
      </c>
    </row>
    <row r="249" spans="1:15" x14ac:dyDescent="0.25">
      <c r="A249" s="66"/>
      <c r="B249" s="66"/>
      <c r="C249" s="89" t="s">
        <v>941</v>
      </c>
      <c r="D249" s="66" t="s">
        <v>933</v>
      </c>
      <c r="E249" s="90" t="str">
        <f>IF(ISERROR(VLOOKUP($C249,Listas!$R$4:$S$17,2,FALSE)),"",VLOOKUP($C249,Listas!$R$4:$S$17,2,FALSE))</f>
        <v/>
      </c>
      <c r="F249" s="90" t="s">
        <v>984</v>
      </c>
      <c r="G249" s="90" t="s">
        <v>953</v>
      </c>
      <c r="H249" s="67"/>
      <c r="I249" s="67" t="s">
        <v>908</v>
      </c>
      <c r="J249" s="91" t="str">
        <f>IF(ISERROR(VLOOKUP($C249&amp;" "&amp;$K249,Listas!$AB$4:$AC$17,2,FALSE)),"",VLOOKUP($C249&amp;" "&amp;$K249,Listas!$AB$4:$AC$17,2,FALSE))</f>
        <v/>
      </c>
      <c r="K249" s="67" t="str">
        <f>IF(ISERROR(VLOOKUP($I249,Listas!$L$4:$M$7,2,FALSE)),"",VLOOKUP($I249,Listas!$L$4:$M$7,2,FALSE))</f>
        <v/>
      </c>
      <c r="L249" s="92" t="str">
        <f t="shared" si="3"/>
        <v/>
      </c>
      <c r="M249" s="92" t="str">
        <f>IF(D249="no",VLOOKUP(C249,Listas!$R$4:$Z$17,9, FALSE),"Por favor, introduzca detalles aquí")</f>
        <v>Por favor, introduzca detalles aquí</v>
      </c>
      <c r="N249" s="93" t="str">
        <f>IF(ISERROR(VLOOKUP($F249,Listas!$T$4:$Y$44,5,FALSE)),"",VLOOKUP($F249,Listas!$T$4:$Y$44,5,FALSE))</f>
        <v/>
      </c>
      <c r="O249" s="93" t="str">
        <f>IF(ISERROR(VLOOKUP($F249,Listas!$T$4:$Y$44,6,FALSE)),"",VLOOKUP($F249,Listas!$T$4:$Y$44,6,FALSE))</f>
        <v/>
      </c>
    </row>
    <row r="250" spans="1:15" x14ac:dyDescent="0.25">
      <c r="A250" s="66"/>
      <c r="B250" s="66"/>
      <c r="C250" s="89" t="s">
        <v>941</v>
      </c>
      <c r="D250" s="66" t="s">
        <v>933</v>
      </c>
      <c r="E250" s="90" t="str">
        <f>IF(ISERROR(VLOOKUP($C250,Listas!$R$4:$S$17,2,FALSE)),"",VLOOKUP($C250,Listas!$R$4:$S$17,2,FALSE))</f>
        <v/>
      </c>
      <c r="F250" s="90" t="s">
        <v>984</v>
      </c>
      <c r="G250" s="90" t="s">
        <v>953</v>
      </c>
      <c r="H250" s="67"/>
      <c r="I250" s="67" t="s">
        <v>908</v>
      </c>
      <c r="J250" s="91" t="str">
        <f>IF(ISERROR(VLOOKUP($C250&amp;" "&amp;$K250,Listas!$AB$4:$AC$17,2,FALSE)),"",VLOOKUP($C250&amp;" "&amp;$K250,Listas!$AB$4:$AC$17,2,FALSE))</f>
        <v/>
      </c>
      <c r="K250" s="67" t="str">
        <f>IF(ISERROR(VLOOKUP($I250,Listas!$L$4:$M$7,2,FALSE)),"",VLOOKUP($I250,Listas!$L$4:$M$7,2,FALSE))</f>
        <v/>
      </c>
      <c r="L250" s="92" t="str">
        <f t="shared" si="3"/>
        <v/>
      </c>
      <c r="M250" s="92" t="str">
        <f>IF(D250="no",VLOOKUP(C250,Listas!$R$4:$Z$17,9, FALSE),"Por favor, introduzca detalles aquí")</f>
        <v>Por favor, introduzca detalles aquí</v>
      </c>
      <c r="N250" s="93" t="str">
        <f>IF(ISERROR(VLOOKUP($F250,Listas!$T$4:$Y$44,5,FALSE)),"",VLOOKUP($F250,Listas!$T$4:$Y$44,5,FALSE))</f>
        <v/>
      </c>
      <c r="O250" s="93" t="str">
        <f>IF(ISERROR(VLOOKUP($F250,Listas!$T$4:$Y$44,6,FALSE)),"",VLOOKUP($F250,Listas!$T$4:$Y$44,6,FALSE))</f>
        <v/>
      </c>
    </row>
    <row r="251" spans="1:15" x14ac:dyDescent="0.25">
      <c r="A251" s="66"/>
      <c r="B251" s="66"/>
      <c r="C251" s="89" t="s">
        <v>941</v>
      </c>
      <c r="D251" s="66" t="s">
        <v>933</v>
      </c>
      <c r="E251" s="90" t="str">
        <f>IF(ISERROR(VLOOKUP($C251,Listas!$R$4:$S$17,2,FALSE)),"",VLOOKUP($C251,Listas!$R$4:$S$17,2,FALSE))</f>
        <v/>
      </c>
      <c r="F251" s="90" t="s">
        <v>984</v>
      </c>
      <c r="G251" s="90" t="s">
        <v>953</v>
      </c>
      <c r="H251" s="67"/>
      <c r="I251" s="67" t="s">
        <v>908</v>
      </c>
      <c r="J251" s="91" t="str">
        <f>IF(ISERROR(VLOOKUP($C251&amp;" "&amp;$K251,Listas!$AB$4:$AC$17,2,FALSE)),"",VLOOKUP($C251&amp;" "&amp;$K251,Listas!$AB$4:$AC$17,2,FALSE))</f>
        <v/>
      </c>
      <c r="K251" s="67" t="str">
        <f>IF(ISERROR(VLOOKUP($I251,Listas!$L$4:$M$7,2,FALSE)),"",VLOOKUP($I251,Listas!$L$4:$M$7,2,FALSE))</f>
        <v/>
      </c>
      <c r="L251" s="92" t="str">
        <f t="shared" si="3"/>
        <v/>
      </c>
      <c r="M251" s="92" t="str">
        <f>IF(D251="no",VLOOKUP(C251,Listas!$R$4:$Z$17,9, FALSE),"Por favor, introduzca detalles aquí")</f>
        <v>Por favor, introduzca detalles aquí</v>
      </c>
      <c r="N251" s="93" t="str">
        <f>IF(ISERROR(VLOOKUP($F251,Listas!$T$4:$Y$44,5,FALSE)),"",VLOOKUP($F251,Listas!$T$4:$Y$44,5,FALSE))</f>
        <v/>
      </c>
      <c r="O251" s="93" t="str">
        <f>IF(ISERROR(VLOOKUP($F251,Listas!$T$4:$Y$44,6,FALSE)),"",VLOOKUP($F251,Listas!$T$4:$Y$44,6,FALSE))</f>
        <v/>
      </c>
    </row>
    <row r="252" spans="1:15" x14ac:dyDescent="0.25">
      <c r="A252" s="66"/>
      <c r="B252" s="66"/>
      <c r="C252" s="89" t="s">
        <v>941</v>
      </c>
      <c r="D252" s="66" t="s">
        <v>933</v>
      </c>
      <c r="E252" s="90" t="str">
        <f>IF(ISERROR(VLOOKUP($C252,Listas!$R$4:$S$17,2,FALSE)),"",VLOOKUP($C252,Listas!$R$4:$S$17,2,FALSE))</f>
        <v/>
      </c>
      <c r="F252" s="90" t="s">
        <v>984</v>
      </c>
      <c r="G252" s="90" t="s">
        <v>953</v>
      </c>
      <c r="H252" s="67"/>
      <c r="I252" s="67" t="s">
        <v>908</v>
      </c>
      <c r="J252" s="91" t="str">
        <f>IF(ISERROR(VLOOKUP($C252&amp;" "&amp;$K252,Listas!$AB$4:$AC$17,2,FALSE)),"",VLOOKUP($C252&amp;" "&amp;$K252,Listas!$AB$4:$AC$17,2,FALSE))</f>
        <v/>
      </c>
      <c r="K252" s="67" t="str">
        <f>IF(ISERROR(VLOOKUP($I252,Listas!$L$4:$M$7,2,FALSE)),"",VLOOKUP($I252,Listas!$L$4:$M$7,2,FALSE))</f>
        <v/>
      </c>
      <c r="L252" s="92" t="str">
        <f t="shared" si="3"/>
        <v/>
      </c>
      <c r="M252" s="92" t="str">
        <f>IF(D252="no",VLOOKUP(C252,Listas!$R$4:$Z$17,9, FALSE),"Por favor, introduzca detalles aquí")</f>
        <v>Por favor, introduzca detalles aquí</v>
      </c>
      <c r="N252" s="93" t="str">
        <f>IF(ISERROR(VLOOKUP($F252,Listas!$T$4:$Y$44,5,FALSE)),"",VLOOKUP($F252,Listas!$T$4:$Y$44,5,FALSE))</f>
        <v/>
      </c>
      <c r="O252" s="93" t="str">
        <f>IF(ISERROR(VLOOKUP($F252,Listas!$T$4:$Y$44,6,FALSE)),"",VLOOKUP($F252,Listas!$T$4:$Y$44,6,FALSE))</f>
        <v/>
      </c>
    </row>
    <row r="253" spans="1:15" x14ac:dyDescent="0.25">
      <c r="A253" s="66"/>
      <c r="B253" s="66"/>
      <c r="C253" s="89" t="s">
        <v>941</v>
      </c>
      <c r="D253" s="66" t="s">
        <v>933</v>
      </c>
      <c r="E253" s="90" t="str">
        <f>IF(ISERROR(VLOOKUP($C253,Listas!$R$4:$S$17,2,FALSE)),"",VLOOKUP($C253,Listas!$R$4:$S$17,2,FALSE))</f>
        <v/>
      </c>
      <c r="F253" s="90" t="s">
        <v>984</v>
      </c>
      <c r="G253" s="90" t="s">
        <v>953</v>
      </c>
      <c r="H253" s="67"/>
      <c r="I253" s="67" t="s">
        <v>908</v>
      </c>
      <c r="J253" s="91" t="str">
        <f>IF(ISERROR(VLOOKUP($C253&amp;" "&amp;$K253,Listas!$AB$4:$AC$17,2,FALSE)),"",VLOOKUP($C253&amp;" "&amp;$K253,Listas!$AB$4:$AC$17,2,FALSE))</f>
        <v/>
      </c>
      <c r="K253" s="67" t="str">
        <f>IF(ISERROR(VLOOKUP($I253,Listas!$L$4:$M$7,2,FALSE)),"",VLOOKUP($I253,Listas!$L$4:$M$7,2,FALSE))</f>
        <v/>
      </c>
      <c r="L253" s="92" t="str">
        <f t="shared" si="3"/>
        <v/>
      </c>
      <c r="M253" s="92" t="str">
        <f>IF(D253="no",VLOOKUP(C253,Listas!$R$4:$Z$17,9, FALSE),"Por favor, introduzca detalles aquí")</f>
        <v>Por favor, introduzca detalles aquí</v>
      </c>
      <c r="N253" s="93" t="str">
        <f>IF(ISERROR(VLOOKUP($F253,Listas!$T$4:$Y$44,5,FALSE)),"",VLOOKUP($F253,Listas!$T$4:$Y$44,5,FALSE))</f>
        <v/>
      </c>
      <c r="O253" s="93" t="str">
        <f>IF(ISERROR(VLOOKUP($F253,Listas!$T$4:$Y$44,6,FALSE)),"",VLOOKUP($F253,Listas!$T$4:$Y$44,6,FALSE))</f>
        <v/>
      </c>
    </row>
    <row r="254" spans="1:15" x14ac:dyDescent="0.25">
      <c r="A254" s="66"/>
      <c r="B254" s="66"/>
      <c r="C254" s="89" t="s">
        <v>941</v>
      </c>
      <c r="D254" s="66" t="s">
        <v>933</v>
      </c>
      <c r="E254" s="90" t="str">
        <f>IF(ISERROR(VLOOKUP($C254,Listas!$R$4:$S$17,2,FALSE)),"",VLOOKUP($C254,Listas!$R$4:$S$17,2,FALSE))</f>
        <v/>
      </c>
      <c r="F254" s="90" t="s">
        <v>984</v>
      </c>
      <c r="G254" s="90" t="s">
        <v>953</v>
      </c>
      <c r="H254" s="67"/>
      <c r="I254" s="67" t="s">
        <v>908</v>
      </c>
      <c r="J254" s="91" t="str">
        <f>IF(ISERROR(VLOOKUP($C254&amp;" "&amp;$K254,Listas!$AB$4:$AC$17,2,FALSE)),"",VLOOKUP($C254&amp;" "&amp;$K254,Listas!$AB$4:$AC$17,2,FALSE))</f>
        <v/>
      </c>
      <c r="K254" s="67" t="str">
        <f>IF(ISERROR(VLOOKUP($I254,Listas!$L$4:$M$7,2,FALSE)),"",VLOOKUP($I254,Listas!$L$4:$M$7,2,FALSE))</f>
        <v/>
      </c>
      <c r="L254" s="92" t="str">
        <f t="shared" si="3"/>
        <v/>
      </c>
      <c r="M254" s="92" t="str">
        <f>IF(D254="no",VLOOKUP(C254,Listas!$R$4:$Z$17,9, FALSE),"Por favor, introduzca detalles aquí")</f>
        <v>Por favor, introduzca detalles aquí</v>
      </c>
      <c r="N254" s="93" t="str">
        <f>IF(ISERROR(VLOOKUP($F254,Listas!$T$4:$Y$44,5,FALSE)),"",VLOOKUP($F254,Listas!$T$4:$Y$44,5,FALSE))</f>
        <v/>
      </c>
      <c r="O254" s="93" t="str">
        <f>IF(ISERROR(VLOOKUP($F254,Listas!$T$4:$Y$44,6,FALSE)),"",VLOOKUP($F254,Listas!$T$4:$Y$44,6,FALSE))</f>
        <v/>
      </c>
    </row>
    <row r="255" spans="1:15" x14ac:dyDescent="0.25">
      <c r="A255" s="66"/>
      <c r="B255" s="66"/>
      <c r="C255" s="89" t="s">
        <v>941</v>
      </c>
      <c r="D255" s="66" t="s">
        <v>933</v>
      </c>
      <c r="E255" s="90" t="str">
        <f>IF(ISERROR(VLOOKUP($C255,Listas!$R$4:$S$17,2,FALSE)),"",VLOOKUP($C255,Listas!$R$4:$S$17,2,FALSE))</f>
        <v/>
      </c>
      <c r="F255" s="90" t="s">
        <v>984</v>
      </c>
      <c r="G255" s="90" t="s">
        <v>953</v>
      </c>
      <c r="H255" s="67"/>
      <c r="I255" s="67" t="s">
        <v>908</v>
      </c>
      <c r="J255" s="91" t="str">
        <f>IF(ISERROR(VLOOKUP($C255&amp;" "&amp;$K255,Listas!$AB$4:$AC$17,2,FALSE)),"",VLOOKUP($C255&amp;" "&amp;$K255,Listas!$AB$4:$AC$17,2,FALSE))</f>
        <v/>
      </c>
      <c r="K255" s="67" t="str">
        <f>IF(ISERROR(VLOOKUP($I255,Listas!$L$4:$M$7,2,FALSE)),"",VLOOKUP($I255,Listas!$L$4:$M$7,2,FALSE))</f>
        <v/>
      </c>
      <c r="L255" s="92" t="str">
        <f t="shared" si="3"/>
        <v/>
      </c>
      <c r="M255" s="92" t="str">
        <f>IF(D255="no",VLOOKUP(C255,Listas!$R$4:$Z$17,9, FALSE),"Por favor, introduzca detalles aquí")</f>
        <v>Por favor, introduzca detalles aquí</v>
      </c>
      <c r="N255" s="93" t="str">
        <f>IF(ISERROR(VLOOKUP($F255,Listas!$T$4:$Y$44,5,FALSE)),"",VLOOKUP($F255,Listas!$T$4:$Y$44,5,FALSE))</f>
        <v/>
      </c>
      <c r="O255" s="93" t="str">
        <f>IF(ISERROR(VLOOKUP($F255,Listas!$T$4:$Y$44,6,FALSE)),"",VLOOKUP($F255,Listas!$T$4:$Y$44,6,FALSE))</f>
        <v/>
      </c>
    </row>
    <row r="256" spans="1:15" x14ac:dyDescent="0.25">
      <c r="A256" s="66"/>
      <c r="B256" s="66"/>
      <c r="C256" s="89" t="s">
        <v>941</v>
      </c>
      <c r="D256" s="66" t="s">
        <v>933</v>
      </c>
      <c r="E256" s="90" t="str">
        <f>IF(ISERROR(VLOOKUP($C256,Listas!$R$4:$S$17,2,FALSE)),"",VLOOKUP($C256,Listas!$R$4:$S$17,2,FALSE))</f>
        <v/>
      </c>
      <c r="F256" s="90" t="s">
        <v>984</v>
      </c>
      <c r="G256" s="90" t="s">
        <v>953</v>
      </c>
      <c r="H256" s="67"/>
      <c r="I256" s="67" t="s">
        <v>908</v>
      </c>
      <c r="J256" s="91" t="str">
        <f>IF(ISERROR(VLOOKUP($C256&amp;" "&amp;$K256,Listas!$AB$4:$AC$17,2,FALSE)),"",VLOOKUP($C256&amp;" "&amp;$K256,Listas!$AB$4:$AC$17,2,FALSE))</f>
        <v/>
      </c>
      <c r="K256" s="67" t="str">
        <f>IF(ISERROR(VLOOKUP($I256,Listas!$L$4:$M$7,2,FALSE)),"",VLOOKUP($I256,Listas!$L$4:$M$7,2,FALSE))</f>
        <v/>
      </c>
      <c r="L256" s="92" t="str">
        <f t="shared" si="3"/>
        <v/>
      </c>
      <c r="M256" s="92" t="str">
        <f>IF(D256="no",VLOOKUP(C256,Listas!$R$4:$Z$17,9, FALSE),"Por favor, introduzca detalles aquí")</f>
        <v>Por favor, introduzca detalles aquí</v>
      </c>
      <c r="N256" s="93" t="str">
        <f>IF(ISERROR(VLOOKUP($F256,Listas!$T$4:$Y$44,5,FALSE)),"",VLOOKUP($F256,Listas!$T$4:$Y$44,5,FALSE))</f>
        <v/>
      </c>
      <c r="O256" s="93" t="str">
        <f>IF(ISERROR(VLOOKUP($F256,Listas!$T$4:$Y$44,6,FALSE)),"",VLOOKUP($F256,Listas!$T$4:$Y$44,6,FALSE))</f>
        <v/>
      </c>
    </row>
    <row r="257" spans="1:15" x14ac:dyDescent="0.25">
      <c r="A257" s="66"/>
      <c r="B257" s="66"/>
      <c r="C257" s="89" t="s">
        <v>941</v>
      </c>
      <c r="D257" s="66" t="s">
        <v>933</v>
      </c>
      <c r="E257" s="90" t="str">
        <f>IF(ISERROR(VLOOKUP($C257,Listas!$R$4:$S$17,2,FALSE)),"",VLOOKUP($C257,Listas!$R$4:$S$17,2,FALSE))</f>
        <v/>
      </c>
      <c r="F257" s="90" t="s">
        <v>984</v>
      </c>
      <c r="G257" s="90" t="s">
        <v>953</v>
      </c>
      <c r="H257" s="67"/>
      <c r="I257" s="67" t="s">
        <v>908</v>
      </c>
      <c r="J257" s="91" t="str">
        <f>IF(ISERROR(VLOOKUP($C257&amp;" "&amp;$K257,Listas!$AB$4:$AC$17,2,FALSE)),"",VLOOKUP($C257&amp;" "&amp;$K257,Listas!$AB$4:$AC$17,2,FALSE))</f>
        <v/>
      </c>
      <c r="K257" s="67" t="str">
        <f>IF(ISERROR(VLOOKUP($I257,Listas!$L$4:$M$7,2,FALSE)),"",VLOOKUP($I257,Listas!$L$4:$M$7,2,FALSE))</f>
        <v/>
      </c>
      <c r="L257" s="92" t="str">
        <f t="shared" si="3"/>
        <v/>
      </c>
      <c r="M257" s="92" t="str">
        <f>IF(D257="no",VLOOKUP(C257,Listas!$R$4:$Z$17,9, FALSE),"Por favor, introduzca detalles aquí")</f>
        <v>Por favor, introduzca detalles aquí</v>
      </c>
      <c r="N257" s="93" t="str">
        <f>IF(ISERROR(VLOOKUP($F257,Listas!$T$4:$Y$44,5,FALSE)),"",VLOOKUP($F257,Listas!$T$4:$Y$44,5,FALSE))</f>
        <v/>
      </c>
      <c r="O257" s="93" t="str">
        <f>IF(ISERROR(VLOOKUP($F257,Listas!$T$4:$Y$44,6,FALSE)),"",VLOOKUP($F257,Listas!$T$4:$Y$44,6,FALSE))</f>
        <v/>
      </c>
    </row>
    <row r="258" spans="1:15" x14ac:dyDescent="0.25">
      <c r="A258" s="66"/>
      <c r="B258" s="66"/>
      <c r="C258" s="89" t="s">
        <v>941</v>
      </c>
      <c r="D258" s="66" t="s">
        <v>933</v>
      </c>
      <c r="E258" s="90" t="str">
        <f>IF(ISERROR(VLOOKUP($C258,Listas!$R$4:$S$17,2,FALSE)),"",VLOOKUP($C258,Listas!$R$4:$S$17,2,FALSE))</f>
        <v/>
      </c>
      <c r="F258" s="90" t="s">
        <v>984</v>
      </c>
      <c r="G258" s="90" t="s">
        <v>953</v>
      </c>
      <c r="H258" s="67"/>
      <c r="I258" s="67" t="s">
        <v>908</v>
      </c>
      <c r="J258" s="91" t="str">
        <f>IF(ISERROR(VLOOKUP($C258&amp;" "&amp;$K258,Listas!$AB$4:$AC$17,2,FALSE)),"",VLOOKUP($C258&amp;" "&amp;$K258,Listas!$AB$4:$AC$17,2,FALSE))</f>
        <v/>
      </c>
      <c r="K258" s="67" t="str">
        <f>IF(ISERROR(VLOOKUP($I258,Listas!$L$4:$M$7,2,FALSE)),"",VLOOKUP($I258,Listas!$L$4:$M$7,2,FALSE))</f>
        <v/>
      </c>
      <c r="L258" s="92" t="str">
        <f t="shared" si="3"/>
        <v/>
      </c>
      <c r="M258" s="92" t="str">
        <f>IF(D258="no",VLOOKUP(C258,Listas!$R$4:$Z$17,9, FALSE),"Por favor, introduzca detalles aquí")</f>
        <v>Por favor, introduzca detalles aquí</v>
      </c>
      <c r="N258" s="93" t="str">
        <f>IF(ISERROR(VLOOKUP($F258,Listas!$T$4:$Y$44,5,FALSE)),"",VLOOKUP($F258,Listas!$T$4:$Y$44,5,FALSE))</f>
        <v/>
      </c>
      <c r="O258" s="93" t="str">
        <f>IF(ISERROR(VLOOKUP($F258,Listas!$T$4:$Y$44,6,FALSE)),"",VLOOKUP($F258,Listas!$T$4:$Y$44,6,FALSE))</f>
        <v/>
      </c>
    </row>
    <row r="259" spans="1:15" x14ac:dyDescent="0.25">
      <c r="A259" s="66"/>
      <c r="B259" s="66"/>
      <c r="C259" s="89" t="s">
        <v>941</v>
      </c>
      <c r="D259" s="66" t="s">
        <v>933</v>
      </c>
      <c r="E259" s="90" t="str">
        <f>IF(ISERROR(VLOOKUP($C259,Listas!$R$4:$S$17,2,FALSE)),"",VLOOKUP($C259,Listas!$R$4:$S$17,2,FALSE))</f>
        <v/>
      </c>
      <c r="F259" s="90" t="s">
        <v>984</v>
      </c>
      <c r="G259" s="90" t="s">
        <v>953</v>
      </c>
      <c r="H259" s="67"/>
      <c r="I259" s="67" t="s">
        <v>908</v>
      </c>
      <c r="J259" s="91" t="str">
        <f>IF(ISERROR(VLOOKUP($C259&amp;" "&amp;$K259,Listas!$AB$4:$AC$17,2,FALSE)),"",VLOOKUP($C259&amp;" "&amp;$K259,Listas!$AB$4:$AC$17,2,FALSE))</f>
        <v/>
      </c>
      <c r="K259" s="67" t="str">
        <f>IF(ISERROR(VLOOKUP($I259,Listas!$L$4:$M$7,2,FALSE)),"",VLOOKUP($I259,Listas!$L$4:$M$7,2,FALSE))</f>
        <v/>
      </c>
      <c r="L259" s="92" t="str">
        <f t="shared" si="3"/>
        <v/>
      </c>
      <c r="M259" s="92" t="str">
        <f>IF(D259="no",VLOOKUP(C259,Listas!$R$4:$Z$17,9, FALSE),"Por favor, introduzca detalles aquí")</f>
        <v>Por favor, introduzca detalles aquí</v>
      </c>
      <c r="N259" s="93" t="str">
        <f>IF(ISERROR(VLOOKUP($F259,Listas!$T$4:$Y$44,5,FALSE)),"",VLOOKUP($F259,Listas!$T$4:$Y$44,5,FALSE))</f>
        <v/>
      </c>
      <c r="O259" s="93" t="str">
        <f>IF(ISERROR(VLOOKUP($F259,Listas!$T$4:$Y$44,6,FALSE)),"",VLOOKUP($F259,Listas!$T$4:$Y$44,6,FALSE))</f>
        <v/>
      </c>
    </row>
    <row r="260" spans="1:15" x14ac:dyDescent="0.25">
      <c r="A260" s="66"/>
      <c r="B260" s="66"/>
      <c r="C260" s="89" t="s">
        <v>941</v>
      </c>
      <c r="D260" s="66" t="s">
        <v>933</v>
      </c>
      <c r="E260" s="90" t="str">
        <f>IF(ISERROR(VLOOKUP($C260,Listas!$R$4:$S$17,2,FALSE)),"",VLOOKUP($C260,Listas!$R$4:$S$17,2,FALSE))</f>
        <v/>
      </c>
      <c r="F260" s="90" t="s">
        <v>984</v>
      </c>
      <c r="G260" s="90" t="s">
        <v>953</v>
      </c>
      <c r="H260" s="67"/>
      <c r="I260" s="67" t="s">
        <v>908</v>
      </c>
      <c r="J260" s="91" t="str">
        <f>IF(ISERROR(VLOOKUP($C260&amp;" "&amp;$K260,Listas!$AB$4:$AC$17,2,FALSE)),"",VLOOKUP($C260&amp;" "&amp;$K260,Listas!$AB$4:$AC$17,2,FALSE))</f>
        <v/>
      </c>
      <c r="K260" s="67" t="str">
        <f>IF(ISERROR(VLOOKUP($I260,Listas!$L$4:$M$7,2,FALSE)),"",VLOOKUP($I260,Listas!$L$4:$M$7,2,FALSE))</f>
        <v/>
      </c>
      <c r="L260" s="92" t="str">
        <f t="shared" si="3"/>
        <v/>
      </c>
      <c r="M260" s="92" t="str">
        <f>IF(D260="no",VLOOKUP(C260,Listas!$R$4:$Z$17,9, FALSE),"Por favor, introduzca detalles aquí")</f>
        <v>Por favor, introduzca detalles aquí</v>
      </c>
      <c r="N260" s="93" t="str">
        <f>IF(ISERROR(VLOOKUP($F260,Listas!$T$4:$Y$44,5,FALSE)),"",VLOOKUP($F260,Listas!$T$4:$Y$44,5,FALSE))</f>
        <v/>
      </c>
      <c r="O260" s="93" t="str">
        <f>IF(ISERROR(VLOOKUP($F260,Listas!$T$4:$Y$44,6,FALSE)),"",VLOOKUP($F260,Listas!$T$4:$Y$44,6,FALSE))</f>
        <v/>
      </c>
    </row>
    <row r="261" spans="1:15" x14ac:dyDescent="0.25">
      <c r="A261" s="66"/>
      <c r="B261" s="66"/>
      <c r="C261" s="89" t="s">
        <v>941</v>
      </c>
      <c r="D261" s="66" t="s">
        <v>933</v>
      </c>
      <c r="E261" s="90" t="str">
        <f>IF(ISERROR(VLOOKUP($C261,Listas!$R$4:$S$17,2,FALSE)),"",VLOOKUP($C261,Listas!$R$4:$S$17,2,FALSE))</f>
        <v/>
      </c>
      <c r="F261" s="90" t="s">
        <v>984</v>
      </c>
      <c r="G261" s="90" t="s">
        <v>953</v>
      </c>
      <c r="H261" s="67"/>
      <c r="I261" s="67" t="s">
        <v>908</v>
      </c>
      <c r="J261" s="91" t="str">
        <f>IF(ISERROR(VLOOKUP($C261&amp;" "&amp;$K261,Listas!$AB$4:$AC$17,2,FALSE)),"",VLOOKUP($C261&amp;" "&amp;$K261,Listas!$AB$4:$AC$17,2,FALSE))</f>
        <v/>
      </c>
      <c r="K261" s="67" t="str">
        <f>IF(ISERROR(VLOOKUP($I261,Listas!$L$4:$M$7,2,FALSE)),"",VLOOKUP($I261,Listas!$L$4:$M$7,2,FALSE))</f>
        <v/>
      </c>
      <c r="L261" s="92" t="str">
        <f t="shared" si="3"/>
        <v/>
      </c>
      <c r="M261" s="92" t="str">
        <f>IF(D261="no",VLOOKUP(C261,Listas!$R$4:$Z$17,9, FALSE),"Por favor, introduzca detalles aquí")</f>
        <v>Por favor, introduzca detalles aquí</v>
      </c>
      <c r="N261" s="93" t="str">
        <f>IF(ISERROR(VLOOKUP($F261,Listas!$T$4:$Y$44,5,FALSE)),"",VLOOKUP($F261,Listas!$T$4:$Y$44,5,FALSE))</f>
        <v/>
      </c>
      <c r="O261" s="93" t="str">
        <f>IF(ISERROR(VLOOKUP($F261,Listas!$T$4:$Y$44,6,FALSE)),"",VLOOKUP($F261,Listas!$T$4:$Y$44,6,FALSE))</f>
        <v/>
      </c>
    </row>
    <row r="262" spans="1:15" x14ac:dyDescent="0.25">
      <c r="A262" s="66"/>
      <c r="B262" s="66"/>
      <c r="C262" s="89" t="s">
        <v>941</v>
      </c>
      <c r="D262" s="66" t="s">
        <v>933</v>
      </c>
      <c r="E262" s="90" t="str">
        <f>IF(ISERROR(VLOOKUP($C262,Listas!$R$4:$S$17,2,FALSE)),"",VLOOKUP($C262,Listas!$R$4:$S$17,2,FALSE))</f>
        <v/>
      </c>
      <c r="F262" s="90" t="s">
        <v>984</v>
      </c>
      <c r="G262" s="90" t="s">
        <v>953</v>
      </c>
      <c r="H262" s="67"/>
      <c r="I262" s="67" t="s">
        <v>908</v>
      </c>
      <c r="J262" s="91" t="str">
        <f>IF(ISERROR(VLOOKUP($C262&amp;" "&amp;$K262,Listas!$AB$4:$AC$17,2,FALSE)),"",VLOOKUP($C262&amp;" "&amp;$K262,Listas!$AB$4:$AC$17,2,FALSE))</f>
        <v/>
      </c>
      <c r="K262" s="67" t="str">
        <f>IF(ISERROR(VLOOKUP($I262,Listas!$L$4:$M$7,2,FALSE)),"",VLOOKUP($I262,Listas!$L$4:$M$7,2,FALSE))</f>
        <v/>
      </c>
      <c r="L262" s="92" t="str">
        <f t="shared" si="3"/>
        <v/>
      </c>
      <c r="M262" s="92" t="str">
        <f>IF(D262="no",VLOOKUP(C262,Listas!$R$4:$Z$17,9, FALSE),"Por favor, introduzca detalles aquí")</f>
        <v>Por favor, introduzca detalles aquí</v>
      </c>
      <c r="N262" s="93" t="str">
        <f>IF(ISERROR(VLOOKUP($F262,Listas!$T$4:$Y$44,5,FALSE)),"",VLOOKUP($F262,Listas!$T$4:$Y$44,5,FALSE))</f>
        <v/>
      </c>
      <c r="O262" s="93" t="str">
        <f>IF(ISERROR(VLOOKUP($F262,Listas!$T$4:$Y$44,6,FALSE)),"",VLOOKUP($F262,Listas!$T$4:$Y$44,6,FALSE))</f>
        <v/>
      </c>
    </row>
    <row r="263" spans="1:15" x14ac:dyDescent="0.25">
      <c r="A263" s="66"/>
      <c r="B263" s="66"/>
      <c r="C263" s="89" t="s">
        <v>941</v>
      </c>
      <c r="D263" s="66" t="s">
        <v>933</v>
      </c>
      <c r="E263" s="90" t="str">
        <f>IF(ISERROR(VLOOKUP($C263,Listas!$R$4:$S$17,2,FALSE)),"",VLOOKUP($C263,Listas!$R$4:$S$17,2,FALSE))</f>
        <v/>
      </c>
      <c r="F263" s="90" t="s">
        <v>984</v>
      </c>
      <c r="G263" s="90" t="s">
        <v>953</v>
      </c>
      <c r="H263" s="67"/>
      <c r="I263" s="67" t="s">
        <v>908</v>
      </c>
      <c r="J263" s="91" t="str">
        <f>IF(ISERROR(VLOOKUP($C263&amp;" "&amp;$K263,Listas!$AB$4:$AC$17,2,FALSE)),"",VLOOKUP($C263&amp;" "&amp;$K263,Listas!$AB$4:$AC$17,2,FALSE))</f>
        <v/>
      </c>
      <c r="K263" s="67" t="str">
        <f>IF(ISERROR(VLOOKUP($I263,Listas!$L$4:$M$7,2,FALSE)),"",VLOOKUP($I263,Listas!$L$4:$M$7,2,FALSE))</f>
        <v/>
      </c>
      <c r="L263" s="92" t="str">
        <f t="shared" si="3"/>
        <v/>
      </c>
      <c r="M263" s="92" t="str">
        <f>IF(D263="no",VLOOKUP(C263,Listas!$R$4:$Z$17,9, FALSE),"Por favor, introduzca detalles aquí")</f>
        <v>Por favor, introduzca detalles aquí</v>
      </c>
      <c r="N263" s="93" t="str">
        <f>IF(ISERROR(VLOOKUP($F263,Listas!$T$4:$Y$44,5,FALSE)),"",VLOOKUP($F263,Listas!$T$4:$Y$44,5,FALSE))</f>
        <v/>
      </c>
      <c r="O263" s="93" t="str">
        <f>IF(ISERROR(VLOOKUP($F263,Listas!$T$4:$Y$44,6,FALSE)),"",VLOOKUP($F263,Listas!$T$4:$Y$44,6,FALSE))</f>
        <v/>
      </c>
    </row>
    <row r="264" spans="1:15" x14ac:dyDescent="0.25">
      <c r="A264" s="66"/>
      <c r="B264" s="66"/>
      <c r="C264" s="89" t="s">
        <v>941</v>
      </c>
      <c r="D264" s="66" t="s">
        <v>933</v>
      </c>
      <c r="E264" s="90" t="str">
        <f>IF(ISERROR(VLOOKUP($C264,Listas!$R$4:$S$17,2,FALSE)),"",VLOOKUP($C264,Listas!$R$4:$S$17,2,FALSE))</f>
        <v/>
      </c>
      <c r="F264" s="90" t="s">
        <v>984</v>
      </c>
      <c r="G264" s="90" t="s">
        <v>953</v>
      </c>
      <c r="H264" s="67"/>
      <c r="I264" s="67" t="s">
        <v>908</v>
      </c>
      <c r="J264" s="91" t="str">
        <f>IF(ISERROR(VLOOKUP($C264&amp;" "&amp;$K264,Listas!$AB$4:$AC$17,2,FALSE)),"",VLOOKUP($C264&amp;" "&amp;$K264,Listas!$AB$4:$AC$17,2,FALSE))</f>
        <v/>
      </c>
      <c r="K264" s="67" t="str">
        <f>IF(ISERROR(VLOOKUP($I264,Listas!$L$4:$M$7,2,FALSE)),"",VLOOKUP($I264,Listas!$L$4:$M$7,2,FALSE))</f>
        <v/>
      </c>
      <c r="L264" s="92" t="str">
        <f t="shared" ref="L264:L327" si="4">IF(ISERROR(H264*J264),"",H264*J264)</f>
        <v/>
      </c>
      <c r="M264" s="92" t="str">
        <f>IF(D264="no",VLOOKUP(C264,Listas!$R$4:$Z$17,9, FALSE),"Por favor, introduzca detalles aquí")</f>
        <v>Por favor, introduzca detalles aquí</v>
      </c>
      <c r="N264" s="93" t="str">
        <f>IF(ISERROR(VLOOKUP($F264,Listas!$T$4:$Y$44,5,FALSE)),"",VLOOKUP($F264,Listas!$T$4:$Y$44,5,FALSE))</f>
        <v/>
      </c>
      <c r="O264" s="93" t="str">
        <f>IF(ISERROR(VLOOKUP($F264,Listas!$T$4:$Y$44,6,FALSE)),"",VLOOKUP($F264,Listas!$T$4:$Y$44,6,FALSE))</f>
        <v/>
      </c>
    </row>
    <row r="265" spans="1:15" x14ac:dyDescent="0.25">
      <c r="A265" s="66"/>
      <c r="B265" s="66"/>
      <c r="C265" s="89" t="s">
        <v>941</v>
      </c>
      <c r="D265" s="66" t="s">
        <v>933</v>
      </c>
      <c r="E265" s="90" t="str">
        <f>IF(ISERROR(VLOOKUP($C265,Listas!$R$4:$S$17,2,FALSE)),"",VLOOKUP($C265,Listas!$R$4:$S$17,2,FALSE))</f>
        <v/>
      </c>
      <c r="F265" s="90" t="s">
        <v>984</v>
      </c>
      <c r="G265" s="90" t="s">
        <v>953</v>
      </c>
      <c r="H265" s="67"/>
      <c r="I265" s="67" t="s">
        <v>908</v>
      </c>
      <c r="J265" s="91" t="str">
        <f>IF(ISERROR(VLOOKUP($C265&amp;" "&amp;$K265,Listas!$AB$4:$AC$17,2,FALSE)),"",VLOOKUP($C265&amp;" "&amp;$K265,Listas!$AB$4:$AC$17,2,FALSE))</f>
        <v/>
      </c>
      <c r="K265" s="67" t="str">
        <f>IF(ISERROR(VLOOKUP($I265,Listas!$L$4:$M$7,2,FALSE)),"",VLOOKUP($I265,Listas!$L$4:$M$7,2,FALSE))</f>
        <v/>
      </c>
      <c r="L265" s="92" t="str">
        <f t="shared" si="4"/>
        <v/>
      </c>
      <c r="M265" s="92" t="str">
        <f>IF(D265="no",VLOOKUP(C265,Listas!$R$4:$Z$17,9, FALSE),"Por favor, introduzca detalles aquí")</f>
        <v>Por favor, introduzca detalles aquí</v>
      </c>
      <c r="N265" s="93" t="str">
        <f>IF(ISERROR(VLOOKUP($F265,Listas!$T$4:$Y$44,5,FALSE)),"",VLOOKUP($F265,Listas!$T$4:$Y$44,5,FALSE))</f>
        <v/>
      </c>
      <c r="O265" s="93" t="str">
        <f>IF(ISERROR(VLOOKUP($F265,Listas!$T$4:$Y$44,6,FALSE)),"",VLOOKUP($F265,Listas!$T$4:$Y$44,6,FALSE))</f>
        <v/>
      </c>
    </row>
    <row r="266" spans="1:15" x14ac:dyDescent="0.25">
      <c r="A266" s="66"/>
      <c r="B266" s="66"/>
      <c r="C266" s="89" t="s">
        <v>941</v>
      </c>
      <c r="D266" s="66" t="s">
        <v>933</v>
      </c>
      <c r="E266" s="90" t="str">
        <f>IF(ISERROR(VLOOKUP($C266,Listas!$R$4:$S$17,2,FALSE)),"",VLOOKUP($C266,Listas!$R$4:$S$17,2,FALSE))</f>
        <v/>
      </c>
      <c r="F266" s="90" t="s">
        <v>984</v>
      </c>
      <c r="G266" s="90" t="s">
        <v>953</v>
      </c>
      <c r="H266" s="67"/>
      <c r="I266" s="67" t="s">
        <v>908</v>
      </c>
      <c r="J266" s="91" t="str">
        <f>IF(ISERROR(VLOOKUP($C266&amp;" "&amp;$K266,Listas!$AB$4:$AC$17,2,FALSE)),"",VLOOKUP($C266&amp;" "&amp;$K266,Listas!$AB$4:$AC$17,2,FALSE))</f>
        <v/>
      </c>
      <c r="K266" s="67" t="str">
        <f>IF(ISERROR(VLOOKUP($I266,Listas!$L$4:$M$7,2,FALSE)),"",VLOOKUP($I266,Listas!$L$4:$M$7,2,FALSE))</f>
        <v/>
      </c>
      <c r="L266" s="92" t="str">
        <f t="shared" si="4"/>
        <v/>
      </c>
      <c r="M266" s="92" t="str">
        <f>IF(D266="no",VLOOKUP(C266,Listas!$R$4:$Z$17,9, FALSE),"Por favor, introduzca detalles aquí")</f>
        <v>Por favor, introduzca detalles aquí</v>
      </c>
      <c r="N266" s="93" t="str">
        <f>IF(ISERROR(VLOOKUP($F266,Listas!$T$4:$Y$44,5,FALSE)),"",VLOOKUP($F266,Listas!$T$4:$Y$44,5,FALSE))</f>
        <v/>
      </c>
      <c r="O266" s="93" t="str">
        <f>IF(ISERROR(VLOOKUP($F266,Listas!$T$4:$Y$44,6,FALSE)),"",VLOOKUP($F266,Listas!$T$4:$Y$44,6,FALSE))</f>
        <v/>
      </c>
    </row>
    <row r="267" spans="1:15" x14ac:dyDescent="0.25">
      <c r="A267" s="66"/>
      <c r="B267" s="66"/>
      <c r="C267" s="89" t="s">
        <v>941</v>
      </c>
      <c r="D267" s="66" t="s">
        <v>933</v>
      </c>
      <c r="E267" s="90" t="str">
        <f>IF(ISERROR(VLOOKUP($C267,Listas!$R$4:$S$17,2,FALSE)),"",VLOOKUP($C267,Listas!$R$4:$S$17,2,FALSE))</f>
        <v/>
      </c>
      <c r="F267" s="90" t="s">
        <v>984</v>
      </c>
      <c r="G267" s="90" t="s">
        <v>953</v>
      </c>
      <c r="H267" s="67"/>
      <c r="I267" s="67" t="s">
        <v>908</v>
      </c>
      <c r="J267" s="91" t="str">
        <f>IF(ISERROR(VLOOKUP($C267&amp;" "&amp;$K267,Listas!$AB$4:$AC$17,2,FALSE)),"",VLOOKUP($C267&amp;" "&amp;$K267,Listas!$AB$4:$AC$17,2,FALSE))</f>
        <v/>
      </c>
      <c r="K267" s="67" t="str">
        <f>IF(ISERROR(VLOOKUP($I267,Listas!$L$4:$M$7,2,FALSE)),"",VLOOKUP($I267,Listas!$L$4:$M$7,2,FALSE))</f>
        <v/>
      </c>
      <c r="L267" s="92" t="str">
        <f t="shared" si="4"/>
        <v/>
      </c>
      <c r="M267" s="92" t="str">
        <f>IF(D267="no",VLOOKUP(C267,Listas!$R$4:$Z$17,9, FALSE),"Por favor, introduzca detalles aquí")</f>
        <v>Por favor, introduzca detalles aquí</v>
      </c>
      <c r="N267" s="93" t="str">
        <f>IF(ISERROR(VLOOKUP($F267,Listas!$T$4:$Y$44,5,FALSE)),"",VLOOKUP($F267,Listas!$T$4:$Y$44,5,FALSE))</f>
        <v/>
      </c>
      <c r="O267" s="93" t="str">
        <f>IF(ISERROR(VLOOKUP($F267,Listas!$T$4:$Y$44,6,FALSE)),"",VLOOKUP($F267,Listas!$T$4:$Y$44,6,FALSE))</f>
        <v/>
      </c>
    </row>
    <row r="268" spans="1:15" x14ac:dyDescent="0.25">
      <c r="A268" s="66"/>
      <c r="B268" s="66"/>
      <c r="C268" s="89" t="s">
        <v>941</v>
      </c>
      <c r="D268" s="66" t="s">
        <v>933</v>
      </c>
      <c r="E268" s="90" t="str">
        <f>IF(ISERROR(VLOOKUP($C268,Listas!$R$4:$S$17,2,FALSE)),"",VLOOKUP($C268,Listas!$R$4:$S$17,2,FALSE))</f>
        <v/>
      </c>
      <c r="F268" s="90" t="s">
        <v>984</v>
      </c>
      <c r="G268" s="90" t="s">
        <v>953</v>
      </c>
      <c r="H268" s="67"/>
      <c r="I268" s="67" t="s">
        <v>908</v>
      </c>
      <c r="J268" s="91" t="str">
        <f>IF(ISERROR(VLOOKUP($C268&amp;" "&amp;$K268,Listas!$AB$4:$AC$17,2,FALSE)),"",VLOOKUP($C268&amp;" "&amp;$K268,Listas!$AB$4:$AC$17,2,FALSE))</f>
        <v/>
      </c>
      <c r="K268" s="67" t="str">
        <f>IF(ISERROR(VLOOKUP($I268,Listas!$L$4:$M$7,2,FALSE)),"",VLOOKUP($I268,Listas!$L$4:$M$7,2,FALSE))</f>
        <v/>
      </c>
      <c r="L268" s="92" t="str">
        <f t="shared" si="4"/>
        <v/>
      </c>
      <c r="M268" s="92" t="str">
        <f>IF(D268="no",VLOOKUP(C268,Listas!$R$4:$Z$17,9, FALSE),"Por favor, introduzca detalles aquí")</f>
        <v>Por favor, introduzca detalles aquí</v>
      </c>
      <c r="N268" s="93" t="str">
        <f>IF(ISERROR(VLOOKUP($F268,Listas!$T$4:$Y$44,5,FALSE)),"",VLOOKUP($F268,Listas!$T$4:$Y$44,5,FALSE))</f>
        <v/>
      </c>
      <c r="O268" s="93" t="str">
        <f>IF(ISERROR(VLOOKUP($F268,Listas!$T$4:$Y$44,6,FALSE)),"",VLOOKUP($F268,Listas!$T$4:$Y$44,6,FALSE))</f>
        <v/>
      </c>
    </row>
    <row r="269" spans="1:15" x14ac:dyDescent="0.25">
      <c r="A269" s="66"/>
      <c r="B269" s="66"/>
      <c r="C269" s="89" t="s">
        <v>941</v>
      </c>
      <c r="D269" s="66" t="s">
        <v>933</v>
      </c>
      <c r="E269" s="90" t="str">
        <f>IF(ISERROR(VLOOKUP($C269,Listas!$R$4:$S$17,2,FALSE)),"",VLOOKUP($C269,Listas!$R$4:$S$17,2,FALSE))</f>
        <v/>
      </c>
      <c r="F269" s="90" t="s">
        <v>984</v>
      </c>
      <c r="G269" s="90" t="s">
        <v>953</v>
      </c>
      <c r="H269" s="67"/>
      <c r="I269" s="67" t="s">
        <v>908</v>
      </c>
      <c r="J269" s="91" t="str">
        <f>IF(ISERROR(VLOOKUP($C269&amp;" "&amp;$K269,Listas!$AB$4:$AC$17,2,FALSE)),"",VLOOKUP($C269&amp;" "&amp;$K269,Listas!$AB$4:$AC$17,2,FALSE))</f>
        <v/>
      </c>
      <c r="K269" s="67" t="str">
        <f>IF(ISERROR(VLOOKUP($I269,Listas!$L$4:$M$7,2,FALSE)),"",VLOOKUP($I269,Listas!$L$4:$M$7,2,FALSE))</f>
        <v/>
      </c>
      <c r="L269" s="92" t="str">
        <f t="shared" si="4"/>
        <v/>
      </c>
      <c r="M269" s="92" t="str">
        <f>IF(D269="no",VLOOKUP(C269,Listas!$R$4:$Z$17,9, FALSE),"Por favor, introduzca detalles aquí")</f>
        <v>Por favor, introduzca detalles aquí</v>
      </c>
      <c r="N269" s="93" t="str">
        <f>IF(ISERROR(VLOOKUP($F269,Listas!$T$4:$Y$44,5,FALSE)),"",VLOOKUP($F269,Listas!$T$4:$Y$44,5,FALSE))</f>
        <v/>
      </c>
      <c r="O269" s="93" t="str">
        <f>IF(ISERROR(VLOOKUP($F269,Listas!$T$4:$Y$44,6,FALSE)),"",VLOOKUP($F269,Listas!$T$4:$Y$44,6,FALSE))</f>
        <v/>
      </c>
    </row>
    <row r="270" spans="1:15" x14ac:dyDescent="0.25">
      <c r="A270" s="66"/>
      <c r="B270" s="66"/>
      <c r="C270" s="89" t="s">
        <v>941</v>
      </c>
      <c r="D270" s="66" t="s">
        <v>933</v>
      </c>
      <c r="E270" s="90" t="str">
        <f>IF(ISERROR(VLOOKUP($C270,Listas!$R$4:$S$17,2,FALSE)),"",VLOOKUP($C270,Listas!$R$4:$S$17,2,FALSE))</f>
        <v/>
      </c>
      <c r="F270" s="90" t="s">
        <v>984</v>
      </c>
      <c r="G270" s="90" t="s">
        <v>953</v>
      </c>
      <c r="H270" s="67"/>
      <c r="I270" s="67" t="s">
        <v>908</v>
      </c>
      <c r="J270" s="91" t="str">
        <f>IF(ISERROR(VLOOKUP($C270&amp;" "&amp;$K270,Listas!$AB$4:$AC$17,2,FALSE)),"",VLOOKUP($C270&amp;" "&amp;$K270,Listas!$AB$4:$AC$17,2,FALSE))</f>
        <v/>
      </c>
      <c r="K270" s="67" t="str">
        <f>IF(ISERROR(VLOOKUP($I270,Listas!$L$4:$M$7,2,FALSE)),"",VLOOKUP($I270,Listas!$L$4:$M$7,2,FALSE))</f>
        <v/>
      </c>
      <c r="L270" s="92" t="str">
        <f t="shared" si="4"/>
        <v/>
      </c>
      <c r="M270" s="92" t="str">
        <f>IF(D270="no",VLOOKUP(C270,Listas!$R$4:$Z$17,9, FALSE),"Por favor, introduzca detalles aquí")</f>
        <v>Por favor, introduzca detalles aquí</v>
      </c>
      <c r="N270" s="93" t="str">
        <f>IF(ISERROR(VLOOKUP($F270,Listas!$T$4:$Y$44,5,FALSE)),"",VLOOKUP($F270,Listas!$T$4:$Y$44,5,FALSE))</f>
        <v/>
      </c>
      <c r="O270" s="93" t="str">
        <f>IF(ISERROR(VLOOKUP($F270,Listas!$T$4:$Y$44,6,FALSE)),"",VLOOKUP($F270,Listas!$T$4:$Y$44,6,FALSE))</f>
        <v/>
      </c>
    </row>
    <row r="271" spans="1:15" x14ac:dyDescent="0.25">
      <c r="A271" s="66"/>
      <c r="B271" s="66"/>
      <c r="C271" s="89" t="s">
        <v>941</v>
      </c>
      <c r="D271" s="66" t="s">
        <v>933</v>
      </c>
      <c r="E271" s="90" t="str">
        <f>IF(ISERROR(VLOOKUP($C271,Listas!$R$4:$S$17,2,FALSE)),"",VLOOKUP($C271,Listas!$R$4:$S$17,2,FALSE))</f>
        <v/>
      </c>
      <c r="F271" s="90" t="s">
        <v>984</v>
      </c>
      <c r="G271" s="90" t="s">
        <v>953</v>
      </c>
      <c r="H271" s="67"/>
      <c r="I271" s="67" t="s">
        <v>908</v>
      </c>
      <c r="J271" s="91" t="str">
        <f>IF(ISERROR(VLOOKUP($C271&amp;" "&amp;$K271,Listas!$AB$4:$AC$17,2,FALSE)),"",VLOOKUP($C271&amp;" "&amp;$K271,Listas!$AB$4:$AC$17,2,FALSE))</f>
        <v/>
      </c>
      <c r="K271" s="67" t="str">
        <f>IF(ISERROR(VLOOKUP($I271,Listas!$L$4:$M$7,2,FALSE)),"",VLOOKUP($I271,Listas!$L$4:$M$7,2,FALSE))</f>
        <v/>
      </c>
      <c r="L271" s="92" t="str">
        <f t="shared" si="4"/>
        <v/>
      </c>
      <c r="M271" s="92" t="str">
        <f>IF(D271="no",VLOOKUP(C271,Listas!$R$4:$Z$17,9, FALSE),"Por favor, introduzca detalles aquí")</f>
        <v>Por favor, introduzca detalles aquí</v>
      </c>
      <c r="N271" s="93" t="str">
        <f>IF(ISERROR(VLOOKUP($F271,Listas!$T$4:$Y$44,5,FALSE)),"",VLOOKUP($F271,Listas!$T$4:$Y$44,5,FALSE))</f>
        <v/>
      </c>
      <c r="O271" s="93" t="str">
        <f>IF(ISERROR(VLOOKUP($F271,Listas!$T$4:$Y$44,6,FALSE)),"",VLOOKUP($F271,Listas!$T$4:$Y$44,6,FALSE))</f>
        <v/>
      </c>
    </row>
    <row r="272" spans="1:15" x14ac:dyDescent="0.25">
      <c r="A272" s="66"/>
      <c r="B272" s="66"/>
      <c r="C272" s="89" t="s">
        <v>941</v>
      </c>
      <c r="D272" s="66" t="s">
        <v>933</v>
      </c>
      <c r="E272" s="90" t="str">
        <f>IF(ISERROR(VLOOKUP($C272,Listas!$R$4:$S$17,2,FALSE)),"",VLOOKUP($C272,Listas!$R$4:$S$17,2,FALSE))</f>
        <v/>
      </c>
      <c r="F272" s="90" t="s">
        <v>984</v>
      </c>
      <c r="G272" s="90" t="s">
        <v>953</v>
      </c>
      <c r="H272" s="67"/>
      <c r="I272" s="67" t="s">
        <v>908</v>
      </c>
      <c r="J272" s="91" t="str">
        <f>IF(ISERROR(VLOOKUP($C272&amp;" "&amp;$K272,Listas!$AB$4:$AC$17,2,FALSE)),"",VLOOKUP($C272&amp;" "&amp;$K272,Listas!$AB$4:$AC$17,2,FALSE))</f>
        <v/>
      </c>
      <c r="K272" s="67" t="str">
        <f>IF(ISERROR(VLOOKUP($I272,Listas!$L$4:$M$7,2,FALSE)),"",VLOOKUP($I272,Listas!$L$4:$M$7,2,FALSE))</f>
        <v/>
      </c>
      <c r="L272" s="92" t="str">
        <f t="shared" si="4"/>
        <v/>
      </c>
      <c r="M272" s="92" t="str">
        <f>IF(D272="no",VLOOKUP(C272,Listas!$R$4:$Z$17,9, FALSE),"Por favor, introduzca detalles aquí")</f>
        <v>Por favor, introduzca detalles aquí</v>
      </c>
      <c r="N272" s="93" t="str">
        <f>IF(ISERROR(VLOOKUP($F272,Listas!$T$4:$Y$44,5,FALSE)),"",VLOOKUP($F272,Listas!$T$4:$Y$44,5,FALSE))</f>
        <v/>
      </c>
      <c r="O272" s="93" t="str">
        <f>IF(ISERROR(VLOOKUP($F272,Listas!$T$4:$Y$44,6,FALSE)),"",VLOOKUP($F272,Listas!$T$4:$Y$44,6,FALSE))</f>
        <v/>
      </c>
    </row>
    <row r="273" spans="1:15" x14ac:dyDescent="0.25">
      <c r="A273" s="66"/>
      <c r="B273" s="66"/>
      <c r="C273" s="89" t="s">
        <v>941</v>
      </c>
      <c r="D273" s="66" t="s">
        <v>933</v>
      </c>
      <c r="E273" s="90" t="str">
        <f>IF(ISERROR(VLOOKUP($C273,Listas!$R$4:$S$17,2,FALSE)),"",VLOOKUP($C273,Listas!$R$4:$S$17,2,FALSE))</f>
        <v/>
      </c>
      <c r="F273" s="90" t="s">
        <v>984</v>
      </c>
      <c r="G273" s="90" t="s">
        <v>953</v>
      </c>
      <c r="H273" s="67"/>
      <c r="I273" s="67" t="s">
        <v>908</v>
      </c>
      <c r="J273" s="91" t="str">
        <f>IF(ISERROR(VLOOKUP($C273&amp;" "&amp;$K273,Listas!$AB$4:$AC$17,2,FALSE)),"",VLOOKUP($C273&amp;" "&amp;$K273,Listas!$AB$4:$AC$17,2,FALSE))</f>
        <v/>
      </c>
      <c r="K273" s="67" t="str">
        <f>IF(ISERROR(VLOOKUP($I273,Listas!$L$4:$M$7,2,FALSE)),"",VLOOKUP($I273,Listas!$L$4:$M$7,2,FALSE))</f>
        <v/>
      </c>
      <c r="L273" s="92" t="str">
        <f t="shared" si="4"/>
        <v/>
      </c>
      <c r="M273" s="92" t="str">
        <f>IF(D273="no",VLOOKUP(C273,Listas!$R$4:$Z$17,9, FALSE),"Por favor, introduzca detalles aquí")</f>
        <v>Por favor, introduzca detalles aquí</v>
      </c>
      <c r="N273" s="93" t="str">
        <f>IF(ISERROR(VLOOKUP($F273,Listas!$T$4:$Y$44,5,FALSE)),"",VLOOKUP($F273,Listas!$T$4:$Y$44,5,FALSE))</f>
        <v/>
      </c>
      <c r="O273" s="93" t="str">
        <f>IF(ISERROR(VLOOKUP($F273,Listas!$T$4:$Y$44,6,FALSE)),"",VLOOKUP($F273,Listas!$T$4:$Y$44,6,FALSE))</f>
        <v/>
      </c>
    </row>
    <row r="274" spans="1:15" x14ac:dyDescent="0.25">
      <c r="A274" s="66"/>
      <c r="B274" s="66"/>
      <c r="C274" s="89" t="s">
        <v>941</v>
      </c>
      <c r="D274" s="66" t="s">
        <v>933</v>
      </c>
      <c r="E274" s="90" t="str">
        <f>IF(ISERROR(VLOOKUP($C274,Listas!$R$4:$S$17,2,FALSE)),"",VLOOKUP($C274,Listas!$R$4:$S$17,2,FALSE))</f>
        <v/>
      </c>
      <c r="F274" s="90" t="s">
        <v>984</v>
      </c>
      <c r="G274" s="90" t="s">
        <v>953</v>
      </c>
      <c r="H274" s="67"/>
      <c r="I274" s="67" t="s">
        <v>908</v>
      </c>
      <c r="J274" s="91" t="str">
        <f>IF(ISERROR(VLOOKUP($C274&amp;" "&amp;$K274,Listas!$AB$4:$AC$17,2,FALSE)),"",VLOOKUP($C274&amp;" "&amp;$K274,Listas!$AB$4:$AC$17,2,FALSE))</f>
        <v/>
      </c>
      <c r="K274" s="67" t="str">
        <f>IF(ISERROR(VLOOKUP($I274,Listas!$L$4:$M$7,2,FALSE)),"",VLOOKUP($I274,Listas!$L$4:$M$7,2,FALSE))</f>
        <v/>
      </c>
      <c r="L274" s="92" t="str">
        <f t="shared" si="4"/>
        <v/>
      </c>
      <c r="M274" s="92" t="str">
        <f>IF(D274="no",VLOOKUP(C274,Listas!$R$4:$Z$17,9, FALSE),"Por favor, introduzca detalles aquí")</f>
        <v>Por favor, introduzca detalles aquí</v>
      </c>
      <c r="N274" s="93" t="str">
        <f>IF(ISERROR(VLOOKUP($F274,Listas!$T$4:$Y$44,5,FALSE)),"",VLOOKUP($F274,Listas!$T$4:$Y$44,5,FALSE))</f>
        <v/>
      </c>
      <c r="O274" s="93" t="str">
        <f>IF(ISERROR(VLOOKUP($F274,Listas!$T$4:$Y$44,6,FALSE)),"",VLOOKUP($F274,Listas!$T$4:$Y$44,6,FALSE))</f>
        <v/>
      </c>
    </row>
    <row r="275" spans="1:15" x14ac:dyDescent="0.25">
      <c r="A275" s="66"/>
      <c r="B275" s="66"/>
      <c r="C275" s="89" t="s">
        <v>941</v>
      </c>
      <c r="D275" s="66" t="s">
        <v>933</v>
      </c>
      <c r="E275" s="90" t="str">
        <f>IF(ISERROR(VLOOKUP($C275,Listas!$R$4:$S$17,2,FALSE)),"",VLOOKUP($C275,Listas!$R$4:$S$17,2,FALSE))</f>
        <v/>
      </c>
      <c r="F275" s="90" t="s">
        <v>984</v>
      </c>
      <c r="G275" s="90" t="s">
        <v>953</v>
      </c>
      <c r="H275" s="67"/>
      <c r="I275" s="67" t="s">
        <v>908</v>
      </c>
      <c r="J275" s="91" t="str">
        <f>IF(ISERROR(VLOOKUP($C275&amp;" "&amp;$K275,Listas!$AB$4:$AC$17,2,FALSE)),"",VLOOKUP($C275&amp;" "&amp;$K275,Listas!$AB$4:$AC$17,2,FALSE))</f>
        <v/>
      </c>
      <c r="K275" s="67" t="str">
        <f>IF(ISERROR(VLOOKUP($I275,Listas!$L$4:$M$7,2,FALSE)),"",VLOOKUP($I275,Listas!$L$4:$M$7,2,FALSE))</f>
        <v/>
      </c>
      <c r="L275" s="92" t="str">
        <f t="shared" si="4"/>
        <v/>
      </c>
      <c r="M275" s="92" t="str">
        <f>IF(D275="no",VLOOKUP(C275,Listas!$R$4:$Z$17,9, FALSE),"Por favor, introduzca detalles aquí")</f>
        <v>Por favor, introduzca detalles aquí</v>
      </c>
      <c r="N275" s="93" t="str">
        <f>IF(ISERROR(VLOOKUP($F275,Listas!$T$4:$Y$44,5,FALSE)),"",VLOOKUP($F275,Listas!$T$4:$Y$44,5,FALSE))</f>
        <v/>
      </c>
      <c r="O275" s="93" t="str">
        <f>IF(ISERROR(VLOOKUP($F275,Listas!$T$4:$Y$44,6,FALSE)),"",VLOOKUP($F275,Listas!$T$4:$Y$44,6,FALSE))</f>
        <v/>
      </c>
    </row>
    <row r="276" spans="1:15" x14ac:dyDescent="0.25">
      <c r="A276" s="66"/>
      <c r="B276" s="66"/>
      <c r="C276" s="89" t="s">
        <v>941</v>
      </c>
      <c r="D276" s="66" t="s">
        <v>933</v>
      </c>
      <c r="E276" s="90" t="str">
        <f>IF(ISERROR(VLOOKUP($C276,Listas!$R$4:$S$17,2,FALSE)),"",VLOOKUP($C276,Listas!$R$4:$S$17,2,FALSE))</f>
        <v/>
      </c>
      <c r="F276" s="90" t="s">
        <v>984</v>
      </c>
      <c r="G276" s="90" t="s">
        <v>953</v>
      </c>
      <c r="H276" s="67"/>
      <c r="I276" s="67" t="s">
        <v>908</v>
      </c>
      <c r="J276" s="91" t="str">
        <f>IF(ISERROR(VLOOKUP($C276&amp;" "&amp;$K276,Listas!$AB$4:$AC$17,2,FALSE)),"",VLOOKUP($C276&amp;" "&amp;$K276,Listas!$AB$4:$AC$17,2,FALSE))</f>
        <v/>
      </c>
      <c r="K276" s="67" t="str">
        <f>IF(ISERROR(VLOOKUP($I276,Listas!$L$4:$M$7,2,FALSE)),"",VLOOKUP($I276,Listas!$L$4:$M$7,2,FALSE))</f>
        <v/>
      </c>
      <c r="L276" s="92" t="str">
        <f t="shared" si="4"/>
        <v/>
      </c>
      <c r="M276" s="92" t="str">
        <f>IF(D276="no",VLOOKUP(C276,Listas!$R$4:$Z$17,9, FALSE),"Por favor, introduzca detalles aquí")</f>
        <v>Por favor, introduzca detalles aquí</v>
      </c>
      <c r="N276" s="93" t="str">
        <f>IF(ISERROR(VLOOKUP($F276,Listas!$T$4:$Y$44,5,FALSE)),"",VLOOKUP($F276,Listas!$T$4:$Y$44,5,FALSE))</f>
        <v/>
      </c>
      <c r="O276" s="93" t="str">
        <f>IF(ISERROR(VLOOKUP($F276,Listas!$T$4:$Y$44,6,FALSE)),"",VLOOKUP($F276,Listas!$T$4:$Y$44,6,FALSE))</f>
        <v/>
      </c>
    </row>
    <row r="277" spans="1:15" x14ac:dyDescent="0.25">
      <c r="A277" s="66"/>
      <c r="B277" s="66"/>
      <c r="C277" s="89" t="s">
        <v>941</v>
      </c>
      <c r="D277" s="66" t="s">
        <v>933</v>
      </c>
      <c r="E277" s="90" t="str">
        <f>IF(ISERROR(VLOOKUP($C277,Listas!$R$4:$S$17,2,FALSE)),"",VLOOKUP($C277,Listas!$R$4:$S$17,2,FALSE))</f>
        <v/>
      </c>
      <c r="F277" s="90" t="s">
        <v>984</v>
      </c>
      <c r="G277" s="90" t="s">
        <v>953</v>
      </c>
      <c r="H277" s="67"/>
      <c r="I277" s="67" t="s">
        <v>908</v>
      </c>
      <c r="J277" s="91" t="str">
        <f>IF(ISERROR(VLOOKUP($C277&amp;" "&amp;$K277,Listas!$AB$4:$AC$17,2,FALSE)),"",VLOOKUP($C277&amp;" "&amp;$K277,Listas!$AB$4:$AC$17,2,FALSE))</f>
        <v/>
      </c>
      <c r="K277" s="67" t="str">
        <f>IF(ISERROR(VLOOKUP($I277,Listas!$L$4:$M$7,2,FALSE)),"",VLOOKUP($I277,Listas!$L$4:$M$7,2,FALSE))</f>
        <v/>
      </c>
      <c r="L277" s="92" t="str">
        <f t="shared" si="4"/>
        <v/>
      </c>
      <c r="M277" s="92" t="str">
        <f>IF(D277="no",VLOOKUP(C277,Listas!$R$4:$Z$17,9, FALSE),"Por favor, introduzca detalles aquí")</f>
        <v>Por favor, introduzca detalles aquí</v>
      </c>
      <c r="N277" s="93" t="str">
        <f>IF(ISERROR(VLOOKUP($F277,Listas!$T$4:$Y$44,5,FALSE)),"",VLOOKUP($F277,Listas!$T$4:$Y$44,5,FALSE))</f>
        <v/>
      </c>
      <c r="O277" s="93" t="str">
        <f>IF(ISERROR(VLOOKUP($F277,Listas!$T$4:$Y$44,6,FALSE)),"",VLOOKUP($F277,Listas!$T$4:$Y$44,6,FALSE))</f>
        <v/>
      </c>
    </row>
    <row r="278" spans="1:15" x14ac:dyDescent="0.25">
      <c r="A278" s="66"/>
      <c r="B278" s="66"/>
      <c r="C278" s="89" t="s">
        <v>941</v>
      </c>
      <c r="D278" s="66" t="s">
        <v>933</v>
      </c>
      <c r="E278" s="90" t="str">
        <f>IF(ISERROR(VLOOKUP($C278,Listas!$R$4:$S$17,2,FALSE)),"",VLOOKUP($C278,Listas!$R$4:$S$17,2,FALSE))</f>
        <v/>
      </c>
      <c r="F278" s="90" t="s">
        <v>984</v>
      </c>
      <c r="G278" s="90" t="s">
        <v>953</v>
      </c>
      <c r="H278" s="67"/>
      <c r="I278" s="67" t="s">
        <v>908</v>
      </c>
      <c r="J278" s="91" t="str">
        <f>IF(ISERROR(VLOOKUP($C278&amp;" "&amp;$K278,Listas!$AB$4:$AC$17,2,FALSE)),"",VLOOKUP($C278&amp;" "&amp;$K278,Listas!$AB$4:$AC$17,2,FALSE))</f>
        <v/>
      </c>
      <c r="K278" s="67" t="str">
        <f>IF(ISERROR(VLOOKUP($I278,Listas!$L$4:$M$7,2,FALSE)),"",VLOOKUP($I278,Listas!$L$4:$M$7,2,FALSE))</f>
        <v/>
      </c>
      <c r="L278" s="92" t="str">
        <f t="shared" si="4"/>
        <v/>
      </c>
      <c r="M278" s="92" t="str">
        <f>IF(D278="no",VLOOKUP(C278,Listas!$R$4:$Z$17,9, FALSE),"Por favor, introduzca detalles aquí")</f>
        <v>Por favor, introduzca detalles aquí</v>
      </c>
      <c r="N278" s="93" t="str">
        <f>IF(ISERROR(VLOOKUP($F278,Listas!$T$4:$Y$44,5,FALSE)),"",VLOOKUP($F278,Listas!$T$4:$Y$44,5,FALSE))</f>
        <v/>
      </c>
      <c r="O278" s="93" t="str">
        <f>IF(ISERROR(VLOOKUP($F278,Listas!$T$4:$Y$44,6,FALSE)),"",VLOOKUP($F278,Listas!$T$4:$Y$44,6,FALSE))</f>
        <v/>
      </c>
    </row>
    <row r="279" spans="1:15" x14ac:dyDescent="0.25">
      <c r="A279" s="66"/>
      <c r="B279" s="66"/>
      <c r="C279" s="89" t="s">
        <v>941</v>
      </c>
      <c r="D279" s="66" t="s">
        <v>933</v>
      </c>
      <c r="E279" s="90" t="str">
        <f>IF(ISERROR(VLOOKUP($C279,Listas!$R$4:$S$17,2,FALSE)),"",VLOOKUP($C279,Listas!$R$4:$S$17,2,FALSE))</f>
        <v/>
      </c>
      <c r="F279" s="90" t="s">
        <v>984</v>
      </c>
      <c r="G279" s="90" t="s">
        <v>953</v>
      </c>
      <c r="H279" s="67"/>
      <c r="I279" s="67" t="s">
        <v>908</v>
      </c>
      <c r="J279" s="91" t="str">
        <f>IF(ISERROR(VLOOKUP($C279&amp;" "&amp;$K279,Listas!$AB$4:$AC$17,2,FALSE)),"",VLOOKUP($C279&amp;" "&amp;$K279,Listas!$AB$4:$AC$17,2,FALSE))</f>
        <v/>
      </c>
      <c r="K279" s="67" t="str">
        <f>IF(ISERROR(VLOOKUP($I279,Listas!$L$4:$M$7,2,FALSE)),"",VLOOKUP($I279,Listas!$L$4:$M$7,2,FALSE))</f>
        <v/>
      </c>
      <c r="L279" s="92" t="str">
        <f t="shared" si="4"/>
        <v/>
      </c>
      <c r="M279" s="92" t="str">
        <f>IF(D279="no",VLOOKUP(C279,Listas!$R$4:$Z$17,9, FALSE),"Por favor, introduzca detalles aquí")</f>
        <v>Por favor, introduzca detalles aquí</v>
      </c>
      <c r="N279" s="93" t="str">
        <f>IF(ISERROR(VLOOKUP($F279,Listas!$T$4:$Y$44,5,FALSE)),"",VLOOKUP($F279,Listas!$T$4:$Y$44,5,FALSE))</f>
        <v/>
      </c>
      <c r="O279" s="93" t="str">
        <f>IF(ISERROR(VLOOKUP($F279,Listas!$T$4:$Y$44,6,FALSE)),"",VLOOKUP($F279,Listas!$T$4:$Y$44,6,FALSE))</f>
        <v/>
      </c>
    </row>
    <row r="280" spans="1:15" x14ac:dyDescent="0.25">
      <c r="A280" s="66"/>
      <c r="B280" s="66"/>
      <c r="C280" s="89" t="s">
        <v>941</v>
      </c>
      <c r="D280" s="66" t="s">
        <v>933</v>
      </c>
      <c r="E280" s="90" t="str">
        <f>IF(ISERROR(VLOOKUP($C280,Listas!$R$4:$S$17,2,FALSE)),"",VLOOKUP($C280,Listas!$R$4:$S$17,2,FALSE))</f>
        <v/>
      </c>
      <c r="F280" s="90" t="s">
        <v>984</v>
      </c>
      <c r="G280" s="90" t="s">
        <v>953</v>
      </c>
      <c r="H280" s="67"/>
      <c r="I280" s="67" t="s">
        <v>908</v>
      </c>
      <c r="J280" s="91" t="str">
        <f>IF(ISERROR(VLOOKUP($C280&amp;" "&amp;$K280,Listas!$AB$4:$AC$17,2,FALSE)),"",VLOOKUP($C280&amp;" "&amp;$K280,Listas!$AB$4:$AC$17,2,FALSE))</f>
        <v/>
      </c>
      <c r="K280" s="67" t="str">
        <f>IF(ISERROR(VLOOKUP($I280,Listas!$L$4:$M$7,2,FALSE)),"",VLOOKUP($I280,Listas!$L$4:$M$7,2,FALSE))</f>
        <v/>
      </c>
      <c r="L280" s="92" t="str">
        <f t="shared" si="4"/>
        <v/>
      </c>
      <c r="M280" s="92" t="str">
        <f>IF(D280="no",VLOOKUP(C280,Listas!$R$4:$Z$17,9, FALSE),"Por favor, introduzca detalles aquí")</f>
        <v>Por favor, introduzca detalles aquí</v>
      </c>
      <c r="N280" s="93" t="str">
        <f>IF(ISERROR(VLOOKUP($F280,Listas!$T$4:$Y$44,5,FALSE)),"",VLOOKUP($F280,Listas!$T$4:$Y$44,5,FALSE))</f>
        <v/>
      </c>
      <c r="O280" s="93" t="str">
        <f>IF(ISERROR(VLOOKUP($F280,Listas!$T$4:$Y$44,6,FALSE)),"",VLOOKUP($F280,Listas!$T$4:$Y$44,6,FALSE))</f>
        <v/>
      </c>
    </row>
    <row r="281" spans="1:15" x14ac:dyDescent="0.25">
      <c r="A281" s="66"/>
      <c r="B281" s="66"/>
      <c r="C281" s="89" t="s">
        <v>941</v>
      </c>
      <c r="D281" s="66" t="s">
        <v>933</v>
      </c>
      <c r="E281" s="90" t="str">
        <f>IF(ISERROR(VLOOKUP($C281,Listas!$R$4:$S$17,2,FALSE)),"",VLOOKUP($C281,Listas!$R$4:$S$17,2,FALSE))</f>
        <v/>
      </c>
      <c r="F281" s="90" t="s">
        <v>984</v>
      </c>
      <c r="G281" s="90" t="s">
        <v>953</v>
      </c>
      <c r="H281" s="67"/>
      <c r="I281" s="67" t="s">
        <v>908</v>
      </c>
      <c r="J281" s="91" t="str">
        <f>IF(ISERROR(VLOOKUP($C281&amp;" "&amp;$K281,Listas!$AB$4:$AC$17,2,FALSE)),"",VLOOKUP($C281&amp;" "&amp;$K281,Listas!$AB$4:$AC$17,2,FALSE))</f>
        <v/>
      </c>
      <c r="K281" s="67" t="str">
        <f>IF(ISERROR(VLOOKUP($I281,Listas!$L$4:$M$7,2,FALSE)),"",VLOOKUP($I281,Listas!$L$4:$M$7,2,FALSE))</f>
        <v/>
      </c>
      <c r="L281" s="92" t="str">
        <f t="shared" si="4"/>
        <v/>
      </c>
      <c r="M281" s="92" t="str">
        <f>IF(D281="no",VLOOKUP(C281,Listas!$R$4:$Z$17,9, FALSE),"Por favor, introduzca detalles aquí")</f>
        <v>Por favor, introduzca detalles aquí</v>
      </c>
      <c r="N281" s="93" t="str">
        <f>IF(ISERROR(VLOOKUP($F281,Listas!$T$4:$Y$44,5,FALSE)),"",VLOOKUP($F281,Listas!$T$4:$Y$44,5,FALSE))</f>
        <v/>
      </c>
      <c r="O281" s="93" t="str">
        <f>IF(ISERROR(VLOOKUP($F281,Listas!$T$4:$Y$44,6,FALSE)),"",VLOOKUP($F281,Listas!$T$4:$Y$44,6,FALSE))</f>
        <v/>
      </c>
    </row>
    <row r="282" spans="1:15" x14ac:dyDescent="0.25">
      <c r="A282" s="66"/>
      <c r="B282" s="66"/>
      <c r="C282" s="89" t="s">
        <v>941</v>
      </c>
      <c r="D282" s="66" t="s">
        <v>933</v>
      </c>
      <c r="E282" s="90" t="str">
        <f>IF(ISERROR(VLOOKUP($C282,Listas!$R$4:$S$17,2,FALSE)),"",VLOOKUP($C282,Listas!$R$4:$S$17,2,FALSE))</f>
        <v/>
      </c>
      <c r="F282" s="90" t="s">
        <v>984</v>
      </c>
      <c r="G282" s="90" t="s">
        <v>953</v>
      </c>
      <c r="H282" s="67"/>
      <c r="I282" s="67" t="s">
        <v>908</v>
      </c>
      <c r="J282" s="91" t="str">
        <f>IF(ISERROR(VLOOKUP($C282&amp;" "&amp;$K282,Listas!$AB$4:$AC$17,2,FALSE)),"",VLOOKUP($C282&amp;" "&amp;$K282,Listas!$AB$4:$AC$17,2,FALSE))</f>
        <v/>
      </c>
      <c r="K282" s="67" t="str">
        <f>IF(ISERROR(VLOOKUP($I282,Listas!$L$4:$M$7,2,FALSE)),"",VLOOKUP($I282,Listas!$L$4:$M$7,2,FALSE))</f>
        <v/>
      </c>
      <c r="L282" s="92" t="str">
        <f t="shared" si="4"/>
        <v/>
      </c>
      <c r="M282" s="92" t="str">
        <f>IF(D282="no",VLOOKUP(C282,Listas!$R$4:$Z$17,9, FALSE),"Por favor, introduzca detalles aquí")</f>
        <v>Por favor, introduzca detalles aquí</v>
      </c>
      <c r="N282" s="93" t="str">
        <f>IF(ISERROR(VLOOKUP($F282,Listas!$T$4:$Y$44,5,FALSE)),"",VLOOKUP($F282,Listas!$T$4:$Y$44,5,FALSE))</f>
        <v/>
      </c>
      <c r="O282" s="93" t="str">
        <f>IF(ISERROR(VLOOKUP($F282,Listas!$T$4:$Y$44,6,FALSE)),"",VLOOKUP($F282,Listas!$T$4:$Y$44,6,FALSE))</f>
        <v/>
      </c>
    </row>
    <row r="283" spans="1:15" x14ac:dyDescent="0.25">
      <c r="A283" s="66"/>
      <c r="B283" s="66"/>
      <c r="C283" s="89" t="s">
        <v>941</v>
      </c>
      <c r="D283" s="66" t="s">
        <v>933</v>
      </c>
      <c r="E283" s="90" t="str">
        <f>IF(ISERROR(VLOOKUP($C283,Listas!$R$4:$S$17,2,FALSE)),"",VLOOKUP($C283,Listas!$R$4:$S$17,2,FALSE))</f>
        <v/>
      </c>
      <c r="F283" s="90" t="s">
        <v>984</v>
      </c>
      <c r="G283" s="90" t="s">
        <v>953</v>
      </c>
      <c r="H283" s="67"/>
      <c r="I283" s="67" t="s">
        <v>908</v>
      </c>
      <c r="J283" s="91" t="str">
        <f>IF(ISERROR(VLOOKUP($C283&amp;" "&amp;$K283,Listas!$AB$4:$AC$17,2,FALSE)),"",VLOOKUP($C283&amp;" "&amp;$K283,Listas!$AB$4:$AC$17,2,FALSE))</f>
        <v/>
      </c>
      <c r="K283" s="67" t="str">
        <f>IF(ISERROR(VLOOKUP($I283,Listas!$L$4:$M$7,2,FALSE)),"",VLOOKUP($I283,Listas!$L$4:$M$7,2,FALSE))</f>
        <v/>
      </c>
      <c r="L283" s="92" t="str">
        <f t="shared" si="4"/>
        <v/>
      </c>
      <c r="M283" s="92" t="str">
        <f>IF(D283="no",VLOOKUP(C283,Listas!$R$4:$Z$17,9, FALSE),"Por favor, introduzca detalles aquí")</f>
        <v>Por favor, introduzca detalles aquí</v>
      </c>
      <c r="N283" s="93" t="str">
        <f>IF(ISERROR(VLOOKUP($F283,Listas!$T$4:$Y$44,5,FALSE)),"",VLOOKUP($F283,Listas!$T$4:$Y$44,5,FALSE))</f>
        <v/>
      </c>
      <c r="O283" s="93" t="str">
        <f>IF(ISERROR(VLOOKUP($F283,Listas!$T$4:$Y$44,6,FALSE)),"",VLOOKUP($F283,Listas!$T$4:$Y$44,6,FALSE))</f>
        <v/>
      </c>
    </row>
    <row r="284" spans="1:15" x14ac:dyDescent="0.25">
      <c r="A284" s="66"/>
      <c r="B284" s="66"/>
      <c r="C284" s="89" t="s">
        <v>941</v>
      </c>
      <c r="D284" s="66" t="s">
        <v>933</v>
      </c>
      <c r="E284" s="90" t="str">
        <f>IF(ISERROR(VLOOKUP($C284,Listas!$R$4:$S$17,2,FALSE)),"",VLOOKUP($C284,Listas!$R$4:$S$17,2,FALSE))</f>
        <v/>
      </c>
      <c r="F284" s="90" t="s">
        <v>984</v>
      </c>
      <c r="G284" s="90" t="s">
        <v>953</v>
      </c>
      <c r="H284" s="67"/>
      <c r="I284" s="67" t="s">
        <v>908</v>
      </c>
      <c r="J284" s="91" t="str">
        <f>IF(ISERROR(VLOOKUP($C284&amp;" "&amp;$K284,Listas!$AB$4:$AC$17,2,FALSE)),"",VLOOKUP($C284&amp;" "&amp;$K284,Listas!$AB$4:$AC$17,2,FALSE))</f>
        <v/>
      </c>
      <c r="K284" s="67" t="str">
        <f>IF(ISERROR(VLOOKUP($I284,Listas!$L$4:$M$7,2,FALSE)),"",VLOOKUP($I284,Listas!$L$4:$M$7,2,FALSE))</f>
        <v/>
      </c>
      <c r="L284" s="92" t="str">
        <f t="shared" si="4"/>
        <v/>
      </c>
      <c r="M284" s="92" t="str">
        <f>IF(D284="no",VLOOKUP(C284,Listas!$R$4:$Z$17,9, FALSE),"Por favor, introduzca detalles aquí")</f>
        <v>Por favor, introduzca detalles aquí</v>
      </c>
      <c r="N284" s="93" t="str">
        <f>IF(ISERROR(VLOOKUP($F284,Listas!$T$4:$Y$44,5,FALSE)),"",VLOOKUP($F284,Listas!$T$4:$Y$44,5,FALSE))</f>
        <v/>
      </c>
      <c r="O284" s="93" t="str">
        <f>IF(ISERROR(VLOOKUP($F284,Listas!$T$4:$Y$44,6,FALSE)),"",VLOOKUP($F284,Listas!$T$4:$Y$44,6,FALSE))</f>
        <v/>
      </c>
    </row>
    <row r="285" spans="1:15" x14ac:dyDescent="0.25">
      <c r="A285" s="66"/>
      <c r="B285" s="66"/>
      <c r="C285" s="89" t="s">
        <v>941</v>
      </c>
      <c r="D285" s="66" t="s">
        <v>933</v>
      </c>
      <c r="E285" s="90" t="str">
        <f>IF(ISERROR(VLOOKUP($C285,Listas!$R$4:$S$17,2,FALSE)),"",VLOOKUP($C285,Listas!$R$4:$S$17,2,FALSE))</f>
        <v/>
      </c>
      <c r="F285" s="90" t="s">
        <v>984</v>
      </c>
      <c r="G285" s="90" t="s">
        <v>953</v>
      </c>
      <c r="H285" s="67"/>
      <c r="I285" s="67" t="s">
        <v>908</v>
      </c>
      <c r="J285" s="91" t="str">
        <f>IF(ISERROR(VLOOKUP($C285&amp;" "&amp;$K285,Listas!$AB$4:$AC$17,2,FALSE)),"",VLOOKUP($C285&amp;" "&amp;$K285,Listas!$AB$4:$AC$17,2,FALSE))</f>
        <v/>
      </c>
      <c r="K285" s="67" t="str">
        <f>IF(ISERROR(VLOOKUP($I285,Listas!$L$4:$M$7,2,FALSE)),"",VLOOKUP($I285,Listas!$L$4:$M$7,2,FALSE))</f>
        <v/>
      </c>
      <c r="L285" s="92" t="str">
        <f t="shared" si="4"/>
        <v/>
      </c>
      <c r="M285" s="92" t="str">
        <f>IF(D285="no",VLOOKUP(C285,Listas!$R$4:$Z$17,9, FALSE),"Por favor, introduzca detalles aquí")</f>
        <v>Por favor, introduzca detalles aquí</v>
      </c>
      <c r="N285" s="93" t="str">
        <f>IF(ISERROR(VLOOKUP($F285,Listas!$T$4:$Y$44,5,FALSE)),"",VLOOKUP($F285,Listas!$T$4:$Y$44,5,FALSE))</f>
        <v/>
      </c>
      <c r="O285" s="93" t="str">
        <f>IF(ISERROR(VLOOKUP($F285,Listas!$T$4:$Y$44,6,FALSE)),"",VLOOKUP($F285,Listas!$T$4:$Y$44,6,FALSE))</f>
        <v/>
      </c>
    </row>
    <row r="286" spans="1:15" x14ac:dyDescent="0.25">
      <c r="A286" s="66"/>
      <c r="B286" s="66"/>
      <c r="C286" s="89" t="s">
        <v>941</v>
      </c>
      <c r="D286" s="66" t="s">
        <v>933</v>
      </c>
      <c r="E286" s="90" t="str">
        <f>IF(ISERROR(VLOOKUP($C286,Listas!$R$4:$S$17,2,FALSE)),"",VLOOKUP($C286,Listas!$R$4:$S$17,2,FALSE))</f>
        <v/>
      </c>
      <c r="F286" s="90" t="s">
        <v>984</v>
      </c>
      <c r="G286" s="90" t="s">
        <v>953</v>
      </c>
      <c r="H286" s="67"/>
      <c r="I286" s="67" t="s">
        <v>908</v>
      </c>
      <c r="J286" s="91" t="str">
        <f>IF(ISERROR(VLOOKUP($C286&amp;" "&amp;$K286,Listas!$AB$4:$AC$17,2,FALSE)),"",VLOOKUP($C286&amp;" "&amp;$K286,Listas!$AB$4:$AC$17,2,FALSE))</f>
        <v/>
      </c>
      <c r="K286" s="67" t="str">
        <f>IF(ISERROR(VLOOKUP($I286,Listas!$L$4:$M$7,2,FALSE)),"",VLOOKUP($I286,Listas!$L$4:$M$7,2,FALSE))</f>
        <v/>
      </c>
      <c r="L286" s="92" t="str">
        <f t="shared" si="4"/>
        <v/>
      </c>
      <c r="M286" s="92" t="str">
        <f>IF(D286="no",VLOOKUP(C286,Listas!$R$4:$Z$17,9, FALSE),"Por favor, introduzca detalles aquí")</f>
        <v>Por favor, introduzca detalles aquí</v>
      </c>
      <c r="N286" s="93" t="str">
        <f>IF(ISERROR(VLOOKUP($F286,Listas!$T$4:$Y$44,5,FALSE)),"",VLOOKUP($F286,Listas!$T$4:$Y$44,5,FALSE))</f>
        <v/>
      </c>
      <c r="O286" s="93" t="str">
        <f>IF(ISERROR(VLOOKUP($F286,Listas!$T$4:$Y$44,6,FALSE)),"",VLOOKUP($F286,Listas!$T$4:$Y$44,6,FALSE))</f>
        <v/>
      </c>
    </row>
    <row r="287" spans="1:15" x14ac:dyDescent="0.25">
      <c r="A287" s="66"/>
      <c r="B287" s="66"/>
      <c r="C287" s="89" t="s">
        <v>941</v>
      </c>
      <c r="D287" s="66" t="s">
        <v>933</v>
      </c>
      <c r="E287" s="90" t="str">
        <f>IF(ISERROR(VLOOKUP($C287,Listas!$R$4:$S$17,2,FALSE)),"",VLOOKUP($C287,Listas!$R$4:$S$17,2,FALSE))</f>
        <v/>
      </c>
      <c r="F287" s="90" t="s">
        <v>984</v>
      </c>
      <c r="G287" s="90" t="s">
        <v>953</v>
      </c>
      <c r="H287" s="67"/>
      <c r="I287" s="67" t="s">
        <v>908</v>
      </c>
      <c r="J287" s="91" t="str">
        <f>IF(ISERROR(VLOOKUP($C287&amp;" "&amp;$K287,Listas!$AB$4:$AC$17,2,FALSE)),"",VLOOKUP($C287&amp;" "&amp;$K287,Listas!$AB$4:$AC$17,2,FALSE))</f>
        <v/>
      </c>
      <c r="K287" s="67" t="str">
        <f>IF(ISERROR(VLOOKUP($I287,Listas!$L$4:$M$7,2,FALSE)),"",VLOOKUP($I287,Listas!$L$4:$M$7,2,FALSE))</f>
        <v/>
      </c>
      <c r="L287" s="92" t="str">
        <f t="shared" si="4"/>
        <v/>
      </c>
      <c r="M287" s="92" t="str">
        <f>IF(D287="no",VLOOKUP(C287,Listas!$R$4:$Z$17,9, FALSE),"Por favor, introduzca detalles aquí")</f>
        <v>Por favor, introduzca detalles aquí</v>
      </c>
      <c r="N287" s="93" t="str">
        <f>IF(ISERROR(VLOOKUP($F287,Listas!$T$4:$Y$44,5,FALSE)),"",VLOOKUP($F287,Listas!$T$4:$Y$44,5,FALSE))</f>
        <v/>
      </c>
      <c r="O287" s="93" t="str">
        <f>IF(ISERROR(VLOOKUP($F287,Listas!$T$4:$Y$44,6,FALSE)),"",VLOOKUP($F287,Listas!$T$4:$Y$44,6,FALSE))</f>
        <v/>
      </c>
    </row>
    <row r="288" spans="1:15" x14ac:dyDescent="0.25">
      <c r="A288" s="66"/>
      <c r="B288" s="66"/>
      <c r="C288" s="89" t="s">
        <v>941</v>
      </c>
      <c r="D288" s="66" t="s">
        <v>933</v>
      </c>
      <c r="E288" s="90" t="str">
        <f>IF(ISERROR(VLOOKUP($C288,Listas!$R$4:$S$17,2,FALSE)),"",VLOOKUP($C288,Listas!$R$4:$S$17,2,FALSE))</f>
        <v/>
      </c>
      <c r="F288" s="90" t="s">
        <v>984</v>
      </c>
      <c r="G288" s="90" t="s">
        <v>953</v>
      </c>
      <c r="H288" s="67"/>
      <c r="I288" s="67" t="s">
        <v>908</v>
      </c>
      <c r="J288" s="91" t="str">
        <f>IF(ISERROR(VLOOKUP($C288&amp;" "&amp;$K288,Listas!$AB$4:$AC$17,2,FALSE)),"",VLOOKUP($C288&amp;" "&amp;$K288,Listas!$AB$4:$AC$17,2,FALSE))</f>
        <v/>
      </c>
      <c r="K288" s="67" t="str">
        <f>IF(ISERROR(VLOOKUP($I288,Listas!$L$4:$M$7,2,FALSE)),"",VLOOKUP($I288,Listas!$L$4:$M$7,2,FALSE))</f>
        <v/>
      </c>
      <c r="L288" s="92" t="str">
        <f t="shared" si="4"/>
        <v/>
      </c>
      <c r="M288" s="92" t="str">
        <f>IF(D288="no",VLOOKUP(C288,Listas!$R$4:$Z$17,9, FALSE),"Por favor, introduzca detalles aquí")</f>
        <v>Por favor, introduzca detalles aquí</v>
      </c>
      <c r="N288" s="93" t="str">
        <f>IF(ISERROR(VLOOKUP($F288,Listas!$T$4:$Y$44,5,FALSE)),"",VLOOKUP($F288,Listas!$T$4:$Y$44,5,FALSE))</f>
        <v/>
      </c>
      <c r="O288" s="93" t="str">
        <f>IF(ISERROR(VLOOKUP($F288,Listas!$T$4:$Y$44,6,FALSE)),"",VLOOKUP($F288,Listas!$T$4:$Y$44,6,FALSE))</f>
        <v/>
      </c>
    </row>
    <row r="289" spans="1:15" x14ac:dyDescent="0.25">
      <c r="A289" s="66"/>
      <c r="B289" s="66"/>
      <c r="C289" s="89" t="s">
        <v>941</v>
      </c>
      <c r="D289" s="66" t="s">
        <v>933</v>
      </c>
      <c r="E289" s="90" t="str">
        <f>IF(ISERROR(VLOOKUP($C289,Listas!$R$4:$S$17,2,FALSE)),"",VLOOKUP($C289,Listas!$R$4:$S$17,2,FALSE))</f>
        <v/>
      </c>
      <c r="F289" s="90" t="s">
        <v>984</v>
      </c>
      <c r="G289" s="90" t="s">
        <v>953</v>
      </c>
      <c r="H289" s="67"/>
      <c r="I289" s="67" t="s">
        <v>908</v>
      </c>
      <c r="J289" s="91" t="str">
        <f>IF(ISERROR(VLOOKUP($C289&amp;" "&amp;$K289,Listas!$AB$4:$AC$17,2,FALSE)),"",VLOOKUP($C289&amp;" "&amp;$K289,Listas!$AB$4:$AC$17,2,FALSE))</f>
        <v/>
      </c>
      <c r="K289" s="67" t="str">
        <f>IF(ISERROR(VLOOKUP($I289,Listas!$L$4:$M$7,2,FALSE)),"",VLOOKUP($I289,Listas!$L$4:$M$7,2,FALSE))</f>
        <v/>
      </c>
      <c r="L289" s="92" t="str">
        <f t="shared" si="4"/>
        <v/>
      </c>
      <c r="M289" s="92" t="str">
        <f>IF(D289="no",VLOOKUP(C289,Listas!$R$4:$Z$17,9, FALSE),"Por favor, introduzca detalles aquí")</f>
        <v>Por favor, introduzca detalles aquí</v>
      </c>
      <c r="N289" s="93" t="str">
        <f>IF(ISERROR(VLOOKUP($F289,Listas!$T$4:$Y$44,5,FALSE)),"",VLOOKUP($F289,Listas!$T$4:$Y$44,5,FALSE))</f>
        <v/>
      </c>
      <c r="O289" s="93" t="str">
        <f>IF(ISERROR(VLOOKUP($F289,Listas!$T$4:$Y$44,6,FALSE)),"",VLOOKUP($F289,Listas!$T$4:$Y$44,6,FALSE))</f>
        <v/>
      </c>
    </row>
    <row r="290" spans="1:15" x14ac:dyDescent="0.25">
      <c r="A290" s="66"/>
      <c r="B290" s="66"/>
      <c r="C290" s="89" t="s">
        <v>941</v>
      </c>
      <c r="D290" s="66" t="s">
        <v>933</v>
      </c>
      <c r="E290" s="90" t="str">
        <f>IF(ISERROR(VLOOKUP($C290,Listas!$R$4:$S$17,2,FALSE)),"",VLOOKUP($C290,Listas!$R$4:$S$17,2,FALSE))</f>
        <v/>
      </c>
      <c r="F290" s="90" t="s">
        <v>984</v>
      </c>
      <c r="G290" s="90" t="s">
        <v>953</v>
      </c>
      <c r="H290" s="67"/>
      <c r="I290" s="67" t="s">
        <v>908</v>
      </c>
      <c r="J290" s="91" t="str">
        <f>IF(ISERROR(VLOOKUP($C290&amp;" "&amp;$K290,Listas!$AB$4:$AC$17,2,FALSE)),"",VLOOKUP($C290&amp;" "&amp;$K290,Listas!$AB$4:$AC$17,2,FALSE))</f>
        <v/>
      </c>
      <c r="K290" s="67" t="str">
        <f>IF(ISERROR(VLOOKUP($I290,Listas!$L$4:$M$7,2,FALSE)),"",VLOOKUP($I290,Listas!$L$4:$M$7,2,FALSE))</f>
        <v/>
      </c>
      <c r="L290" s="92" t="str">
        <f t="shared" si="4"/>
        <v/>
      </c>
      <c r="M290" s="92" t="str">
        <f>IF(D290="no",VLOOKUP(C290,Listas!$R$4:$Z$17,9, FALSE),"Por favor, introduzca detalles aquí")</f>
        <v>Por favor, introduzca detalles aquí</v>
      </c>
      <c r="N290" s="93" t="str">
        <f>IF(ISERROR(VLOOKUP($F290,Listas!$T$4:$Y$44,5,FALSE)),"",VLOOKUP($F290,Listas!$T$4:$Y$44,5,FALSE))</f>
        <v/>
      </c>
      <c r="O290" s="93" t="str">
        <f>IF(ISERROR(VLOOKUP($F290,Listas!$T$4:$Y$44,6,FALSE)),"",VLOOKUP($F290,Listas!$T$4:$Y$44,6,FALSE))</f>
        <v/>
      </c>
    </row>
    <row r="291" spans="1:15" x14ac:dyDescent="0.25">
      <c r="A291" s="66"/>
      <c r="B291" s="66"/>
      <c r="C291" s="89" t="s">
        <v>941</v>
      </c>
      <c r="D291" s="66" t="s">
        <v>933</v>
      </c>
      <c r="E291" s="90" t="str">
        <f>IF(ISERROR(VLOOKUP($C291,Listas!$R$4:$S$17,2,FALSE)),"",VLOOKUP($C291,Listas!$R$4:$S$17,2,FALSE))</f>
        <v/>
      </c>
      <c r="F291" s="90" t="s">
        <v>984</v>
      </c>
      <c r="G291" s="90" t="s">
        <v>953</v>
      </c>
      <c r="H291" s="67"/>
      <c r="I291" s="67" t="s">
        <v>908</v>
      </c>
      <c r="J291" s="91" t="str">
        <f>IF(ISERROR(VLOOKUP($C291&amp;" "&amp;$K291,Listas!$AB$4:$AC$17,2,FALSE)),"",VLOOKUP($C291&amp;" "&amp;$K291,Listas!$AB$4:$AC$17,2,FALSE))</f>
        <v/>
      </c>
      <c r="K291" s="67" t="str">
        <f>IF(ISERROR(VLOOKUP($I291,Listas!$L$4:$M$7,2,FALSE)),"",VLOOKUP($I291,Listas!$L$4:$M$7,2,FALSE))</f>
        <v/>
      </c>
      <c r="L291" s="92" t="str">
        <f t="shared" si="4"/>
        <v/>
      </c>
      <c r="M291" s="92" t="str">
        <f>IF(D291="no",VLOOKUP(C291,Listas!$R$4:$Z$17,9, FALSE),"Por favor, introduzca detalles aquí")</f>
        <v>Por favor, introduzca detalles aquí</v>
      </c>
      <c r="N291" s="93" t="str">
        <f>IF(ISERROR(VLOOKUP($F291,Listas!$T$4:$Y$44,5,FALSE)),"",VLOOKUP($F291,Listas!$T$4:$Y$44,5,FALSE))</f>
        <v/>
      </c>
      <c r="O291" s="93" t="str">
        <f>IF(ISERROR(VLOOKUP($F291,Listas!$T$4:$Y$44,6,FALSE)),"",VLOOKUP($F291,Listas!$T$4:$Y$44,6,FALSE))</f>
        <v/>
      </c>
    </row>
    <row r="292" spans="1:15" x14ac:dyDescent="0.25">
      <c r="A292" s="66"/>
      <c r="B292" s="66"/>
      <c r="C292" s="89" t="s">
        <v>941</v>
      </c>
      <c r="D292" s="66" t="s">
        <v>933</v>
      </c>
      <c r="E292" s="90" t="str">
        <f>IF(ISERROR(VLOOKUP($C292,Listas!$R$4:$S$17,2,FALSE)),"",VLOOKUP($C292,Listas!$R$4:$S$17,2,FALSE))</f>
        <v/>
      </c>
      <c r="F292" s="90" t="s">
        <v>984</v>
      </c>
      <c r="G292" s="90" t="s">
        <v>953</v>
      </c>
      <c r="H292" s="67"/>
      <c r="I292" s="67" t="s">
        <v>908</v>
      </c>
      <c r="J292" s="91" t="str">
        <f>IF(ISERROR(VLOOKUP($C292&amp;" "&amp;$K292,Listas!$AB$4:$AC$17,2,FALSE)),"",VLOOKUP($C292&amp;" "&amp;$K292,Listas!$AB$4:$AC$17,2,FALSE))</f>
        <v/>
      </c>
      <c r="K292" s="67" t="str">
        <f>IF(ISERROR(VLOOKUP($I292,Listas!$L$4:$M$7,2,FALSE)),"",VLOOKUP($I292,Listas!$L$4:$M$7,2,FALSE))</f>
        <v/>
      </c>
      <c r="L292" s="92" t="str">
        <f t="shared" si="4"/>
        <v/>
      </c>
      <c r="M292" s="92" t="str">
        <f>IF(D292="no",VLOOKUP(C292,Listas!$R$4:$Z$17,9, FALSE),"Por favor, introduzca detalles aquí")</f>
        <v>Por favor, introduzca detalles aquí</v>
      </c>
      <c r="N292" s="93" t="str">
        <f>IF(ISERROR(VLOOKUP($F292,Listas!$T$4:$Y$44,5,FALSE)),"",VLOOKUP($F292,Listas!$T$4:$Y$44,5,FALSE))</f>
        <v/>
      </c>
      <c r="O292" s="93" t="str">
        <f>IF(ISERROR(VLOOKUP($F292,Listas!$T$4:$Y$44,6,FALSE)),"",VLOOKUP($F292,Listas!$T$4:$Y$44,6,FALSE))</f>
        <v/>
      </c>
    </row>
    <row r="293" spans="1:15" x14ac:dyDescent="0.25">
      <c r="A293" s="66"/>
      <c r="B293" s="66"/>
      <c r="C293" s="89" t="s">
        <v>941</v>
      </c>
      <c r="D293" s="66" t="s">
        <v>933</v>
      </c>
      <c r="E293" s="90" t="str">
        <f>IF(ISERROR(VLOOKUP($C293,Listas!$R$4:$S$17,2,FALSE)),"",VLOOKUP($C293,Listas!$R$4:$S$17,2,FALSE))</f>
        <v/>
      </c>
      <c r="F293" s="90" t="s">
        <v>984</v>
      </c>
      <c r="G293" s="90" t="s">
        <v>953</v>
      </c>
      <c r="H293" s="67"/>
      <c r="I293" s="67" t="s">
        <v>908</v>
      </c>
      <c r="J293" s="91" t="str">
        <f>IF(ISERROR(VLOOKUP($C293&amp;" "&amp;$K293,Listas!$AB$4:$AC$17,2,FALSE)),"",VLOOKUP($C293&amp;" "&amp;$K293,Listas!$AB$4:$AC$17,2,FALSE))</f>
        <v/>
      </c>
      <c r="K293" s="67" t="str">
        <f>IF(ISERROR(VLOOKUP($I293,Listas!$L$4:$M$7,2,FALSE)),"",VLOOKUP($I293,Listas!$L$4:$M$7,2,FALSE))</f>
        <v/>
      </c>
      <c r="L293" s="92" t="str">
        <f t="shared" si="4"/>
        <v/>
      </c>
      <c r="M293" s="92" t="str">
        <f>IF(D293="no",VLOOKUP(C293,Listas!$R$4:$Z$17,9, FALSE),"Por favor, introduzca detalles aquí")</f>
        <v>Por favor, introduzca detalles aquí</v>
      </c>
      <c r="N293" s="93" t="str">
        <f>IF(ISERROR(VLOOKUP($F293,Listas!$T$4:$Y$44,5,FALSE)),"",VLOOKUP($F293,Listas!$T$4:$Y$44,5,FALSE))</f>
        <v/>
      </c>
      <c r="O293" s="93" t="str">
        <f>IF(ISERROR(VLOOKUP($F293,Listas!$T$4:$Y$44,6,FALSE)),"",VLOOKUP($F293,Listas!$T$4:$Y$44,6,FALSE))</f>
        <v/>
      </c>
    </row>
    <row r="294" spans="1:15" x14ac:dyDescent="0.25">
      <c r="A294" s="66"/>
      <c r="B294" s="66"/>
      <c r="C294" s="89" t="s">
        <v>941</v>
      </c>
      <c r="D294" s="66" t="s">
        <v>933</v>
      </c>
      <c r="E294" s="90" t="str">
        <f>IF(ISERROR(VLOOKUP($C294,Listas!$R$4:$S$17,2,FALSE)),"",VLOOKUP($C294,Listas!$R$4:$S$17,2,FALSE))</f>
        <v/>
      </c>
      <c r="F294" s="90" t="s">
        <v>984</v>
      </c>
      <c r="G294" s="90" t="s">
        <v>953</v>
      </c>
      <c r="H294" s="67"/>
      <c r="I294" s="67" t="s">
        <v>908</v>
      </c>
      <c r="J294" s="91" t="str">
        <f>IF(ISERROR(VLOOKUP($C294&amp;" "&amp;$K294,Listas!$AB$4:$AC$17,2,FALSE)),"",VLOOKUP($C294&amp;" "&amp;$K294,Listas!$AB$4:$AC$17,2,FALSE))</f>
        <v/>
      </c>
      <c r="K294" s="67" t="str">
        <f>IF(ISERROR(VLOOKUP($I294,Listas!$L$4:$M$7,2,FALSE)),"",VLOOKUP($I294,Listas!$L$4:$M$7,2,FALSE))</f>
        <v/>
      </c>
      <c r="L294" s="92" t="str">
        <f t="shared" si="4"/>
        <v/>
      </c>
      <c r="M294" s="92" t="str">
        <f>IF(D294="no",VLOOKUP(C294,Listas!$R$4:$Z$17,9, FALSE),"Por favor, introduzca detalles aquí")</f>
        <v>Por favor, introduzca detalles aquí</v>
      </c>
      <c r="N294" s="93" t="str">
        <f>IF(ISERROR(VLOOKUP($F294,Listas!$T$4:$Y$44,5,FALSE)),"",VLOOKUP($F294,Listas!$T$4:$Y$44,5,FALSE))</f>
        <v/>
      </c>
      <c r="O294" s="93" t="str">
        <f>IF(ISERROR(VLOOKUP($F294,Listas!$T$4:$Y$44,6,FALSE)),"",VLOOKUP($F294,Listas!$T$4:$Y$44,6,FALSE))</f>
        <v/>
      </c>
    </row>
    <row r="295" spans="1:15" x14ac:dyDescent="0.25">
      <c r="A295" s="66"/>
      <c r="B295" s="66"/>
      <c r="C295" s="89" t="s">
        <v>941</v>
      </c>
      <c r="D295" s="66" t="s">
        <v>933</v>
      </c>
      <c r="E295" s="90" t="str">
        <f>IF(ISERROR(VLOOKUP($C295,Listas!$R$4:$S$17,2,FALSE)),"",VLOOKUP($C295,Listas!$R$4:$S$17,2,FALSE))</f>
        <v/>
      </c>
      <c r="F295" s="90" t="s">
        <v>984</v>
      </c>
      <c r="G295" s="90" t="s">
        <v>953</v>
      </c>
      <c r="H295" s="67"/>
      <c r="I295" s="67" t="s">
        <v>908</v>
      </c>
      <c r="J295" s="91" t="str">
        <f>IF(ISERROR(VLOOKUP($C295&amp;" "&amp;$K295,Listas!$AB$4:$AC$17,2,FALSE)),"",VLOOKUP($C295&amp;" "&amp;$K295,Listas!$AB$4:$AC$17,2,FALSE))</f>
        <v/>
      </c>
      <c r="K295" s="67" t="str">
        <f>IF(ISERROR(VLOOKUP($I295,Listas!$L$4:$M$7,2,FALSE)),"",VLOOKUP($I295,Listas!$L$4:$M$7,2,FALSE))</f>
        <v/>
      </c>
      <c r="L295" s="92" t="str">
        <f t="shared" si="4"/>
        <v/>
      </c>
      <c r="M295" s="92" t="str">
        <f>IF(D295="no",VLOOKUP(C295,Listas!$R$4:$Z$17,9, FALSE),"Por favor, introduzca detalles aquí")</f>
        <v>Por favor, introduzca detalles aquí</v>
      </c>
      <c r="N295" s="93" t="str">
        <f>IF(ISERROR(VLOOKUP($F295,Listas!$T$4:$Y$44,5,FALSE)),"",VLOOKUP($F295,Listas!$T$4:$Y$44,5,FALSE))</f>
        <v/>
      </c>
      <c r="O295" s="93" t="str">
        <f>IF(ISERROR(VLOOKUP($F295,Listas!$T$4:$Y$44,6,FALSE)),"",VLOOKUP($F295,Listas!$T$4:$Y$44,6,FALSE))</f>
        <v/>
      </c>
    </row>
    <row r="296" spans="1:15" x14ac:dyDescent="0.25">
      <c r="A296" s="66"/>
      <c r="B296" s="66"/>
      <c r="C296" s="89" t="s">
        <v>941</v>
      </c>
      <c r="D296" s="66" t="s">
        <v>933</v>
      </c>
      <c r="E296" s="90" t="str">
        <f>IF(ISERROR(VLOOKUP($C296,Listas!$R$4:$S$17,2,FALSE)),"",VLOOKUP($C296,Listas!$R$4:$S$17,2,FALSE))</f>
        <v/>
      </c>
      <c r="F296" s="90" t="s">
        <v>984</v>
      </c>
      <c r="G296" s="90" t="s">
        <v>953</v>
      </c>
      <c r="H296" s="67"/>
      <c r="I296" s="67" t="s">
        <v>908</v>
      </c>
      <c r="J296" s="91" t="str">
        <f>IF(ISERROR(VLOOKUP($C296&amp;" "&amp;$K296,Listas!$AB$4:$AC$17,2,FALSE)),"",VLOOKUP($C296&amp;" "&amp;$K296,Listas!$AB$4:$AC$17,2,FALSE))</f>
        <v/>
      </c>
      <c r="K296" s="67" t="str">
        <f>IF(ISERROR(VLOOKUP($I296,Listas!$L$4:$M$7,2,FALSE)),"",VLOOKUP($I296,Listas!$L$4:$M$7,2,FALSE))</f>
        <v/>
      </c>
      <c r="L296" s="92" t="str">
        <f t="shared" si="4"/>
        <v/>
      </c>
      <c r="M296" s="92" t="str">
        <f>IF(D296="no",VLOOKUP(C296,Listas!$R$4:$Z$17,9, FALSE),"Por favor, introduzca detalles aquí")</f>
        <v>Por favor, introduzca detalles aquí</v>
      </c>
      <c r="N296" s="93" t="str">
        <f>IF(ISERROR(VLOOKUP($F296,Listas!$T$4:$Y$44,5,FALSE)),"",VLOOKUP($F296,Listas!$T$4:$Y$44,5,FALSE))</f>
        <v/>
      </c>
      <c r="O296" s="93" t="str">
        <f>IF(ISERROR(VLOOKUP($F296,Listas!$T$4:$Y$44,6,FALSE)),"",VLOOKUP($F296,Listas!$T$4:$Y$44,6,FALSE))</f>
        <v/>
      </c>
    </row>
    <row r="297" spans="1:15" x14ac:dyDescent="0.25">
      <c r="A297" s="66"/>
      <c r="B297" s="66"/>
      <c r="C297" s="89" t="s">
        <v>941</v>
      </c>
      <c r="D297" s="66" t="s">
        <v>933</v>
      </c>
      <c r="E297" s="90" t="str">
        <f>IF(ISERROR(VLOOKUP($C297,Listas!$R$4:$S$17,2,FALSE)),"",VLOOKUP($C297,Listas!$R$4:$S$17,2,FALSE))</f>
        <v/>
      </c>
      <c r="F297" s="90" t="s">
        <v>984</v>
      </c>
      <c r="G297" s="90" t="s">
        <v>953</v>
      </c>
      <c r="H297" s="67"/>
      <c r="I297" s="67" t="s">
        <v>908</v>
      </c>
      <c r="J297" s="91" t="str">
        <f>IF(ISERROR(VLOOKUP($C297&amp;" "&amp;$K297,Listas!$AB$4:$AC$17,2,FALSE)),"",VLOOKUP($C297&amp;" "&amp;$K297,Listas!$AB$4:$AC$17,2,FALSE))</f>
        <v/>
      </c>
      <c r="K297" s="67" t="str">
        <f>IF(ISERROR(VLOOKUP($I297,Listas!$L$4:$M$7,2,FALSE)),"",VLOOKUP($I297,Listas!$L$4:$M$7,2,FALSE))</f>
        <v/>
      </c>
      <c r="L297" s="92" t="str">
        <f t="shared" si="4"/>
        <v/>
      </c>
      <c r="M297" s="92" t="str">
        <f>IF(D297="no",VLOOKUP(C297,Listas!$R$4:$Z$17,9, FALSE),"Por favor, introduzca detalles aquí")</f>
        <v>Por favor, introduzca detalles aquí</v>
      </c>
      <c r="N297" s="93" t="str">
        <f>IF(ISERROR(VLOOKUP($F297,Listas!$T$4:$Y$44,5,FALSE)),"",VLOOKUP($F297,Listas!$T$4:$Y$44,5,FALSE))</f>
        <v/>
      </c>
      <c r="O297" s="93" t="str">
        <f>IF(ISERROR(VLOOKUP($F297,Listas!$T$4:$Y$44,6,FALSE)),"",VLOOKUP($F297,Listas!$T$4:$Y$44,6,FALSE))</f>
        <v/>
      </c>
    </row>
    <row r="298" spans="1:15" x14ac:dyDescent="0.25">
      <c r="A298" s="66"/>
      <c r="B298" s="66"/>
      <c r="C298" s="89" t="s">
        <v>941</v>
      </c>
      <c r="D298" s="66" t="s">
        <v>933</v>
      </c>
      <c r="E298" s="90" t="str">
        <f>IF(ISERROR(VLOOKUP($C298,Listas!$R$4:$S$17,2,FALSE)),"",VLOOKUP($C298,Listas!$R$4:$S$17,2,FALSE))</f>
        <v/>
      </c>
      <c r="F298" s="90" t="s">
        <v>984</v>
      </c>
      <c r="G298" s="90" t="s">
        <v>953</v>
      </c>
      <c r="H298" s="67"/>
      <c r="I298" s="67" t="s">
        <v>908</v>
      </c>
      <c r="J298" s="91" t="str">
        <f>IF(ISERROR(VLOOKUP($C298&amp;" "&amp;$K298,Listas!$AB$4:$AC$17,2,FALSE)),"",VLOOKUP($C298&amp;" "&amp;$K298,Listas!$AB$4:$AC$17,2,FALSE))</f>
        <v/>
      </c>
      <c r="K298" s="67" t="str">
        <f>IF(ISERROR(VLOOKUP($I298,Listas!$L$4:$M$7,2,FALSE)),"",VLOOKUP($I298,Listas!$L$4:$M$7,2,FALSE))</f>
        <v/>
      </c>
      <c r="L298" s="92" t="str">
        <f t="shared" si="4"/>
        <v/>
      </c>
      <c r="M298" s="92" t="str">
        <f>IF(D298="no",VLOOKUP(C298,Listas!$R$4:$Z$17,9, FALSE),"Por favor, introduzca detalles aquí")</f>
        <v>Por favor, introduzca detalles aquí</v>
      </c>
      <c r="N298" s="93" t="str">
        <f>IF(ISERROR(VLOOKUP($F298,Listas!$T$4:$Y$44,5,FALSE)),"",VLOOKUP($F298,Listas!$T$4:$Y$44,5,FALSE))</f>
        <v/>
      </c>
      <c r="O298" s="93" t="str">
        <f>IF(ISERROR(VLOOKUP($F298,Listas!$T$4:$Y$44,6,FALSE)),"",VLOOKUP($F298,Listas!$T$4:$Y$44,6,FALSE))</f>
        <v/>
      </c>
    </row>
    <row r="299" spans="1:15" x14ac:dyDescent="0.25">
      <c r="A299" s="66"/>
      <c r="B299" s="66"/>
      <c r="C299" s="89" t="s">
        <v>941</v>
      </c>
      <c r="D299" s="66" t="s">
        <v>933</v>
      </c>
      <c r="E299" s="90" t="str">
        <f>IF(ISERROR(VLOOKUP($C299,Listas!$R$4:$S$17,2,FALSE)),"",VLOOKUP($C299,Listas!$R$4:$S$17,2,FALSE))</f>
        <v/>
      </c>
      <c r="F299" s="90" t="s">
        <v>984</v>
      </c>
      <c r="G299" s="90" t="s">
        <v>953</v>
      </c>
      <c r="H299" s="67"/>
      <c r="I299" s="67" t="s">
        <v>908</v>
      </c>
      <c r="J299" s="91" t="str">
        <f>IF(ISERROR(VLOOKUP($C299&amp;" "&amp;$K299,Listas!$AB$4:$AC$17,2,FALSE)),"",VLOOKUP($C299&amp;" "&amp;$K299,Listas!$AB$4:$AC$17,2,FALSE))</f>
        <v/>
      </c>
      <c r="K299" s="67" t="str">
        <f>IF(ISERROR(VLOOKUP($I299,Listas!$L$4:$M$7,2,FALSE)),"",VLOOKUP($I299,Listas!$L$4:$M$7,2,FALSE))</f>
        <v/>
      </c>
      <c r="L299" s="92" t="str">
        <f t="shared" si="4"/>
        <v/>
      </c>
      <c r="M299" s="92" t="str">
        <f>IF(D299="no",VLOOKUP(C299,Listas!$R$4:$Z$17,9, FALSE),"Por favor, introduzca detalles aquí")</f>
        <v>Por favor, introduzca detalles aquí</v>
      </c>
      <c r="N299" s="93" t="str">
        <f>IF(ISERROR(VLOOKUP($F299,Listas!$T$4:$Y$44,5,FALSE)),"",VLOOKUP($F299,Listas!$T$4:$Y$44,5,FALSE))</f>
        <v/>
      </c>
      <c r="O299" s="93" t="str">
        <f>IF(ISERROR(VLOOKUP($F299,Listas!$T$4:$Y$44,6,FALSE)),"",VLOOKUP($F299,Listas!$T$4:$Y$44,6,FALSE))</f>
        <v/>
      </c>
    </row>
    <row r="300" spans="1:15" x14ac:dyDescent="0.25">
      <c r="A300" s="66"/>
      <c r="B300" s="66"/>
      <c r="C300" s="89" t="s">
        <v>941</v>
      </c>
      <c r="D300" s="66" t="s">
        <v>933</v>
      </c>
      <c r="E300" s="90" t="str">
        <f>IF(ISERROR(VLOOKUP($C300,Listas!$R$4:$S$17,2,FALSE)),"",VLOOKUP($C300,Listas!$R$4:$S$17,2,FALSE))</f>
        <v/>
      </c>
      <c r="F300" s="90" t="s">
        <v>984</v>
      </c>
      <c r="G300" s="90" t="s">
        <v>953</v>
      </c>
      <c r="H300" s="67"/>
      <c r="I300" s="67" t="s">
        <v>908</v>
      </c>
      <c r="J300" s="91" t="str">
        <f>IF(ISERROR(VLOOKUP($C300&amp;" "&amp;$K300,Listas!$AB$4:$AC$17,2,FALSE)),"",VLOOKUP($C300&amp;" "&amp;$K300,Listas!$AB$4:$AC$17,2,FALSE))</f>
        <v/>
      </c>
      <c r="K300" s="67" t="str">
        <f>IF(ISERROR(VLOOKUP($I300,Listas!$L$4:$M$7,2,FALSE)),"",VLOOKUP($I300,Listas!$L$4:$M$7,2,FALSE))</f>
        <v/>
      </c>
      <c r="L300" s="92" t="str">
        <f t="shared" si="4"/>
        <v/>
      </c>
      <c r="M300" s="92" t="str">
        <f>IF(D300="no",VLOOKUP(C300,Listas!$R$4:$Z$17,9, FALSE),"Por favor, introduzca detalles aquí")</f>
        <v>Por favor, introduzca detalles aquí</v>
      </c>
      <c r="N300" s="93" t="str">
        <f>IF(ISERROR(VLOOKUP($F300,Listas!$T$4:$Y$44,5,FALSE)),"",VLOOKUP($F300,Listas!$T$4:$Y$44,5,FALSE))</f>
        <v/>
      </c>
      <c r="O300" s="93" t="str">
        <f>IF(ISERROR(VLOOKUP($F300,Listas!$T$4:$Y$44,6,FALSE)),"",VLOOKUP($F300,Listas!$T$4:$Y$44,6,FALSE))</f>
        <v/>
      </c>
    </row>
    <row r="301" spans="1:15" x14ac:dyDescent="0.25">
      <c r="A301" s="66"/>
      <c r="B301" s="66"/>
      <c r="C301" s="89" t="s">
        <v>941</v>
      </c>
      <c r="D301" s="66" t="s">
        <v>933</v>
      </c>
      <c r="E301" s="90" t="str">
        <f>IF(ISERROR(VLOOKUP($C301,Listas!$R$4:$S$17,2,FALSE)),"",VLOOKUP($C301,Listas!$R$4:$S$17,2,FALSE))</f>
        <v/>
      </c>
      <c r="F301" s="90" t="s">
        <v>984</v>
      </c>
      <c r="G301" s="90" t="s">
        <v>953</v>
      </c>
      <c r="H301" s="67"/>
      <c r="I301" s="67" t="s">
        <v>908</v>
      </c>
      <c r="J301" s="91" t="str">
        <f>IF(ISERROR(VLOOKUP($C301&amp;" "&amp;$K301,Listas!$AB$4:$AC$17,2,FALSE)),"",VLOOKUP($C301&amp;" "&amp;$K301,Listas!$AB$4:$AC$17,2,FALSE))</f>
        <v/>
      </c>
      <c r="K301" s="67" t="str">
        <f>IF(ISERROR(VLOOKUP($I301,Listas!$L$4:$M$7,2,FALSE)),"",VLOOKUP($I301,Listas!$L$4:$M$7,2,FALSE))</f>
        <v/>
      </c>
      <c r="L301" s="92" t="str">
        <f t="shared" si="4"/>
        <v/>
      </c>
      <c r="M301" s="92" t="str">
        <f>IF(D301="no",VLOOKUP(C301,Listas!$R$4:$Z$17,9, FALSE),"Por favor, introduzca detalles aquí")</f>
        <v>Por favor, introduzca detalles aquí</v>
      </c>
      <c r="N301" s="93" t="str">
        <f>IF(ISERROR(VLOOKUP($F301,Listas!$T$4:$Y$44,5,FALSE)),"",VLOOKUP($F301,Listas!$T$4:$Y$44,5,FALSE))</f>
        <v/>
      </c>
      <c r="O301" s="93" t="str">
        <f>IF(ISERROR(VLOOKUP($F301,Listas!$T$4:$Y$44,6,FALSE)),"",VLOOKUP($F301,Listas!$T$4:$Y$44,6,FALSE))</f>
        <v/>
      </c>
    </row>
    <row r="302" spans="1:15" x14ac:dyDescent="0.25">
      <c r="A302" s="66"/>
      <c r="B302" s="66"/>
      <c r="C302" s="89" t="s">
        <v>941</v>
      </c>
      <c r="D302" s="66" t="s">
        <v>933</v>
      </c>
      <c r="E302" s="90" t="str">
        <f>IF(ISERROR(VLOOKUP($C302,Listas!$R$4:$S$17,2,FALSE)),"",VLOOKUP($C302,Listas!$R$4:$S$17,2,FALSE))</f>
        <v/>
      </c>
      <c r="F302" s="90" t="s">
        <v>984</v>
      </c>
      <c r="G302" s="90" t="s">
        <v>953</v>
      </c>
      <c r="H302" s="67"/>
      <c r="I302" s="67" t="s">
        <v>908</v>
      </c>
      <c r="J302" s="91" t="str">
        <f>IF(ISERROR(VLOOKUP($C302&amp;" "&amp;$K302,Listas!$AB$4:$AC$17,2,FALSE)),"",VLOOKUP($C302&amp;" "&amp;$K302,Listas!$AB$4:$AC$17,2,FALSE))</f>
        <v/>
      </c>
      <c r="K302" s="67" t="str">
        <f>IF(ISERROR(VLOOKUP($I302,Listas!$L$4:$M$7,2,FALSE)),"",VLOOKUP($I302,Listas!$L$4:$M$7,2,FALSE))</f>
        <v/>
      </c>
      <c r="L302" s="92" t="str">
        <f t="shared" si="4"/>
        <v/>
      </c>
      <c r="M302" s="92" t="str">
        <f>IF(D302="no",VLOOKUP(C302,Listas!$R$4:$Z$17,9, FALSE),"Por favor, introduzca detalles aquí")</f>
        <v>Por favor, introduzca detalles aquí</v>
      </c>
      <c r="N302" s="93" t="str">
        <f>IF(ISERROR(VLOOKUP($F302,Listas!$T$4:$Y$44,5,FALSE)),"",VLOOKUP($F302,Listas!$T$4:$Y$44,5,FALSE))</f>
        <v/>
      </c>
      <c r="O302" s="93" t="str">
        <f>IF(ISERROR(VLOOKUP($F302,Listas!$T$4:$Y$44,6,FALSE)),"",VLOOKUP($F302,Listas!$T$4:$Y$44,6,FALSE))</f>
        <v/>
      </c>
    </row>
    <row r="303" spans="1:15" x14ac:dyDescent="0.25">
      <c r="A303" s="66"/>
      <c r="B303" s="66"/>
      <c r="C303" s="89" t="s">
        <v>941</v>
      </c>
      <c r="D303" s="66" t="s">
        <v>933</v>
      </c>
      <c r="E303" s="90" t="str">
        <f>IF(ISERROR(VLOOKUP($C303,Listas!$R$4:$S$17,2,FALSE)),"",VLOOKUP($C303,Listas!$R$4:$S$17,2,FALSE))</f>
        <v/>
      </c>
      <c r="F303" s="90" t="s">
        <v>984</v>
      </c>
      <c r="G303" s="90" t="s">
        <v>953</v>
      </c>
      <c r="H303" s="67"/>
      <c r="I303" s="67" t="s">
        <v>908</v>
      </c>
      <c r="J303" s="91" t="str">
        <f>IF(ISERROR(VLOOKUP($C303&amp;" "&amp;$K303,Listas!$AB$4:$AC$17,2,FALSE)),"",VLOOKUP($C303&amp;" "&amp;$K303,Listas!$AB$4:$AC$17,2,FALSE))</f>
        <v/>
      </c>
      <c r="K303" s="67" t="str">
        <f>IF(ISERROR(VLOOKUP($I303,Listas!$L$4:$M$7,2,FALSE)),"",VLOOKUP($I303,Listas!$L$4:$M$7,2,FALSE))</f>
        <v/>
      </c>
      <c r="L303" s="92" t="str">
        <f t="shared" si="4"/>
        <v/>
      </c>
      <c r="M303" s="92" t="str">
        <f>IF(D303="no",VLOOKUP(C303,Listas!$R$4:$Z$17,9, FALSE),"Por favor, introduzca detalles aquí")</f>
        <v>Por favor, introduzca detalles aquí</v>
      </c>
      <c r="N303" s="93" t="str">
        <f>IF(ISERROR(VLOOKUP($F303,Listas!$T$4:$Y$44,5,FALSE)),"",VLOOKUP($F303,Listas!$T$4:$Y$44,5,FALSE))</f>
        <v/>
      </c>
      <c r="O303" s="93" t="str">
        <f>IF(ISERROR(VLOOKUP($F303,Listas!$T$4:$Y$44,6,FALSE)),"",VLOOKUP($F303,Listas!$T$4:$Y$44,6,FALSE))</f>
        <v/>
      </c>
    </row>
    <row r="304" spans="1:15" x14ac:dyDescent="0.25">
      <c r="A304" s="66"/>
      <c r="B304" s="66"/>
      <c r="C304" s="89" t="s">
        <v>941</v>
      </c>
      <c r="D304" s="66" t="s">
        <v>933</v>
      </c>
      <c r="E304" s="90" t="str">
        <f>IF(ISERROR(VLOOKUP($C304,Listas!$R$4:$S$17,2,FALSE)),"",VLOOKUP($C304,Listas!$R$4:$S$17,2,FALSE))</f>
        <v/>
      </c>
      <c r="F304" s="90" t="s">
        <v>984</v>
      </c>
      <c r="G304" s="90" t="s">
        <v>953</v>
      </c>
      <c r="H304" s="67"/>
      <c r="I304" s="67" t="s">
        <v>908</v>
      </c>
      <c r="J304" s="91" t="str">
        <f>IF(ISERROR(VLOOKUP($C304&amp;" "&amp;$K304,Listas!$AB$4:$AC$17,2,FALSE)),"",VLOOKUP($C304&amp;" "&amp;$K304,Listas!$AB$4:$AC$17,2,FALSE))</f>
        <v/>
      </c>
      <c r="K304" s="67" t="str">
        <f>IF(ISERROR(VLOOKUP($I304,Listas!$L$4:$M$7,2,FALSE)),"",VLOOKUP($I304,Listas!$L$4:$M$7,2,FALSE))</f>
        <v/>
      </c>
      <c r="L304" s="92" t="str">
        <f t="shared" si="4"/>
        <v/>
      </c>
      <c r="M304" s="92" t="str">
        <f>IF(D304="no",VLOOKUP(C304,Listas!$R$4:$Z$17,9, FALSE),"Por favor, introduzca detalles aquí")</f>
        <v>Por favor, introduzca detalles aquí</v>
      </c>
      <c r="N304" s="93" t="str">
        <f>IF(ISERROR(VLOOKUP($F304,Listas!$T$4:$Y$44,5,FALSE)),"",VLOOKUP($F304,Listas!$T$4:$Y$44,5,FALSE))</f>
        <v/>
      </c>
      <c r="O304" s="93" t="str">
        <f>IF(ISERROR(VLOOKUP($F304,Listas!$T$4:$Y$44,6,FALSE)),"",VLOOKUP($F304,Listas!$T$4:$Y$44,6,FALSE))</f>
        <v/>
      </c>
    </row>
    <row r="305" spans="1:15" x14ac:dyDescent="0.25">
      <c r="A305" s="66"/>
      <c r="B305" s="66"/>
      <c r="C305" s="89" t="s">
        <v>941</v>
      </c>
      <c r="D305" s="66" t="s">
        <v>933</v>
      </c>
      <c r="E305" s="90" t="str">
        <f>IF(ISERROR(VLOOKUP($C305,Listas!$R$4:$S$17,2,FALSE)),"",VLOOKUP($C305,Listas!$R$4:$S$17,2,FALSE))</f>
        <v/>
      </c>
      <c r="F305" s="90" t="s">
        <v>984</v>
      </c>
      <c r="G305" s="90" t="s">
        <v>953</v>
      </c>
      <c r="H305" s="67"/>
      <c r="I305" s="67" t="s">
        <v>908</v>
      </c>
      <c r="J305" s="91" t="str">
        <f>IF(ISERROR(VLOOKUP($C305&amp;" "&amp;$K305,Listas!$AB$4:$AC$17,2,FALSE)),"",VLOOKUP($C305&amp;" "&amp;$K305,Listas!$AB$4:$AC$17,2,FALSE))</f>
        <v/>
      </c>
      <c r="K305" s="67" t="str">
        <f>IF(ISERROR(VLOOKUP($I305,Listas!$L$4:$M$7,2,FALSE)),"",VLOOKUP($I305,Listas!$L$4:$M$7,2,FALSE))</f>
        <v/>
      </c>
      <c r="L305" s="92" t="str">
        <f t="shared" si="4"/>
        <v/>
      </c>
      <c r="M305" s="92" t="str">
        <f>IF(D305="no",VLOOKUP(C305,Listas!$R$4:$Z$17,9, FALSE),"Por favor, introduzca detalles aquí")</f>
        <v>Por favor, introduzca detalles aquí</v>
      </c>
      <c r="N305" s="93" t="str">
        <f>IF(ISERROR(VLOOKUP($F305,Listas!$T$4:$Y$44,5,FALSE)),"",VLOOKUP($F305,Listas!$T$4:$Y$44,5,FALSE))</f>
        <v/>
      </c>
      <c r="O305" s="93" t="str">
        <f>IF(ISERROR(VLOOKUP($F305,Listas!$T$4:$Y$44,6,FALSE)),"",VLOOKUP($F305,Listas!$T$4:$Y$44,6,FALSE))</f>
        <v/>
      </c>
    </row>
    <row r="306" spans="1:15" x14ac:dyDescent="0.25">
      <c r="A306" s="66"/>
      <c r="B306" s="66"/>
      <c r="C306" s="89" t="s">
        <v>941</v>
      </c>
      <c r="D306" s="66" t="s">
        <v>933</v>
      </c>
      <c r="E306" s="90" t="str">
        <f>IF(ISERROR(VLOOKUP($C306,Listas!$R$4:$S$17,2,FALSE)),"",VLOOKUP($C306,Listas!$R$4:$S$17,2,FALSE))</f>
        <v/>
      </c>
      <c r="F306" s="90" t="s">
        <v>984</v>
      </c>
      <c r="G306" s="90" t="s">
        <v>953</v>
      </c>
      <c r="H306" s="67"/>
      <c r="I306" s="67" t="s">
        <v>908</v>
      </c>
      <c r="J306" s="91" t="str">
        <f>IF(ISERROR(VLOOKUP($C306&amp;" "&amp;$K306,Listas!$AB$4:$AC$17,2,FALSE)),"",VLOOKUP($C306&amp;" "&amp;$K306,Listas!$AB$4:$AC$17,2,FALSE))</f>
        <v/>
      </c>
      <c r="K306" s="67" t="str">
        <f>IF(ISERROR(VLOOKUP($I306,Listas!$L$4:$M$7,2,FALSE)),"",VLOOKUP($I306,Listas!$L$4:$M$7,2,FALSE))</f>
        <v/>
      </c>
      <c r="L306" s="92" t="str">
        <f t="shared" si="4"/>
        <v/>
      </c>
      <c r="M306" s="92" t="str">
        <f>IF(D306="no",VLOOKUP(C306,Listas!$R$4:$Z$17,9, FALSE),"Por favor, introduzca detalles aquí")</f>
        <v>Por favor, introduzca detalles aquí</v>
      </c>
      <c r="N306" s="93" t="str">
        <f>IF(ISERROR(VLOOKUP($F306,Listas!$T$4:$Y$44,5,FALSE)),"",VLOOKUP($F306,Listas!$T$4:$Y$44,5,FALSE))</f>
        <v/>
      </c>
      <c r="O306" s="93" t="str">
        <f>IF(ISERROR(VLOOKUP($F306,Listas!$T$4:$Y$44,6,FALSE)),"",VLOOKUP($F306,Listas!$T$4:$Y$44,6,FALSE))</f>
        <v/>
      </c>
    </row>
    <row r="307" spans="1:15" x14ac:dyDescent="0.25">
      <c r="A307" s="66"/>
      <c r="B307" s="66"/>
      <c r="C307" s="89" t="s">
        <v>941</v>
      </c>
      <c r="D307" s="66" t="s">
        <v>933</v>
      </c>
      <c r="E307" s="90" t="str">
        <f>IF(ISERROR(VLOOKUP($C307,Listas!$R$4:$S$17,2,FALSE)),"",VLOOKUP($C307,Listas!$R$4:$S$17,2,FALSE))</f>
        <v/>
      </c>
      <c r="F307" s="90" t="s">
        <v>984</v>
      </c>
      <c r="G307" s="90" t="s">
        <v>953</v>
      </c>
      <c r="H307" s="67"/>
      <c r="I307" s="67" t="s">
        <v>908</v>
      </c>
      <c r="J307" s="91" t="str">
        <f>IF(ISERROR(VLOOKUP($C307&amp;" "&amp;$K307,Listas!$AB$4:$AC$17,2,FALSE)),"",VLOOKUP($C307&amp;" "&amp;$K307,Listas!$AB$4:$AC$17,2,FALSE))</f>
        <v/>
      </c>
      <c r="K307" s="67" t="str">
        <f>IF(ISERROR(VLOOKUP($I307,Listas!$L$4:$M$7,2,FALSE)),"",VLOOKUP($I307,Listas!$L$4:$M$7,2,FALSE))</f>
        <v/>
      </c>
      <c r="L307" s="92" t="str">
        <f t="shared" si="4"/>
        <v/>
      </c>
      <c r="M307" s="92" t="str">
        <f>IF(D307="no",VLOOKUP(C307,Listas!$R$4:$Z$17,9, FALSE),"Por favor, introduzca detalles aquí")</f>
        <v>Por favor, introduzca detalles aquí</v>
      </c>
      <c r="N307" s="93" t="str">
        <f>IF(ISERROR(VLOOKUP($F307,Listas!$T$4:$Y$44,5,FALSE)),"",VLOOKUP($F307,Listas!$T$4:$Y$44,5,FALSE))</f>
        <v/>
      </c>
      <c r="O307" s="93" t="str">
        <f>IF(ISERROR(VLOOKUP($F307,Listas!$T$4:$Y$44,6,FALSE)),"",VLOOKUP($F307,Listas!$T$4:$Y$44,6,FALSE))</f>
        <v/>
      </c>
    </row>
    <row r="308" spans="1:15" x14ac:dyDescent="0.25">
      <c r="A308" s="66"/>
      <c r="B308" s="66"/>
      <c r="C308" s="89" t="s">
        <v>941</v>
      </c>
      <c r="D308" s="66" t="s">
        <v>933</v>
      </c>
      <c r="E308" s="90" t="str">
        <f>IF(ISERROR(VLOOKUP($C308,Listas!$R$4:$S$17,2,FALSE)),"",VLOOKUP($C308,Listas!$R$4:$S$17,2,FALSE))</f>
        <v/>
      </c>
      <c r="F308" s="90" t="s">
        <v>984</v>
      </c>
      <c r="G308" s="90" t="s">
        <v>953</v>
      </c>
      <c r="H308" s="67"/>
      <c r="I308" s="67" t="s">
        <v>908</v>
      </c>
      <c r="J308" s="91" t="str">
        <f>IF(ISERROR(VLOOKUP($C308&amp;" "&amp;$K308,Listas!$AB$4:$AC$17,2,FALSE)),"",VLOOKUP($C308&amp;" "&amp;$K308,Listas!$AB$4:$AC$17,2,FALSE))</f>
        <v/>
      </c>
      <c r="K308" s="67" t="str">
        <f>IF(ISERROR(VLOOKUP($I308,Listas!$L$4:$M$7,2,FALSE)),"",VLOOKUP($I308,Listas!$L$4:$M$7,2,FALSE))</f>
        <v/>
      </c>
      <c r="L308" s="92" t="str">
        <f t="shared" si="4"/>
        <v/>
      </c>
      <c r="M308" s="92" t="str">
        <f>IF(D308="no",VLOOKUP(C308,Listas!$R$4:$Z$17,9, FALSE),"Por favor, introduzca detalles aquí")</f>
        <v>Por favor, introduzca detalles aquí</v>
      </c>
      <c r="N308" s="93" t="str">
        <f>IF(ISERROR(VLOOKUP($F308,Listas!$T$4:$Y$44,5,FALSE)),"",VLOOKUP($F308,Listas!$T$4:$Y$44,5,FALSE))</f>
        <v/>
      </c>
      <c r="O308" s="93" t="str">
        <f>IF(ISERROR(VLOOKUP($F308,Listas!$T$4:$Y$44,6,FALSE)),"",VLOOKUP($F308,Listas!$T$4:$Y$44,6,FALSE))</f>
        <v/>
      </c>
    </row>
    <row r="309" spans="1:15" x14ac:dyDescent="0.25">
      <c r="A309" s="66"/>
      <c r="B309" s="66"/>
      <c r="C309" s="89" t="s">
        <v>941</v>
      </c>
      <c r="D309" s="66" t="s">
        <v>933</v>
      </c>
      <c r="E309" s="90" t="str">
        <f>IF(ISERROR(VLOOKUP($C309,Listas!$R$4:$S$17,2,FALSE)),"",VLOOKUP($C309,Listas!$R$4:$S$17,2,FALSE))</f>
        <v/>
      </c>
      <c r="F309" s="90" t="s">
        <v>984</v>
      </c>
      <c r="G309" s="90" t="s">
        <v>953</v>
      </c>
      <c r="H309" s="67"/>
      <c r="I309" s="67" t="s">
        <v>908</v>
      </c>
      <c r="J309" s="91" t="str">
        <f>IF(ISERROR(VLOOKUP($C309&amp;" "&amp;$K309,Listas!$AB$4:$AC$17,2,FALSE)),"",VLOOKUP($C309&amp;" "&amp;$K309,Listas!$AB$4:$AC$17,2,FALSE))</f>
        <v/>
      </c>
      <c r="K309" s="67" t="str">
        <f>IF(ISERROR(VLOOKUP($I309,Listas!$L$4:$M$7,2,FALSE)),"",VLOOKUP($I309,Listas!$L$4:$M$7,2,FALSE))</f>
        <v/>
      </c>
      <c r="L309" s="92" t="str">
        <f t="shared" si="4"/>
        <v/>
      </c>
      <c r="M309" s="92" t="str">
        <f>IF(D309="no",VLOOKUP(C309,Listas!$R$4:$Z$17,9, FALSE),"Por favor, introduzca detalles aquí")</f>
        <v>Por favor, introduzca detalles aquí</v>
      </c>
      <c r="N309" s="93" t="str">
        <f>IF(ISERROR(VLOOKUP($F309,Listas!$T$4:$Y$44,5,FALSE)),"",VLOOKUP($F309,Listas!$T$4:$Y$44,5,FALSE))</f>
        <v/>
      </c>
      <c r="O309" s="93" t="str">
        <f>IF(ISERROR(VLOOKUP($F309,Listas!$T$4:$Y$44,6,FALSE)),"",VLOOKUP($F309,Listas!$T$4:$Y$44,6,FALSE))</f>
        <v/>
      </c>
    </row>
    <row r="310" spans="1:15" x14ac:dyDescent="0.25">
      <c r="A310" s="66"/>
      <c r="B310" s="66"/>
      <c r="C310" s="89" t="s">
        <v>941</v>
      </c>
      <c r="D310" s="66" t="s">
        <v>933</v>
      </c>
      <c r="E310" s="90" t="str">
        <f>IF(ISERROR(VLOOKUP($C310,Listas!$R$4:$S$17,2,FALSE)),"",VLOOKUP($C310,Listas!$R$4:$S$17,2,FALSE))</f>
        <v/>
      </c>
      <c r="F310" s="90" t="s">
        <v>984</v>
      </c>
      <c r="G310" s="90" t="s">
        <v>953</v>
      </c>
      <c r="H310" s="67"/>
      <c r="I310" s="67" t="s">
        <v>908</v>
      </c>
      <c r="J310" s="91" t="str">
        <f>IF(ISERROR(VLOOKUP($C310&amp;" "&amp;$K310,Listas!$AB$4:$AC$17,2,FALSE)),"",VLOOKUP($C310&amp;" "&amp;$K310,Listas!$AB$4:$AC$17,2,FALSE))</f>
        <v/>
      </c>
      <c r="K310" s="67" t="str">
        <f>IF(ISERROR(VLOOKUP($I310,Listas!$L$4:$M$7,2,FALSE)),"",VLOOKUP($I310,Listas!$L$4:$M$7,2,FALSE))</f>
        <v/>
      </c>
      <c r="L310" s="92" t="str">
        <f t="shared" si="4"/>
        <v/>
      </c>
      <c r="M310" s="92" t="str">
        <f>IF(D310="no",VLOOKUP(C310,Listas!$R$4:$Z$17,9, FALSE),"Por favor, introduzca detalles aquí")</f>
        <v>Por favor, introduzca detalles aquí</v>
      </c>
      <c r="N310" s="93" t="str">
        <f>IF(ISERROR(VLOOKUP($F310,Listas!$T$4:$Y$44,5,FALSE)),"",VLOOKUP($F310,Listas!$T$4:$Y$44,5,FALSE))</f>
        <v/>
      </c>
      <c r="O310" s="93" t="str">
        <f>IF(ISERROR(VLOOKUP($F310,Listas!$T$4:$Y$44,6,FALSE)),"",VLOOKUP($F310,Listas!$T$4:$Y$44,6,FALSE))</f>
        <v/>
      </c>
    </row>
    <row r="311" spans="1:15" x14ac:dyDescent="0.25">
      <c r="A311" s="66"/>
      <c r="B311" s="66"/>
      <c r="C311" s="89" t="s">
        <v>941</v>
      </c>
      <c r="D311" s="66" t="s">
        <v>933</v>
      </c>
      <c r="E311" s="90" t="str">
        <f>IF(ISERROR(VLOOKUP($C311,Listas!$R$4:$S$17,2,FALSE)),"",VLOOKUP($C311,Listas!$R$4:$S$17,2,FALSE))</f>
        <v/>
      </c>
      <c r="F311" s="90" t="s">
        <v>984</v>
      </c>
      <c r="G311" s="90" t="s">
        <v>953</v>
      </c>
      <c r="H311" s="67"/>
      <c r="I311" s="67" t="s">
        <v>908</v>
      </c>
      <c r="J311" s="91" t="str">
        <f>IF(ISERROR(VLOOKUP($C311&amp;" "&amp;$K311,Listas!$AB$4:$AC$17,2,FALSE)),"",VLOOKUP($C311&amp;" "&amp;$K311,Listas!$AB$4:$AC$17,2,FALSE))</f>
        <v/>
      </c>
      <c r="K311" s="67" t="str">
        <f>IF(ISERROR(VLOOKUP($I311,Listas!$L$4:$M$7,2,FALSE)),"",VLOOKUP($I311,Listas!$L$4:$M$7,2,FALSE))</f>
        <v/>
      </c>
      <c r="L311" s="92" t="str">
        <f t="shared" si="4"/>
        <v/>
      </c>
      <c r="M311" s="92" t="str">
        <f>IF(D311="no",VLOOKUP(C311,Listas!$R$4:$Z$17,9, FALSE),"Por favor, introduzca detalles aquí")</f>
        <v>Por favor, introduzca detalles aquí</v>
      </c>
      <c r="N311" s="93" t="str">
        <f>IF(ISERROR(VLOOKUP($F311,Listas!$T$4:$Y$44,5,FALSE)),"",VLOOKUP($F311,Listas!$T$4:$Y$44,5,FALSE))</f>
        <v/>
      </c>
      <c r="O311" s="93" t="str">
        <f>IF(ISERROR(VLOOKUP($F311,Listas!$T$4:$Y$44,6,FALSE)),"",VLOOKUP($F311,Listas!$T$4:$Y$44,6,FALSE))</f>
        <v/>
      </c>
    </row>
    <row r="312" spans="1:15" x14ac:dyDescent="0.25">
      <c r="A312" s="66"/>
      <c r="B312" s="66"/>
      <c r="C312" s="89" t="s">
        <v>941</v>
      </c>
      <c r="D312" s="66" t="s">
        <v>933</v>
      </c>
      <c r="E312" s="90" t="str">
        <f>IF(ISERROR(VLOOKUP($C312,Listas!$R$4:$S$17,2,FALSE)),"",VLOOKUP($C312,Listas!$R$4:$S$17,2,FALSE))</f>
        <v/>
      </c>
      <c r="F312" s="90" t="s">
        <v>984</v>
      </c>
      <c r="G312" s="90" t="s">
        <v>953</v>
      </c>
      <c r="H312" s="67"/>
      <c r="I312" s="67" t="s">
        <v>908</v>
      </c>
      <c r="J312" s="91" t="str">
        <f>IF(ISERROR(VLOOKUP($C312&amp;" "&amp;$K312,Listas!$AB$4:$AC$17,2,FALSE)),"",VLOOKUP($C312&amp;" "&amp;$K312,Listas!$AB$4:$AC$17,2,FALSE))</f>
        <v/>
      </c>
      <c r="K312" s="67" t="str">
        <f>IF(ISERROR(VLOOKUP($I312,Listas!$L$4:$M$7,2,FALSE)),"",VLOOKUP($I312,Listas!$L$4:$M$7,2,FALSE))</f>
        <v/>
      </c>
      <c r="L312" s="92" t="str">
        <f t="shared" si="4"/>
        <v/>
      </c>
      <c r="M312" s="92" t="str">
        <f>IF(D312="no",VLOOKUP(C312,Listas!$R$4:$Z$17,9, FALSE),"Por favor, introduzca detalles aquí")</f>
        <v>Por favor, introduzca detalles aquí</v>
      </c>
      <c r="N312" s="93" t="str">
        <f>IF(ISERROR(VLOOKUP($F312,Listas!$T$4:$Y$44,5,FALSE)),"",VLOOKUP($F312,Listas!$T$4:$Y$44,5,FALSE))</f>
        <v/>
      </c>
      <c r="O312" s="93" t="str">
        <f>IF(ISERROR(VLOOKUP($F312,Listas!$T$4:$Y$44,6,FALSE)),"",VLOOKUP($F312,Listas!$T$4:$Y$44,6,FALSE))</f>
        <v/>
      </c>
    </row>
    <row r="313" spans="1:15" x14ac:dyDescent="0.25">
      <c r="A313" s="66"/>
      <c r="B313" s="66"/>
      <c r="C313" s="89" t="s">
        <v>941</v>
      </c>
      <c r="D313" s="66" t="s">
        <v>933</v>
      </c>
      <c r="E313" s="90" t="str">
        <f>IF(ISERROR(VLOOKUP($C313,Listas!$R$4:$S$17,2,FALSE)),"",VLOOKUP($C313,Listas!$R$4:$S$17,2,FALSE))</f>
        <v/>
      </c>
      <c r="F313" s="90" t="s">
        <v>984</v>
      </c>
      <c r="G313" s="90" t="s">
        <v>953</v>
      </c>
      <c r="H313" s="67"/>
      <c r="I313" s="67" t="s">
        <v>908</v>
      </c>
      <c r="J313" s="91" t="str">
        <f>IF(ISERROR(VLOOKUP($C313&amp;" "&amp;$K313,Listas!$AB$4:$AC$17,2,FALSE)),"",VLOOKUP($C313&amp;" "&amp;$K313,Listas!$AB$4:$AC$17,2,FALSE))</f>
        <v/>
      </c>
      <c r="K313" s="67" t="str">
        <f>IF(ISERROR(VLOOKUP($I313,Listas!$L$4:$M$7,2,FALSE)),"",VLOOKUP($I313,Listas!$L$4:$M$7,2,FALSE))</f>
        <v/>
      </c>
      <c r="L313" s="92" t="str">
        <f t="shared" si="4"/>
        <v/>
      </c>
      <c r="M313" s="92" t="str">
        <f>IF(D313="no",VLOOKUP(C313,Listas!$R$4:$Z$17,9, FALSE),"Por favor, introduzca detalles aquí")</f>
        <v>Por favor, introduzca detalles aquí</v>
      </c>
      <c r="N313" s="93" t="str">
        <f>IF(ISERROR(VLOOKUP($F313,Listas!$T$4:$Y$44,5,FALSE)),"",VLOOKUP($F313,Listas!$T$4:$Y$44,5,FALSE))</f>
        <v/>
      </c>
      <c r="O313" s="93" t="str">
        <f>IF(ISERROR(VLOOKUP($F313,Listas!$T$4:$Y$44,6,FALSE)),"",VLOOKUP($F313,Listas!$T$4:$Y$44,6,FALSE))</f>
        <v/>
      </c>
    </row>
    <row r="314" spans="1:15" x14ac:dyDescent="0.25">
      <c r="A314" s="66"/>
      <c r="B314" s="66"/>
      <c r="C314" s="89" t="s">
        <v>941</v>
      </c>
      <c r="D314" s="66" t="s">
        <v>933</v>
      </c>
      <c r="E314" s="90" t="str">
        <f>IF(ISERROR(VLOOKUP($C314,Listas!$R$4:$S$17,2,FALSE)),"",VLOOKUP($C314,Listas!$R$4:$S$17,2,FALSE))</f>
        <v/>
      </c>
      <c r="F314" s="90" t="s">
        <v>984</v>
      </c>
      <c r="G314" s="90" t="s">
        <v>953</v>
      </c>
      <c r="H314" s="67"/>
      <c r="I314" s="67" t="s">
        <v>908</v>
      </c>
      <c r="J314" s="91" t="str">
        <f>IF(ISERROR(VLOOKUP($C314&amp;" "&amp;$K314,Listas!$AB$4:$AC$17,2,FALSE)),"",VLOOKUP($C314&amp;" "&amp;$K314,Listas!$AB$4:$AC$17,2,FALSE))</f>
        <v/>
      </c>
      <c r="K314" s="67" t="str">
        <f>IF(ISERROR(VLOOKUP($I314,Listas!$L$4:$M$7,2,FALSE)),"",VLOOKUP($I314,Listas!$L$4:$M$7,2,FALSE))</f>
        <v/>
      </c>
      <c r="L314" s="92" t="str">
        <f t="shared" si="4"/>
        <v/>
      </c>
      <c r="M314" s="92" t="str">
        <f>IF(D314="no",VLOOKUP(C314,Listas!$R$4:$Z$17,9, FALSE),"Por favor, introduzca detalles aquí")</f>
        <v>Por favor, introduzca detalles aquí</v>
      </c>
      <c r="N314" s="93" t="str">
        <f>IF(ISERROR(VLOOKUP($F314,Listas!$T$4:$Y$44,5,FALSE)),"",VLOOKUP($F314,Listas!$T$4:$Y$44,5,FALSE))</f>
        <v/>
      </c>
      <c r="O314" s="93" t="str">
        <f>IF(ISERROR(VLOOKUP($F314,Listas!$T$4:$Y$44,6,FALSE)),"",VLOOKUP($F314,Listas!$T$4:$Y$44,6,FALSE))</f>
        <v/>
      </c>
    </row>
    <row r="315" spans="1:15" x14ac:dyDescent="0.25">
      <c r="A315" s="66"/>
      <c r="B315" s="66"/>
      <c r="C315" s="89" t="s">
        <v>941</v>
      </c>
      <c r="D315" s="66" t="s">
        <v>933</v>
      </c>
      <c r="E315" s="90" t="str">
        <f>IF(ISERROR(VLOOKUP($C315,Listas!$R$4:$S$17,2,FALSE)),"",VLOOKUP($C315,Listas!$R$4:$S$17,2,FALSE))</f>
        <v/>
      </c>
      <c r="F315" s="90" t="s">
        <v>984</v>
      </c>
      <c r="G315" s="90" t="s">
        <v>953</v>
      </c>
      <c r="H315" s="67"/>
      <c r="I315" s="67" t="s">
        <v>908</v>
      </c>
      <c r="J315" s="91" t="str">
        <f>IF(ISERROR(VLOOKUP($C315&amp;" "&amp;$K315,Listas!$AB$4:$AC$17,2,FALSE)),"",VLOOKUP($C315&amp;" "&amp;$K315,Listas!$AB$4:$AC$17,2,FALSE))</f>
        <v/>
      </c>
      <c r="K315" s="67" t="str">
        <f>IF(ISERROR(VLOOKUP($I315,Listas!$L$4:$M$7,2,FALSE)),"",VLOOKUP($I315,Listas!$L$4:$M$7,2,FALSE))</f>
        <v/>
      </c>
      <c r="L315" s="92" t="str">
        <f t="shared" si="4"/>
        <v/>
      </c>
      <c r="M315" s="92" t="str">
        <f>IF(D315="no",VLOOKUP(C315,Listas!$R$4:$Z$17,9, FALSE),"Por favor, introduzca detalles aquí")</f>
        <v>Por favor, introduzca detalles aquí</v>
      </c>
      <c r="N315" s="93" t="str">
        <f>IF(ISERROR(VLOOKUP($F315,Listas!$T$4:$Y$44,5,FALSE)),"",VLOOKUP($F315,Listas!$T$4:$Y$44,5,FALSE))</f>
        <v/>
      </c>
      <c r="O315" s="93" t="str">
        <f>IF(ISERROR(VLOOKUP($F315,Listas!$T$4:$Y$44,6,FALSE)),"",VLOOKUP($F315,Listas!$T$4:$Y$44,6,FALSE))</f>
        <v/>
      </c>
    </row>
    <row r="316" spans="1:15" x14ac:dyDescent="0.25">
      <c r="A316" s="66"/>
      <c r="B316" s="66"/>
      <c r="C316" s="89" t="s">
        <v>941</v>
      </c>
      <c r="D316" s="66" t="s">
        <v>933</v>
      </c>
      <c r="E316" s="90" t="str">
        <f>IF(ISERROR(VLOOKUP($C316,Listas!$R$4:$S$17,2,FALSE)),"",VLOOKUP($C316,Listas!$R$4:$S$17,2,FALSE))</f>
        <v/>
      </c>
      <c r="F316" s="90" t="s">
        <v>984</v>
      </c>
      <c r="G316" s="90" t="s">
        <v>953</v>
      </c>
      <c r="H316" s="67"/>
      <c r="I316" s="67" t="s">
        <v>908</v>
      </c>
      <c r="J316" s="91" t="str">
        <f>IF(ISERROR(VLOOKUP($C316&amp;" "&amp;$K316,Listas!$AB$4:$AC$17,2,FALSE)),"",VLOOKUP($C316&amp;" "&amp;$K316,Listas!$AB$4:$AC$17,2,FALSE))</f>
        <v/>
      </c>
      <c r="K316" s="67" t="str">
        <f>IF(ISERROR(VLOOKUP($I316,Listas!$L$4:$M$7,2,FALSE)),"",VLOOKUP($I316,Listas!$L$4:$M$7,2,FALSE))</f>
        <v/>
      </c>
      <c r="L316" s="92" t="str">
        <f t="shared" si="4"/>
        <v/>
      </c>
      <c r="M316" s="92" t="str">
        <f>IF(D316="no",VLOOKUP(C316,Listas!$R$4:$Z$17,9, FALSE),"Por favor, introduzca detalles aquí")</f>
        <v>Por favor, introduzca detalles aquí</v>
      </c>
      <c r="N316" s="93" t="str">
        <f>IF(ISERROR(VLOOKUP($F316,Listas!$T$4:$Y$44,5,FALSE)),"",VLOOKUP($F316,Listas!$T$4:$Y$44,5,FALSE))</f>
        <v/>
      </c>
      <c r="O316" s="93" t="str">
        <f>IF(ISERROR(VLOOKUP($F316,Listas!$T$4:$Y$44,6,FALSE)),"",VLOOKUP($F316,Listas!$T$4:$Y$44,6,FALSE))</f>
        <v/>
      </c>
    </row>
    <row r="317" spans="1:15" x14ac:dyDescent="0.25">
      <c r="A317" s="66"/>
      <c r="B317" s="66"/>
      <c r="C317" s="89" t="s">
        <v>941</v>
      </c>
      <c r="D317" s="66" t="s">
        <v>933</v>
      </c>
      <c r="E317" s="90" t="str">
        <f>IF(ISERROR(VLOOKUP($C317,Listas!$R$4:$S$17,2,FALSE)),"",VLOOKUP($C317,Listas!$R$4:$S$17,2,FALSE))</f>
        <v/>
      </c>
      <c r="F317" s="90" t="s">
        <v>984</v>
      </c>
      <c r="G317" s="90" t="s">
        <v>953</v>
      </c>
      <c r="H317" s="67"/>
      <c r="I317" s="67" t="s">
        <v>908</v>
      </c>
      <c r="J317" s="91" t="str">
        <f>IF(ISERROR(VLOOKUP($C317&amp;" "&amp;$K317,Listas!$AB$4:$AC$17,2,FALSE)),"",VLOOKUP($C317&amp;" "&amp;$K317,Listas!$AB$4:$AC$17,2,FALSE))</f>
        <v/>
      </c>
      <c r="K317" s="67" t="str">
        <f>IF(ISERROR(VLOOKUP($I317,Listas!$L$4:$M$7,2,FALSE)),"",VLOOKUP($I317,Listas!$L$4:$M$7,2,FALSE))</f>
        <v/>
      </c>
      <c r="L317" s="92" t="str">
        <f t="shared" si="4"/>
        <v/>
      </c>
      <c r="M317" s="92" t="str">
        <f>IF(D317="no",VLOOKUP(C317,Listas!$R$4:$Z$17,9, FALSE),"Por favor, introduzca detalles aquí")</f>
        <v>Por favor, introduzca detalles aquí</v>
      </c>
      <c r="N317" s="93" t="str">
        <f>IF(ISERROR(VLOOKUP($F317,Listas!$T$4:$Y$44,5,FALSE)),"",VLOOKUP($F317,Listas!$T$4:$Y$44,5,FALSE))</f>
        <v/>
      </c>
      <c r="O317" s="93" t="str">
        <f>IF(ISERROR(VLOOKUP($F317,Listas!$T$4:$Y$44,6,FALSE)),"",VLOOKUP($F317,Listas!$T$4:$Y$44,6,FALSE))</f>
        <v/>
      </c>
    </row>
    <row r="318" spans="1:15" x14ac:dyDescent="0.25">
      <c r="A318" s="66"/>
      <c r="B318" s="66"/>
      <c r="C318" s="89" t="s">
        <v>941</v>
      </c>
      <c r="D318" s="66" t="s">
        <v>933</v>
      </c>
      <c r="E318" s="90" t="str">
        <f>IF(ISERROR(VLOOKUP($C318,Listas!$R$4:$S$17,2,FALSE)),"",VLOOKUP($C318,Listas!$R$4:$S$17,2,FALSE))</f>
        <v/>
      </c>
      <c r="F318" s="90" t="s">
        <v>984</v>
      </c>
      <c r="G318" s="90" t="s">
        <v>953</v>
      </c>
      <c r="H318" s="67"/>
      <c r="I318" s="67" t="s">
        <v>908</v>
      </c>
      <c r="J318" s="91" t="str">
        <f>IF(ISERROR(VLOOKUP($C318&amp;" "&amp;$K318,Listas!$AB$4:$AC$17,2,FALSE)),"",VLOOKUP($C318&amp;" "&amp;$K318,Listas!$AB$4:$AC$17,2,FALSE))</f>
        <v/>
      </c>
      <c r="K318" s="67" t="str">
        <f>IF(ISERROR(VLOOKUP($I318,Listas!$L$4:$M$7,2,FALSE)),"",VLOOKUP($I318,Listas!$L$4:$M$7,2,FALSE))</f>
        <v/>
      </c>
      <c r="L318" s="92" t="str">
        <f t="shared" si="4"/>
        <v/>
      </c>
      <c r="M318" s="92" t="str">
        <f>IF(D318="no",VLOOKUP(C318,Listas!$R$4:$Z$17,9, FALSE),"Por favor, introduzca detalles aquí")</f>
        <v>Por favor, introduzca detalles aquí</v>
      </c>
      <c r="N318" s="93" t="str">
        <f>IF(ISERROR(VLOOKUP($F318,Listas!$T$4:$Y$44,5,FALSE)),"",VLOOKUP($F318,Listas!$T$4:$Y$44,5,FALSE))</f>
        <v/>
      </c>
      <c r="O318" s="93" t="str">
        <f>IF(ISERROR(VLOOKUP($F318,Listas!$T$4:$Y$44,6,FALSE)),"",VLOOKUP($F318,Listas!$T$4:$Y$44,6,FALSE))</f>
        <v/>
      </c>
    </row>
    <row r="319" spans="1:15" x14ac:dyDescent="0.25">
      <c r="A319" s="66"/>
      <c r="B319" s="66"/>
      <c r="C319" s="89" t="s">
        <v>941</v>
      </c>
      <c r="D319" s="66" t="s">
        <v>933</v>
      </c>
      <c r="E319" s="90" t="str">
        <f>IF(ISERROR(VLOOKUP($C319,Listas!$R$4:$S$17,2,FALSE)),"",VLOOKUP($C319,Listas!$R$4:$S$17,2,FALSE))</f>
        <v/>
      </c>
      <c r="F319" s="90" t="s">
        <v>984</v>
      </c>
      <c r="G319" s="90" t="s">
        <v>953</v>
      </c>
      <c r="H319" s="67"/>
      <c r="I319" s="67" t="s">
        <v>908</v>
      </c>
      <c r="J319" s="91" t="str">
        <f>IF(ISERROR(VLOOKUP($C319&amp;" "&amp;$K319,Listas!$AB$4:$AC$17,2,FALSE)),"",VLOOKUP($C319&amp;" "&amp;$K319,Listas!$AB$4:$AC$17,2,FALSE))</f>
        <v/>
      </c>
      <c r="K319" s="67" t="str">
        <f>IF(ISERROR(VLOOKUP($I319,Listas!$L$4:$M$7,2,FALSE)),"",VLOOKUP($I319,Listas!$L$4:$M$7,2,FALSE))</f>
        <v/>
      </c>
      <c r="L319" s="92" t="str">
        <f t="shared" si="4"/>
        <v/>
      </c>
      <c r="M319" s="92" t="str">
        <f>IF(D319="no",VLOOKUP(C319,Listas!$R$4:$Z$17,9, FALSE),"Por favor, introduzca detalles aquí")</f>
        <v>Por favor, introduzca detalles aquí</v>
      </c>
      <c r="N319" s="93" t="str">
        <f>IF(ISERROR(VLOOKUP($F319,Listas!$T$4:$Y$44,5,FALSE)),"",VLOOKUP($F319,Listas!$T$4:$Y$44,5,FALSE))</f>
        <v/>
      </c>
      <c r="O319" s="93" t="str">
        <f>IF(ISERROR(VLOOKUP($F319,Listas!$T$4:$Y$44,6,FALSE)),"",VLOOKUP($F319,Listas!$T$4:$Y$44,6,FALSE))</f>
        <v/>
      </c>
    </row>
    <row r="320" spans="1:15" x14ac:dyDescent="0.25">
      <c r="A320" s="66"/>
      <c r="B320" s="66"/>
      <c r="C320" s="89" t="s">
        <v>941</v>
      </c>
      <c r="D320" s="66" t="s">
        <v>933</v>
      </c>
      <c r="E320" s="90" t="str">
        <f>IF(ISERROR(VLOOKUP($C320,Listas!$R$4:$S$17,2,FALSE)),"",VLOOKUP($C320,Listas!$R$4:$S$17,2,FALSE))</f>
        <v/>
      </c>
      <c r="F320" s="90" t="s">
        <v>984</v>
      </c>
      <c r="G320" s="90" t="s">
        <v>953</v>
      </c>
      <c r="H320" s="67"/>
      <c r="I320" s="67" t="s">
        <v>908</v>
      </c>
      <c r="J320" s="91" t="str">
        <f>IF(ISERROR(VLOOKUP($C320&amp;" "&amp;$K320,Listas!$AB$4:$AC$17,2,FALSE)),"",VLOOKUP($C320&amp;" "&amp;$K320,Listas!$AB$4:$AC$17,2,FALSE))</f>
        <v/>
      </c>
      <c r="K320" s="67" t="str">
        <f>IF(ISERROR(VLOOKUP($I320,Listas!$L$4:$M$7,2,FALSE)),"",VLOOKUP($I320,Listas!$L$4:$M$7,2,FALSE))</f>
        <v/>
      </c>
      <c r="L320" s="92" t="str">
        <f t="shared" si="4"/>
        <v/>
      </c>
      <c r="M320" s="92" t="str">
        <f>IF(D320="no",VLOOKUP(C320,Listas!$R$4:$Z$17,9, FALSE),"Por favor, introduzca detalles aquí")</f>
        <v>Por favor, introduzca detalles aquí</v>
      </c>
      <c r="N320" s="93" t="str">
        <f>IF(ISERROR(VLOOKUP($F320,Listas!$T$4:$Y$44,5,FALSE)),"",VLOOKUP($F320,Listas!$T$4:$Y$44,5,FALSE))</f>
        <v/>
      </c>
      <c r="O320" s="93" t="str">
        <f>IF(ISERROR(VLOOKUP($F320,Listas!$T$4:$Y$44,6,FALSE)),"",VLOOKUP($F320,Listas!$T$4:$Y$44,6,FALSE))</f>
        <v/>
      </c>
    </row>
    <row r="321" spans="1:15" x14ac:dyDescent="0.25">
      <c r="A321" s="66"/>
      <c r="B321" s="66"/>
      <c r="C321" s="89" t="s">
        <v>941</v>
      </c>
      <c r="D321" s="66" t="s">
        <v>933</v>
      </c>
      <c r="E321" s="90" t="str">
        <f>IF(ISERROR(VLOOKUP($C321,Listas!$R$4:$S$17,2,FALSE)),"",VLOOKUP($C321,Listas!$R$4:$S$17,2,FALSE))</f>
        <v/>
      </c>
      <c r="F321" s="90" t="s">
        <v>984</v>
      </c>
      <c r="G321" s="90" t="s">
        <v>953</v>
      </c>
      <c r="H321" s="67"/>
      <c r="I321" s="67" t="s">
        <v>908</v>
      </c>
      <c r="J321" s="91" t="str">
        <f>IF(ISERROR(VLOOKUP($C321&amp;" "&amp;$K321,Listas!$AB$4:$AC$17,2,FALSE)),"",VLOOKUP($C321&amp;" "&amp;$K321,Listas!$AB$4:$AC$17,2,FALSE))</f>
        <v/>
      </c>
      <c r="K321" s="67" t="str">
        <f>IF(ISERROR(VLOOKUP($I321,Listas!$L$4:$M$7,2,FALSE)),"",VLOOKUP($I321,Listas!$L$4:$M$7,2,FALSE))</f>
        <v/>
      </c>
      <c r="L321" s="92" t="str">
        <f t="shared" si="4"/>
        <v/>
      </c>
      <c r="M321" s="92" t="str">
        <f>IF(D321="no",VLOOKUP(C321,Listas!$R$4:$Z$17,9, FALSE),"Por favor, introduzca detalles aquí")</f>
        <v>Por favor, introduzca detalles aquí</v>
      </c>
      <c r="N321" s="93" t="str">
        <f>IF(ISERROR(VLOOKUP($F321,Listas!$T$4:$Y$44,5,FALSE)),"",VLOOKUP($F321,Listas!$T$4:$Y$44,5,FALSE))</f>
        <v/>
      </c>
      <c r="O321" s="93" t="str">
        <f>IF(ISERROR(VLOOKUP($F321,Listas!$T$4:$Y$44,6,FALSE)),"",VLOOKUP($F321,Listas!$T$4:$Y$44,6,FALSE))</f>
        <v/>
      </c>
    </row>
    <row r="322" spans="1:15" x14ac:dyDescent="0.25">
      <c r="A322" s="66"/>
      <c r="B322" s="66"/>
      <c r="C322" s="89" t="s">
        <v>941</v>
      </c>
      <c r="D322" s="66" t="s">
        <v>933</v>
      </c>
      <c r="E322" s="90" t="str">
        <f>IF(ISERROR(VLOOKUP($C322,Listas!$R$4:$S$17,2,FALSE)),"",VLOOKUP($C322,Listas!$R$4:$S$17,2,FALSE))</f>
        <v/>
      </c>
      <c r="F322" s="90" t="s">
        <v>984</v>
      </c>
      <c r="G322" s="90" t="s">
        <v>953</v>
      </c>
      <c r="H322" s="67"/>
      <c r="I322" s="67" t="s">
        <v>908</v>
      </c>
      <c r="J322" s="91" t="str">
        <f>IF(ISERROR(VLOOKUP($C322&amp;" "&amp;$K322,Listas!$AB$4:$AC$17,2,FALSE)),"",VLOOKUP($C322&amp;" "&amp;$K322,Listas!$AB$4:$AC$17,2,FALSE))</f>
        <v/>
      </c>
      <c r="K322" s="67" t="str">
        <f>IF(ISERROR(VLOOKUP($I322,Listas!$L$4:$M$7,2,FALSE)),"",VLOOKUP($I322,Listas!$L$4:$M$7,2,FALSE))</f>
        <v/>
      </c>
      <c r="L322" s="92" t="str">
        <f t="shared" si="4"/>
        <v/>
      </c>
      <c r="M322" s="92" t="str">
        <f>IF(D322="no",VLOOKUP(C322,Listas!$R$4:$Z$17,9, FALSE),"Por favor, introduzca detalles aquí")</f>
        <v>Por favor, introduzca detalles aquí</v>
      </c>
      <c r="N322" s="93" t="str">
        <f>IF(ISERROR(VLOOKUP($F322,Listas!$T$4:$Y$44,5,FALSE)),"",VLOOKUP($F322,Listas!$T$4:$Y$44,5,FALSE))</f>
        <v/>
      </c>
      <c r="O322" s="93" t="str">
        <f>IF(ISERROR(VLOOKUP($F322,Listas!$T$4:$Y$44,6,FALSE)),"",VLOOKUP($F322,Listas!$T$4:$Y$44,6,FALSE))</f>
        <v/>
      </c>
    </row>
    <row r="323" spans="1:15" x14ac:dyDescent="0.25">
      <c r="A323" s="66"/>
      <c r="B323" s="66"/>
      <c r="C323" s="89" t="s">
        <v>941</v>
      </c>
      <c r="D323" s="66" t="s">
        <v>933</v>
      </c>
      <c r="E323" s="90" t="str">
        <f>IF(ISERROR(VLOOKUP($C323,Listas!$R$4:$S$17,2,FALSE)),"",VLOOKUP($C323,Listas!$R$4:$S$17,2,FALSE))</f>
        <v/>
      </c>
      <c r="F323" s="90" t="s">
        <v>984</v>
      </c>
      <c r="G323" s="90" t="s">
        <v>953</v>
      </c>
      <c r="H323" s="67"/>
      <c r="I323" s="67" t="s">
        <v>908</v>
      </c>
      <c r="J323" s="91" t="str">
        <f>IF(ISERROR(VLOOKUP($C323&amp;" "&amp;$K323,Listas!$AB$4:$AC$17,2,FALSE)),"",VLOOKUP($C323&amp;" "&amp;$K323,Listas!$AB$4:$AC$17,2,FALSE))</f>
        <v/>
      </c>
      <c r="K323" s="67" t="str">
        <f>IF(ISERROR(VLOOKUP($I323,Listas!$L$4:$M$7,2,FALSE)),"",VLOOKUP($I323,Listas!$L$4:$M$7,2,FALSE))</f>
        <v/>
      </c>
      <c r="L323" s="92" t="str">
        <f t="shared" si="4"/>
        <v/>
      </c>
      <c r="M323" s="92" t="str">
        <f>IF(D323="no",VLOOKUP(C323,Listas!$R$4:$Z$17,9, FALSE),"Por favor, introduzca detalles aquí")</f>
        <v>Por favor, introduzca detalles aquí</v>
      </c>
      <c r="N323" s="93" t="str">
        <f>IF(ISERROR(VLOOKUP($F323,Listas!$T$4:$Y$44,5,FALSE)),"",VLOOKUP($F323,Listas!$T$4:$Y$44,5,FALSE))</f>
        <v/>
      </c>
      <c r="O323" s="93" t="str">
        <f>IF(ISERROR(VLOOKUP($F323,Listas!$T$4:$Y$44,6,FALSE)),"",VLOOKUP($F323,Listas!$T$4:$Y$44,6,FALSE))</f>
        <v/>
      </c>
    </row>
    <row r="324" spans="1:15" x14ac:dyDescent="0.25">
      <c r="A324" s="66"/>
      <c r="B324" s="66"/>
      <c r="C324" s="89" t="s">
        <v>941</v>
      </c>
      <c r="D324" s="66" t="s">
        <v>933</v>
      </c>
      <c r="E324" s="90" t="str">
        <f>IF(ISERROR(VLOOKUP($C324,Listas!$R$4:$S$17,2,FALSE)),"",VLOOKUP($C324,Listas!$R$4:$S$17,2,FALSE))</f>
        <v/>
      </c>
      <c r="F324" s="90" t="s">
        <v>984</v>
      </c>
      <c r="G324" s="90" t="s">
        <v>953</v>
      </c>
      <c r="H324" s="67"/>
      <c r="I324" s="67" t="s">
        <v>908</v>
      </c>
      <c r="J324" s="91" t="str">
        <f>IF(ISERROR(VLOOKUP($C324&amp;" "&amp;$K324,Listas!$AB$4:$AC$17,2,FALSE)),"",VLOOKUP($C324&amp;" "&amp;$K324,Listas!$AB$4:$AC$17,2,FALSE))</f>
        <v/>
      </c>
      <c r="K324" s="67" t="str">
        <f>IF(ISERROR(VLOOKUP($I324,Listas!$L$4:$M$7,2,FALSE)),"",VLOOKUP($I324,Listas!$L$4:$M$7,2,FALSE))</f>
        <v/>
      </c>
      <c r="L324" s="92" t="str">
        <f t="shared" si="4"/>
        <v/>
      </c>
      <c r="M324" s="92" t="str">
        <f>IF(D324="no",VLOOKUP(C324,Listas!$R$4:$Z$17,9, FALSE),"Por favor, introduzca detalles aquí")</f>
        <v>Por favor, introduzca detalles aquí</v>
      </c>
      <c r="N324" s="93" t="str">
        <f>IF(ISERROR(VLOOKUP($F324,Listas!$T$4:$Y$44,5,FALSE)),"",VLOOKUP($F324,Listas!$T$4:$Y$44,5,FALSE))</f>
        <v/>
      </c>
      <c r="O324" s="93" t="str">
        <f>IF(ISERROR(VLOOKUP($F324,Listas!$T$4:$Y$44,6,FALSE)),"",VLOOKUP($F324,Listas!$T$4:$Y$44,6,FALSE))</f>
        <v/>
      </c>
    </row>
    <row r="325" spans="1:15" x14ac:dyDescent="0.25">
      <c r="A325" s="66"/>
      <c r="B325" s="66"/>
      <c r="C325" s="89" t="s">
        <v>941</v>
      </c>
      <c r="D325" s="66" t="s">
        <v>933</v>
      </c>
      <c r="E325" s="90" t="str">
        <f>IF(ISERROR(VLOOKUP($C325,Listas!$R$4:$S$17,2,FALSE)),"",VLOOKUP($C325,Listas!$R$4:$S$17,2,FALSE))</f>
        <v/>
      </c>
      <c r="F325" s="90" t="s">
        <v>984</v>
      </c>
      <c r="G325" s="90" t="s">
        <v>953</v>
      </c>
      <c r="H325" s="67"/>
      <c r="I325" s="67" t="s">
        <v>908</v>
      </c>
      <c r="J325" s="91" t="str">
        <f>IF(ISERROR(VLOOKUP($C325&amp;" "&amp;$K325,Listas!$AB$4:$AC$17,2,FALSE)),"",VLOOKUP($C325&amp;" "&amp;$K325,Listas!$AB$4:$AC$17,2,FALSE))</f>
        <v/>
      </c>
      <c r="K325" s="67" t="str">
        <f>IF(ISERROR(VLOOKUP($I325,Listas!$L$4:$M$7,2,FALSE)),"",VLOOKUP($I325,Listas!$L$4:$M$7,2,FALSE))</f>
        <v/>
      </c>
      <c r="L325" s="92" t="str">
        <f t="shared" si="4"/>
        <v/>
      </c>
      <c r="M325" s="92" t="str">
        <f>IF(D325="no",VLOOKUP(C325,Listas!$R$4:$Z$17,9, FALSE),"Por favor, introduzca detalles aquí")</f>
        <v>Por favor, introduzca detalles aquí</v>
      </c>
      <c r="N325" s="93" t="str">
        <f>IF(ISERROR(VLOOKUP($F325,Listas!$T$4:$Y$44,5,FALSE)),"",VLOOKUP($F325,Listas!$T$4:$Y$44,5,FALSE))</f>
        <v/>
      </c>
      <c r="O325" s="93" t="str">
        <f>IF(ISERROR(VLOOKUP($F325,Listas!$T$4:$Y$44,6,FALSE)),"",VLOOKUP($F325,Listas!$T$4:$Y$44,6,FALSE))</f>
        <v/>
      </c>
    </row>
    <row r="326" spans="1:15" x14ac:dyDescent="0.25">
      <c r="A326" s="66"/>
      <c r="B326" s="66"/>
      <c r="C326" s="89" t="s">
        <v>941</v>
      </c>
      <c r="D326" s="66" t="s">
        <v>933</v>
      </c>
      <c r="E326" s="90" t="str">
        <f>IF(ISERROR(VLOOKUP($C326,Listas!$R$4:$S$17,2,FALSE)),"",VLOOKUP($C326,Listas!$R$4:$S$17,2,FALSE))</f>
        <v/>
      </c>
      <c r="F326" s="90" t="s">
        <v>984</v>
      </c>
      <c r="G326" s="90" t="s">
        <v>953</v>
      </c>
      <c r="H326" s="67"/>
      <c r="I326" s="67" t="s">
        <v>908</v>
      </c>
      <c r="J326" s="91" t="str">
        <f>IF(ISERROR(VLOOKUP($C326&amp;" "&amp;$K326,Listas!$AB$4:$AC$17,2,FALSE)),"",VLOOKUP($C326&amp;" "&amp;$K326,Listas!$AB$4:$AC$17,2,FALSE))</f>
        <v/>
      </c>
      <c r="K326" s="67" t="str">
        <f>IF(ISERROR(VLOOKUP($I326,Listas!$L$4:$M$7,2,FALSE)),"",VLOOKUP($I326,Listas!$L$4:$M$7,2,FALSE))</f>
        <v/>
      </c>
      <c r="L326" s="92" t="str">
        <f t="shared" si="4"/>
        <v/>
      </c>
      <c r="M326" s="92" t="str">
        <f>IF(D326="no",VLOOKUP(C326,Listas!$R$4:$Z$17,9, FALSE),"Por favor, introduzca detalles aquí")</f>
        <v>Por favor, introduzca detalles aquí</v>
      </c>
      <c r="N326" s="93" t="str">
        <f>IF(ISERROR(VLOOKUP($F326,Listas!$T$4:$Y$44,5,FALSE)),"",VLOOKUP($F326,Listas!$T$4:$Y$44,5,FALSE))</f>
        <v/>
      </c>
      <c r="O326" s="93" t="str">
        <f>IF(ISERROR(VLOOKUP($F326,Listas!$T$4:$Y$44,6,FALSE)),"",VLOOKUP($F326,Listas!$T$4:$Y$44,6,FALSE))</f>
        <v/>
      </c>
    </row>
    <row r="327" spans="1:15" x14ac:dyDescent="0.25">
      <c r="A327" s="66"/>
      <c r="B327" s="66"/>
      <c r="C327" s="89" t="s">
        <v>941</v>
      </c>
      <c r="D327" s="66" t="s">
        <v>933</v>
      </c>
      <c r="E327" s="90" t="str">
        <f>IF(ISERROR(VLOOKUP($C327,Listas!$R$4:$S$17,2,FALSE)),"",VLOOKUP($C327,Listas!$R$4:$S$17,2,FALSE))</f>
        <v/>
      </c>
      <c r="F327" s="90" t="s">
        <v>984</v>
      </c>
      <c r="G327" s="90" t="s">
        <v>953</v>
      </c>
      <c r="H327" s="67"/>
      <c r="I327" s="67" t="s">
        <v>908</v>
      </c>
      <c r="J327" s="91" t="str">
        <f>IF(ISERROR(VLOOKUP($C327&amp;" "&amp;$K327,Listas!$AB$4:$AC$17,2,FALSE)),"",VLOOKUP($C327&amp;" "&amp;$K327,Listas!$AB$4:$AC$17,2,FALSE))</f>
        <v/>
      </c>
      <c r="K327" s="67" t="str">
        <f>IF(ISERROR(VLOOKUP($I327,Listas!$L$4:$M$7,2,FALSE)),"",VLOOKUP($I327,Listas!$L$4:$M$7,2,FALSE))</f>
        <v/>
      </c>
      <c r="L327" s="92" t="str">
        <f t="shared" si="4"/>
        <v/>
      </c>
      <c r="M327" s="92" t="str">
        <f>IF(D327="no",VLOOKUP(C327,Listas!$R$4:$Z$17,9, FALSE),"Por favor, introduzca detalles aquí")</f>
        <v>Por favor, introduzca detalles aquí</v>
      </c>
      <c r="N327" s="93" t="str">
        <f>IF(ISERROR(VLOOKUP($F327,Listas!$T$4:$Y$44,5,FALSE)),"",VLOOKUP($F327,Listas!$T$4:$Y$44,5,FALSE))</f>
        <v/>
      </c>
      <c r="O327" s="93" t="str">
        <f>IF(ISERROR(VLOOKUP($F327,Listas!$T$4:$Y$44,6,FALSE)),"",VLOOKUP($F327,Listas!$T$4:$Y$44,6,FALSE))</f>
        <v/>
      </c>
    </row>
    <row r="328" spans="1:15" x14ac:dyDescent="0.25">
      <c r="A328" s="66"/>
      <c r="B328" s="66"/>
      <c r="C328" s="89" t="s">
        <v>941</v>
      </c>
      <c r="D328" s="66" t="s">
        <v>933</v>
      </c>
      <c r="E328" s="90" t="str">
        <f>IF(ISERROR(VLOOKUP($C328,Listas!$R$4:$S$17,2,FALSE)),"",VLOOKUP($C328,Listas!$R$4:$S$17,2,FALSE))</f>
        <v/>
      </c>
      <c r="F328" s="90" t="s">
        <v>984</v>
      </c>
      <c r="G328" s="90" t="s">
        <v>953</v>
      </c>
      <c r="H328" s="67"/>
      <c r="I328" s="67" t="s">
        <v>908</v>
      </c>
      <c r="J328" s="91" t="str">
        <f>IF(ISERROR(VLOOKUP($C328&amp;" "&amp;$K328,Listas!$AB$4:$AC$17,2,FALSE)),"",VLOOKUP($C328&amp;" "&amp;$K328,Listas!$AB$4:$AC$17,2,FALSE))</f>
        <v/>
      </c>
      <c r="K328" s="67" t="str">
        <f>IF(ISERROR(VLOOKUP($I328,Listas!$L$4:$M$7,2,FALSE)),"",VLOOKUP($I328,Listas!$L$4:$M$7,2,FALSE))</f>
        <v/>
      </c>
      <c r="L328" s="92" t="str">
        <f t="shared" ref="L328:L391" si="5">IF(ISERROR(H328*J328),"",H328*J328)</f>
        <v/>
      </c>
      <c r="M328" s="92" t="str">
        <f>IF(D328="no",VLOOKUP(C328,Listas!$R$4:$Z$17,9, FALSE),"Por favor, introduzca detalles aquí")</f>
        <v>Por favor, introduzca detalles aquí</v>
      </c>
      <c r="N328" s="93" t="str">
        <f>IF(ISERROR(VLOOKUP($F328,Listas!$T$4:$Y$44,5,FALSE)),"",VLOOKUP($F328,Listas!$T$4:$Y$44,5,FALSE))</f>
        <v/>
      </c>
      <c r="O328" s="93" t="str">
        <f>IF(ISERROR(VLOOKUP($F328,Listas!$T$4:$Y$44,6,FALSE)),"",VLOOKUP($F328,Listas!$T$4:$Y$44,6,FALSE))</f>
        <v/>
      </c>
    </row>
    <row r="329" spans="1:15" x14ac:dyDescent="0.25">
      <c r="A329" s="66"/>
      <c r="B329" s="66"/>
      <c r="C329" s="89" t="s">
        <v>941</v>
      </c>
      <c r="D329" s="66" t="s">
        <v>933</v>
      </c>
      <c r="E329" s="90" t="str">
        <f>IF(ISERROR(VLOOKUP($C329,Listas!$R$4:$S$17,2,FALSE)),"",VLOOKUP($C329,Listas!$R$4:$S$17,2,FALSE))</f>
        <v/>
      </c>
      <c r="F329" s="90" t="s">
        <v>984</v>
      </c>
      <c r="G329" s="90" t="s">
        <v>953</v>
      </c>
      <c r="H329" s="67"/>
      <c r="I329" s="67" t="s">
        <v>908</v>
      </c>
      <c r="J329" s="91" t="str">
        <f>IF(ISERROR(VLOOKUP($C329&amp;" "&amp;$K329,Listas!$AB$4:$AC$17,2,FALSE)),"",VLOOKUP($C329&amp;" "&amp;$K329,Listas!$AB$4:$AC$17,2,FALSE))</f>
        <v/>
      </c>
      <c r="K329" s="67" t="str">
        <f>IF(ISERROR(VLOOKUP($I329,Listas!$L$4:$M$7,2,FALSE)),"",VLOOKUP($I329,Listas!$L$4:$M$7,2,FALSE))</f>
        <v/>
      </c>
      <c r="L329" s="92" t="str">
        <f t="shared" si="5"/>
        <v/>
      </c>
      <c r="M329" s="92" t="str">
        <f>IF(D329="no",VLOOKUP(C329,Listas!$R$4:$Z$17,9, FALSE),"Por favor, introduzca detalles aquí")</f>
        <v>Por favor, introduzca detalles aquí</v>
      </c>
      <c r="N329" s="93" t="str">
        <f>IF(ISERROR(VLOOKUP($F329,Listas!$T$4:$Y$44,5,FALSE)),"",VLOOKUP($F329,Listas!$T$4:$Y$44,5,FALSE))</f>
        <v/>
      </c>
      <c r="O329" s="93" t="str">
        <f>IF(ISERROR(VLOOKUP($F329,Listas!$T$4:$Y$44,6,FALSE)),"",VLOOKUP($F329,Listas!$T$4:$Y$44,6,FALSE))</f>
        <v/>
      </c>
    </row>
    <row r="330" spans="1:15" x14ac:dyDescent="0.25">
      <c r="A330" s="66"/>
      <c r="B330" s="66"/>
      <c r="C330" s="89" t="s">
        <v>941</v>
      </c>
      <c r="D330" s="66" t="s">
        <v>933</v>
      </c>
      <c r="E330" s="90" t="str">
        <f>IF(ISERROR(VLOOKUP($C330,Listas!$R$4:$S$17,2,FALSE)),"",VLOOKUP($C330,Listas!$R$4:$S$17,2,FALSE))</f>
        <v/>
      </c>
      <c r="F330" s="90" t="s">
        <v>984</v>
      </c>
      <c r="G330" s="90" t="s">
        <v>953</v>
      </c>
      <c r="H330" s="67"/>
      <c r="I330" s="67" t="s">
        <v>908</v>
      </c>
      <c r="J330" s="91" t="str">
        <f>IF(ISERROR(VLOOKUP($C330&amp;" "&amp;$K330,Listas!$AB$4:$AC$17,2,FALSE)),"",VLOOKUP($C330&amp;" "&amp;$K330,Listas!$AB$4:$AC$17,2,FALSE))</f>
        <v/>
      </c>
      <c r="K330" s="67" t="str">
        <f>IF(ISERROR(VLOOKUP($I330,Listas!$L$4:$M$7,2,FALSE)),"",VLOOKUP($I330,Listas!$L$4:$M$7,2,FALSE))</f>
        <v/>
      </c>
      <c r="L330" s="92" t="str">
        <f t="shared" si="5"/>
        <v/>
      </c>
      <c r="M330" s="92" t="str">
        <f>IF(D330="no",VLOOKUP(C330,Listas!$R$4:$Z$17,9, FALSE),"Por favor, introduzca detalles aquí")</f>
        <v>Por favor, introduzca detalles aquí</v>
      </c>
      <c r="N330" s="93" t="str">
        <f>IF(ISERROR(VLOOKUP($F330,Listas!$T$4:$Y$44,5,FALSE)),"",VLOOKUP($F330,Listas!$T$4:$Y$44,5,FALSE))</f>
        <v/>
      </c>
      <c r="O330" s="93" t="str">
        <f>IF(ISERROR(VLOOKUP($F330,Listas!$T$4:$Y$44,6,FALSE)),"",VLOOKUP($F330,Listas!$T$4:$Y$44,6,FALSE))</f>
        <v/>
      </c>
    </row>
    <row r="331" spans="1:15" x14ac:dyDescent="0.25">
      <c r="A331" s="66"/>
      <c r="B331" s="66"/>
      <c r="C331" s="89" t="s">
        <v>941</v>
      </c>
      <c r="D331" s="66" t="s">
        <v>933</v>
      </c>
      <c r="E331" s="90" t="str">
        <f>IF(ISERROR(VLOOKUP($C331,Listas!$R$4:$S$17,2,FALSE)),"",VLOOKUP($C331,Listas!$R$4:$S$17,2,FALSE))</f>
        <v/>
      </c>
      <c r="F331" s="90" t="s">
        <v>984</v>
      </c>
      <c r="G331" s="90" t="s">
        <v>953</v>
      </c>
      <c r="H331" s="67"/>
      <c r="I331" s="67" t="s">
        <v>908</v>
      </c>
      <c r="J331" s="91" t="str">
        <f>IF(ISERROR(VLOOKUP($C331&amp;" "&amp;$K331,Listas!$AB$4:$AC$17,2,FALSE)),"",VLOOKUP($C331&amp;" "&amp;$K331,Listas!$AB$4:$AC$17,2,FALSE))</f>
        <v/>
      </c>
      <c r="K331" s="67" t="str">
        <f>IF(ISERROR(VLOOKUP($I331,Listas!$L$4:$M$7,2,FALSE)),"",VLOOKUP($I331,Listas!$L$4:$M$7,2,FALSE))</f>
        <v/>
      </c>
      <c r="L331" s="92" t="str">
        <f t="shared" si="5"/>
        <v/>
      </c>
      <c r="M331" s="92" t="str">
        <f>IF(D331="no",VLOOKUP(C331,Listas!$R$4:$Z$17,9, FALSE),"Por favor, introduzca detalles aquí")</f>
        <v>Por favor, introduzca detalles aquí</v>
      </c>
      <c r="N331" s="93" t="str">
        <f>IF(ISERROR(VLOOKUP($F331,Listas!$T$4:$Y$44,5,FALSE)),"",VLOOKUP($F331,Listas!$T$4:$Y$44,5,FALSE))</f>
        <v/>
      </c>
      <c r="O331" s="93" t="str">
        <f>IF(ISERROR(VLOOKUP($F331,Listas!$T$4:$Y$44,6,FALSE)),"",VLOOKUP($F331,Listas!$T$4:$Y$44,6,FALSE))</f>
        <v/>
      </c>
    </row>
    <row r="332" spans="1:15" x14ac:dyDescent="0.25">
      <c r="A332" s="66"/>
      <c r="B332" s="66"/>
      <c r="C332" s="89" t="s">
        <v>941</v>
      </c>
      <c r="D332" s="66" t="s">
        <v>933</v>
      </c>
      <c r="E332" s="90" t="str">
        <f>IF(ISERROR(VLOOKUP($C332,Listas!$R$4:$S$17,2,FALSE)),"",VLOOKUP($C332,Listas!$R$4:$S$17,2,FALSE))</f>
        <v/>
      </c>
      <c r="F332" s="90" t="s">
        <v>984</v>
      </c>
      <c r="G332" s="90" t="s">
        <v>953</v>
      </c>
      <c r="H332" s="67"/>
      <c r="I332" s="67" t="s">
        <v>908</v>
      </c>
      <c r="J332" s="91" t="str">
        <f>IF(ISERROR(VLOOKUP($C332&amp;" "&amp;$K332,Listas!$AB$4:$AC$17,2,FALSE)),"",VLOOKUP($C332&amp;" "&amp;$K332,Listas!$AB$4:$AC$17,2,FALSE))</f>
        <v/>
      </c>
      <c r="K332" s="67" t="str">
        <f>IF(ISERROR(VLOOKUP($I332,Listas!$L$4:$M$7,2,FALSE)),"",VLOOKUP($I332,Listas!$L$4:$M$7,2,FALSE))</f>
        <v/>
      </c>
      <c r="L332" s="92" t="str">
        <f t="shared" si="5"/>
        <v/>
      </c>
      <c r="M332" s="92" t="str">
        <f>IF(D332="no",VLOOKUP(C332,Listas!$R$4:$Z$17,9, FALSE),"Por favor, introduzca detalles aquí")</f>
        <v>Por favor, introduzca detalles aquí</v>
      </c>
      <c r="N332" s="93" t="str">
        <f>IF(ISERROR(VLOOKUP($F332,Listas!$T$4:$Y$44,5,FALSE)),"",VLOOKUP($F332,Listas!$T$4:$Y$44,5,FALSE))</f>
        <v/>
      </c>
      <c r="O332" s="93" t="str">
        <f>IF(ISERROR(VLOOKUP($F332,Listas!$T$4:$Y$44,6,FALSE)),"",VLOOKUP($F332,Listas!$T$4:$Y$44,6,FALSE))</f>
        <v/>
      </c>
    </row>
    <row r="333" spans="1:15" x14ac:dyDescent="0.25">
      <c r="A333" s="66"/>
      <c r="B333" s="66"/>
      <c r="C333" s="89" t="s">
        <v>941</v>
      </c>
      <c r="D333" s="66" t="s">
        <v>933</v>
      </c>
      <c r="E333" s="90" t="str">
        <f>IF(ISERROR(VLOOKUP($C333,Listas!$R$4:$S$17,2,FALSE)),"",VLOOKUP($C333,Listas!$R$4:$S$17,2,FALSE))</f>
        <v/>
      </c>
      <c r="F333" s="90" t="s">
        <v>984</v>
      </c>
      <c r="G333" s="90" t="s">
        <v>953</v>
      </c>
      <c r="H333" s="67"/>
      <c r="I333" s="67" t="s">
        <v>908</v>
      </c>
      <c r="J333" s="91" t="str">
        <f>IF(ISERROR(VLOOKUP($C333&amp;" "&amp;$K333,Listas!$AB$4:$AC$17,2,FALSE)),"",VLOOKUP($C333&amp;" "&amp;$K333,Listas!$AB$4:$AC$17,2,FALSE))</f>
        <v/>
      </c>
      <c r="K333" s="67" t="str">
        <f>IF(ISERROR(VLOOKUP($I333,Listas!$L$4:$M$7,2,FALSE)),"",VLOOKUP($I333,Listas!$L$4:$M$7,2,FALSE))</f>
        <v/>
      </c>
      <c r="L333" s="92" t="str">
        <f t="shared" si="5"/>
        <v/>
      </c>
      <c r="M333" s="92" t="str">
        <f>IF(D333="no",VLOOKUP(C333,Listas!$R$4:$Z$17,9, FALSE),"Por favor, introduzca detalles aquí")</f>
        <v>Por favor, introduzca detalles aquí</v>
      </c>
      <c r="N333" s="93" t="str">
        <f>IF(ISERROR(VLOOKUP($F333,Listas!$T$4:$Y$44,5,FALSE)),"",VLOOKUP($F333,Listas!$T$4:$Y$44,5,FALSE))</f>
        <v/>
      </c>
      <c r="O333" s="93" t="str">
        <f>IF(ISERROR(VLOOKUP($F333,Listas!$T$4:$Y$44,6,FALSE)),"",VLOOKUP($F333,Listas!$T$4:$Y$44,6,FALSE))</f>
        <v/>
      </c>
    </row>
    <row r="334" spans="1:15" x14ac:dyDescent="0.25">
      <c r="A334" s="66"/>
      <c r="B334" s="66"/>
      <c r="C334" s="89" t="s">
        <v>941</v>
      </c>
      <c r="D334" s="66" t="s">
        <v>933</v>
      </c>
      <c r="E334" s="90" t="str">
        <f>IF(ISERROR(VLOOKUP($C334,Listas!$R$4:$S$17,2,FALSE)),"",VLOOKUP($C334,Listas!$R$4:$S$17,2,FALSE))</f>
        <v/>
      </c>
      <c r="F334" s="90" t="s">
        <v>984</v>
      </c>
      <c r="G334" s="90" t="s">
        <v>953</v>
      </c>
      <c r="H334" s="67"/>
      <c r="I334" s="67" t="s">
        <v>908</v>
      </c>
      <c r="J334" s="91" t="str">
        <f>IF(ISERROR(VLOOKUP($C334&amp;" "&amp;$K334,Listas!$AB$4:$AC$17,2,FALSE)),"",VLOOKUP($C334&amp;" "&amp;$K334,Listas!$AB$4:$AC$17,2,FALSE))</f>
        <v/>
      </c>
      <c r="K334" s="67" t="str">
        <f>IF(ISERROR(VLOOKUP($I334,Listas!$L$4:$M$7,2,FALSE)),"",VLOOKUP($I334,Listas!$L$4:$M$7,2,FALSE))</f>
        <v/>
      </c>
      <c r="L334" s="92" t="str">
        <f t="shared" si="5"/>
        <v/>
      </c>
      <c r="M334" s="92" t="str">
        <f>IF(D334="no",VLOOKUP(C334,Listas!$R$4:$Z$17,9, FALSE),"Por favor, introduzca detalles aquí")</f>
        <v>Por favor, introduzca detalles aquí</v>
      </c>
      <c r="N334" s="93" t="str">
        <f>IF(ISERROR(VLOOKUP($F334,Listas!$T$4:$Y$44,5,FALSE)),"",VLOOKUP($F334,Listas!$T$4:$Y$44,5,FALSE))</f>
        <v/>
      </c>
      <c r="O334" s="93" t="str">
        <f>IF(ISERROR(VLOOKUP($F334,Listas!$T$4:$Y$44,6,FALSE)),"",VLOOKUP($F334,Listas!$T$4:$Y$44,6,FALSE))</f>
        <v/>
      </c>
    </row>
    <row r="335" spans="1:15" x14ac:dyDescent="0.25">
      <c r="A335" s="66"/>
      <c r="B335" s="66"/>
      <c r="C335" s="89" t="s">
        <v>941</v>
      </c>
      <c r="D335" s="66" t="s">
        <v>933</v>
      </c>
      <c r="E335" s="90" t="str">
        <f>IF(ISERROR(VLOOKUP($C335,Listas!$R$4:$S$17,2,FALSE)),"",VLOOKUP($C335,Listas!$R$4:$S$17,2,FALSE))</f>
        <v/>
      </c>
      <c r="F335" s="90" t="s">
        <v>984</v>
      </c>
      <c r="G335" s="90" t="s">
        <v>953</v>
      </c>
      <c r="H335" s="67"/>
      <c r="I335" s="67" t="s">
        <v>908</v>
      </c>
      <c r="J335" s="91" t="str">
        <f>IF(ISERROR(VLOOKUP($C335&amp;" "&amp;$K335,Listas!$AB$4:$AC$17,2,FALSE)),"",VLOOKUP($C335&amp;" "&amp;$K335,Listas!$AB$4:$AC$17,2,FALSE))</f>
        <v/>
      </c>
      <c r="K335" s="67" t="str">
        <f>IF(ISERROR(VLOOKUP($I335,Listas!$L$4:$M$7,2,FALSE)),"",VLOOKUP($I335,Listas!$L$4:$M$7,2,FALSE))</f>
        <v/>
      </c>
      <c r="L335" s="92" t="str">
        <f t="shared" si="5"/>
        <v/>
      </c>
      <c r="M335" s="92" t="str">
        <f>IF(D335="no",VLOOKUP(C335,Listas!$R$4:$Z$17,9, FALSE),"Por favor, introduzca detalles aquí")</f>
        <v>Por favor, introduzca detalles aquí</v>
      </c>
      <c r="N335" s="93" t="str">
        <f>IF(ISERROR(VLOOKUP($F335,Listas!$T$4:$Y$44,5,FALSE)),"",VLOOKUP($F335,Listas!$T$4:$Y$44,5,FALSE))</f>
        <v/>
      </c>
      <c r="O335" s="93" t="str">
        <f>IF(ISERROR(VLOOKUP($F335,Listas!$T$4:$Y$44,6,FALSE)),"",VLOOKUP($F335,Listas!$T$4:$Y$44,6,FALSE))</f>
        <v/>
      </c>
    </row>
    <row r="336" spans="1:15" x14ac:dyDescent="0.25">
      <c r="A336" s="66"/>
      <c r="B336" s="66"/>
      <c r="C336" s="89" t="s">
        <v>941</v>
      </c>
      <c r="D336" s="66" t="s">
        <v>933</v>
      </c>
      <c r="E336" s="90" t="str">
        <f>IF(ISERROR(VLOOKUP($C336,Listas!$R$4:$S$17,2,FALSE)),"",VLOOKUP($C336,Listas!$R$4:$S$17,2,FALSE))</f>
        <v/>
      </c>
      <c r="F336" s="90" t="s">
        <v>984</v>
      </c>
      <c r="G336" s="90" t="s">
        <v>953</v>
      </c>
      <c r="H336" s="67"/>
      <c r="I336" s="67" t="s">
        <v>908</v>
      </c>
      <c r="J336" s="91" t="str">
        <f>IF(ISERROR(VLOOKUP($C336&amp;" "&amp;$K336,Listas!$AB$4:$AC$17,2,FALSE)),"",VLOOKUP($C336&amp;" "&amp;$K336,Listas!$AB$4:$AC$17,2,FALSE))</f>
        <v/>
      </c>
      <c r="K336" s="67" t="str">
        <f>IF(ISERROR(VLOOKUP($I336,Listas!$L$4:$M$7,2,FALSE)),"",VLOOKUP($I336,Listas!$L$4:$M$7,2,FALSE))</f>
        <v/>
      </c>
      <c r="L336" s="92" t="str">
        <f t="shared" si="5"/>
        <v/>
      </c>
      <c r="M336" s="92" t="str">
        <f>IF(D336="no",VLOOKUP(C336,Listas!$R$4:$Z$17,9, FALSE),"Por favor, introduzca detalles aquí")</f>
        <v>Por favor, introduzca detalles aquí</v>
      </c>
      <c r="N336" s="93" t="str">
        <f>IF(ISERROR(VLOOKUP($F336,Listas!$T$4:$Y$44,5,FALSE)),"",VLOOKUP($F336,Listas!$T$4:$Y$44,5,FALSE))</f>
        <v/>
      </c>
      <c r="O336" s="93" t="str">
        <f>IF(ISERROR(VLOOKUP($F336,Listas!$T$4:$Y$44,6,FALSE)),"",VLOOKUP($F336,Listas!$T$4:$Y$44,6,FALSE))</f>
        <v/>
      </c>
    </row>
    <row r="337" spans="1:15" x14ac:dyDescent="0.25">
      <c r="A337" s="66"/>
      <c r="B337" s="66"/>
      <c r="C337" s="89" t="s">
        <v>941</v>
      </c>
      <c r="D337" s="66" t="s">
        <v>933</v>
      </c>
      <c r="E337" s="90" t="str">
        <f>IF(ISERROR(VLOOKUP($C337,Listas!$R$4:$S$17,2,FALSE)),"",VLOOKUP($C337,Listas!$R$4:$S$17,2,FALSE))</f>
        <v/>
      </c>
      <c r="F337" s="90" t="s">
        <v>984</v>
      </c>
      <c r="G337" s="90" t="s">
        <v>953</v>
      </c>
      <c r="H337" s="67"/>
      <c r="I337" s="67" t="s">
        <v>908</v>
      </c>
      <c r="J337" s="91" t="str">
        <f>IF(ISERROR(VLOOKUP($C337&amp;" "&amp;$K337,Listas!$AB$4:$AC$17,2,FALSE)),"",VLOOKUP($C337&amp;" "&amp;$K337,Listas!$AB$4:$AC$17,2,FALSE))</f>
        <v/>
      </c>
      <c r="K337" s="67" t="str">
        <f>IF(ISERROR(VLOOKUP($I337,Listas!$L$4:$M$7,2,FALSE)),"",VLOOKUP($I337,Listas!$L$4:$M$7,2,FALSE))</f>
        <v/>
      </c>
      <c r="L337" s="92" t="str">
        <f t="shared" si="5"/>
        <v/>
      </c>
      <c r="M337" s="92" t="str">
        <f>IF(D337="no",VLOOKUP(C337,Listas!$R$4:$Z$17,9, FALSE),"Por favor, introduzca detalles aquí")</f>
        <v>Por favor, introduzca detalles aquí</v>
      </c>
      <c r="N337" s="93" t="str">
        <f>IF(ISERROR(VLOOKUP($F337,Listas!$T$4:$Y$44,5,FALSE)),"",VLOOKUP($F337,Listas!$T$4:$Y$44,5,FALSE))</f>
        <v/>
      </c>
      <c r="O337" s="93" t="str">
        <f>IF(ISERROR(VLOOKUP($F337,Listas!$T$4:$Y$44,6,FALSE)),"",VLOOKUP($F337,Listas!$T$4:$Y$44,6,FALSE))</f>
        <v/>
      </c>
    </row>
    <row r="338" spans="1:15" x14ac:dyDescent="0.25">
      <c r="A338" s="66"/>
      <c r="B338" s="66"/>
      <c r="C338" s="89" t="s">
        <v>941</v>
      </c>
      <c r="D338" s="66" t="s">
        <v>933</v>
      </c>
      <c r="E338" s="90" t="str">
        <f>IF(ISERROR(VLOOKUP($C338,Listas!$R$4:$S$17,2,FALSE)),"",VLOOKUP($C338,Listas!$R$4:$S$17,2,FALSE))</f>
        <v/>
      </c>
      <c r="F338" s="90" t="s">
        <v>984</v>
      </c>
      <c r="G338" s="90" t="s">
        <v>953</v>
      </c>
      <c r="H338" s="67"/>
      <c r="I338" s="67" t="s">
        <v>908</v>
      </c>
      <c r="J338" s="91" t="str">
        <f>IF(ISERROR(VLOOKUP($C338&amp;" "&amp;$K338,Listas!$AB$4:$AC$17,2,FALSE)),"",VLOOKUP($C338&amp;" "&amp;$K338,Listas!$AB$4:$AC$17,2,FALSE))</f>
        <v/>
      </c>
      <c r="K338" s="67" t="str">
        <f>IF(ISERROR(VLOOKUP($I338,Listas!$L$4:$M$7,2,FALSE)),"",VLOOKUP($I338,Listas!$L$4:$M$7,2,FALSE))</f>
        <v/>
      </c>
      <c r="L338" s="92" t="str">
        <f t="shared" si="5"/>
        <v/>
      </c>
      <c r="M338" s="92" t="str">
        <f>IF(D338="no",VLOOKUP(C338,Listas!$R$4:$Z$17,9, FALSE),"Por favor, introduzca detalles aquí")</f>
        <v>Por favor, introduzca detalles aquí</v>
      </c>
      <c r="N338" s="93" t="str">
        <f>IF(ISERROR(VLOOKUP($F338,Listas!$T$4:$Y$44,5,FALSE)),"",VLOOKUP($F338,Listas!$T$4:$Y$44,5,FALSE))</f>
        <v/>
      </c>
      <c r="O338" s="93" t="str">
        <f>IF(ISERROR(VLOOKUP($F338,Listas!$T$4:$Y$44,6,FALSE)),"",VLOOKUP($F338,Listas!$T$4:$Y$44,6,FALSE))</f>
        <v/>
      </c>
    </row>
    <row r="339" spans="1:15" x14ac:dyDescent="0.25">
      <c r="A339" s="66"/>
      <c r="B339" s="66"/>
      <c r="C339" s="89" t="s">
        <v>941</v>
      </c>
      <c r="D339" s="66" t="s">
        <v>933</v>
      </c>
      <c r="E339" s="90" t="str">
        <f>IF(ISERROR(VLOOKUP($C339,Listas!$R$4:$S$17,2,FALSE)),"",VLOOKUP($C339,Listas!$R$4:$S$17,2,FALSE))</f>
        <v/>
      </c>
      <c r="F339" s="90" t="s">
        <v>984</v>
      </c>
      <c r="G339" s="90" t="s">
        <v>953</v>
      </c>
      <c r="H339" s="67"/>
      <c r="I339" s="67" t="s">
        <v>908</v>
      </c>
      <c r="J339" s="91" t="str">
        <f>IF(ISERROR(VLOOKUP($C339&amp;" "&amp;$K339,Listas!$AB$4:$AC$17,2,FALSE)),"",VLOOKUP($C339&amp;" "&amp;$K339,Listas!$AB$4:$AC$17,2,FALSE))</f>
        <v/>
      </c>
      <c r="K339" s="67" t="str">
        <f>IF(ISERROR(VLOOKUP($I339,Listas!$L$4:$M$7,2,FALSE)),"",VLOOKUP($I339,Listas!$L$4:$M$7,2,FALSE))</f>
        <v/>
      </c>
      <c r="L339" s="92" t="str">
        <f t="shared" si="5"/>
        <v/>
      </c>
      <c r="M339" s="92" t="str">
        <f>IF(D339="no",VLOOKUP(C339,Listas!$R$4:$Z$17,9, FALSE),"Por favor, introduzca detalles aquí")</f>
        <v>Por favor, introduzca detalles aquí</v>
      </c>
      <c r="N339" s="93" t="str">
        <f>IF(ISERROR(VLOOKUP($F339,Listas!$T$4:$Y$44,5,FALSE)),"",VLOOKUP($F339,Listas!$T$4:$Y$44,5,FALSE))</f>
        <v/>
      </c>
      <c r="O339" s="93" t="str">
        <f>IF(ISERROR(VLOOKUP($F339,Listas!$T$4:$Y$44,6,FALSE)),"",VLOOKUP($F339,Listas!$T$4:$Y$44,6,FALSE))</f>
        <v/>
      </c>
    </row>
    <row r="340" spans="1:15" x14ac:dyDescent="0.25">
      <c r="A340" s="66"/>
      <c r="B340" s="66"/>
      <c r="C340" s="89" t="s">
        <v>941</v>
      </c>
      <c r="D340" s="66" t="s">
        <v>933</v>
      </c>
      <c r="E340" s="90" t="str">
        <f>IF(ISERROR(VLOOKUP($C340,Listas!$R$4:$S$17,2,FALSE)),"",VLOOKUP($C340,Listas!$R$4:$S$17,2,FALSE))</f>
        <v/>
      </c>
      <c r="F340" s="90" t="s">
        <v>984</v>
      </c>
      <c r="G340" s="90" t="s">
        <v>953</v>
      </c>
      <c r="H340" s="67"/>
      <c r="I340" s="67" t="s">
        <v>908</v>
      </c>
      <c r="J340" s="91" t="str">
        <f>IF(ISERROR(VLOOKUP($C340&amp;" "&amp;$K340,Listas!$AB$4:$AC$17,2,FALSE)),"",VLOOKUP($C340&amp;" "&amp;$K340,Listas!$AB$4:$AC$17,2,FALSE))</f>
        <v/>
      </c>
      <c r="K340" s="67" t="str">
        <f>IF(ISERROR(VLOOKUP($I340,Listas!$L$4:$M$7,2,FALSE)),"",VLOOKUP($I340,Listas!$L$4:$M$7,2,FALSE))</f>
        <v/>
      </c>
      <c r="L340" s="92" t="str">
        <f t="shared" si="5"/>
        <v/>
      </c>
      <c r="M340" s="92" t="str">
        <f>IF(D340="no",VLOOKUP(C340,Listas!$R$4:$Z$17,9, FALSE),"Por favor, introduzca detalles aquí")</f>
        <v>Por favor, introduzca detalles aquí</v>
      </c>
      <c r="N340" s="93" t="str">
        <f>IF(ISERROR(VLOOKUP($F340,Listas!$T$4:$Y$44,5,FALSE)),"",VLOOKUP($F340,Listas!$T$4:$Y$44,5,FALSE))</f>
        <v/>
      </c>
      <c r="O340" s="93" t="str">
        <f>IF(ISERROR(VLOOKUP($F340,Listas!$T$4:$Y$44,6,FALSE)),"",VLOOKUP($F340,Listas!$T$4:$Y$44,6,FALSE))</f>
        <v/>
      </c>
    </row>
    <row r="341" spans="1:15" x14ac:dyDescent="0.25">
      <c r="A341" s="66"/>
      <c r="B341" s="66"/>
      <c r="C341" s="89" t="s">
        <v>941</v>
      </c>
      <c r="D341" s="66" t="s">
        <v>933</v>
      </c>
      <c r="E341" s="90" t="str">
        <f>IF(ISERROR(VLOOKUP($C341,Listas!$R$4:$S$17,2,FALSE)),"",VLOOKUP($C341,Listas!$R$4:$S$17,2,FALSE))</f>
        <v/>
      </c>
      <c r="F341" s="90" t="s">
        <v>984</v>
      </c>
      <c r="G341" s="90" t="s">
        <v>953</v>
      </c>
      <c r="H341" s="67"/>
      <c r="I341" s="67" t="s">
        <v>908</v>
      </c>
      <c r="J341" s="91" t="str">
        <f>IF(ISERROR(VLOOKUP($C341&amp;" "&amp;$K341,Listas!$AB$4:$AC$17,2,FALSE)),"",VLOOKUP($C341&amp;" "&amp;$K341,Listas!$AB$4:$AC$17,2,FALSE))</f>
        <v/>
      </c>
      <c r="K341" s="67" t="str">
        <f>IF(ISERROR(VLOOKUP($I341,Listas!$L$4:$M$7,2,FALSE)),"",VLOOKUP($I341,Listas!$L$4:$M$7,2,FALSE))</f>
        <v/>
      </c>
      <c r="L341" s="92" t="str">
        <f t="shared" si="5"/>
        <v/>
      </c>
      <c r="M341" s="92" t="str">
        <f>IF(D341="no",VLOOKUP(C341,Listas!$R$4:$Z$17,9, FALSE),"Por favor, introduzca detalles aquí")</f>
        <v>Por favor, introduzca detalles aquí</v>
      </c>
      <c r="N341" s="93" t="str">
        <f>IF(ISERROR(VLOOKUP($F341,Listas!$T$4:$Y$44,5,FALSE)),"",VLOOKUP($F341,Listas!$T$4:$Y$44,5,FALSE))</f>
        <v/>
      </c>
      <c r="O341" s="93" t="str">
        <f>IF(ISERROR(VLOOKUP($F341,Listas!$T$4:$Y$44,6,FALSE)),"",VLOOKUP($F341,Listas!$T$4:$Y$44,6,FALSE))</f>
        <v/>
      </c>
    </row>
    <row r="342" spans="1:15" x14ac:dyDescent="0.25">
      <c r="A342" s="66"/>
      <c r="B342" s="66"/>
      <c r="C342" s="89" t="s">
        <v>941</v>
      </c>
      <c r="D342" s="66" t="s">
        <v>933</v>
      </c>
      <c r="E342" s="90" t="str">
        <f>IF(ISERROR(VLOOKUP($C342,Listas!$R$4:$S$17,2,FALSE)),"",VLOOKUP($C342,Listas!$R$4:$S$17,2,FALSE))</f>
        <v/>
      </c>
      <c r="F342" s="90" t="s">
        <v>984</v>
      </c>
      <c r="G342" s="90" t="s">
        <v>953</v>
      </c>
      <c r="H342" s="67"/>
      <c r="I342" s="67" t="s">
        <v>908</v>
      </c>
      <c r="J342" s="91" t="str">
        <f>IF(ISERROR(VLOOKUP($C342&amp;" "&amp;$K342,Listas!$AB$4:$AC$17,2,FALSE)),"",VLOOKUP($C342&amp;" "&amp;$K342,Listas!$AB$4:$AC$17,2,FALSE))</f>
        <v/>
      </c>
      <c r="K342" s="67" t="str">
        <f>IF(ISERROR(VLOOKUP($I342,Listas!$L$4:$M$7,2,FALSE)),"",VLOOKUP($I342,Listas!$L$4:$M$7,2,FALSE))</f>
        <v/>
      </c>
      <c r="L342" s="92" t="str">
        <f t="shared" si="5"/>
        <v/>
      </c>
      <c r="M342" s="92" t="str">
        <f>IF(D342="no",VLOOKUP(C342,Listas!$R$4:$Z$17,9, FALSE),"Por favor, introduzca detalles aquí")</f>
        <v>Por favor, introduzca detalles aquí</v>
      </c>
      <c r="N342" s="93" t="str">
        <f>IF(ISERROR(VLOOKUP($F342,Listas!$T$4:$Y$44,5,FALSE)),"",VLOOKUP($F342,Listas!$T$4:$Y$44,5,FALSE))</f>
        <v/>
      </c>
      <c r="O342" s="93" t="str">
        <f>IF(ISERROR(VLOOKUP($F342,Listas!$T$4:$Y$44,6,FALSE)),"",VLOOKUP($F342,Listas!$T$4:$Y$44,6,FALSE))</f>
        <v/>
      </c>
    </row>
    <row r="343" spans="1:15" x14ac:dyDescent="0.25">
      <c r="A343" s="66"/>
      <c r="B343" s="66"/>
      <c r="C343" s="89" t="s">
        <v>941</v>
      </c>
      <c r="D343" s="66" t="s">
        <v>933</v>
      </c>
      <c r="E343" s="90" t="str">
        <f>IF(ISERROR(VLOOKUP($C343,Listas!$R$4:$S$17,2,FALSE)),"",VLOOKUP($C343,Listas!$R$4:$S$17,2,FALSE))</f>
        <v/>
      </c>
      <c r="F343" s="90" t="s">
        <v>984</v>
      </c>
      <c r="G343" s="90" t="s">
        <v>953</v>
      </c>
      <c r="H343" s="67"/>
      <c r="I343" s="67" t="s">
        <v>908</v>
      </c>
      <c r="J343" s="91" t="str">
        <f>IF(ISERROR(VLOOKUP($C343&amp;" "&amp;$K343,Listas!$AB$4:$AC$17,2,FALSE)),"",VLOOKUP($C343&amp;" "&amp;$K343,Listas!$AB$4:$AC$17,2,FALSE))</f>
        <v/>
      </c>
      <c r="K343" s="67" t="str">
        <f>IF(ISERROR(VLOOKUP($I343,Listas!$L$4:$M$7,2,FALSE)),"",VLOOKUP($I343,Listas!$L$4:$M$7,2,FALSE))</f>
        <v/>
      </c>
      <c r="L343" s="92" t="str">
        <f t="shared" si="5"/>
        <v/>
      </c>
      <c r="M343" s="92" t="str">
        <f>IF(D343="no",VLOOKUP(C343,Listas!$R$4:$Z$17,9, FALSE),"Por favor, introduzca detalles aquí")</f>
        <v>Por favor, introduzca detalles aquí</v>
      </c>
      <c r="N343" s="93" t="str">
        <f>IF(ISERROR(VLOOKUP($F343,Listas!$T$4:$Y$44,5,FALSE)),"",VLOOKUP($F343,Listas!$T$4:$Y$44,5,FALSE))</f>
        <v/>
      </c>
      <c r="O343" s="93" t="str">
        <f>IF(ISERROR(VLOOKUP($F343,Listas!$T$4:$Y$44,6,FALSE)),"",VLOOKUP($F343,Listas!$T$4:$Y$44,6,FALSE))</f>
        <v/>
      </c>
    </row>
    <row r="344" spans="1:15" x14ac:dyDescent="0.25">
      <c r="A344" s="66"/>
      <c r="B344" s="66"/>
      <c r="C344" s="89" t="s">
        <v>941</v>
      </c>
      <c r="D344" s="66" t="s">
        <v>933</v>
      </c>
      <c r="E344" s="90" t="str">
        <f>IF(ISERROR(VLOOKUP($C344,Listas!$R$4:$S$17,2,FALSE)),"",VLOOKUP($C344,Listas!$R$4:$S$17,2,FALSE))</f>
        <v/>
      </c>
      <c r="F344" s="90" t="s">
        <v>984</v>
      </c>
      <c r="G344" s="90" t="s">
        <v>953</v>
      </c>
      <c r="H344" s="67"/>
      <c r="I344" s="67" t="s">
        <v>908</v>
      </c>
      <c r="J344" s="91" t="str">
        <f>IF(ISERROR(VLOOKUP($C344&amp;" "&amp;$K344,Listas!$AB$4:$AC$17,2,FALSE)),"",VLOOKUP($C344&amp;" "&amp;$K344,Listas!$AB$4:$AC$17,2,FALSE))</f>
        <v/>
      </c>
      <c r="K344" s="67" t="str">
        <f>IF(ISERROR(VLOOKUP($I344,Listas!$L$4:$M$7,2,FALSE)),"",VLOOKUP($I344,Listas!$L$4:$M$7,2,FALSE))</f>
        <v/>
      </c>
      <c r="L344" s="92" t="str">
        <f t="shared" si="5"/>
        <v/>
      </c>
      <c r="M344" s="92" t="str">
        <f>IF(D344="no",VLOOKUP(C344,Listas!$R$4:$Z$17,9, FALSE),"Por favor, introduzca detalles aquí")</f>
        <v>Por favor, introduzca detalles aquí</v>
      </c>
      <c r="N344" s="93" t="str">
        <f>IF(ISERROR(VLOOKUP($F344,Listas!$T$4:$Y$44,5,FALSE)),"",VLOOKUP($F344,Listas!$T$4:$Y$44,5,FALSE))</f>
        <v/>
      </c>
      <c r="O344" s="93" t="str">
        <f>IF(ISERROR(VLOOKUP($F344,Listas!$T$4:$Y$44,6,FALSE)),"",VLOOKUP($F344,Listas!$T$4:$Y$44,6,FALSE))</f>
        <v/>
      </c>
    </row>
    <row r="345" spans="1:15" x14ac:dyDescent="0.25">
      <c r="A345" s="66"/>
      <c r="B345" s="66"/>
      <c r="C345" s="89" t="s">
        <v>941</v>
      </c>
      <c r="D345" s="66" t="s">
        <v>933</v>
      </c>
      <c r="E345" s="90" t="str">
        <f>IF(ISERROR(VLOOKUP($C345,Listas!$R$4:$S$17,2,FALSE)),"",VLOOKUP($C345,Listas!$R$4:$S$17,2,FALSE))</f>
        <v/>
      </c>
      <c r="F345" s="90" t="s">
        <v>984</v>
      </c>
      <c r="G345" s="90" t="s">
        <v>953</v>
      </c>
      <c r="H345" s="67"/>
      <c r="I345" s="67" t="s">
        <v>908</v>
      </c>
      <c r="J345" s="91" t="str">
        <f>IF(ISERROR(VLOOKUP($C345&amp;" "&amp;$K345,Listas!$AB$4:$AC$17,2,FALSE)),"",VLOOKUP($C345&amp;" "&amp;$K345,Listas!$AB$4:$AC$17,2,FALSE))</f>
        <v/>
      </c>
      <c r="K345" s="67" t="str">
        <f>IF(ISERROR(VLOOKUP($I345,Listas!$L$4:$M$7,2,FALSE)),"",VLOOKUP($I345,Listas!$L$4:$M$7,2,FALSE))</f>
        <v/>
      </c>
      <c r="L345" s="92" t="str">
        <f t="shared" si="5"/>
        <v/>
      </c>
      <c r="M345" s="92" t="str">
        <f>IF(D345="no",VLOOKUP(C345,Listas!$R$4:$Z$17,9, FALSE),"Por favor, introduzca detalles aquí")</f>
        <v>Por favor, introduzca detalles aquí</v>
      </c>
      <c r="N345" s="93" t="str">
        <f>IF(ISERROR(VLOOKUP($F345,Listas!$T$4:$Y$44,5,FALSE)),"",VLOOKUP($F345,Listas!$T$4:$Y$44,5,FALSE))</f>
        <v/>
      </c>
      <c r="O345" s="93" t="str">
        <f>IF(ISERROR(VLOOKUP($F345,Listas!$T$4:$Y$44,6,FALSE)),"",VLOOKUP($F345,Listas!$T$4:$Y$44,6,FALSE))</f>
        <v/>
      </c>
    </row>
    <row r="346" spans="1:15" x14ac:dyDescent="0.25">
      <c r="A346" s="66"/>
      <c r="B346" s="66"/>
      <c r="C346" s="89" t="s">
        <v>941</v>
      </c>
      <c r="D346" s="66" t="s">
        <v>933</v>
      </c>
      <c r="E346" s="90" t="str">
        <f>IF(ISERROR(VLOOKUP($C346,Listas!$R$4:$S$17,2,FALSE)),"",VLOOKUP($C346,Listas!$R$4:$S$17,2,FALSE))</f>
        <v/>
      </c>
      <c r="F346" s="90" t="s">
        <v>984</v>
      </c>
      <c r="G346" s="90" t="s">
        <v>953</v>
      </c>
      <c r="H346" s="67"/>
      <c r="I346" s="67" t="s">
        <v>908</v>
      </c>
      <c r="J346" s="91" t="str">
        <f>IF(ISERROR(VLOOKUP($C346&amp;" "&amp;$K346,Listas!$AB$4:$AC$17,2,FALSE)),"",VLOOKUP($C346&amp;" "&amp;$K346,Listas!$AB$4:$AC$17,2,FALSE))</f>
        <v/>
      </c>
      <c r="K346" s="67" t="str">
        <f>IF(ISERROR(VLOOKUP($I346,Listas!$L$4:$M$7,2,FALSE)),"",VLOOKUP($I346,Listas!$L$4:$M$7,2,FALSE))</f>
        <v/>
      </c>
      <c r="L346" s="92" t="str">
        <f t="shared" si="5"/>
        <v/>
      </c>
      <c r="M346" s="92" t="str">
        <f>IF(D346="no",VLOOKUP(C346,Listas!$R$4:$Z$17,9, FALSE),"Por favor, introduzca detalles aquí")</f>
        <v>Por favor, introduzca detalles aquí</v>
      </c>
      <c r="N346" s="93" t="str">
        <f>IF(ISERROR(VLOOKUP($F346,Listas!$T$4:$Y$44,5,FALSE)),"",VLOOKUP($F346,Listas!$T$4:$Y$44,5,FALSE))</f>
        <v/>
      </c>
      <c r="O346" s="93" t="str">
        <f>IF(ISERROR(VLOOKUP($F346,Listas!$T$4:$Y$44,6,FALSE)),"",VLOOKUP($F346,Listas!$T$4:$Y$44,6,FALSE))</f>
        <v/>
      </c>
    </row>
    <row r="347" spans="1:15" x14ac:dyDescent="0.25">
      <c r="A347" s="66"/>
      <c r="B347" s="66"/>
      <c r="C347" s="89" t="s">
        <v>941</v>
      </c>
      <c r="D347" s="66" t="s">
        <v>933</v>
      </c>
      <c r="E347" s="90" t="str">
        <f>IF(ISERROR(VLOOKUP($C347,Listas!$R$4:$S$17,2,FALSE)),"",VLOOKUP($C347,Listas!$R$4:$S$17,2,FALSE))</f>
        <v/>
      </c>
      <c r="F347" s="90" t="s">
        <v>984</v>
      </c>
      <c r="G347" s="90" t="s">
        <v>953</v>
      </c>
      <c r="H347" s="67"/>
      <c r="I347" s="67" t="s">
        <v>908</v>
      </c>
      <c r="J347" s="91" t="str">
        <f>IF(ISERROR(VLOOKUP($C347&amp;" "&amp;$K347,Listas!$AB$4:$AC$17,2,FALSE)),"",VLOOKUP($C347&amp;" "&amp;$K347,Listas!$AB$4:$AC$17,2,FALSE))</f>
        <v/>
      </c>
      <c r="K347" s="67" t="str">
        <f>IF(ISERROR(VLOOKUP($I347,Listas!$L$4:$M$7,2,FALSE)),"",VLOOKUP($I347,Listas!$L$4:$M$7,2,FALSE))</f>
        <v/>
      </c>
      <c r="L347" s="92" t="str">
        <f t="shared" si="5"/>
        <v/>
      </c>
      <c r="M347" s="92" t="str">
        <f>IF(D347="no",VLOOKUP(C347,Listas!$R$4:$Z$17,9, FALSE),"Por favor, introduzca detalles aquí")</f>
        <v>Por favor, introduzca detalles aquí</v>
      </c>
      <c r="N347" s="93" t="str">
        <f>IF(ISERROR(VLOOKUP($F347,Listas!$T$4:$Y$44,5,FALSE)),"",VLOOKUP($F347,Listas!$T$4:$Y$44,5,FALSE))</f>
        <v/>
      </c>
      <c r="O347" s="93" t="str">
        <f>IF(ISERROR(VLOOKUP($F347,Listas!$T$4:$Y$44,6,FALSE)),"",VLOOKUP($F347,Listas!$T$4:$Y$44,6,FALSE))</f>
        <v/>
      </c>
    </row>
    <row r="348" spans="1:15" x14ac:dyDescent="0.25">
      <c r="A348" s="66"/>
      <c r="B348" s="66"/>
      <c r="C348" s="89" t="s">
        <v>941</v>
      </c>
      <c r="D348" s="66" t="s">
        <v>933</v>
      </c>
      <c r="E348" s="90" t="str">
        <f>IF(ISERROR(VLOOKUP($C348,Listas!$R$4:$S$17,2,FALSE)),"",VLOOKUP($C348,Listas!$R$4:$S$17,2,FALSE))</f>
        <v/>
      </c>
      <c r="F348" s="90" t="s">
        <v>984</v>
      </c>
      <c r="G348" s="90" t="s">
        <v>953</v>
      </c>
      <c r="H348" s="67"/>
      <c r="I348" s="67" t="s">
        <v>908</v>
      </c>
      <c r="J348" s="91" t="str">
        <f>IF(ISERROR(VLOOKUP($C348&amp;" "&amp;$K348,Listas!$AB$4:$AC$17,2,FALSE)),"",VLOOKUP($C348&amp;" "&amp;$K348,Listas!$AB$4:$AC$17,2,FALSE))</f>
        <v/>
      </c>
      <c r="K348" s="67" t="str">
        <f>IF(ISERROR(VLOOKUP($I348,Listas!$L$4:$M$7,2,FALSE)),"",VLOOKUP($I348,Listas!$L$4:$M$7,2,FALSE))</f>
        <v/>
      </c>
      <c r="L348" s="92" t="str">
        <f t="shared" si="5"/>
        <v/>
      </c>
      <c r="M348" s="92" t="str">
        <f>IF(D348="no",VLOOKUP(C348,Listas!$R$4:$Z$17,9, FALSE),"Por favor, introduzca detalles aquí")</f>
        <v>Por favor, introduzca detalles aquí</v>
      </c>
      <c r="N348" s="93" t="str">
        <f>IF(ISERROR(VLOOKUP($F348,Listas!$T$4:$Y$44,5,FALSE)),"",VLOOKUP($F348,Listas!$T$4:$Y$44,5,FALSE))</f>
        <v/>
      </c>
      <c r="O348" s="93" t="str">
        <f>IF(ISERROR(VLOOKUP($F348,Listas!$T$4:$Y$44,6,FALSE)),"",VLOOKUP($F348,Listas!$T$4:$Y$44,6,FALSE))</f>
        <v/>
      </c>
    </row>
    <row r="349" spans="1:15" x14ac:dyDescent="0.25">
      <c r="A349" s="66"/>
      <c r="B349" s="66"/>
      <c r="C349" s="89" t="s">
        <v>941</v>
      </c>
      <c r="D349" s="66" t="s">
        <v>933</v>
      </c>
      <c r="E349" s="90" t="str">
        <f>IF(ISERROR(VLOOKUP($C349,Listas!$R$4:$S$17,2,FALSE)),"",VLOOKUP($C349,Listas!$R$4:$S$17,2,FALSE))</f>
        <v/>
      </c>
      <c r="F349" s="90" t="s">
        <v>984</v>
      </c>
      <c r="G349" s="90" t="s">
        <v>953</v>
      </c>
      <c r="H349" s="67"/>
      <c r="I349" s="67" t="s">
        <v>908</v>
      </c>
      <c r="J349" s="91" t="str">
        <f>IF(ISERROR(VLOOKUP($C349&amp;" "&amp;$K349,Listas!$AB$4:$AC$17,2,FALSE)),"",VLOOKUP($C349&amp;" "&amp;$K349,Listas!$AB$4:$AC$17,2,FALSE))</f>
        <v/>
      </c>
      <c r="K349" s="67" t="str">
        <f>IF(ISERROR(VLOOKUP($I349,Listas!$L$4:$M$7,2,FALSE)),"",VLOOKUP($I349,Listas!$L$4:$M$7,2,FALSE))</f>
        <v/>
      </c>
      <c r="L349" s="92" t="str">
        <f t="shared" si="5"/>
        <v/>
      </c>
      <c r="M349" s="92" t="str">
        <f>IF(D349="no",VLOOKUP(C349,Listas!$R$4:$Z$17,9, FALSE),"Por favor, introduzca detalles aquí")</f>
        <v>Por favor, introduzca detalles aquí</v>
      </c>
      <c r="N349" s="93" t="str">
        <f>IF(ISERROR(VLOOKUP($F349,Listas!$T$4:$Y$44,5,FALSE)),"",VLOOKUP($F349,Listas!$T$4:$Y$44,5,FALSE))</f>
        <v/>
      </c>
      <c r="O349" s="93" t="str">
        <f>IF(ISERROR(VLOOKUP($F349,Listas!$T$4:$Y$44,6,FALSE)),"",VLOOKUP($F349,Listas!$T$4:$Y$44,6,FALSE))</f>
        <v/>
      </c>
    </row>
    <row r="350" spans="1:15" x14ac:dyDescent="0.25">
      <c r="A350" s="66"/>
      <c r="B350" s="66"/>
      <c r="C350" s="89" t="s">
        <v>941</v>
      </c>
      <c r="D350" s="66" t="s">
        <v>933</v>
      </c>
      <c r="E350" s="90" t="str">
        <f>IF(ISERROR(VLOOKUP($C350,Listas!$R$4:$S$17,2,FALSE)),"",VLOOKUP($C350,Listas!$R$4:$S$17,2,FALSE))</f>
        <v/>
      </c>
      <c r="F350" s="90" t="s">
        <v>984</v>
      </c>
      <c r="G350" s="90" t="s">
        <v>953</v>
      </c>
      <c r="H350" s="67"/>
      <c r="I350" s="67" t="s">
        <v>908</v>
      </c>
      <c r="J350" s="91" t="str">
        <f>IF(ISERROR(VLOOKUP($C350&amp;" "&amp;$K350,Listas!$AB$4:$AC$17,2,FALSE)),"",VLOOKUP($C350&amp;" "&amp;$K350,Listas!$AB$4:$AC$17,2,FALSE))</f>
        <v/>
      </c>
      <c r="K350" s="67" t="str">
        <f>IF(ISERROR(VLOOKUP($I350,Listas!$L$4:$M$7,2,FALSE)),"",VLOOKUP($I350,Listas!$L$4:$M$7,2,FALSE))</f>
        <v/>
      </c>
      <c r="L350" s="92" t="str">
        <f t="shared" si="5"/>
        <v/>
      </c>
      <c r="M350" s="92" t="str">
        <f>IF(D350="no",VLOOKUP(C350,Listas!$R$4:$Z$17,9, FALSE),"Por favor, introduzca detalles aquí")</f>
        <v>Por favor, introduzca detalles aquí</v>
      </c>
      <c r="N350" s="93" t="str">
        <f>IF(ISERROR(VLOOKUP($F350,Listas!$T$4:$Y$44,5,FALSE)),"",VLOOKUP($F350,Listas!$T$4:$Y$44,5,FALSE))</f>
        <v/>
      </c>
      <c r="O350" s="93" t="str">
        <f>IF(ISERROR(VLOOKUP($F350,Listas!$T$4:$Y$44,6,FALSE)),"",VLOOKUP($F350,Listas!$T$4:$Y$44,6,FALSE))</f>
        <v/>
      </c>
    </row>
    <row r="351" spans="1:15" x14ac:dyDescent="0.25">
      <c r="A351" s="66"/>
      <c r="B351" s="66"/>
      <c r="C351" s="89" t="s">
        <v>941</v>
      </c>
      <c r="D351" s="66" t="s">
        <v>933</v>
      </c>
      <c r="E351" s="90" t="str">
        <f>IF(ISERROR(VLOOKUP($C351,Listas!$R$4:$S$17,2,FALSE)),"",VLOOKUP($C351,Listas!$R$4:$S$17,2,FALSE))</f>
        <v/>
      </c>
      <c r="F351" s="90" t="s">
        <v>984</v>
      </c>
      <c r="G351" s="90" t="s">
        <v>953</v>
      </c>
      <c r="H351" s="67"/>
      <c r="I351" s="67" t="s">
        <v>908</v>
      </c>
      <c r="J351" s="91" t="str">
        <f>IF(ISERROR(VLOOKUP($C351&amp;" "&amp;$K351,Listas!$AB$4:$AC$17,2,FALSE)),"",VLOOKUP($C351&amp;" "&amp;$K351,Listas!$AB$4:$AC$17,2,FALSE))</f>
        <v/>
      </c>
      <c r="K351" s="67" t="str">
        <f>IF(ISERROR(VLOOKUP($I351,Listas!$L$4:$M$7,2,FALSE)),"",VLOOKUP($I351,Listas!$L$4:$M$7,2,FALSE))</f>
        <v/>
      </c>
      <c r="L351" s="92" t="str">
        <f t="shared" si="5"/>
        <v/>
      </c>
      <c r="M351" s="92" t="str">
        <f>IF(D351="no",VLOOKUP(C351,Listas!$R$4:$Z$17,9, FALSE),"Por favor, introduzca detalles aquí")</f>
        <v>Por favor, introduzca detalles aquí</v>
      </c>
      <c r="N351" s="93" t="str">
        <f>IF(ISERROR(VLOOKUP($F351,Listas!$T$4:$Y$44,5,FALSE)),"",VLOOKUP($F351,Listas!$T$4:$Y$44,5,FALSE))</f>
        <v/>
      </c>
      <c r="O351" s="93" t="str">
        <f>IF(ISERROR(VLOOKUP($F351,Listas!$T$4:$Y$44,6,FALSE)),"",VLOOKUP($F351,Listas!$T$4:$Y$44,6,FALSE))</f>
        <v/>
      </c>
    </row>
    <row r="352" spans="1:15" x14ac:dyDescent="0.25">
      <c r="A352" s="66"/>
      <c r="B352" s="66"/>
      <c r="C352" s="89" t="s">
        <v>941</v>
      </c>
      <c r="D352" s="66" t="s">
        <v>933</v>
      </c>
      <c r="E352" s="90" t="str">
        <f>IF(ISERROR(VLOOKUP($C352,Listas!$R$4:$S$17,2,FALSE)),"",VLOOKUP($C352,Listas!$R$4:$S$17,2,FALSE))</f>
        <v/>
      </c>
      <c r="F352" s="90" t="s">
        <v>984</v>
      </c>
      <c r="G352" s="90" t="s">
        <v>953</v>
      </c>
      <c r="H352" s="67"/>
      <c r="I352" s="67" t="s">
        <v>908</v>
      </c>
      <c r="J352" s="91" t="str">
        <f>IF(ISERROR(VLOOKUP($C352&amp;" "&amp;$K352,Listas!$AB$4:$AC$17,2,FALSE)),"",VLOOKUP($C352&amp;" "&amp;$K352,Listas!$AB$4:$AC$17,2,FALSE))</f>
        <v/>
      </c>
      <c r="K352" s="67" t="str">
        <f>IF(ISERROR(VLOOKUP($I352,Listas!$L$4:$M$7,2,FALSE)),"",VLOOKUP($I352,Listas!$L$4:$M$7,2,FALSE))</f>
        <v/>
      </c>
      <c r="L352" s="92" t="str">
        <f t="shared" si="5"/>
        <v/>
      </c>
      <c r="M352" s="92" t="str">
        <f>IF(D352="no",VLOOKUP(C352,Listas!$R$4:$Z$17,9, FALSE),"Por favor, introduzca detalles aquí")</f>
        <v>Por favor, introduzca detalles aquí</v>
      </c>
      <c r="N352" s="93" t="str">
        <f>IF(ISERROR(VLOOKUP($F352,Listas!$T$4:$Y$44,5,FALSE)),"",VLOOKUP($F352,Listas!$T$4:$Y$44,5,FALSE))</f>
        <v/>
      </c>
      <c r="O352" s="93" t="str">
        <f>IF(ISERROR(VLOOKUP($F352,Listas!$T$4:$Y$44,6,FALSE)),"",VLOOKUP($F352,Listas!$T$4:$Y$44,6,FALSE))</f>
        <v/>
      </c>
    </row>
    <row r="353" spans="1:15" x14ac:dyDescent="0.25">
      <c r="A353" s="66"/>
      <c r="B353" s="66"/>
      <c r="C353" s="89" t="s">
        <v>941</v>
      </c>
      <c r="D353" s="66" t="s">
        <v>933</v>
      </c>
      <c r="E353" s="90" t="str">
        <f>IF(ISERROR(VLOOKUP($C353,Listas!$R$4:$S$17,2,FALSE)),"",VLOOKUP($C353,Listas!$R$4:$S$17,2,FALSE))</f>
        <v/>
      </c>
      <c r="F353" s="90" t="s">
        <v>984</v>
      </c>
      <c r="G353" s="90" t="s">
        <v>953</v>
      </c>
      <c r="H353" s="67"/>
      <c r="I353" s="67" t="s">
        <v>908</v>
      </c>
      <c r="J353" s="91" t="str">
        <f>IF(ISERROR(VLOOKUP($C353&amp;" "&amp;$K353,Listas!$AB$4:$AC$17,2,FALSE)),"",VLOOKUP($C353&amp;" "&amp;$K353,Listas!$AB$4:$AC$17,2,FALSE))</f>
        <v/>
      </c>
      <c r="K353" s="67" t="str">
        <f>IF(ISERROR(VLOOKUP($I353,Listas!$L$4:$M$7,2,FALSE)),"",VLOOKUP($I353,Listas!$L$4:$M$7,2,FALSE))</f>
        <v/>
      </c>
      <c r="L353" s="92" t="str">
        <f t="shared" si="5"/>
        <v/>
      </c>
      <c r="M353" s="92" t="str">
        <f>IF(D353="no",VLOOKUP(C353,Listas!$R$4:$Z$17,9, FALSE),"Por favor, introduzca detalles aquí")</f>
        <v>Por favor, introduzca detalles aquí</v>
      </c>
      <c r="N353" s="93" t="str">
        <f>IF(ISERROR(VLOOKUP($F353,Listas!$T$4:$Y$44,5,FALSE)),"",VLOOKUP($F353,Listas!$T$4:$Y$44,5,FALSE))</f>
        <v/>
      </c>
      <c r="O353" s="93" t="str">
        <f>IF(ISERROR(VLOOKUP($F353,Listas!$T$4:$Y$44,6,FALSE)),"",VLOOKUP($F353,Listas!$T$4:$Y$44,6,FALSE))</f>
        <v/>
      </c>
    </row>
    <row r="354" spans="1:15" x14ac:dyDescent="0.25">
      <c r="A354" s="66"/>
      <c r="B354" s="66"/>
      <c r="C354" s="89" t="s">
        <v>941</v>
      </c>
      <c r="D354" s="66" t="s">
        <v>933</v>
      </c>
      <c r="E354" s="90" t="str">
        <f>IF(ISERROR(VLOOKUP($C354,Listas!$R$4:$S$17,2,FALSE)),"",VLOOKUP($C354,Listas!$R$4:$S$17,2,FALSE))</f>
        <v/>
      </c>
      <c r="F354" s="90" t="s">
        <v>984</v>
      </c>
      <c r="G354" s="90" t="s">
        <v>953</v>
      </c>
      <c r="H354" s="67"/>
      <c r="I354" s="67" t="s">
        <v>908</v>
      </c>
      <c r="J354" s="91" t="str">
        <f>IF(ISERROR(VLOOKUP($C354&amp;" "&amp;$K354,Listas!$AB$4:$AC$17,2,FALSE)),"",VLOOKUP($C354&amp;" "&amp;$K354,Listas!$AB$4:$AC$17,2,FALSE))</f>
        <v/>
      </c>
      <c r="K354" s="67" t="str">
        <f>IF(ISERROR(VLOOKUP($I354,Listas!$L$4:$M$7,2,FALSE)),"",VLOOKUP($I354,Listas!$L$4:$M$7,2,FALSE))</f>
        <v/>
      </c>
      <c r="L354" s="92" t="str">
        <f t="shared" si="5"/>
        <v/>
      </c>
      <c r="M354" s="92" t="str">
        <f>IF(D354="no",VLOOKUP(C354,Listas!$R$4:$Z$17,9, FALSE),"Por favor, introduzca detalles aquí")</f>
        <v>Por favor, introduzca detalles aquí</v>
      </c>
      <c r="N354" s="93" t="str">
        <f>IF(ISERROR(VLOOKUP($F354,Listas!$T$4:$Y$44,5,FALSE)),"",VLOOKUP($F354,Listas!$T$4:$Y$44,5,FALSE))</f>
        <v/>
      </c>
      <c r="O354" s="93" t="str">
        <f>IF(ISERROR(VLOOKUP($F354,Listas!$T$4:$Y$44,6,FALSE)),"",VLOOKUP($F354,Listas!$T$4:$Y$44,6,FALSE))</f>
        <v/>
      </c>
    </row>
    <row r="355" spans="1:15" x14ac:dyDescent="0.25">
      <c r="A355" s="66"/>
      <c r="B355" s="66"/>
      <c r="C355" s="89" t="s">
        <v>941</v>
      </c>
      <c r="D355" s="66" t="s">
        <v>933</v>
      </c>
      <c r="E355" s="90" t="str">
        <f>IF(ISERROR(VLOOKUP($C355,Listas!$R$4:$S$17,2,FALSE)),"",VLOOKUP($C355,Listas!$R$4:$S$17,2,FALSE))</f>
        <v/>
      </c>
      <c r="F355" s="90" t="s">
        <v>984</v>
      </c>
      <c r="G355" s="90" t="s">
        <v>953</v>
      </c>
      <c r="H355" s="67"/>
      <c r="I355" s="67" t="s">
        <v>908</v>
      </c>
      <c r="J355" s="91" t="str">
        <f>IF(ISERROR(VLOOKUP($C355&amp;" "&amp;$K355,Listas!$AB$4:$AC$17,2,FALSE)),"",VLOOKUP($C355&amp;" "&amp;$K355,Listas!$AB$4:$AC$17,2,FALSE))</f>
        <v/>
      </c>
      <c r="K355" s="67" t="str">
        <f>IF(ISERROR(VLOOKUP($I355,Listas!$L$4:$M$7,2,FALSE)),"",VLOOKUP($I355,Listas!$L$4:$M$7,2,FALSE))</f>
        <v/>
      </c>
      <c r="L355" s="92" t="str">
        <f t="shared" si="5"/>
        <v/>
      </c>
      <c r="M355" s="92" t="str">
        <f>IF(D355="no",VLOOKUP(C355,Listas!$R$4:$Z$17,9, FALSE),"Por favor, introduzca detalles aquí")</f>
        <v>Por favor, introduzca detalles aquí</v>
      </c>
      <c r="N355" s="93" t="str">
        <f>IF(ISERROR(VLOOKUP($F355,Listas!$T$4:$Y$44,5,FALSE)),"",VLOOKUP($F355,Listas!$T$4:$Y$44,5,FALSE))</f>
        <v/>
      </c>
      <c r="O355" s="93" t="str">
        <f>IF(ISERROR(VLOOKUP($F355,Listas!$T$4:$Y$44,6,FALSE)),"",VLOOKUP($F355,Listas!$T$4:$Y$44,6,FALSE))</f>
        <v/>
      </c>
    </row>
    <row r="356" spans="1:15" x14ac:dyDescent="0.25">
      <c r="A356" s="66"/>
      <c r="B356" s="66"/>
      <c r="C356" s="89" t="s">
        <v>941</v>
      </c>
      <c r="D356" s="66" t="s">
        <v>933</v>
      </c>
      <c r="E356" s="90" t="str">
        <f>IF(ISERROR(VLOOKUP($C356,Listas!$R$4:$S$17,2,FALSE)),"",VLOOKUP($C356,Listas!$R$4:$S$17,2,FALSE))</f>
        <v/>
      </c>
      <c r="F356" s="90" t="s">
        <v>984</v>
      </c>
      <c r="G356" s="90" t="s">
        <v>953</v>
      </c>
      <c r="H356" s="67"/>
      <c r="I356" s="67" t="s">
        <v>908</v>
      </c>
      <c r="J356" s="91" t="str">
        <f>IF(ISERROR(VLOOKUP($C356&amp;" "&amp;$K356,Listas!$AB$4:$AC$17,2,FALSE)),"",VLOOKUP($C356&amp;" "&amp;$K356,Listas!$AB$4:$AC$17,2,FALSE))</f>
        <v/>
      </c>
      <c r="K356" s="67" t="str">
        <f>IF(ISERROR(VLOOKUP($I356,Listas!$L$4:$M$7,2,FALSE)),"",VLOOKUP($I356,Listas!$L$4:$M$7,2,FALSE))</f>
        <v/>
      </c>
      <c r="L356" s="92" t="str">
        <f t="shared" si="5"/>
        <v/>
      </c>
      <c r="M356" s="92" t="str">
        <f>IF(D356="no",VLOOKUP(C356,Listas!$R$4:$Z$17,9, FALSE),"Por favor, introduzca detalles aquí")</f>
        <v>Por favor, introduzca detalles aquí</v>
      </c>
      <c r="N356" s="93" t="str">
        <f>IF(ISERROR(VLOOKUP($F356,Listas!$T$4:$Y$44,5,FALSE)),"",VLOOKUP($F356,Listas!$T$4:$Y$44,5,FALSE))</f>
        <v/>
      </c>
      <c r="O356" s="93" t="str">
        <f>IF(ISERROR(VLOOKUP($F356,Listas!$T$4:$Y$44,6,FALSE)),"",VLOOKUP($F356,Listas!$T$4:$Y$44,6,FALSE))</f>
        <v/>
      </c>
    </row>
    <row r="357" spans="1:15" x14ac:dyDescent="0.25">
      <c r="A357" s="66"/>
      <c r="B357" s="66"/>
      <c r="C357" s="89" t="s">
        <v>941</v>
      </c>
      <c r="D357" s="66" t="s">
        <v>933</v>
      </c>
      <c r="E357" s="90" t="str">
        <f>IF(ISERROR(VLOOKUP($C357,Listas!$R$4:$S$17,2,FALSE)),"",VLOOKUP($C357,Listas!$R$4:$S$17,2,FALSE))</f>
        <v/>
      </c>
      <c r="F357" s="90" t="s">
        <v>984</v>
      </c>
      <c r="G357" s="90" t="s">
        <v>953</v>
      </c>
      <c r="H357" s="67"/>
      <c r="I357" s="67" t="s">
        <v>908</v>
      </c>
      <c r="J357" s="91" t="str">
        <f>IF(ISERROR(VLOOKUP($C357&amp;" "&amp;$K357,Listas!$AB$4:$AC$17,2,FALSE)),"",VLOOKUP($C357&amp;" "&amp;$K357,Listas!$AB$4:$AC$17,2,FALSE))</f>
        <v/>
      </c>
      <c r="K357" s="67" t="str">
        <f>IF(ISERROR(VLOOKUP($I357,Listas!$L$4:$M$7,2,FALSE)),"",VLOOKUP($I357,Listas!$L$4:$M$7,2,FALSE))</f>
        <v/>
      </c>
      <c r="L357" s="92" t="str">
        <f t="shared" si="5"/>
        <v/>
      </c>
      <c r="M357" s="92" t="str">
        <f>IF(D357="no",VLOOKUP(C357,Listas!$R$4:$Z$17,9, FALSE),"Por favor, introduzca detalles aquí")</f>
        <v>Por favor, introduzca detalles aquí</v>
      </c>
      <c r="N357" s="93" t="str">
        <f>IF(ISERROR(VLOOKUP($F357,Listas!$T$4:$Y$44,5,FALSE)),"",VLOOKUP($F357,Listas!$T$4:$Y$44,5,FALSE))</f>
        <v/>
      </c>
      <c r="O357" s="93" t="str">
        <f>IF(ISERROR(VLOOKUP($F357,Listas!$T$4:$Y$44,6,FALSE)),"",VLOOKUP($F357,Listas!$T$4:$Y$44,6,FALSE))</f>
        <v/>
      </c>
    </row>
    <row r="358" spans="1:15" x14ac:dyDescent="0.25">
      <c r="A358" s="66"/>
      <c r="B358" s="66"/>
      <c r="C358" s="89" t="s">
        <v>941</v>
      </c>
      <c r="D358" s="66" t="s">
        <v>933</v>
      </c>
      <c r="E358" s="90" t="str">
        <f>IF(ISERROR(VLOOKUP($C358,Listas!$R$4:$S$17,2,FALSE)),"",VLOOKUP($C358,Listas!$R$4:$S$17,2,FALSE))</f>
        <v/>
      </c>
      <c r="F358" s="90" t="s">
        <v>984</v>
      </c>
      <c r="G358" s="90" t="s">
        <v>953</v>
      </c>
      <c r="H358" s="67"/>
      <c r="I358" s="67" t="s">
        <v>908</v>
      </c>
      <c r="J358" s="91" t="str">
        <f>IF(ISERROR(VLOOKUP($C358&amp;" "&amp;$K358,Listas!$AB$4:$AC$17,2,FALSE)),"",VLOOKUP($C358&amp;" "&amp;$K358,Listas!$AB$4:$AC$17,2,FALSE))</f>
        <v/>
      </c>
      <c r="K358" s="67" t="str">
        <f>IF(ISERROR(VLOOKUP($I358,Listas!$L$4:$M$7,2,FALSE)),"",VLOOKUP($I358,Listas!$L$4:$M$7,2,FALSE))</f>
        <v/>
      </c>
      <c r="L358" s="92" t="str">
        <f t="shared" si="5"/>
        <v/>
      </c>
      <c r="M358" s="92" t="str">
        <f>IF(D358="no",VLOOKUP(C358,Listas!$R$4:$Z$17,9, FALSE),"Por favor, introduzca detalles aquí")</f>
        <v>Por favor, introduzca detalles aquí</v>
      </c>
      <c r="N358" s="93" t="str">
        <f>IF(ISERROR(VLOOKUP($F358,Listas!$T$4:$Y$44,5,FALSE)),"",VLOOKUP($F358,Listas!$T$4:$Y$44,5,FALSE))</f>
        <v/>
      </c>
      <c r="O358" s="93" t="str">
        <f>IF(ISERROR(VLOOKUP($F358,Listas!$T$4:$Y$44,6,FALSE)),"",VLOOKUP($F358,Listas!$T$4:$Y$44,6,FALSE))</f>
        <v/>
      </c>
    </row>
    <row r="359" spans="1:15" x14ac:dyDescent="0.25">
      <c r="A359" s="66"/>
      <c r="B359" s="66"/>
      <c r="C359" s="89" t="s">
        <v>941</v>
      </c>
      <c r="D359" s="66" t="s">
        <v>933</v>
      </c>
      <c r="E359" s="90" t="str">
        <f>IF(ISERROR(VLOOKUP($C359,Listas!$R$4:$S$17,2,FALSE)),"",VLOOKUP($C359,Listas!$R$4:$S$17,2,FALSE))</f>
        <v/>
      </c>
      <c r="F359" s="90" t="s">
        <v>984</v>
      </c>
      <c r="G359" s="90" t="s">
        <v>953</v>
      </c>
      <c r="H359" s="67"/>
      <c r="I359" s="67" t="s">
        <v>908</v>
      </c>
      <c r="J359" s="91" t="str">
        <f>IF(ISERROR(VLOOKUP($C359&amp;" "&amp;$K359,Listas!$AB$4:$AC$17,2,FALSE)),"",VLOOKUP($C359&amp;" "&amp;$K359,Listas!$AB$4:$AC$17,2,FALSE))</f>
        <v/>
      </c>
      <c r="K359" s="67" t="str">
        <f>IF(ISERROR(VLOOKUP($I359,Listas!$L$4:$M$7,2,FALSE)),"",VLOOKUP($I359,Listas!$L$4:$M$7,2,FALSE))</f>
        <v/>
      </c>
      <c r="L359" s="92" t="str">
        <f t="shared" si="5"/>
        <v/>
      </c>
      <c r="M359" s="92" t="str">
        <f>IF(D359="no",VLOOKUP(C359,Listas!$R$4:$Z$17,9, FALSE),"Por favor, introduzca detalles aquí")</f>
        <v>Por favor, introduzca detalles aquí</v>
      </c>
      <c r="N359" s="93" t="str">
        <f>IF(ISERROR(VLOOKUP($F359,Listas!$T$4:$Y$44,5,FALSE)),"",VLOOKUP($F359,Listas!$T$4:$Y$44,5,FALSE))</f>
        <v/>
      </c>
      <c r="O359" s="93" t="str">
        <f>IF(ISERROR(VLOOKUP($F359,Listas!$T$4:$Y$44,6,FALSE)),"",VLOOKUP($F359,Listas!$T$4:$Y$44,6,FALSE))</f>
        <v/>
      </c>
    </row>
    <row r="360" spans="1:15" x14ac:dyDescent="0.25">
      <c r="A360" s="66"/>
      <c r="B360" s="66"/>
      <c r="C360" s="89" t="s">
        <v>941</v>
      </c>
      <c r="D360" s="66" t="s">
        <v>933</v>
      </c>
      <c r="E360" s="90" t="str">
        <f>IF(ISERROR(VLOOKUP($C360,Listas!$R$4:$S$17,2,FALSE)),"",VLOOKUP($C360,Listas!$R$4:$S$17,2,FALSE))</f>
        <v/>
      </c>
      <c r="F360" s="90" t="s">
        <v>984</v>
      </c>
      <c r="G360" s="90" t="s">
        <v>953</v>
      </c>
      <c r="H360" s="67"/>
      <c r="I360" s="67" t="s">
        <v>908</v>
      </c>
      <c r="J360" s="91" t="str">
        <f>IF(ISERROR(VLOOKUP($C360&amp;" "&amp;$K360,Listas!$AB$4:$AC$17,2,FALSE)),"",VLOOKUP($C360&amp;" "&amp;$K360,Listas!$AB$4:$AC$17,2,FALSE))</f>
        <v/>
      </c>
      <c r="K360" s="67" t="str">
        <f>IF(ISERROR(VLOOKUP($I360,Listas!$L$4:$M$7,2,FALSE)),"",VLOOKUP($I360,Listas!$L$4:$M$7,2,FALSE))</f>
        <v/>
      </c>
      <c r="L360" s="92" t="str">
        <f t="shared" si="5"/>
        <v/>
      </c>
      <c r="M360" s="92" t="str">
        <f>IF(D360="no",VLOOKUP(C360,Listas!$R$4:$Z$17,9, FALSE),"Por favor, introduzca detalles aquí")</f>
        <v>Por favor, introduzca detalles aquí</v>
      </c>
      <c r="N360" s="93" t="str">
        <f>IF(ISERROR(VLOOKUP($F360,Listas!$T$4:$Y$44,5,FALSE)),"",VLOOKUP($F360,Listas!$T$4:$Y$44,5,FALSE))</f>
        <v/>
      </c>
      <c r="O360" s="93" t="str">
        <f>IF(ISERROR(VLOOKUP($F360,Listas!$T$4:$Y$44,6,FALSE)),"",VLOOKUP($F360,Listas!$T$4:$Y$44,6,FALSE))</f>
        <v/>
      </c>
    </row>
    <row r="361" spans="1:15" x14ac:dyDescent="0.25">
      <c r="A361" s="66"/>
      <c r="B361" s="66"/>
      <c r="C361" s="89" t="s">
        <v>941</v>
      </c>
      <c r="D361" s="66" t="s">
        <v>933</v>
      </c>
      <c r="E361" s="90" t="str">
        <f>IF(ISERROR(VLOOKUP($C361,Listas!$R$4:$S$17,2,FALSE)),"",VLOOKUP($C361,Listas!$R$4:$S$17,2,FALSE))</f>
        <v/>
      </c>
      <c r="F361" s="90" t="s">
        <v>984</v>
      </c>
      <c r="G361" s="90" t="s">
        <v>953</v>
      </c>
      <c r="H361" s="67"/>
      <c r="I361" s="67" t="s">
        <v>908</v>
      </c>
      <c r="J361" s="91" t="str">
        <f>IF(ISERROR(VLOOKUP($C361&amp;" "&amp;$K361,Listas!$AB$4:$AC$17,2,FALSE)),"",VLOOKUP($C361&amp;" "&amp;$K361,Listas!$AB$4:$AC$17,2,FALSE))</f>
        <v/>
      </c>
      <c r="K361" s="67" t="str">
        <f>IF(ISERROR(VLOOKUP($I361,Listas!$L$4:$M$7,2,FALSE)),"",VLOOKUP($I361,Listas!$L$4:$M$7,2,FALSE))</f>
        <v/>
      </c>
      <c r="L361" s="92" t="str">
        <f t="shared" si="5"/>
        <v/>
      </c>
      <c r="M361" s="92" t="str">
        <f>IF(D361="no",VLOOKUP(C361,Listas!$R$4:$Z$17,9, FALSE),"Por favor, introduzca detalles aquí")</f>
        <v>Por favor, introduzca detalles aquí</v>
      </c>
      <c r="N361" s="93" t="str">
        <f>IF(ISERROR(VLOOKUP($F361,Listas!$T$4:$Y$44,5,FALSE)),"",VLOOKUP($F361,Listas!$T$4:$Y$44,5,FALSE))</f>
        <v/>
      </c>
      <c r="O361" s="93" t="str">
        <f>IF(ISERROR(VLOOKUP($F361,Listas!$T$4:$Y$44,6,FALSE)),"",VLOOKUP($F361,Listas!$T$4:$Y$44,6,FALSE))</f>
        <v/>
      </c>
    </row>
    <row r="362" spans="1:15" x14ac:dyDescent="0.25">
      <c r="A362" s="66"/>
      <c r="B362" s="66"/>
      <c r="C362" s="89" t="s">
        <v>941</v>
      </c>
      <c r="D362" s="66" t="s">
        <v>933</v>
      </c>
      <c r="E362" s="90" t="str">
        <f>IF(ISERROR(VLOOKUP($C362,Listas!$R$4:$S$17,2,FALSE)),"",VLOOKUP($C362,Listas!$R$4:$S$17,2,FALSE))</f>
        <v/>
      </c>
      <c r="F362" s="90" t="s">
        <v>984</v>
      </c>
      <c r="G362" s="90" t="s">
        <v>953</v>
      </c>
      <c r="H362" s="67"/>
      <c r="I362" s="67" t="s">
        <v>908</v>
      </c>
      <c r="J362" s="91" t="str">
        <f>IF(ISERROR(VLOOKUP($C362&amp;" "&amp;$K362,Listas!$AB$4:$AC$17,2,FALSE)),"",VLOOKUP($C362&amp;" "&amp;$K362,Listas!$AB$4:$AC$17,2,FALSE))</f>
        <v/>
      </c>
      <c r="K362" s="67" t="str">
        <f>IF(ISERROR(VLOOKUP($I362,Listas!$L$4:$M$7,2,FALSE)),"",VLOOKUP($I362,Listas!$L$4:$M$7,2,FALSE))</f>
        <v/>
      </c>
      <c r="L362" s="92" t="str">
        <f t="shared" si="5"/>
        <v/>
      </c>
      <c r="M362" s="92" t="str">
        <f>IF(D362="no",VLOOKUP(C362,Listas!$R$4:$Z$17,9, FALSE),"Por favor, introduzca detalles aquí")</f>
        <v>Por favor, introduzca detalles aquí</v>
      </c>
      <c r="N362" s="93" t="str">
        <f>IF(ISERROR(VLOOKUP($F362,Listas!$T$4:$Y$44,5,FALSE)),"",VLOOKUP($F362,Listas!$T$4:$Y$44,5,FALSE))</f>
        <v/>
      </c>
      <c r="O362" s="93" t="str">
        <f>IF(ISERROR(VLOOKUP($F362,Listas!$T$4:$Y$44,6,FALSE)),"",VLOOKUP($F362,Listas!$T$4:$Y$44,6,FALSE))</f>
        <v/>
      </c>
    </row>
    <row r="363" spans="1:15" x14ac:dyDescent="0.25">
      <c r="A363" s="66"/>
      <c r="B363" s="66"/>
      <c r="C363" s="89" t="s">
        <v>941</v>
      </c>
      <c r="D363" s="66" t="s">
        <v>933</v>
      </c>
      <c r="E363" s="90" t="str">
        <f>IF(ISERROR(VLOOKUP($C363,Listas!$R$4:$S$17,2,FALSE)),"",VLOOKUP($C363,Listas!$R$4:$S$17,2,FALSE))</f>
        <v/>
      </c>
      <c r="F363" s="90" t="s">
        <v>984</v>
      </c>
      <c r="G363" s="90" t="s">
        <v>953</v>
      </c>
      <c r="H363" s="67"/>
      <c r="I363" s="67" t="s">
        <v>908</v>
      </c>
      <c r="J363" s="91" t="str">
        <f>IF(ISERROR(VLOOKUP($C363&amp;" "&amp;$K363,Listas!$AB$4:$AC$17,2,FALSE)),"",VLOOKUP($C363&amp;" "&amp;$K363,Listas!$AB$4:$AC$17,2,FALSE))</f>
        <v/>
      </c>
      <c r="K363" s="67" t="str">
        <f>IF(ISERROR(VLOOKUP($I363,Listas!$L$4:$M$7,2,FALSE)),"",VLOOKUP($I363,Listas!$L$4:$M$7,2,FALSE))</f>
        <v/>
      </c>
      <c r="L363" s="92" t="str">
        <f t="shared" si="5"/>
        <v/>
      </c>
      <c r="M363" s="92" t="str">
        <f>IF(D363="no",VLOOKUP(C363,Listas!$R$4:$Z$17,9, FALSE),"Por favor, introduzca detalles aquí")</f>
        <v>Por favor, introduzca detalles aquí</v>
      </c>
      <c r="N363" s="93" t="str">
        <f>IF(ISERROR(VLOOKUP($F363,Listas!$T$4:$Y$44,5,FALSE)),"",VLOOKUP($F363,Listas!$T$4:$Y$44,5,FALSE))</f>
        <v/>
      </c>
      <c r="O363" s="93" t="str">
        <f>IF(ISERROR(VLOOKUP($F363,Listas!$T$4:$Y$44,6,FALSE)),"",VLOOKUP($F363,Listas!$T$4:$Y$44,6,FALSE))</f>
        <v/>
      </c>
    </row>
    <row r="364" spans="1:15" x14ac:dyDescent="0.25">
      <c r="A364" s="66"/>
      <c r="B364" s="66"/>
      <c r="C364" s="89" t="s">
        <v>941</v>
      </c>
      <c r="D364" s="66" t="s">
        <v>933</v>
      </c>
      <c r="E364" s="90" t="str">
        <f>IF(ISERROR(VLOOKUP($C364,Listas!$R$4:$S$17,2,FALSE)),"",VLOOKUP($C364,Listas!$R$4:$S$17,2,FALSE))</f>
        <v/>
      </c>
      <c r="F364" s="90" t="s">
        <v>984</v>
      </c>
      <c r="G364" s="90" t="s">
        <v>953</v>
      </c>
      <c r="H364" s="67"/>
      <c r="I364" s="67" t="s">
        <v>908</v>
      </c>
      <c r="J364" s="91" t="str">
        <f>IF(ISERROR(VLOOKUP($C364&amp;" "&amp;$K364,Listas!$AB$4:$AC$17,2,FALSE)),"",VLOOKUP($C364&amp;" "&amp;$K364,Listas!$AB$4:$AC$17,2,FALSE))</f>
        <v/>
      </c>
      <c r="K364" s="67" t="str">
        <f>IF(ISERROR(VLOOKUP($I364,Listas!$L$4:$M$7,2,FALSE)),"",VLOOKUP($I364,Listas!$L$4:$M$7,2,FALSE))</f>
        <v/>
      </c>
      <c r="L364" s="92" t="str">
        <f t="shared" si="5"/>
        <v/>
      </c>
      <c r="M364" s="92" t="str">
        <f>IF(D364="no",VLOOKUP(C364,Listas!$R$4:$Z$17,9, FALSE),"Por favor, introduzca detalles aquí")</f>
        <v>Por favor, introduzca detalles aquí</v>
      </c>
      <c r="N364" s="93" t="str">
        <f>IF(ISERROR(VLOOKUP($F364,Listas!$T$4:$Y$44,5,FALSE)),"",VLOOKUP($F364,Listas!$T$4:$Y$44,5,FALSE))</f>
        <v/>
      </c>
      <c r="O364" s="93" t="str">
        <f>IF(ISERROR(VLOOKUP($F364,Listas!$T$4:$Y$44,6,FALSE)),"",VLOOKUP($F364,Listas!$T$4:$Y$44,6,FALSE))</f>
        <v/>
      </c>
    </row>
    <row r="365" spans="1:15" x14ac:dyDescent="0.25">
      <c r="A365" s="66"/>
      <c r="B365" s="66"/>
      <c r="C365" s="89" t="s">
        <v>941</v>
      </c>
      <c r="D365" s="66" t="s">
        <v>933</v>
      </c>
      <c r="E365" s="90" t="str">
        <f>IF(ISERROR(VLOOKUP($C365,Listas!$R$4:$S$17,2,FALSE)),"",VLOOKUP($C365,Listas!$R$4:$S$17,2,FALSE))</f>
        <v/>
      </c>
      <c r="F365" s="90" t="s">
        <v>984</v>
      </c>
      <c r="G365" s="90" t="s">
        <v>953</v>
      </c>
      <c r="H365" s="67"/>
      <c r="I365" s="67" t="s">
        <v>908</v>
      </c>
      <c r="J365" s="91" t="str">
        <f>IF(ISERROR(VLOOKUP($C365&amp;" "&amp;$K365,Listas!$AB$4:$AC$17,2,FALSE)),"",VLOOKUP($C365&amp;" "&amp;$K365,Listas!$AB$4:$AC$17,2,FALSE))</f>
        <v/>
      </c>
      <c r="K365" s="67" t="str">
        <f>IF(ISERROR(VLOOKUP($I365,Listas!$L$4:$M$7,2,FALSE)),"",VLOOKUP($I365,Listas!$L$4:$M$7,2,FALSE))</f>
        <v/>
      </c>
      <c r="L365" s="92" t="str">
        <f t="shared" si="5"/>
        <v/>
      </c>
      <c r="M365" s="92" t="str">
        <f>IF(D365="no",VLOOKUP(C365,Listas!$R$4:$Z$17,9, FALSE),"Por favor, introduzca detalles aquí")</f>
        <v>Por favor, introduzca detalles aquí</v>
      </c>
      <c r="N365" s="93" t="str">
        <f>IF(ISERROR(VLOOKUP($F365,Listas!$T$4:$Y$44,5,FALSE)),"",VLOOKUP($F365,Listas!$T$4:$Y$44,5,FALSE))</f>
        <v/>
      </c>
      <c r="O365" s="93" t="str">
        <f>IF(ISERROR(VLOOKUP($F365,Listas!$T$4:$Y$44,6,FALSE)),"",VLOOKUP($F365,Listas!$T$4:$Y$44,6,FALSE))</f>
        <v/>
      </c>
    </row>
    <row r="366" spans="1:15" x14ac:dyDescent="0.25">
      <c r="A366" s="66"/>
      <c r="B366" s="66"/>
      <c r="C366" s="89" t="s">
        <v>941</v>
      </c>
      <c r="D366" s="66" t="s">
        <v>933</v>
      </c>
      <c r="E366" s="90" t="str">
        <f>IF(ISERROR(VLOOKUP($C366,Listas!$R$4:$S$17,2,FALSE)),"",VLOOKUP($C366,Listas!$R$4:$S$17,2,FALSE))</f>
        <v/>
      </c>
      <c r="F366" s="90" t="s">
        <v>984</v>
      </c>
      <c r="G366" s="90" t="s">
        <v>953</v>
      </c>
      <c r="H366" s="67"/>
      <c r="I366" s="67" t="s">
        <v>908</v>
      </c>
      <c r="J366" s="91" t="str">
        <f>IF(ISERROR(VLOOKUP($C366&amp;" "&amp;$K366,Listas!$AB$4:$AC$17,2,FALSE)),"",VLOOKUP($C366&amp;" "&amp;$K366,Listas!$AB$4:$AC$17,2,FALSE))</f>
        <v/>
      </c>
      <c r="K366" s="67" t="str">
        <f>IF(ISERROR(VLOOKUP($I366,Listas!$L$4:$M$7,2,FALSE)),"",VLOOKUP($I366,Listas!$L$4:$M$7,2,FALSE))</f>
        <v/>
      </c>
      <c r="L366" s="92" t="str">
        <f t="shared" si="5"/>
        <v/>
      </c>
      <c r="M366" s="92" t="str">
        <f>IF(D366="no",VLOOKUP(C366,Listas!$R$4:$Z$17,9, FALSE),"Por favor, introduzca detalles aquí")</f>
        <v>Por favor, introduzca detalles aquí</v>
      </c>
      <c r="N366" s="93" t="str">
        <f>IF(ISERROR(VLOOKUP($F366,Listas!$T$4:$Y$44,5,FALSE)),"",VLOOKUP($F366,Listas!$T$4:$Y$44,5,FALSE))</f>
        <v/>
      </c>
      <c r="O366" s="93" t="str">
        <f>IF(ISERROR(VLOOKUP($F366,Listas!$T$4:$Y$44,6,FALSE)),"",VLOOKUP($F366,Listas!$T$4:$Y$44,6,FALSE))</f>
        <v/>
      </c>
    </row>
    <row r="367" spans="1:15" x14ac:dyDescent="0.25">
      <c r="A367" s="66"/>
      <c r="B367" s="66"/>
      <c r="C367" s="89" t="s">
        <v>941</v>
      </c>
      <c r="D367" s="66" t="s">
        <v>933</v>
      </c>
      <c r="E367" s="90" t="str">
        <f>IF(ISERROR(VLOOKUP($C367,Listas!$R$4:$S$17,2,FALSE)),"",VLOOKUP($C367,Listas!$R$4:$S$17,2,FALSE))</f>
        <v/>
      </c>
      <c r="F367" s="90" t="s">
        <v>984</v>
      </c>
      <c r="G367" s="90" t="s">
        <v>953</v>
      </c>
      <c r="H367" s="67"/>
      <c r="I367" s="67" t="s">
        <v>908</v>
      </c>
      <c r="J367" s="91" t="str">
        <f>IF(ISERROR(VLOOKUP($C367&amp;" "&amp;$K367,Listas!$AB$4:$AC$17,2,FALSE)),"",VLOOKUP($C367&amp;" "&amp;$K367,Listas!$AB$4:$AC$17,2,FALSE))</f>
        <v/>
      </c>
      <c r="K367" s="67" t="str">
        <f>IF(ISERROR(VLOOKUP($I367,Listas!$L$4:$M$7,2,FALSE)),"",VLOOKUP($I367,Listas!$L$4:$M$7,2,FALSE))</f>
        <v/>
      </c>
      <c r="L367" s="92" t="str">
        <f t="shared" si="5"/>
        <v/>
      </c>
      <c r="M367" s="92" t="str">
        <f>IF(D367="no",VLOOKUP(C367,Listas!$R$4:$Z$17,9, FALSE),"Por favor, introduzca detalles aquí")</f>
        <v>Por favor, introduzca detalles aquí</v>
      </c>
      <c r="N367" s="93" t="str">
        <f>IF(ISERROR(VLOOKUP($F367,Listas!$T$4:$Y$44,5,FALSE)),"",VLOOKUP($F367,Listas!$T$4:$Y$44,5,FALSE))</f>
        <v/>
      </c>
      <c r="O367" s="93" t="str">
        <f>IF(ISERROR(VLOOKUP($F367,Listas!$T$4:$Y$44,6,FALSE)),"",VLOOKUP($F367,Listas!$T$4:$Y$44,6,FALSE))</f>
        <v/>
      </c>
    </row>
    <row r="368" spans="1:15" x14ac:dyDescent="0.25">
      <c r="A368" s="66"/>
      <c r="B368" s="66"/>
      <c r="C368" s="89" t="s">
        <v>941</v>
      </c>
      <c r="D368" s="66" t="s">
        <v>933</v>
      </c>
      <c r="E368" s="90" t="str">
        <f>IF(ISERROR(VLOOKUP($C368,Listas!$R$4:$S$17,2,FALSE)),"",VLOOKUP($C368,Listas!$R$4:$S$17,2,FALSE))</f>
        <v/>
      </c>
      <c r="F368" s="90" t="s">
        <v>984</v>
      </c>
      <c r="G368" s="90" t="s">
        <v>953</v>
      </c>
      <c r="H368" s="67"/>
      <c r="I368" s="67" t="s">
        <v>908</v>
      </c>
      <c r="J368" s="91" t="str">
        <f>IF(ISERROR(VLOOKUP($C368&amp;" "&amp;$K368,Listas!$AB$4:$AC$17,2,FALSE)),"",VLOOKUP($C368&amp;" "&amp;$K368,Listas!$AB$4:$AC$17,2,FALSE))</f>
        <v/>
      </c>
      <c r="K368" s="67" t="str">
        <f>IF(ISERROR(VLOOKUP($I368,Listas!$L$4:$M$7,2,FALSE)),"",VLOOKUP($I368,Listas!$L$4:$M$7,2,FALSE))</f>
        <v/>
      </c>
      <c r="L368" s="92" t="str">
        <f t="shared" si="5"/>
        <v/>
      </c>
      <c r="M368" s="92" t="str">
        <f>IF(D368="no",VLOOKUP(C368,Listas!$R$4:$Z$17,9, FALSE),"Por favor, introduzca detalles aquí")</f>
        <v>Por favor, introduzca detalles aquí</v>
      </c>
      <c r="N368" s="93" t="str">
        <f>IF(ISERROR(VLOOKUP($F368,Listas!$T$4:$Y$44,5,FALSE)),"",VLOOKUP($F368,Listas!$T$4:$Y$44,5,FALSE))</f>
        <v/>
      </c>
      <c r="O368" s="93" t="str">
        <f>IF(ISERROR(VLOOKUP($F368,Listas!$T$4:$Y$44,6,FALSE)),"",VLOOKUP($F368,Listas!$T$4:$Y$44,6,FALSE))</f>
        <v/>
      </c>
    </row>
    <row r="369" spans="1:15" x14ac:dyDescent="0.25">
      <c r="A369" s="66"/>
      <c r="B369" s="66"/>
      <c r="C369" s="89" t="s">
        <v>941</v>
      </c>
      <c r="D369" s="66" t="s">
        <v>933</v>
      </c>
      <c r="E369" s="90" t="str">
        <f>IF(ISERROR(VLOOKUP($C369,Listas!$R$4:$S$17,2,FALSE)),"",VLOOKUP($C369,Listas!$R$4:$S$17,2,FALSE))</f>
        <v/>
      </c>
      <c r="F369" s="90" t="s">
        <v>984</v>
      </c>
      <c r="G369" s="90" t="s">
        <v>953</v>
      </c>
      <c r="H369" s="67"/>
      <c r="I369" s="67" t="s">
        <v>908</v>
      </c>
      <c r="J369" s="91" t="str">
        <f>IF(ISERROR(VLOOKUP($C369&amp;" "&amp;$K369,Listas!$AB$4:$AC$17,2,FALSE)),"",VLOOKUP($C369&amp;" "&amp;$K369,Listas!$AB$4:$AC$17,2,FALSE))</f>
        <v/>
      </c>
      <c r="K369" s="67" t="str">
        <f>IF(ISERROR(VLOOKUP($I369,Listas!$L$4:$M$7,2,FALSE)),"",VLOOKUP($I369,Listas!$L$4:$M$7,2,FALSE))</f>
        <v/>
      </c>
      <c r="L369" s="92" t="str">
        <f t="shared" si="5"/>
        <v/>
      </c>
      <c r="M369" s="92" t="str">
        <f>IF(D369="no",VLOOKUP(C369,Listas!$R$4:$Z$17,9, FALSE),"Por favor, introduzca detalles aquí")</f>
        <v>Por favor, introduzca detalles aquí</v>
      </c>
      <c r="N369" s="93" t="str">
        <f>IF(ISERROR(VLOOKUP($F369,Listas!$T$4:$Y$44,5,FALSE)),"",VLOOKUP($F369,Listas!$T$4:$Y$44,5,FALSE))</f>
        <v/>
      </c>
      <c r="O369" s="93" t="str">
        <f>IF(ISERROR(VLOOKUP($F369,Listas!$T$4:$Y$44,6,FALSE)),"",VLOOKUP($F369,Listas!$T$4:$Y$44,6,FALSE))</f>
        <v/>
      </c>
    </row>
    <row r="370" spans="1:15" x14ac:dyDescent="0.25">
      <c r="A370" s="66"/>
      <c r="B370" s="66"/>
      <c r="C370" s="89" t="s">
        <v>941</v>
      </c>
      <c r="D370" s="66" t="s">
        <v>933</v>
      </c>
      <c r="E370" s="90" t="str">
        <f>IF(ISERROR(VLOOKUP($C370,Listas!$R$4:$S$17,2,FALSE)),"",VLOOKUP($C370,Listas!$R$4:$S$17,2,FALSE))</f>
        <v/>
      </c>
      <c r="F370" s="90" t="s">
        <v>984</v>
      </c>
      <c r="G370" s="90" t="s">
        <v>953</v>
      </c>
      <c r="H370" s="67"/>
      <c r="I370" s="67" t="s">
        <v>908</v>
      </c>
      <c r="J370" s="91" t="str">
        <f>IF(ISERROR(VLOOKUP($C370&amp;" "&amp;$K370,Listas!$AB$4:$AC$17,2,FALSE)),"",VLOOKUP($C370&amp;" "&amp;$K370,Listas!$AB$4:$AC$17,2,FALSE))</f>
        <v/>
      </c>
      <c r="K370" s="67" t="str">
        <f>IF(ISERROR(VLOOKUP($I370,Listas!$L$4:$M$7,2,FALSE)),"",VLOOKUP($I370,Listas!$L$4:$M$7,2,FALSE))</f>
        <v/>
      </c>
      <c r="L370" s="92" t="str">
        <f t="shared" si="5"/>
        <v/>
      </c>
      <c r="M370" s="92" t="str">
        <f>IF(D370="no",VLOOKUP(C370,Listas!$R$4:$Z$17,9, FALSE),"Por favor, introduzca detalles aquí")</f>
        <v>Por favor, introduzca detalles aquí</v>
      </c>
      <c r="N370" s="93" t="str">
        <f>IF(ISERROR(VLOOKUP($F370,Listas!$T$4:$Y$44,5,FALSE)),"",VLOOKUP($F370,Listas!$T$4:$Y$44,5,FALSE))</f>
        <v/>
      </c>
      <c r="O370" s="93" t="str">
        <f>IF(ISERROR(VLOOKUP($F370,Listas!$T$4:$Y$44,6,FALSE)),"",VLOOKUP($F370,Listas!$T$4:$Y$44,6,FALSE))</f>
        <v/>
      </c>
    </row>
    <row r="371" spans="1:15" x14ac:dyDescent="0.25">
      <c r="A371" s="66"/>
      <c r="B371" s="66"/>
      <c r="C371" s="89" t="s">
        <v>941</v>
      </c>
      <c r="D371" s="66" t="s">
        <v>933</v>
      </c>
      <c r="E371" s="90" t="str">
        <f>IF(ISERROR(VLOOKUP($C371,Listas!$R$4:$S$17,2,FALSE)),"",VLOOKUP($C371,Listas!$R$4:$S$17,2,FALSE))</f>
        <v/>
      </c>
      <c r="F371" s="90" t="s">
        <v>984</v>
      </c>
      <c r="G371" s="90" t="s">
        <v>953</v>
      </c>
      <c r="H371" s="67"/>
      <c r="I371" s="67" t="s">
        <v>908</v>
      </c>
      <c r="J371" s="91" t="str">
        <f>IF(ISERROR(VLOOKUP($C371&amp;" "&amp;$K371,Listas!$AB$4:$AC$17,2,FALSE)),"",VLOOKUP($C371&amp;" "&amp;$K371,Listas!$AB$4:$AC$17,2,FALSE))</f>
        <v/>
      </c>
      <c r="K371" s="67" t="str">
        <f>IF(ISERROR(VLOOKUP($I371,Listas!$L$4:$M$7,2,FALSE)),"",VLOOKUP($I371,Listas!$L$4:$M$7,2,FALSE))</f>
        <v/>
      </c>
      <c r="L371" s="92" t="str">
        <f t="shared" si="5"/>
        <v/>
      </c>
      <c r="M371" s="92" t="str">
        <f>IF(D371="no",VLOOKUP(C371,Listas!$R$4:$Z$17,9, FALSE),"Por favor, introduzca detalles aquí")</f>
        <v>Por favor, introduzca detalles aquí</v>
      </c>
      <c r="N371" s="93" t="str">
        <f>IF(ISERROR(VLOOKUP($F371,Listas!$T$4:$Y$44,5,FALSE)),"",VLOOKUP($F371,Listas!$T$4:$Y$44,5,FALSE))</f>
        <v/>
      </c>
      <c r="O371" s="93" t="str">
        <f>IF(ISERROR(VLOOKUP($F371,Listas!$T$4:$Y$44,6,FALSE)),"",VLOOKUP($F371,Listas!$T$4:$Y$44,6,FALSE))</f>
        <v/>
      </c>
    </row>
    <row r="372" spans="1:15" x14ac:dyDescent="0.25">
      <c r="A372" s="66"/>
      <c r="B372" s="66"/>
      <c r="C372" s="89" t="s">
        <v>941</v>
      </c>
      <c r="D372" s="66" t="s">
        <v>933</v>
      </c>
      <c r="E372" s="90" t="str">
        <f>IF(ISERROR(VLOOKUP($C372,Listas!$R$4:$S$17,2,FALSE)),"",VLOOKUP($C372,Listas!$R$4:$S$17,2,FALSE))</f>
        <v/>
      </c>
      <c r="F372" s="90" t="s">
        <v>984</v>
      </c>
      <c r="G372" s="90" t="s">
        <v>953</v>
      </c>
      <c r="H372" s="67"/>
      <c r="I372" s="67" t="s">
        <v>908</v>
      </c>
      <c r="J372" s="91" t="str">
        <f>IF(ISERROR(VLOOKUP($C372&amp;" "&amp;$K372,Listas!$AB$4:$AC$17,2,FALSE)),"",VLOOKUP($C372&amp;" "&amp;$K372,Listas!$AB$4:$AC$17,2,FALSE))</f>
        <v/>
      </c>
      <c r="K372" s="67" t="str">
        <f>IF(ISERROR(VLOOKUP($I372,Listas!$L$4:$M$7,2,FALSE)),"",VLOOKUP($I372,Listas!$L$4:$M$7,2,FALSE))</f>
        <v/>
      </c>
      <c r="L372" s="92" t="str">
        <f t="shared" si="5"/>
        <v/>
      </c>
      <c r="M372" s="92" t="str">
        <f>IF(D372="no",VLOOKUP(C372,Listas!$R$4:$Z$17,9, FALSE),"Por favor, introduzca detalles aquí")</f>
        <v>Por favor, introduzca detalles aquí</v>
      </c>
      <c r="N372" s="93" t="str">
        <f>IF(ISERROR(VLOOKUP($F372,Listas!$T$4:$Y$44,5,FALSE)),"",VLOOKUP($F372,Listas!$T$4:$Y$44,5,FALSE))</f>
        <v/>
      </c>
      <c r="O372" s="93" t="str">
        <f>IF(ISERROR(VLOOKUP($F372,Listas!$T$4:$Y$44,6,FALSE)),"",VLOOKUP($F372,Listas!$T$4:$Y$44,6,FALSE))</f>
        <v/>
      </c>
    </row>
    <row r="373" spans="1:15" x14ac:dyDescent="0.25">
      <c r="A373" s="66"/>
      <c r="B373" s="66"/>
      <c r="C373" s="89" t="s">
        <v>941</v>
      </c>
      <c r="D373" s="66" t="s">
        <v>933</v>
      </c>
      <c r="E373" s="90" t="str">
        <f>IF(ISERROR(VLOOKUP($C373,Listas!$R$4:$S$17,2,FALSE)),"",VLOOKUP($C373,Listas!$R$4:$S$17,2,FALSE))</f>
        <v/>
      </c>
      <c r="F373" s="90" t="s">
        <v>984</v>
      </c>
      <c r="G373" s="90" t="s">
        <v>953</v>
      </c>
      <c r="H373" s="67"/>
      <c r="I373" s="67" t="s">
        <v>908</v>
      </c>
      <c r="J373" s="91" t="str">
        <f>IF(ISERROR(VLOOKUP($C373&amp;" "&amp;$K373,Listas!$AB$4:$AC$17,2,FALSE)),"",VLOOKUP($C373&amp;" "&amp;$K373,Listas!$AB$4:$AC$17,2,FALSE))</f>
        <v/>
      </c>
      <c r="K373" s="67" t="str">
        <f>IF(ISERROR(VLOOKUP($I373,Listas!$L$4:$M$7,2,FALSE)),"",VLOOKUP($I373,Listas!$L$4:$M$7,2,FALSE))</f>
        <v/>
      </c>
      <c r="L373" s="92" t="str">
        <f t="shared" si="5"/>
        <v/>
      </c>
      <c r="M373" s="92" t="str">
        <f>IF(D373="no",VLOOKUP(C373,Listas!$R$4:$Z$17,9, FALSE),"Por favor, introduzca detalles aquí")</f>
        <v>Por favor, introduzca detalles aquí</v>
      </c>
      <c r="N373" s="93" t="str">
        <f>IF(ISERROR(VLOOKUP($F373,Listas!$T$4:$Y$44,5,FALSE)),"",VLOOKUP($F373,Listas!$T$4:$Y$44,5,FALSE))</f>
        <v/>
      </c>
      <c r="O373" s="93" t="str">
        <f>IF(ISERROR(VLOOKUP($F373,Listas!$T$4:$Y$44,6,FALSE)),"",VLOOKUP($F373,Listas!$T$4:$Y$44,6,FALSE))</f>
        <v/>
      </c>
    </row>
    <row r="374" spans="1:15" x14ac:dyDescent="0.25">
      <c r="A374" s="66"/>
      <c r="B374" s="66"/>
      <c r="C374" s="89" t="s">
        <v>941</v>
      </c>
      <c r="D374" s="66" t="s">
        <v>933</v>
      </c>
      <c r="E374" s="90" t="str">
        <f>IF(ISERROR(VLOOKUP($C374,Listas!$R$4:$S$17,2,FALSE)),"",VLOOKUP($C374,Listas!$R$4:$S$17,2,FALSE))</f>
        <v/>
      </c>
      <c r="F374" s="90" t="s">
        <v>984</v>
      </c>
      <c r="G374" s="90" t="s">
        <v>953</v>
      </c>
      <c r="H374" s="67"/>
      <c r="I374" s="67" t="s">
        <v>908</v>
      </c>
      <c r="J374" s="91" t="str">
        <f>IF(ISERROR(VLOOKUP($C374&amp;" "&amp;$K374,Listas!$AB$4:$AC$17,2,FALSE)),"",VLOOKUP($C374&amp;" "&amp;$K374,Listas!$AB$4:$AC$17,2,FALSE))</f>
        <v/>
      </c>
      <c r="K374" s="67" t="str">
        <f>IF(ISERROR(VLOOKUP($I374,Listas!$L$4:$M$7,2,FALSE)),"",VLOOKUP($I374,Listas!$L$4:$M$7,2,FALSE))</f>
        <v/>
      </c>
      <c r="L374" s="92" t="str">
        <f t="shared" si="5"/>
        <v/>
      </c>
      <c r="M374" s="92" t="str">
        <f>IF(D374="no",VLOOKUP(C374,Listas!$R$4:$Z$17,9, FALSE),"Por favor, introduzca detalles aquí")</f>
        <v>Por favor, introduzca detalles aquí</v>
      </c>
      <c r="N374" s="93" t="str">
        <f>IF(ISERROR(VLOOKUP($F374,Listas!$T$4:$Y$44,5,FALSE)),"",VLOOKUP($F374,Listas!$T$4:$Y$44,5,FALSE))</f>
        <v/>
      </c>
      <c r="O374" s="93" t="str">
        <f>IF(ISERROR(VLOOKUP($F374,Listas!$T$4:$Y$44,6,FALSE)),"",VLOOKUP($F374,Listas!$T$4:$Y$44,6,FALSE))</f>
        <v/>
      </c>
    </row>
    <row r="375" spans="1:15" x14ac:dyDescent="0.25">
      <c r="A375" s="66"/>
      <c r="B375" s="66"/>
      <c r="C375" s="89" t="s">
        <v>941</v>
      </c>
      <c r="D375" s="66" t="s">
        <v>933</v>
      </c>
      <c r="E375" s="90" t="str">
        <f>IF(ISERROR(VLOOKUP($C375,Listas!$R$4:$S$17,2,FALSE)),"",VLOOKUP($C375,Listas!$R$4:$S$17,2,FALSE))</f>
        <v/>
      </c>
      <c r="F375" s="90" t="s">
        <v>984</v>
      </c>
      <c r="G375" s="90" t="s">
        <v>953</v>
      </c>
      <c r="H375" s="67"/>
      <c r="I375" s="67" t="s">
        <v>908</v>
      </c>
      <c r="J375" s="91" t="str">
        <f>IF(ISERROR(VLOOKUP($C375&amp;" "&amp;$K375,Listas!$AB$4:$AC$17,2,FALSE)),"",VLOOKUP($C375&amp;" "&amp;$K375,Listas!$AB$4:$AC$17,2,FALSE))</f>
        <v/>
      </c>
      <c r="K375" s="67" t="str">
        <f>IF(ISERROR(VLOOKUP($I375,Listas!$L$4:$M$7,2,FALSE)),"",VLOOKUP($I375,Listas!$L$4:$M$7,2,FALSE))</f>
        <v/>
      </c>
      <c r="L375" s="92" t="str">
        <f t="shared" si="5"/>
        <v/>
      </c>
      <c r="M375" s="92" t="str">
        <f>IF(D375="no",VLOOKUP(C375,Listas!$R$4:$Z$17,9, FALSE),"Por favor, introduzca detalles aquí")</f>
        <v>Por favor, introduzca detalles aquí</v>
      </c>
      <c r="N375" s="93" t="str">
        <f>IF(ISERROR(VLOOKUP($F375,Listas!$T$4:$Y$44,5,FALSE)),"",VLOOKUP($F375,Listas!$T$4:$Y$44,5,FALSE))</f>
        <v/>
      </c>
      <c r="O375" s="93" t="str">
        <f>IF(ISERROR(VLOOKUP($F375,Listas!$T$4:$Y$44,6,FALSE)),"",VLOOKUP($F375,Listas!$T$4:$Y$44,6,FALSE))</f>
        <v/>
      </c>
    </row>
    <row r="376" spans="1:15" x14ac:dyDescent="0.25">
      <c r="A376" s="66"/>
      <c r="B376" s="66"/>
      <c r="C376" s="89" t="s">
        <v>941</v>
      </c>
      <c r="D376" s="66" t="s">
        <v>933</v>
      </c>
      <c r="E376" s="90" t="str">
        <f>IF(ISERROR(VLOOKUP($C376,Listas!$R$4:$S$17,2,FALSE)),"",VLOOKUP($C376,Listas!$R$4:$S$17,2,FALSE))</f>
        <v/>
      </c>
      <c r="F376" s="90" t="s">
        <v>984</v>
      </c>
      <c r="G376" s="90" t="s">
        <v>953</v>
      </c>
      <c r="H376" s="67"/>
      <c r="I376" s="67" t="s">
        <v>908</v>
      </c>
      <c r="J376" s="91" t="str">
        <f>IF(ISERROR(VLOOKUP($C376&amp;" "&amp;$K376,Listas!$AB$4:$AC$17,2,FALSE)),"",VLOOKUP($C376&amp;" "&amp;$K376,Listas!$AB$4:$AC$17,2,FALSE))</f>
        <v/>
      </c>
      <c r="K376" s="67" t="str">
        <f>IF(ISERROR(VLOOKUP($I376,Listas!$L$4:$M$7,2,FALSE)),"",VLOOKUP($I376,Listas!$L$4:$M$7,2,FALSE))</f>
        <v/>
      </c>
      <c r="L376" s="92" t="str">
        <f t="shared" si="5"/>
        <v/>
      </c>
      <c r="M376" s="92" t="str">
        <f>IF(D376="no",VLOOKUP(C376,Listas!$R$4:$Z$17,9, FALSE),"Por favor, introduzca detalles aquí")</f>
        <v>Por favor, introduzca detalles aquí</v>
      </c>
      <c r="N376" s="93" t="str">
        <f>IF(ISERROR(VLOOKUP($F376,Listas!$T$4:$Y$44,5,FALSE)),"",VLOOKUP($F376,Listas!$T$4:$Y$44,5,FALSE))</f>
        <v/>
      </c>
      <c r="O376" s="93" t="str">
        <f>IF(ISERROR(VLOOKUP($F376,Listas!$T$4:$Y$44,6,FALSE)),"",VLOOKUP($F376,Listas!$T$4:$Y$44,6,FALSE))</f>
        <v/>
      </c>
    </row>
    <row r="377" spans="1:15" x14ac:dyDescent="0.25">
      <c r="A377" s="66"/>
      <c r="B377" s="66"/>
      <c r="C377" s="89" t="s">
        <v>941</v>
      </c>
      <c r="D377" s="66" t="s">
        <v>933</v>
      </c>
      <c r="E377" s="90" t="str">
        <f>IF(ISERROR(VLOOKUP($C377,Listas!$R$4:$S$17,2,FALSE)),"",VLOOKUP($C377,Listas!$R$4:$S$17,2,FALSE))</f>
        <v/>
      </c>
      <c r="F377" s="90" t="s">
        <v>984</v>
      </c>
      <c r="G377" s="90" t="s">
        <v>953</v>
      </c>
      <c r="H377" s="67"/>
      <c r="I377" s="67" t="s">
        <v>908</v>
      </c>
      <c r="J377" s="91" t="str">
        <f>IF(ISERROR(VLOOKUP($C377&amp;" "&amp;$K377,Listas!$AB$4:$AC$17,2,FALSE)),"",VLOOKUP($C377&amp;" "&amp;$K377,Listas!$AB$4:$AC$17,2,FALSE))</f>
        <v/>
      </c>
      <c r="K377" s="67" t="str">
        <f>IF(ISERROR(VLOOKUP($I377,Listas!$L$4:$M$7,2,FALSE)),"",VLOOKUP($I377,Listas!$L$4:$M$7,2,FALSE))</f>
        <v/>
      </c>
      <c r="L377" s="92" t="str">
        <f t="shared" si="5"/>
        <v/>
      </c>
      <c r="M377" s="92" t="str">
        <f>IF(D377="no",VLOOKUP(C377,Listas!$R$4:$Z$17,9, FALSE),"Por favor, introduzca detalles aquí")</f>
        <v>Por favor, introduzca detalles aquí</v>
      </c>
      <c r="N377" s="93" t="str">
        <f>IF(ISERROR(VLOOKUP($F377,Listas!$T$4:$Y$44,5,FALSE)),"",VLOOKUP($F377,Listas!$T$4:$Y$44,5,FALSE))</f>
        <v/>
      </c>
      <c r="O377" s="93" t="str">
        <f>IF(ISERROR(VLOOKUP($F377,Listas!$T$4:$Y$44,6,FALSE)),"",VLOOKUP($F377,Listas!$T$4:$Y$44,6,FALSE))</f>
        <v/>
      </c>
    </row>
    <row r="378" spans="1:15" x14ac:dyDescent="0.25">
      <c r="A378" s="66"/>
      <c r="B378" s="66"/>
      <c r="C378" s="89" t="s">
        <v>941</v>
      </c>
      <c r="D378" s="66" t="s">
        <v>933</v>
      </c>
      <c r="E378" s="90" t="str">
        <f>IF(ISERROR(VLOOKUP($C378,Listas!$R$4:$S$17,2,FALSE)),"",VLOOKUP($C378,Listas!$R$4:$S$17,2,FALSE))</f>
        <v/>
      </c>
      <c r="F378" s="90" t="s">
        <v>984</v>
      </c>
      <c r="G378" s="90" t="s">
        <v>953</v>
      </c>
      <c r="H378" s="67"/>
      <c r="I378" s="67" t="s">
        <v>908</v>
      </c>
      <c r="J378" s="91" t="str">
        <f>IF(ISERROR(VLOOKUP($C378&amp;" "&amp;$K378,Listas!$AB$4:$AC$17,2,FALSE)),"",VLOOKUP($C378&amp;" "&amp;$K378,Listas!$AB$4:$AC$17,2,FALSE))</f>
        <v/>
      </c>
      <c r="K378" s="67" t="str">
        <f>IF(ISERROR(VLOOKUP($I378,Listas!$L$4:$M$7,2,FALSE)),"",VLOOKUP($I378,Listas!$L$4:$M$7,2,FALSE))</f>
        <v/>
      </c>
      <c r="L378" s="92" t="str">
        <f t="shared" si="5"/>
        <v/>
      </c>
      <c r="M378" s="92" t="str">
        <f>IF(D378="no",VLOOKUP(C378,Listas!$R$4:$Z$17,9, FALSE),"Por favor, introduzca detalles aquí")</f>
        <v>Por favor, introduzca detalles aquí</v>
      </c>
      <c r="N378" s="93" t="str">
        <f>IF(ISERROR(VLOOKUP($F378,Listas!$T$4:$Y$44,5,FALSE)),"",VLOOKUP($F378,Listas!$T$4:$Y$44,5,FALSE))</f>
        <v/>
      </c>
      <c r="O378" s="93" t="str">
        <f>IF(ISERROR(VLOOKUP($F378,Listas!$T$4:$Y$44,6,FALSE)),"",VLOOKUP($F378,Listas!$T$4:$Y$44,6,FALSE))</f>
        <v/>
      </c>
    </row>
    <row r="379" spans="1:15" x14ac:dyDescent="0.25">
      <c r="A379" s="66"/>
      <c r="B379" s="66"/>
      <c r="C379" s="89" t="s">
        <v>941</v>
      </c>
      <c r="D379" s="66" t="s">
        <v>933</v>
      </c>
      <c r="E379" s="90" t="str">
        <f>IF(ISERROR(VLOOKUP($C379,Listas!$R$4:$S$17,2,FALSE)),"",VLOOKUP($C379,Listas!$R$4:$S$17,2,FALSE))</f>
        <v/>
      </c>
      <c r="F379" s="90" t="s">
        <v>984</v>
      </c>
      <c r="G379" s="90" t="s">
        <v>953</v>
      </c>
      <c r="H379" s="67"/>
      <c r="I379" s="67" t="s">
        <v>908</v>
      </c>
      <c r="J379" s="91" t="str">
        <f>IF(ISERROR(VLOOKUP($C379&amp;" "&amp;$K379,Listas!$AB$4:$AC$17,2,FALSE)),"",VLOOKUP($C379&amp;" "&amp;$K379,Listas!$AB$4:$AC$17,2,FALSE))</f>
        <v/>
      </c>
      <c r="K379" s="67" t="str">
        <f>IF(ISERROR(VLOOKUP($I379,Listas!$L$4:$M$7,2,FALSE)),"",VLOOKUP($I379,Listas!$L$4:$M$7,2,FALSE))</f>
        <v/>
      </c>
      <c r="L379" s="92" t="str">
        <f t="shared" si="5"/>
        <v/>
      </c>
      <c r="M379" s="92" t="str">
        <f>IF(D379="no",VLOOKUP(C379,Listas!$R$4:$Z$17,9, FALSE),"Por favor, introduzca detalles aquí")</f>
        <v>Por favor, introduzca detalles aquí</v>
      </c>
      <c r="N379" s="93" t="str">
        <f>IF(ISERROR(VLOOKUP($F379,Listas!$T$4:$Y$44,5,FALSE)),"",VLOOKUP($F379,Listas!$T$4:$Y$44,5,FALSE))</f>
        <v/>
      </c>
      <c r="O379" s="93" t="str">
        <f>IF(ISERROR(VLOOKUP($F379,Listas!$T$4:$Y$44,6,FALSE)),"",VLOOKUP($F379,Listas!$T$4:$Y$44,6,FALSE))</f>
        <v/>
      </c>
    </row>
    <row r="380" spans="1:15" x14ac:dyDescent="0.25">
      <c r="A380" s="66"/>
      <c r="B380" s="66"/>
      <c r="C380" s="89" t="s">
        <v>941</v>
      </c>
      <c r="D380" s="66" t="s">
        <v>933</v>
      </c>
      <c r="E380" s="90" t="str">
        <f>IF(ISERROR(VLOOKUP($C380,Listas!$R$4:$S$17,2,FALSE)),"",VLOOKUP($C380,Listas!$R$4:$S$17,2,FALSE))</f>
        <v/>
      </c>
      <c r="F380" s="90" t="s">
        <v>984</v>
      </c>
      <c r="G380" s="90" t="s">
        <v>953</v>
      </c>
      <c r="H380" s="67"/>
      <c r="I380" s="67" t="s">
        <v>908</v>
      </c>
      <c r="J380" s="91" t="str">
        <f>IF(ISERROR(VLOOKUP($C380&amp;" "&amp;$K380,Listas!$AB$4:$AC$17,2,FALSE)),"",VLOOKUP($C380&amp;" "&amp;$K380,Listas!$AB$4:$AC$17,2,FALSE))</f>
        <v/>
      </c>
      <c r="K380" s="67" t="str">
        <f>IF(ISERROR(VLOOKUP($I380,Listas!$L$4:$M$7,2,FALSE)),"",VLOOKUP($I380,Listas!$L$4:$M$7,2,FALSE))</f>
        <v/>
      </c>
      <c r="L380" s="92" t="str">
        <f t="shared" si="5"/>
        <v/>
      </c>
      <c r="M380" s="92" t="str">
        <f>IF(D380="no",VLOOKUP(C380,Listas!$R$4:$Z$17,9, FALSE),"Por favor, introduzca detalles aquí")</f>
        <v>Por favor, introduzca detalles aquí</v>
      </c>
      <c r="N380" s="93" t="str">
        <f>IF(ISERROR(VLOOKUP($F380,Listas!$T$4:$Y$44,5,FALSE)),"",VLOOKUP($F380,Listas!$T$4:$Y$44,5,FALSE))</f>
        <v/>
      </c>
      <c r="O380" s="93" t="str">
        <f>IF(ISERROR(VLOOKUP($F380,Listas!$T$4:$Y$44,6,FALSE)),"",VLOOKUP($F380,Listas!$T$4:$Y$44,6,FALSE))</f>
        <v/>
      </c>
    </row>
    <row r="381" spans="1:15" x14ac:dyDescent="0.25">
      <c r="A381" s="66"/>
      <c r="B381" s="66"/>
      <c r="C381" s="89" t="s">
        <v>941</v>
      </c>
      <c r="D381" s="66" t="s">
        <v>933</v>
      </c>
      <c r="E381" s="90" t="str">
        <f>IF(ISERROR(VLOOKUP($C381,Listas!$R$4:$S$17,2,FALSE)),"",VLOOKUP($C381,Listas!$R$4:$S$17,2,FALSE))</f>
        <v/>
      </c>
      <c r="F381" s="90" t="s">
        <v>984</v>
      </c>
      <c r="G381" s="90" t="s">
        <v>953</v>
      </c>
      <c r="H381" s="67"/>
      <c r="I381" s="67" t="s">
        <v>908</v>
      </c>
      <c r="J381" s="91" t="str">
        <f>IF(ISERROR(VLOOKUP($C381&amp;" "&amp;$K381,Listas!$AB$4:$AC$17,2,FALSE)),"",VLOOKUP($C381&amp;" "&amp;$K381,Listas!$AB$4:$AC$17,2,FALSE))</f>
        <v/>
      </c>
      <c r="K381" s="67" t="str">
        <f>IF(ISERROR(VLOOKUP($I381,Listas!$L$4:$M$7,2,FALSE)),"",VLOOKUP($I381,Listas!$L$4:$M$7,2,FALSE))</f>
        <v/>
      </c>
      <c r="L381" s="92" t="str">
        <f t="shared" si="5"/>
        <v/>
      </c>
      <c r="M381" s="92" t="str">
        <f>IF(D381="no",VLOOKUP(C381,Listas!$R$4:$Z$17,9, FALSE),"Por favor, introduzca detalles aquí")</f>
        <v>Por favor, introduzca detalles aquí</v>
      </c>
      <c r="N381" s="93" t="str">
        <f>IF(ISERROR(VLOOKUP($F381,Listas!$T$4:$Y$44,5,FALSE)),"",VLOOKUP($F381,Listas!$T$4:$Y$44,5,FALSE))</f>
        <v/>
      </c>
      <c r="O381" s="93" t="str">
        <f>IF(ISERROR(VLOOKUP($F381,Listas!$T$4:$Y$44,6,FALSE)),"",VLOOKUP($F381,Listas!$T$4:$Y$44,6,FALSE))</f>
        <v/>
      </c>
    </row>
    <row r="382" spans="1:15" x14ac:dyDescent="0.25">
      <c r="A382" s="66"/>
      <c r="B382" s="66"/>
      <c r="C382" s="89" t="s">
        <v>941</v>
      </c>
      <c r="D382" s="66" t="s">
        <v>933</v>
      </c>
      <c r="E382" s="90" t="str">
        <f>IF(ISERROR(VLOOKUP($C382,Listas!$R$4:$S$17,2,FALSE)),"",VLOOKUP($C382,Listas!$R$4:$S$17,2,FALSE))</f>
        <v/>
      </c>
      <c r="F382" s="90" t="s">
        <v>984</v>
      </c>
      <c r="G382" s="90" t="s">
        <v>953</v>
      </c>
      <c r="H382" s="67"/>
      <c r="I382" s="67" t="s">
        <v>908</v>
      </c>
      <c r="J382" s="91" t="str">
        <f>IF(ISERROR(VLOOKUP($C382&amp;" "&amp;$K382,Listas!$AB$4:$AC$17,2,FALSE)),"",VLOOKUP($C382&amp;" "&amp;$K382,Listas!$AB$4:$AC$17,2,FALSE))</f>
        <v/>
      </c>
      <c r="K382" s="67" t="str">
        <f>IF(ISERROR(VLOOKUP($I382,Listas!$L$4:$M$7,2,FALSE)),"",VLOOKUP($I382,Listas!$L$4:$M$7,2,FALSE))</f>
        <v/>
      </c>
      <c r="L382" s="92" t="str">
        <f t="shared" si="5"/>
        <v/>
      </c>
      <c r="M382" s="92" t="str">
        <f>IF(D382="no",VLOOKUP(C382,Listas!$R$4:$Z$17,9, FALSE),"Por favor, introduzca detalles aquí")</f>
        <v>Por favor, introduzca detalles aquí</v>
      </c>
      <c r="N382" s="93" t="str">
        <f>IF(ISERROR(VLOOKUP($F382,Listas!$T$4:$Y$44,5,FALSE)),"",VLOOKUP($F382,Listas!$T$4:$Y$44,5,FALSE))</f>
        <v/>
      </c>
      <c r="O382" s="93" t="str">
        <f>IF(ISERROR(VLOOKUP($F382,Listas!$T$4:$Y$44,6,FALSE)),"",VLOOKUP($F382,Listas!$T$4:$Y$44,6,FALSE))</f>
        <v/>
      </c>
    </row>
    <row r="383" spans="1:15" x14ac:dyDescent="0.25">
      <c r="A383" s="66"/>
      <c r="B383" s="66"/>
      <c r="C383" s="89" t="s">
        <v>941</v>
      </c>
      <c r="D383" s="66" t="s">
        <v>933</v>
      </c>
      <c r="E383" s="90" t="str">
        <f>IF(ISERROR(VLOOKUP($C383,Listas!$R$4:$S$17,2,FALSE)),"",VLOOKUP($C383,Listas!$R$4:$S$17,2,FALSE))</f>
        <v/>
      </c>
      <c r="F383" s="90" t="s">
        <v>984</v>
      </c>
      <c r="G383" s="90" t="s">
        <v>953</v>
      </c>
      <c r="H383" s="67"/>
      <c r="I383" s="67" t="s">
        <v>908</v>
      </c>
      <c r="J383" s="91" t="str">
        <f>IF(ISERROR(VLOOKUP($C383&amp;" "&amp;$K383,Listas!$AB$4:$AC$17,2,FALSE)),"",VLOOKUP($C383&amp;" "&amp;$K383,Listas!$AB$4:$AC$17,2,FALSE))</f>
        <v/>
      </c>
      <c r="K383" s="67" t="str">
        <f>IF(ISERROR(VLOOKUP($I383,Listas!$L$4:$M$7,2,FALSE)),"",VLOOKUP($I383,Listas!$L$4:$M$7,2,FALSE))</f>
        <v/>
      </c>
      <c r="L383" s="92" t="str">
        <f t="shared" si="5"/>
        <v/>
      </c>
      <c r="M383" s="92" t="str">
        <f>IF(D383="no",VLOOKUP(C383,Listas!$R$4:$Z$17,9, FALSE),"Por favor, introduzca detalles aquí")</f>
        <v>Por favor, introduzca detalles aquí</v>
      </c>
      <c r="N383" s="93" t="str">
        <f>IF(ISERROR(VLOOKUP($F383,Listas!$T$4:$Y$44,5,FALSE)),"",VLOOKUP($F383,Listas!$T$4:$Y$44,5,FALSE))</f>
        <v/>
      </c>
      <c r="O383" s="93" t="str">
        <f>IF(ISERROR(VLOOKUP($F383,Listas!$T$4:$Y$44,6,FALSE)),"",VLOOKUP($F383,Listas!$T$4:$Y$44,6,FALSE))</f>
        <v/>
      </c>
    </row>
    <row r="384" spans="1:15" x14ac:dyDescent="0.25">
      <c r="A384" s="66"/>
      <c r="B384" s="66"/>
      <c r="C384" s="89" t="s">
        <v>941</v>
      </c>
      <c r="D384" s="66" t="s">
        <v>933</v>
      </c>
      <c r="E384" s="90" t="str">
        <f>IF(ISERROR(VLOOKUP($C384,Listas!$R$4:$S$17,2,FALSE)),"",VLOOKUP($C384,Listas!$R$4:$S$17,2,FALSE))</f>
        <v/>
      </c>
      <c r="F384" s="90" t="s">
        <v>984</v>
      </c>
      <c r="G384" s="90" t="s">
        <v>953</v>
      </c>
      <c r="H384" s="67"/>
      <c r="I384" s="67" t="s">
        <v>908</v>
      </c>
      <c r="J384" s="91" t="str">
        <f>IF(ISERROR(VLOOKUP($C384&amp;" "&amp;$K384,Listas!$AB$4:$AC$17,2,FALSE)),"",VLOOKUP($C384&amp;" "&amp;$K384,Listas!$AB$4:$AC$17,2,FALSE))</f>
        <v/>
      </c>
      <c r="K384" s="67" t="str">
        <f>IF(ISERROR(VLOOKUP($I384,Listas!$L$4:$M$7,2,FALSE)),"",VLOOKUP($I384,Listas!$L$4:$M$7,2,FALSE))</f>
        <v/>
      </c>
      <c r="L384" s="92" t="str">
        <f t="shared" si="5"/>
        <v/>
      </c>
      <c r="M384" s="92" t="str">
        <f>IF(D384="no",VLOOKUP(C384,Listas!$R$4:$Z$17,9, FALSE),"Por favor, introduzca detalles aquí")</f>
        <v>Por favor, introduzca detalles aquí</v>
      </c>
      <c r="N384" s="93" t="str">
        <f>IF(ISERROR(VLOOKUP($F384,Listas!$T$4:$Y$44,5,FALSE)),"",VLOOKUP($F384,Listas!$T$4:$Y$44,5,FALSE))</f>
        <v/>
      </c>
      <c r="O384" s="93" t="str">
        <f>IF(ISERROR(VLOOKUP($F384,Listas!$T$4:$Y$44,6,FALSE)),"",VLOOKUP($F384,Listas!$T$4:$Y$44,6,FALSE))</f>
        <v/>
      </c>
    </row>
    <row r="385" spans="1:15" x14ac:dyDescent="0.25">
      <c r="A385" s="66"/>
      <c r="B385" s="66"/>
      <c r="C385" s="89" t="s">
        <v>941</v>
      </c>
      <c r="D385" s="66" t="s">
        <v>933</v>
      </c>
      <c r="E385" s="90" t="str">
        <f>IF(ISERROR(VLOOKUP($C385,Listas!$R$4:$S$17,2,FALSE)),"",VLOOKUP($C385,Listas!$R$4:$S$17,2,FALSE))</f>
        <v/>
      </c>
      <c r="F385" s="90" t="s">
        <v>984</v>
      </c>
      <c r="G385" s="90" t="s">
        <v>953</v>
      </c>
      <c r="H385" s="67"/>
      <c r="I385" s="67" t="s">
        <v>908</v>
      </c>
      <c r="J385" s="91" t="str">
        <f>IF(ISERROR(VLOOKUP($C385&amp;" "&amp;$K385,Listas!$AB$4:$AC$17,2,FALSE)),"",VLOOKUP($C385&amp;" "&amp;$K385,Listas!$AB$4:$AC$17,2,FALSE))</f>
        <v/>
      </c>
      <c r="K385" s="67" t="str">
        <f>IF(ISERROR(VLOOKUP($I385,Listas!$L$4:$M$7,2,FALSE)),"",VLOOKUP($I385,Listas!$L$4:$M$7,2,FALSE))</f>
        <v/>
      </c>
      <c r="L385" s="92" t="str">
        <f t="shared" si="5"/>
        <v/>
      </c>
      <c r="M385" s="92" t="str">
        <f>IF(D385="no",VLOOKUP(C385,Listas!$R$4:$Z$17,9, FALSE),"Por favor, introduzca detalles aquí")</f>
        <v>Por favor, introduzca detalles aquí</v>
      </c>
      <c r="N385" s="93" t="str">
        <f>IF(ISERROR(VLOOKUP($F385,Listas!$T$4:$Y$44,5,FALSE)),"",VLOOKUP($F385,Listas!$T$4:$Y$44,5,FALSE))</f>
        <v/>
      </c>
      <c r="O385" s="93" t="str">
        <f>IF(ISERROR(VLOOKUP($F385,Listas!$T$4:$Y$44,6,FALSE)),"",VLOOKUP($F385,Listas!$T$4:$Y$44,6,FALSE))</f>
        <v/>
      </c>
    </row>
    <row r="386" spans="1:15" x14ac:dyDescent="0.25">
      <c r="A386" s="66"/>
      <c r="B386" s="66"/>
      <c r="C386" s="89" t="s">
        <v>941</v>
      </c>
      <c r="D386" s="66" t="s">
        <v>933</v>
      </c>
      <c r="E386" s="90" t="str">
        <f>IF(ISERROR(VLOOKUP($C386,Listas!$R$4:$S$17,2,FALSE)),"",VLOOKUP($C386,Listas!$R$4:$S$17,2,FALSE))</f>
        <v/>
      </c>
      <c r="F386" s="90" t="s">
        <v>984</v>
      </c>
      <c r="G386" s="90" t="s">
        <v>953</v>
      </c>
      <c r="H386" s="67"/>
      <c r="I386" s="67" t="s">
        <v>908</v>
      </c>
      <c r="J386" s="91" t="str">
        <f>IF(ISERROR(VLOOKUP($C386&amp;" "&amp;$K386,Listas!$AB$4:$AC$17,2,FALSE)),"",VLOOKUP($C386&amp;" "&amp;$K386,Listas!$AB$4:$AC$17,2,FALSE))</f>
        <v/>
      </c>
      <c r="K386" s="67" t="str">
        <f>IF(ISERROR(VLOOKUP($I386,Listas!$L$4:$M$7,2,FALSE)),"",VLOOKUP($I386,Listas!$L$4:$M$7,2,FALSE))</f>
        <v/>
      </c>
      <c r="L386" s="92" t="str">
        <f t="shared" si="5"/>
        <v/>
      </c>
      <c r="M386" s="92" t="str">
        <f>IF(D386="no",VLOOKUP(C386,Listas!$R$4:$Z$17,9, FALSE),"Por favor, introduzca detalles aquí")</f>
        <v>Por favor, introduzca detalles aquí</v>
      </c>
      <c r="N386" s="93" t="str">
        <f>IF(ISERROR(VLOOKUP($F386,Listas!$T$4:$Y$44,5,FALSE)),"",VLOOKUP($F386,Listas!$T$4:$Y$44,5,FALSE))</f>
        <v/>
      </c>
      <c r="O386" s="93" t="str">
        <f>IF(ISERROR(VLOOKUP($F386,Listas!$T$4:$Y$44,6,FALSE)),"",VLOOKUP($F386,Listas!$T$4:$Y$44,6,FALSE))</f>
        <v/>
      </c>
    </row>
    <row r="387" spans="1:15" x14ac:dyDescent="0.25">
      <c r="A387" s="66"/>
      <c r="B387" s="66"/>
      <c r="C387" s="89" t="s">
        <v>941</v>
      </c>
      <c r="D387" s="66" t="s">
        <v>933</v>
      </c>
      <c r="E387" s="90" t="str">
        <f>IF(ISERROR(VLOOKUP($C387,Listas!$R$4:$S$17,2,FALSE)),"",VLOOKUP($C387,Listas!$R$4:$S$17,2,FALSE))</f>
        <v/>
      </c>
      <c r="F387" s="90" t="s">
        <v>984</v>
      </c>
      <c r="G387" s="90" t="s">
        <v>953</v>
      </c>
      <c r="H387" s="67"/>
      <c r="I387" s="67" t="s">
        <v>908</v>
      </c>
      <c r="J387" s="91" t="str">
        <f>IF(ISERROR(VLOOKUP($C387&amp;" "&amp;$K387,Listas!$AB$4:$AC$17,2,FALSE)),"",VLOOKUP($C387&amp;" "&amp;$K387,Listas!$AB$4:$AC$17,2,FALSE))</f>
        <v/>
      </c>
      <c r="K387" s="67" t="str">
        <f>IF(ISERROR(VLOOKUP($I387,Listas!$L$4:$M$7,2,FALSE)),"",VLOOKUP($I387,Listas!$L$4:$M$7,2,FALSE))</f>
        <v/>
      </c>
      <c r="L387" s="92" t="str">
        <f t="shared" si="5"/>
        <v/>
      </c>
      <c r="M387" s="92" t="str">
        <f>IF(D387="no",VLOOKUP(C387,Listas!$R$4:$Z$17,9, FALSE),"Por favor, introduzca detalles aquí")</f>
        <v>Por favor, introduzca detalles aquí</v>
      </c>
      <c r="N387" s="93" t="str">
        <f>IF(ISERROR(VLOOKUP($F387,Listas!$T$4:$Y$44,5,FALSE)),"",VLOOKUP($F387,Listas!$T$4:$Y$44,5,FALSE))</f>
        <v/>
      </c>
      <c r="O387" s="93" t="str">
        <f>IF(ISERROR(VLOOKUP($F387,Listas!$T$4:$Y$44,6,FALSE)),"",VLOOKUP($F387,Listas!$T$4:$Y$44,6,FALSE))</f>
        <v/>
      </c>
    </row>
    <row r="388" spans="1:15" x14ac:dyDescent="0.25">
      <c r="A388" s="66"/>
      <c r="B388" s="66"/>
      <c r="C388" s="89" t="s">
        <v>941</v>
      </c>
      <c r="D388" s="66" t="s">
        <v>933</v>
      </c>
      <c r="E388" s="90" t="str">
        <f>IF(ISERROR(VLOOKUP($C388,Listas!$R$4:$S$17,2,FALSE)),"",VLOOKUP($C388,Listas!$R$4:$S$17,2,FALSE))</f>
        <v/>
      </c>
      <c r="F388" s="90" t="s">
        <v>984</v>
      </c>
      <c r="G388" s="90" t="s">
        <v>953</v>
      </c>
      <c r="H388" s="67"/>
      <c r="I388" s="67" t="s">
        <v>908</v>
      </c>
      <c r="J388" s="91" t="str">
        <f>IF(ISERROR(VLOOKUP($C388&amp;" "&amp;$K388,Listas!$AB$4:$AC$17,2,FALSE)),"",VLOOKUP($C388&amp;" "&amp;$K388,Listas!$AB$4:$AC$17,2,FALSE))</f>
        <v/>
      </c>
      <c r="K388" s="67" t="str">
        <f>IF(ISERROR(VLOOKUP($I388,Listas!$L$4:$M$7,2,FALSE)),"",VLOOKUP($I388,Listas!$L$4:$M$7,2,FALSE))</f>
        <v/>
      </c>
      <c r="L388" s="92" t="str">
        <f t="shared" si="5"/>
        <v/>
      </c>
      <c r="M388" s="92" t="str">
        <f>IF(D388="no",VLOOKUP(C388,Listas!$R$4:$Z$17,9, FALSE),"Por favor, introduzca detalles aquí")</f>
        <v>Por favor, introduzca detalles aquí</v>
      </c>
      <c r="N388" s="93" t="str">
        <f>IF(ISERROR(VLOOKUP($F388,Listas!$T$4:$Y$44,5,FALSE)),"",VLOOKUP($F388,Listas!$T$4:$Y$44,5,FALSE))</f>
        <v/>
      </c>
      <c r="O388" s="93" t="str">
        <f>IF(ISERROR(VLOOKUP($F388,Listas!$T$4:$Y$44,6,FALSE)),"",VLOOKUP($F388,Listas!$T$4:$Y$44,6,FALSE))</f>
        <v/>
      </c>
    </row>
    <row r="389" spans="1:15" x14ac:dyDescent="0.25">
      <c r="A389" s="66"/>
      <c r="B389" s="66"/>
      <c r="C389" s="89" t="s">
        <v>941</v>
      </c>
      <c r="D389" s="66" t="s">
        <v>933</v>
      </c>
      <c r="E389" s="90" t="str">
        <f>IF(ISERROR(VLOOKUP($C389,Listas!$R$4:$S$17,2,FALSE)),"",VLOOKUP($C389,Listas!$R$4:$S$17,2,FALSE))</f>
        <v/>
      </c>
      <c r="F389" s="90" t="s">
        <v>984</v>
      </c>
      <c r="G389" s="90" t="s">
        <v>953</v>
      </c>
      <c r="H389" s="67"/>
      <c r="I389" s="67" t="s">
        <v>908</v>
      </c>
      <c r="J389" s="91" t="str">
        <f>IF(ISERROR(VLOOKUP($C389&amp;" "&amp;$K389,Listas!$AB$4:$AC$17,2,FALSE)),"",VLOOKUP($C389&amp;" "&amp;$K389,Listas!$AB$4:$AC$17,2,FALSE))</f>
        <v/>
      </c>
      <c r="K389" s="67" t="str">
        <f>IF(ISERROR(VLOOKUP($I389,Listas!$L$4:$M$7,2,FALSE)),"",VLOOKUP($I389,Listas!$L$4:$M$7,2,FALSE))</f>
        <v/>
      </c>
      <c r="L389" s="92" t="str">
        <f t="shared" si="5"/>
        <v/>
      </c>
      <c r="M389" s="92" t="str">
        <f>IF(D389="no",VLOOKUP(C389,Listas!$R$4:$Z$17,9, FALSE),"Por favor, introduzca detalles aquí")</f>
        <v>Por favor, introduzca detalles aquí</v>
      </c>
      <c r="N389" s="93" t="str">
        <f>IF(ISERROR(VLOOKUP($F389,Listas!$T$4:$Y$44,5,FALSE)),"",VLOOKUP($F389,Listas!$T$4:$Y$44,5,FALSE))</f>
        <v/>
      </c>
      <c r="O389" s="93" t="str">
        <f>IF(ISERROR(VLOOKUP($F389,Listas!$T$4:$Y$44,6,FALSE)),"",VLOOKUP($F389,Listas!$T$4:$Y$44,6,FALSE))</f>
        <v/>
      </c>
    </row>
    <row r="390" spans="1:15" x14ac:dyDescent="0.25">
      <c r="A390" s="66"/>
      <c r="B390" s="66"/>
      <c r="C390" s="89" t="s">
        <v>941</v>
      </c>
      <c r="D390" s="66" t="s">
        <v>933</v>
      </c>
      <c r="E390" s="90" t="str">
        <f>IF(ISERROR(VLOOKUP($C390,Listas!$R$4:$S$17,2,FALSE)),"",VLOOKUP($C390,Listas!$R$4:$S$17,2,FALSE))</f>
        <v/>
      </c>
      <c r="F390" s="90" t="s">
        <v>984</v>
      </c>
      <c r="G390" s="90" t="s">
        <v>953</v>
      </c>
      <c r="H390" s="67"/>
      <c r="I390" s="67" t="s">
        <v>908</v>
      </c>
      <c r="J390" s="91" t="str">
        <f>IF(ISERROR(VLOOKUP($C390&amp;" "&amp;$K390,Listas!$AB$4:$AC$17,2,FALSE)),"",VLOOKUP($C390&amp;" "&amp;$K390,Listas!$AB$4:$AC$17,2,FALSE))</f>
        <v/>
      </c>
      <c r="K390" s="67" t="str">
        <f>IF(ISERROR(VLOOKUP($I390,Listas!$L$4:$M$7,2,FALSE)),"",VLOOKUP($I390,Listas!$L$4:$M$7,2,FALSE))</f>
        <v/>
      </c>
      <c r="L390" s="92" t="str">
        <f t="shared" si="5"/>
        <v/>
      </c>
      <c r="M390" s="92" t="str">
        <f>IF(D390="no",VLOOKUP(C390,Listas!$R$4:$Z$17,9, FALSE),"Por favor, introduzca detalles aquí")</f>
        <v>Por favor, introduzca detalles aquí</v>
      </c>
      <c r="N390" s="93" t="str">
        <f>IF(ISERROR(VLOOKUP($F390,Listas!$T$4:$Y$44,5,FALSE)),"",VLOOKUP($F390,Listas!$T$4:$Y$44,5,FALSE))</f>
        <v/>
      </c>
      <c r="O390" s="93" t="str">
        <f>IF(ISERROR(VLOOKUP($F390,Listas!$T$4:$Y$44,6,FALSE)),"",VLOOKUP($F390,Listas!$T$4:$Y$44,6,FALSE))</f>
        <v/>
      </c>
    </row>
    <row r="391" spans="1:15" x14ac:dyDescent="0.25">
      <c r="A391" s="66"/>
      <c r="B391" s="66"/>
      <c r="C391" s="89" t="s">
        <v>941</v>
      </c>
      <c r="D391" s="66" t="s">
        <v>933</v>
      </c>
      <c r="E391" s="90" t="str">
        <f>IF(ISERROR(VLOOKUP($C391,Listas!$R$4:$S$17,2,FALSE)),"",VLOOKUP($C391,Listas!$R$4:$S$17,2,FALSE))</f>
        <v/>
      </c>
      <c r="F391" s="90" t="s">
        <v>984</v>
      </c>
      <c r="G391" s="90" t="s">
        <v>953</v>
      </c>
      <c r="H391" s="67"/>
      <c r="I391" s="67" t="s">
        <v>908</v>
      </c>
      <c r="J391" s="91" t="str">
        <f>IF(ISERROR(VLOOKUP($C391&amp;" "&amp;$K391,Listas!$AB$4:$AC$17,2,FALSE)),"",VLOOKUP($C391&amp;" "&amp;$K391,Listas!$AB$4:$AC$17,2,FALSE))</f>
        <v/>
      </c>
      <c r="K391" s="67" t="str">
        <f>IF(ISERROR(VLOOKUP($I391,Listas!$L$4:$M$7,2,FALSE)),"",VLOOKUP($I391,Listas!$L$4:$M$7,2,FALSE))</f>
        <v/>
      </c>
      <c r="L391" s="92" t="str">
        <f t="shared" si="5"/>
        <v/>
      </c>
      <c r="M391" s="92" t="str">
        <f>IF(D391="no",VLOOKUP(C391,Listas!$R$4:$Z$17,9, FALSE),"Por favor, introduzca detalles aquí")</f>
        <v>Por favor, introduzca detalles aquí</v>
      </c>
      <c r="N391" s="93" t="str">
        <f>IF(ISERROR(VLOOKUP($F391,Listas!$T$4:$Y$44,5,FALSE)),"",VLOOKUP($F391,Listas!$T$4:$Y$44,5,FALSE))</f>
        <v/>
      </c>
      <c r="O391" s="93" t="str">
        <f>IF(ISERROR(VLOOKUP($F391,Listas!$T$4:$Y$44,6,FALSE)),"",VLOOKUP($F391,Listas!$T$4:$Y$44,6,FALSE))</f>
        <v/>
      </c>
    </row>
    <row r="392" spans="1:15" x14ac:dyDescent="0.25">
      <c r="A392" s="66"/>
      <c r="B392" s="66"/>
      <c r="C392" s="89" t="s">
        <v>941</v>
      </c>
      <c r="D392" s="66" t="s">
        <v>933</v>
      </c>
      <c r="E392" s="90" t="str">
        <f>IF(ISERROR(VLOOKUP($C392,Listas!$R$4:$S$17,2,FALSE)),"",VLOOKUP($C392,Listas!$R$4:$S$17,2,FALSE))</f>
        <v/>
      </c>
      <c r="F392" s="90" t="s">
        <v>984</v>
      </c>
      <c r="G392" s="90" t="s">
        <v>953</v>
      </c>
      <c r="H392" s="67"/>
      <c r="I392" s="67" t="s">
        <v>908</v>
      </c>
      <c r="J392" s="91" t="str">
        <f>IF(ISERROR(VLOOKUP($C392&amp;" "&amp;$K392,Listas!$AB$4:$AC$17,2,FALSE)),"",VLOOKUP($C392&amp;" "&amp;$K392,Listas!$AB$4:$AC$17,2,FALSE))</f>
        <v/>
      </c>
      <c r="K392" s="67" t="str">
        <f>IF(ISERROR(VLOOKUP($I392,Listas!$L$4:$M$7,2,FALSE)),"",VLOOKUP($I392,Listas!$L$4:$M$7,2,FALSE))</f>
        <v/>
      </c>
      <c r="L392" s="92" t="str">
        <f t="shared" ref="L392:L455" si="6">IF(ISERROR(H392*J392),"",H392*J392)</f>
        <v/>
      </c>
      <c r="M392" s="92" t="str">
        <f>IF(D392="no",VLOOKUP(C392,Listas!$R$4:$Z$17,9, FALSE),"Por favor, introduzca detalles aquí")</f>
        <v>Por favor, introduzca detalles aquí</v>
      </c>
      <c r="N392" s="93" t="str">
        <f>IF(ISERROR(VLOOKUP($F392,Listas!$T$4:$Y$44,5,FALSE)),"",VLOOKUP($F392,Listas!$T$4:$Y$44,5,FALSE))</f>
        <v/>
      </c>
      <c r="O392" s="93" t="str">
        <f>IF(ISERROR(VLOOKUP($F392,Listas!$T$4:$Y$44,6,FALSE)),"",VLOOKUP($F392,Listas!$T$4:$Y$44,6,FALSE))</f>
        <v/>
      </c>
    </row>
    <row r="393" spans="1:15" x14ac:dyDescent="0.25">
      <c r="A393" s="66"/>
      <c r="B393" s="66"/>
      <c r="C393" s="89" t="s">
        <v>941</v>
      </c>
      <c r="D393" s="66" t="s">
        <v>933</v>
      </c>
      <c r="E393" s="90" t="str">
        <f>IF(ISERROR(VLOOKUP($C393,Listas!$R$4:$S$17,2,FALSE)),"",VLOOKUP($C393,Listas!$R$4:$S$17,2,FALSE))</f>
        <v/>
      </c>
      <c r="F393" s="90" t="s">
        <v>984</v>
      </c>
      <c r="G393" s="90" t="s">
        <v>953</v>
      </c>
      <c r="H393" s="67"/>
      <c r="I393" s="67" t="s">
        <v>908</v>
      </c>
      <c r="J393" s="91" t="str">
        <f>IF(ISERROR(VLOOKUP($C393&amp;" "&amp;$K393,Listas!$AB$4:$AC$17,2,FALSE)),"",VLOOKUP($C393&amp;" "&amp;$K393,Listas!$AB$4:$AC$17,2,FALSE))</f>
        <v/>
      </c>
      <c r="K393" s="67" t="str">
        <f>IF(ISERROR(VLOOKUP($I393,Listas!$L$4:$M$7,2,FALSE)),"",VLOOKUP($I393,Listas!$L$4:$M$7,2,FALSE))</f>
        <v/>
      </c>
      <c r="L393" s="92" t="str">
        <f t="shared" si="6"/>
        <v/>
      </c>
      <c r="M393" s="92" t="str">
        <f>IF(D393="no",VLOOKUP(C393,Listas!$R$4:$Z$17,9, FALSE),"Por favor, introduzca detalles aquí")</f>
        <v>Por favor, introduzca detalles aquí</v>
      </c>
      <c r="N393" s="93" t="str">
        <f>IF(ISERROR(VLOOKUP($F393,Listas!$T$4:$Y$44,5,FALSE)),"",VLOOKUP($F393,Listas!$T$4:$Y$44,5,FALSE))</f>
        <v/>
      </c>
      <c r="O393" s="93" t="str">
        <f>IF(ISERROR(VLOOKUP($F393,Listas!$T$4:$Y$44,6,FALSE)),"",VLOOKUP($F393,Listas!$T$4:$Y$44,6,FALSE))</f>
        <v/>
      </c>
    </row>
    <row r="394" spans="1:15" x14ac:dyDescent="0.25">
      <c r="A394" s="66"/>
      <c r="B394" s="66"/>
      <c r="C394" s="89" t="s">
        <v>941</v>
      </c>
      <c r="D394" s="66" t="s">
        <v>933</v>
      </c>
      <c r="E394" s="90" t="str">
        <f>IF(ISERROR(VLOOKUP($C394,Listas!$R$4:$S$17,2,FALSE)),"",VLOOKUP($C394,Listas!$R$4:$S$17,2,FALSE))</f>
        <v/>
      </c>
      <c r="F394" s="90" t="s">
        <v>984</v>
      </c>
      <c r="G394" s="90" t="s">
        <v>953</v>
      </c>
      <c r="H394" s="67"/>
      <c r="I394" s="67" t="s">
        <v>908</v>
      </c>
      <c r="J394" s="91" t="str">
        <f>IF(ISERROR(VLOOKUP($C394&amp;" "&amp;$K394,Listas!$AB$4:$AC$17,2,FALSE)),"",VLOOKUP($C394&amp;" "&amp;$K394,Listas!$AB$4:$AC$17,2,FALSE))</f>
        <v/>
      </c>
      <c r="K394" s="67" t="str">
        <f>IF(ISERROR(VLOOKUP($I394,Listas!$L$4:$M$7,2,FALSE)),"",VLOOKUP($I394,Listas!$L$4:$M$7,2,FALSE))</f>
        <v/>
      </c>
      <c r="L394" s="92" t="str">
        <f t="shared" si="6"/>
        <v/>
      </c>
      <c r="M394" s="92" t="str">
        <f>IF(D394="no",VLOOKUP(C394,Listas!$R$4:$Z$17,9, FALSE),"Por favor, introduzca detalles aquí")</f>
        <v>Por favor, introduzca detalles aquí</v>
      </c>
      <c r="N394" s="93" t="str">
        <f>IF(ISERROR(VLOOKUP($F394,Listas!$T$4:$Y$44,5,FALSE)),"",VLOOKUP($F394,Listas!$T$4:$Y$44,5,FALSE))</f>
        <v/>
      </c>
      <c r="O394" s="93" t="str">
        <f>IF(ISERROR(VLOOKUP($F394,Listas!$T$4:$Y$44,6,FALSE)),"",VLOOKUP($F394,Listas!$T$4:$Y$44,6,FALSE))</f>
        <v/>
      </c>
    </row>
    <row r="395" spans="1:15" x14ac:dyDescent="0.25">
      <c r="A395" s="66"/>
      <c r="B395" s="66"/>
      <c r="C395" s="89" t="s">
        <v>941</v>
      </c>
      <c r="D395" s="66" t="s">
        <v>933</v>
      </c>
      <c r="E395" s="90" t="str">
        <f>IF(ISERROR(VLOOKUP($C395,Listas!$R$4:$S$17,2,FALSE)),"",VLOOKUP($C395,Listas!$R$4:$S$17,2,FALSE))</f>
        <v/>
      </c>
      <c r="F395" s="90" t="s">
        <v>984</v>
      </c>
      <c r="G395" s="90" t="s">
        <v>953</v>
      </c>
      <c r="H395" s="67"/>
      <c r="I395" s="67" t="s">
        <v>908</v>
      </c>
      <c r="J395" s="91" t="str">
        <f>IF(ISERROR(VLOOKUP($C395&amp;" "&amp;$K395,Listas!$AB$4:$AC$17,2,FALSE)),"",VLOOKUP($C395&amp;" "&amp;$K395,Listas!$AB$4:$AC$17,2,FALSE))</f>
        <v/>
      </c>
      <c r="K395" s="67" t="str">
        <f>IF(ISERROR(VLOOKUP($I395,Listas!$L$4:$M$7,2,FALSE)),"",VLOOKUP($I395,Listas!$L$4:$M$7,2,FALSE))</f>
        <v/>
      </c>
      <c r="L395" s="92" t="str">
        <f t="shared" si="6"/>
        <v/>
      </c>
      <c r="M395" s="92" t="str">
        <f>IF(D395="no",VLOOKUP(C395,Listas!$R$4:$Z$17,9, FALSE),"Por favor, introduzca detalles aquí")</f>
        <v>Por favor, introduzca detalles aquí</v>
      </c>
      <c r="N395" s="93" t="str">
        <f>IF(ISERROR(VLOOKUP($F395,Listas!$T$4:$Y$44,5,FALSE)),"",VLOOKUP($F395,Listas!$T$4:$Y$44,5,FALSE))</f>
        <v/>
      </c>
      <c r="O395" s="93" t="str">
        <f>IF(ISERROR(VLOOKUP($F395,Listas!$T$4:$Y$44,6,FALSE)),"",VLOOKUP($F395,Listas!$T$4:$Y$44,6,FALSE))</f>
        <v/>
      </c>
    </row>
    <row r="396" spans="1:15" x14ac:dyDescent="0.25">
      <c r="A396" s="66"/>
      <c r="B396" s="66"/>
      <c r="C396" s="89" t="s">
        <v>941</v>
      </c>
      <c r="D396" s="66" t="s">
        <v>933</v>
      </c>
      <c r="E396" s="90" t="str">
        <f>IF(ISERROR(VLOOKUP($C396,Listas!$R$4:$S$17,2,FALSE)),"",VLOOKUP($C396,Listas!$R$4:$S$17,2,FALSE))</f>
        <v/>
      </c>
      <c r="F396" s="90" t="s">
        <v>984</v>
      </c>
      <c r="G396" s="90" t="s">
        <v>953</v>
      </c>
      <c r="H396" s="67"/>
      <c r="I396" s="67" t="s">
        <v>908</v>
      </c>
      <c r="J396" s="91" t="str">
        <f>IF(ISERROR(VLOOKUP($C396&amp;" "&amp;$K396,Listas!$AB$4:$AC$17,2,FALSE)),"",VLOOKUP($C396&amp;" "&amp;$K396,Listas!$AB$4:$AC$17,2,FALSE))</f>
        <v/>
      </c>
      <c r="K396" s="67" t="str">
        <f>IF(ISERROR(VLOOKUP($I396,Listas!$L$4:$M$7,2,FALSE)),"",VLOOKUP($I396,Listas!$L$4:$M$7,2,FALSE))</f>
        <v/>
      </c>
      <c r="L396" s="92" t="str">
        <f t="shared" si="6"/>
        <v/>
      </c>
      <c r="M396" s="92" t="str">
        <f>IF(D396="no",VLOOKUP(C396,Listas!$R$4:$Z$17,9, FALSE),"Por favor, introduzca detalles aquí")</f>
        <v>Por favor, introduzca detalles aquí</v>
      </c>
      <c r="N396" s="93" t="str">
        <f>IF(ISERROR(VLOOKUP($F396,Listas!$T$4:$Y$44,5,FALSE)),"",VLOOKUP($F396,Listas!$T$4:$Y$44,5,FALSE))</f>
        <v/>
      </c>
      <c r="O396" s="93" t="str">
        <f>IF(ISERROR(VLOOKUP($F396,Listas!$T$4:$Y$44,6,FALSE)),"",VLOOKUP($F396,Listas!$T$4:$Y$44,6,FALSE))</f>
        <v/>
      </c>
    </row>
    <row r="397" spans="1:15" x14ac:dyDescent="0.25">
      <c r="A397" s="66"/>
      <c r="B397" s="66"/>
      <c r="C397" s="89" t="s">
        <v>941</v>
      </c>
      <c r="D397" s="66" t="s">
        <v>933</v>
      </c>
      <c r="E397" s="90" t="str">
        <f>IF(ISERROR(VLOOKUP($C397,Listas!$R$4:$S$17,2,FALSE)),"",VLOOKUP($C397,Listas!$R$4:$S$17,2,FALSE))</f>
        <v/>
      </c>
      <c r="F397" s="90" t="s">
        <v>984</v>
      </c>
      <c r="G397" s="90" t="s">
        <v>953</v>
      </c>
      <c r="H397" s="67"/>
      <c r="I397" s="67" t="s">
        <v>908</v>
      </c>
      <c r="J397" s="91" t="str">
        <f>IF(ISERROR(VLOOKUP($C397&amp;" "&amp;$K397,Listas!$AB$4:$AC$17,2,FALSE)),"",VLOOKUP($C397&amp;" "&amp;$K397,Listas!$AB$4:$AC$17,2,FALSE))</f>
        <v/>
      </c>
      <c r="K397" s="67" t="str">
        <f>IF(ISERROR(VLOOKUP($I397,Listas!$L$4:$M$7,2,FALSE)),"",VLOOKUP($I397,Listas!$L$4:$M$7,2,FALSE))</f>
        <v/>
      </c>
      <c r="L397" s="92" t="str">
        <f t="shared" si="6"/>
        <v/>
      </c>
      <c r="M397" s="92" t="str">
        <f>IF(D397="no",VLOOKUP(C397,Listas!$R$4:$Z$17,9, FALSE),"Por favor, introduzca detalles aquí")</f>
        <v>Por favor, introduzca detalles aquí</v>
      </c>
      <c r="N397" s="93" t="str">
        <f>IF(ISERROR(VLOOKUP($F397,Listas!$T$4:$Y$44,5,FALSE)),"",VLOOKUP($F397,Listas!$T$4:$Y$44,5,FALSE))</f>
        <v/>
      </c>
      <c r="O397" s="93" t="str">
        <f>IF(ISERROR(VLOOKUP($F397,Listas!$T$4:$Y$44,6,FALSE)),"",VLOOKUP($F397,Listas!$T$4:$Y$44,6,FALSE))</f>
        <v/>
      </c>
    </row>
    <row r="398" spans="1:15" x14ac:dyDescent="0.25">
      <c r="A398" s="66"/>
      <c r="B398" s="66"/>
      <c r="C398" s="89" t="s">
        <v>941</v>
      </c>
      <c r="D398" s="66" t="s">
        <v>933</v>
      </c>
      <c r="E398" s="90" t="str">
        <f>IF(ISERROR(VLOOKUP($C398,Listas!$R$4:$S$17,2,FALSE)),"",VLOOKUP($C398,Listas!$R$4:$S$17,2,FALSE))</f>
        <v/>
      </c>
      <c r="F398" s="90" t="s">
        <v>984</v>
      </c>
      <c r="G398" s="90" t="s">
        <v>953</v>
      </c>
      <c r="H398" s="67"/>
      <c r="I398" s="67" t="s">
        <v>908</v>
      </c>
      <c r="J398" s="91" t="str">
        <f>IF(ISERROR(VLOOKUP($C398&amp;" "&amp;$K398,Listas!$AB$4:$AC$17,2,FALSE)),"",VLOOKUP($C398&amp;" "&amp;$K398,Listas!$AB$4:$AC$17,2,FALSE))</f>
        <v/>
      </c>
      <c r="K398" s="67" t="str">
        <f>IF(ISERROR(VLOOKUP($I398,Listas!$L$4:$M$7,2,FALSE)),"",VLOOKUP($I398,Listas!$L$4:$M$7,2,FALSE))</f>
        <v/>
      </c>
      <c r="L398" s="92" t="str">
        <f t="shared" si="6"/>
        <v/>
      </c>
      <c r="M398" s="92" t="str">
        <f>IF(D398="no",VLOOKUP(C398,Listas!$R$4:$Z$17,9, FALSE),"Por favor, introduzca detalles aquí")</f>
        <v>Por favor, introduzca detalles aquí</v>
      </c>
      <c r="N398" s="93" t="str">
        <f>IF(ISERROR(VLOOKUP($F398,Listas!$T$4:$Y$44,5,FALSE)),"",VLOOKUP($F398,Listas!$T$4:$Y$44,5,FALSE))</f>
        <v/>
      </c>
      <c r="O398" s="93" t="str">
        <f>IF(ISERROR(VLOOKUP($F398,Listas!$T$4:$Y$44,6,FALSE)),"",VLOOKUP($F398,Listas!$T$4:$Y$44,6,FALSE))</f>
        <v/>
      </c>
    </row>
    <row r="399" spans="1:15" x14ac:dyDescent="0.25">
      <c r="A399" s="66"/>
      <c r="B399" s="66"/>
      <c r="C399" s="89" t="s">
        <v>941</v>
      </c>
      <c r="D399" s="66" t="s">
        <v>933</v>
      </c>
      <c r="E399" s="90" t="str">
        <f>IF(ISERROR(VLOOKUP($C399,Listas!$R$4:$S$17,2,FALSE)),"",VLOOKUP($C399,Listas!$R$4:$S$17,2,FALSE))</f>
        <v/>
      </c>
      <c r="F399" s="90" t="s">
        <v>984</v>
      </c>
      <c r="G399" s="90" t="s">
        <v>953</v>
      </c>
      <c r="H399" s="67"/>
      <c r="I399" s="67" t="s">
        <v>908</v>
      </c>
      <c r="J399" s="91" t="str">
        <f>IF(ISERROR(VLOOKUP($C399&amp;" "&amp;$K399,Listas!$AB$4:$AC$17,2,FALSE)),"",VLOOKUP($C399&amp;" "&amp;$K399,Listas!$AB$4:$AC$17,2,FALSE))</f>
        <v/>
      </c>
      <c r="K399" s="67" t="str">
        <f>IF(ISERROR(VLOOKUP($I399,Listas!$L$4:$M$7,2,FALSE)),"",VLOOKUP($I399,Listas!$L$4:$M$7,2,FALSE))</f>
        <v/>
      </c>
      <c r="L399" s="92" t="str">
        <f t="shared" si="6"/>
        <v/>
      </c>
      <c r="M399" s="92" t="str">
        <f>IF(D399="no",VLOOKUP(C399,Listas!$R$4:$Z$17,9, FALSE),"Por favor, introduzca detalles aquí")</f>
        <v>Por favor, introduzca detalles aquí</v>
      </c>
      <c r="N399" s="93" t="str">
        <f>IF(ISERROR(VLOOKUP($F399,Listas!$T$4:$Y$44,5,FALSE)),"",VLOOKUP($F399,Listas!$T$4:$Y$44,5,FALSE))</f>
        <v/>
      </c>
      <c r="O399" s="93" t="str">
        <f>IF(ISERROR(VLOOKUP($F399,Listas!$T$4:$Y$44,6,FALSE)),"",VLOOKUP($F399,Listas!$T$4:$Y$44,6,FALSE))</f>
        <v/>
      </c>
    </row>
    <row r="400" spans="1:15" x14ac:dyDescent="0.25">
      <c r="A400" s="66"/>
      <c r="B400" s="66"/>
      <c r="C400" s="89" t="s">
        <v>941</v>
      </c>
      <c r="D400" s="66" t="s">
        <v>933</v>
      </c>
      <c r="E400" s="90" t="str">
        <f>IF(ISERROR(VLOOKUP($C400,Listas!$R$4:$S$17,2,FALSE)),"",VLOOKUP($C400,Listas!$R$4:$S$17,2,FALSE))</f>
        <v/>
      </c>
      <c r="F400" s="90" t="s">
        <v>984</v>
      </c>
      <c r="G400" s="90" t="s">
        <v>953</v>
      </c>
      <c r="H400" s="67"/>
      <c r="I400" s="67" t="s">
        <v>908</v>
      </c>
      <c r="J400" s="91" t="str">
        <f>IF(ISERROR(VLOOKUP($C400&amp;" "&amp;$K400,Listas!$AB$4:$AC$17,2,FALSE)),"",VLOOKUP($C400&amp;" "&amp;$K400,Listas!$AB$4:$AC$17,2,FALSE))</f>
        <v/>
      </c>
      <c r="K400" s="67" t="str">
        <f>IF(ISERROR(VLOOKUP($I400,Listas!$L$4:$M$7,2,FALSE)),"",VLOOKUP($I400,Listas!$L$4:$M$7,2,FALSE))</f>
        <v/>
      </c>
      <c r="L400" s="92" t="str">
        <f t="shared" si="6"/>
        <v/>
      </c>
      <c r="M400" s="92" t="str">
        <f>IF(D400="no",VLOOKUP(C400,Listas!$R$4:$Z$17,9, FALSE),"Por favor, introduzca detalles aquí")</f>
        <v>Por favor, introduzca detalles aquí</v>
      </c>
      <c r="N400" s="93" t="str">
        <f>IF(ISERROR(VLOOKUP($F400,Listas!$T$4:$Y$44,5,FALSE)),"",VLOOKUP($F400,Listas!$T$4:$Y$44,5,FALSE))</f>
        <v/>
      </c>
      <c r="O400" s="93" t="str">
        <f>IF(ISERROR(VLOOKUP($F400,Listas!$T$4:$Y$44,6,FALSE)),"",VLOOKUP($F400,Listas!$T$4:$Y$44,6,FALSE))</f>
        <v/>
      </c>
    </row>
    <row r="401" spans="1:15" x14ac:dyDescent="0.25">
      <c r="A401" s="66"/>
      <c r="B401" s="66"/>
      <c r="C401" s="89" t="s">
        <v>941</v>
      </c>
      <c r="D401" s="66" t="s">
        <v>933</v>
      </c>
      <c r="E401" s="90" t="str">
        <f>IF(ISERROR(VLOOKUP($C401,Listas!$R$4:$S$17,2,FALSE)),"",VLOOKUP($C401,Listas!$R$4:$S$17,2,FALSE))</f>
        <v/>
      </c>
      <c r="F401" s="90" t="s">
        <v>984</v>
      </c>
      <c r="G401" s="90" t="s">
        <v>953</v>
      </c>
      <c r="H401" s="67"/>
      <c r="I401" s="67" t="s">
        <v>908</v>
      </c>
      <c r="J401" s="91" t="str">
        <f>IF(ISERROR(VLOOKUP($C401&amp;" "&amp;$K401,Listas!$AB$4:$AC$17,2,FALSE)),"",VLOOKUP($C401&amp;" "&amp;$K401,Listas!$AB$4:$AC$17,2,FALSE))</f>
        <v/>
      </c>
      <c r="K401" s="67" t="str">
        <f>IF(ISERROR(VLOOKUP($I401,Listas!$L$4:$M$7,2,FALSE)),"",VLOOKUP($I401,Listas!$L$4:$M$7,2,FALSE))</f>
        <v/>
      </c>
      <c r="L401" s="92" t="str">
        <f t="shared" si="6"/>
        <v/>
      </c>
      <c r="M401" s="92" t="str">
        <f>IF(D401="no",VLOOKUP(C401,Listas!$R$4:$Z$17,9, FALSE),"Por favor, introduzca detalles aquí")</f>
        <v>Por favor, introduzca detalles aquí</v>
      </c>
      <c r="N401" s="93" t="str">
        <f>IF(ISERROR(VLOOKUP($F401,Listas!$T$4:$Y$44,5,FALSE)),"",VLOOKUP($F401,Listas!$T$4:$Y$44,5,FALSE))</f>
        <v/>
      </c>
      <c r="O401" s="93" t="str">
        <f>IF(ISERROR(VLOOKUP($F401,Listas!$T$4:$Y$44,6,FALSE)),"",VLOOKUP($F401,Listas!$T$4:$Y$44,6,FALSE))</f>
        <v/>
      </c>
    </row>
    <row r="402" spans="1:15" x14ac:dyDescent="0.25">
      <c r="A402" s="66"/>
      <c r="B402" s="66"/>
      <c r="C402" s="89" t="s">
        <v>941</v>
      </c>
      <c r="D402" s="66" t="s">
        <v>933</v>
      </c>
      <c r="E402" s="90" t="str">
        <f>IF(ISERROR(VLOOKUP($C402,Listas!$R$4:$S$17,2,FALSE)),"",VLOOKUP($C402,Listas!$R$4:$S$17,2,FALSE))</f>
        <v/>
      </c>
      <c r="F402" s="90" t="s">
        <v>984</v>
      </c>
      <c r="G402" s="90" t="s">
        <v>953</v>
      </c>
      <c r="H402" s="67"/>
      <c r="I402" s="67" t="s">
        <v>908</v>
      </c>
      <c r="J402" s="91" t="str">
        <f>IF(ISERROR(VLOOKUP($C402&amp;" "&amp;$K402,Listas!$AB$4:$AC$17,2,FALSE)),"",VLOOKUP($C402&amp;" "&amp;$K402,Listas!$AB$4:$AC$17,2,FALSE))</f>
        <v/>
      </c>
      <c r="K402" s="67" t="str">
        <f>IF(ISERROR(VLOOKUP($I402,Listas!$L$4:$M$7,2,FALSE)),"",VLOOKUP($I402,Listas!$L$4:$M$7,2,FALSE))</f>
        <v/>
      </c>
      <c r="L402" s="92" t="str">
        <f t="shared" si="6"/>
        <v/>
      </c>
      <c r="M402" s="92" t="str">
        <f>IF(D402="no",VLOOKUP(C402,Listas!$R$4:$Z$17,9, FALSE),"Por favor, introduzca detalles aquí")</f>
        <v>Por favor, introduzca detalles aquí</v>
      </c>
      <c r="N402" s="93" t="str">
        <f>IF(ISERROR(VLOOKUP($F402,Listas!$T$4:$Y$44,5,FALSE)),"",VLOOKUP($F402,Listas!$T$4:$Y$44,5,FALSE))</f>
        <v/>
      </c>
      <c r="O402" s="93" t="str">
        <f>IF(ISERROR(VLOOKUP($F402,Listas!$T$4:$Y$44,6,FALSE)),"",VLOOKUP($F402,Listas!$T$4:$Y$44,6,FALSE))</f>
        <v/>
      </c>
    </row>
    <row r="403" spans="1:15" x14ac:dyDescent="0.25">
      <c r="A403" s="66"/>
      <c r="B403" s="66"/>
      <c r="C403" s="89" t="s">
        <v>941</v>
      </c>
      <c r="D403" s="66" t="s">
        <v>933</v>
      </c>
      <c r="E403" s="90" t="str">
        <f>IF(ISERROR(VLOOKUP($C403,Listas!$R$4:$S$17,2,FALSE)),"",VLOOKUP($C403,Listas!$R$4:$S$17,2,FALSE))</f>
        <v/>
      </c>
      <c r="F403" s="90" t="s">
        <v>984</v>
      </c>
      <c r="G403" s="90" t="s">
        <v>953</v>
      </c>
      <c r="H403" s="67"/>
      <c r="I403" s="67" t="s">
        <v>908</v>
      </c>
      <c r="J403" s="91" t="str">
        <f>IF(ISERROR(VLOOKUP($C403&amp;" "&amp;$K403,Listas!$AB$4:$AC$17,2,FALSE)),"",VLOOKUP($C403&amp;" "&amp;$K403,Listas!$AB$4:$AC$17,2,FALSE))</f>
        <v/>
      </c>
      <c r="K403" s="67" t="str">
        <f>IF(ISERROR(VLOOKUP($I403,Listas!$L$4:$M$7,2,FALSE)),"",VLOOKUP($I403,Listas!$L$4:$M$7,2,FALSE))</f>
        <v/>
      </c>
      <c r="L403" s="92" t="str">
        <f t="shared" si="6"/>
        <v/>
      </c>
      <c r="M403" s="92" t="str">
        <f>IF(D403="no",VLOOKUP(C403,Listas!$R$4:$Z$17,9, FALSE),"Por favor, introduzca detalles aquí")</f>
        <v>Por favor, introduzca detalles aquí</v>
      </c>
      <c r="N403" s="93" t="str">
        <f>IF(ISERROR(VLOOKUP($F403,Listas!$T$4:$Y$44,5,FALSE)),"",VLOOKUP($F403,Listas!$T$4:$Y$44,5,FALSE))</f>
        <v/>
      </c>
      <c r="O403" s="93" t="str">
        <f>IF(ISERROR(VLOOKUP($F403,Listas!$T$4:$Y$44,6,FALSE)),"",VLOOKUP($F403,Listas!$T$4:$Y$44,6,FALSE))</f>
        <v/>
      </c>
    </row>
    <row r="404" spans="1:15" x14ac:dyDescent="0.25">
      <c r="A404" s="66"/>
      <c r="B404" s="66"/>
      <c r="C404" s="89" t="s">
        <v>941</v>
      </c>
      <c r="D404" s="66" t="s">
        <v>933</v>
      </c>
      <c r="E404" s="90" t="str">
        <f>IF(ISERROR(VLOOKUP($C404,Listas!$R$4:$S$17,2,FALSE)),"",VLOOKUP($C404,Listas!$R$4:$S$17,2,FALSE))</f>
        <v/>
      </c>
      <c r="F404" s="90" t="s">
        <v>984</v>
      </c>
      <c r="G404" s="90" t="s">
        <v>953</v>
      </c>
      <c r="H404" s="67"/>
      <c r="I404" s="67" t="s">
        <v>908</v>
      </c>
      <c r="J404" s="91" t="str">
        <f>IF(ISERROR(VLOOKUP($C404&amp;" "&amp;$K404,Listas!$AB$4:$AC$17,2,FALSE)),"",VLOOKUP($C404&amp;" "&amp;$K404,Listas!$AB$4:$AC$17,2,FALSE))</f>
        <v/>
      </c>
      <c r="K404" s="67" t="str">
        <f>IF(ISERROR(VLOOKUP($I404,Listas!$L$4:$M$7,2,FALSE)),"",VLOOKUP($I404,Listas!$L$4:$M$7,2,FALSE))</f>
        <v/>
      </c>
      <c r="L404" s="92" t="str">
        <f t="shared" si="6"/>
        <v/>
      </c>
      <c r="M404" s="92" t="str">
        <f>IF(D404="no",VLOOKUP(C404,Listas!$R$4:$Z$17,9, FALSE),"Por favor, introduzca detalles aquí")</f>
        <v>Por favor, introduzca detalles aquí</v>
      </c>
      <c r="N404" s="93" t="str">
        <f>IF(ISERROR(VLOOKUP($F404,Listas!$T$4:$Y$44,5,FALSE)),"",VLOOKUP($F404,Listas!$T$4:$Y$44,5,FALSE))</f>
        <v/>
      </c>
      <c r="O404" s="93" t="str">
        <f>IF(ISERROR(VLOOKUP($F404,Listas!$T$4:$Y$44,6,FALSE)),"",VLOOKUP($F404,Listas!$T$4:$Y$44,6,FALSE))</f>
        <v/>
      </c>
    </row>
    <row r="405" spans="1:15" x14ac:dyDescent="0.25">
      <c r="A405" s="66"/>
      <c r="B405" s="66"/>
      <c r="C405" s="89" t="s">
        <v>941</v>
      </c>
      <c r="D405" s="66" t="s">
        <v>933</v>
      </c>
      <c r="E405" s="90" t="str">
        <f>IF(ISERROR(VLOOKUP($C405,Listas!$R$4:$S$17,2,FALSE)),"",VLOOKUP($C405,Listas!$R$4:$S$17,2,FALSE))</f>
        <v/>
      </c>
      <c r="F405" s="90" t="s">
        <v>984</v>
      </c>
      <c r="G405" s="90" t="s">
        <v>953</v>
      </c>
      <c r="H405" s="67"/>
      <c r="I405" s="67" t="s">
        <v>908</v>
      </c>
      <c r="J405" s="91" t="str">
        <f>IF(ISERROR(VLOOKUP($C405&amp;" "&amp;$K405,Listas!$AB$4:$AC$17,2,FALSE)),"",VLOOKUP($C405&amp;" "&amp;$K405,Listas!$AB$4:$AC$17,2,FALSE))</f>
        <v/>
      </c>
      <c r="K405" s="67" t="str">
        <f>IF(ISERROR(VLOOKUP($I405,Listas!$L$4:$M$7,2,FALSE)),"",VLOOKUP($I405,Listas!$L$4:$M$7,2,FALSE))</f>
        <v/>
      </c>
      <c r="L405" s="92" t="str">
        <f t="shared" si="6"/>
        <v/>
      </c>
      <c r="M405" s="92" t="str">
        <f>IF(D405="no",VLOOKUP(C405,Listas!$R$4:$Z$17,9, FALSE),"Por favor, introduzca detalles aquí")</f>
        <v>Por favor, introduzca detalles aquí</v>
      </c>
      <c r="N405" s="93" t="str">
        <f>IF(ISERROR(VLOOKUP($F405,Listas!$T$4:$Y$44,5,FALSE)),"",VLOOKUP($F405,Listas!$T$4:$Y$44,5,FALSE))</f>
        <v/>
      </c>
      <c r="O405" s="93" t="str">
        <f>IF(ISERROR(VLOOKUP($F405,Listas!$T$4:$Y$44,6,FALSE)),"",VLOOKUP($F405,Listas!$T$4:$Y$44,6,FALSE))</f>
        <v/>
      </c>
    </row>
    <row r="406" spans="1:15" x14ac:dyDescent="0.25">
      <c r="A406" s="66"/>
      <c r="B406" s="66"/>
      <c r="C406" s="89" t="s">
        <v>941</v>
      </c>
      <c r="D406" s="66" t="s">
        <v>933</v>
      </c>
      <c r="E406" s="90" t="str">
        <f>IF(ISERROR(VLOOKUP($C406,Listas!$R$4:$S$17,2,FALSE)),"",VLOOKUP($C406,Listas!$R$4:$S$17,2,FALSE))</f>
        <v/>
      </c>
      <c r="F406" s="90" t="s">
        <v>984</v>
      </c>
      <c r="G406" s="90" t="s">
        <v>953</v>
      </c>
      <c r="H406" s="67"/>
      <c r="I406" s="67" t="s">
        <v>908</v>
      </c>
      <c r="J406" s="91" t="str">
        <f>IF(ISERROR(VLOOKUP($C406&amp;" "&amp;$K406,Listas!$AB$4:$AC$17,2,FALSE)),"",VLOOKUP($C406&amp;" "&amp;$K406,Listas!$AB$4:$AC$17,2,FALSE))</f>
        <v/>
      </c>
      <c r="K406" s="67" t="str">
        <f>IF(ISERROR(VLOOKUP($I406,Listas!$L$4:$M$7,2,FALSE)),"",VLOOKUP($I406,Listas!$L$4:$M$7,2,FALSE))</f>
        <v/>
      </c>
      <c r="L406" s="92" t="str">
        <f t="shared" si="6"/>
        <v/>
      </c>
      <c r="M406" s="92" t="str">
        <f>IF(D406="no",VLOOKUP(C406,Listas!$R$4:$Z$17,9, FALSE),"Por favor, introduzca detalles aquí")</f>
        <v>Por favor, introduzca detalles aquí</v>
      </c>
      <c r="N406" s="93" t="str">
        <f>IF(ISERROR(VLOOKUP($F406,Listas!$T$4:$Y$44,5,FALSE)),"",VLOOKUP($F406,Listas!$T$4:$Y$44,5,FALSE))</f>
        <v/>
      </c>
      <c r="O406" s="93" t="str">
        <f>IF(ISERROR(VLOOKUP($F406,Listas!$T$4:$Y$44,6,FALSE)),"",VLOOKUP($F406,Listas!$T$4:$Y$44,6,FALSE))</f>
        <v/>
      </c>
    </row>
    <row r="407" spans="1:15" x14ac:dyDescent="0.25">
      <c r="A407" s="66"/>
      <c r="B407" s="66"/>
      <c r="C407" s="89" t="s">
        <v>941</v>
      </c>
      <c r="D407" s="66" t="s">
        <v>933</v>
      </c>
      <c r="E407" s="90" t="str">
        <f>IF(ISERROR(VLOOKUP($C407,Listas!$R$4:$S$17,2,FALSE)),"",VLOOKUP($C407,Listas!$R$4:$S$17,2,FALSE))</f>
        <v/>
      </c>
      <c r="F407" s="90" t="s">
        <v>984</v>
      </c>
      <c r="G407" s="90" t="s">
        <v>953</v>
      </c>
      <c r="H407" s="67"/>
      <c r="I407" s="67" t="s">
        <v>908</v>
      </c>
      <c r="J407" s="91" t="str">
        <f>IF(ISERROR(VLOOKUP($C407&amp;" "&amp;$K407,Listas!$AB$4:$AC$17,2,FALSE)),"",VLOOKUP($C407&amp;" "&amp;$K407,Listas!$AB$4:$AC$17,2,FALSE))</f>
        <v/>
      </c>
      <c r="K407" s="67" t="str">
        <f>IF(ISERROR(VLOOKUP($I407,Listas!$L$4:$M$7,2,FALSE)),"",VLOOKUP($I407,Listas!$L$4:$M$7,2,FALSE))</f>
        <v/>
      </c>
      <c r="L407" s="92" t="str">
        <f t="shared" si="6"/>
        <v/>
      </c>
      <c r="M407" s="92" t="str">
        <f>IF(D407="no",VLOOKUP(C407,Listas!$R$4:$Z$17,9, FALSE),"Por favor, introduzca detalles aquí")</f>
        <v>Por favor, introduzca detalles aquí</v>
      </c>
      <c r="N407" s="93" t="str">
        <f>IF(ISERROR(VLOOKUP($F407,Listas!$T$4:$Y$44,5,FALSE)),"",VLOOKUP($F407,Listas!$T$4:$Y$44,5,FALSE))</f>
        <v/>
      </c>
      <c r="O407" s="93" t="str">
        <f>IF(ISERROR(VLOOKUP($F407,Listas!$T$4:$Y$44,6,FALSE)),"",VLOOKUP($F407,Listas!$T$4:$Y$44,6,FALSE))</f>
        <v/>
      </c>
    </row>
    <row r="408" spans="1:15" x14ac:dyDescent="0.25">
      <c r="A408" s="66"/>
      <c r="B408" s="66"/>
      <c r="C408" s="89" t="s">
        <v>941</v>
      </c>
      <c r="D408" s="66" t="s">
        <v>933</v>
      </c>
      <c r="E408" s="90" t="str">
        <f>IF(ISERROR(VLOOKUP($C408,Listas!$R$4:$S$17,2,FALSE)),"",VLOOKUP($C408,Listas!$R$4:$S$17,2,FALSE))</f>
        <v/>
      </c>
      <c r="F408" s="90" t="s">
        <v>984</v>
      </c>
      <c r="G408" s="90" t="s">
        <v>953</v>
      </c>
      <c r="H408" s="67"/>
      <c r="I408" s="67" t="s">
        <v>908</v>
      </c>
      <c r="J408" s="91" t="str">
        <f>IF(ISERROR(VLOOKUP($C408&amp;" "&amp;$K408,Listas!$AB$4:$AC$17,2,FALSE)),"",VLOOKUP($C408&amp;" "&amp;$K408,Listas!$AB$4:$AC$17,2,FALSE))</f>
        <v/>
      </c>
      <c r="K408" s="67" t="str">
        <f>IF(ISERROR(VLOOKUP($I408,Listas!$L$4:$M$7,2,FALSE)),"",VLOOKUP($I408,Listas!$L$4:$M$7,2,FALSE))</f>
        <v/>
      </c>
      <c r="L408" s="92" t="str">
        <f t="shared" si="6"/>
        <v/>
      </c>
      <c r="M408" s="92" t="str">
        <f>IF(D408="no",VLOOKUP(C408,Listas!$R$4:$Z$17,9, FALSE),"Por favor, introduzca detalles aquí")</f>
        <v>Por favor, introduzca detalles aquí</v>
      </c>
      <c r="N408" s="93" t="str">
        <f>IF(ISERROR(VLOOKUP($F408,Listas!$T$4:$Y$44,5,FALSE)),"",VLOOKUP($F408,Listas!$T$4:$Y$44,5,FALSE))</f>
        <v/>
      </c>
      <c r="O408" s="93" t="str">
        <f>IF(ISERROR(VLOOKUP($F408,Listas!$T$4:$Y$44,6,FALSE)),"",VLOOKUP($F408,Listas!$T$4:$Y$44,6,FALSE))</f>
        <v/>
      </c>
    </row>
    <row r="409" spans="1:15" x14ac:dyDescent="0.25">
      <c r="A409" s="66"/>
      <c r="B409" s="66"/>
      <c r="C409" s="89" t="s">
        <v>941</v>
      </c>
      <c r="D409" s="66" t="s">
        <v>933</v>
      </c>
      <c r="E409" s="90" t="str">
        <f>IF(ISERROR(VLOOKUP($C409,Listas!$R$4:$S$17,2,FALSE)),"",VLOOKUP($C409,Listas!$R$4:$S$17,2,FALSE))</f>
        <v/>
      </c>
      <c r="F409" s="90" t="s">
        <v>984</v>
      </c>
      <c r="G409" s="90" t="s">
        <v>953</v>
      </c>
      <c r="H409" s="67"/>
      <c r="I409" s="67" t="s">
        <v>908</v>
      </c>
      <c r="J409" s="91" t="str">
        <f>IF(ISERROR(VLOOKUP($C409&amp;" "&amp;$K409,Listas!$AB$4:$AC$17,2,FALSE)),"",VLOOKUP($C409&amp;" "&amp;$K409,Listas!$AB$4:$AC$17,2,FALSE))</f>
        <v/>
      </c>
      <c r="K409" s="67" t="str">
        <f>IF(ISERROR(VLOOKUP($I409,Listas!$L$4:$M$7,2,FALSE)),"",VLOOKUP($I409,Listas!$L$4:$M$7,2,FALSE))</f>
        <v/>
      </c>
      <c r="L409" s="92" t="str">
        <f t="shared" si="6"/>
        <v/>
      </c>
      <c r="M409" s="92" t="str">
        <f>IF(D409="no",VLOOKUP(C409,Listas!$R$4:$Z$17,9, FALSE),"Por favor, introduzca detalles aquí")</f>
        <v>Por favor, introduzca detalles aquí</v>
      </c>
      <c r="N409" s="93" t="str">
        <f>IF(ISERROR(VLOOKUP($F409,Listas!$T$4:$Y$44,5,FALSE)),"",VLOOKUP($F409,Listas!$T$4:$Y$44,5,FALSE))</f>
        <v/>
      </c>
      <c r="O409" s="93" t="str">
        <f>IF(ISERROR(VLOOKUP($F409,Listas!$T$4:$Y$44,6,FALSE)),"",VLOOKUP($F409,Listas!$T$4:$Y$44,6,FALSE))</f>
        <v/>
      </c>
    </row>
    <row r="410" spans="1:15" x14ac:dyDescent="0.25">
      <c r="A410" s="66"/>
      <c r="B410" s="66"/>
      <c r="C410" s="89" t="s">
        <v>941</v>
      </c>
      <c r="D410" s="66" t="s">
        <v>933</v>
      </c>
      <c r="E410" s="90" t="str">
        <f>IF(ISERROR(VLOOKUP($C410,Listas!$R$4:$S$17,2,FALSE)),"",VLOOKUP($C410,Listas!$R$4:$S$17,2,FALSE))</f>
        <v/>
      </c>
      <c r="F410" s="90" t="s">
        <v>984</v>
      </c>
      <c r="G410" s="90" t="s">
        <v>953</v>
      </c>
      <c r="H410" s="67"/>
      <c r="I410" s="67" t="s">
        <v>908</v>
      </c>
      <c r="J410" s="91" t="str">
        <f>IF(ISERROR(VLOOKUP($C410&amp;" "&amp;$K410,Listas!$AB$4:$AC$17,2,FALSE)),"",VLOOKUP($C410&amp;" "&amp;$K410,Listas!$AB$4:$AC$17,2,FALSE))</f>
        <v/>
      </c>
      <c r="K410" s="67" t="str">
        <f>IF(ISERROR(VLOOKUP($I410,Listas!$L$4:$M$7,2,FALSE)),"",VLOOKUP($I410,Listas!$L$4:$M$7,2,FALSE))</f>
        <v/>
      </c>
      <c r="L410" s="92" t="str">
        <f t="shared" si="6"/>
        <v/>
      </c>
      <c r="M410" s="92" t="str">
        <f>IF(D410="no",VLOOKUP(C410,Listas!$R$4:$Z$17,9, FALSE),"Por favor, introduzca detalles aquí")</f>
        <v>Por favor, introduzca detalles aquí</v>
      </c>
      <c r="N410" s="93" t="str">
        <f>IF(ISERROR(VLOOKUP($F410,Listas!$T$4:$Y$44,5,FALSE)),"",VLOOKUP($F410,Listas!$T$4:$Y$44,5,FALSE))</f>
        <v/>
      </c>
      <c r="O410" s="93" t="str">
        <f>IF(ISERROR(VLOOKUP($F410,Listas!$T$4:$Y$44,6,FALSE)),"",VLOOKUP($F410,Listas!$T$4:$Y$44,6,FALSE))</f>
        <v/>
      </c>
    </row>
    <row r="411" spans="1:15" x14ac:dyDescent="0.25">
      <c r="A411" s="66"/>
      <c r="B411" s="66"/>
      <c r="C411" s="89" t="s">
        <v>941</v>
      </c>
      <c r="D411" s="66" t="s">
        <v>933</v>
      </c>
      <c r="E411" s="90" t="str">
        <f>IF(ISERROR(VLOOKUP($C411,Listas!$R$4:$S$17,2,FALSE)),"",VLOOKUP($C411,Listas!$R$4:$S$17,2,FALSE))</f>
        <v/>
      </c>
      <c r="F411" s="90" t="s">
        <v>984</v>
      </c>
      <c r="G411" s="90" t="s">
        <v>953</v>
      </c>
      <c r="H411" s="67"/>
      <c r="I411" s="67" t="s">
        <v>908</v>
      </c>
      <c r="J411" s="91" t="str">
        <f>IF(ISERROR(VLOOKUP($C411&amp;" "&amp;$K411,Listas!$AB$4:$AC$17,2,FALSE)),"",VLOOKUP($C411&amp;" "&amp;$K411,Listas!$AB$4:$AC$17,2,FALSE))</f>
        <v/>
      </c>
      <c r="K411" s="67" t="str">
        <f>IF(ISERROR(VLOOKUP($I411,Listas!$L$4:$M$7,2,FALSE)),"",VLOOKUP($I411,Listas!$L$4:$M$7,2,FALSE))</f>
        <v/>
      </c>
      <c r="L411" s="92" t="str">
        <f t="shared" si="6"/>
        <v/>
      </c>
      <c r="M411" s="92" t="str">
        <f>IF(D411="no",VLOOKUP(C411,Listas!$R$4:$Z$17,9, FALSE),"Por favor, introduzca detalles aquí")</f>
        <v>Por favor, introduzca detalles aquí</v>
      </c>
      <c r="N411" s="93" t="str">
        <f>IF(ISERROR(VLOOKUP($F411,Listas!$T$4:$Y$44,5,FALSE)),"",VLOOKUP($F411,Listas!$T$4:$Y$44,5,FALSE))</f>
        <v/>
      </c>
      <c r="O411" s="93" t="str">
        <f>IF(ISERROR(VLOOKUP($F411,Listas!$T$4:$Y$44,6,FALSE)),"",VLOOKUP($F411,Listas!$T$4:$Y$44,6,FALSE))</f>
        <v/>
      </c>
    </row>
    <row r="412" spans="1:15" x14ac:dyDescent="0.25">
      <c r="A412" s="66"/>
      <c r="B412" s="66"/>
      <c r="C412" s="89" t="s">
        <v>941</v>
      </c>
      <c r="D412" s="66" t="s">
        <v>933</v>
      </c>
      <c r="E412" s="90" t="str">
        <f>IF(ISERROR(VLOOKUP($C412,Listas!$R$4:$S$17,2,FALSE)),"",VLOOKUP($C412,Listas!$R$4:$S$17,2,FALSE))</f>
        <v/>
      </c>
      <c r="F412" s="90" t="s">
        <v>984</v>
      </c>
      <c r="G412" s="90" t="s">
        <v>953</v>
      </c>
      <c r="H412" s="67"/>
      <c r="I412" s="67" t="s">
        <v>908</v>
      </c>
      <c r="J412" s="91" t="str">
        <f>IF(ISERROR(VLOOKUP($C412&amp;" "&amp;$K412,Listas!$AB$4:$AC$17,2,FALSE)),"",VLOOKUP($C412&amp;" "&amp;$K412,Listas!$AB$4:$AC$17,2,FALSE))</f>
        <v/>
      </c>
      <c r="K412" s="67" t="str">
        <f>IF(ISERROR(VLOOKUP($I412,Listas!$L$4:$M$7,2,FALSE)),"",VLOOKUP($I412,Listas!$L$4:$M$7,2,FALSE))</f>
        <v/>
      </c>
      <c r="L412" s="92" t="str">
        <f t="shared" si="6"/>
        <v/>
      </c>
      <c r="M412" s="92" t="str">
        <f>IF(D412="no",VLOOKUP(C412,Listas!$R$4:$Z$17,9, FALSE),"Por favor, introduzca detalles aquí")</f>
        <v>Por favor, introduzca detalles aquí</v>
      </c>
      <c r="N412" s="93" t="str">
        <f>IF(ISERROR(VLOOKUP($F412,Listas!$T$4:$Y$44,5,FALSE)),"",VLOOKUP($F412,Listas!$T$4:$Y$44,5,FALSE))</f>
        <v/>
      </c>
      <c r="O412" s="93" t="str">
        <f>IF(ISERROR(VLOOKUP($F412,Listas!$T$4:$Y$44,6,FALSE)),"",VLOOKUP($F412,Listas!$T$4:$Y$44,6,FALSE))</f>
        <v/>
      </c>
    </row>
    <row r="413" spans="1:15" x14ac:dyDescent="0.25">
      <c r="A413" s="66"/>
      <c r="B413" s="66"/>
      <c r="C413" s="89" t="s">
        <v>941</v>
      </c>
      <c r="D413" s="66" t="s">
        <v>933</v>
      </c>
      <c r="E413" s="90" t="str">
        <f>IF(ISERROR(VLOOKUP($C413,Listas!$R$4:$S$17,2,FALSE)),"",VLOOKUP($C413,Listas!$R$4:$S$17,2,FALSE))</f>
        <v/>
      </c>
      <c r="F413" s="90" t="s">
        <v>984</v>
      </c>
      <c r="G413" s="90" t="s">
        <v>953</v>
      </c>
      <c r="H413" s="67"/>
      <c r="I413" s="67" t="s">
        <v>908</v>
      </c>
      <c r="J413" s="91" t="str">
        <f>IF(ISERROR(VLOOKUP($C413&amp;" "&amp;$K413,Listas!$AB$4:$AC$17,2,FALSE)),"",VLOOKUP($C413&amp;" "&amp;$K413,Listas!$AB$4:$AC$17,2,FALSE))</f>
        <v/>
      </c>
      <c r="K413" s="67" t="str">
        <f>IF(ISERROR(VLOOKUP($I413,Listas!$L$4:$M$7,2,FALSE)),"",VLOOKUP($I413,Listas!$L$4:$M$7,2,FALSE))</f>
        <v/>
      </c>
      <c r="L413" s="92" t="str">
        <f t="shared" si="6"/>
        <v/>
      </c>
      <c r="M413" s="92" t="str">
        <f>IF(D413="no",VLOOKUP(C413,Listas!$R$4:$Z$17,9, FALSE),"Por favor, introduzca detalles aquí")</f>
        <v>Por favor, introduzca detalles aquí</v>
      </c>
      <c r="N413" s="93" t="str">
        <f>IF(ISERROR(VLOOKUP($F413,Listas!$T$4:$Y$44,5,FALSE)),"",VLOOKUP($F413,Listas!$T$4:$Y$44,5,FALSE))</f>
        <v/>
      </c>
      <c r="O413" s="93" t="str">
        <f>IF(ISERROR(VLOOKUP($F413,Listas!$T$4:$Y$44,6,FALSE)),"",VLOOKUP($F413,Listas!$T$4:$Y$44,6,FALSE))</f>
        <v/>
      </c>
    </row>
    <row r="414" spans="1:15" x14ac:dyDescent="0.25">
      <c r="A414" s="66"/>
      <c r="B414" s="66"/>
      <c r="C414" s="89" t="s">
        <v>941</v>
      </c>
      <c r="D414" s="66" t="s">
        <v>933</v>
      </c>
      <c r="E414" s="90" t="str">
        <f>IF(ISERROR(VLOOKUP($C414,Listas!$R$4:$S$17,2,FALSE)),"",VLOOKUP($C414,Listas!$R$4:$S$17,2,FALSE))</f>
        <v/>
      </c>
      <c r="F414" s="90" t="s">
        <v>984</v>
      </c>
      <c r="G414" s="90" t="s">
        <v>953</v>
      </c>
      <c r="H414" s="67"/>
      <c r="I414" s="67" t="s">
        <v>908</v>
      </c>
      <c r="J414" s="91" t="str">
        <f>IF(ISERROR(VLOOKUP($C414&amp;" "&amp;$K414,Listas!$AB$4:$AC$17,2,FALSE)),"",VLOOKUP($C414&amp;" "&amp;$K414,Listas!$AB$4:$AC$17,2,FALSE))</f>
        <v/>
      </c>
      <c r="K414" s="67" t="str">
        <f>IF(ISERROR(VLOOKUP($I414,Listas!$L$4:$M$7,2,FALSE)),"",VLOOKUP($I414,Listas!$L$4:$M$7,2,FALSE))</f>
        <v/>
      </c>
      <c r="L414" s="92" t="str">
        <f t="shared" si="6"/>
        <v/>
      </c>
      <c r="M414" s="92" t="str">
        <f>IF(D414="no",VLOOKUP(C414,Listas!$R$4:$Z$17,9, FALSE),"Por favor, introduzca detalles aquí")</f>
        <v>Por favor, introduzca detalles aquí</v>
      </c>
      <c r="N414" s="93" t="str">
        <f>IF(ISERROR(VLOOKUP($F414,Listas!$T$4:$Y$44,5,FALSE)),"",VLOOKUP($F414,Listas!$T$4:$Y$44,5,FALSE))</f>
        <v/>
      </c>
      <c r="O414" s="93" t="str">
        <f>IF(ISERROR(VLOOKUP($F414,Listas!$T$4:$Y$44,6,FALSE)),"",VLOOKUP($F414,Listas!$T$4:$Y$44,6,FALSE))</f>
        <v/>
      </c>
    </row>
    <row r="415" spans="1:15" x14ac:dyDescent="0.25">
      <c r="A415" s="66"/>
      <c r="B415" s="66"/>
      <c r="C415" s="89" t="s">
        <v>941</v>
      </c>
      <c r="D415" s="66" t="s">
        <v>933</v>
      </c>
      <c r="E415" s="90" t="str">
        <f>IF(ISERROR(VLOOKUP($C415,Listas!$R$4:$S$17,2,FALSE)),"",VLOOKUP($C415,Listas!$R$4:$S$17,2,FALSE))</f>
        <v/>
      </c>
      <c r="F415" s="90" t="s">
        <v>984</v>
      </c>
      <c r="G415" s="90" t="s">
        <v>953</v>
      </c>
      <c r="H415" s="67"/>
      <c r="I415" s="67" t="s">
        <v>908</v>
      </c>
      <c r="J415" s="91" t="str">
        <f>IF(ISERROR(VLOOKUP($C415&amp;" "&amp;$K415,Listas!$AB$4:$AC$17,2,FALSE)),"",VLOOKUP($C415&amp;" "&amp;$K415,Listas!$AB$4:$AC$17,2,FALSE))</f>
        <v/>
      </c>
      <c r="K415" s="67" t="str">
        <f>IF(ISERROR(VLOOKUP($I415,Listas!$L$4:$M$7,2,FALSE)),"",VLOOKUP($I415,Listas!$L$4:$M$7,2,FALSE))</f>
        <v/>
      </c>
      <c r="L415" s="92" t="str">
        <f t="shared" si="6"/>
        <v/>
      </c>
      <c r="M415" s="92" t="str">
        <f>IF(D415="no",VLOOKUP(C415,Listas!$R$4:$Z$17,9, FALSE),"Por favor, introduzca detalles aquí")</f>
        <v>Por favor, introduzca detalles aquí</v>
      </c>
      <c r="N415" s="93" t="str">
        <f>IF(ISERROR(VLOOKUP($F415,Listas!$T$4:$Y$44,5,FALSE)),"",VLOOKUP($F415,Listas!$T$4:$Y$44,5,FALSE))</f>
        <v/>
      </c>
      <c r="O415" s="93" t="str">
        <f>IF(ISERROR(VLOOKUP($F415,Listas!$T$4:$Y$44,6,FALSE)),"",VLOOKUP($F415,Listas!$T$4:$Y$44,6,FALSE))</f>
        <v/>
      </c>
    </row>
    <row r="416" spans="1:15" x14ac:dyDescent="0.25">
      <c r="A416" s="66"/>
      <c r="B416" s="66"/>
      <c r="C416" s="89" t="s">
        <v>941</v>
      </c>
      <c r="D416" s="66" t="s">
        <v>933</v>
      </c>
      <c r="E416" s="90" t="str">
        <f>IF(ISERROR(VLOOKUP($C416,Listas!$R$4:$S$17,2,FALSE)),"",VLOOKUP($C416,Listas!$R$4:$S$17,2,FALSE))</f>
        <v/>
      </c>
      <c r="F416" s="90" t="s">
        <v>984</v>
      </c>
      <c r="G416" s="90" t="s">
        <v>953</v>
      </c>
      <c r="H416" s="67"/>
      <c r="I416" s="67" t="s">
        <v>908</v>
      </c>
      <c r="J416" s="91" t="str">
        <f>IF(ISERROR(VLOOKUP($C416&amp;" "&amp;$K416,Listas!$AB$4:$AC$17,2,FALSE)),"",VLOOKUP($C416&amp;" "&amp;$K416,Listas!$AB$4:$AC$17,2,FALSE))</f>
        <v/>
      </c>
      <c r="K416" s="67" t="str">
        <f>IF(ISERROR(VLOOKUP($I416,Listas!$L$4:$M$7,2,FALSE)),"",VLOOKUP($I416,Listas!$L$4:$M$7,2,FALSE))</f>
        <v/>
      </c>
      <c r="L416" s="92" t="str">
        <f t="shared" si="6"/>
        <v/>
      </c>
      <c r="M416" s="92" t="str">
        <f>IF(D416="no",VLOOKUP(C416,Listas!$R$4:$Z$17,9, FALSE),"Por favor, introduzca detalles aquí")</f>
        <v>Por favor, introduzca detalles aquí</v>
      </c>
      <c r="N416" s="93" t="str">
        <f>IF(ISERROR(VLOOKUP($F416,Listas!$T$4:$Y$44,5,FALSE)),"",VLOOKUP($F416,Listas!$T$4:$Y$44,5,FALSE))</f>
        <v/>
      </c>
      <c r="O416" s="93" t="str">
        <f>IF(ISERROR(VLOOKUP($F416,Listas!$T$4:$Y$44,6,FALSE)),"",VLOOKUP($F416,Listas!$T$4:$Y$44,6,FALSE))</f>
        <v/>
      </c>
    </row>
    <row r="417" spans="1:15" x14ac:dyDescent="0.25">
      <c r="A417" s="66"/>
      <c r="B417" s="66"/>
      <c r="C417" s="89" t="s">
        <v>941</v>
      </c>
      <c r="D417" s="66" t="s">
        <v>933</v>
      </c>
      <c r="E417" s="90" t="str">
        <f>IF(ISERROR(VLOOKUP($C417,Listas!$R$4:$S$17,2,FALSE)),"",VLOOKUP($C417,Listas!$R$4:$S$17,2,FALSE))</f>
        <v/>
      </c>
      <c r="F417" s="90" t="s">
        <v>984</v>
      </c>
      <c r="G417" s="90" t="s">
        <v>953</v>
      </c>
      <c r="H417" s="67"/>
      <c r="I417" s="67" t="s">
        <v>908</v>
      </c>
      <c r="J417" s="91" t="str">
        <f>IF(ISERROR(VLOOKUP($C417&amp;" "&amp;$K417,Listas!$AB$4:$AC$17,2,FALSE)),"",VLOOKUP($C417&amp;" "&amp;$K417,Listas!$AB$4:$AC$17,2,FALSE))</f>
        <v/>
      </c>
      <c r="K417" s="67" t="str">
        <f>IF(ISERROR(VLOOKUP($I417,Listas!$L$4:$M$7,2,FALSE)),"",VLOOKUP($I417,Listas!$L$4:$M$7,2,FALSE))</f>
        <v/>
      </c>
      <c r="L417" s="92" t="str">
        <f t="shared" si="6"/>
        <v/>
      </c>
      <c r="M417" s="92" t="str">
        <f>IF(D417="no",VLOOKUP(C417,Listas!$R$4:$Z$17,9, FALSE),"Por favor, introduzca detalles aquí")</f>
        <v>Por favor, introduzca detalles aquí</v>
      </c>
      <c r="N417" s="93" t="str">
        <f>IF(ISERROR(VLOOKUP($F417,Listas!$T$4:$Y$44,5,FALSE)),"",VLOOKUP($F417,Listas!$T$4:$Y$44,5,FALSE))</f>
        <v/>
      </c>
      <c r="O417" s="93" t="str">
        <f>IF(ISERROR(VLOOKUP($F417,Listas!$T$4:$Y$44,6,FALSE)),"",VLOOKUP($F417,Listas!$T$4:$Y$44,6,FALSE))</f>
        <v/>
      </c>
    </row>
    <row r="418" spans="1:15" x14ac:dyDescent="0.25">
      <c r="A418" s="66"/>
      <c r="B418" s="66"/>
      <c r="C418" s="89" t="s">
        <v>941</v>
      </c>
      <c r="D418" s="66" t="s">
        <v>933</v>
      </c>
      <c r="E418" s="90" t="str">
        <f>IF(ISERROR(VLOOKUP($C418,Listas!$R$4:$S$17,2,FALSE)),"",VLOOKUP($C418,Listas!$R$4:$S$17,2,FALSE))</f>
        <v/>
      </c>
      <c r="F418" s="90" t="s">
        <v>984</v>
      </c>
      <c r="G418" s="90" t="s">
        <v>953</v>
      </c>
      <c r="H418" s="67"/>
      <c r="I418" s="67" t="s">
        <v>908</v>
      </c>
      <c r="J418" s="91" t="str">
        <f>IF(ISERROR(VLOOKUP($C418&amp;" "&amp;$K418,Listas!$AB$4:$AC$17,2,FALSE)),"",VLOOKUP($C418&amp;" "&amp;$K418,Listas!$AB$4:$AC$17,2,FALSE))</f>
        <v/>
      </c>
      <c r="K418" s="67" t="str">
        <f>IF(ISERROR(VLOOKUP($I418,Listas!$L$4:$M$7,2,FALSE)),"",VLOOKUP($I418,Listas!$L$4:$M$7,2,FALSE))</f>
        <v/>
      </c>
      <c r="L418" s="92" t="str">
        <f t="shared" si="6"/>
        <v/>
      </c>
      <c r="M418" s="92" t="str">
        <f>IF(D418="no",VLOOKUP(C418,Listas!$R$4:$Z$17,9, FALSE),"Por favor, introduzca detalles aquí")</f>
        <v>Por favor, introduzca detalles aquí</v>
      </c>
      <c r="N418" s="93" t="str">
        <f>IF(ISERROR(VLOOKUP($F418,Listas!$T$4:$Y$44,5,FALSE)),"",VLOOKUP($F418,Listas!$T$4:$Y$44,5,FALSE))</f>
        <v/>
      </c>
      <c r="O418" s="93" t="str">
        <f>IF(ISERROR(VLOOKUP($F418,Listas!$T$4:$Y$44,6,FALSE)),"",VLOOKUP($F418,Listas!$T$4:$Y$44,6,FALSE))</f>
        <v/>
      </c>
    </row>
    <row r="419" spans="1:15" x14ac:dyDescent="0.25">
      <c r="A419" s="66"/>
      <c r="B419" s="66"/>
      <c r="C419" s="89" t="s">
        <v>941</v>
      </c>
      <c r="D419" s="66" t="s">
        <v>933</v>
      </c>
      <c r="E419" s="90" t="str">
        <f>IF(ISERROR(VLOOKUP($C419,Listas!$R$4:$S$17,2,FALSE)),"",VLOOKUP($C419,Listas!$R$4:$S$17,2,FALSE))</f>
        <v/>
      </c>
      <c r="F419" s="90" t="s">
        <v>984</v>
      </c>
      <c r="G419" s="90" t="s">
        <v>953</v>
      </c>
      <c r="H419" s="67"/>
      <c r="I419" s="67" t="s">
        <v>908</v>
      </c>
      <c r="J419" s="91" t="str">
        <f>IF(ISERROR(VLOOKUP($C419&amp;" "&amp;$K419,Listas!$AB$4:$AC$17,2,FALSE)),"",VLOOKUP($C419&amp;" "&amp;$K419,Listas!$AB$4:$AC$17,2,FALSE))</f>
        <v/>
      </c>
      <c r="K419" s="67" t="str">
        <f>IF(ISERROR(VLOOKUP($I419,Listas!$L$4:$M$7,2,FALSE)),"",VLOOKUP($I419,Listas!$L$4:$M$7,2,FALSE))</f>
        <v/>
      </c>
      <c r="L419" s="92" t="str">
        <f t="shared" si="6"/>
        <v/>
      </c>
      <c r="M419" s="92" t="str">
        <f>IF(D419="no",VLOOKUP(C419,Listas!$R$4:$Z$17,9, FALSE),"Por favor, introduzca detalles aquí")</f>
        <v>Por favor, introduzca detalles aquí</v>
      </c>
      <c r="N419" s="93" t="str">
        <f>IF(ISERROR(VLOOKUP($F419,Listas!$T$4:$Y$44,5,FALSE)),"",VLOOKUP($F419,Listas!$T$4:$Y$44,5,FALSE))</f>
        <v/>
      </c>
      <c r="O419" s="93" t="str">
        <f>IF(ISERROR(VLOOKUP($F419,Listas!$T$4:$Y$44,6,FALSE)),"",VLOOKUP($F419,Listas!$T$4:$Y$44,6,FALSE))</f>
        <v/>
      </c>
    </row>
    <row r="420" spans="1:15" x14ac:dyDescent="0.25">
      <c r="A420" s="66"/>
      <c r="B420" s="66"/>
      <c r="C420" s="89" t="s">
        <v>941</v>
      </c>
      <c r="D420" s="66" t="s">
        <v>933</v>
      </c>
      <c r="E420" s="90" t="str">
        <f>IF(ISERROR(VLOOKUP($C420,Listas!$R$4:$S$17,2,FALSE)),"",VLOOKUP($C420,Listas!$R$4:$S$17,2,FALSE))</f>
        <v/>
      </c>
      <c r="F420" s="90" t="s">
        <v>984</v>
      </c>
      <c r="G420" s="90" t="s">
        <v>953</v>
      </c>
      <c r="H420" s="67"/>
      <c r="I420" s="67" t="s">
        <v>908</v>
      </c>
      <c r="J420" s="91" t="str">
        <f>IF(ISERROR(VLOOKUP($C420&amp;" "&amp;$K420,Listas!$AB$4:$AC$17,2,FALSE)),"",VLOOKUP($C420&amp;" "&amp;$K420,Listas!$AB$4:$AC$17,2,FALSE))</f>
        <v/>
      </c>
      <c r="K420" s="67" t="str">
        <f>IF(ISERROR(VLOOKUP($I420,Listas!$L$4:$M$7,2,FALSE)),"",VLOOKUP($I420,Listas!$L$4:$M$7,2,FALSE))</f>
        <v/>
      </c>
      <c r="L420" s="92" t="str">
        <f t="shared" si="6"/>
        <v/>
      </c>
      <c r="M420" s="92" t="str">
        <f>IF(D420="no",VLOOKUP(C420,Listas!$R$4:$Z$17,9, FALSE),"Por favor, introduzca detalles aquí")</f>
        <v>Por favor, introduzca detalles aquí</v>
      </c>
      <c r="N420" s="93" t="str">
        <f>IF(ISERROR(VLOOKUP($F420,Listas!$T$4:$Y$44,5,FALSE)),"",VLOOKUP($F420,Listas!$T$4:$Y$44,5,FALSE))</f>
        <v/>
      </c>
      <c r="O420" s="93" t="str">
        <f>IF(ISERROR(VLOOKUP($F420,Listas!$T$4:$Y$44,6,FALSE)),"",VLOOKUP($F420,Listas!$T$4:$Y$44,6,FALSE))</f>
        <v/>
      </c>
    </row>
    <row r="421" spans="1:15" x14ac:dyDescent="0.25">
      <c r="A421" s="66"/>
      <c r="B421" s="66"/>
      <c r="C421" s="89" t="s">
        <v>941</v>
      </c>
      <c r="D421" s="66" t="s">
        <v>933</v>
      </c>
      <c r="E421" s="90" t="str">
        <f>IF(ISERROR(VLOOKUP($C421,Listas!$R$4:$S$17,2,FALSE)),"",VLOOKUP($C421,Listas!$R$4:$S$17,2,FALSE))</f>
        <v/>
      </c>
      <c r="F421" s="90" t="s">
        <v>984</v>
      </c>
      <c r="G421" s="90" t="s">
        <v>953</v>
      </c>
      <c r="H421" s="67"/>
      <c r="I421" s="67" t="s">
        <v>908</v>
      </c>
      <c r="J421" s="91" t="str">
        <f>IF(ISERROR(VLOOKUP($C421&amp;" "&amp;$K421,Listas!$AB$4:$AC$17,2,FALSE)),"",VLOOKUP($C421&amp;" "&amp;$K421,Listas!$AB$4:$AC$17,2,FALSE))</f>
        <v/>
      </c>
      <c r="K421" s="67" t="str">
        <f>IF(ISERROR(VLOOKUP($I421,Listas!$L$4:$M$7,2,FALSE)),"",VLOOKUP($I421,Listas!$L$4:$M$7,2,FALSE))</f>
        <v/>
      </c>
      <c r="L421" s="92" t="str">
        <f t="shared" si="6"/>
        <v/>
      </c>
      <c r="M421" s="92" t="str">
        <f>IF(D421="no",VLOOKUP(C421,Listas!$R$4:$Z$17,9, FALSE),"Por favor, introduzca detalles aquí")</f>
        <v>Por favor, introduzca detalles aquí</v>
      </c>
      <c r="N421" s="93" t="str">
        <f>IF(ISERROR(VLOOKUP($F421,Listas!$T$4:$Y$44,5,FALSE)),"",VLOOKUP($F421,Listas!$T$4:$Y$44,5,FALSE))</f>
        <v/>
      </c>
      <c r="O421" s="93" t="str">
        <f>IF(ISERROR(VLOOKUP($F421,Listas!$T$4:$Y$44,6,FALSE)),"",VLOOKUP($F421,Listas!$T$4:$Y$44,6,FALSE))</f>
        <v/>
      </c>
    </row>
    <row r="422" spans="1:15" x14ac:dyDescent="0.25">
      <c r="A422" s="66"/>
      <c r="B422" s="66"/>
      <c r="C422" s="89" t="s">
        <v>941</v>
      </c>
      <c r="D422" s="66" t="s">
        <v>933</v>
      </c>
      <c r="E422" s="90" t="str">
        <f>IF(ISERROR(VLOOKUP($C422,Listas!$R$4:$S$17,2,FALSE)),"",VLOOKUP($C422,Listas!$R$4:$S$17,2,FALSE))</f>
        <v/>
      </c>
      <c r="F422" s="90" t="s">
        <v>984</v>
      </c>
      <c r="G422" s="90" t="s">
        <v>953</v>
      </c>
      <c r="H422" s="67"/>
      <c r="I422" s="67" t="s">
        <v>908</v>
      </c>
      <c r="J422" s="91" t="str">
        <f>IF(ISERROR(VLOOKUP($C422&amp;" "&amp;$K422,Listas!$AB$4:$AC$17,2,FALSE)),"",VLOOKUP($C422&amp;" "&amp;$K422,Listas!$AB$4:$AC$17,2,FALSE))</f>
        <v/>
      </c>
      <c r="K422" s="67" t="str">
        <f>IF(ISERROR(VLOOKUP($I422,Listas!$L$4:$M$7,2,FALSE)),"",VLOOKUP($I422,Listas!$L$4:$M$7,2,FALSE))</f>
        <v/>
      </c>
      <c r="L422" s="92" t="str">
        <f t="shared" si="6"/>
        <v/>
      </c>
      <c r="M422" s="92" t="str">
        <f>IF(D422="no",VLOOKUP(C422,Listas!$R$4:$Z$17,9, FALSE),"Por favor, introduzca detalles aquí")</f>
        <v>Por favor, introduzca detalles aquí</v>
      </c>
      <c r="N422" s="93" t="str">
        <f>IF(ISERROR(VLOOKUP($F422,Listas!$T$4:$Y$44,5,FALSE)),"",VLOOKUP($F422,Listas!$T$4:$Y$44,5,FALSE))</f>
        <v/>
      </c>
      <c r="O422" s="93" t="str">
        <f>IF(ISERROR(VLOOKUP($F422,Listas!$T$4:$Y$44,6,FALSE)),"",VLOOKUP($F422,Listas!$T$4:$Y$44,6,FALSE))</f>
        <v/>
      </c>
    </row>
    <row r="423" spans="1:15" x14ac:dyDescent="0.25">
      <c r="A423" s="66"/>
      <c r="B423" s="66"/>
      <c r="C423" s="89" t="s">
        <v>941</v>
      </c>
      <c r="D423" s="66" t="s">
        <v>933</v>
      </c>
      <c r="E423" s="90" t="str">
        <f>IF(ISERROR(VLOOKUP($C423,Listas!$R$4:$S$17,2,FALSE)),"",VLOOKUP($C423,Listas!$R$4:$S$17,2,FALSE))</f>
        <v/>
      </c>
      <c r="F423" s="90" t="s">
        <v>984</v>
      </c>
      <c r="G423" s="90" t="s">
        <v>953</v>
      </c>
      <c r="H423" s="67"/>
      <c r="I423" s="67" t="s">
        <v>908</v>
      </c>
      <c r="J423" s="91" t="str">
        <f>IF(ISERROR(VLOOKUP($C423&amp;" "&amp;$K423,Listas!$AB$4:$AC$17,2,FALSE)),"",VLOOKUP($C423&amp;" "&amp;$K423,Listas!$AB$4:$AC$17,2,FALSE))</f>
        <v/>
      </c>
      <c r="K423" s="67" t="str">
        <f>IF(ISERROR(VLOOKUP($I423,Listas!$L$4:$M$7,2,FALSE)),"",VLOOKUP($I423,Listas!$L$4:$M$7,2,FALSE))</f>
        <v/>
      </c>
      <c r="L423" s="92" t="str">
        <f t="shared" si="6"/>
        <v/>
      </c>
      <c r="M423" s="92" t="str">
        <f>IF(D423="no",VLOOKUP(C423,Listas!$R$4:$Z$17,9, FALSE),"Por favor, introduzca detalles aquí")</f>
        <v>Por favor, introduzca detalles aquí</v>
      </c>
      <c r="N423" s="93" t="str">
        <f>IF(ISERROR(VLOOKUP($F423,Listas!$T$4:$Y$44,5,FALSE)),"",VLOOKUP($F423,Listas!$T$4:$Y$44,5,FALSE))</f>
        <v/>
      </c>
      <c r="O423" s="93" t="str">
        <f>IF(ISERROR(VLOOKUP($F423,Listas!$T$4:$Y$44,6,FALSE)),"",VLOOKUP($F423,Listas!$T$4:$Y$44,6,FALSE))</f>
        <v/>
      </c>
    </row>
    <row r="424" spans="1:15" x14ac:dyDescent="0.25">
      <c r="A424" s="66"/>
      <c r="B424" s="66"/>
      <c r="C424" s="89" t="s">
        <v>941</v>
      </c>
      <c r="D424" s="66" t="s">
        <v>933</v>
      </c>
      <c r="E424" s="90" t="str">
        <f>IF(ISERROR(VLOOKUP($C424,Listas!$R$4:$S$17,2,FALSE)),"",VLOOKUP($C424,Listas!$R$4:$S$17,2,FALSE))</f>
        <v/>
      </c>
      <c r="F424" s="90" t="s">
        <v>984</v>
      </c>
      <c r="G424" s="90" t="s">
        <v>953</v>
      </c>
      <c r="H424" s="67"/>
      <c r="I424" s="67" t="s">
        <v>908</v>
      </c>
      <c r="J424" s="91" t="str">
        <f>IF(ISERROR(VLOOKUP($C424&amp;" "&amp;$K424,Listas!$AB$4:$AC$17,2,FALSE)),"",VLOOKUP($C424&amp;" "&amp;$K424,Listas!$AB$4:$AC$17,2,FALSE))</f>
        <v/>
      </c>
      <c r="K424" s="67" t="str">
        <f>IF(ISERROR(VLOOKUP($I424,Listas!$L$4:$M$7,2,FALSE)),"",VLOOKUP($I424,Listas!$L$4:$M$7,2,FALSE))</f>
        <v/>
      </c>
      <c r="L424" s="92" t="str">
        <f t="shared" si="6"/>
        <v/>
      </c>
      <c r="M424" s="92" t="str">
        <f>IF(D424="no",VLOOKUP(C424,Listas!$R$4:$Z$17,9, FALSE),"Por favor, introduzca detalles aquí")</f>
        <v>Por favor, introduzca detalles aquí</v>
      </c>
      <c r="N424" s="93" t="str">
        <f>IF(ISERROR(VLOOKUP($F424,Listas!$T$4:$Y$44,5,FALSE)),"",VLOOKUP($F424,Listas!$T$4:$Y$44,5,FALSE))</f>
        <v/>
      </c>
      <c r="O424" s="93" t="str">
        <f>IF(ISERROR(VLOOKUP($F424,Listas!$T$4:$Y$44,6,FALSE)),"",VLOOKUP($F424,Listas!$T$4:$Y$44,6,FALSE))</f>
        <v/>
      </c>
    </row>
    <row r="425" spans="1:15" x14ac:dyDescent="0.25">
      <c r="A425" s="66"/>
      <c r="B425" s="66"/>
      <c r="C425" s="89" t="s">
        <v>941</v>
      </c>
      <c r="D425" s="66" t="s">
        <v>933</v>
      </c>
      <c r="E425" s="90" t="str">
        <f>IF(ISERROR(VLOOKUP($C425,Listas!$R$4:$S$17,2,FALSE)),"",VLOOKUP($C425,Listas!$R$4:$S$17,2,FALSE))</f>
        <v/>
      </c>
      <c r="F425" s="90" t="s">
        <v>984</v>
      </c>
      <c r="G425" s="90" t="s">
        <v>953</v>
      </c>
      <c r="H425" s="67"/>
      <c r="I425" s="67" t="s">
        <v>908</v>
      </c>
      <c r="J425" s="91" t="str">
        <f>IF(ISERROR(VLOOKUP($C425&amp;" "&amp;$K425,Listas!$AB$4:$AC$17,2,FALSE)),"",VLOOKUP($C425&amp;" "&amp;$K425,Listas!$AB$4:$AC$17,2,FALSE))</f>
        <v/>
      </c>
      <c r="K425" s="67" t="str">
        <f>IF(ISERROR(VLOOKUP($I425,Listas!$L$4:$M$7,2,FALSE)),"",VLOOKUP($I425,Listas!$L$4:$M$7,2,FALSE))</f>
        <v/>
      </c>
      <c r="L425" s="92" t="str">
        <f t="shared" si="6"/>
        <v/>
      </c>
      <c r="M425" s="92" t="str">
        <f>IF(D425="no",VLOOKUP(C425,Listas!$R$4:$Z$17,9, FALSE),"Por favor, introduzca detalles aquí")</f>
        <v>Por favor, introduzca detalles aquí</v>
      </c>
      <c r="N425" s="93" t="str">
        <f>IF(ISERROR(VLOOKUP($F425,Listas!$T$4:$Y$44,5,FALSE)),"",VLOOKUP($F425,Listas!$T$4:$Y$44,5,FALSE))</f>
        <v/>
      </c>
      <c r="O425" s="93" t="str">
        <f>IF(ISERROR(VLOOKUP($F425,Listas!$T$4:$Y$44,6,FALSE)),"",VLOOKUP($F425,Listas!$T$4:$Y$44,6,FALSE))</f>
        <v/>
      </c>
    </row>
    <row r="426" spans="1:15" x14ac:dyDescent="0.25">
      <c r="A426" s="66"/>
      <c r="B426" s="66"/>
      <c r="C426" s="89" t="s">
        <v>941</v>
      </c>
      <c r="D426" s="66" t="s">
        <v>933</v>
      </c>
      <c r="E426" s="90" t="str">
        <f>IF(ISERROR(VLOOKUP($C426,Listas!$R$4:$S$17,2,FALSE)),"",VLOOKUP($C426,Listas!$R$4:$S$17,2,FALSE))</f>
        <v/>
      </c>
      <c r="F426" s="90" t="s">
        <v>984</v>
      </c>
      <c r="G426" s="90" t="s">
        <v>953</v>
      </c>
      <c r="H426" s="67"/>
      <c r="I426" s="67" t="s">
        <v>908</v>
      </c>
      <c r="J426" s="91" t="str">
        <f>IF(ISERROR(VLOOKUP($C426&amp;" "&amp;$K426,Listas!$AB$4:$AC$17,2,FALSE)),"",VLOOKUP($C426&amp;" "&amp;$K426,Listas!$AB$4:$AC$17,2,FALSE))</f>
        <v/>
      </c>
      <c r="K426" s="67" t="str">
        <f>IF(ISERROR(VLOOKUP($I426,Listas!$L$4:$M$7,2,FALSE)),"",VLOOKUP($I426,Listas!$L$4:$M$7,2,FALSE))</f>
        <v/>
      </c>
      <c r="L426" s="92" t="str">
        <f t="shared" si="6"/>
        <v/>
      </c>
      <c r="M426" s="92" t="str">
        <f>IF(D426="no",VLOOKUP(C426,Listas!$R$4:$Z$17,9, FALSE),"Por favor, introduzca detalles aquí")</f>
        <v>Por favor, introduzca detalles aquí</v>
      </c>
      <c r="N426" s="93" t="str">
        <f>IF(ISERROR(VLOOKUP($F426,Listas!$T$4:$Y$44,5,FALSE)),"",VLOOKUP($F426,Listas!$T$4:$Y$44,5,FALSE))</f>
        <v/>
      </c>
      <c r="O426" s="93" t="str">
        <f>IF(ISERROR(VLOOKUP($F426,Listas!$T$4:$Y$44,6,FALSE)),"",VLOOKUP($F426,Listas!$T$4:$Y$44,6,FALSE))</f>
        <v/>
      </c>
    </row>
    <row r="427" spans="1:15" x14ac:dyDescent="0.25">
      <c r="A427" s="66"/>
      <c r="B427" s="66"/>
      <c r="C427" s="89" t="s">
        <v>941</v>
      </c>
      <c r="D427" s="66" t="s">
        <v>933</v>
      </c>
      <c r="E427" s="90" t="str">
        <f>IF(ISERROR(VLOOKUP($C427,Listas!$R$4:$S$17,2,FALSE)),"",VLOOKUP($C427,Listas!$R$4:$S$17,2,FALSE))</f>
        <v/>
      </c>
      <c r="F427" s="90" t="s">
        <v>984</v>
      </c>
      <c r="G427" s="90" t="s">
        <v>953</v>
      </c>
      <c r="H427" s="67"/>
      <c r="I427" s="67" t="s">
        <v>908</v>
      </c>
      <c r="J427" s="91" t="str">
        <f>IF(ISERROR(VLOOKUP($C427&amp;" "&amp;$K427,Listas!$AB$4:$AC$17,2,FALSE)),"",VLOOKUP($C427&amp;" "&amp;$K427,Listas!$AB$4:$AC$17,2,FALSE))</f>
        <v/>
      </c>
      <c r="K427" s="67" t="str">
        <f>IF(ISERROR(VLOOKUP($I427,Listas!$L$4:$M$7,2,FALSE)),"",VLOOKUP($I427,Listas!$L$4:$M$7,2,FALSE))</f>
        <v/>
      </c>
      <c r="L427" s="92" t="str">
        <f t="shared" si="6"/>
        <v/>
      </c>
      <c r="M427" s="92" t="str">
        <f>IF(D427="no",VLOOKUP(C427,Listas!$R$4:$Z$17,9, FALSE),"Por favor, introduzca detalles aquí")</f>
        <v>Por favor, introduzca detalles aquí</v>
      </c>
      <c r="N427" s="93" t="str">
        <f>IF(ISERROR(VLOOKUP($F427,Listas!$T$4:$Y$44,5,FALSE)),"",VLOOKUP($F427,Listas!$T$4:$Y$44,5,FALSE))</f>
        <v/>
      </c>
      <c r="O427" s="93" t="str">
        <f>IF(ISERROR(VLOOKUP($F427,Listas!$T$4:$Y$44,6,FALSE)),"",VLOOKUP($F427,Listas!$T$4:$Y$44,6,FALSE))</f>
        <v/>
      </c>
    </row>
    <row r="428" spans="1:15" x14ac:dyDescent="0.25">
      <c r="A428" s="66"/>
      <c r="B428" s="66"/>
      <c r="C428" s="89" t="s">
        <v>941</v>
      </c>
      <c r="D428" s="66" t="s">
        <v>933</v>
      </c>
      <c r="E428" s="90" t="str">
        <f>IF(ISERROR(VLOOKUP($C428,Listas!$R$4:$S$17,2,FALSE)),"",VLOOKUP($C428,Listas!$R$4:$S$17,2,FALSE))</f>
        <v/>
      </c>
      <c r="F428" s="90" t="s">
        <v>984</v>
      </c>
      <c r="G428" s="90" t="s">
        <v>953</v>
      </c>
      <c r="H428" s="67"/>
      <c r="I428" s="67" t="s">
        <v>908</v>
      </c>
      <c r="J428" s="91" t="str">
        <f>IF(ISERROR(VLOOKUP($C428&amp;" "&amp;$K428,Listas!$AB$4:$AC$17,2,FALSE)),"",VLOOKUP($C428&amp;" "&amp;$K428,Listas!$AB$4:$AC$17,2,FALSE))</f>
        <v/>
      </c>
      <c r="K428" s="67" t="str">
        <f>IF(ISERROR(VLOOKUP($I428,Listas!$L$4:$M$7,2,FALSE)),"",VLOOKUP($I428,Listas!$L$4:$M$7,2,FALSE))</f>
        <v/>
      </c>
      <c r="L428" s="92" t="str">
        <f t="shared" si="6"/>
        <v/>
      </c>
      <c r="M428" s="92" t="str">
        <f>IF(D428="no",VLOOKUP(C428,Listas!$R$4:$Z$17,9, FALSE),"Por favor, introduzca detalles aquí")</f>
        <v>Por favor, introduzca detalles aquí</v>
      </c>
      <c r="N428" s="93" t="str">
        <f>IF(ISERROR(VLOOKUP($F428,Listas!$T$4:$Y$44,5,FALSE)),"",VLOOKUP($F428,Listas!$T$4:$Y$44,5,FALSE))</f>
        <v/>
      </c>
      <c r="O428" s="93" t="str">
        <f>IF(ISERROR(VLOOKUP($F428,Listas!$T$4:$Y$44,6,FALSE)),"",VLOOKUP($F428,Listas!$T$4:$Y$44,6,FALSE))</f>
        <v/>
      </c>
    </row>
    <row r="429" spans="1:15" x14ac:dyDescent="0.25">
      <c r="A429" s="66"/>
      <c r="B429" s="66"/>
      <c r="C429" s="89" t="s">
        <v>941</v>
      </c>
      <c r="D429" s="66" t="s">
        <v>933</v>
      </c>
      <c r="E429" s="90" t="str">
        <f>IF(ISERROR(VLOOKUP($C429,Listas!$R$4:$S$17,2,FALSE)),"",VLOOKUP($C429,Listas!$R$4:$S$17,2,FALSE))</f>
        <v/>
      </c>
      <c r="F429" s="90" t="s">
        <v>984</v>
      </c>
      <c r="G429" s="90" t="s">
        <v>953</v>
      </c>
      <c r="H429" s="67"/>
      <c r="I429" s="67" t="s">
        <v>908</v>
      </c>
      <c r="J429" s="91" t="str">
        <f>IF(ISERROR(VLOOKUP($C429&amp;" "&amp;$K429,Listas!$AB$4:$AC$17,2,FALSE)),"",VLOOKUP($C429&amp;" "&amp;$K429,Listas!$AB$4:$AC$17,2,FALSE))</f>
        <v/>
      </c>
      <c r="K429" s="67" t="str">
        <f>IF(ISERROR(VLOOKUP($I429,Listas!$L$4:$M$7,2,FALSE)),"",VLOOKUP($I429,Listas!$L$4:$M$7,2,FALSE))</f>
        <v/>
      </c>
      <c r="L429" s="92" t="str">
        <f t="shared" si="6"/>
        <v/>
      </c>
      <c r="M429" s="92" t="str">
        <f>IF(D429="no",VLOOKUP(C429,Listas!$R$4:$Z$17,9, FALSE),"Por favor, introduzca detalles aquí")</f>
        <v>Por favor, introduzca detalles aquí</v>
      </c>
      <c r="N429" s="93" t="str">
        <f>IF(ISERROR(VLOOKUP($F429,Listas!$T$4:$Y$44,5,FALSE)),"",VLOOKUP($F429,Listas!$T$4:$Y$44,5,FALSE))</f>
        <v/>
      </c>
      <c r="O429" s="93" t="str">
        <f>IF(ISERROR(VLOOKUP($F429,Listas!$T$4:$Y$44,6,FALSE)),"",VLOOKUP($F429,Listas!$T$4:$Y$44,6,FALSE))</f>
        <v/>
      </c>
    </row>
    <row r="430" spans="1:15" x14ac:dyDescent="0.25">
      <c r="A430" s="66"/>
      <c r="B430" s="66"/>
      <c r="C430" s="89" t="s">
        <v>941</v>
      </c>
      <c r="D430" s="66" t="s">
        <v>933</v>
      </c>
      <c r="E430" s="90" t="str">
        <f>IF(ISERROR(VLOOKUP($C430,Listas!$R$4:$S$17,2,FALSE)),"",VLOOKUP($C430,Listas!$R$4:$S$17,2,FALSE))</f>
        <v/>
      </c>
      <c r="F430" s="90" t="s">
        <v>984</v>
      </c>
      <c r="G430" s="90" t="s">
        <v>953</v>
      </c>
      <c r="H430" s="67"/>
      <c r="I430" s="67" t="s">
        <v>908</v>
      </c>
      <c r="J430" s="91" t="str">
        <f>IF(ISERROR(VLOOKUP($C430&amp;" "&amp;$K430,Listas!$AB$4:$AC$17,2,FALSE)),"",VLOOKUP($C430&amp;" "&amp;$K430,Listas!$AB$4:$AC$17,2,FALSE))</f>
        <v/>
      </c>
      <c r="K430" s="67" t="str">
        <f>IF(ISERROR(VLOOKUP($I430,Listas!$L$4:$M$7,2,FALSE)),"",VLOOKUP($I430,Listas!$L$4:$M$7,2,FALSE))</f>
        <v/>
      </c>
      <c r="L430" s="92" t="str">
        <f t="shared" si="6"/>
        <v/>
      </c>
      <c r="M430" s="92" t="str">
        <f>IF(D430="no",VLOOKUP(C430,Listas!$R$4:$Z$17,9, FALSE),"Por favor, introduzca detalles aquí")</f>
        <v>Por favor, introduzca detalles aquí</v>
      </c>
      <c r="N430" s="93" t="str">
        <f>IF(ISERROR(VLOOKUP($F430,Listas!$T$4:$Y$44,5,FALSE)),"",VLOOKUP($F430,Listas!$T$4:$Y$44,5,FALSE))</f>
        <v/>
      </c>
      <c r="O430" s="93" t="str">
        <f>IF(ISERROR(VLOOKUP($F430,Listas!$T$4:$Y$44,6,FALSE)),"",VLOOKUP($F430,Listas!$T$4:$Y$44,6,FALSE))</f>
        <v/>
      </c>
    </row>
    <row r="431" spans="1:15" x14ac:dyDescent="0.25">
      <c r="A431" s="66"/>
      <c r="B431" s="66"/>
      <c r="C431" s="89" t="s">
        <v>941</v>
      </c>
      <c r="D431" s="66" t="s">
        <v>933</v>
      </c>
      <c r="E431" s="90" t="str">
        <f>IF(ISERROR(VLOOKUP($C431,Listas!$R$4:$S$17,2,FALSE)),"",VLOOKUP($C431,Listas!$R$4:$S$17,2,FALSE))</f>
        <v/>
      </c>
      <c r="F431" s="90" t="s">
        <v>984</v>
      </c>
      <c r="G431" s="90" t="s">
        <v>953</v>
      </c>
      <c r="H431" s="67"/>
      <c r="I431" s="67" t="s">
        <v>908</v>
      </c>
      <c r="J431" s="91" t="str">
        <f>IF(ISERROR(VLOOKUP($C431&amp;" "&amp;$K431,Listas!$AB$4:$AC$17,2,FALSE)),"",VLOOKUP($C431&amp;" "&amp;$K431,Listas!$AB$4:$AC$17,2,FALSE))</f>
        <v/>
      </c>
      <c r="K431" s="67" t="str">
        <f>IF(ISERROR(VLOOKUP($I431,Listas!$L$4:$M$7,2,FALSE)),"",VLOOKUP($I431,Listas!$L$4:$M$7,2,FALSE))</f>
        <v/>
      </c>
      <c r="L431" s="92" t="str">
        <f t="shared" si="6"/>
        <v/>
      </c>
      <c r="M431" s="92" t="str">
        <f>IF(D431="no",VLOOKUP(C431,Listas!$R$4:$Z$17,9, FALSE),"Por favor, introduzca detalles aquí")</f>
        <v>Por favor, introduzca detalles aquí</v>
      </c>
      <c r="N431" s="93" t="str">
        <f>IF(ISERROR(VLOOKUP($F431,Listas!$T$4:$Y$44,5,FALSE)),"",VLOOKUP($F431,Listas!$T$4:$Y$44,5,FALSE))</f>
        <v/>
      </c>
      <c r="O431" s="93" t="str">
        <f>IF(ISERROR(VLOOKUP($F431,Listas!$T$4:$Y$44,6,FALSE)),"",VLOOKUP($F431,Listas!$T$4:$Y$44,6,FALSE))</f>
        <v/>
      </c>
    </row>
    <row r="432" spans="1:15" x14ac:dyDescent="0.25">
      <c r="A432" s="66"/>
      <c r="B432" s="66"/>
      <c r="C432" s="89" t="s">
        <v>941</v>
      </c>
      <c r="D432" s="66" t="s">
        <v>933</v>
      </c>
      <c r="E432" s="90" t="str">
        <f>IF(ISERROR(VLOOKUP($C432,Listas!$R$4:$S$17,2,FALSE)),"",VLOOKUP($C432,Listas!$R$4:$S$17,2,FALSE))</f>
        <v/>
      </c>
      <c r="F432" s="90" t="s">
        <v>984</v>
      </c>
      <c r="G432" s="90" t="s">
        <v>953</v>
      </c>
      <c r="H432" s="67"/>
      <c r="I432" s="67" t="s">
        <v>908</v>
      </c>
      <c r="J432" s="91" t="str">
        <f>IF(ISERROR(VLOOKUP($C432&amp;" "&amp;$K432,Listas!$AB$4:$AC$17,2,FALSE)),"",VLOOKUP($C432&amp;" "&amp;$K432,Listas!$AB$4:$AC$17,2,FALSE))</f>
        <v/>
      </c>
      <c r="K432" s="67" t="str">
        <f>IF(ISERROR(VLOOKUP($I432,Listas!$L$4:$M$7,2,FALSE)),"",VLOOKUP($I432,Listas!$L$4:$M$7,2,FALSE))</f>
        <v/>
      </c>
      <c r="L432" s="92" t="str">
        <f t="shared" si="6"/>
        <v/>
      </c>
      <c r="M432" s="92" t="str">
        <f>IF(D432="no",VLOOKUP(C432,Listas!$R$4:$Z$17,9, FALSE),"Por favor, introduzca detalles aquí")</f>
        <v>Por favor, introduzca detalles aquí</v>
      </c>
      <c r="N432" s="93" t="str">
        <f>IF(ISERROR(VLOOKUP($F432,Listas!$T$4:$Y$44,5,FALSE)),"",VLOOKUP($F432,Listas!$T$4:$Y$44,5,FALSE))</f>
        <v/>
      </c>
      <c r="O432" s="93" t="str">
        <f>IF(ISERROR(VLOOKUP($F432,Listas!$T$4:$Y$44,6,FALSE)),"",VLOOKUP($F432,Listas!$T$4:$Y$44,6,FALSE))</f>
        <v/>
      </c>
    </row>
    <row r="433" spans="1:15" x14ac:dyDescent="0.25">
      <c r="A433" s="66"/>
      <c r="B433" s="66"/>
      <c r="C433" s="89" t="s">
        <v>941</v>
      </c>
      <c r="D433" s="66" t="s">
        <v>933</v>
      </c>
      <c r="E433" s="90" t="str">
        <f>IF(ISERROR(VLOOKUP($C433,Listas!$R$4:$S$17,2,FALSE)),"",VLOOKUP($C433,Listas!$R$4:$S$17,2,FALSE))</f>
        <v/>
      </c>
      <c r="F433" s="90" t="s">
        <v>984</v>
      </c>
      <c r="G433" s="90" t="s">
        <v>953</v>
      </c>
      <c r="H433" s="67"/>
      <c r="I433" s="67" t="s">
        <v>908</v>
      </c>
      <c r="J433" s="91" t="str">
        <f>IF(ISERROR(VLOOKUP($C433&amp;" "&amp;$K433,Listas!$AB$4:$AC$17,2,FALSE)),"",VLOOKUP($C433&amp;" "&amp;$K433,Listas!$AB$4:$AC$17,2,FALSE))</f>
        <v/>
      </c>
      <c r="K433" s="67" t="str">
        <f>IF(ISERROR(VLOOKUP($I433,Listas!$L$4:$M$7,2,FALSE)),"",VLOOKUP($I433,Listas!$L$4:$M$7,2,FALSE))</f>
        <v/>
      </c>
      <c r="L433" s="92" t="str">
        <f t="shared" si="6"/>
        <v/>
      </c>
      <c r="M433" s="92" t="str">
        <f>IF(D433="no",VLOOKUP(C433,Listas!$R$4:$Z$17,9, FALSE),"Por favor, introduzca detalles aquí")</f>
        <v>Por favor, introduzca detalles aquí</v>
      </c>
      <c r="N433" s="93" t="str">
        <f>IF(ISERROR(VLOOKUP($F433,Listas!$T$4:$Y$44,5,FALSE)),"",VLOOKUP($F433,Listas!$T$4:$Y$44,5,FALSE))</f>
        <v/>
      </c>
      <c r="O433" s="93" t="str">
        <f>IF(ISERROR(VLOOKUP($F433,Listas!$T$4:$Y$44,6,FALSE)),"",VLOOKUP($F433,Listas!$T$4:$Y$44,6,FALSE))</f>
        <v/>
      </c>
    </row>
    <row r="434" spans="1:15" x14ac:dyDescent="0.25">
      <c r="A434" s="66"/>
      <c r="B434" s="66"/>
      <c r="C434" s="89" t="s">
        <v>941</v>
      </c>
      <c r="D434" s="66" t="s">
        <v>933</v>
      </c>
      <c r="E434" s="90" t="str">
        <f>IF(ISERROR(VLOOKUP($C434,Listas!$R$4:$S$17,2,FALSE)),"",VLOOKUP($C434,Listas!$R$4:$S$17,2,FALSE))</f>
        <v/>
      </c>
      <c r="F434" s="90" t="s">
        <v>984</v>
      </c>
      <c r="G434" s="90" t="s">
        <v>953</v>
      </c>
      <c r="H434" s="67"/>
      <c r="I434" s="67" t="s">
        <v>908</v>
      </c>
      <c r="J434" s="91" t="str">
        <f>IF(ISERROR(VLOOKUP($C434&amp;" "&amp;$K434,Listas!$AB$4:$AC$17,2,FALSE)),"",VLOOKUP($C434&amp;" "&amp;$K434,Listas!$AB$4:$AC$17,2,FALSE))</f>
        <v/>
      </c>
      <c r="K434" s="67" t="str">
        <f>IF(ISERROR(VLOOKUP($I434,Listas!$L$4:$M$7,2,FALSE)),"",VLOOKUP($I434,Listas!$L$4:$M$7,2,FALSE))</f>
        <v/>
      </c>
      <c r="L434" s="92" t="str">
        <f t="shared" si="6"/>
        <v/>
      </c>
      <c r="M434" s="92" t="str">
        <f>IF(D434="no",VLOOKUP(C434,Listas!$R$4:$Z$17,9, FALSE),"Por favor, introduzca detalles aquí")</f>
        <v>Por favor, introduzca detalles aquí</v>
      </c>
      <c r="N434" s="93" t="str">
        <f>IF(ISERROR(VLOOKUP($F434,Listas!$T$4:$Y$44,5,FALSE)),"",VLOOKUP($F434,Listas!$T$4:$Y$44,5,FALSE))</f>
        <v/>
      </c>
      <c r="O434" s="93" t="str">
        <f>IF(ISERROR(VLOOKUP($F434,Listas!$T$4:$Y$44,6,FALSE)),"",VLOOKUP($F434,Listas!$T$4:$Y$44,6,FALSE))</f>
        <v/>
      </c>
    </row>
    <row r="435" spans="1:15" x14ac:dyDescent="0.25">
      <c r="A435" s="66"/>
      <c r="B435" s="66"/>
      <c r="C435" s="89" t="s">
        <v>941</v>
      </c>
      <c r="D435" s="66" t="s">
        <v>933</v>
      </c>
      <c r="E435" s="90" t="str">
        <f>IF(ISERROR(VLOOKUP($C435,Listas!$R$4:$S$17,2,FALSE)),"",VLOOKUP($C435,Listas!$R$4:$S$17,2,FALSE))</f>
        <v/>
      </c>
      <c r="F435" s="90" t="s">
        <v>984</v>
      </c>
      <c r="G435" s="90" t="s">
        <v>953</v>
      </c>
      <c r="H435" s="67"/>
      <c r="I435" s="67" t="s">
        <v>908</v>
      </c>
      <c r="J435" s="91" t="str">
        <f>IF(ISERROR(VLOOKUP($C435&amp;" "&amp;$K435,Listas!$AB$4:$AC$17,2,FALSE)),"",VLOOKUP($C435&amp;" "&amp;$K435,Listas!$AB$4:$AC$17,2,FALSE))</f>
        <v/>
      </c>
      <c r="K435" s="67" t="str">
        <f>IF(ISERROR(VLOOKUP($I435,Listas!$L$4:$M$7,2,FALSE)),"",VLOOKUP($I435,Listas!$L$4:$M$7,2,FALSE))</f>
        <v/>
      </c>
      <c r="L435" s="92" t="str">
        <f t="shared" si="6"/>
        <v/>
      </c>
      <c r="M435" s="92" t="str">
        <f>IF(D435="no",VLOOKUP(C435,Listas!$R$4:$Z$17,9, FALSE),"Por favor, introduzca detalles aquí")</f>
        <v>Por favor, introduzca detalles aquí</v>
      </c>
      <c r="N435" s="93" t="str">
        <f>IF(ISERROR(VLOOKUP($F435,Listas!$T$4:$Y$44,5,FALSE)),"",VLOOKUP($F435,Listas!$T$4:$Y$44,5,FALSE))</f>
        <v/>
      </c>
      <c r="O435" s="93" t="str">
        <f>IF(ISERROR(VLOOKUP($F435,Listas!$T$4:$Y$44,6,FALSE)),"",VLOOKUP($F435,Listas!$T$4:$Y$44,6,FALSE))</f>
        <v/>
      </c>
    </row>
    <row r="436" spans="1:15" x14ac:dyDescent="0.25">
      <c r="A436" s="66"/>
      <c r="B436" s="66"/>
      <c r="C436" s="89" t="s">
        <v>941</v>
      </c>
      <c r="D436" s="66" t="s">
        <v>933</v>
      </c>
      <c r="E436" s="90" t="str">
        <f>IF(ISERROR(VLOOKUP($C436,Listas!$R$4:$S$17,2,FALSE)),"",VLOOKUP($C436,Listas!$R$4:$S$17,2,FALSE))</f>
        <v/>
      </c>
      <c r="F436" s="90" t="s">
        <v>984</v>
      </c>
      <c r="G436" s="90" t="s">
        <v>953</v>
      </c>
      <c r="H436" s="67"/>
      <c r="I436" s="67" t="s">
        <v>908</v>
      </c>
      <c r="J436" s="91" t="str">
        <f>IF(ISERROR(VLOOKUP($C436&amp;" "&amp;$K436,Listas!$AB$4:$AC$17,2,FALSE)),"",VLOOKUP($C436&amp;" "&amp;$K436,Listas!$AB$4:$AC$17,2,FALSE))</f>
        <v/>
      </c>
      <c r="K436" s="67" t="str">
        <f>IF(ISERROR(VLOOKUP($I436,Listas!$L$4:$M$7,2,FALSE)),"",VLOOKUP($I436,Listas!$L$4:$M$7,2,FALSE))</f>
        <v/>
      </c>
      <c r="L436" s="92" t="str">
        <f t="shared" si="6"/>
        <v/>
      </c>
      <c r="M436" s="92" t="str">
        <f>IF(D436="no",VLOOKUP(C436,Listas!$R$4:$Z$17,9, FALSE),"Por favor, introduzca detalles aquí")</f>
        <v>Por favor, introduzca detalles aquí</v>
      </c>
      <c r="N436" s="93" t="str">
        <f>IF(ISERROR(VLOOKUP($F436,Listas!$T$4:$Y$44,5,FALSE)),"",VLOOKUP($F436,Listas!$T$4:$Y$44,5,FALSE))</f>
        <v/>
      </c>
      <c r="O436" s="93" t="str">
        <f>IF(ISERROR(VLOOKUP($F436,Listas!$T$4:$Y$44,6,FALSE)),"",VLOOKUP($F436,Listas!$T$4:$Y$44,6,FALSE))</f>
        <v/>
      </c>
    </row>
    <row r="437" spans="1:15" x14ac:dyDescent="0.25">
      <c r="A437" s="66"/>
      <c r="B437" s="66"/>
      <c r="C437" s="89" t="s">
        <v>941</v>
      </c>
      <c r="D437" s="66" t="s">
        <v>933</v>
      </c>
      <c r="E437" s="90" t="str">
        <f>IF(ISERROR(VLOOKUP($C437,Listas!$R$4:$S$17,2,FALSE)),"",VLOOKUP($C437,Listas!$R$4:$S$17,2,FALSE))</f>
        <v/>
      </c>
      <c r="F437" s="90" t="s">
        <v>984</v>
      </c>
      <c r="G437" s="90" t="s">
        <v>953</v>
      </c>
      <c r="H437" s="67"/>
      <c r="I437" s="67" t="s">
        <v>908</v>
      </c>
      <c r="J437" s="91" t="str">
        <f>IF(ISERROR(VLOOKUP($C437&amp;" "&amp;$K437,Listas!$AB$4:$AC$17,2,FALSE)),"",VLOOKUP($C437&amp;" "&amp;$K437,Listas!$AB$4:$AC$17,2,FALSE))</f>
        <v/>
      </c>
      <c r="K437" s="67" t="str">
        <f>IF(ISERROR(VLOOKUP($I437,Listas!$L$4:$M$7,2,FALSE)),"",VLOOKUP($I437,Listas!$L$4:$M$7,2,FALSE))</f>
        <v/>
      </c>
      <c r="L437" s="92" t="str">
        <f t="shared" si="6"/>
        <v/>
      </c>
      <c r="M437" s="92" t="str">
        <f>IF(D437="no",VLOOKUP(C437,Listas!$R$4:$Z$17,9, FALSE),"Por favor, introduzca detalles aquí")</f>
        <v>Por favor, introduzca detalles aquí</v>
      </c>
      <c r="N437" s="93" t="str">
        <f>IF(ISERROR(VLOOKUP($F437,Listas!$T$4:$Y$44,5,FALSE)),"",VLOOKUP($F437,Listas!$T$4:$Y$44,5,FALSE))</f>
        <v/>
      </c>
      <c r="O437" s="93" t="str">
        <f>IF(ISERROR(VLOOKUP($F437,Listas!$T$4:$Y$44,6,FALSE)),"",VLOOKUP($F437,Listas!$T$4:$Y$44,6,FALSE))</f>
        <v/>
      </c>
    </row>
    <row r="438" spans="1:15" x14ac:dyDescent="0.25">
      <c r="A438" s="66"/>
      <c r="B438" s="66"/>
      <c r="C438" s="89" t="s">
        <v>941</v>
      </c>
      <c r="D438" s="66" t="s">
        <v>933</v>
      </c>
      <c r="E438" s="90" t="str">
        <f>IF(ISERROR(VLOOKUP($C438,Listas!$R$4:$S$17,2,FALSE)),"",VLOOKUP($C438,Listas!$R$4:$S$17,2,FALSE))</f>
        <v/>
      </c>
      <c r="F438" s="90" t="s">
        <v>984</v>
      </c>
      <c r="G438" s="90" t="s">
        <v>953</v>
      </c>
      <c r="H438" s="67"/>
      <c r="I438" s="67" t="s">
        <v>908</v>
      </c>
      <c r="J438" s="91" t="str">
        <f>IF(ISERROR(VLOOKUP($C438&amp;" "&amp;$K438,Listas!$AB$4:$AC$17,2,FALSE)),"",VLOOKUP($C438&amp;" "&amp;$K438,Listas!$AB$4:$AC$17,2,FALSE))</f>
        <v/>
      </c>
      <c r="K438" s="67" t="str">
        <f>IF(ISERROR(VLOOKUP($I438,Listas!$L$4:$M$7,2,FALSE)),"",VLOOKUP($I438,Listas!$L$4:$M$7,2,FALSE))</f>
        <v/>
      </c>
      <c r="L438" s="92" t="str">
        <f t="shared" si="6"/>
        <v/>
      </c>
      <c r="M438" s="92" t="str">
        <f>IF(D438="no",VLOOKUP(C438,Listas!$R$4:$Z$17,9, FALSE),"Por favor, introduzca detalles aquí")</f>
        <v>Por favor, introduzca detalles aquí</v>
      </c>
      <c r="N438" s="93" t="str">
        <f>IF(ISERROR(VLOOKUP($F438,Listas!$T$4:$Y$44,5,FALSE)),"",VLOOKUP($F438,Listas!$T$4:$Y$44,5,FALSE))</f>
        <v/>
      </c>
      <c r="O438" s="93" t="str">
        <f>IF(ISERROR(VLOOKUP($F438,Listas!$T$4:$Y$44,6,FALSE)),"",VLOOKUP($F438,Listas!$T$4:$Y$44,6,FALSE))</f>
        <v/>
      </c>
    </row>
    <row r="439" spans="1:15" x14ac:dyDescent="0.25">
      <c r="A439" s="66"/>
      <c r="B439" s="66"/>
      <c r="C439" s="89" t="s">
        <v>941</v>
      </c>
      <c r="D439" s="66" t="s">
        <v>933</v>
      </c>
      <c r="E439" s="90" t="str">
        <f>IF(ISERROR(VLOOKUP($C439,Listas!$R$4:$S$17,2,FALSE)),"",VLOOKUP($C439,Listas!$R$4:$S$17,2,FALSE))</f>
        <v/>
      </c>
      <c r="F439" s="90" t="s">
        <v>984</v>
      </c>
      <c r="G439" s="90" t="s">
        <v>953</v>
      </c>
      <c r="H439" s="67"/>
      <c r="I439" s="67" t="s">
        <v>908</v>
      </c>
      <c r="J439" s="91" t="str">
        <f>IF(ISERROR(VLOOKUP($C439&amp;" "&amp;$K439,Listas!$AB$4:$AC$17,2,FALSE)),"",VLOOKUP($C439&amp;" "&amp;$K439,Listas!$AB$4:$AC$17,2,FALSE))</f>
        <v/>
      </c>
      <c r="K439" s="67" t="str">
        <f>IF(ISERROR(VLOOKUP($I439,Listas!$L$4:$M$7,2,FALSE)),"",VLOOKUP($I439,Listas!$L$4:$M$7,2,FALSE))</f>
        <v/>
      </c>
      <c r="L439" s="92" t="str">
        <f t="shared" si="6"/>
        <v/>
      </c>
      <c r="M439" s="92" t="str">
        <f>IF(D439="no",VLOOKUP(C439,Listas!$R$4:$Z$17,9, FALSE),"Por favor, introduzca detalles aquí")</f>
        <v>Por favor, introduzca detalles aquí</v>
      </c>
      <c r="N439" s="93" t="str">
        <f>IF(ISERROR(VLOOKUP($F439,Listas!$T$4:$Y$44,5,FALSE)),"",VLOOKUP($F439,Listas!$T$4:$Y$44,5,FALSE))</f>
        <v/>
      </c>
      <c r="O439" s="93" t="str">
        <f>IF(ISERROR(VLOOKUP($F439,Listas!$T$4:$Y$44,6,FALSE)),"",VLOOKUP($F439,Listas!$T$4:$Y$44,6,FALSE))</f>
        <v/>
      </c>
    </row>
    <row r="440" spans="1:15" x14ac:dyDescent="0.25">
      <c r="A440" s="66"/>
      <c r="B440" s="66"/>
      <c r="C440" s="89" t="s">
        <v>941</v>
      </c>
      <c r="D440" s="66" t="s">
        <v>933</v>
      </c>
      <c r="E440" s="90" t="str">
        <f>IF(ISERROR(VLOOKUP($C440,Listas!$R$4:$S$17,2,FALSE)),"",VLOOKUP($C440,Listas!$R$4:$S$17,2,FALSE))</f>
        <v/>
      </c>
      <c r="F440" s="90" t="s">
        <v>984</v>
      </c>
      <c r="G440" s="90" t="s">
        <v>953</v>
      </c>
      <c r="H440" s="67"/>
      <c r="I440" s="67" t="s">
        <v>908</v>
      </c>
      <c r="J440" s="91" t="str">
        <f>IF(ISERROR(VLOOKUP($C440&amp;" "&amp;$K440,Listas!$AB$4:$AC$17,2,FALSE)),"",VLOOKUP($C440&amp;" "&amp;$K440,Listas!$AB$4:$AC$17,2,FALSE))</f>
        <v/>
      </c>
      <c r="K440" s="67" t="str">
        <f>IF(ISERROR(VLOOKUP($I440,Listas!$L$4:$M$7,2,FALSE)),"",VLOOKUP($I440,Listas!$L$4:$M$7,2,FALSE))</f>
        <v/>
      </c>
      <c r="L440" s="92" t="str">
        <f t="shared" si="6"/>
        <v/>
      </c>
      <c r="M440" s="92" t="str">
        <f>IF(D440="no",VLOOKUP(C440,Listas!$R$4:$Z$17,9, FALSE),"Por favor, introduzca detalles aquí")</f>
        <v>Por favor, introduzca detalles aquí</v>
      </c>
      <c r="N440" s="93" t="str">
        <f>IF(ISERROR(VLOOKUP($F440,Listas!$T$4:$Y$44,5,FALSE)),"",VLOOKUP($F440,Listas!$T$4:$Y$44,5,FALSE))</f>
        <v/>
      </c>
      <c r="O440" s="93" t="str">
        <f>IF(ISERROR(VLOOKUP($F440,Listas!$T$4:$Y$44,6,FALSE)),"",VLOOKUP($F440,Listas!$T$4:$Y$44,6,FALSE))</f>
        <v/>
      </c>
    </row>
    <row r="441" spans="1:15" x14ac:dyDescent="0.25">
      <c r="A441" s="66"/>
      <c r="B441" s="66"/>
      <c r="C441" s="89" t="s">
        <v>941</v>
      </c>
      <c r="D441" s="66" t="s">
        <v>933</v>
      </c>
      <c r="E441" s="90" t="str">
        <f>IF(ISERROR(VLOOKUP($C441,Listas!$R$4:$S$17,2,FALSE)),"",VLOOKUP($C441,Listas!$R$4:$S$17,2,FALSE))</f>
        <v/>
      </c>
      <c r="F441" s="90" t="s">
        <v>984</v>
      </c>
      <c r="G441" s="90" t="s">
        <v>953</v>
      </c>
      <c r="H441" s="67"/>
      <c r="I441" s="67" t="s">
        <v>908</v>
      </c>
      <c r="J441" s="91" t="str">
        <f>IF(ISERROR(VLOOKUP($C441&amp;" "&amp;$K441,Listas!$AB$4:$AC$17,2,FALSE)),"",VLOOKUP($C441&amp;" "&amp;$K441,Listas!$AB$4:$AC$17,2,FALSE))</f>
        <v/>
      </c>
      <c r="K441" s="67" t="str">
        <f>IF(ISERROR(VLOOKUP($I441,Listas!$L$4:$M$7,2,FALSE)),"",VLOOKUP($I441,Listas!$L$4:$M$7,2,FALSE))</f>
        <v/>
      </c>
      <c r="L441" s="92" t="str">
        <f t="shared" si="6"/>
        <v/>
      </c>
      <c r="M441" s="92" t="str">
        <f>IF(D441="no",VLOOKUP(C441,Listas!$R$4:$Z$17,9, FALSE),"Por favor, introduzca detalles aquí")</f>
        <v>Por favor, introduzca detalles aquí</v>
      </c>
      <c r="N441" s="93" t="str">
        <f>IF(ISERROR(VLOOKUP($F441,Listas!$T$4:$Y$44,5,FALSE)),"",VLOOKUP($F441,Listas!$T$4:$Y$44,5,FALSE))</f>
        <v/>
      </c>
      <c r="O441" s="93" t="str">
        <f>IF(ISERROR(VLOOKUP($F441,Listas!$T$4:$Y$44,6,FALSE)),"",VLOOKUP($F441,Listas!$T$4:$Y$44,6,FALSE))</f>
        <v/>
      </c>
    </row>
    <row r="442" spans="1:15" x14ac:dyDescent="0.25">
      <c r="A442" s="66"/>
      <c r="B442" s="66"/>
      <c r="C442" s="89" t="s">
        <v>941</v>
      </c>
      <c r="D442" s="66" t="s">
        <v>933</v>
      </c>
      <c r="E442" s="90" t="str">
        <f>IF(ISERROR(VLOOKUP($C442,Listas!$R$4:$S$17,2,FALSE)),"",VLOOKUP($C442,Listas!$R$4:$S$17,2,FALSE))</f>
        <v/>
      </c>
      <c r="F442" s="90" t="s">
        <v>984</v>
      </c>
      <c r="G442" s="90" t="s">
        <v>953</v>
      </c>
      <c r="H442" s="67"/>
      <c r="I442" s="67" t="s">
        <v>908</v>
      </c>
      <c r="J442" s="91" t="str">
        <f>IF(ISERROR(VLOOKUP($C442&amp;" "&amp;$K442,Listas!$AB$4:$AC$17,2,FALSE)),"",VLOOKUP($C442&amp;" "&amp;$K442,Listas!$AB$4:$AC$17,2,FALSE))</f>
        <v/>
      </c>
      <c r="K442" s="67" t="str">
        <f>IF(ISERROR(VLOOKUP($I442,Listas!$L$4:$M$7,2,FALSE)),"",VLOOKUP($I442,Listas!$L$4:$M$7,2,FALSE))</f>
        <v/>
      </c>
      <c r="L442" s="92" t="str">
        <f t="shared" si="6"/>
        <v/>
      </c>
      <c r="M442" s="92" t="str">
        <f>IF(D442="no",VLOOKUP(C442,Listas!$R$4:$Z$17,9, FALSE),"Por favor, introduzca detalles aquí")</f>
        <v>Por favor, introduzca detalles aquí</v>
      </c>
      <c r="N442" s="93" t="str">
        <f>IF(ISERROR(VLOOKUP($F442,Listas!$T$4:$Y$44,5,FALSE)),"",VLOOKUP($F442,Listas!$T$4:$Y$44,5,FALSE))</f>
        <v/>
      </c>
      <c r="O442" s="93" t="str">
        <f>IF(ISERROR(VLOOKUP($F442,Listas!$T$4:$Y$44,6,FALSE)),"",VLOOKUP($F442,Listas!$T$4:$Y$44,6,FALSE))</f>
        <v/>
      </c>
    </row>
    <row r="443" spans="1:15" x14ac:dyDescent="0.25">
      <c r="A443" s="66"/>
      <c r="B443" s="66"/>
      <c r="C443" s="89" t="s">
        <v>941</v>
      </c>
      <c r="D443" s="66" t="s">
        <v>933</v>
      </c>
      <c r="E443" s="90" t="str">
        <f>IF(ISERROR(VLOOKUP($C443,Listas!$R$4:$S$17,2,FALSE)),"",VLOOKUP($C443,Listas!$R$4:$S$17,2,FALSE))</f>
        <v/>
      </c>
      <c r="F443" s="90" t="s">
        <v>984</v>
      </c>
      <c r="G443" s="90" t="s">
        <v>953</v>
      </c>
      <c r="H443" s="67"/>
      <c r="I443" s="67" t="s">
        <v>908</v>
      </c>
      <c r="J443" s="91" t="str">
        <f>IF(ISERROR(VLOOKUP($C443&amp;" "&amp;$K443,Listas!$AB$4:$AC$17,2,FALSE)),"",VLOOKUP($C443&amp;" "&amp;$K443,Listas!$AB$4:$AC$17,2,FALSE))</f>
        <v/>
      </c>
      <c r="K443" s="67" t="str">
        <f>IF(ISERROR(VLOOKUP($I443,Listas!$L$4:$M$7,2,FALSE)),"",VLOOKUP($I443,Listas!$L$4:$M$7,2,FALSE))</f>
        <v/>
      </c>
      <c r="L443" s="92" t="str">
        <f t="shared" si="6"/>
        <v/>
      </c>
      <c r="M443" s="92" t="str">
        <f>IF(D443="no",VLOOKUP(C443,Listas!$R$4:$Z$17,9, FALSE),"Por favor, introduzca detalles aquí")</f>
        <v>Por favor, introduzca detalles aquí</v>
      </c>
      <c r="N443" s="93" t="str">
        <f>IF(ISERROR(VLOOKUP($F443,Listas!$T$4:$Y$44,5,FALSE)),"",VLOOKUP($F443,Listas!$T$4:$Y$44,5,FALSE))</f>
        <v/>
      </c>
      <c r="O443" s="93" t="str">
        <f>IF(ISERROR(VLOOKUP($F443,Listas!$T$4:$Y$44,6,FALSE)),"",VLOOKUP($F443,Listas!$T$4:$Y$44,6,FALSE))</f>
        <v/>
      </c>
    </row>
    <row r="444" spans="1:15" x14ac:dyDescent="0.25">
      <c r="A444" s="66"/>
      <c r="B444" s="66"/>
      <c r="C444" s="89" t="s">
        <v>941</v>
      </c>
      <c r="D444" s="66" t="s">
        <v>933</v>
      </c>
      <c r="E444" s="90" t="str">
        <f>IF(ISERROR(VLOOKUP($C444,Listas!$R$4:$S$17,2,FALSE)),"",VLOOKUP($C444,Listas!$R$4:$S$17,2,FALSE))</f>
        <v/>
      </c>
      <c r="F444" s="90" t="s">
        <v>984</v>
      </c>
      <c r="G444" s="90" t="s">
        <v>953</v>
      </c>
      <c r="H444" s="67"/>
      <c r="I444" s="67" t="s">
        <v>908</v>
      </c>
      <c r="J444" s="91" t="str">
        <f>IF(ISERROR(VLOOKUP($C444&amp;" "&amp;$K444,Listas!$AB$4:$AC$17,2,FALSE)),"",VLOOKUP($C444&amp;" "&amp;$K444,Listas!$AB$4:$AC$17,2,FALSE))</f>
        <v/>
      </c>
      <c r="K444" s="67" t="str">
        <f>IF(ISERROR(VLOOKUP($I444,Listas!$L$4:$M$7,2,FALSE)),"",VLOOKUP($I444,Listas!$L$4:$M$7,2,FALSE))</f>
        <v/>
      </c>
      <c r="L444" s="92" t="str">
        <f t="shared" si="6"/>
        <v/>
      </c>
      <c r="M444" s="92" t="str">
        <f>IF(D444="no",VLOOKUP(C444,Listas!$R$4:$Z$17,9, FALSE),"Por favor, introduzca detalles aquí")</f>
        <v>Por favor, introduzca detalles aquí</v>
      </c>
      <c r="N444" s="93" t="str">
        <f>IF(ISERROR(VLOOKUP($F444,Listas!$T$4:$Y$44,5,FALSE)),"",VLOOKUP($F444,Listas!$T$4:$Y$44,5,FALSE))</f>
        <v/>
      </c>
      <c r="O444" s="93" t="str">
        <f>IF(ISERROR(VLOOKUP($F444,Listas!$T$4:$Y$44,6,FALSE)),"",VLOOKUP($F444,Listas!$T$4:$Y$44,6,FALSE))</f>
        <v/>
      </c>
    </row>
    <row r="445" spans="1:15" x14ac:dyDescent="0.25">
      <c r="A445" s="66"/>
      <c r="B445" s="66"/>
      <c r="C445" s="89" t="s">
        <v>941</v>
      </c>
      <c r="D445" s="66" t="s">
        <v>933</v>
      </c>
      <c r="E445" s="90" t="str">
        <f>IF(ISERROR(VLOOKUP($C445,Listas!$R$4:$S$17,2,FALSE)),"",VLOOKUP($C445,Listas!$R$4:$S$17,2,FALSE))</f>
        <v/>
      </c>
      <c r="F445" s="90" t="s">
        <v>984</v>
      </c>
      <c r="G445" s="90" t="s">
        <v>953</v>
      </c>
      <c r="H445" s="67"/>
      <c r="I445" s="67" t="s">
        <v>908</v>
      </c>
      <c r="J445" s="91" t="str">
        <f>IF(ISERROR(VLOOKUP($C445&amp;" "&amp;$K445,Listas!$AB$4:$AC$17,2,FALSE)),"",VLOOKUP($C445&amp;" "&amp;$K445,Listas!$AB$4:$AC$17,2,FALSE))</f>
        <v/>
      </c>
      <c r="K445" s="67" t="str">
        <f>IF(ISERROR(VLOOKUP($I445,Listas!$L$4:$M$7,2,FALSE)),"",VLOOKUP($I445,Listas!$L$4:$M$7,2,FALSE))</f>
        <v/>
      </c>
      <c r="L445" s="92" t="str">
        <f t="shared" si="6"/>
        <v/>
      </c>
      <c r="M445" s="92" t="str">
        <f>IF(D445="no",VLOOKUP(C445,Listas!$R$4:$Z$17,9, FALSE),"Por favor, introduzca detalles aquí")</f>
        <v>Por favor, introduzca detalles aquí</v>
      </c>
      <c r="N445" s="93" t="str">
        <f>IF(ISERROR(VLOOKUP($F445,Listas!$T$4:$Y$44,5,FALSE)),"",VLOOKUP($F445,Listas!$T$4:$Y$44,5,FALSE))</f>
        <v/>
      </c>
      <c r="O445" s="93" t="str">
        <f>IF(ISERROR(VLOOKUP($F445,Listas!$T$4:$Y$44,6,FALSE)),"",VLOOKUP($F445,Listas!$T$4:$Y$44,6,FALSE))</f>
        <v/>
      </c>
    </row>
    <row r="446" spans="1:15" x14ac:dyDescent="0.25">
      <c r="A446" s="66"/>
      <c r="B446" s="66"/>
      <c r="C446" s="89" t="s">
        <v>941</v>
      </c>
      <c r="D446" s="66" t="s">
        <v>933</v>
      </c>
      <c r="E446" s="90" t="str">
        <f>IF(ISERROR(VLOOKUP($C446,Listas!$R$4:$S$17,2,FALSE)),"",VLOOKUP($C446,Listas!$R$4:$S$17,2,FALSE))</f>
        <v/>
      </c>
      <c r="F446" s="90" t="s">
        <v>984</v>
      </c>
      <c r="G446" s="90" t="s">
        <v>953</v>
      </c>
      <c r="H446" s="67"/>
      <c r="I446" s="67" t="s">
        <v>908</v>
      </c>
      <c r="J446" s="91" t="str">
        <f>IF(ISERROR(VLOOKUP($C446&amp;" "&amp;$K446,Listas!$AB$4:$AC$17,2,FALSE)),"",VLOOKUP($C446&amp;" "&amp;$K446,Listas!$AB$4:$AC$17,2,FALSE))</f>
        <v/>
      </c>
      <c r="K446" s="67" t="str">
        <f>IF(ISERROR(VLOOKUP($I446,Listas!$L$4:$M$7,2,FALSE)),"",VLOOKUP($I446,Listas!$L$4:$M$7,2,FALSE))</f>
        <v/>
      </c>
      <c r="L446" s="92" t="str">
        <f t="shared" si="6"/>
        <v/>
      </c>
      <c r="M446" s="92" t="str">
        <f>IF(D446="no",VLOOKUP(C446,Listas!$R$4:$Z$17,9, FALSE),"Por favor, introduzca detalles aquí")</f>
        <v>Por favor, introduzca detalles aquí</v>
      </c>
      <c r="N446" s="93" t="str">
        <f>IF(ISERROR(VLOOKUP($F446,Listas!$T$4:$Y$44,5,FALSE)),"",VLOOKUP($F446,Listas!$T$4:$Y$44,5,FALSE))</f>
        <v/>
      </c>
      <c r="O446" s="93" t="str">
        <f>IF(ISERROR(VLOOKUP($F446,Listas!$T$4:$Y$44,6,FALSE)),"",VLOOKUP($F446,Listas!$T$4:$Y$44,6,FALSE))</f>
        <v/>
      </c>
    </row>
    <row r="447" spans="1:15" x14ac:dyDescent="0.25">
      <c r="A447" s="66"/>
      <c r="B447" s="66"/>
      <c r="C447" s="89" t="s">
        <v>941</v>
      </c>
      <c r="D447" s="66" t="s">
        <v>933</v>
      </c>
      <c r="E447" s="90" t="str">
        <f>IF(ISERROR(VLOOKUP($C447,Listas!$R$4:$S$17,2,FALSE)),"",VLOOKUP($C447,Listas!$R$4:$S$17,2,FALSE))</f>
        <v/>
      </c>
      <c r="F447" s="90" t="s">
        <v>984</v>
      </c>
      <c r="G447" s="90" t="s">
        <v>953</v>
      </c>
      <c r="H447" s="67"/>
      <c r="I447" s="67" t="s">
        <v>908</v>
      </c>
      <c r="J447" s="91" t="str">
        <f>IF(ISERROR(VLOOKUP($C447&amp;" "&amp;$K447,Listas!$AB$4:$AC$17,2,FALSE)),"",VLOOKUP($C447&amp;" "&amp;$K447,Listas!$AB$4:$AC$17,2,FALSE))</f>
        <v/>
      </c>
      <c r="K447" s="67" t="str">
        <f>IF(ISERROR(VLOOKUP($I447,Listas!$L$4:$M$7,2,FALSE)),"",VLOOKUP($I447,Listas!$L$4:$M$7,2,FALSE))</f>
        <v/>
      </c>
      <c r="L447" s="92" t="str">
        <f t="shared" si="6"/>
        <v/>
      </c>
      <c r="M447" s="92" t="str">
        <f>IF(D447="no",VLOOKUP(C447,Listas!$R$4:$Z$17,9, FALSE),"Por favor, introduzca detalles aquí")</f>
        <v>Por favor, introduzca detalles aquí</v>
      </c>
      <c r="N447" s="93" t="str">
        <f>IF(ISERROR(VLOOKUP($F447,Listas!$T$4:$Y$44,5,FALSE)),"",VLOOKUP($F447,Listas!$T$4:$Y$44,5,FALSE))</f>
        <v/>
      </c>
      <c r="O447" s="93" t="str">
        <f>IF(ISERROR(VLOOKUP($F447,Listas!$T$4:$Y$44,6,FALSE)),"",VLOOKUP($F447,Listas!$T$4:$Y$44,6,FALSE))</f>
        <v/>
      </c>
    </row>
    <row r="448" spans="1:15" x14ac:dyDescent="0.25">
      <c r="A448" s="66"/>
      <c r="B448" s="66"/>
      <c r="C448" s="89" t="s">
        <v>941</v>
      </c>
      <c r="D448" s="66" t="s">
        <v>933</v>
      </c>
      <c r="E448" s="90" t="str">
        <f>IF(ISERROR(VLOOKUP($C448,Listas!$R$4:$S$17,2,FALSE)),"",VLOOKUP($C448,Listas!$R$4:$S$17,2,FALSE))</f>
        <v/>
      </c>
      <c r="F448" s="90" t="s">
        <v>984</v>
      </c>
      <c r="G448" s="90" t="s">
        <v>953</v>
      </c>
      <c r="H448" s="67"/>
      <c r="I448" s="67" t="s">
        <v>908</v>
      </c>
      <c r="J448" s="91" t="str">
        <f>IF(ISERROR(VLOOKUP($C448&amp;" "&amp;$K448,Listas!$AB$4:$AC$17,2,FALSE)),"",VLOOKUP($C448&amp;" "&amp;$K448,Listas!$AB$4:$AC$17,2,FALSE))</f>
        <v/>
      </c>
      <c r="K448" s="67" t="str">
        <f>IF(ISERROR(VLOOKUP($I448,Listas!$L$4:$M$7,2,FALSE)),"",VLOOKUP($I448,Listas!$L$4:$M$7,2,FALSE))</f>
        <v/>
      </c>
      <c r="L448" s="92" t="str">
        <f t="shared" si="6"/>
        <v/>
      </c>
      <c r="M448" s="92" t="str">
        <f>IF(D448="no",VLOOKUP(C448,Listas!$R$4:$Z$17,9, FALSE),"Por favor, introduzca detalles aquí")</f>
        <v>Por favor, introduzca detalles aquí</v>
      </c>
      <c r="N448" s="93" t="str">
        <f>IF(ISERROR(VLOOKUP($F448,Listas!$T$4:$Y$44,5,FALSE)),"",VLOOKUP($F448,Listas!$T$4:$Y$44,5,FALSE))</f>
        <v/>
      </c>
      <c r="O448" s="93" t="str">
        <f>IF(ISERROR(VLOOKUP($F448,Listas!$T$4:$Y$44,6,FALSE)),"",VLOOKUP($F448,Listas!$T$4:$Y$44,6,FALSE))</f>
        <v/>
      </c>
    </row>
    <row r="449" spans="1:15" x14ac:dyDescent="0.25">
      <c r="A449" s="66"/>
      <c r="B449" s="66"/>
      <c r="C449" s="89" t="s">
        <v>941</v>
      </c>
      <c r="D449" s="66" t="s">
        <v>933</v>
      </c>
      <c r="E449" s="90" t="str">
        <f>IF(ISERROR(VLOOKUP($C449,Listas!$R$4:$S$17,2,FALSE)),"",VLOOKUP($C449,Listas!$R$4:$S$17,2,FALSE))</f>
        <v/>
      </c>
      <c r="F449" s="90" t="s">
        <v>984</v>
      </c>
      <c r="G449" s="90" t="s">
        <v>953</v>
      </c>
      <c r="H449" s="67"/>
      <c r="I449" s="67" t="s">
        <v>908</v>
      </c>
      <c r="J449" s="91" t="str">
        <f>IF(ISERROR(VLOOKUP($C449&amp;" "&amp;$K449,Listas!$AB$4:$AC$17,2,FALSE)),"",VLOOKUP($C449&amp;" "&amp;$K449,Listas!$AB$4:$AC$17,2,FALSE))</f>
        <v/>
      </c>
      <c r="K449" s="67" t="str">
        <f>IF(ISERROR(VLOOKUP($I449,Listas!$L$4:$M$7,2,FALSE)),"",VLOOKUP($I449,Listas!$L$4:$M$7,2,FALSE))</f>
        <v/>
      </c>
      <c r="L449" s="92" t="str">
        <f t="shared" si="6"/>
        <v/>
      </c>
      <c r="M449" s="92" t="str">
        <f>IF(D449="no",VLOOKUP(C449,Listas!$R$4:$Z$17,9, FALSE),"Por favor, introduzca detalles aquí")</f>
        <v>Por favor, introduzca detalles aquí</v>
      </c>
      <c r="N449" s="93" t="str">
        <f>IF(ISERROR(VLOOKUP($F449,Listas!$T$4:$Y$44,5,FALSE)),"",VLOOKUP($F449,Listas!$T$4:$Y$44,5,FALSE))</f>
        <v/>
      </c>
      <c r="O449" s="93" t="str">
        <f>IF(ISERROR(VLOOKUP($F449,Listas!$T$4:$Y$44,6,FALSE)),"",VLOOKUP($F449,Listas!$T$4:$Y$44,6,FALSE))</f>
        <v/>
      </c>
    </row>
    <row r="450" spans="1:15" x14ac:dyDescent="0.25">
      <c r="A450" s="66"/>
      <c r="B450" s="66"/>
      <c r="C450" s="89" t="s">
        <v>941</v>
      </c>
      <c r="D450" s="66" t="s">
        <v>933</v>
      </c>
      <c r="E450" s="90" t="str">
        <f>IF(ISERROR(VLOOKUP($C450,Listas!$R$4:$S$17,2,FALSE)),"",VLOOKUP($C450,Listas!$R$4:$S$17,2,FALSE))</f>
        <v/>
      </c>
      <c r="F450" s="90" t="s">
        <v>984</v>
      </c>
      <c r="G450" s="90" t="s">
        <v>953</v>
      </c>
      <c r="H450" s="67"/>
      <c r="I450" s="67" t="s">
        <v>908</v>
      </c>
      <c r="J450" s="91" t="str">
        <f>IF(ISERROR(VLOOKUP($C450&amp;" "&amp;$K450,Listas!$AB$4:$AC$17,2,FALSE)),"",VLOOKUP($C450&amp;" "&amp;$K450,Listas!$AB$4:$AC$17,2,FALSE))</f>
        <v/>
      </c>
      <c r="K450" s="67" t="str">
        <f>IF(ISERROR(VLOOKUP($I450,Listas!$L$4:$M$7,2,FALSE)),"",VLOOKUP($I450,Listas!$L$4:$M$7,2,FALSE))</f>
        <v/>
      </c>
      <c r="L450" s="92" t="str">
        <f t="shared" si="6"/>
        <v/>
      </c>
      <c r="M450" s="92" t="str">
        <f>IF(D450="no",VLOOKUP(C450,Listas!$R$4:$Z$17,9, FALSE),"Por favor, introduzca detalles aquí")</f>
        <v>Por favor, introduzca detalles aquí</v>
      </c>
      <c r="N450" s="93" t="str">
        <f>IF(ISERROR(VLOOKUP($F450,Listas!$T$4:$Y$44,5,FALSE)),"",VLOOKUP($F450,Listas!$T$4:$Y$44,5,FALSE))</f>
        <v/>
      </c>
      <c r="O450" s="93" t="str">
        <f>IF(ISERROR(VLOOKUP($F450,Listas!$T$4:$Y$44,6,FALSE)),"",VLOOKUP($F450,Listas!$T$4:$Y$44,6,FALSE))</f>
        <v/>
      </c>
    </row>
    <row r="451" spans="1:15" x14ac:dyDescent="0.25">
      <c r="A451" s="66"/>
      <c r="B451" s="66"/>
      <c r="C451" s="89" t="s">
        <v>941</v>
      </c>
      <c r="D451" s="66" t="s">
        <v>933</v>
      </c>
      <c r="E451" s="90" t="str">
        <f>IF(ISERROR(VLOOKUP($C451,Listas!$R$4:$S$17,2,FALSE)),"",VLOOKUP($C451,Listas!$R$4:$S$17,2,FALSE))</f>
        <v/>
      </c>
      <c r="F451" s="90" t="s">
        <v>984</v>
      </c>
      <c r="G451" s="90" t="s">
        <v>953</v>
      </c>
      <c r="H451" s="67"/>
      <c r="I451" s="67" t="s">
        <v>908</v>
      </c>
      <c r="J451" s="91" t="str">
        <f>IF(ISERROR(VLOOKUP($C451&amp;" "&amp;$K451,Listas!$AB$4:$AC$17,2,FALSE)),"",VLOOKUP($C451&amp;" "&amp;$K451,Listas!$AB$4:$AC$17,2,FALSE))</f>
        <v/>
      </c>
      <c r="K451" s="67" t="str">
        <f>IF(ISERROR(VLOOKUP($I451,Listas!$L$4:$M$7,2,FALSE)),"",VLOOKUP($I451,Listas!$L$4:$M$7,2,FALSE))</f>
        <v/>
      </c>
      <c r="L451" s="92" t="str">
        <f t="shared" si="6"/>
        <v/>
      </c>
      <c r="M451" s="92" t="str">
        <f>IF(D451="no",VLOOKUP(C451,Listas!$R$4:$Z$17,9, FALSE),"Por favor, introduzca detalles aquí")</f>
        <v>Por favor, introduzca detalles aquí</v>
      </c>
      <c r="N451" s="93" t="str">
        <f>IF(ISERROR(VLOOKUP($F451,Listas!$T$4:$Y$44,5,FALSE)),"",VLOOKUP($F451,Listas!$T$4:$Y$44,5,FALSE))</f>
        <v/>
      </c>
      <c r="O451" s="93" t="str">
        <f>IF(ISERROR(VLOOKUP($F451,Listas!$T$4:$Y$44,6,FALSE)),"",VLOOKUP($F451,Listas!$T$4:$Y$44,6,FALSE))</f>
        <v/>
      </c>
    </row>
    <row r="452" spans="1:15" x14ac:dyDescent="0.25">
      <c r="A452" s="66"/>
      <c r="B452" s="66"/>
      <c r="C452" s="89" t="s">
        <v>941</v>
      </c>
      <c r="D452" s="66" t="s">
        <v>933</v>
      </c>
      <c r="E452" s="90" t="str">
        <f>IF(ISERROR(VLOOKUP($C452,Listas!$R$4:$S$17,2,FALSE)),"",VLOOKUP($C452,Listas!$R$4:$S$17,2,FALSE))</f>
        <v/>
      </c>
      <c r="F452" s="90" t="s">
        <v>984</v>
      </c>
      <c r="G452" s="90" t="s">
        <v>953</v>
      </c>
      <c r="H452" s="67"/>
      <c r="I452" s="67" t="s">
        <v>908</v>
      </c>
      <c r="J452" s="91" t="str">
        <f>IF(ISERROR(VLOOKUP($C452&amp;" "&amp;$K452,Listas!$AB$4:$AC$17,2,FALSE)),"",VLOOKUP($C452&amp;" "&amp;$K452,Listas!$AB$4:$AC$17,2,FALSE))</f>
        <v/>
      </c>
      <c r="K452" s="67" t="str">
        <f>IF(ISERROR(VLOOKUP($I452,Listas!$L$4:$M$7,2,FALSE)),"",VLOOKUP($I452,Listas!$L$4:$M$7,2,FALSE))</f>
        <v/>
      </c>
      <c r="L452" s="92" t="str">
        <f t="shared" si="6"/>
        <v/>
      </c>
      <c r="M452" s="92" t="str">
        <f>IF(D452="no",VLOOKUP(C452,Listas!$R$4:$Z$17,9, FALSE),"Por favor, introduzca detalles aquí")</f>
        <v>Por favor, introduzca detalles aquí</v>
      </c>
      <c r="N452" s="93" t="str">
        <f>IF(ISERROR(VLOOKUP($F452,Listas!$T$4:$Y$44,5,FALSE)),"",VLOOKUP($F452,Listas!$T$4:$Y$44,5,FALSE))</f>
        <v/>
      </c>
      <c r="O452" s="93" t="str">
        <f>IF(ISERROR(VLOOKUP($F452,Listas!$T$4:$Y$44,6,FALSE)),"",VLOOKUP($F452,Listas!$T$4:$Y$44,6,FALSE))</f>
        <v/>
      </c>
    </row>
    <row r="453" spans="1:15" x14ac:dyDescent="0.25">
      <c r="A453" s="66"/>
      <c r="B453" s="66"/>
      <c r="C453" s="89" t="s">
        <v>941</v>
      </c>
      <c r="D453" s="66" t="s">
        <v>933</v>
      </c>
      <c r="E453" s="90" t="str">
        <f>IF(ISERROR(VLOOKUP($C453,Listas!$R$4:$S$17,2,FALSE)),"",VLOOKUP($C453,Listas!$R$4:$S$17,2,FALSE))</f>
        <v/>
      </c>
      <c r="F453" s="90" t="s">
        <v>984</v>
      </c>
      <c r="G453" s="90" t="s">
        <v>953</v>
      </c>
      <c r="H453" s="67"/>
      <c r="I453" s="67" t="s">
        <v>908</v>
      </c>
      <c r="J453" s="91" t="str">
        <f>IF(ISERROR(VLOOKUP($C453&amp;" "&amp;$K453,Listas!$AB$4:$AC$17,2,FALSE)),"",VLOOKUP($C453&amp;" "&amp;$K453,Listas!$AB$4:$AC$17,2,FALSE))</f>
        <v/>
      </c>
      <c r="K453" s="67" t="str">
        <f>IF(ISERROR(VLOOKUP($I453,Listas!$L$4:$M$7,2,FALSE)),"",VLOOKUP($I453,Listas!$L$4:$M$7,2,FALSE))</f>
        <v/>
      </c>
      <c r="L453" s="92" t="str">
        <f t="shared" si="6"/>
        <v/>
      </c>
      <c r="M453" s="92" t="str">
        <f>IF(D453="no",VLOOKUP(C453,Listas!$R$4:$Z$17,9, FALSE),"Por favor, introduzca detalles aquí")</f>
        <v>Por favor, introduzca detalles aquí</v>
      </c>
      <c r="N453" s="93" t="str">
        <f>IF(ISERROR(VLOOKUP($F453,Listas!$T$4:$Y$44,5,FALSE)),"",VLOOKUP($F453,Listas!$T$4:$Y$44,5,FALSE))</f>
        <v/>
      </c>
      <c r="O453" s="93" t="str">
        <f>IF(ISERROR(VLOOKUP($F453,Listas!$T$4:$Y$44,6,FALSE)),"",VLOOKUP($F453,Listas!$T$4:$Y$44,6,FALSE))</f>
        <v/>
      </c>
    </row>
    <row r="454" spans="1:15" x14ac:dyDescent="0.25">
      <c r="A454" s="66"/>
      <c r="B454" s="66"/>
      <c r="C454" s="89" t="s">
        <v>941</v>
      </c>
      <c r="D454" s="66" t="s">
        <v>933</v>
      </c>
      <c r="E454" s="90" t="str">
        <f>IF(ISERROR(VLOOKUP($C454,Listas!$R$4:$S$17,2,FALSE)),"",VLOOKUP($C454,Listas!$R$4:$S$17,2,FALSE))</f>
        <v/>
      </c>
      <c r="F454" s="90" t="s">
        <v>984</v>
      </c>
      <c r="G454" s="90" t="s">
        <v>953</v>
      </c>
      <c r="H454" s="67"/>
      <c r="I454" s="67" t="s">
        <v>908</v>
      </c>
      <c r="J454" s="91" t="str">
        <f>IF(ISERROR(VLOOKUP($C454&amp;" "&amp;$K454,Listas!$AB$4:$AC$17,2,FALSE)),"",VLOOKUP($C454&amp;" "&amp;$K454,Listas!$AB$4:$AC$17,2,FALSE))</f>
        <v/>
      </c>
      <c r="K454" s="67" t="str">
        <f>IF(ISERROR(VLOOKUP($I454,Listas!$L$4:$M$7,2,FALSE)),"",VLOOKUP($I454,Listas!$L$4:$M$7,2,FALSE))</f>
        <v/>
      </c>
      <c r="L454" s="92" t="str">
        <f t="shared" si="6"/>
        <v/>
      </c>
      <c r="M454" s="92" t="str">
        <f>IF(D454="no",VLOOKUP(C454,Listas!$R$4:$Z$17,9, FALSE),"Por favor, introduzca detalles aquí")</f>
        <v>Por favor, introduzca detalles aquí</v>
      </c>
      <c r="N454" s="93" t="str">
        <f>IF(ISERROR(VLOOKUP($F454,Listas!$T$4:$Y$44,5,FALSE)),"",VLOOKUP($F454,Listas!$T$4:$Y$44,5,FALSE))</f>
        <v/>
      </c>
      <c r="O454" s="93" t="str">
        <f>IF(ISERROR(VLOOKUP($F454,Listas!$T$4:$Y$44,6,FALSE)),"",VLOOKUP($F454,Listas!$T$4:$Y$44,6,FALSE))</f>
        <v/>
      </c>
    </row>
    <row r="455" spans="1:15" x14ac:dyDescent="0.25">
      <c r="A455" s="66"/>
      <c r="B455" s="66"/>
      <c r="C455" s="89" t="s">
        <v>941</v>
      </c>
      <c r="D455" s="66" t="s">
        <v>933</v>
      </c>
      <c r="E455" s="90" t="str">
        <f>IF(ISERROR(VLOOKUP($C455,Listas!$R$4:$S$17,2,FALSE)),"",VLOOKUP($C455,Listas!$R$4:$S$17,2,FALSE))</f>
        <v/>
      </c>
      <c r="F455" s="90" t="s">
        <v>984</v>
      </c>
      <c r="G455" s="90" t="s">
        <v>953</v>
      </c>
      <c r="H455" s="67"/>
      <c r="I455" s="67" t="s">
        <v>908</v>
      </c>
      <c r="J455" s="91" t="str">
        <f>IF(ISERROR(VLOOKUP($C455&amp;" "&amp;$K455,Listas!$AB$4:$AC$17,2,FALSE)),"",VLOOKUP($C455&amp;" "&amp;$K455,Listas!$AB$4:$AC$17,2,FALSE))</f>
        <v/>
      </c>
      <c r="K455" s="67" t="str">
        <f>IF(ISERROR(VLOOKUP($I455,Listas!$L$4:$M$7,2,FALSE)),"",VLOOKUP($I455,Listas!$L$4:$M$7,2,FALSE))</f>
        <v/>
      </c>
      <c r="L455" s="92" t="str">
        <f t="shared" si="6"/>
        <v/>
      </c>
      <c r="M455" s="92" t="str">
        <f>IF(D455="no",VLOOKUP(C455,Listas!$R$4:$Z$17,9, FALSE),"Por favor, introduzca detalles aquí")</f>
        <v>Por favor, introduzca detalles aquí</v>
      </c>
      <c r="N455" s="93" t="str">
        <f>IF(ISERROR(VLOOKUP($F455,Listas!$T$4:$Y$44,5,FALSE)),"",VLOOKUP($F455,Listas!$T$4:$Y$44,5,FALSE))</f>
        <v/>
      </c>
      <c r="O455" s="93" t="str">
        <f>IF(ISERROR(VLOOKUP($F455,Listas!$T$4:$Y$44,6,FALSE)),"",VLOOKUP($F455,Listas!$T$4:$Y$44,6,FALSE))</f>
        <v/>
      </c>
    </row>
    <row r="456" spans="1:15" x14ac:dyDescent="0.25">
      <c r="A456" s="66"/>
      <c r="B456" s="66"/>
      <c r="C456" s="89" t="s">
        <v>941</v>
      </c>
      <c r="D456" s="66" t="s">
        <v>933</v>
      </c>
      <c r="E456" s="90" t="str">
        <f>IF(ISERROR(VLOOKUP($C456,Listas!$R$4:$S$17,2,FALSE)),"",VLOOKUP($C456,Listas!$R$4:$S$17,2,FALSE))</f>
        <v/>
      </c>
      <c r="F456" s="90" t="s">
        <v>984</v>
      </c>
      <c r="G456" s="90" t="s">
        <v>953</v>
      </c>
      <c r="H456" s="67"/>
      <c r="I456" s="67" t="s">
        <v>908</v>
      </c>
      <c r="J456" s="91" t="str">
        <f>IF(ISERROR(VLOOKUP($C456&amp;" "&amp;$K456,Listas!$AB$4:$AC$17,2,FALSE)),"",VLOOKUP($C456&amp;" "&amp;$K456,Listas!$AB$4:$AC$17,2,FALSE))</f>
        <v/>
      </c>
      <c r="K456" s="67" t="str">
        <f>IF(ISERROR(VLOOKUP($I456,Listas!$L$4:$M$7,2,FALSE)),"",VLOOKUP($I456,Listas!$L$4:$M$7,2,FALSE))</f>
        <v/>
      </c>
      <c r="L456" s="92" t="str">
        <f t="shared" ref="L456:L519" si="7">IF(ISERROR(H456*J456),"",H456*J456)</f>
        <v/>
      </c>
      <c r="M456" s="92" t="str">
        <f>IF(D456="no",VLOOKUP(C456,Listas!$R$4:$Z$17,9, FALSE),"Por favor, introduzca detalles aquí")</f>
        <v>Por favor, introduzca detalles aquí</v>
      </c>
      <c r="N456" s="93" t="str">
        <f>IF(ISERROR(VLOOKUP($F456,Listas!$T$4:$Y$44,5,FALSE)),"",VLOOKUP($F456,Listas!$T$4:$Y$44,5,FALSE))</f>
        <v/>
      </c>
      <c r="O456" s="93" t="str">
        <f>IF(ISERROR(VLOOKUP($F456,Listas!$T$4:$Y$44,6,FALSE)),"",VLOOKUP($F456,Listas!$T$4:$Y$44,6,FALSE))</f>
        <v/>
      </c>
    </row>
    <row r="457" spans="1:15" x14ac:dyDescent="0.25">
      <c r="A457" s="66"/>
      <c r="B457" s="66"/>
      <c r="C457" s="89" t="s">
        <v>941</v>
      </c>
      <c r="D457" s="66" t="s">
        <v>933</v>
      </c>
      <c r="E457" s="90" t="str">
        <f>IF(ISERROR(VLOOKUP($C457,Listas!$R$4:$S$17,2,FALSE)),"",VLOOKUP($C457,Listas!$R$4:$S$17,2,FALSE))</f>
        <v/>
      </c>
      <c r="F457" s="90" t="s">
        <v>984</v>
      </c>
      <c r="G457" s="90" t="s">
        <v>953</v>
      </c>
      <c r="H457" s="67"/>
      <c r="I457" s="67" t="s">
        <v>908</v>
      </c>
      <c r="J457" s="91" t="str">
        <f>IF(ISERROR(VLOOKUP($C457&amp;" "&amp;$K457,Listas!$AB$4:$AC$17,2,FALSE)),"",VLOOKUP($C457&amp;" "&amp;$K457,Listas!$AB$4:$AC$17,2,FALSE))</f>
        <v/>
      </c>
      <c r="K457" s="67" t="str">
        <f>IF(ISERROR(VLOOKUP($I457,Listas!$L$4:$M$7,2,FALSE)),"",VLOOKUP($I457,Listas!$L$4:$M$7,2,FALSE))</f>
        <v/>
      </c>
      <c r="L457" s="92" t="str">
        <f t="shared" si="7"/>
        <v/>
      </c>
      <c r="M457" s="92" t="str">
        <f>IF(D457="no",VLOOKUP(C457,Listas!$R$4:$Z$17,9, FALSE),"Por favor, introduzca detalles aquí")</f>
        <v>Por favor, introduzca detalles aquí</v>
      </c>
      <c r="N457" s="93" t="str">
        <f>IF(ISERROR(VLOOKUP($F457,Listas!$T$4:$Y$44,5,FALSE)),"",VLOOKUP($F457,Listas!$T$4:$Y$44,5,FALSE))</f>
        <v/>
      </c>
      <c r="O457" s="93" t="str">
        <f>IF(ISERROR(VLOOKUP($F457,Listas!$T$4:$Y$44,6,FALSE)),"",VLOOKUP($F457,Listas!$T$4:$Y$44,6,FALSE))</f>
        <v/>
      </c>
    </row>
    <row r="458" spans="1:15" x14ac:dyDescent="0.25">
      <c r="A458" s="66"/>
      <c r="B458" s="66"/>
      <c r="C458" s="89" t="s">
        <v>941</v>
      </c>
      <c r="D458" s="66" t="s">
        <v>933</v>
      </c>
      <c r="E458" s="90" t="str">
        <f>IF(ISERROR(VLOOKUP($C458,Listas!$R$4:$S$17,2,FALSE)),"",VLOOKUP($C458,Listas!$R$4:$S$17,2,FALSE))</f>
        <v/>
      </c>
      <c r="F458" s="90" t="s">
        <v>984</v>
      </c>
      <c r="G458" s="90" t="s">
        <v>953</v>
      </c>
      <c r="H458" s="67"/>
      <c r="I458" s="67" t="s">
        <v>908</v>
      </c>
      <c r="J458" s="91" t="str">
        <f>IF(ISERROR(VLOOKUP($C458&amp;" "&amp;$K458,Listas!$AB$4:$AC$17,2,FALSE)),"",VLOOKUP($C458&amp;" "&amp;$K458,Listas!$AB$4:$AC$17,2,FALSE))</f>
        <v/>
      </c>
      <c r="K458" s="67" t="str">
        <f>IF(ISERROR(VLOOKUP($I458,Listas!$L$4:$M$7,2,FALSE)),"",VLOOKUP($I458,Listas!$L$4:$M$7,2,FALSE))</f>
        <v/>
      </c>
      <c r="L458" s="92" t="str">
        <f t="shared" si="7"/>
        <v/>
      </c>
      <c r="M458" s="92" t="str">
        <f>IF(D458="no",VLOOKUP(C458,Listas!$R$4:$Z$17,9, FALSE),"Por favor, introduzca detalles aquí")</f>
        <v>Por favor, introduzca detalles aquí</v>
      </c>
      <c r="N458" s="93" t="str">
        <f>IF(ISERROR(VLOOKUP($F458,Listas!$T$4:$Y$44,5,FALSE)),"",VLOOKUP($F458,Listas!$T$4:$Y$44,5,FALSE))</f>
        <v/>
      </c>
      <c r="O458" s="93" t="str">
        <f>IF(ISERROR(VLOOKUP($F458,Listas!$T$4:$Y$44,6,FALSE)),"",VLOOKUP($F458,Listas!$T$4:$Y$44,6,FALSE))</f>
        <v/>
      </c>
    </row>
    <row r="459" spans="1:15" x14ac:dyDescent="0.25">
      <c r="A459" s="66"/>
      <c r="B459" s="66"/>
      <c r="C459" s="89" t="s">
        <v>941</v>
      </c>
      <c r="D459" s="66" t="s">
        <v>933</v>
      </c>
      <c r="E459" s="90" t="str">
        <f>IF(ISERROR(VLOOKUP($C459,Listas!$R$4:$S$17,2,FALSE)),"",VLOOKUP($C459,Listas!$R$4:$S$17,2,FALSE))</f>
        <v/>
      </c>
      <c r="F459" s="90" t="s">
        <v>984</v>
      </c>
      <c r="G459" s="90" t="s">
        <v>953</v>
      </c>
      <c r="H459" s="67"/>
      <c r="I459" s="67" t="s">
        <v>908</v>
      </c>
      <c r="J459" s="91" t="str">
        <f>IF(ISERROR(VLOOKUP($C459&amp;" "&amp;$K459,Listas!$AB$4:$AC$17,2,FALSE)),"",VLOOKUP($C459&amp;" "&amp;$K459,Listas!$AB$4:$AC$17,2,FALSE))</f>
        <v/>
      </c>
      <c r="K459" s="67" t="str">
        <f>IF(ISERROR(VLOOKUP($I459,Listas!$L$4:$M$7,2,FALSE)),"",VLOOKUP($I459,Listas!$L$4:$M$7,2,FALSE))</f>
        <v/>
      </c>
      <c r="L459" s="92" t="str">
        <f t="shared" si="7"/>
        <v/>
      </c>
      <c r="M459" s="92" t="str">
        <f>IF(D459="no",VLOOKUP(C459,Listas!$R$4:$Z$17,9, FALSE),"Por favor, introduzca detalles aquí")</f>
        <v>Por favor, introduzca detalles aquí</v>
      </c>
      <c r="N459" s="93" t="str">
        <f>IF(ISERROR(VLOOKUP($F459,Listas!$T$4:$Y$44,5,FALSE)),"",VLOOKUP($F459,Listas!$T$4:$Y$44,5,FALSE))</f>
        <v/>
      </c>
      <c r="O459" s="93" t="str">
        <f>IF(ISERROR(VLOOKUP($F459,Listas!$T$4:$Y$44,6,FALSE)),"",VLOOKUP($F459,Listas!$T$4:$Y$44,6,FALSE))</f>
        <v/>
      </c>
    </row>
    <row r="460" spans="1:15" x14ac:dyDescent="0.25">
      <c r="A460" s="66"/>
      <c r="B460" s="66"/>
      <c r="C460" s="89" t="s">
        <v>941</v>
      </c>
      <c r="D460" s="66" t="s">
        <v>933</v>
      </c>
      <c r="E460" s="90" t="str">
        <f>IF(ISERROR(VLOOKUP($C460,Listas!$R$4:$S$17,2,FALSE)),"",VLOOKUP($C460,Listas!$R$4:$S$17,2,FALSE))</f>
        <v/>
      </c>
      <c r="F460" s="90" t="s">
        <v>984</v>
      </c>
      <c r="G460" s="90" t="s">
        <v>953</v>
      </c>
      <c r="H460" s="67"/>
      <c r="I460" s="67" t="s">
        <v>908</v>
      </c>
      <c r="J460" s="91" t="str">
        <f>IF(ISERROR(VLOOKUP($C460&amp;" "&amp;$K460,Listas!$AB$4:$AC$17,2,FALSE)),"",VLOOKUP($C460&amp;" "&amp;$K460,Listas!$AB$4:$AC$17,2,FALSE))</f>
        <v/>
      </c>
      <c r="K460" s="67" t="str">
        <f>IF(ISERROR(VLOOKUP($I460,Listas!$L$4:$M$7,2,FALSE)),"",VLOOKUP($I460,Listas!$L$4:$M$7,2,FALSE))</f>
        <v/>
      </c>
      <c r="L460" s="92" t="str">
        <f t="shared" si="7"/>
        <v/>
      </c>
      <c r="M460" s="92" t="str">
        <f>IF(D460="no",VLOOKUP(C460,Listas!$R$4:$Z$17,9, FALSE),"Por favor, introduzca detalles aquí")</f>
        <v>Por favor, introduzca detalles aquí</v>
      </c>
      <c r="N460" s="93" t="str">
        <f>IF(ISERROR(VLOOKUP($F460,Listas!$T$4:$Y$44,5,FALSE)),"",VLOOKUP($F460,Listas!$T$4:$Y$44,5,FALSE))</f>
        <v/>
      </c>
      <c r="O460" s="93" t="str">
        <f>IF(ISERROR(VLOOKUP($F460,Listas!$T$4:$Y$44,6,FALSE)),"",VLOOKUP($F460,Listas!$T$4:$Y$44,6,FALSE))</f>
        <v/>
      </c>
    </row>
    <row r="461" spans="1:15" x14ac:dyDescent="0.25">
      <c r="A461" s="66"/>
      <c r="B461" s="66"/>
      <c r="C461" s="89" t="s">
        <v>941</v>
      </c>
      <c r="D461" s="66" t="s">
        <v>933</v>
      </c>
      <c r="E461" s="90" t="str">
        <f>IF(ISERROR(VLOOKUP($C461,Listas!$R$4:$S$17,2,FALSE)),"",VLOOKUP($C461,Listas!$R$4:$S$17,2,FALSE))</f>
        <v/>
      </c>
      <c r="F461" s="90" t="s">
        <v>984</v>
      </c>
      <c r="G461" s="90" t="s">
        <v>953</v>
      </c>
      <c r="H461" s="67"/>
      <c r="I461" s="67" t="s">
        <v>908</v>
      </c>
      <c r="J461" s="91" t="str">
        <f>IF(ISERROR(VLOOKUP($C461&amp;" "&amp;$K461,Listas!$AB$4:$AC$17,2,FALSE)),"",VLOOKUP($C461&amp;" "&amp;$K461,Listas!$AB$4:$AC$17,2,FALSE))</f>
        <v/>
      </c>
      <c r="K461" s="67" t="str">
        <f>IF(ISERROR(VLOOKUP($I461,Listas!$L$4:$M$7,2,FALSE)),"",VLOOKUP($I461,Listas!$L$4:$M$7,2,FALSE))</f>
        <v/>
      </c>
      <c r="L461" s="92" t="str">
        <f t="shared" si="7"/>
        <v/>
      </c>
      <c r="M461" s="92" t="str">
        <f>IF(D461="no",VLOOKUP(C461,Listas!$R$4:$Z$17,9, FALSE),"Por favor, introduzca detalles aquí")</f>
        <v>Por favor, introduzca detalles aquí</v>
      </c>
      <c r="N461" s="93" t="str">
        <f>IF(ISERROR(VLOOKUP($F461,Listas!$T$4:$Y$44,5,FALSE)),"",VLOOKUP($F461,Listas!$T$4:$Y$44,5,FALSE))</f>
        <v/>
      </c>
      <c r="O461" s="93" t="str">
        <f>IF(ISERROR(VLOOKUP($F461,Listas!$T$4:$Y$44,6,FALSE)),"",VLOOKUP($F461,Listas!$T$4:$Y$44,6,FALSE))</f>
        <v/>
      </c>
    </row>
    <row r="462" spans="1:15" x14ac:dyDescent="0.25">
      <c r="A462" s="66"/>
      <c r="B462" s="66"/>
      <c r="C462" s="89" t="s">
        <v>941</v>
      </c>
      <c r="D462" s="66" t="s">
        <v>933</v>
      </c>
      <c r="E462" s="90" t="str">
        <f>IF(ISERROR(VLOOKUP($C462,Listas!$R$4:$S$17,2,FALSE)),"",VLOOKUP($C462,Listas!$R$4:$S$17,2,FALSE))</f>
        <v/>
      </c>
      <c r="F462" s="90" t="s">
        <v>984</v>
      </c>
      <c r="G462" s="90" t="s">
        <v>953</v>
      </c>
      <c r="H462" s="67"/>
      <c r="I462" s="67" t="s">
        <v>908</v>
      </c>
      <c r="J462" s="91" t="str">
        <f>IF(ISERROR(VLOOKUP($C462&amp;" "&amp;$K462,Listas!$AB$4:$AC$17,2,FALSE)),"",VLOOKUP($C462&amp;" "&amp;$K462,Listas!$AB$4:$AC$17,2,FALSE))</f>
        <v/>
      </c>
      <c r="K462" s="67" t="str">
        <f>IF(ISERROR(VLOOKUP($I462,Listas!$L$4:$M$7,2,FALSE)),"",VLOOKUP($I462,Listas!$L$4:$M$7,2,FALSE))</f>
        <v/>
      </c>
      <c r="L462" s="92" t="str">
        <f t="shared" si="7"/>
        <v/>
      </c>
      <c r="M462" s="92" t="str">
        <f>IF(D462="no",VLOOKUP(C462,Listas!$R$4:$Z$17,9, FALSE),"Por favor, introduzca detalles aquí")</f>
        <v>Por favor, introduzca detalles aquí</v>
      </c>
      <c r="N462" s="93" t="str">
        <f>IF(ISERROR(VLOOKUP($F462,Listas!$T$4:$Y$44,5,FALSE)),"",VLOOKUP($F462,Listas!$T$4:$Y$44,5,FALSE))</f>
        <v/>
      </c>
      <c r="O462" s="93" t="str">
        <f>IF(ISERROR(VLOOKUP($F462,Listas!$T$4:$Y$44,6,FALSE)),"",VLOOKUP($F462,Listas!$T$4:$Y$44,6,FALSE))</f>
        <v/>
      </c>
    </row>
    <row r="463" spans="1:15" x14ac:dyDescent="0.25">
      <c r="A463" s="66"/>
      <c r="B463" s="66"/>
      <c r="C463" s="89" t="s">
        <v>941</v>
      </c>
      <c r="D463" s="66" t="s">
        <v>933</v>
      </c>
      <c r="E463" s="90" t="str">
        <f>IF(ISERROR(VLOOKUP($C463,Listas!$R$4:$S$17,2,FALSE)),"",VLOOKUP($C463,Listas!$R$4:$S$17,2,FALSE))</f>
        <v/>
      </c>
      <c r="F463" s="90" t="s">
        <v>984</v>
      </c>
      <c r="G463" s="90" t="s">
        <v>953</v>
      </c>
      <c r="H463" s="67"/>
      <c r="I463" s="67" t="s">
        <v>908</v>
      </c>
      <c r="J463" s="91" t="str">
        <f>IF(ISERROR(VLOOKUP($C463&amp;" "&amp;$K463,Listas!$AB$4:$AC$17,2,FALSE)),"",VLOOKUP($C463&amp;" "&amp;$K463,Listas!$AB$4:$AC$17,2,FALSE))</f>
        <v/>
      </c>
      <c r="K463" s="67" t="str">
        <f>IF(ISERROR(VLOOKUP($I463,Listas!$L$4:$M$7,2,FALSE)),"",VLOOKUP($I463,Listas!$L$4:$M$7,2,FALSE))</f>
        <v/>
      </c>
      <c r="L463" s="92" t="str">
        <f t="shared" si="7"/>
        <v/>
      </c>
      <c r="M463" s="92" t="str">
        <f>IF(D463="no",VLOOKUP(C463,Listas!$R$4:$Z$17,9, FALSE),"Por favor, introduzca detalles aquí")</f>
        <v>Por favor, introduzca detalles aquí</v>
      </c>
      <c r="N463" s="93" t="str">
        <f>IF(ISERROR(VLOOKUP($F463,Listas!$T$4:$Y$44,5,FALSE)),"",VLOOKUP($F463,Listas!$T$4:$Y$44,5,FALSE))</f>
        <v/>
      </c>
      <c r="O463" s="93" t="str">
        <f>IF(ISERROR(VLOOKUP($F463,Listas!$T$4:$Y$44,6,FALSE)),"",VLOOKUP($F463,Listas!$T$4:$Y$44,6,FALSE))</f>
        <v/>
      </c>
    </row>
    <row r="464" spans="1:15" x14ac:dyDescent="0.25">
      <c r="A464" s="66"/>
      <c r="B464" s="66"/>
      <c r="C464" s="89" t="s">
        <v>941</v>
      </c>
      <c r="D464" s="66" t="s">
        <v>933</v>
      </c>
      <c r="E464" s="90" t="str">
        <f>IF(ISERROR(VLOOKUP($C464,Listas!$R$4:$S$17,2,FALSE)),"",VLOOKUP($C464,Listas!$R$4:$S$17,2,FALSE))</f>
        <v/>
      </c>
      <c r="F464" s="90" t="s">
        <v>984</v>
      </c>
      <c r="G464" s="90" t="s">
        <v>953</v>
      </c>
      <c r="H464" s="67"/>
      <c r="I464" s="67" t="s">
        <v>908</v>
      </c>
      <c r="J464" s="91" t="str">
        <f>IF(ISERROR(VLOOKUP($C464&amp;" "&amp;$K464,Listas!$AB$4:$AC$17,2,FALSE)),"",VLOOKUP($C464&amp;" "&amp;$K464,Listas!$AB$4:$AC$17,2,FALSE))</f>
        <v/>
      </c>
      <c r="K464" s="67" t="str">
        <f>IF(ISERROR(VLOOKUP($I464,Listas!$L$4:$M$7,2,FALSE)),"",VLOOKUP($I464,Listas!$L$4:$M$7,2,FALSE))</f>
        <v/>
      </c>
      <c r="L464" s="92" t="str">
        <f t="shared" si="7"/>
        <v/>
      </c>
      <c r="M464" s="92" t="str">
        <f>IF(D464="no",VLOOKUP(C464,Listas!$R$4:$Z$17,9, FALSE),"Por favor, introduzca detalles aquí")</f>
        <v>Por favor, introduzca detalles aquí</v>
      </c>
      <c r="N464" s="93" t="str">
        <f>IF(ISERROR(VLOOKUP($F464,Listas!$T$4:$Y$44,5,FALSE)),"",VLOOKUP($F464,Listas!$T$4:$Y$44,5,FALSE))</f>
        <v/>
      </c>
      <c r="O464" s="93" t="str">
        <f>IF(ISERROR(VLOOKUP($F464,Listas!$T$4:$Y$44,6,FALSE)),"",VLOOKUP($F464,Listas!$T$4:$Y$44,6,FALSE))</f>
        <v/>
      </c>
    </row>
    <row r="465" spans="1:15" x14ac:dyDescent="0.25">
      <c r="A465" s="66"/>
      <c r="B465" s="66"/>
      <c r="C465" s="89" t="s">
        <v>941</v>
      </c>
      <c r="D465" s="66" t="s">
        <v>933</v>
      </c>
      <c r="E465" s="90" t="str">
        <f>IF(ISERROR(VLOOKUP($C465,Listas!$R$4:$S$17,2,FALSE)),"",VLOOKUP($C465,Listas!$R$4:$S$17,2,FALSE))</f>
        <v/>
      </c>
      <c r="F465" s="90" t="s">
        <v>984</v>
      </c>
      <c r="G465" s="90" t="s">
        <v>953</v>
      </c>
      <c r="H465" s="67"/>
      <c r="I465" s="67" t="s">
        <v>908</v>
      </c>
      <c r="J465" s="91" t="str">
        <f>IF(ISERROR(VLOOKUP($C465&amp;" "&amp;$K465,Listas!$AB$4:$AC$17,2,FALSE)),"",VLOOKUP($C465&amp;" "&amp;$K465,Listas!$AB$4:$AC$17,2,FALSE))</f>
        <v/>
      </c>
      <c r="K465" s="67" t="str">
        <f>IF(ISERROR(VLOOKUP($I465,Listas!$L$4:$M$7,2,FALSE)),"",VLOOKUP($I465,Listas!$L$4:$M$7,2,FALSE))</f>
        <v/>
      </c>
      <c r="L465" s="92" t="str">
        <f t="shared" si="7"/>
        <v/>
      </c>
      <c r="M465" s="92" t="str">
        <f>IF(D465="no",VLOOKUP(C465,Listas!$R$4:$Z$17,9, FALSE),"Por favor, introduzca detalles aquí")</f>
        <v>Por favor, introduzca detalles aquí</v>
      </c>
      <c r="N465" s="93" t="str">
        <f>IF(ISERROR(VLOOKUP($F465,Listas!$T$4:$Y$44,5,FALSE)),"",VLOOKUP($F465,Listas!$T$4:$Y$44,5,FALSE))</f>
        <v/>
      </c>
      <c r="O465" s="93" t="str">
        <f>IF(ISERROR(VLOOKUP($F465,Listas!$T$4:$Y$44,6,FALSE)),"",VLOOKUP($F465,Listas!$T$4:$Y$44,6,FALSE))</f>
        <v/>
      </c>
    </row>
    <row r="466" spans="1:15" x14ac:dyDescent="0.25">
      <c r="A466" s="66"/>
      <c r="B466" s="66"/>
      <c r="C466" s="89" t="s">
        <v>941</v>
      </c>
      <c r="D466" s="66" t="s">
        <v>933</v>
      </c>
      <c r="E466" s="90" t="str">
        <f>IF(ISERROR(VLOOKUP($C466,Listas!$R$4:$S$17,2,FALSE)),"",VLOOKUP($C466,Listas!$R$4:$S$17,2,FALSE))</f>
        <v/>
      </c>
      <c r="F466" s="90" t="s">
        <v>984</v>
      </c>
      <c r="G466" s="90" t="s">
        <v>953</v>
      </c>
      <c r="H466" s="67"/>
      <c r="I466" s="67" t="s">
        <v>908</v>
      </c>
      <c r="J466" s="91" t="str">
        <f>IF(ISERROR(VLOOKUP($C466&amp;" "&amp;$K466,Listas!$AB$4:$AC$17,2,FALSE)),"",VLOOKUP($C466&amp;" "&amp;$K466,Listas!$AB$4:$AC$17,2,FALSE))</f>
        <v/>
      </c>
      <c r="K466" s="67" t="str">
        <f>IF(ISERROR(VLOOKUP($I466,Listas!$L$4:$M$7,2,FALSE)),"",VLOOKUP($I466,Listas!$L$4:$M$7,2,FALSE))</f>
        <v/>
      </c>
      <c r="L466" s="92" t="str">
        <f t="shared" si="7"/>
        <v/>
      </c>
      <c r="M466" s="92" t="str">
        <f>IF(D466="no",VLOOKUP(C466,Listas!$R$4:$Z$17,9, FALSE),"Por favor, introduzca detalles aquí")</f>
        <v>Por favor, introduzca detalles aquí</v>
      </c>
      <c r="N466" s="93" t="str">
        <f>IF(ISERROR(VLOOKUP($F466,Listas!$T$4:$Y$44,5,FALSE)),"",VLOOKUP($F466,Listas!$T$4:$Y$44,5,FALSE))</f>
        <v/>
      </c>
      <c r="O466" s="93" t="str">
        <f>IF(ISERROR(VLOOKUP($F466,Listas!$T$4:$Y$44,6,FALSE)),"",VLOOKUP($F466,Listas!$T$4:$Y$44,6,FALSE))</f>
        <v/>
      </c>
    </row>
    <row r="467" spans="1:15" x14ac:dyDescent="0.25">
      <c r="A467" s="66"/>
      <c r="B467" s="66"/>
      <c r="C467" s="89" t="s">
        <v>941</v>
      </c>
      <c r="D467" s="66" t="s">
        <v>933</v>
      </c>
      <c r="E467" s="90" t="str">
        <f>IF(ISERROR(VLOOKUP($C467,Listas!$R$4:$S$17,2,FALSE)),"",VLOOKUP($C467,Listas!$R$4:$S$17,2,FALSE))</f>
        <v/>
      </c>
      <c r="F467" s="90" t="s">
        <v>984</v>
      </c>
      <c r="G467" s="90" t="s">
        <v>953</v>
      </c>
      <c r="H467" s="67"/>
      <c r="I467" s="67" t="s">
        <v>908</v>
      </c>
      <c r="J467" s="91" t="str">
        <f>IF(ISERROR(VLOOKUP($C467&amp;" "&amp;$K467,Listas!$AB$4:$AC$17,2,FALSE)),"",VLOOKUP($C467&amp;" "&amp;$K467,Listas!$AB$4:$AC$17,2,FALSE))</f>
        <v/>
      </c>
      <c r="K467" s="67" t="str">
        <f>IF(ISERROR(VLOOKUP($I467,Listas!$L$4:$M$7,2,FALSE)),"",VLOOKUP($I467,Listas!$L$4:$M$7,2,FALSE))</f>
        <v/>
      </c>
      <c r="L467" s="92" t="str">
        <f t="shared" si="7"/>
        <v/>
      </c>
      <c r="M467" s="92" t="str">
        <f>IF(D467="no",VLOOKUP(C467,Listas!$R$4:$Z$17,9, FALSE),"Por favor, introduzca detalles aquí")</f>
        <v>Por favor, introduzca detalles aquí</v>
      </c>
      <c r="N467" s="93" t="str">
        <f>IF(ISERROR(VLOOKUP($F467,Listas!$T$4:$Y$44,5,FALSE)),"",VLOOKUP($F467,Listas!$T$4:$Y$44,5,FALSE))</f>
        <v/>
      </c>
      <c r="O467" s="93" t="str">
        <f>IF(ISERROR(VLOOKUP($F467,Listas!$T$4:$Y$44,6,FALSE)),"",VLOOKUP($F467,Listas!$T$4:$Y$44,6,FALSE))</f>
        <v/>
      </c>
    </row>
    <row r="468" spans="1:15" x14ac:dyDescent="0.25">
      <c r="A468" s="66"/>
      <c r="B468" s="66"/>
      <c r="C468" s="89" t="s">
        <v>941</v>
      </c>
      <c r="D468" s="66" t="s">
        <v>933</v>
      </c>
      <c r="E468" s="90" t="str">
        <f>IF(ISERROR(VLOOKUP($C468,Listas!$R$4:$S$17,2,FALSE)),"",VLOOKUP($C468,Listas!$R$4:$S$17,2,FALSE))</f>
        <v/>
      </c>
      <c r="F468" s="90" t="s">
        <v>984</v>
      </c>
      <c r="G468" s="90" t="s">
        <v>953</v>
      </c>
      <c r="H468" s="67"/>
      <c r="I468" s="67" t="s">
        <v>908</v>
      </c>
      <c r="J468" s="91" t="str">
        <f>IF(ISERROR(VLOOKUP($C468&amp;" "&amp;$K468,Listas!$AB$4:$AC$17,2,FALSE)),"",VLOOKUP($C468&amp;" "&amp;$K468,Listas!$AB$4:$AC$17,2,FALSE))</f>
        <v/>
      </c>
      <c r="K468" s="67" t="str">
        <f>IF(ISERROR(VLOOKUP($I468,Listas!$L$4:$M$7,2,FALSE)),"",VLOOKUP($I468,Listas!$L$4:$M$7,2,FALSE))</f>
        <v/>
      </c>
      <c r="L468" s="92" t="str">
        <f t="shared" si="7"/>
        <v/>
      </c>
      <c r="M468" s="92" t="str">
        <f>IF(D468="no",VLOOKUP(C468,Listas!$R$4:$Z$17,9, FALSE),"Por favor, introduzca detalles aquí")</f>
        <v>Por favor, introduzca detalles aquí</v>
      </c>
      <c r="N468" s="93" t="str">
        <f>IF(ISERROR(VLOOKUP($F468,Listas!$T$4:$Y$44,5,FALSE)),"",VLOOKUP($F468,Listas!$T$4:$Y$44,5,FALSE))</f>
        <v/>
      </c>
      <c r="O468" s="93" t="str">
        <f>IF(ISERROR(VLOOKUP($F468,Listas!$T$4:$Y$44,6,FALSE)),"",VLOOKUP($F468,Listas!$T$4:$Y$44,6,FALSE))</f>
        <v/>
      </c>
    </row>
    <row r="469" spans="1:15" x14ac:dyDescent="0.25">
      <c r="A469" s="66"/>
      <c r="B469" s="66"/>
      <c r="C469" s="89" t="s">
        <v>941</v>
      </c>
      <c r="D469" s="66" t="s">
        <v>933</v>
      </c>
      <c r="E469" s="90" t="str">
        <f>IF(ISERROR(VLOOKUP($C469,Listas!$R$4:$S$17,2,FALSE)),"",VLOOKUP($C469,Listas!$R$4:$S$17,2,FALSE))</f>
        <v/>
      </c>
      <c r="F469" s="90" t="s">
        <v>984</v>
      </c>
      <c r="G469" s="90" t="s">
        <v>953</v>
      </c>
      <c r="H469" s="67"/>
      <c r="I469" s="67" t="s">
        <v>908</v>
      </c>
      <c r="J469" s="91" t="str">
        <f>IF(ISERROR(VLOOKUP($C469&amp;" "&amp;$K469,Listas!$AB$4:$AC$17,2,FALSE)),"",VLOOKUP($C469&amp;" "&amp;$K469,Listas!$AB$4:$AC$17,2,FALSE))</f>
        <v/>
      </c>
      <c r="K469" s="67" t="str">
        <f>IF(ISERROR(VLOOKUP($I469,Listas!$L$4:$M$7,2,FALSE)),"",VLOOKUP($I469,Listas!$L$4:$M$7,2,FALSE))</f>
        <v/>
      </c>
      <c r="L469" s="92" t="str">
        <f t="shared" si="7"/>
        <v/>
      </c>
      <c r="M469" s="92" t="str">
        <f>IF(D469="no",VLOOKUP(C469,Listas!$R$4:$Z$17,9, FALSE),"Por favor, introduzca detalles aquí")</f>
        <v>Por favor, introduzca detalles aquí</v>
      </c>
      <c r="N469" s="93" t="str">
        <f>IF(ISERROR(VLOOKUP($F469,Listas!$T$4:$Y$44,5,FALSE)),"",VLOOKUP($F469,Listas!$T$4:$Y$44,5,FALSE))</f>
        <v/>
      </c>
      <c r="O469" s="93" t="str">
        <f>IF(ISERROR(VLOOKUP($F469,Listas!$T$4:$Y$44,6,FALSE)),"",VLOOKUP($F469,Listas!$T$4:$Y$44,6,FALSE))</f>
        <v/>
      </c>
    </row>
    <row r="470" spans="1:15" x14ac:dyDescent="0.25">
      <c r="A470" s="66"/>
      <c r="B470" s="66"/>
      <c r="C470" s="89" t="s">
        <v>941</v>
      </c>
      <c r="D470" s="66" t="s">
        <v>933</v>
      </c>
      <c r="E470" s="90" t="str">
        <f>IF(ISERROR(VLOOKUP($C470,Listas!$R$4:$S$17,2,FALSE)),"",VLOOKUP($C470,Listas!$R$4:$S$17,2,FALSE))</f>
        <v/>
      </c>
      <c r="F470" s="90" t="s">
        <v>984</v>
      </c>
      <c r="G470" s="90" t="s">
        <v>953</v>
      </c>
      <c r="H470" s="67"/>
      <c r="I470" s="67" t="s">
        <v>908</v>
      </c>
      <c r="J470" s="91" t="str">
        <f>IF(ISERROR(VLOOKUP($C470&amp;" "&amp;$K470,Listas!$AB$4:$AC$17,2,FALSE)),"",VLOOKUP($C470&amp;" "&amp;$K470,Listas!$AB$4:$AC$17,2,FALSE))</f>
        <v/>
      </c>
      <c r="K470" s="67" t="str">
        <f>IF(ISERROR(VLOOKUP($I470,Listas!$L$4:$M$7,2,FALSE)),"",VLOOKUP($I470,Listas!$L$4:$M$7,2,FALSE))</f>
        <v/>
      </c>
      <c r="L470" s="92" t="str">
        <f t="shared" si="7"/>
        <v/>
      </c>
      <c r="M470" s="92" t="str">
        <f>IF(D470="no",VLOOKUP(C470,Listas!$R$4:$Z$17,9, FALSE),"Por favor, introduzca detalles aquí")</f>
        <v>Por favor, introduzca detalles aquí</v>
      </c>
      <c r="N470" s="93" t="str">
        <f>IF(ISERROR(VLOOKUP($F470,Listas!$T$4:$Y$44,5,FALSE)),"",VLOOKUP($F470,Listas!$T$4:$Y$44,5,FALSE))</f>
        <v/>
      </c>
      <c r="O470" s="93" t="str">
        <f>IF(ISERROR(VLOOKUP($F470,Listas!$T$4:$Y$44,6,FALSE)),"",VLOOKUP($F470,Listas!$T$4:$Y$44,6,FALSE))</f>
        <v/>
      </c>
    </row>
    <row r="471" spans="1:15" x14ac:dyDescent="0.25">
      <c r="A471" s="66"/>
      <c r="B471" s="66"/>
      <c r="C471" s="89" t="s">
        <v>941</v>
      </c>
      <c r="D471" s="66" t="s">
        <v>933</v>
      </c>
      <c r="E471" s="90" t="str">
        <f>IF(ISERROR(VLOOKUP($C471,Listas!$R$4:$S$17,2,FALSE)),"",VLOOKUP($C471,Listas!$R$4:$S$17,2,FALSE))</f>
        <v/>
      </c>
      <c r="F471" s="90" t="s">
        <v>984</v>
      </c>
      <c r="G471" s="90" t="s">
        <v>953</v>
      </c>
      <c r="H471" s="67"/>
      <c r="I471" s="67" t="s">
        <v>908</v>
      </c>
      <c r="J471" s="91" t="str">
        <f>IF(ISERROR(VLOOKUP($C471&amp;" "&amp;$K471,Listas!$AB$4:$AC$17,2,FALSE)),"",VLOOKUP($C471&amp;" "&amp;$K471,Listas!$AB$4:$AC$17,2,FALSE))</f>
        <v/>
      </c>
      <c r="K471" s="67" t="str">
        <f>IF(ISERROR(VLOOKUP($I471,Listas!$L$4:$M$7,2,FALSE)),"",VLOOKUP($I471,Listas!$L$4:$M$7,2,FALSE))</f>
        <v/>
      </c>
      <c r="L471" s="92" t="str">
        <f t="shared" si="7"/>
        <v/>
      </c>
      <c r="M471" s="92" t="str">
        <f>IF(D471="no",VLOOKUP(C471,Listas!$R$4:$Z$17,9, FALSE),"Por favor, introduzca detalles aquí")</f>
        <v>Por favor, introduzca detalles aquí</v>
      </c>
      <c r="N471" s="93" t="str">
        <f>IF(ISERROR(VLOOKUP($F471,Listas!$T$4:$Y$44,5,FALSE)),"",VLOOKUP($F471,Listas!$T$4:$Y$44,5,FALSE))</f>
        <v/>
      </c>
      <c r="O471" s="93" t="str">
        <f>IF(ISERROR(VLOOKUP($F471,Listas!$T$4:$Y$44,6,FALSE)),"",VLOOKUP($F471,Listas!$T$4:$Y$44,6,FALSE))</f>
        <v/>
      </c>
    </row>
    <row r="472" spans="1:15" x14ac:dyDescent="0.25">
      <c r="A472" s="66"/>
      <c r="B472" s="66"/>
      <c r="C472" s="89" t="s">
        <v>941</v>
      </c>
      <c r="D472" s="66" t="s">
        <v>933</v>
      </c>
      <c r="E472" s="90" t="str">
        <f>IF(ISERROR(VLOOKUP($C472,Listas!$R$4:$S$17,2,FALSE)),"",VLOOKUP($C472,Listas!$R$4:$S$17,2,FALSE))</f>
        <v/>
      </c>
      <c r="F472" s="90" t="s">
        <v>984</v>
      </c>
      <c r="G472" s="90" t="s">
        <v>953</v>
      </c>
      <c r="H472" s="67"/>
      <c r="I472" s="67" t="s">
        <v>908</v>
      </c>
      <c r="J472" s="91" t="str">
        <f>IF(ISERROR(VLOOKUP($C472&amp;" "&amp;$K472,Listas!$AB$4:$AC$17,2,FALSE)),"",VLOOKUP($C472&amp;" "&amp;$K472,Listas!$AB$4:$AC$17,2,FALSE))</f>
        <v/>
      </c>
      <c r="K472" s="67" t="str">
        <f>IF(ISERROR(VLOOKUP($I472,Listas!$L$4:$M$7,2,FALSE)),"",VLOOKUP($I472,Listas!$L$4:$M$7,2,FALSE))</f>
        <v/>
      </c>
      <c r="L472" s="92" t="str">
        <f t="shared" si="7"/>
        <v/>
      </c>
      <c r="M472" s="92" t="str">
        <f>IF(D472="no",VLOOKUP(C472,Listas!$R$4:$Z$17,9, FALSE),"Por favor, introduzca detalles aquí")</f>
        <v>Por favor, introduzca detalles aquí</v>
      </c>
      <c r="N472" s="93" t="str">
        <f>IF(ISERROR(VLOOKUP($F472,Listas!$T$4:$Y$44,5,FALSE)),"",VLOOKUP($F472,Listas!$T$4:$Y$44,5,FALSE))</f>
        <v/>
      </c>
      <c r="O472" s="93" t="str">
        <f>IF(ISERROR(VLOOKUP($F472,Listas!$T$4:$Y$44,6,FALSE)),"",VLOOKUP($F472,Listas!$T$4:$Y$44,6,FALSE))</f>
        <v/>
      </c>
    </row>
    <row r="473" spans="1:15" x14ac:dyDescent="0.25">
      <c r="A473" s="66"/>
      <c r="B473" s="66"/>
      <c r="C473" s="89" t="s">
        <v>941</v>
      </c>
      <c r="D473" s="66" t="s">
        <v>933</v>
      </c>
      <c r="E473" s="90" t="str">
        <f>IF(ISERROR(VLOOKUP($C473,Listas!$R$4:$S$17,2,FALSE)),"",VLOOKUP($C473,Listas!$R$4:$S$17,2,FALSE))</f>
        <v/>
      </c>
      <c r="F473" s="90" t="s">
        <v>984</v>
      </c>
      <c r="G473" s="90" t="s">
        <v>953</v>
      </c>
      <c r="H473" s="67"/>
      <c r="I473" s="67" t="s">
        <v>908</v>
      </c>
      <c r="J473" s="91" t="str">
        <f>IF(ISERROR(VLOOKUP($C473&amp;" "&amp;$K473,Listas!$AB$4:$AC$17,2,FALSE)),"",VLOOKUP($C473&amp;" "&amp;$K473,Listas!$AB$4:$AC$17,2,FALSE))</f>
        <v/>
      </c>
      <c r="K473" s="67" t="str">
        <f>IF(ISERROR(VLOOKUP($I473,Listas!$L$4:$M$7,2,FALSE)),"",VLOOKUP($I473,Listas!$L$4:$M$7,2,FALSE))</f>
        <v/>
      </c>
      <c r="L473" s="92" t="str">
        <f t="shared" si="7"/>
        <v/>
      </c>
      <c r="M473" s="92" t="str">
        <f>IF(D473="no",VLOOKUP(C473,Listas!$R$4:$Z$17,9, FALSE),"Por favor, introduzca detalles aquí")</f>
        <v>Por favor, introduzca detalles aquí</v>
      </c>
      <c r="N473" s="93" t="str">
        <f>IF(ISERROR(VLOOKUP($F473,Listas!$T$4:$Y$44,5,FALSE)),"",VLOOKUP($F473,Listas!$T$4:$Y$44,5,FALSE))</f>
        <v/>
      </c>
      <c r="O473" s="93" t="str">
        <f>IF(ISERROR(VLOOKUP($F473,Listas!$T$4:$Y$44,6,FALSE)),"",VLOOKUP($F473,Listas!$T$4:$Y$44,6,FALSE))</f>
        <v/>
      </c>
    </row>
    <row r="474" spans="1:15" x14ac:dyDescent="0.25">
      <c r="A474" s="66"/>
      <c r="B474" s="66"/>
      <c r="C474" s="89" t="s">
        <v>941</v>
      </c>
      <c r="D474" s="66" t="s">
        <v>933</v>
      </c>
      <c r="E474" s="90" t="str">
        <f>IF(ISERROR(VLOOKUP($C474,Listas!$R$4:$S$17,2,FALSE)),"",VLOOKUP($C474,Listas!$R$4:$S$17,2,FALSE))</f>
        <v/>
      </c>
      <c r="F474" s="90" t="s">
        <v>984</v>
      </c>
      <c r="G474" s="90" t="s">
        <v>953</v>
      </c>
      <c r="H474" s="67"/>
      <c r="I474" s="67" t="s">
        <v>908</v>
      </c>
      <c r="J474" s="91" t="str">
        <f>IF(ISERROR(VLOOKUP($C474&amp;" "&amp;$K474,Listas!$AB$4:$AC$17,2,FALSE)),"",VLOOKUP($C474&amp;" "&amp;$K474,Listas!$AB$4:$AC$17,2,FALSE))</f>
        <v/>
      </c>
      <c r="K474" s="67" t="str">
        <f>IF(ISERROR(VLOOKUP($I474,Listas!$L$4:$M$7,2,FALSE)),"",VLOOKUP($I474,Listas!$L$4:$M$7,2,FALSE))</f>
        <v/>
      </c>
      <c r="L474" s="92" t="str">
        <f t="shared" si="7"/>
        <v/>
      </c>
      <c r="M474" s="92" t="str">
        <f>IF(D474="no",VLOOKUP(C474,Listas!$R$4:$Z$17,9, FALSE),"Por favor, introduzca detalles aquí")</f>
        <v>Por favor, introduzca detalles aquí</v>
      </c>
      <c r="N474" s="93" t="str">
        <f>IF(ISERROR(VLOOKUP($F474,Listas!$T$4:$Y$44,5,FALSE)),"",VLOOKUP($F474,Listas!$T$4:$Y$44,5,FALSE))</f>
        <v/>
      </c>
      <c r="O474" s="93" t="str">
        <f>IF(ISERROR(VLOOKUP($F474,Listas!$T$4:$Y$44,6,FALSE)),"",VLOOKUP($F474,Listas!$T$4:$Y$44,6,FALSE))</f>
        <v/>
      </c>
    </row>
    <row r="475" spans="1:15" x14ac:dyDescent="0.25">
      <c r="A475" s="66"/>
      <c r="B475" s="66"/>
      <c r="C475" s="89" t="s">
        <v>941</v>
      </c>
      <c r="D475" s="66" t="s">
        <v>933</v>
      </c>
      <c r="E475" s="90" t="str">
        <f>IF(ISERROR(VLOOKUP($C475,Listas!$R$4:$S$17,2,FALSE)),"",VLOOKUP($C475,Listas!$R$4:$S$17,2,FALSE))</f>
        <v/>
      </c>
      <c r="F475" s="90" t="s">
        <v>984</v>
      </c>
      <c r="G475" s="90" t="s">
        <v>953</v>
      </c>
      <c r="H475" s="67"/>
      <c r="I475" s="67" t="s">
        <v>908</v>
      </c>
      <c r="J475" s="91" t="str">
        <f>IF(ISERROR(VLOOKUP($C475&amp;" "&amp;$K475,Listas!$AB$4:$AC$17,2,FALSE)),"",VLOOKUP($C475&amp;" "&amp;$K475,Listas!$AB$4:$AC$17,2,FALSE))</f>
        <v/>
      </c>
      <c r="K475" s="67" t="str">
        <f>IF(ISERROR(VLOOKUP($I475,Listas!$L$4:$M$7,2,FALSE)),"",VLOOKUP($I475,Listas!$L$4:$M$7,2,FALSE))</f>
        <v/>
      </c>
      <c r="L475" s="92" t="str">
        <f t="shared" si="7"/>
        <v/>
      </c>
      <c r="M475" s="92" t="str">
        <f>IF(D475="no",VLOOKUP(C475,Listas!$R$4:$Z$17,9, FALSE),"Por favor, introduzca detalles aquí")</f>
        <v>Por favor, introduzca detalles aquí</v>
      </c>
      <c r="N475" s="93" t="str">
        <f>IF(ISERROR(VLOOKUP($F475,Listas!$T$4:$Y$44,5,FALSE)),"",VLOOKUP($F475,Listas!$T$4:$Y$44,5,FALSE))</f>
        <v/>
      </c>
      <c r="O475" s="93" t="str">
        <f>IF(ISERROR(VLOOKUP($F475,Listas!$T$4:$Y$44,6,FALSE)),"",VLOOKUP($F475,Listas!$T$4:$Y$44,6,FALSE))</f>
        <v/>
      </c>
    </row>
    <row r="476" spans="1:15" x14ac:dyDescent="0.25">
      <c r="A476" s="66"/>
      <c r="B476" s="66"/>
      <c r="C476" s="89" t="s">
        <v>941</v>
      </c>
      <c r="D476" s="66" t="s">
        <v>933</v>
      </c>
      <c r="E476" s="90" t="str">
        <f>IF(ISERROR(VLOOKUP($C476,Listas!$R$4:$S$17,2,FALSE)),"",VLOOKUP($C476,Listas!$R$4:$S$17,2,FALSE))</f>
        <v/>
      </c>
      <c r="F476" s="90" t="s">
        <v>984</v>
      </c>
      <c r="G476" s="90" t="s">
        <v>953</v>
      </c>
      <c r="H476" s="67"/>
      <c r="I476" s="67" t="s">
        <v>908</v>
      </c>
      <c r="J476" s="91" t="str">
        <f>IF(ISERROR(VLOOKUP($C476&amp;" "&amp;$K476,Listas!$AB$4:$AC$17,2,FALSE)),"",VLOOKUP($C476&amp;" "&amp;$K476,Listas!$AB$4:$AC$17,2,FALSE))</f>
        <v/>
      </c>
      <c r="K476" s="67" t="str">
        <f>IF(ISERROR(VLOOKUP($I476,Listas!$L$4:$M$7,2,FALSE)),"",VLOOKUP($I476,Listas!$L$4:$M$7,2,FALSE))</f>
        <v/>
      </c>
      <c r="L476" s="92" t="str">
        <f t="shared" si="7"/>
        <v/>
      </c>
      <c r="M476" s="92" t="str">
        <f>IF(D476="no",VLOOKUP(C476,Listas!$R$4:$Z$17,9, FALSE),"Por favor, introduzca detalles aquí")</f>
        <v>Por favor, introduzca detalles aquí</v>
      </c>
      <c r="N476" s="93" t="str">
        <f>IF(ISERROR(VLOOKUP($F476,Listas!$T$4:$Y$44,5,FALSE)),"",VLOOKUP($F476,Listas!$T$4:$Y$44,5,FALSE))</f>
        <v/>
      </c>
      <c r="O476" s="93" t="str">
        <f>IF(ISERROR(VLOOKUP($F476,Listas!$T$4:$Y$44,6,FALSE)),"",VLOOKUP($F476,Listas!$T$4:$Y$44,6,FALSE))</f>
        <v/>
      </c>
    </row>
    <row r="477" spans="1:15" x14ac:dyDescent="0.25">
      <c r="A477" s="66"/>
      <c r="B477" s="66"/>
      <c r="C477" s="89" t="s">
        <v>941</v>
      </c>
      <c r="D477" s="66" t="s">
        <v>933</v>
      </c>
      <c r="E477" s="90" t="str">
        <f>IF(ISERROR(VLOOKUP($C477,Listas!$R$4:$S$17,2,FALSE)),"",VLOOKUP($C477,Listas!$R$4:$S$17,2,FALSE))</f>
        <v/>
      </c>
      <c r="F477" s="90" t="s">
        <v>984</v>
      </c>
      <c r="G477" s="90" t="s">
        <v>953</v>
      </c>
      <c r="H477" s="67"/>
      <c r="I477" s="67" t="s">
        <v>908</v>
      </c>
      <c r="J477" s="91" t="str">
        <f>IF(ISERROR(VLOOKUP($C477&amp;" "&amp;$K477,Listas!$AB$4:$AC$17,2,FALSE)),"",VLOOKUP($C477&amp;" "&amp;$K477,Listas!$AB$4:$AC$17,2,FALSE))</f>
        <v/>
      </c>
      <c r="K477" s="67" t="str">
        <f>IF(ISERROR(VLOOKUP($I477,Listas!$L$4:$M$7,2,FALSE)),"",VLOOKUP($I477,Listas!$L$4:$M$7,2,FALSE))</f>
        <v/>
      </c>
      <c r="L477" s="92" t="str">
        <f t="shared" si="7"/>
        <v/>
      </c>
      <c r="M477" s="92" t="str">
        <f>IF(D477="no",VLOOKUP(C477,Listas!$R$4:$Z$17,9, FALSE),"Por favor, introduzca detalles aquí")</f>
        <v>Por favor, introduzca detalles aquí</v>
      </c>
      <c r="N477" s="93" t="str">
        <f>IF(ISERROR(VLOOKUP($F477,Listas!$T$4:$Y$44,5,FALSE)),"",VLOOKUP($F477,Listas!$T$4:$Y$44,5,FALSE))</f>
        <v/>
      </c>
      <c r="O477" s="93" t="str">
        <f>IF(ISERROR(VLOOKUP($F477,Listas!$T$4:$Y$44,6,FALSE)),"",VLOOKUP($F477,Listas!$T$4:$Y$44,6,FALSE))</f>
        <v/>
      </c>
    </row>
    <row r="478" spans="1:15" x14ac:dyDescent="0.25">
      <c r="A478" s="66"/>
      <c r="B478" s="66"/>
      <c r="C478" s="89" t="s">
        <v>941</v>
      </c>
      <c r="D478" s="66" t="s">
        <v>933</v>
      </c>
      <c r="E478" s="90" t="str">
        <f>IF(ISERROR(VLOOKUP($C478,Listas!$R$4:$S$17,2,FALSE)),"",VLOOKUP($C478,Listas!$R$4:$S$17,2,FALSE))</f>
        <v/>
      </c>
      <c r="F478" s="90" t="s">
        <v>984</v>
      </c>
      <c r="G478" s="90" t="s">
        <v>953</v>
      </c>
      <c r="H478" s="67"/>
      <c r="I478" s="67" t="s">
        <v>908</v>
      </c>
      <c r="J478" s="91" t="str">
        <f>IF(ISERROR(VLOOKUP($C478&amp;" "&amp;$K478,Listas!$AB$4:$AC$17,2,FALSE)),"",VLOOKUP($C478&amp;" "&amp;$K478,Listas!$AB$4:$AC$17,2,FALSE))</f>
        <v/>
      </c>
      <c r="K478" s="67" t="str">
        <f>IF(ISERROR(VLOOKUP($I478,Listas!$L$4:$M$7,2,FALSE)),"",VLOOKUP($I478,Listas!$L$4:$M$7,2,FALSE))</f>
        <v/>
      </c>
      <c r="L478" s="92" t="str">
        <f t="shared" si="7"/>
        <v/>
      </c>
      <c r="M478" s="92" t="str">
        <f>IF(D478="no",VLOOKUP(C478,Listas!$R$4:$Z$17,9, FALSE),"Por favor, introduzca detalles aquí")</f>
        <v>Por favor, introduzca detalles aquí</v>
      </c>
      <c r="N478" s="93" t="str">
        <f>IF(ISERROR(VLOOKUP($F478,Listas!$T$4:$Y$44,5,FALSE)),"",VLOOKUP($F478,Listas!$T$4:$Y$44,5,FALSE))</f>
        <v/>
      </c>
      <c r="O478" s="93" t="str">
        <f>IF(ISERROR(VLOOKUP($F478,Listas!$T$4:$Y$44,6,FALSE)),"",VLOOKUP($F478,Listas!$T$4:$Y$44,6,FALSE))</f>
        <v/>
      </c>
    </row>
    <row r="479" spans="1:15" x14ac:dyDescent="0.25">
      <c r="A479" s="66"/>
      <c r="B479" s="66"/>
      <c r="C479" s="89" t="s">
        <v>941</v>
      </c>
      <c r="D479" s="66" t="s">
        <v>933</v>
      </c>
      <c r="E479" s="90" t="str">
        <f>IF(ISERROR(VLOOKUP($C479,Listas!$R$4:$S$17,2,FALSE)),"",VLOOKUP($C479,Listas!$R$4:$S$17,2,FALSE))</f>
        <v/>
      </c>
      <c r="F479" s="90" t="s">
        <v>984</v>
      </c>
      <c r="G479" s="90" t="s">
        <v>953</v>
      </c>
      <c r="H479" s="67"/>
      <c r="I479" s="67" t="s">
        <v>908</v>
      </c>
      <c r="J479" s="91" t="str">
        <f>IF(ISERROR(VLOOKUP($C479&amp;" "&amp;$K479,Listas!$AB$4:$AC$17,2,FALSE)),"",VLOOKUP($C479&amp;" "&amp;$K479,Listas!$AB$4:$AC$17,2,FALSE))</f>
        <v/>
      </c>
      <c r="K479" s="67" t="str">
        <f>IF(ISERROR(VLOOKUP($I479,Listas!$L$4:$M$7,2,FALSE)),"",VLOOKUP($I479,Listas!$L$4:$M$7,2,FALSE))</f>
        <v/>
      </c>
      <c r="L479" s="92" t="str">
        <f t="shared" si="7"/>
        <v/>
      </c>
      <c r="M479" s="92" t="str">
        <f>IF(D479="no",VLOOKUP(C479,Listas!$R$4:$Z$17,9, FALSE),"Por favor, introduzca detalles aquí")</f>
        <v>Por favor, introduzca detalles aquí</v>
      </c>
      <c r="N479" s="93" t="str">
        <f>IF(ISERROR(VLOOKUP($F479,Listas!$T$4:$Y$44,5,FALSE)),"",VLOOKUP($F479,Listas!$T$4:$Y$44,5,FALSE))</f>
        <v/>
      </c>
      <c r="O479" s="93" t="str">
        <f>IF(ISERROR(VLOOKUP($F479,Listas!$T$4:$Y$44,6,FALSE)),"",VLOOKUP($F479,Listas!$T$4:$Y$44,6,FALSE))</f>
        <v/>
      </c>
    </row>
    <row r="480" spans="1:15" x14ac:dyDescent="0.25">
      <c r="A480" s="66"/>
      <c r="B480" s="66"/>
      <c r="C480" s="89" t="s">
        <v>941</v>
      </c>
      <c r="D480" s="66" t="s">
        <v>933</v>
      </c>
      <c r="E480" s="90" t="str">
        <f>IF(ISERROR(VLOOKUP($C480,Listas!$R$4:$S$17,2,FALSE)),"",VLOOKUP($C480,Listas!$R$4:$S$17,2,FALSE))</f>
        <v/>
      </c>
      <c r="F480" s="90" t="s">
        <v>984</v>
      </c>
      <c r="G480" s="90" t="s">
        <v>953</v>
      </c>
      <c r="H480" s="67"/>
      <c r="I480" s="67" t="s">
        <v>908</v>
      </c>
      <c r="J480" s="91" t="str">
        <f>IF(ISERROR(VLOOKUP($C480&amp;" "&amp;$K480,Listas!$AB$4:$AC$17,2,FALSE)),"",VLOOKUP($C480&amp;" "&amp;$K480,Listas!$AB$4:$AC$17,2,FALSE))</f>
        <v/>
      </c>
      <c r="K480" s="67" t="str">
        <f>IF(ISERROR(VLOOKUP($I480,Listas!$L$4:$M$7,2,FALSE)),"",VLOOKUP($I480,Listas!$L$4:$M$7,2,FALSE))</f>
        <v/>
      </c>
      <c r="L480" s="92" t="str">
        <f t="shared" si="7"/>
        <v/>
      </c>
      <c r="M480" s="92" t="str">
        <f>IF(D480="no",VLOOKUP(C480,Listas!$R$4:$Z$17,9, FALSE),"Por favor, introduzca detalles aquí")</f>
        <v>Por favor, introduzca detalles aquí</v>
      </c>
      <c r="N480" s="93" t="str">
        <f>IF(ISERROR(VLOOKUP($F480,Listas!$T$4:$Y$44,5,FALSE)),"",VLOOKUP($F480,Listas!$T$4:$Y$44,5,FALSE))</f>
        <v/>
      </c>
      <c r="O480" s="93" t="str">
        <f>IF(ISERROR(VLOOKUP($F480,Listas!$T$4:$Y$44,6,FALSE)),"",VLOOKUP($F480,Listas!$T$4:$Y$44,6,FALSE))</f>
        <v/>
      </c>
    </row>
    <row r="481" spans="1:15" x14ac:dyDescent="0.25">
      <c r="A481" s="66"/>
      <c r="B481" s="66"/>
      <c r="C481" s="89" t="s">
        <v>941</v>
      </c>
      <c r="D481" s="66" t="s">
        <v>933</v>
      </c>
      <c r="E481" s="90" t="str">
        <f>IF(ISERROR(VLOOKUP($C481,Listas!$R$4:$S$17,2,FALSE)),"",VLOOKUP($C481,Listas!$R$4:$S$17,2,FALSE))</f>
        <v/>
      </c>
      <c r="F481" s="90" t="s">
        <v>984</v>
      </c>
      <c r="G481" s="90" t="s">
        <v>953</v>
      </c>
      <c r="H481" s="67"/>
      <c r="I481" s="67" t="s">
        <v>908</v>
      </c>
      <c r="J481" s="91" t="str">
        <f>IF(ISERROR(VLOOKUP($C481&amp;" "&amp;$K481,Listas!$AB$4:$AC$17,2,FALSE)),"",VLOOKUP($C481&amp;" "&amp;$K481,Listas!$AB$4:$AC$17,2,FALSE))</f>
        <v/>
      </c>
      <c r="K481" s="67" t="str">
        <f>IF(ISERROR(VLOOKUP($I481,Listas!$L$4:$M$7,2,FALSE)),"",VLOOKUP($I481,Listas!$L$4:$M$7,2,FALSE))</f>
        <v/>
      </c>
      <c r="L481" s="92" t="str">
        <f t="shared" si="7"/>
        <v/>
      </c>
      <c r="M481" s="92" t="str">
        <f>IF(D481="no",VLOOKUP(C481,Listas!$R$4:$Z$17,9, FALSE),"Por favor, introduzca detalles aquí")</f>
        <v>Por favor, introduzca detalles aquí</v>
      </c>
      <c r="N481" s="93" t="str">
        <f>IF(ISERROR(VLOOKUP($F481,Listas!$T$4:$Y$44,5,FALSE)),"",VLOOKUP($F481,Listas!$T$4:$Y$44,5,FALSE))</f>
        <v/>
      </c>
      <c r="O481" s="93" t="str">
        <f>IF(ISERROR(VLOOKUP($F481,Listas!$T$4:$Y$44,6,FALSE)),"",VLOOKUP($F481,Listas!$T$4:$Y$44,6,FALSE))</f>
        <v/>
      </c>
    </row>
    <row r="482" spans="1:15" x14ac:dyDescent="0.25">
      <c r="A482" s="66"/>
      <c r="B482" s="66"/>
      <c r="C482" s="89" t="s">
        <v>941</v>
      </c>
      <c r="D482" s="66" t="s">
        <v>933</v>
      </c>
      <c r="E482" s="90" t="str">
        <f>IF(ISERROR(VLOOKUP($C482,Listas!$R$4:$S$17,2,FALSE)),"",VLOOKUP($C482,Listas!$R$4:$S$17,2,FALSE))</f>
        <v/>
      </c>
      <c r="F482" s="90" t="s">
        <v>984</v>
      </c>
      <c r="G482" s="90" t="s">
        <v>953</v>
      </c>
      <c r="H482" s="67"/>
      <c r="I482" s="67" t="s">
        <v>908</v>
      </c>
      <c r="J482" s="91" t="str">
        <f>IF(ISERROR(VLOOKUP($C482&amp;" "&amp;$K482,Listas!$AB$4:$AC$17,2,FALSE)),"",VLOOKUP($C482&amp;" "&amp;$K482,Listas!$AB$4:$AC$17,2,FALSE))</f>
        <v/>
      </c>
      <c r="K482" s="67" t="str">
        <f>IF(ISERROR(VLOOKUP($I482,Listas!$L$4:$M$7,2,FALSE)),"",VLOOKUP($I482,Listas!$L$4:$M$7,2,FALSE))</f>
        <v/>
      </c>
      <c r="L482" s="92" t="str">
        <f t="shared" si="7"/>
        <v/>
      </c>
      <c r="M482" s="92" t="str">
        <f>IF(D482="no",VLOOKUP(C482,Listas!$R$4:$Z$17,9, FALSE),"Por favor, introduzca detalles aquí")</f>
        <v>Por favor, introduzca detalles aquí</v>
      </c>
      <c r="N482" s="93" t="str">
        <f>IF(ISERROR(VLOOKUP($F482,Listas!$T$4:$Y$44,5,FALSE)),"",VLOOKUP($F482,Listas!$T$4:$Y$44,5,FALSE))</f>
        <v/>
      </c>
      <c r="O482" s="93" t="str">
        <f>IF(ISERROR(VLOOKUP($F482,Listas!$T$4:$Y$44,6,FALSE)),"",VLOOKUP($F482,Listas!$T$4:$Y$44,6,FALSE))</f>
        <v/>
      </c>
    </row>
    <row r="483" spans="1:15" x14ac:dyDescent="0.25">
      <c r="A483" s="66"/>
      <c r="B483" s="66"/>
      <c r="C483" s="89" t="s">
        <v>941</v>
      </c>
      <c r="D483" s="66" t="s">
        <v>933</v>
      </c>
      <c r="E483" s="90" t="str">
        <f>IF(ISERROR(VLOOKUP($C483,Listas!$R$4:$S$17,2,FALSE)),"",VLOOKUP($C483,Listas!$R$4:$S$17,2,FALSE))</f>
        <v/>
      </c>
      <c r="F483" s="90" t="s">
        <v>984</v>
      </c>
      <c r="G483" s="90" t="s">
        <v>953</v>
      </c>
      <c r="H483" s="67"/>
      <c r="I483" s="67" t="s">
        <v>908</v>
      </c>
      <c r="J483" s="91" t="str">
        <f>IF(ISERROR(VLOOKUP($C483&amp;" "&amp;$K483,Listas!$AB$4:$AC$17,2,FALSE)),"",VLOOKUP($C483&amp;" "&amp;$K483,Listas!$AB$4:$AC$17,2,FALSE))</f>
        <v/>
      </c>
      <c r="K483" s="67" t="str">
        <f>IF(ISERROR(VLOOKUP($I483,Listas!$L$4:$M$7,2,FALSE)),"",VLOOKUP($I483,Listas!$L$4:$M$7,2,FALSE))</f>
        <v/>
      </c>
      <c r="L483" s="92" t="str">
        <f t="shared" si="7"/>
        <v/>
      </c>
      <c r="M483" s="92" t="str">
        <f>IF(D483="no",VLOOKUP(C483,Listas!$R$4:$Z$17,9, FALSE),"Por favor, introduzca detalles aquí")</f>
        <v>Por favor, introduzca detalles aquí</v>
      </c>
      <c r="N483" s="93" t="str">
        <f>IF(ISERROR(VLOOKUP($F483,Listas!$T$4:$Y$44,5,FALSE)),"",VLOOKUP($F483,Listas!$T$4:$Y$44,5,FALSE))</f>
        <v/>
      </c>
      <c r="O483" s="93" t="str">
        <f>IF(ISERROR(VLOOKUP($F483,Listas!$T$4:$Y$44,6,FALSE)),"",VLOOKUP($F483,Listas!$T$4:$Y$44,6,FALSE))</f>
        <v/>
      </c>
    </row>
    <row r="484" spans="1:15" x14ac:dyDescent="0.25">
      <c r="A484" s="66"/>
      <c r="B484" s="66"/>
      <c r="C484" s="89" t="s">
        <v>941</v>
      </c>
      <c r="D484" s="66" t="s">
        <v>933</v>
      </c>
      <c r="E484" s="90" t="str">
        <f>IF(ISERROR(VLOOKUP($C484,Listas!$R$4:$S$17,2,FALSE)),"",VLOOKUP($C484,Listas!$R$4:$S$17,2,FALSE))</f>
        <v/>
      </c>
      <c r="F484" s="90" t="s">
        <v>984</v>
      </c>
      <c r="G484" s="90" t="s">
        <v>953</v>
      </c>
      <c r="H484" s="67"/>
      <c r="I484" s="67" t="s">
        <v>908</v>
      </c>
      <c r="J484" s="91" t="str">
        <f>IF(ISERROR(VLOOKUP($C484&amp;" "&amp;$K484,Listas!$AB$4:$AC$17,2,FALSE)),"",VLOOKUP($C484&amp;" "&amp;$K484,Listas!$AB$4:$AC$17,2,FALSE))</f>
        <v/>
      </c>
      <c r="K484" s="67" t="str">
        <f>IF(ISERROR(VLOOKUP($I484,Listas!$L$4:$M$7,2,FALSE)),"",VLOOKUP($I484,Listas!$L$4:$M$7,2,FALSE))</f>
        <v/>
      </c>
      <c r="L484" s="92" t="str">
        <f t="shared" si="7"/>
        <v/>
      </c>
      <c r="M484" s="92" t="str">
        <f>IF(D484="no",VLOOKUP(C484,Listas!$R$4:$Z$17,9, FALSE),"Por favor, introduzca detalles aquí")</f>
        <v>Por favor, introduzca detalles aquí</v>
      </c>
      <c r="N484" s="93" t="str">
        <f>IF(ISERROR(VLOOKUP($F484,Listas!$T$4:$Y$44,5,FALSE)),"",VLOOKUP($F484,Listas!$T$4:$Y$44,5,FALSE))</f>
        <v/>
      </c>
      <c r="O484" s="93" t="str">
        <f>IF(ISERROR(VLOOKUP($F484,Listas!$T$4:$Y$44,6,FALSE)),"",VLOOKUP($F484,Listas!$T$4:$Y$44,6,FALSE))</f>
        <v/>
      </c>
    </row>
    <row r="485" spans="1:15" x14ac:dyDescent="0.25">
      <c r="A485" s="66"/>
      <c r="B485" s="66"/>
      <c r="C485" s="89" t="s">
        <v>941</v>
      </c>
      <c r="D485" s="66" t="s">
        <v>933</v>
      </c>
      <c r="E485" s="90" t="str">
        <f>IF(ISERROR(VLOOKUP($C485,Listas!$R$4:$S$17,2,FALSE)),"",VLOOKUP($C485,Listas!$R$4:$S$17,2,FALSE))</f>
        <v/>
      </c>
      <c r="F485" s="90" t="s">
        <v>984</v>
      </c>
      <c r="G485" s="90" t="s">
        <v>953</v>
      </c>
      <c r="H485" s="67"/>
      <c r="I485" s="67" t="s">
        <v>908</v>
      </c>
      <c r="J485" s="91" t="str">
        <f>IF(ISERROR(VLOOKUP($C485&amp;" "&amp;$K485,Listas!$AB$4:$AC$17,2,FALSE)),"",VLOOKUP($C485&amp;" "&amp;$K485,Listas!$AB$4:$AC$17,2,FALSE))</f>
        <v/>
      </c>
      <c r="K485" s="67" t="str">
        <f>IF(ISERROR(VLOOKUP($I485,Listas!$L$4:$M$7,2,FALSE)),"",VLOOKUP($I485,Listas!$L$4:$M$7,2,FALSE))</f>
        <v/>
      </c>
      <c r="L485" s="92" t="str">
        <f t="shared" si="7"/>
        <v/>
      </c>
      <c r="M485" s="92" t="str">
        <f>IF(D485="no",VLOOKUP(C485,Listas!$R$4:$Z$17,9, FALSE),"Por favor, introduzca detalles aquí")</f>
        <v>Por favor, introduzca detalles aquí</v>
      </c>
      <c r="N485" s="93" t="str">
        <f>IF(ISERROR(VLOOKUP($F485,Listas!$T$4:$Y$44,5,FALSE)),"",VLOOKUP($F485,Listas!$T$4:$Y$44,5,FALSE))</f>
        <v/>
      </c>
      <c r="O485" s="93" t="str">
        <f>IF(ISERROR(VLOOKUP($F485,Listas!$T$4:$Y$44,6,FALSE)),"",VLOOKUP($F485,Listas!$T$4:$Y$44,6,FALSE))</f>
        <v/>
      </c>
    </row>
    <row r="486" spans="1:15" x14ac:dyDescent="0.25">
      <c r="A486" s="66"/>
      <c r="B486" s="66"/>
      <c r="C486" s="89" t="s">
        <v>941</v>
      </c>
      <c r="D486" s="66" t="s">
        <v>933</v>
      </c>
      <c r="E486" s="90" t="str">
        <f>IF(ISERROR(VLOOKUP($C486,Listas!$R$4:$S$17,2,FALSE)),"",VLOOKUP($C486,Listas!$R$4:$S$17,2,FALSE))</f>
        <v/>
      </c>
      <c r="F486" s="90" t="s">
        <v>984</v>
      </c>
      <c r="G486" s="90" t="s">
        <v>953</v>
      </c>
      <c r="H486" s="67"/>
      <c r="I486" s="67" t="s">
        <v>908</v>
      </c>
      <c r="J486" s="91" t="str">
        <f>IF(ISERROR(VLOOKUP($C486&amp;" "&amp;$K486,Listas!$AB$4:$AC$17,2,FALSE)),"",VLOOKUP($C486&amp;" "&amp;$K486,Listas!$AB$4:$AC$17,2,FALSE))</f>
        <v/>
      </c>
      <c r="K486" s="67" t="str">
        <f>IF(ISERROR(VLOOKUP($I486,Listas!$L$4:$M$7,2,FALSE)),"",VLOOKUP($I486,Listas!$L$4:$M$7,2,FALSE))</f>
        <v/>
      </c>
      <c r="L486" s="92" t="str">
        <f t="shared" si="7"/>
        <v/>
      </c>
      <c r="M486" s="92" t="str">
        <f>IF(D486="no",VLOOKUP(C486,Listas!$R$4:$Z$17,9, FALSE),"Por favor, introduzca detalles aquí")</f>
        <v>Por favor, introduzca detalles aquí</v>
      </c>
      <c r="N486" s="93" t="str">
        <f>IF(ISERROR(VLOOKUP($F486,Listas!$T$4:$Y$44,5,FALSE)),"",VLOOKUP($F486,Listas!$T$4:$Y$44,5,FALSE))</f>
        <v/>
      </c>
      <c r="O486" s="93" t="str">
        <f>IF(ISERROR(VLOOKUP($F486,Listas!$T$4:$Y$44,6,FALSE)),"",VLOOKUP($F486,Listas!$T$4:$Y$44,6,FALSE))</f>
        <v/>
      </c>
    </row>
    <row r="487" spans="1:15" x14ac:dyDescent="0.25">
      <c r="A487" s="66"/>
      <c r="B487" s="66"/>
      <c r="C487" s="89" t="s">
        <v>941</v>
      </c>
      <c r="D487" s="66" t="s">
        <v>933</v>
      </c>
      <c r="E487" s="90" t="str">
        <f>IF(ISERROR(VLOOKUP($C487,Listas!$R$4:$S$17,2,FALSE)),"",VLOOKUP($C487,Listas!$R$4:$S$17,2,FALSE))</f>
        <v/>
      </c>
      <c r="F487" s="90" t="s">
        <v>984</v>
      </c>
      <c r="G487" s="90" t="s">
        <v>953</v>
      </c>
      <c r="H487" s="67"/>
      <c r="I487" s="67" t="s">
        <v>908</v>
      </c>
      <c r="J487" s="91" t="str">
        <f>IF(ISERROR(VLOOKUP($C487&amp;" "&amp;$K487,Listas!$AB$4:$AC$17,2,FALSE)),"",VLOOKUP($C487&amp;" "&amp;$K487,Listas!$AB$4:$AC$17,2,FALSE))</f>
        <v/>
      </c>
      <c r="K487" s="67" t="str">
        <f>IF(ISERROR(VLOOKUP($I487,Listas!$L$4:$M$7,2,FALSE)),"",VLOOKUP($I487,Listas!$L$4:$M$7,2,FALSE))</f>
        <v/>
      </c>
      <c r="L487" s="92" t="str">
        <f t="shared" si="7"/>
        <v/>
      </c>
      <c r="M487" s="92" t="str">
        <f>IF(D487="no",VLOOKUP(C487,Listas!$R$4:$Z$17,9, FALSE),"Por favor, introduzca detalles aquí")</f>
        <v>Por favor, introduzca detalles aquí</v>
      </c>
      <c r="N487" s="93" t="str">
        <f>IF(ISERROR(VLOOKUP($F487,Listas!$T$4:$Y$44,5,FALSE)),"",VLOOKUP($F487,Listas!$T$4:$Y$44,5,FALSE))</f>
        <v/>
      </c>
      <c r="O487" s="93" t="str">
        <f>IF(ISERROR(VLOOKUP($F487,Listas!$T$4:$Y$44,6,FALSE)),"",VLOOKUP($F487,Listas!$T$4:$Y$44,6,FALSE))</f>
        <v/>
      </c>
    </row>
    <row r="488" spans="1:15" x14ac:dyDescent="0.25">
      <c r="A488" s="66"/>
      <c r="B488" s="66"/>
      <c r="C488" s="89" t="s">
        <v>941</v>
      </c>
      <c r="D488" s="66" t="s">
        <v>933</v>
      </c>
      <c r="E488" s="90" t="str">
        <f>IF(ISERROR(VLOOKUP($C488,Listas!$R$4:$S$17,2,FALSE)),"",VLOOKUP($C488,Listas!$R$4:$S$17,2,FALSE))</f>
        <v/>
      </c>
      <c r="F488" s="90" t="s">
        <v>984</v>
      </c>
      <c r="G488" s="90" t="s">
        <v>953</v>
      </c>
      <c r="H488" s="67"/>
      <c r="I488" s="67" t="s">
        <v>908</v>
      </c>
      <c r="J488" s="91" t="str">
        <f>IF(ISERROR(VLOOKUP($C488&amp;" "&amp;$K488,Listas!$AB$4:$AC$17,2,FALSE)),"",VLOOKUP($C488&amp;" "&amp;$K488,Listas!$AB$4:$AC$17,2,FALSE))</f>
        <v/>
      </c>
      <c r="K488" s="67" t="str">
        <f>IF(ISERROR(VLOOKUP($I488,Listas!$L$4:$M$7,2,FALSE)),"",VLOOKUP($I488,Listas!$L$4:$M$7,2,FALSE))</f>
        <v/>
      </c>
      <c r="L488" s="92" t="str">
        <f t="shared" si="7"/>
        <v/>
      </c>
      <c r="M488" s="92" t="str">
        <f>IF(D488="no",VLOOKUP(C488,Listas!$R$4:$Z$17,9, FALSE),"Por favor, introduzca detalles aquí")</f>
        <v>Por favor, introduzca detalles aquí</v>
      </c>
      <c r="N488" s="93" t="str">
        <f>IF(ISERROR(VLOOKUP($F488,Listas!$T$4:$Y$44,5,FALSE)),"",VLOOKUP($F488,Listas!$T$4:$Y$44,5,FALSE))</f>
        <v/>
      </c>
      <c r="O488" s="93" t="str">
        <f>IF(ISERROR(VLOOKUP($F488,Listas!$T$4:$Y$44,6,FALSE)),"",VLOOKUP($F488,Listas!$T$4:$Y$44,6,FALSE))</f>
        <v/>
      </c>
    </row>
    <row r="489" spans="1:15" x14ac:dyDescent="0.25">
      <c r="A489" s="66"/>
      <c r="B489" s="66"/>
      <c r="C489" s="89" t="s">
        <v>941</v>
      </c>
      <c r="D489" s="66" t="s">
        <v>933</v>
      </c>
      <c r="E489" s="90" t="str">
        <f>IF(ISERROR(VLOOKUP($C489,Listas!$R$4:$S$17,2,FALSE)),"",VLOOKUP($C489,Listas!$R$4:$S$17,2,FALSE))</f>
        <v/>
      </c>
      <c r="F489" s="90" t="s">
        <v>984</v>
      </c>
      <c r="G489" s="90" t="s">
        <v>953</v>
      </c>
      <c r="H489" s="67"/>
      <c r="I489" s="67" t="s">
        <v>908</v>
      </c>
      <c r="J489" s="91" t="str">
        <f>IF(ISERROR(VLOOKUP($C489&amp;" "&amp;$K489,Listas!$AB$4:$AC$17,2,FALSE)),"",VLOOKUP($C489&amp;" "&amp;$K489,Listas!$AB$4:$AC$17,2,FALSE))</f>
        <v/>
      </c>
      <c r="K489" s="67" t="str">
        <f>IF(ISERROR(VLOOKUP($I489,Listas!$L$4:$M$7,2,FALSE)),"",VLOOKUP($I489,Listas!$L$4:$M$7,2,FALSE))</f>
        <v/>
      </c>
      <c r="L489" s="92" t="str">
        <f t="shared" si="7"/>
        <v/>
      </c>
      <c r="M489" s="92" t="str">
        <f>IF(D489="no",VLOOKUP(C489,Listas!$R$4:$Z$17,9, FALSE),"Por favor, introduzca detalles aquí")</f>
        <v>Por favor, introduzca detalles aquí</v>
      </c>
      <c r="N489" s="93" t="str">
        <f>IF(ISERROR(VLOOKUP($F489,Listas!$T$4:$Y$44,5,FALSE)),"",VLOOKUP($F489,Listas!$T$4:$Y$44,5,FALSE))</f>
        <v/>
      </c>
      <c r="O489" s="93" t="str">
        <f>IF(ISERROR(VLOOKUP($F489,Listas!$T$4:$Y$44,6,FALSE)),"",VLOOKUP($F489,Listas!$T$4:$Y$44,6,FALSE))</f>
        <v/>
      </c>
    </row>
    <row r="490" spans="1:15" x14ac:dyDescent="0.25">
      <c r="A490" s="66"/>
      <c r="B490" s="66"/>
      <c r="C490" s="89" t="s">
        <v>941</v>
      </c>
      <c r="D490" s="66" t="s">
        <v>933</v>
      </c>
      <c r="E490" s="90" t="str">
        <f>IF(ISERROR(VLOOKUP($C490,Listas!$R$4:$S$17,2,FALSE)),"",VLOOKUP($C490,Listas!$R$4:$S$17,2,FALSE))</f>
        <v/>
      </c>
      <c r="F490" s="90" t="s">
        <v>984</v>
      </c>
      <c r="G490" s="90" t="s">
        <v>953</v>
      </c>
      <c r="H490" s="67"/>
      <c r="I490" s="67" t="s">
        <v>908</v>
      </c>
      <c r="J490" s="91" t="str">
        <f>IF(ISERROR(VLOOKUP($C490&amp;" "&amp;$K490,Listas!$AB$4:$AC$17,2,FALSE)),"",VLOOKUP($C490&amp;" "&amp;$K490,Listas!$AB$4:$AC$17,2,FALSE))</f>
        <v/>
      </c>
      <c r="K490" s="67" t="str">
        <f>IF(ISERROR(VLOOKUP($I490,Listas!$L$4:$M$7,2,FALSE)),"",VLOOKUP($I490,Listas!$L$4:$M$7,2,FALSE))</f>
        <v/>
      </c>
      <c r="L490" s="92" t="str">
        <f t="shared" si="7"/>
        <v/>
      </c>
      <c r="M490" s="92" t="str">
        <f>IF(D490="no",VLOOKUP(C490,Listas!$R$4:$Z$17,9, FALSE),"Por favor, introduzca detalles aquí")</f>
        <v>Por favor, introduzca detalles aquí</v>
      </c>
      <c r="N490" s="93" t="str">
        <f>IF(ISERROR(VLOOKUP($F490,Listas!$T$4:$Y$44,5,FALSE)),"",VLOOKUP($F490,Listas!$T$4:$Y$44,5,FALSE))</f>
        <v/>
      </c>
      <c r="O490" s="93" t="str">
        <f>IF(ISERROR(VLOOKUP($F490,Listas!$T$4:$Y$44,6,FALSE)),"",VLOOKUP($F490,Listas!$T$4:$Y$44,6,FALSE))</f>
        <v/>
      </c>
    </row>
    <row r="491" spans="1:15" x14ac:dyDescent="0.25">
      <c r="A491" s="66"/>
      <c r="B491" s="66"/>
      <c r="C491" s="89" t="s">
        <v>941</v>
      </c>
      <c r="D491" s="66" t="s">
        <v>933</v>
      </c>
      <c r="E491" s="90" t="str">
        <f>IF(ISERROR(VLOOKUP($C491,Listas!$R$4:$S$17,2,FALSE)),"",VLOOKUP($C491,Listas!$R$4:$S$17,2,FALSE))</f>
        <v/>
      </c>
      <c r="F491" s="90" t="s">
        <v>984</v>
      </c>
      <c r="G491" s="90" t="s">
        <v>953</v>
      </c>
      <c r="H491" s="67"/>
      <c r="I491" s="67" t="s">
        <v>908</v>
      </c>
      <c r="J491" s="91" t="str">
        <f>IF(ISERROR(VLOOKUP($C491&amp;" "&amp;$K491,Listas!$AB$4:$AC$17,2,FALSE)),"",VLOOKUP($C491&amp;" "&amp;$K491,Listas!$AB$4:$AC$17,2,FALSE))</f>
        <v/>
      </c>
      <c r="K491" s="67" t="str">
        <f>IF(ISERROR(VLOOKUP($I491,Listas!$L$4:$M$7,2,FALSE)),"",VLOOKUP($I491,Listas!$L$4:$M$7,2,FALSE))</f>
        <v/>
      </c>
      <c r="L491" s="92" t="str">
        <f t="shared" si="7"/>
        <v/>
      </c>
      <c r="M491" s="92" t="str">
        <f>IF(D491="no",VLOOKUP(C491,Listas!$R$4:$Z$17,9, FALSE),"Por favor, introduzca detalles aquí")</f>
        <v>Por favor, introduzca detalles aquí</v>
      </c>
      <c r="N491" s="93" t="str">
        <f>IF(ISERROR(VLOOKUP($F491,Listas!$T$4:$Y$44,5,FALSE)),"",VLOOKUP($F491,Listas!$T$4:$Y$44,5,FALSE))</f>
        <v/>
      </c>
      <c r="O491" s="93" t="str">
        <f>IF(ISERROR(VLOOKUP($F491,Listas!$T$4:$Y$44,6,FALSE)),"",VLOOKUP($F491,Listas!$T$4:$Y$44,6,FALSE))</f>
        <v/>
      </c>
    </row>
    <row r="492" spans="1:15" x14ac:dyDescent="0.25">
      <c r="A492" s="66"/>
      <c r="B492" s="66"/>
      <c r="C492" s="89" t="s">
        <v>941</v>
      </c>
      <c r="D492" s="66" t="s">
        <v>933</v>
      </c>
      <c r="E492" s="90" t="str">
        <f>IF(ISERROR(VLOOKUP($C492,Listas!$R$4:$S$17,2,FALSE)),"",VLOOKUP($C492,Listas!$R$4:$S$17,2,FALSE))</f>
        <v/>
      </c>
      <c r="F492" s="90" t="s">
        <v>984</v>
      </c>
      <c r="G492" s="90" t="s">
        <v>953</v>
      </c>
      <c r="H492" s="67"/>
      <c r="I492" s="67" t="s">
        <v>908</v>
      </c>
      <c r="J492" s="91" t="str">
        <f>IF(ISERROR(VLOOKUP($C492&amp;" "&amp;$K492,Listas!$AB$4:$AC$17,2,FALSE)),"",VLOOKUP($C492&amp;" "&amp;$K492,Listas!$AB$4:$AC$17,2,FALSE))</f>
        <v/>
      </c>
      <c r="K492" s="67" t="str">
        <f>IF(ISERROR(VLOOKUP($I492,Listas!$L$4:$M$7,2,FALSE)),"",VLOOKUP($I492,Listas!$L$4:$M$7,2,FALSE))</f>
        <v/>
      </c>
      <c r="L492" s="92" t="str">
        <f t="shared" si="7"/>
        <v/>
      </c>
      <c r="M492" s="92" t="str">
        <f>IF(D492="no",VLOOKUP(C492,Listas!$R$4:$Z$17,9, FALSE),"Por favor, introduzca detalles aquí")</f>
        <v>Por favor, introduzca detalles aquí</v>
      </c>
      <c r="N492" s="93" t="str">
        <f>IF(ISERROR(VLOOKUP($F492,Listas!$T$4:$Y$44,5,FALSE)),"",VLOOKUP($F492,Listas!$T$4:$Y$44,5,FALSE))</f>
        <v/>
      </c>
      <c r="O492" s="93" t="str">
        <f>IF(ISERROR(VLOOKUP($F492,Listas!$T$4:$Y$44,6,FALSE)),"",VLOOKUP($F492,Listas!$T$4:$Y$44,6,FALSE))</f>
        <v/>
      </c>
    </row>
    <row r="493" spans="1:15" x14ac:dyDescent="0.25">
      <c r="A493" s="66"/>
      <c r="B493" s="66"/>
      <c r="C493" s="89" t="s">
        <v>941</v>
      </c>
      <c r="D493" s="66" t="s">
        <v>933</v>
      </c>
      <c r="E493" s="90" t="str">
        <f>IF(ISERROR(VLOOKUP($C493,Listas!$R$4:$S$17,2,FALSE)),"",VLOOKUP($C493,Listas!$R$4:$S$17,2,FALSE))</f>
        <v/>
      </c>
      <c r="F493" s="90" t="s">
        <v>984</v>
      </c>
      <c r="G493" s="90" t="s">
        <v>953</v>
      </c>
      <c r="H493" s="67"/>
      <c r="I493" s="67" t="s">
        <v>908</v>
      </c>
      <c r="J493" s="91" t="str">
        <f>IF(ISERROR(VLOOKUP($C493&amp;" "&amp;$K493,Listas!$AB$4:$AC$17,2,FALSE)),"",VLOOKUP($C493&amp;" "&amp;$K493,Listas!$AB$4:$AC$17,2,FALSE))</f>
        <v/>
      </c>
      <c r="K493" s="67" t="str">
        <f>IF(ISERROR(VLOOKUP($I493,Listas!$L$4:$M$7,2,FALSE)),"",VLOOKUP($I493,Listas!$L$4:$M$7,2,FALSE))</f>
        <v/>
      </c>
      <c r="L493" s="92" t="str">
        <f t="shared" si="7"/>
        <v/>
      </c>
      <c r="M493" s="92" t="str">
        <f>IF(D493="no",VLOOKUP(C493,Listas!$R$4:$Z$17,9, FALSE),"Por favor, introduzca detalles aquí")</f>
        <v>Por favor, introduzca detalles aquí</v>
      </c>
      <c r="N493" s="93" t="str">
        <f>IF(ISERROR(VLOOKUP($F493,Listas!$T$4:$Y$44,5,FALSE)),"",VLOOKUP($F493,Listas!$T$4:$Y$44,5,FALSE))</f>
        <v/>
      </c>
      <c r="O493" s="93" t="str">
        <f>IF(ISERROR(VLOOKUP($F493,Listas!$T$4:$Y$44,6,FALSE)),"",VLOOKUP($F493,Listas!$T$4:$Y$44,6,FALSE))</f>
        <v/>
      </c>
    </row>
    <row r="494" spans="1:15" x14ac:dyDescent="0.25">
      <c r="A494" s="66"/>
      <c r="B494" s="66"/>
      <c r="C494" s="89" t="s">
        <v>941</v>
      </c>
      <c r="D494" s="66" t="s">
        <v>933</v>
      </c>
      <c r="E494" s="90" t="str">
        <f>IF(ISERROR(VLOOKUP($C494,Listas!$R$4:$S$17,2,FALSE)),"",VLOOKUP($C494,Listas!$R$4:$S$17,2,FALSE))</f>
        <v/>
      </c>
      <c r="F494" s="90" t="s">
        <v>984</v>
      </c>
      <c r="G494" s="90" t="s">
        <v>953</v>
      </c>
      <c r="H494" s="67"/>
      <c r="I494" s="67" t="s">
        <v>908</v>
      </c>
      <c r="J494" s="91" t="str">
        <f>IF(ISERROR(VLOOKUP($C494&amp;" "&amp;$K494,Listas!$AB$4:$AC$17,2,FALSE)),"",VLOOKUP($C494&amp;" "&amp;$K494,Listas!$AB$4:$AC$17,2,FALSE))</f>
        <v/>
      </c>
      <c r="K494" s="67" t="str">
        <f>IF(ISERROR(VLOOKUP($I494,Listas!$L$4:$M$7,2,FALSE)),"",VLOOKUP($I494,Listas!$L$4:$M$7,2,FALSE))</f>
        <v/>
      </c>
      <c r="L494" s="92" t="str">
        <f t="shared" si="7"/>
        <v/>
      </c>
      <c r="M494" s="92" t="str">
        <f>IF(D494="no",VLOOKUP(C494,Listas!$R$4:$Z$17,9, FALSE),"Por favor, introduzca detalles aquí")</f>
        <v>Por favor, introduzca detalles aquí</v>
      </c>
      <c r="N494" s="93" t="str">
        <f>IF(ISERROR(VLOOKUP($F494,Listas!$T$4:$Y$44,5,FALSE)),"",VLOOKUP($F494,Listas!$T$4:$Y$44,5,FALSE))</f>
        <v/>
      </c>
      <c r="O494" s="93" t="str">
        <f>IF(ISERROR(VLOOKUP($F494,Listas!$T$4:$Y$44,6,FALSE)),"",VLOOKUP($F494,Listas!$T$4:$Y$44,6,FALSE))</f>
        <v/>
      </c>
    </row>
    <row r="495" spans="1:15" x14ac:dyDescent="0.25">
      <c r="A495" s="66"/>
      <c r="B495" s="66"/>
      <c r="C495" s="89" t="s">
        <v>941</v>
      </c>
      <c r="D495" s="66" t="s">
        <v>933</v>
      </c>
      <c r="E495" s="90" t="str">
        <f>IF(ISERROR(VLOOKUP($C495,Listas!$R$4:$S$17,2,FALSE)),"",VLOOKUP($C495,Listas!$R$4:$S$17,2,FALSE))</f>
        <v/>
      </c>
      <c r="F495" s="90" t="s">
        <v>984</v>
      </c>
      <c r="G495" s="90" t="s">
        <v>953</v>
      </c>
      <c r="H495" s="67"/>
      <c r="I495" s="67" t="s">
        <v>908</v>
      </c>
      <c r="J495" s="91" t="str">
        <f>IF(ISERROR(VLOOKUP($C495&amp;" "&amp;$K495,Listas!$AB$4:$AC$17,2,FALSE)),"",VLOOKUP($C495&amp;" "&amp;$K495,Listas!$AB$4:$AC$17,2,FALSE))</f>
        <v/>
      </c>
      <c r="K495" s="67" t="str">
        <f>IF(ISERROR(VLOOKUP($I495,Listas!$L$4:$M$7,2,FALSE)),"",VLOOKUP($I495,Listas!$L$4:$M$7,2,FALSE))</f>
        <v/>
      </c>
      <c r="L495" s="92" t="str">
        <f t="shared" si="7"/>
        <v/>
      </c>
      <c r="M495" s="92" t="str">
        <f>IF(D495="no",VLOOKUP(C495,Listas!$R$4:$Z$17,9, FALSE),"Por favor, introduzca detalles aquí")</f>
        <v>Por favor, introduzca detalles aquí</v>
      </c>
      <c r="N495" s="93" t="str">
        <f>IF(ISERROR(VLOOKUP($F495,Listas!$T$4:$Y$44,5,FALSE)),"",VLOOKUP($F495,Listas!$T$4:$Y$44,5,FALSE))</f>
        <v/>
      </c>
      <c r="O495" s="93" t="str">
        <f>IF(ISERROR(VLOOKUP($F495,Listas!$T$4:$Y$44,6,FALSE)),"",VLOOKUP($F495,Listas!$T$4:$Y$44,6,FALSE))</f>
        <v/>
      </c>
    </row>
    <row r="496" spans="1:15" x14ac:dyDescent="0.25">
      <c r="A496" s="66"/>
      <c r="B496" s="66"/>
      <c r="C496" s="89" t="s">
        <v>941</v>
      </c>
      <c r="D496" s="66" t="s">
        <v>933</v>
      </c>
      <c r="E496" s="90" t="str">
        <f>IF(ISERROR(VLOOKUP($C496,Listas!$R$4:$S$17,2,FALSE)),"",VLOOKUP($C496,Listas!$R$4:$S$17,2,FALSE))</f>
        <v/>
      </c>
      <c r="F496" s="90" t="s">
        <v>984</v>
      </c>
      <c r="G496" s="90" t="s">
        <v>953</v>
      </c>
      <c r="H496" s="67"/>
      <c r="I496" s="67" t="s">
        <v>908</v>
      </c>
      <c r="J496" s="91" t="str">
        <f>IF(ISERROR(VLOOKUP($C496&amp;" "&amp;$K496,Listas!$AB$4:$AC$17,2,FALSE)),"",VLOOKUP($C496&amp;" "&amp;$K496,Listas!$AB$4:$AC$17,2,FALSE))</f>
        <v/>
      </c>
      <c r="K496" s="67" t="str">
        <f>IF(ISERROR(VLOOKUP($I496,Listas!$L$4:$M$7,2,FALSE)),"",VLOOKUP($I496,Listas!$L$4:$M$7,2,FALSE))</f>
        <v/>
      </c>
      <c r="L496" s="92" t="str">
        <f t="shared" si="7"/>
        <v/>
      </c>
      <c r="M496" s="92" t="str">
        <f>IF(D496="no",VLOOKUP(C496,Listas!$R$4:$Z$17,9, FALSE),"Por favor, introduzca detalles aquí")</f>
        <v>Por favor, introduzca detalles aquí</v>
      </c>
      <c r="N496" s="93" t="str">
        <f>IF(ISERROR(VLOOKUP($F496,Listas!$T$4:$Y$44,5,FALSE)),"",VLOOKUP($F496,Listas!$T$4:$Y$44,5,FALSE))</f>
        <v/>
      </c>
      <c r="O496" s="93" t="str">
        <f>IF(ISERROR(VLOOKUP($F496,Listas!$T$4:$Y$44,6,FALSE)),"",VLOOKUP($F496,Listas!$T$4:$Y$44,6,FALSE))</f>
        <v/>
      </c>
    </row>
    <row r="497" spans="1:15" x14ac:dyDescent="0.25">
      <c r="A497" s="66"/>
      <c r="B497" s="66"/>
      <c r="C497" s="89" t="s">
        <v>941</v>
      </c>
      <c r="D497" s="66" t="s">
        <v>933</v>
      </c>
      <c r="E497" s="90" t="str">
        <f>IF(ISERROR(VLOOKUP($C497,Listas!$R$4:$S$17,2,FALSE)),"",VLOOKUP($C497,Listas!$R$4:$S$17,2,FALSE))</f>
        <v/>
      </c>
      <c r="F497" s="90" t="s">
        <v>984</v>
      </c>
      <c r="G497" s="90" t="s">
        <v>953</v>
      </c>
      <c r="H497" s="67"/>
      <c r="I497" s="67" t="s">
        <v>908</v>
      </c>
      <c r="J497" s="91" t="str">
        <f>IF(ISERROR(VLOOKUP($C497&amp;" "&amp;$K497,Listas!$AB$4:$AC$17,2,FALSE)),"",VLOOKUP($C497&amp;" "&amp;$K497,Listas!$AB$4:$AC$17,2,FALSE))</f>
        <v/>
      </c>
      <c r="K497" s="67" t="str">
        <f>IF(ISERROR(VLOOKUP($I497,Listas!$L$4:$M$7,2,FALSE)),"",VLOOKUP($I497,Listas!$L$4:$M$7,2,FALSE))</f>
        <v/>
      </c>
      <c r="L497" s="92" t="str">
        <f t="shared" si="7"/>
        <v/>
      </c>
      <c r="M497" s="92" t="str">
        <f>IF(D497="no",VLOOKUP(C497,Listas!$R$4:$Z$17,9, FALSE),"Por favor, introduzca detalles aquí")</f>
        <v>Por favor, introduzca detalles aquí</v>
      </c>
      <c r="N497" s="93" t="str">
        <f>IF(ISERROR(VLOOKUP($F497,Listas!$T$4:$Y$44,5,FALSE)),"",VLOOKUP($F497,Listas!$T$4:$Y$44,5,FALSE))</f>
        <v/>
      </c>
      <c r="O497" s="93" t="str">
        <f>IF(ISERROR(VLOOKUP($F497,Listas!$T$4:$Y$44,6,FALSE)),"",VLOOKUP($F497,Listas!$T$4:$Y$44,6,FALSE))</f>
        <v/>
      </c>
    </row>
    <row r="498" spans="1:15" x14ac:dyDescent="0.25">
      <c r="A498" s="66"/>
      <c r="B498" s="66"/>
      <c r="C498" s="89" t="s">
        <v>941</v>
      </c>
      <c r="D498" s="66" t="s">
        <v>933</v>
      </c>
      <c r="E498" s="90" t="str">
        <f>IF(ISERROR(VLOOKUP($C498,Listas!$R$4:$S$17,2,FALSE)),"",VLOOKUP($C498,Listas!$R$4:$S$17,2,FALSE))</f>
        <v/>
      </c>
      <c r="F498" s="90" t="s">
        <v>984</v>
      </c>
      <c r="G498" s="90" t="s">
        <v>953</v>
      </c>
      <c r="H498" s="67"/>
      <c r="I498" s="67" t="s">
        <v>908</v>
      </c>
      <c r="J498" s="91" t="str">
        <f>IF(ISERROR(VLOOKUP($C498&amp;" "&amp;$K498,Listas!$AB$4:$AC$17,2,FALSE)),"",VLOOKUP($C498&amp;" "&amp;$K498,Listas!$AB$4:$AC$17,2,FALSE))</f>
        <v/>
      </c>
      <c r="K498" s="67" t="str">
        <f>IF(ISERROR(VLOOKUP($I498,Listas!$L$4:$M$7,2,FALSE)),"",VLOOKUP($I498,Listas!$L$4:$M$7,2,FALSE))</f>
        <v/>
      </c>
      <c r="L498" s="92" t="str">
        <f t="shared" si="7"/>
        <v/>
      </c>
      <c r="M498" s="92" t="str">
        <f>IF(D498="no",VLOOKUP(C498,Listas!$R$4:$Z$17,9, FALSE),"Por favor, introduzca detalles aquí")</f>
        <v>Por favor, introduzca detalles aquí</v>
      </c>
      <c r="N498" s="93" t="str">
        <f>IF(ISERROR(VLOOKUP($F498,Listas!$T$4:$Y$44,5,FALSE)),"",VLOOKUP($F498,Listas!$T$4:$Y$44,5,FALSE))</f>
        <v/>
      </c>
      <c r="O498" s="93" t="str">
        <f>IF(ISERROR(VLOOKUP($F498,Listas!$T$4:$Y$44,6,FALSE)),"",VLOOKUP($F498,Listas!$T$4:$Y$44,6,FALSE))</f>
        <v/>
      </c>
    </row>
    <row r="499" spans="1:15" x14ac:dyDescent="0.25">
      <c r="A499" s="66"/>
      <c r="B499" s="66"/>
      <c r="C499" s="89" t="s">
        <v>941</v>
      </c>
      <c r="D499" s="66" t="s">
        <v>933</v>
      </c>
      <c r="E499" s="90" t="str">
        <f>IF(ISERROR(VLOOKUP($C499,Listas!$R$4:$S$17,2,FALSE)),"",VLOOKUP($C499,Listas!$R$4:$S$17,2,FALSE))</f>
        <v/>
      </c>
      <c r="F499" s="90" t="s">
        <v>984</v>
      </c>
      <c r="G499" s="90" t="s">
        <v>953</v>
      </c>
      <c r="H499" s="67"/>
      <c r="I499" s="67" t="s">
        <v>908</v>
      </c>
      <c r="J499" s="91" t="str">
        <f>IF(ISERROR(VLOOKUP($C499&amp;" "&amp;$K499,Listas!$AB$4:$AC$17,2,FALSE)),"",VLOOKUP($C499&amp;" "&amp;$K499,Listas!$AB$4:$AC$17,2,FALSE))</f>
        <v/>
      </c>
      <c r="K499" s="67" t="str">
        <f>IF(ISERROR(VLOOKUP($I499,Listas!$L$4:$M$7,2,FALSE)),"",VLOOKUP($I499,Listas!$L$4:$M$7,2,FALSE))</f>
        <v/>
      </c>
      <c r="L499" s="92" t="str">
        <f t="shared" si="7"/>
        <v/>
      </c>
      <c r="M499" s="92" t="str">
        <f>IF(D499="no",VLOOKUP(C499,Listas!$R$4:$Z$17,9, FALSE),"Por favor, introduzca detalles aquí")</f>
        <v>Por favor, introduzca detalles aquí</v>
      </c>
      <c r="N499" s="93" t="str">
        <f>IF(ISERROR(VLOOKUP($F499,Listas!$T$4:$Y$44,5,FALSE)),"",VLOOKUP($F499,Listas!$T$4:$Y$44,5,FALSE))</f>
        <v/>
      </c>
      <c r="O499" s="93" t="str">
        <f>IF(ISERROR(VLOOKUP($F499,Listas!$T$4:$Y$44,6,FALSE)),"",VLOOKUP($F499,Listas!$T$4:$Y$44,6,FALSE))</f>
        <v/>
      </c>
    </row>
    <row r="500" spans="1:15" x14ac:dyDescent="0.25">
      <c r="A500" s="66"/>
      <c r="B500" s="66"/>
      <c r="C500" s="89" t="s">
        <v>941</v>
      </c>
      <c r="D500" s="66" t="s">
        <v>933</v>
      </c>
      <c r="E500" s="90" t="str">
        <f>IF(ISERROR(VLOOKUP($C500,Listas!$R$4:$S$17,2,FALSE)),"",VLOOKUP($C500,Listas!$R$4:$S$17,2,FALSE))</f>
        <v/>
      </c>
      <c r="F500" s="90" t="s">
        <v>984</v>
      </c>
      <c r="G500" s="90" t="s">
        <v>953</v>
      </c>
      <c r="H500" s="67"/>
      <c r="I500" s="67" t="s">
        <v>908</v>
      </c>
      <c r="J500" s="91" t="str">
        <f>IF(ISERROR(VLOOKUP($C500&amp;" "&amp;$K500,Listas!$AB$4:$AC$17,2,FALSE)),"",VLOOKUP($C500&amp;" "&amp;$K500,Listas!$AB$4:$AC$17,2,FALSE))</f>
        <v/>
      </c>
      <c r="K500" s="67" t="str">
        <f>IF(ISERROR(VLOOKUP($I500,Listas!$L$4:$M$7,2,FALSE)),"",VLOOKUP($I500,Listas!$L$4:$M$7,2,FALSE))</f>
        <v/>
      </c>
      <c r="L500" s="92" t="str">
        <f t="shared" si="7"/>
        <v/>
      </c>
      <c r="M500" s="92" t="str">
        <f>IF(D500="no",VLOOKUP(C500,Listas!$R$4:$Z$17,9, FALSE),"Por favor, introduzca detalles aquí")</f>
        <v>Por favor, introduzca detalles aquí</v>
      </c>
      <c r="N500" s="93" t="str">
        <f>IF(ISERROR(VLOOKUP($F500,Listas!$T$4:$Y$44,5,FALSE)),"",VLOOKUP($F500,Listas!$T$4:$Y$44,5,FALSE))</f>
        <v/>
      </c>
      <c r="O500" s="93" t="str">
        <f>IF(ISERROR(VLOOKUP($F500,Listas!$T$4:$Y$44,6,FALSE)),"",VLOOKUP($F500,Listas!$T$4:$Y$44,6,FALSE))</f>
        <v/>
      </c>
    </row>
    <row r="501" spans="1:15" x14ac:dyDescent="0.25">
      <c r="A501" s="66"/>
      <c r="B501" s="66"/>
      <c r="C501" s="89" t="s">
        <v>941</v>
      </c>
      <c r="D501" s="66" t="s">
        <v>933</v>
      </c>
      <c r="E501" s="90" t="str">
        <f>IF(ISERROR(VLOOKUP($C501,Listas!$R$4:$S$17,2,FALSE)),"",VLOOKUP($C501,Listas!$R$4:$S$17,2,FALSE))</f>
        <v/>
      </c>
      <c r="F501" s="90" t="s">
        <v>984</v>
      </c>
      <c r="G501" s="90" t="s">
        <v>953</v>
      </c>
      <c r="H501" s="67"/>
      <c r="I501" s="67" t="s">
        <v>908</v>
      </c>
      <c r="J501" s="91" t="str">
        <f>IF(ISERROR(VLOOKUP($C501&amp;" "&amp;$K501,Listas!$AB$4:$AC$17,2,FALSE)),"",VLOOKUP($C501&amp;" "&amp;$K501,Listas!$AB$4:$AC$17,2,FALSE))</f>
        <v/>
      </c>
      <c r="K501" s="67" t="str">
        <f>IF(ISERROR(VLOOKUP($I501,Listas!$L$4:$M$7,2,FALSE)),"",VLOOKUP($I501,Listas!$L$4:$M$7,2,FALSE))</f>
        <v/>
      </c>
      <c r="L501" s="92" t="str">
        <f t="shared" si="7"/>
        <v/>
      </c>
      <c r="M501" s="92" t="str">
        <f>IF(D501="no",VLOOKUP(C501,Listas!$R$4:$Z$17,9, FALSE),"Por favor, introduzca detalles aquí")</f>
        <v>Por favor, introduzca detalles aquí</v>
      </c>
      <c r="N501" s="93" t="str">
        <f>IF(ISERROR(VLOOKUP($F501,Listas!$T$4:$Y$44,5,FALSE)),"",VLOOKUP($F501,Listas!$T$4:$Y$44,5,FALSE))</f>
        <v/>
      </c>
      <c r="O501" s="93" t="str">
        <f>IF(ISERROR(VLOOKUP($F501,Listas!$T$4:$Y$44,6,FALSE)),"",VLOOKUP($F501,Listas!$T$4:$Y$44,6,FALSE))</f>
        <v/>
      </c>
    </row>
    <row r="502" spans="1:15" x14ac:dyDescent="0.25">
      <c r="A502" s="66"/>
      <c r="B502" s="66"/>
      <c r="C502" s="89" t="s">
        <v>941</v>
      </c>
      <c r="D502" s="66" t="s">
        <v>933</v>
      </c>
      <c r="E502" s="90" t="str">
        <f>IF(ISERROR(VLOOKUP($C502,Listas!$R$4:$S$17,2,FALSE)),"",VLOOKUP($C502,Listas!$R$4:$S$17,2,FALSE))</f>
        <v/>
      </c>
      <c r="F502" s="90" t="s">
        <v>984</v>
      </c>
      <c r="G502" s="90" t="s">
        <v>953</v>
      </c>
      <c r="H502" s="67"/>
      <c r="I502" s="67" t="s">
        <v>908</v>
      </c>
      <c r="J502" s="91" t="str">
        <f>IF(ISERROR(VLOOKUP($C502&amp;" "&amp;$K502,Listas!$AB$4:$AC$17,2,FALSE)),"",VLOOKUP($C502&amp;" "&amp;$K502,Listas!$AB$4:$AC$17,2,FALSE))</f>
        <v/>
      </c>
      <c r="K502" s="67" t="str">
        <f>IF(ISERROR(VLOOKUP($I502,Listas!$L$4:$M$7,2,FALSE)),"",VLOOKUP($I502,Listas!$L$4:$M$7,2,FALSE))</f>
        <v/>
      </c>
      <c r="L502" s="92" t="str">
        <f t="shared" si="7"/>
        <v/>
      </c>
      <c r="M502" s="92" t="str">
        <f>IF(D502="no",VLOOKUP(C502,Listas!$R$4:$Z$17,9, FALSE),"Por favor, introduzca detalles aquí")</f>
        <v>Por favor, introduzca detalles aquí</v>
      </c>
      <c r="N502" s="93" t="str">
        <f>IF(ISERROR(VLOOKUP($F502,Listas!$T$4:$Y$44,5,FALSE)),"",VLOOKUP($F502,Listas!$T$4:$Y$44,5,FALSE))</f>
        <v/>
      </c>
      <c r="O502" s="93" t="str">
        <f>IF(ISERROR(VLOOKUP($F502,Listas!$T$4:$Y$44,6,FALSE)),"",VLOOKUP($F502,Listas!$T$4:$Y$44,6,FALSE))</f>
        <v/>
      </c>
    </row>
    <row r="503" spans="1:15" x14ac:dyDescent="0.25">
      <c r="A503" s="66"/>
      <c r="B503" s="66"/>
      <c r="C503" s="89" t="s">
        <v>941</v>
      </c>
      <c r="D503" s="66" t="s">
        <v>933</v>
      </c>
      <c r="E503" s="90" t="str">
        <f>IF(ISERROR(VLOOKUP($C503,Listas!$R$4:$S$17,2,FALSE)),"",VLOOKUP($C503,Listas!$R$4:$S$17,2,FALSE))</f>
        <v/>
      </c>
      <c r="F503" s="90" t="s">
        <v>984</v>
      </c>
      <c r="G503" s="90" t="s">
        <v>953</v>
      </c>
      <c r="H503" s="67"/>
      <c r="I503" s="67" t="s">
        <v>908</v>
      </c>
      <c r="J503" s="91" t="str">
        <f>IF(ISERROR(VLOOKUP($C503&amp;" "&amp;$K503,Listas!$AB$4:$AC$17,2,FALSE)),"",VLOOKUP($C503&amp;" "&amp;$K503,Listas!$AB$4:$AC$17,2,FALSE))</f>
        <v/>
      </c>
      <c r="K503" s="67" t="str">
        <f>IF(ISERROR(VLOOKUP($I503,Listas!$L$4:$M$7,2,FALSE)),"",VLOOKUP($I503,Listas!$L$4:$M$7,2,FALSE))</f>
        <v/>
      </c>
      <c r="L503" s="92" t="str">
        <f t="shared" si="7"/>
        <v/>
      </c>
      <c r="M503" s="92" t="str">
        <f>IF(D503="no",VLOOKUP(C503,Listas!$R$4:$Z$17,9, FALSE),"Por favor, introduzca detalles aquí")</f>
        <v>Por favor, introduzca detalles aquí</v>
      </c>
      <c r="N503" s="93" t="str">
        <f>IF(ISERROR(VLOOKUP($F503,Listas!$T$4:$Y$44,5,FALSE)),"",VLOOKUP($F503,Listas!$T$4:$Y$44,5,FALSE))</f>
        <v/>
      </c>
      <c r="O503" s="93" t="str">
        <f>IF(ISERROR(VLOOKUP($F503,Listas!$T$4:$Y$44,6,FALSE)),"",VLOOKUP($F503,Listas!$T$4:$Y$44,6,FALSE))</f>
        <v/>
      </c>
    </row>
    <row r="504" spans="1:15" x14ac:dyDescent="0.25">
      <c r="A504" s="66"/>
      <c r="B504" s="66"/>
      <c r="C504" s="89" t="s">
        <v>941</v>
      </c>
      <c r="D504" s="66" t="s">
        <v>933</v>
      </c>
      <c r="E504" s="90" t="str">
        <f>IF(ISERROR(VLOOKUP($C504,Listas!$R$4:$S$17,2,FALSE)),"",VLOOKUP($C504,Listas!$R$4:$S$17,2,FALSE))</f>
        <v/>
      </c>
      <c r="F504" s="90" t="s">
        <v>984</v>
      </c>
      <c r="G504" s="90" t="s">
        <v>953</v>
      </c>
      <c r="H504" s="67"/>
      <c r="I504" s="67" t="s">
        <v>908</v>
      </c>
      <c r="J504" s="91" t="str">
        <f>IF(ISERROR(VLOOKUP($C504&amp;" "&amp;$K504,Listas!$AB$4:$AC$17,2,FALSE)),"",VLOOKUP($C504&amp;" "&amp;$K504,Listas!$AB$4:$AC$17,2,FALSE))</f>
        <v/>
      </c>
      <c r="K504" s="67" t="str">
        <f>IF(ISERROR(VLOOKUP($I504,Listas!$L$4:$M$7,2,FALSE)),"",VLOOKUP($I504,Listas!$L$4:$M$7,2,FALSE))</f>
        <v/>
      </c>
      <c r="L504" s="92" t="str">
        <f t="shared" si="7"/>
        <v/>
      </c>
      <c r="M504" s="92" t="str">
        <f>IF(D504="no",VLOOKUP(C504,Listas!$R$4:$Z$17,9, FALSE),"Por favor, introduzca detalles aquí")</f>
        <v>Por favor, introduzca detalles aquí</v>
      </c>
      <c r="N504" s="93" t="str">
        <f>IF(ISERROR(VLOOKUP($F504,Listas!$T$4:$Y$44,5,FALSE)),"",VLOOKUP($F504,Listas!$T$4:$Y$44,5,FALSE))</f>
        <v/>
      </c>
      <c r="O504" s="93" t="str">
        <f>IF(ISERROR(VLOOKUP($F504,Listas!$T$4:$Y$44,6,FALSE)),"",VLOOKUP($F504,Listas!$T$4:$Y$44,6,FALSE))</f>
        <v/>
      </c>
    </row>
    <row r="505" spans="1:15" x14ac:dyDescent="0.25">
      <c r="A505" s="66"/>
      <c r="B505" s="66"/>
      <c r="C505" s="89" t="s">
        <v>941</v>
      </c>
      <c r="D505" s="66" t="s">
        <v>933</v>
      </c>
      <c r="E505" s="90" t="str">
        <f>IF(ISERROR(VLOOKUP($C505,Listas!$R$4:$S$17,2,FALSE)),"",VLOOKUP($C505,Listas!$R$4:$S$17,2,FALSE))</f>
        <v/>
      </c>
      <c r="F505" s="90" t="s">
        <v>984</v>
      </c>
      <c r="G505" s="90" t="s">
        <v>953</v>
      </c>
      <c r="H505" s="67"/>
      <c r="I505" s="67" t="s">
        <v>908</v>
      </c>
      <c r="J505" s="91" t="str">
        <f>IF(ISERROR(VLOOKUP($C505&amp;" "&amp;$K505,Listas!$AB$4:$AC$17,2,FALSE)),"",VLOOKUP($C505&amp;" "&amp;$K505,Listas!$AB$4:$AC$17,2,FALSE))</f>
        <v/>
      </c>
      <c r="K505" s="67" t="str">
        <f>IF(ISERROR(VLOOKUP($I505,Listas!$L$4:$M$7,2,FALSE)),"",VLOOKUP($I505,Listas!$L$4:$M$7,2,FALSE))</f>
        <v/>
      </c>
      <c r="L505" s="92" t="str">
        <f t="shared" si="7"/>
        <v/>
      </c>
      <c r="M505" s="92" t="str">
        <f>IF(D505="no",VLOOKUP(C505,Listas!$R$4:$Z$17,9, FALSE),"Por favor, introduzca detalles aquí")</f>
        <v>Por favor, introduzca detalles aquí</v>
      </c>
      <c r="N505" s="93" t="str">
        <f>IF(ISERROR(VLOOKUP($F505,Listas!$T$4:$Y$44,5,FALSE)),"",VLOOKUP($F505,Listas!$T$4:$Y$44,5,FALSE))</f>
        <v/>
      </c>
      <c r="O505" s="93" t="str">
        <f>IF(ISERROR(VLOOKUP($F505,Listas!$T$4:$Y$44,6,FALSE)),"",VLOOKUP($F505,Listas!$T$4:$Y$44,6,FALSE))</f>
        <v/>
      </c>
    </row>
    <row r="506" spans="1:15" x14ac:dyDescent="0.25">
      <c r="A506" s="66"/>
      <c r="B506" s="66"/>
      <c r="C506" s="89" t="s">
        <v>941</v>
      </c>
      <c r="D506" s="66" t="s">
        <v>933</v>
      </c>
      <c r="E506" s="90" t="str">
        <f>IF(ISERROR(VLOOKUP($C506,Listas!$R$4:$S$17,2,FALSE)),"",VLOOKUP($C506,Listas!$R$4:$S$17,2,FALSE))</f>
        <v/>
      </c>
      <c r="F506" s="90" t="s">
        <v>984</v>
      </c>
      <c r="G506" s="90" t="s">
        <v>953</v>
      </c>
      <c r="H506" s="67"/>
      <c r="I506" s="67" t="s">
        <v>908</v>
      </c>
      <c r="J506" s="91" t="str">
        <f>IF(ISERROR(VLOOKUP($C506&amp;" "&amp;$K506,Listas!$AB$4:$AC$17,2,FALSE)),"",VLOOKUP($C506&amp;" "&amp;$K506,Listas!$AB$4:$AC$17,2,FALSE))</f>
        <v/>
      </c>
      <c r="K506" s="67" t="str">
        <f>IF(ISERROR(VLOOKUP($I506,Listas!$L$4:$M$7,2,FALSE)),"",VLOOKUP($I506,Listas!$L$4:$M$7,2,FALSE))</f>
        <v/>
      </c>
      <c r="L506" s="92" t="str">
        <f t="shared" si="7"/>
        <v/>
      </c>
      <c r="M506" s="92" t="str">
        <f>IF(D506="no",VLOOKUP(C506,Listas!$R$4:$Z$17,9, FALSE),"Por favor, introduzca detalles aquí")</f>
        <v>Por favor, introduzca detalles aquí</v>
      </c>
      <c r="N506" s="93" t="str">
        <f>IF(ISERROR(VLOOKUP($F506,Listas!$T$4:$Y$44,5,FALSE)),"",VLOOKUP($F506,Listas!$T$4:$Y$44,5,FALSE))</f>
        <v/>
      </c>
      <c r="O506" s="93" t="str">
        <f>IF(ISERROR(VLOOKUP($F506,Listas!$T$4:$Y$44,6,FALSE)),"",VLOOKUP($F506,Listas!$T$4:$Y$44,6,FALSE))</f>
        <v/>
      </c>
    </row>
    <row r="507" spans="1:15" x14ac:dyDescent="0.25">
      <c r="A507" s="66"/>
      <c r="B507" s="66"/>
      <c r="C507" s="89" t="s">
        <v>941</v>
      </c>
      <c r="D507" s="66" t="s">
        <v>933</v>
      </c>
      <c r="E507" s="90" t="str">
        <f>IF(ISERROR(VLOOKUP($C507,Listas!$R$4:$S$17,2,FALSE)),"",VLOOKUP($C507,Listas!$R$4:$S$17,2,FALSE))</f>
        <v/>
      </c>
      <c r="F507" s="90" t="s">
        <v>984</v>
      </c>
      <c r="G507" s="90" t="s">
        <v>953</v>
      </c>
      <c r="H507" s="67"/>
      <c r="I507" s="67" t="s">
        <v>908</v>
      </c>
      <c r="J507" s="91" t="str">
        <f>IF(ISERROR(VLOOKUP($C507&amp;" "&amp;$K507,Listas!$AB$4:$AC$17,2,FALSE)),"",VLOOKUP($C507&amp;" "&amp;$K507,Listas!$AB$4:$AC$17,2,FALSE))</f>
        <v/>
      </c>
      <c r="K507" s="67" t="str">
        <f>IF(ISERROR(VLOOKUP($I507,Listas!$L$4:$M$7,2,FALSE)),"",VLOOKUP($I507,Listas!$L$4:$M$7,2,FALSE))</f>
        <v/>
      </c>
      <c r="L507" s="92" t="str">
        <f t="shared" si="7"/>
        <v/>
      </c>
      <c r="M507" s="92" t="str">
        <f>IF(D507="no",VLOOKUP(C507,Listas!$R$4:$Z$17,9, FALSE),"Por favor, introduzca detalles aquí")</f>
        <v>Por favor, introduzca detalles aquí</v>
      </c>
      <c r="N507" s="93" t="str">
        <f>IF(ISERROR(VLOOKUP($F507,Listas!$T$4:$Y$44,5,FALSE)),"",VLOOKUP($F507,Listas!$T$4:$Y$44,5,FALSE))</f>
        <v/>
      </c>
      <c r="O507" s="93" t="str">
        <f>IF(ISERROR(VLOOKUP($F507,Listas!$T$4:$Y$44,6,FALSE)),"",VLOOKUP($F507,Listas!$T$4:$Y$44,6,FALSE))</f>
        <v/>
      </c>
    </row>
    <row r="508" spans="1:15" x14ac:dyDescent="0.25">
      <c r="A508" s="66"/>
      <c r="B508" s="66"/>
      <c r="C508" s="89" t="s">
        <v>941</v>
      </c>
      <c r="D508" s="66" t="s">
        <v>933</v>
      </c>
      <c r="E508" s="90" t="str">
        <f>IF(ISERROR(VLOOKUP($C508,Listas!$R$4:$S$17,2,FALSE)),"",VLOOKUP($C508,Listas!$R$4:$S$17,2,FALSE))</f>
        <v/>
      </c>
      <c r="F508" s="90" t="s">
        <v>984</v>
      </c>
      <c r="G508" s="90" t="s">
        <v>953</v>
      </c>
      <c r="H508" s="67"/>
      <c r="I508" s="67" t="s">
        <v>908</v>
      </c>
      <c r="J508" s="91" t="str">
        <f>IF(ISERROR(VLOOKUP($C508&amp;" "&amp;$K508,Listas!$AB$4:$AC$17,2,FALSE)),"",VLOOKUP($C508&amp;" "&amp;$K508,Listas!$AB$4:$AC$17,2,FALSE))</f>
        <v/>
      </c>
      <c r="K508" s="67" t="str">
        <f>IF(ISERROR(VLOOKUP($I508,Listas!$L$4:$M$7,2,FALSE)),"",VLOOKUP($I508,Listas!$L$4:$M$7,2,FALSE))</f>
        <v/>
      </c>
      <c r="L508" s="92" t="str">
        <f t="shared" si="7"/>
        <v/>
      </c>
      <c r="M508" s="92" t="str">
        <f>IF(D508="no",VLOOKUP(C508,Listas!$R$4:$Z$17,9, FALSE),"Por favor, introduzca detalles aquí")</f>
        <v>Por favor, introduzca detalles aquí</v>
      </c>
      <c r="N508" s="93" t="str">
        <f>IF(ISERROR(VLOOKUP($F508,Listas!$T$4:$Y$44,5,FALSE)),"",VLOOKUP($F508,Listas!$T$4:$Y$44,5,FALSE))</f>
        <v/>
      </c>
      <c r="O508" s="93" t="str">
        <f>IF(ISERROR(VLOOKUP($F508,Listas!$T$4:$Y$44,6,FALSE)),"",VLOOKUP($F508,Listas!$T$4:$Y$44,6,FALSE))</f>
        <v/>
      </c>
    </row>
    <row r="509" spans="1:15" x14ac:dyDescent="0.25">
      <c r="A509" s="66"/>
      <c r="B509" s="66"/>
      <c r="C509" s="89" t="s">
        <v>941</v>
      </c>
      <c r="D509" s="66" t="s">
        <v>933</v>
      </c>
      <c r="E509" s="90" t="str">
        <f>IF(ISERROR(VLOOKUP($C509,Listas!$R$4:$S$17,2,FALSE)),"",VLOOKUP($C509,Listas!$R$4:$S$17,2,FALSE))</f>
        <v/>
      </c>
      <c r="F509" s="90" t="s">
        <v>984</v>
      </c>
      <c r="G509" s="90" t="s">
        <v>953</v>
      </c>
      <c r="H509" s="67"/>
      <c r="I509" s="67" t="s">
        <v>908</v>
      </c>
      <c r="J509" s="91" t="str">
        <f>IF(ISERROR(VLOOKUP($C509&amp;" "&amp;$K509,Listas!$AB$4:$AC$17,2,FALSE)),"",VLOOKUP($C509&amp;" "&amp;$K509,Listas!$AB$4:$AC$17,2,FALSE))</f>
        <v/>
      </c>
      <c r="K509" s="67" t="str">
        <f>IF(ISERROR(VLOOKUP($I509,Listas!$L$4:$M$7,2,FALSE)),"",VLOOKUP($I509,Listas!$L$4:$M$7,2,FALSE))</f>
        <v/>
      </c>
      <c r="L509" s="92" t="str">
        <f t="shared" si="7"/>
        <v/>
      </c>
      <c r="M509" s="92" t="str">
        <f>IF(D509="no",VLOOKUP(C509,Listas!$R$4:$Z$17,9, FALSE),"Por favor, introduzca detalles aquí")</f>
        <v>Por favor, introduzca detalles aquí</v>
      </c>
      <c r="N509" s="93" t="str">
        <f>IF(ISERROR(VLOOKUP($F509,Listas!$T$4:$Y$44,5,FALSE)),"",VLOOKUP($F509,Listas!$T$4:$Y$44,5,FALSE))</f>
        <v/>
      </c>
      <c r="O509" s="93" t="str">
        <f>IF(ISERROR(VLOOKUP($F509,Listas!$T$4:$Y$44,6,FALSE)),"",VLOOKUP($F509,Listas!$T$4:$Y$44,6,FALSE))</f>
        <v/>
      </c>
    </row>
    <row r="510" spans="1:15" x14ac:dyDescent="0.25">
      <c r="A510" s="66"/>
      <c r="B510" s="66"/>
      <c r="C510" s="89" t="s">
        <v>941</v>
      </c>
      <c r="D510" s="66" t="s">
        <v>933</v>
      </c>
      <c r="E510" s="90" t="str">
        <f>IF(ISERROR(VLOOKUP($C510,Listas!$R$4:$S$17,2,FALSE)),"",VLOOKUP($C510,Listas!$R$4:$S$17,2,FALSE))</f>
        <v/>
      </c>
      <c r="F510" s="90" t="s">
        <v>984</v>
      </c>
      <c r="G510" s="90" t="s">
        <v>953</v>
      </c>
      <c r="H510" s="67"/>
      <c r="I510" s="67" t="s">
        <v>908</v>
      </c>
      <c r="J510" s="91" t="str">
        <f>IF(ISERROR(VLOOKUP($C510&amp;" "&amp;$K510,Listas!$AB$4:$AC$17,2,FALSE)),"",VLOOKUP($C510&amp;" "&amp;$K510,Listas!$AB$4:$AC$17,2,FALSE))</f>
        <v/>
      </c>
      <c r="K510" s="67" t="str">
        <f>IF(ISERROR(VLOOKUP($I510,Listas!$L$4:$M$7,2,FALSE)),"",VLOOKUP($I510,Listas!$L$4:$M$7,2,FALSE))</f>
        <v/>
      </c>
      <c r="L510" s="92" t="str">
        <f t="shared" si="7"/>
        <v/>
      </c>
      <c r="M510" s="92" t="str">
        <f>IF(D510="no",VLOOKUP(C510,Listas!$R$4:$Z$17,9, FALSE),"Por favor, introduzca detalles aquí")</f>
        <v>Por favor, introduzca detalles aquí</v>
      </c>
      <c r="N510" s="93" t="str">
        <f>IF(ISERROR(VLOOKUP($F510,Listas!$T$4:$Y$44,5,FALSE)),"",VLOOKUP($F510,Listas!$T$4:$Y$44,5,FALSE))</f>
        <v/>
      </c>
      <c r="O510" s="93" t="str">
        <f>IF(ISERROR(VLOOKUP($F510,Listas!$T$4:$Y$44,6,FALSE)),"",VLOOKUP($F510,Listas!$T$4:$Y$44,6,FALSE))</f>
        <v/>
      </c>
    </row>
    <row r="511" spans="1:15" x14ac:dyDescent="0.25">
      <c r="A511" s="66"/>
      <c r="B511" s="66"/>
      <c r="C511" s="89" t="s">
        <v>941</v>
      </c>
      <c r="D511" s="66" t="s">
        <v>933</v>
      </c>
      <c r="E511" s="90" t="str">
        <f>IF(ISERROR(VLOOKUP($C511,Listas!$R$4:$S$17,2,FALSE)),"",VLOOKUP($C511,Listas!$R$4:$S$17,2,FALSE))</f>
        <v/>
      </c>
      <c r="F511" s="90" t="s">
        <v>984</v>
      </c>
      <c r="G511" s="90" t="s">
        <v>953</v>
      </c>
      <c r="H511" s="67"/>
      <c r="I511" s="67" t="s">
        <v>908</v>
      </c>
      <c r="J511" s="91" t="str">
        <f>IF(ISERROR(VLOOKUP($C511&amp;" "&amp;$K511,Listas!$AB$4:$AC$17,2,FALSE)),"",VLOOKUP($C511&amp;" "&amp;$K511,Listas!$AB$4:$AC$17,2,FALSE))</f>
        <v/>
      </c>
      <c r="K511" s="67" t="str">
        <f>IF(ISERROR(VLOOKUP($I511,Listas!$L$4:$M$7,2,FALSE)),"",VLOOKUP($I511,Listas!$L$4:$M$7,2,FALSE))</f>
        <v/>
      </c>
      <c r="L511" s="92" t="str">
        <f t="shared" si="7"/>
        <v/>
      </c>
      <c r="M511" s="92" t="str">
        <f>IF(D511="no",VLOOKUP(C511,Listas!$R$4:$Z$17,9, FALSE),"Por favor, introduzca detalles aquí")</f>
        <v>Por favor, introduzca detalles aquí</v>
      </c>
      <c r="N511" s="93" t="str">
        <f>IF(ISERROR(VLOOKUP($F511,Listas!$T$4:$Y$44,5,FALSE)),"",VLOOKUP($F511,Listas!$T$4:$Y$44,5,FALSE))</f>
        <v/>
      </c>
      <c r="O511" s="93" t="str">
        <f>IF(ISERROR(VLOOKUP($F511,Listas!$T$4:$Y$44,6,FALSE)),"",VLOOKUP($F511,Listas!$T$4:$Y$44,6,FALSE))</f>
        <v/>
      </c>
    </row>
    <row r="512" spans="1:15" x14ac:dyDescent="0.25">
      <c r="A512" s="66"/>
      <c r="B512" s="66"/>
      <c r="C512" s="89" t="s">
        <v>941</v>
      </c>
      <c r="D512" s="66" t="s">
        <v>933</v>
      </c>
      <c r="E512" s="90" t="str">
        <f>IF(ISERROR(VLOOKUP($C512,Listas!$R$4:$S$17,2,FALSE)),"",VLOOKUP($C512,Listas!$R$4:$S$17,2,FALSE))</f>
        <v/>
      </c>
      <c r="F512" s="90" t="s">
        <v>984</v>
      </c>
      <c r="G512" s="90" t="s">
        <v>953</v>
      </c>
      <c r="H512" s="67"/>
      <c r="I512" s="67" t="s">
        <v>908</v>
      </c>
      <c r="J512" s="91" t="str">
        <f>IF(ISERROR(VLOOKUP($C512&amp;" "&amp;$K512,Listas!$AB$4:$AC$17,2,FALSE)),"",VLOOKUP($C512&amp;" "&amp;$K512,Listas!$AB$4:$AC$17,2,FALSE))</f>
        <v/>
      </c>
      <c r="K512" s="67" t="str">
        <f>IF(ISERROR(VLOOKUP($I512,Listas!$L$4:$M$7,2,FALSE)),"",VLOOKUP($I512,Listas!$L$4:$M$7,2,FALSE))</f>
        <v/>
      </c>
      <c r="L512" s="92" t="str">
        <f t="shared" si="7"/>
        <v/>
      </c>
      <c r="M512" s="92" t="str">
        <f>IF(D512="no",VLOOKUP(C512,Listas!$R$4:$Z$17,9, FALSE),"Por favor, introduzca detalles aquí")</f>
        <v>Por favor, introduzca detalles aquí</v>
      </c>
      <c r="N512" s="93" t="str">
        <f>IF(ISERROR(VLOOKUP($F512,Listas!$T$4:$Y$44,5,FALSE)),"",VLOOKUP($F512,Listas!$T$4:$Y$44,5,FALSE))</f>
        <v/>
      </c>
      <c r="O512" s="93" t="str">
        <f>IF(ISERROR(VLOOKUP($F512,Listas!$T$4:$Y$44,6,FALSE)),"",VLOOKUP($F512,Listas!$T$4:$Y$44,6,FALSE))</f>
        <v/>
      </c>
    </row>
    <row r="513" spans="1:15" x14ac:dyDescent="0.25">
      <c r="A513" s="66"/>
      <c r="B513" s="66"/>
      <c r="C513" s="89" t="s">
        <v>941</v>
      </c>
      <c r="D513" s="66" t="s">
        <v>933</v>
      </c>
      <c r="E513" s="90" t="str">
        <f>IF(ISERROR(VLOOKUP($C513,Listas!$R$4:$S$17,2,FALSE)),"",VLOOKUP($C513,Listas!$R$4:$S$17,2,FALSE))</f>
        <v/>
      </c>
      <c r="F513" s="90" t="s">
        <v>984</v>
      </c>
      <c r="G513" s="90" t="s">
        <v>953</v>
      </c>
      <c r="H513" s="67"/>
      <c r="I513" s="67" t="s">
        <v>908</v>
      </c>
      <c r="J513" s="91" t="str">
        <f>IF(ISERROR(VLOOKUP($C513&amp;" "&amp;$K513,Listas!$AB$4:$AC$17,2,FALSE)),"",VLOOKUP($C513&amp;" "&amp;$K513,Listas!$AB$4:$AC$17,2,FALSE))</f>
        <v/>
      </c>
      <c r="K513" s="67" t="str">
        <f>IF(ISERROR(VLOOKUP($I513,Listas!$L$4:$M$7,2,FALSE)),"",VLOOKUP($I513,Listas!$L$4:$M$7,2,FALSE))</f>
        <v/>
      </c>
      <c r="L513" s="92" t="str">
        <f t="shared" si="7"/>
        <v/>
      </c>
      <c r="M513" s="92" t="str">
        <f>IF(D513="no",VLOOKUP(C513,Listas!$R$4:$Z$17,9, FALSE),"Por favor, introduzca detalles aquí")</f>
        <v>Por favor, introduzca detalles aquí</v>
      </c>
      <c r="N513" s="93" t="str">
        <f>IF(ISERROR(VLOOKUP($F513,Listas!$T$4:$Y$44,5,FALSE)),"",VLOOKUP($F513,Listas!$T$4:$Y$44,5,FALSE))</f>
        <v/>
      </c>
      <c r="O513" s="93" t="str">
        <f>IF(ISERROR(VLOOKUP($F513,Listas!$T$4:$Y$44,6,FALSE)),"",VLOOKUP($F513,Listas!$T$4:$Y$44,6,FALSE))</f>
        <v/>
      </c>
    </row>
    <row r="514" spans="1:15" x14ac:dyDescent="0.25">
      <c r="A514" s="66"/>
      <c r="B514" s="66"/>
      <c r="C514" s="89" t="s">
        <v>941</v>
      </c>
      <c r="D514" s="66" t="s">
        <v>933</v>
      </c>
      <c r="E514" s="90" t="str">
        <f>IF(ISERROR(VLOOKUP($C514,Listas!$R$4:$S$17,2,FALSE)),"",VLOOKUP($C514,Listas!$R$4:$S$17,2,FALSE))</f>
        <v/>
      </c>
      <c r="F514" s="90" t="s">
        <v>984</v>
      </c>
      <c r="G514" s="90" t="s">
        <v>953</v>
      </c>
      <c r="H514" s="67"/>
      <c r="I514" s="67" t="s">
        <v>908</v>
      </c>
      <c r="J514" s="91" t="str">
        <f>IF(ISERROR(VLOOKUP($C514&amp;" "&amp;$K514,Listas!$AB$4:$AC$17,2,FALSE)),"",VLOOKUP($C514&amp;" "&amp;$K514,Listas!$AB$4:$AC$17,2,FALSE))</f>
        <v/>
      </c>
      <c r="K514" s="67" t="str">
        <f>IF(ISERROR(VLOOKUP($I514,Listas!$L$4:$M$7,2,FALSE)),"",VLOOKUP($I514,Listas!$L$4:$M$7,2,FALSE))</f>
        <v/>
      </c>
      <c r="L514" s="92" t="str">
        <f t="shared" si="7"/>
        <v/>
      </c>
      <c r="M514" s="92" t="str">
        <f>IF(D514="no",VLOOKUP(C514,Listas!$R$4:$Z$17,9, FALSE),"Por favor, introduzca detalles aquí")</f>
        <v>Por favor, introduzca detalles aquí</v>
      </c>
      <c r="N514" s="93" t="str">
        <f>IF(ISERROR(VLOOKUP($F514,Listas!$T$4:$Y$44,5,FALSE)),"",VLOOKUP($F514,Listas!$T$4:$Y$44,5,FALSE))</f>
        <v/>
      </c>
      <c r="O514" s="93" t="str">
        <f>IF(ISERROR(VLOOKUP($F514,Listas!$T$4:$Y$44,6,FALSE)),"",VLOOKUP($F514,Listas!$T$4:$Y$44,6,FALSE))</f>
        <v/>
      </c>
    </row>
    <row r="515" spans="1:15" x14ac:dyDescent="0.25">
      <c r="A515" s="66"/>
      <c r="B515" s="66"/>
      <c r="C515" s="89" t="s">
        <v>941</v>
      </c>
      <c r="D515" s="66" t="s">
        <v>933</v>
      </c>
      <c r="E515" s="90" t="str">
        <f>IF(ISERROR(VLOOKUP($C515,Listas!$R$4:$S$17,2,FALSE)),"",VLOOKUP($C515,Listas!$R$4:$S$17,2,FALSE))</f>
        <v/>
      </c>
      <c r="F515" s="90" t="s">
        <v>984</v>
      </c>
      <c r="G515" s="90" t="s">
        <v>953</v>
      </c>
      <c r="H515" s="67"/>
      <c r="I515" s="67" t="s">
        <v>908</v>
      </c>
      <c r="J515" s="91" t="str">
        <f>IF(ISERROR(VLOOKUP($C515&amp;" "&amp;$K515,Listas!$AB$4:$AC$17,2,FALSE)),"",VLOOKUP($C515&amp;" "&amp;$K515,Listas!$AB$4:$AC$17,2,FALSE))</f>
        <v/>
      </c>
      <c r="K515" s="67" t="str">
        <f>IF(ISERROR(VLOOKUP($I515,Listas!$L$4:$M$7,2,FALSE)),"",VLOOKUP($I515,Listas!$L$4:$M$7,2,FALSE))</f>
        <v/>
      </c>
      <c r="L515" s="92" t="str">
        <f t="shared" si="7"/>
        <v/>
      </c>
      <c r="M515" s="92" t="str">
        <f>IF(D515="no",VLOOKUP(C515,Listas!$R$4:$Z$17,9, FALSE),"Por favor, introduzca detalles aquí")</f>
        <v>Por favor, introduzca detalles aquí</v>
      </c>
      <c r="N515" s="93" t="str">
        <f>IF(ISERROR(VLOOKUP($F515,Listas!$T$4:$Y$44,5,FALSE)),"",VLOOKUP($F515,Listas!$T$4:$Y$44,5,FALSE))</f>
        <v/>
      </c>
      <c r="O515" s="93" t="str">
        <f>IF(ISERROR(VLOOKUP($F515,Listas!$T$4:$Y$44,6,FALSE)),"",VLOOKUP($F515,Listas!$T$4:$Y$44,6,FALSE))</f>
        <v/>
      </c>
    </row>
    <row r="516" spans="1:15" x14ac:dyDescent="0.25">
      <c r="A516" s="66"/>
      <c r="B516" s="66"/>
      <c r="C516" s="89" t="s">
        <v>941</v>
      </c>
      <c r="D516" s="66" t="s">
        <v>933</v>
      </c>
      <c r="E516" s="90" t="str">
        <f>IF(ISERROR(VLOOKUP($C516,Listas!$R$4:$S$17,2,FALSE)),"",VLOOKUP($C516,Listas!$R$4:$S$17,2,FALSE))</f>
        <v/>
      </c>
      <c r="F516" s="90" t="s">
        <v>984</v>
      </c>
      <c r="G516" s="90" t="s">
        <v>953</v>
      </c>
      <c r="H516" s="67"/>
      <c r="I516" s="67" t="s">
        <v>908</v>
      </c>
      <c r="J516" s="91" t="str">
        <f>IF(ISERROR(VLOOKUP($C516&amp;" "&amp;$K516,Listas!$AB$4:$AC$17,2,FALSE)),"",VLOOKUP($C516&amp;" "&amp;$K516,Listas!$AB$4:$AC$17,2,FALSE))</f>
        <v/>
      </c>
      <c r="K516" s="67" t="str">
        <f>IF(ISERROR(VLOOKUP($I516,Listas!$L$4:$M$7,2,FALSE)),"",VLOOKUP($I516,Listas!$L$4:$M$7,2,FALSE))</f>
        <v/>
      </c>
      <c r="L516" s="92" t="str">
        <f t="shared" si="7"/>
        <v/>
      </c>
      <c r="M516" s="92" t="str">
        <f>IF(D516="no",VLOOKUP(C516,Listas!$R$4:$Z$17,9, FALSE),"Por favor, introduzca detalles aquí")</f>
        <v>Por favor, introduzca detalles aquí</v>
      </c>
      <c r="N516" s="93" t="str">
        <f>IF(ISERROR(VLOOKUP($F516,Listas!$T$4:$Y$44,5,FALSE)),"",VLOOKUP($F516,Listas!$T$4:$Y$44,5,FALSE))</f>
        <v/>
      </c>
      <c r="O516" s="93" t="str">
        <f>IF(ISERROR(VLOOKUP($F516,Listas!$T$4:$Y$44,6,FALSE)),"",VLOOKUP($F516,Listas!$T$4:$Y$44,6,FALSE))</f>
        <v/>
      </c>
    </row>
    <row r="517" spans="1:15" x14ac:dyDescent="0.25">
      <c r="A517" s="66"/>
      <c r="B517" s="66"/>
      <c r="C517" s="89" t="s">
        <v>941</v>
      </c>
      <c r="D517" s="66" t="s">
        <v>933</v>
      </c>
      <c r="E517" s="90" t="str">
        <f>IF(ISERROR(VLOOKUP($C517,Listas!$R$4:$S$17,2,FALSE)),"",VLOOKUP($C517,Listas!$R$4:$S$17,2,FALSE))</f>
        <v/>
      </c>
      <c r="F517" s="90" t="s">
        <v>984</v>
      </c>
      <c r="G517" s="90" t="s">
        <v>953</v>
      </c>
      <c r="H517" s="67"/>
      <c r="I517" s="67" t="s">
        <v>908</v>
      </c>
      <c r="J517" s="91" t="str">
        <f>IF(ISERROR(VLOOKUP($C517&amp;" "&amp;$K517,Listas!$AB$4:$AC$17,2,FALSE)),"",VLOOKUP($C517&amp;" "&amp;$K517,Listas!$AB$4:$AC$17,2,FALSE))</f>
        <v/>
      </c>
      <c r="K517" s="67" t="str">
        <f>IF(ISERROR(VLOOKUP($I517,Listas!$L$4:$M$7,2,FALSE)),"",VLOOKUP($I517,Listas!$L$4:$M$7,2,FALSE))</f>
        <v/>
      </c>
      <c r="L517" s="92" t="str">
        <f t="shared" si="7"/>
        <v/>
      </c>
      <c r="M517" s="92" t="str">
        <f>IF(D517="no",VLOOKUP(C517,Listas!$R$4:$Z$17,9, FALSE),"Por favor, introduzca detalles aquí")</f>
        <v>Por favor, introduzca detalles aquí</v>
      </c>
      <c r="N517" s="93" t="str">
        <f>IF(ISERROR(VLOOKUP($F517,Listas!$T$4:$Y$44,5,FALSE)),"",VLOOKUP($F517,Listas!$T$4:$Y$44,5,FALSE))</f>
        <v/>
      </c>
      <c r="O517" s="93" t="str">
        <f>IF(ISERROR(VLOOKUP($F517,Listas!$T$4:$Y$44,6,FALSE)),"",VLOOKUP($F517,Listas!$T$4:$Y$44,6,FALSE))</f>
        <v/>
      </c>
    </row>
    <row r="518" spans="1:15" x14ac:dyDescent="0.25">
      <c r="A518" s="66"/>
      <c r="B518" s="66"/>
      <c r="C518" s="89" t="s">
        <v>941</v>
      </c>
      <c r="D518" s="66" t="s">
        <v>933</v>
      </c>
      <c r="E518" s="90" t="str">
        <f>IF(ISERROR(VLOOKUP($C518,Listas!$R$4:$S$17,2,FALSE)),"",VLOOKUP($C518,Listas!$R$4:$S$17,2,FALSE))</f>
        <v/>
      </c>
      <c r="F518" s="90" t="s">
        <v>984</v>
      </c>
      <c r="G518" s="90" t="s">
        <v>953</v>
      </c>
      <c r="H518" s="67"/>
      <c r="I518" s="67" t="s">
        <v>908</v>
      </c>
      <c r="J518" s="91" t="str">
        <f>IF(ISERROR(VLOOKUP($C518&amp;" "&amp;$K518,Listas!$AB$4:$AC$17,2,FALSE)),"",VLOOKUP($C518&amp;" "&amp;$K518,Listas!$AB$4:$AC$17,2,FALSE))</f>
        <v/>
      </c>
      <c r="K518" s="67" t="str">
        <f>IF(ISERROR(VLOOKUP($I518,Listas!$L$4:$M$7,2,FALSE)),"",VLOOKUP($I518,Listas!$L$4:$M$7,2,FALSE))</f>
        <v/>
      </c>
      <c r="L518" s="92" t="str">
        <f t="shared" si="7"/>
        <v/>
      </c>
      <c r="M518" s="92" t="str">
        <f>IF(D518="no",VLOOKUP(C518,Listas!$R$4:$Z$17,9, FALSE),"Por favor, introduzca detalles aquí")</f>
        <v>Por favor, introduzca detalles aquí</v>
      </c>
      <c r="N518" s="93" t="str">
        <f>IF(ISERROR(VLOOKUP($F518,Listas!$T$4:$Y$44,5,FALSE)),"",VLOOKUP($F518,Listas!$T$4:$Y$44,5,FALSE))</f>
        <v/>
      </c>
      <c r="O518" s="93" t="str">
        <f>IF(ISERROR(VLOOKUP($F518,Listas!$T$4:$Y$44,6,FALSE)),"",VLOOKUP($F518,Listas!$T$4:$Y$44,6,FALSE))</f>
        <v/>
      </c>
    </row>
    <row r="519" spans="1:15" x14ac:dyDescent="0.25">
      <c r="A519" s="66"/>
      <c r="B519" s="66"/>
      <c r="C519" s="89" t="s">
        <v>941</v>
      </c>
      <c r="D519" s="66" t="s">
        <v>933</v>
      </c>
      <c r="E519" s="90" t="str">
        <f>IF(ISERROR(VLOOKUP($C519,Listas!$R$4:$S$17,2,FALSE)),"",VLOOKUP($C519,Listas!$R$4:$S$17,2,FALSE))</f>
        <v/>
      </c>
      <c r="F519" s="90" t="s">
        <v>984</v>
      </c>
      <c r="G519" s="90" t="s">
        <v>953</v>
      </c>
      <c r="H519" s="67"/>
      <c r="I519" s="67" t="s">
        <v>908</v>
      </c>
      <c r="J519" s="91" t="str">
        <f>IF(ISERROR(VLOOKUP($C519&amp;" "&amp;$K519,Listas!$AB$4:$AC$17,2,FALSE)),"",VLOOKUP($C519&amp;" "&amp;$K519,Listas!$AB$4:$AC$17,2,FALSE))</f>
        <v/>
      </c>
      <c r="K519" s="67" t="str">
        <f>IF(ISERROR(VLOOKUP($I519,Listas!$L$4:$M$7,2,FALSE)),"",VLOOKUP($I519,Listas!$L$4:$M$7,2,FALSE))</f>
        <v/>
      </c>
      <c r="L519" s="92" t="str">
        <f t="shared" si="7"/>
        <v/>
      </c>
      <c r="M519" s="92" t="str">
        <f>IF(D519="no",VLOOKUP(C519,Listas!$R$4:$Z$17,9, FALSE),"Por favor, introduzca detalles aquí")</f>
        <v>Por favor, introduzca detalles aquí</v>
      </c>
      <c r="N519" s="93" t="str">
        <f>IF(ISERROR(VLOOKUP($F519,Listas!$T$4:$Y$44,5,FALSE)),"",VLOOKUP($F519,Listas!$T$4:$Y$44,5,FALSE))</f>
        <v/>
      </c>
      <c r="O519" s="93" t="str">
        <f>IF(ISERROR(VLOOKUP($F519,Listas!$T$4:$Y$44,6,FALSE)),"",VLOOKUP($F519,Listas!$T$4:$Y$44,6,FALSE))</f>
        <v/>
      </c>
    </row>
    <row r="520" spans="1:15" x14ac:dyDescent="0.25">
      <c r="A520" s="66"/>
      <c r="B520" s="66"/>
      <c r="C520" s="89" t="s">
        <v>941</v>
      </c>
      <c r="D520" s="66" t="s">
        <v>933</v>
      </c>
      <c r="E520" s="90" t="str">
        <f>IF(ISERROR(VLOOKUP($C520,Listas!$R$4:$S$17,2,FALSE)),"",VLOOKUP($C520,Listas!$R$4:$S$17,2,FALSE))</f>
        <v/>
      </c>
      <c r="F520" s="90" t="s">
        <v>984</v>
      </c>
      <c r="G520" s="90" t="s">
        <v>953</v>
      </c>
      <c r="H520" s="67"/>
      <c r="I520" s="67" t="s">
        <v>908</v>
      </c>
      <c r="J520" s="91" t="str">
        <f>IF(ISERROR(VLOOKUP($C520&amp;" "&amp;$K520,Listas!$AB$4:$AC$17,2,FALSE)),"",VLOOKUP($C520&amp;" "&amp;$K520,Listas!$AB$4:$AC$17,2,FALSE))</f>
        <v/>
      </c>
      <c r="K520" s="67" t="str">
        <f>IF(ISERROR(VLOOKUP($I520,Listas!$L$4:$M$7,2,FALSE)),"",VLOOKUP($I520,Listas!$L$4:$M$7,2,FALSE))</f>
        <v/>
      </c>
      <c r="L520" s="92" t="str">
        <f t="shared" ref="L520:L583" si="8">IF(ISERROR(H520*J520),"",H520*J520)</f>
        <v/>
      </c>
      <c r="M520" s="92" t="str">
        <f>IF(D520="no",VLOOKUP(C520,Listas!$R$4:$Z$17,9, FALSE),"Por favor, introduzca detalles aquí")</f>
        <v>Por favor, introduzca detalles aquí</v>
      </c>
      <c r="N520" s="93" t="str">
        <f>IF(ISERROR(VLOOKUP($F520,Listas!$T$4:$Y$44,5,FALSE)),"",VLOOKUP($F520,Listas!$T$4:$Y$44,5,FALSE))</f>
        <v/>
      </c>
      <c r="O520" s="93" t="str">
        <f>IF(ISERROR(VLOOKUP($F520,Listas!$T$4:$Y$44,6,FALSE)),"",VLOOKUP($F520,Listas!$T$4:$Y$44,6,FALSE))</f>
        <v/>
      </c>
    </row>
    <row r="521" spans="1:15" x14ac:dyDescent="0.25">
      <c r="A521" s="66"/>
      <c r="B521" s="66"/>
      <c r="C521" s="89" t="s">
        <v>941</v>
      </c>
      <c r="D521" s="66" t="s">
        <v>933</v>
      </c>
      <c r="E521" s="90" t="str">
        <f>IF(ISERROR(VLOOKUP($C521,Listas!$R$4:$S$17,2,FALSE)),"",VLOOKUP($C521,Listas!$R$4:$S$17,2,FALSE))</f>
        <v/>
      </c>
      <c r="F521" s="90" t="s">
        <v>984</v>
      </c>
      <c r="G521" s="90" t="s">
        <v>953</v>
      </c>
      <c r="H521" s="67"/>
      <c r="I521" s="67" t="s">
        <v>908</v>
      </c>
      <c r="J521" s="91" t="str">
        <f>IF(ISERROR(VLOOKUP($C521&amp;" "&amp;$K521,Listas!$AB$4:$AC$17,2,FALSE)),"",VLOOKUP($C521&amp;" "&amp;$K521,Listas!$AB$4:$AC$17,2,FALSE))</f>
        <v/>
      </c>
      <c r="K521" s="67" t="str">
        <f>IF(ISERROR(VLOOKUP($I521,Listas!$L$4:$M$7,2,FALSE)),"",VLOOKUP($I521,Listas!$L$4:$M$7,2,FALSE))</f>
        <v/>
      </c>
      <c r="L521" s="92" t="str">
        <f t="shared" si="8"/>
        <v/>
      </c>
      <c r="M521" s="92" t="str">
        <f>IF(D521="no",VLOOKUP(C521,Listas!$R$4:$Z$17,9, FALSE),"Por favor, introduzca detalles aquí")</f>
        <v>Por favor, introduzca detalles aquí</v>
      </c>
      <c r="N521" s="93" t="str">
        <f>IF(ISERROR(VLOOKUP($F521,Listas!$T$4:$Y$44,5,FALSE)),"",VLOOKUP($F521,Listas!$T$4:$Y$44,5,FALSE))</f>
        <v/>
      </c>
      <c r="O521" s="93" t="str">
        <f>IF(ISERROR(VLOOKUP($F521,Listas!$T$4:$Y$44,6,FALSE)),"",VLOOKUP($F521,Listas!$T$4:$Y$44,6,FALSE))</f>
        <v/>
      </c>
    </row>
    <row r="522" spans="1:15" x14ac:dyDescent="0.25">
      <c r="A522" s="66"/>
      <c r="B522" s="66"/>
      <c r="C522" s="89" t="s">
        <v>941</v>
      </c>
      <c r="D522" s="66" t="s">
        <v>933</v>
      </c>
      <c r="E522" s="90" t="str">
        <f>IF(ISERROR(VLOOKUP($C522,Listas!$R$4:$S$17,2,FALSE)),"",VLOOKUP($C522,Listas!$R$4:$S$17,2,FALSE))</f>
        <v/>
      </c>
      <c r="F522" s="90" t="s">
        <v>984</v>
      </c>
      <c r="G522" s="90" t="s">
        <v>953</v>
      </c>
      <c r="H522" s="67"/>
      <c r="I522" s="67" t="s">
        <v>908</v>
      </c>
      <c r="J522" s="91" t="str">
        <f>IF(ISERROR(VLOOKUP($C522&amp;" "&amp;$K522,Listas!$AB$4:$AC$17,2,FALSE)),"",VLOOKUP($C522&amp;" "&amp;$K522,Listas!$AB$4:$AC$17,2,FALSE))</f>
        <v/>
      </c>
      <c r="K522" s="67" t="str">
        <f>IF(ISERROR(VLOOKUP($I522,Listas!$L$4:$M$7,2,FALSE)),"",VLOOKUP($I522,Listas!$L$4:$M$7,2,FALSE))</f>
        <v/>
      </c>
      <c r="L522" s="92" t="str">
        <f t="shared" si="8"/>
        <v/>
      </c>
      <c r="M522" s="92" t="str">
        <f>IF(D522="no",VLOOKUP(C522,Listas!$R$4:$Z$17,9, FALSE),"Por favor, introduzca detalles aquí")</f>
        <v>Por favor, introduzca detalles aquí</v>
      </c>
      <c r="N522" s="93" t="str">
        <f>IF(ISERROR(VLOOKUP($F522,Listas!$T$4:$Y$44,5,FALSE)),"",VLOOKUP($F522,Listas!$T$4:$Y$44,5,FALSE))</f>
        <v/>
      </c>
      <c r="O522" s="93" t="str">
        <f>IF(ISERROR(VLOOKUP($F522,Listas!$T$4:$Y$44,6,FALSE)),"",VLOOKUP($F522,Listas!$T$4:$Y$44,6,FALSE))</f>
        <v/>
      </c>
    </row>
    <row r="523" spans="1:15" x14ac:dyDescent="0.25">
      <c r="A523" s="66"/>
      <c r="B523" s="66"/>
      <c r="C523" s="89" t="s">
        <v>941</v>
      </c>
      <c r="D523" s="66" t="s">
        <v>933</v>
      </c>
      <c r="E523" s="90" t="str">
        <f>IF(ISERROR(VLOOKUP($C523,Listas!$R$4:$S$17,2,FALSE)),"",VLOOKUP($C523,Listas!$R$4:$S$17,2,FALSE))</f>
        <v/>
      </c>
      <c r="F523" s="90" t="s">
        <v>984</v>
      </c>
      <c r="G523" s="90" t="s">
        <v>953</v>
      </c>
      <c r="H523" s="67"/>
      <c r="I523" s="67" t="s">
        <v>908</v>
      </c>
      <c r="J523" s="91" t="str">
        <f>IF(ISERROR(VLOOKUP($C523&amp;" "&amp;$K523,Listas!$AB$4:$AC$17,2,FALSE)),"",VLOOKUP($C523&amp;" "&amp;$K523,Listas!$AB$4:$AC$17,2,FALSE))</f>
        <v/>
      </c>
      <c r="K523" s="67" t="str">
        <f>IF(ISERROR(VLOOKUP($I523,Listas!$L$4:$M$7,2,FALSE)),"",VLOOKUP($I523,Listas!$L$4:$M$7,2,FALSE))</f>
        <v/>
      </c>
      <c r="L523" s="92" t="str">
        <f t="shared" si="8"/>
        <v/>
      </c>
      <c r="M523" s="92" t="str">
        <f>IF(D523="no",VLOOKUP(C523,Listas!$R$4:$Z$17,9, FALSE),"Por favor, introduzca detalles aquí")</f>
        <v>Por favor, introduzca detalles aquí</v>
      </c>
      <c r="N523" s="93" t="str">
        <f>IF(ISERROR(VLOOKUP($F523,Listas!$T$4:$Y$44,5,FALSE)),"",VLOOKUP($F523,Listas!$T$4:$Y$44,5,FALSE))</f>
        <v/>
      </c>
      <c r="O523" s="93" t="str">
        <f>IF(ISERROR(VLOOKUP($F523,Listas!$T$4:$Y$44,6,FALSE)),"",VLOOKUP($F523,Listas!$T$4:$Y$44,6,FALSE))</f>
        <v/>
      </c>
    </row>
    <row r="524" spans="1:15" x14ac:dyDescent="0.25">
      <c r="A524" s="66"/>
      <c r="B524" s="66"/>
      <c r="C524" s="89" t="s">
        <v>941</v>
      </c>
      <c r="D524" s="66" t="s">
        <v>933</v>
      </c>
      <c r="E524" s="90" t="str">
        <f>IF(ISERROR(VLOOKUP($C524,Listas!$R$4:$S$17,2,FALSE)),"",VLOOKUP($C524,Listas!$R$4:$S$17,2,FALSE))</f>
        <v/>
      </c>
      <c r="F524" s="90" t="s">
        <v>984</v>
      </c>
      <c r="G524" s="90" t="s">
        <v>953</v>
      </c>
      <c r="H524" s="67"/>
      <c r="I524" s="67" t="s">
        <v>908</v>
      </c>
      <c r="J524" s="91" t="str">
        <f>IF(ISERROR(VLOOKUP($C524&amp;" "&amp;$K524,Listas!$AB$4:$AC$17,2,FALSE)),"",VLOOKUP($C524&amp;" "&amp;$K524,Listas!$AB$4:$AC$17,2,FALSE))</f>
        <v/>
      </c>
      <c r="K524" s="67" t="str">
        <f>IF(ISERROR(VLOOKUP($I524,Listas!$L$4:$M$7,2,FALSE)),"",VLOOKUP($I524,Listas!$L$4:$M$7,2,FALSE))</f>
        <v/>
      </c>
      <c r="L524" s="92" t="str">
        <f t="shared" si="8"/>
        <v/>
      </c>
      <c r="M524" s="92" t="str">
        <f>IF(D524="no",VLOOKUP(C524,Listas!$R$4:$Z$17,9, FALSE),"Por favor, introduzca detalles aquí")</f>
        <v>Por favor, introduzca detalles aquí</v>
      </c>
      <c r="N524" s="93" t="str">
        <f>IF(ISERROR(VLOOKUP($F524,Listas!$T$4:$Y$44,5,FALSE)),"",VLOOKUP($F524,Listas!$T$4:$Y$44,5,FALSE))</f>
        <v/>
      </c>
      <c r="O524" s="93" t="str">
        <f>IF(ISERROR(VLOOKUP($F524,Listas!$T$4:$Y$44,6,FALSE)),"",VLOOKUP($F524,Listas!$T$4:$Y$44,6,FALSE))</f>
        <v/>
      </c>
    </row>
    <row r="525" spans="1:15" x14ac:dyDescent="0.25">
      <c r="A525" s="66"/>
      <c r="B525" s="66"/>
      <c r="C525" s="89" t="s">
        <v>941</v>
      </c>
      <c r="D525" s="66" t="s">
        <v>933</v>
      </c>
      <c r="E525" s="90" t="str">
        <f>IF(ISERROR(VLOOKUP($C525,Listas!$R$4:$S$17,2,FALSE)),"",VLOOKUP($C525,Listas!$R$4:$S$17,2,FALSE))</f>
        <v/>
      </c>
      <c r="F525" s="90" t="s">
        <v>984</v>
      </c>
      <c r="G525" s="90" t="s">
        <v>953</v>
      </c>
      <c r="H525" s="67"/>
      <c r="I525" s="67" t="s">
        <v>908</v>
      </c>
      <c r="J525" s="91" t="str">
        <f>IF(ISERROR(VLOOKUP($C525&amp;" "&amp;$K525,Listas!$AB$4:$AC$17,2,FALSE)),"",VLOOKUP($C525&amp;" "&amp;$K525,Listas!$AB$4:$AC$17,2,FALSE))</f>
        <v/>
      </c>
      <c r="K525" s="67" t="str">
        <f>IF(ISERROR(VLOOKUP($I525,Listas!$L$4:$M$7,2,FALSE)),"",VLOOKUP($I525,Listas!$L$4:$M$7,2,FALSE))</f>
        <v/>
      </c>
      <c r="L525" s="92" t="str">
        <f t="shared" si="8"/>
        <v/>
      </c>
      <c r="M525" s="92" t="str">
        <f>IF(D525="no",VLOOKUP(C525,Listas!$R$4:$Z$17,9, FALSE),"Por favor, introduzca detalles aquí")</f>
        <v>Por favor, introduzca detalles aquí</v>
      </c>
      <c r="N525" s="93" t="str">
        <f>IF(ISERROR(VLOOKUP($F525,Listas!$T$4:$Y$44,5,FALSE)),"",VLOOKUP($F525,Listas!$T$4:$Y$44,5,FALSE))</f>
        <v/>
      </c>
      <c r="O525" s="93" t="str">
        <f>IF(ISERROR(VLOOKUP($F525,Listas!$T$4:$Y$44,6,FALSE)),"",VLOOKUP($F525,Listas!$T$4:$Y$44,6,FALSE))</f>
        <v/>
      </c>
    </row>
    <row r="526" spans="1:15" x14ac:dyDescent="0.25">
      <c r="A526" s="66"/>
      <c r="B526" s="66"/>
      <c r="C526" s="89" t="s">
        <v>941</v>
      </c>
      <c r="D526" s="66" t="s">
        <v>933</v>
      </c>
      <c r="E526" s="90" t="str">
        <f>IF(ISERROR(VLOOKUP($C526,Listas!$R$4:$S$17,2,FALSE)),"",VLOOKUP($C526,Listas!$R$4:$S$17,2,FALSE))</f>
        <v/>
      </c>
      <c r="F526" s="90" t="s">
        <v>984</v>
      </c>
      <c r="G526" s="90" t="s">
        <v>953</v>
      </c>
      <c r="H526" s="67"/>
      <c r="I526" s="67" t="s">
        <v>908</v>
      </c>
      <c r="J526" s="91" t="str">
        <f>IF(ISERROR(VLOOKUP($C526&amp;" "&amp;$K526,Listas!$AB$4:$AC$17,2,FALSE)),"",VLOOKUP($C526&amp;" "&amp;$K526,Listas!$AB$4:$AC$17,2,FALSE))</f>
        <v/>
      </c>
      <c r="K526" s="67" t="str">
        <f>IF(ISERROR(VLOOKUP($I526,Listas!$L$4:$M$7,2,FALSE)),"",VLOOKUP($I526,Listas!$L$4:$M$7,2,FALSE))</f>
        <v/>
      </c>
      <c r="L526" s="92" t="str">
        <f t="shared" si="8"/>
        <v/>
      </c>
      <c r="M526" s="92" t="str">
        <f>IF(D526="no",VLOOKUP(C526,Listas!$R$4:$Z$17,9, FALSE),"Por favor, introduzca detalles aquí")</f>
        <v>Por favor, introduzca detalles aquí</v>
      </c>
      <c r="N526" s="93" t="str">
        <f>IF(ISERROR(VLOOKUP($F526,Listas!$T$4:$Y$44,5,FALSE)),"",VLOOKUP($F526,Listas!$T$4:$Y$44,5,FALSE))</f>
        <v/>
      </c>
      <c r="O526" s="93" t="str">
        <f>IF(ISERROR(VLOOKUP($F526,Listas!$T$4:$Y$44,6,FALSE)),"",VLOOKUP($F526,Listas!$T$4:$Y$44,6,FALSE))</f>
        <v/>
      </c>
    </row>
    <row r="527" spans="1:15" x14ac:dyDescent="0.25">
      <c r="A527" s="66"/>
      <c r="B527" s="66"/>
      <c r="C527" s="89" t="s">
        <v>941</v>
      </c>
      <c r="D527" s="66" t="s">
        <v>933</v>
      </c>
      <c r="E527" s="90" t="str">
        <f>IF(ISERROR(VLOOKUP($C527,Listas!$R$4:$S$17,2,FALSE)),"",VLOOKUP($C527,Listas!$R$4:$S$17,2,FALSE))</f>
        <v/>
      </c>
      <c r="F527" s="90" t="s">
        <v>984</v>
      </c>
      <c r="G527" s="90" t="s">
        <v>953</v>
      </c>
      <c r="H527" s="67"/>
      <c r="I527" s="67" t="s">
        <v>908</v>
      </c>
      <c r="J527" s="91" t="str">
        <f>IF(ISERROR(VLOOKUP($C527&amp;" "&amp;$K527,Listas!$AB$4:$AC$17,2,FALSE)),"",VLOOKUP($C527&amp;" "&amp;$K527,Listas!$AB$4:$AC$17,2,FALSE))</f>
        <v/>
      </c>
      <c r="K527" s="67" t="str">
        <f>IF(ISERROR(VLOOKUP($I527,Listas!$L$4:$M$7,2,FALSE)),"",VLOOKUP($I527,Listas!$L$4:$M$7,2,FALSE))</f>
        <v/>
      </c>
      <c r="L527" s="92" t="str">
        <f t="shared" si="8"/>
        <v/>
      </c>
      <c r="M527" s="92" t="str">
        <f>IF(D527="no",VLOOKUP(C527,Listas!$R$4:$Z$17,9, FALSE),"Por favor, introduzca detalles aquí")</f>
        <v>Por favor, introduzca detalles aquí</v>
      </c>
      <c r="N527" s="93" t="str">
        <f>IF(ISERROR(VLOOKUP($F527,Listas!$T$4:$Y$44,5,FALSE)),"",VLOOKUP($F527,Listas!$T$4:$Y$44,5,FALSE))</f>
        <v/>
      </c>
      <c r="O527" s="93" t="str">
        <f>IF(ISERROR(VLOOKUP($F527,Listas!$T$4:$Y$44,6,FALSE)),"",VLOOKUP($F527,Listas!$T$4:$Y$44,6,FALSE))</f>
        <v/>
      </c>
    </row>
    <row r="528" spans="1:15" x14ac:dyDescent="0.25">
      <c r="A528" s="66"/>
      <c r="B528" s="66"/>
      <c r="C528" s="89" t="s">
        <v>941</v>
      </c>
      <c r="D528" s="66" t="s">
        <v>933</v>
      </c>
      <c r="E528" s="90" t="str">
        <f>IF(ISERROR(VLOOKUP($C528,Listas!$R$4:$S$17,2,FALSE)),"",VLOOKUP($C528,Listas!$R$4:$S$17,2,FALSE))</f>
        <v/>
      </c>
      <c r="F528" s="90" t="s">
        <v>984</v>
      </c>
      <c r="G528" s="90" t="s">
        <v>953</v>
      </c>
      <c r="H528" s="67"/>
      <c r="I528" s="67" t="s">
        <v>908</v>
      </c>
      <c r="J528" s="91" t="str">
        <f>IF(ISERROR(VLOOKUP($C528&amp;" "&amp;$K528,Listas!$AB$4:$AC$17,2,FALSE)),"",VLOOKUP($C528&amp;" "&amp;$K528,Listas!$AB$4:$AC$17,2,FALSE))</f>
        <v/>
      </c>
      <c r="K528" s="67" t="str">
        <f>IF(ISERROR(VLOOKUP($I528,Listas!$L$4:$M$7,2,FALSE)),"",VLOOKUP($I528,Listas!$L$4:$M$7,2,FALSE))</f>
        <v/>
      </c>
      <c r="L528" s="92" t="str">
        <f t="shared" si="8"/>
        <v/>
      </c>
      <c r="M528" s="92" t="str">
        <f>IF(D528="no",VLOOKUP(C528,Listas!$R$4:$Z$17,9, FALSE),"Por favor, introduzca detalles aquí")</f>
        <v>Por favor, introduzca detalles aquí</v>
      </c>
      <c r="N528" s="93" t="str">
        <f>IF(ISERROR(VLOOKUP($F528,Listas!$T$4:$Y$44,5,FALSE)),"",VLOOKUP($F528,Listas!$T$4:$Y$44,5,FALSE))</f>
        <v/>
      </c>
      <c r="O528" s="93" t="str">
        <f>IF(ISERROR(VLOOKUP($F528,Listas!$T$4:$Y$44,6,FALSE)),"",VLOOKUP($F528,Listas!$T$4:$Y$44,6,FALSE))</f>
        <v/>
      </c>
    </row>
    <row r="529" spans="1:15" x14ac:dyDescent="0.25">
      <c r="A529" s="66"/>
      <c r="B529" s="66"/>
      <c r="C529" s="89" t="s">
        <v>941</v>
      </c>
      <c r="D529" s="66" t="s">
        <v>933</v>
      </c>
      <c r="E529" s="90" t="str">
        <f>IF(ISERROR(VLOOKUP($C529,Listas!$R$4:$S$17,2,FALSE)),"",VLOOKUP($C529,Listas!$R$4:$S$17,2,FALSE))</f>
        <v/>
      </c>
      <c r="F529" s="90" t="s">
        <v>984</v>
      </c>
      <c r="G529" s="90" t="s">
        <v>953</v>
      </c>
      <c r="H529" s="67"/>
      <c r="I529" s="67" t="s">
        <v>908</v>
      </c>
      <c r="J529" s="91" t="str">
        <f>IF(ISERROR(VLOOKUP($C529&amp;" "&amp;$K529,Listas!$AB$4:$AC$17,2,FALSE)),"",VLOOKUP($C529&amp;" "&amp;$K529,Listas!$AB$4:$AC$17,2,FALSE))</f>
        <v/>
      </c>
      <c r="K529" s="67" t="str">
        <f>IF(ISERROR(VLOOKUP($I529,Listas!$L$4:$M$7,2,FALSE)),"",VLOOKUP($I529,Listas!$L$4:$M$7,2,FALSE))</f>
        <v/>
      </c>
      <c r="L529" s="92" t="str">
        <f t="shared" si="8"/>
        <v/>
      </c>
      <c r="M529" s="92" t="str">
        <f>IF(D529="no",VLOOKUP(C529,Listas!$R$4:$Z$17,9, FALSE),"Por favor, introduzca detalles aquí")</f>
        <v>Por favor, introduzca detalles aquí</v>
      </c>
      <c r="N529" s="93" t="str">
        <f>IF(ISERROR(VLOOKUP($F529,Listas!$T$4:$Y$44,5,FALSE)),"",VLOOKUP($F529,Listas!$T$4:$Y$44,5,FALSE))</f>
        <v/>
      </c>
      <c r="O529" s="93" t="str">
        <f>IF(ISERROR(VLOOKUP($F529,Listas!$T$4:$Y$44,6,FALSE)),"",VLOOKUP($F529,Listas!$T$4:$Y$44,6,FALSE))</f>
        <v/>
      </c>
    </row>
    <row r="530" spans="1:15" x14ac:dyDescent="0.25">
      <c r="A530" s="66"/>
      <c r="B530" s="66"/>
      <c r="C530" s="89" t="s">
        <v>941</v>
      </c>
      <c r="D530" s="66" t="s">
        <v>933</v>
      </c>
      <c r="E530" s="90" t="str">
        <f>IF(ISERROR(VLOOKUP($C530,Listas!$R$4:$S$17,2,FALSE)),"",VLOOKUP($C530,Listas!$R$4:$S$17,2,FALSE))</f>
        <v/>
      </c>
      <c r="F530" s="90" t="s">
        <v>984</v>
      </c>
      <c r="G530" s="90" t="s">
        <v>953</v>
      </c>
      <c r="H530" s="67"/>
      <c r="I530" s="67" t="s">
        <v>908</v>
      </c>
      <c r="J530" s="91" t="str">
        <f>IF(ISERROR(VLOOKUP($C530&amp;" "&amp;$K530,Listas!$AB$4:$AC$17,2,FALSE)),"",VLOOKUP($C530&amp;" "&amp;$K530,Listas!$AB$4:$AC$17,2,FALSE))</f>
        <v/>
      </c>
      <c r="K530" s="67" t="str">
        <f>IF(ISERROR(VLOOKUP($I530,Listas!$L$4:$M$7,2,FALSE)),"",VLOOKUP($I530,Listas!$L$4:$M$7,2,FALSE))</f>
        <v/>
      </c>
      <c r="L530" s="92" t="str">
        <f t="shared" si="8"/>
        <v/>
      </c>
      <c r="M530" s="92" t="str">
        <f>IF(D530="no",VLOOKUP(C530,Listas!$R$4:$Z$17,9, FALSE),"Por favor, introduzca detalles aquí")</f>
        <v>Por favor, introduzca detalles aquí</v>
      </c>
      <c r="N530" s="93" t="str">
        <f>IF(ISERROR(VLOOKUP($F530,Listas!$T$4:$Y$44,5,FALSE)),"",VLOOKUP($F530,Listas!$T$4:$Y$44,5,FALSE))</f>
        <v/>
      </c>
      <c r="O530" s="93" t="str">
        <f>IF(ISERROR(VLOOKUP($F530,Listas!$T$4:$Y$44,6,FALSE)),"",VLOOKUP($F530,Listas!$T$4:$Y$44,6,FALSE))</f>
        <v/>
      </c>
    </row>
    <row r="531" spans="1:15" x14ac:dyDescent="0.25">
      <c r="A531" s="66"/>
      <c r="B531" s="66"/>
      <c r="C531" s="89" t="s">
        <v>941</v>
      </c>
      <c r="D531" s="66" t="s">
        <v>933</v>
      </c>
      <c r="E531" s="90" t="str">
        <f>IF(ISERROR(VLOOKUP($C531,Listas!$R$4:$S$17,2,FALSE)),"",VLOOKUP($C531,Listas!$R$4:$S$17,2,FALSE))</f>
        <v/>
      </c>
      <c r="F531" s="90" t="s">
        <v>984</v>
      </c>
      <c r="G531" s="90" t="s">
        <v>953</v>
      </c>
      <c r="H531" s="67"/>
      <c r="I531" s="67" t="s">
        <v>908</v>
      </c>
      <c r="J531" s="91" t="str">
        <f>IF(ISERROR(VLOOKUP($C531&amp;" "&amp;$K531,Listas!$AB$4:$AC$17,2,FALSE)),"",VLOOKUP($C531&amp;" "&amp;$K531,Listas!$AB$4:$AC$17,2,FALSE))</f>
        <v/>
      </c>
      <c r="K531" s="67" t="str">
        <f>IF(ISERROR(VLOOKUP($I531,Listas!$L$4:$M$7,2,FALSE)),"",VLOOKUP($I531,Listas!$L$4:$M$7,2,FALSE))</f>
        <v/>
      </c>
      <c r="L531" s="92" t="str">
        <f t="shared" si="8"/>
        <v/>
      </c>
      <c r="M531" s="92" t="str">
        <f>IF(D531="no",VLOOKUP(C531,Listas!$R$4:$Z$17,9, FALSE),"Por favor, introduzca detalles aquí")</f>
        <v>Por favor, introduzca detalles aquí</v>
      </c>
      <c r="N531" s="93" t="str">
        <f>IF(ISERROR(VLOOKUP($F531,Listas!$T$4:$Y$44,5,FALSE)),"",VLOOKUP($F531,Listas!$T$4:$Y$44,5,FALSE))</f>
        <v/>
      </c>
      <c r="O531" s="93" t="str">
        <f>IF(ISERROR(VLOOKUP($F531,Listas!$T$4:$Y$44,6,FALSE)),"",VLOOKUP($F531,Listas!$T$4:$Y$44,6,FALSE))</f>
        <v/>
      </c>
    </row>
    <row r="532" spans="1:15" x14ac:dyDescent="0.25">
      <c r="A532" s="66"/>
      <c r="B532" s="66"/>
      <c r="C532" s="89" t="s">
        <v>941</v>
      </c>
      <c r="D532" s="66" t="s">
        <v>933</v>
      </c>
      <c r="E532" s="90" t="str">
        <f>IF(ISERROR(VLOOKUP($C532,Listas!$R$4:$S$17,2,FALSE)),"",VLOOKUP($C532,Listas!$R$4:$S$17,2,FALSE))</f>
        <v/>
      </c>
      <c r="F532" s="90" t="s">
        <v>984</v>
      </c>
      <c r="G532" s="90" t="s">
        <v>953</v>
      </c>
      <c r="H532" s="67"/>
      <c r="I532" s="67" t="s">
        <v>908</v>
      </c>
      <c r="J532" s="91" t="str">
        <f>IF(ISERROR(VLOOKUP($C532&amp;" "&amp;$K532,Listas!$AB$4:$AC$17,2,FALSE)),"",VLOOKUP($C532&amp;" "&amp;$K532,Listas!$AB$4:$AC$17,2,FALSE))</f>
        <v/>
      </c>
      <c r="K532" s="67" t="str">
        <f>IF(ISERROR(VLOOKUP($I532,Listas!$L$4:$M$7,2,FALSE)),"",VLOOKUP($I532,Listas!$L$4:$M$7,2,FALSE))</f>
        <v/>
      </c>
      <c r="L532" s="92" t="str">
        <f t="shared" si="8"/>
        <v/>
      </c>
      <c r="M532" s="92" t="str">
        <f>IF(D532="no",VLOOKUP(C532,Listas!$R$4:$Z$17,9, FALSE),"Por favor, introduzca detalles aquí")</f>
        <v>Por favor, introduzca detalles aquí</v>
      </c>
      <c r="N532" s="93" t="str">
        <f>IF(ISERROR(VLOOKUP($F532,Listas!$T$4:$Y$44,5,FALSE)),"",VLOOKUP($F532,Listas!$T$4:$Y$44,5,FALSE))</f>
        <v/>
      </c>
      <c r="O532" s="93" t="str">
        <f>IF(ISERROR(VLOOKUP($F532,Listas!$T$4:$Y$44,6,FALSE)),"",VLOOKUP($F532,Listas!$T$4:$Y$44,6,FALSE))</f>
        <v/>
      </c>
    </row>
    <row r="533" spans="1:15" x14ac:dyDescent="0.25">
      <c r="A533" s="66"/>
      <c r="B533" s="66"/>
      <c r="C533" s="89" t="s">
        <v>941</v>
      </c>
      <c r="D533" s="66" t="s">
        <v>933</v>
      </c>
      <c r="E533" s="90" t="str">
        <f>IF(ISERROR(VLOOKUP($C533,Listas!$R$4:$S$17,2,FALSE)),"",VLOOKUP($C533,Listas!$R$4:$S$17,2,FALSE))</f>
        <v/>
      </c>
      <c r="F533" s="90" t="s">
        <v>984</v>
      </c>
      <c r="G533" s="90" t="s">
        <v>953</v>
      </c>
      <c r="H533" s="67"/>
      <c r="I533" s="67" t="s">
        <v>908</v>
      </c>
      <c r="J533" s="91" t="str">
        <f>IF(ISERROR(VLOOKUP($C533&amp;" "&amp;$K533,Listas!$AB$4:$AC$17,2,FALSE)),"",VLOOKUP($C533&amp;" "&amp;$K533,Listas!$AB$4:$AC$17,2,FALSE))</f>
        <v/>
      </c>
      <c r="K533" s="67" t="str">
        <f>IF(ISERROR(VLOOKUP($I533,Listas!$L$4:$M$7,2,FALSE)),"",VLOOKUP($I533,Listas!$L$4:$M$7,2,FALSE))</f>
        <v/>
      </c>
      <c r="L533" s="92" t="str">
        <f t="shared" si="8"/>
        <v/>
      </c>
      <c r="M533" s="92" t="str">
        <f>IF(D533="no",VLOOKUP(C533,Listas!$R$4:$Z$17,9, FALSE),"Por favor, introduzca detalles aquí")</f>
        <v>Por favor, introduzca detalles aquí</v>
      </c>
      <c r="N533" s="93" t="str">
        <f>IF(ISERROR(VLOOKUP($F533,Listas!$T$4:$Y$44,5,FALSE)),"",VLOOKUP($F533,Listas!$T$4:$Y$44,5,FALSE))</f>
        <v/>
      </c>
      <c r="O533" s="93" t="str">
        <f>IF(ISERROR(VLOOKUP($F533,Listas!$T$4:$Y$44,6,FALSE)),"",VLOOKUP($F533,Listas!$T$4:$Y$44,6,FALSE))</f>
        <v/>
      </c>
    </row>
    <row r="534" spans="1:15" x14ac:dyDescent="0.25">
      <c r="A534" s="66"/>
      <c r="B534" s="66"/>
      <c r="C534" s="89" t="s">
        <v>941</v>
      </c>
      <c r="D534" s="66" t="s">
        <v>933</v>
      </c>
      <c r="E534" s="90" t="str">
        <f>IF(ISERROR(VLOOKUP($C534,Listas!$R$4:$S$17,2,FALSE)),"",VLOOKUP($C534,Listas!$R$4:$S$17,2,FALSE))</f>
        <v/>
      </c>
      <c r="F534" s="90" t="s">
        <v>984</v>
      </c>
      <c r="G534" s="90" t="s">
        <v>953</v>
      </c>
      <c r="H534" s="67"/>
      <c r="I534" s="67" t="s">
        <v>908</v>
      </c>
      <c r="J534" s="91" t="str">
        <f>IF(ISERROR(VLOOKUP($C534&amp;" "&amp;$K534,Listas!$AB$4:$AC$17,2,FALSE)),"",VLOOKUP($C534&amp;" "&amp;$K534,Listas!$AB$4:$AC$17,2,FALSE))</f>
        <v/>
      </c>
      <c r="K534" s="67" t="str">
        <f>IF(ISERROR(VLOOKUP($I534,Listas!$L$4:$M$7,2,FALSE)),"",VLOOKUP($I534,Listas!$L$4:$M$7,2,FALSE))</f>
        <v/>
      </c>
      <c r="L534" s="92" t="str">
        <f t="shared" si="8"/>
        <v/>
      </c>
      <c r="M534" s="92" t="str">
        <f>IF(D534="no",VLOOKUP(C534,Listas!$R$4:$Z$17,9, FALSE),"Por favor, introduzca detalles aquí")</f>
        <v>Por favor, introduzca detalles aquí</v>
      </c>
      <c r="N534" s="93" t="str">
        <f>IF(ISERROR(VLOOKUP($F534,Listas!$T$4:$Y$44,5,FALSE)),"",VLOOKUP($F534,Listas!$T$4:$Y$44,5,FALSE))</f>
        <v/>
      </c>
      <c r="O534" s="93" t="str">
        <f>IF(ISERROR(VLOOKUP($F534,Listas!$T$4:$Y$44,6,FALSE)),"",VLOOKUP($F534,Listas!$T$4:$Y$44,6,FALSE))</f>
        <v/>
      </c>
    </row>
    <row r="535" spans="1:15" x14ac:dyDescent="0.25">
      <c r="A535" s="66"/>
      <c r="B535" s="66"/>
      <c r="C535" s="89" t="s">
        <v>941</v>
      </c>
      <c r="D535" s="66" t="s">
        <v>933</v>
      </c>
      <c r="E535" s="90" t="str">
        <f>IF(ISERROR(VLOOKUP($C535,Listas!$R$4:$S$17,2,FALSE)),"",VLOOKUP($C535,Listas!$R$4:$S$17,2,FALSE))</f>
        <v/>
      </c>
      <c r="F535" s="90" t="s">
        <v>984</v>
      </c>
      <c r="G535" s="90" t="s">
        <v>953</v>
      </c>
      <c r="H535" s="67"/>
      <c r="I535" s="67" t="s">
        <v>908</v>
      </c>
      <c r="J535" s="91" t="str">
        <f>IF(ISERROR(VLOOKUP($C535&amp;" "&amp;$K535,Listas!$AB$4:$AC$17,2,FALSE)),"",VLOOKUP($C535&amp;" "&amp;$K535,Listas!$AB$4:$AC$17,2,FALSE))</f>
        <v/>
      </c>
      <c r="K535" s="67" t="str">
        <f>IF(ISERROR(VLOOKUP($I535,Listas!$L$4:$M$7,2,FALSE)),"",VLOOKUP($I535,Listas!$L$4:$M$7,2,FALSE))</f>
        <v/>
      </c>
      <c r="L535" s="92" t="str">
        <f t="shared" si="8"/>
        <v/>
      </c>
      <c r="M535" s="92" t="str">
        <f>IF(D535="no",VLOOKUP(C535,Listas!$R$4:$Z$17,9, FALSE),"Por favor, introduzca detalles aquí")</f>
        <v>Por favor, introduzca detalles aquí</v>
      </c>
      <c r="N535" s="93" t="str">
        <f>IF(ISERROR(VLOOKUP($F535,Listas!$T$4:$Y$44,5,FALSE)),"",VLOOKUP($F535,Listas!$T$4:$Y$44,5,FALSE))</f>
        <v/>
      </c>
      <c r="O535" s="93" t="str">
        <f>IF(ISERROR(VLOOKUP($F535,Listas!$T$4:$Y$44,6,FALSE)),"",VLOOKUP($F535,Listas!$T$4:$Y$44,6,FALSE))</f>
        <v/>
      </c>
    </row>
    <row r="536" spans="1:15" x14ac:dyDescent="0.25">
      <c r="A536" s="66"/>
      <c r="B536" s="66"/>
      <c r="C536" s="89" t="s">
        <v>941</v>
      </c>
      <c r="D536" s="66" t="s">
        <v>933</v>
      </c>
      <c r="E536" s="90" t="str">
        <f>IF(ISERROR(VLOOKUP($C536,Listas!$R$4:$S$17,2,FALSE)),"",VLOOKUP($C536,Listas!$R$4:$S$17,2,FALSE))</f>
        <v/>
      </c>
      <c r="F536" s="90" t="s">
        <v>984</v>
      </c>
      <c r="G536" s="90" t="s">
        <v>953</v>
      </c>
      <c r="H536" s="67"/>
      <c r="I536" s="67" t="s">
        <v>908</v>
      </c>
      <c r="J536" s="91" t="str">
        <f>IF(ISERROR(VLOOKUP($C536&amp;" "&amp;$K536,Listas!$AB$4:$AC$17,2,FALSE)),"",VLOOKUP($C536&amp;" "&amp;$K536,Listas!$AB$4:$AC$17,2,FALSE))</f>
        <v/>
      </c>
      <c r="K536" s="67" t="str">
        <f>IF(ISERROR(VLOOKUP($I536,Listas!$L$4:$M$7,2,FALSE)),"",VLOOKUP($I536,Listas!$L$4:$M$7,2,FALSE))</f>
        <v/>
      </c>
      <c r="L536" s="92" t="str">
        <f t="shared" si="8"/>
        <v/>
      </c>
      <c r="M536" s="92" t="str">
        <f>IF(D536="no",VLOOKUP(C536,Listas!$R$4:$Z$17,9, FALSE),"Por favor, introduzca detalles aquí")</f>
        <v>Por favor, introduzca detalles aquí</v>
      </c>
      <c r="N536" s="93" t="str">
        <f>IF(ISERROR(VLOOKUP($F536,Listas!$T$4:$Y$44,5,FALSE)),"",VLOOKUP($F536,Listas!$T$4:$Y$44,5,FALSE))</f>
        <v/>
      </c>
      <c r="O536" s="93" t="str">
        <f>IF(ISERROR(VLOOKUP($F536,Listas!$T$4:$Y$44,6,FALSE)),"",VLOOKUP($F536,Listas!$T$4:$Y$44,6,FALSE))</f>
        <v/>
      </c>
    </row>
    <row r="537" spans="1:15" x14ac:dyDescent="0.25">
      <c r="A537" s="66"/>
      <c r="B537" s="66"/>
      <c r="C537" s="89" t="s">
        <v>941</v>
      </c>
      <c r="D537" s="66" t="s">
        <v>933</v>
      </c>
      <c r="E537" s="90" t="str">
        <f>IF(ISERROR(VLOOKUP($C537,Listas!$R$4:$S$17,2,FALSE)),"",VLOOKUP($C537,Listas!$R$4:$S$17,2,FALSE))</f>
        <v/>
      </c>
      <c r="F537" s="90" t="s">
        <v>984</v>
      </c>
      <c r="G537" s="90" t="s">
        <v>953</v>
      </c>
      <c r="H537" s="67"/>
      <c r="I537" s="67" t="s">
        <v>908</v>
      </c>
      <c r="J537" s="91" t="str">
        <f>IF(ISERROR(VLOOKUP($C537&amp;" "&amp;$K537,Listas!$AB$4:$AC$17,2,FALSE)),"",VLOOKUP($C537&amp;" "&amp;$K537,Listas!$AB$4:$AC$17,2,FALSE))</f>
        <v/>
      </c>
      <c r="K537" s="67" t="str">
        <f>IF(ISERROR(VLOOKUP($I537,Listas!$L$4:$M$7,2,FALSE)),"",VLOOKUP($I537,Listas!$L$4:$M$7,2,FALSE))</f>
        <v/>
      </c>
      <c r="L537" s="92" t="str">
        <f t="shared" si="8"/>
        <v/>
      </c>
      <c r="M537" s="92" t="str">
        <f>IF(D537="no",VLOOKUP(C537,Listas!$R$4:$Z$17,9, FALSE),"Por favor, introduzca detalles aquí")</f>
        <v>Por favor, introduzca detalles aquí</v>
      </c>
      <c r="N537" s="93" t="str">
        <f>IF(ISERROR(VLOOKUP($F537,Listas!$T$4:$Y$44,5,FALSE)),"",VLOOKUP($F537,Listas!$T$4:$Y$44,5,FALSE))</f>
        <v/>
      </c>
      <c r="O537" s="93" t="str">
        <f>IF(ISERROR(VLOOKUP($F537,Listas!$T$4:$Y$44,6,FALSE)),"",VLOOKUP($F537,Listas!$T$4:$Y$44,6,FALSE))</f>
        <v/>
      </c>
    </row>
    <row r="538" spans="1:15" x14ac:dyDescent="0.25">
      <c r="A538" s="66"/>
      <c r="B538" s="66"/>
      <c r="C538" s="89" t="s">
        <v>941</v>
      </c>
      <c r="D538" s="66" t="s">
        <v>933</v>
      </c>
      <c r="E538" s="90" t="str">
        <f>IF(ISERROR(VLOOKUP($C538,Listas!$R$4:$S$17,2,FALSE)),"",VLOOKUP($C538,Listas!$R$4:$S$17,2,FALSE))</f>
        <v/>
      </c>
      <c r="F538" s="90" t="s">
        <v>984</v>
      </c>
      <c r="G538" s="90" t="s">
        <v>953</v>
      </c>
      <c r="H538" s="67"/>
      <c r="I538" s="67" t="s">
        <v>908</v>
      </c>
      <c r="J538" s="91" t="str">
        <f>IF(ISERROR(VLOOKUP($C538&amp;" "&amp;$K538,Listas!$AB$4:$AC$17,2,FALSE)),"",VLOOKUP($C538&amp;" "&amp;$K538,Listas!$AB$4:$AC$17,2,FALSE))</f>
        <v/>
      </c>
      <c r="K538" s="67" t="str">
        <f>IF(ISERROR(VLOOKUP($I538,Listas!$L$4:$M$7,2,FALSE)),"",VLOOKUP($I538,Listas!$L$4:$M$7,2,FALSE))</f>
        <v/>
      </c>
      <c r="L538" s="92" t="str">
        <f t="shared" si="8"/>
        <v/>
      </c>
      <c r="M538" s="92" t="str">
        <f>IF(D538="no",VLOOKUP(C538,Listas!$R$4:$Z$17,9, FALSE),"Por favor, introduzca detalles aquí")</f>
        <v>Por favor, introduzca detalles aquí</v>
      </c>
      <c r="N538" s="93" t="str">
        <f>IF(ISERROR(VLOOKUP($F538,Listas!$T$4:$Y$44,5,FALSE)),"",VLOOKUP($F538,Listas!$T$4:$Y$44,5,FALSE))</f>
        <v/>
      </c>
      <c r="O538" s="93" t="str">
        <f>IF(ISERROR(VLOOKUP($F538,Listas!$T$4:$Y$44,6,FALSE)),"",VLOOKUP($F538,Listas!$T$4:$Y$44,6,FALSE))</f>
        <v/>
      </c>
    </row>
    <row r="539" spans="1:15" x14ac:dyDescent="0.25">
      <c r="A539" s="66"/>
      <c r="B539" s="66"/>
      <c r="C539" s="89" t="s">
        <v>941</v>
      </c>
      <c r="D539" s="66" t="s">
        <v>933</v>
      </c>
      <c r="E539" s="90" t="str">
        <f>IF(ISERROR(VLOOKUP($C539,Listas!$R$4:$S$17,2,FALSE)),"",VLOOKUP($C539,Listas!$R$4:$S$17,2,FALSE))</f>
        <v/>
      </c>
      <c r="F539" s="90" t="s">
        <v>984</v>
      </c>
      <c r="G539" s="90" t="s">
        <v>953</v>
      </c>
      <c r="H539" s="67"/>
      <c r="I539" s="67" t="s">
        <v>908</v>
      </c>
      <c r="J539" s="91" t="str">
        <f>IF(ISERROR(VLOOKUP($C539&amp;" "&amp;$K539,Listas!$AB$4:$AC$17,2,FALSE)),"",VLOOKUP($C539&amp;" "&amp;$K539,Listas!$AB$4:$AC$17,2,FALSE))</f>
        <v/>
      </c>
      <c r="K539" s="67" t="str">
        <f>IF(ISERROR(VLOOKUP($I539,Listas!$L$4:$M$7,2,FALSE)),"",VLOOKUP($I539,Listas!$L$4:$M$7,2,FALSE))</f>
        <v/>
      </c>
      <c r="L539" s="92" t="str">
        <f t="shared" si="8"/>
        <v/>
      </c>
      <c r="M539" s="92" t="str">
        <f>IF(D539="no",VLOOKUP(C539,Listas!$R$4:$Z$17,9, FALSE),"Por favor, introduzca detalles aquí")</f>
        <v>Por favor, introduzca detalles aquí</v>
      </c>
      <c r="N539" s="93" t="str">
        <f>IF(ISERROR(VLOOKUP($F539,Listas!$T$4:$Y$44,5,FALSE)),"",VLOOKUP($F539,Listas!$T$4:$Y$44,5,FALSE))</f>
        <v/>
      </c>
      <c r="O539" s="93" t="str">
        <f>IF(ISERROR(VLOOKUP($F539,Listas!$T$4:$Y$44,6,FALSE)),"",VLOOKUP($F539,Listas!$T$4:$Y$44,6,FALSE))</f>
        <v/>
      </c>
    </row>
    <row r="540" spans="1:15" x14ac:dyDescent="0.25">
      <c r="A540" s="66"/>
      <c r="B540" s="66"/>
      <c r="C540" s="89" t="s">
        <v>941</v>
      </c>
      <c r="D540" s="66" t="s">
        <v>933</v>
      </c>
      <c r="E540" s="90" t="str">
        <f>IF(ISERROR(VLOOKUP($C540,Listas!$R$4:$S$17,2,FALSE)),"",VLOOKUP($C540,Listas!$R$4:$S$17,2,FALSE))</f>
        <v/>
      </c>
      <c r="F540" s="90" t="s">
        <v>984</v>
      </c>
      <c r="G540" s="90" t="s">
        <v>953</v>
      </c>
      <c r="H540" s="67"/>
      <c r="I540" s="67" t="s">
        <v>908</v>
      </c>
      <c r="J540" s="91" t="str">
        <f>IF(ISERROR(VLOOKUP($C540&amp;" "&amp;$K540,Listas!$AB$4:$AC$17,2,FALSE)),"",VLOOKUP($C540&amp;" "&amp;$K540,Listas!$AB$4:$AC$17,2,FALSE))</f>
        <v/>
      </c>
      <c r="K540" s="67" t="str">
        <f>IF(ISERROR(VLOOKUP($I540,Listas!$L$4:$M$7,2,FALSE)),"",VLOOKUP($I540,Listas!$L$4:$M$7,2,FALSE))</f>
        <v/>
      </c>
      <c r="L540" s="92" t="str">
        <f t="shared" si="8"/>
        <v/>
      </c>
      <c r="M540" s="92" t="str">
        <f>IF(D540="no",VLOOKUP(C540,Listas!$R$4:$Z$17,9, FALSE),"Por favor, introduzca detalles aquí")</f>
        <v>Por favor, introduzca detalles aquí</v>
      </c>
      <c r="N540" s="93" t="str">
        <f>IF(ISERROR(VLOOKUP($F540,Listas!$T$4:$Y$44,5,FALSE)),"",VLOOKUP($F540,Listas!$T$4:$Y$44,5,FALSE))</f>
        <v/>
      </c>
      <c r="O540" s="93" t="str">
        <f>IF(ISERROR(VLOOKUP($F540,Listas!$T$4:$Y$44,6,FALSE)),"",VLOOKUP($F540,Listas!$T$4:$Y$44,6,FALSE))</f>
        <v/>
      </c>
    </row>
    <row r="541" spans="1:15" x14ac:dyDescent="0.25">
      <c r="A541" s="66"/>
      <c r="B541" s="66"/>
      <c r="C541" s="89" t="s">
        <v>941</v>
      </c>
      <c r="D541" s="66" t="s">
        <v>933</v>
      </c>
      <c r="E541" s="90" t="str">
        <f>IF(ISERROR(VLOOKUP($C541,Listas!$R$4:$S$17,2,FALSE)),"",VLOOKUP($C541,Listas!$R$4:$S$17,2,FALSE))</f>
        <v/>
      </c>
      <c r="F541" s="90" t="s">
        <v>984</v>
      </c>
      <c r="G541" s="90" t="s">
        <v>953</v>
      </c>
      <c r="H541" s="67"/>
      <c r="I541" s="67" t="s">
        <v>908</v>
      </c>
      <c r="J541" s="91" t="str">
        <f>IF(ISERROR(VLOOKUP($C541&amp;" "&amp;$K541,Listas!$AB$4:$AC$17,2,FALSE)),"",VLOOKUP($C541&amp;" "&amp;$K541,Listas!$AB$4:$AC$17,2,FALSE))</f>
        <v/>
      </c>
      <c r="K541" s="67" t="str">
        <f>IF(ISERROR(VLOOKUP($I541,Listas!$L$4:$M$7,2,FALSE)),"",VLOOKUP($I541,Listas!$L$4:$M$7,2,FALSE))</f>
        <v/>
      </c>
      <c r="L541" s="92" t="str">
        <f t="shared" si="8"/>
        <v/>
      </c>
      <c r="M541" s="92" t="str">
        <f>IF(D541="no",VLOOKUP(C541,Listas!$R$4:$Z$17,9, FALSE),"Por favor, introduzca detalles aquí")</f>
        <v>Por favor, introduzca detalles aquí</v>
      </c>
      <c r="N541" s="93" t="str">
        <f>IF(ISERROR(VLOOKUP($F541,Listas!$T$4:$Y$44,5,FALSE)),"",VLOOKUP($F541,Listas!$T$4:$Y$44,5,FALSE))</f>
        <v/>
      </c>
      <c r="O541" s="93" t="str">
        <f>IF(ISERROR(VLOOKUP($F541,Listas!$T$4:$Y$44,6,FALSE)),"",VLOOKUP($F541,Listas!$T$4:$Y$44,6,FALSE))</f>
        <v/>
      </c>
    </row>
    <row r="542" spans="1:15" x14ac:dyDescent="0.25">
      <c r="A542" s="66"/>
      <c r="B542" s="66"/>
      <c r="C542" s="89" t="s">
        <v>941</v>
      </c>
      <c r="D542" s="66" t="s">
        <v>933</v>
      </c>
      <c r="E542" s="90" t="str">
        <f>IF(ISERROR(VLOOKUP($C542,Listas!$R$4:$S$17,2,FALSE)),"",VLOOKUP($C542,Listas!$R$4:$S$17,2,FALSE))</f>
        <v/>
      </c>
      <c r="F542" s="90" t="s">
        <v>984</v>
      </c>
      <c r="G542" s="90" t="s">
        <v>953</v>
      </c>
      <c r="H542" s="67"/>
      <c r="I542" s="67" t="s">
        <v>908</v>
      </c>
      <c r="J542" s="91" t="str">
        <f>IF(ISERROR(VLOOKUP($C542&amp;" "&amp;$K542,Listas!$AB$4:$AC$17,2,FALSE)),"",VLOOKUP($C542&amp;" "&amp;$K542,Listas!$AB$4:$AC$17,2,FALSE))</f>
        <v/>
      </c>
      <c r="K542" s="67" t="str">
        <f>IF(ISERROR(VLOOKUP($I542,Listas!$L$4:$M$7,2,FALSE)),"",VLOOKUP($I542,Listas!$L$4:$M$7,2,FALSE))</f>
        <v/>
      </c>
      <c r="L542" s="92" t="str">
        <f t="shared" si="8"/>
        <v/>
      </c>
      <c r="M542" s="92" t="str">
        <f>IF(D542="no",VLOOKUP(C542,Listas!$R$4:$Z$17,9, FALSE),"Por favor, introduzca detalles aquí")</f>
        <v>Por favor, introduzca detalles aquí</v>
      </c>
      <c r="N542" s="93" t="str">
        <f>IF(ISERROR(VLOOKUP($F542,Listas!$T$4:$Y$44,5,FALSE)),"",VLOOKUP($F542,Listas!$T$4:$Y$44,5,FALSE))</f>
        <v/>
      </c>
      <c r="O542" s="93" t="str">
        <f>IF(ISERROR(VLOOKUP($F542,Listas!$T$4:$Y$44,6,FALSE)),"",VLOOKUP($F542,Listas!$T$4:$Y$44,6,FALSE))</f>
        <v/>
      </c>
    </row>
    <row r="543" spans="1:15" x14ac:dyDescent="0.25">
      <c r="A543" s="66"/>
      <c r="B543" s="66"/>
      <c r="C543" s="89" t="s">
        <v>941</v>
      </c>
      <c r="D543" s="66" t="s">
        <v>933</v>
      </c>
      <c r="E543" s="90" t="str">
        <f>IF(ISERROR(VLOOKUP($C543,Listas!$R$4:$S$17,2,FALSE)),"",VLOOKUP($C543,Listas!$R$4:$S$17,2,FALSE))</f>
        <v/>
      </c>
      <c r="F543" s="90" t="s">
        <v>984</v>
      </c>
      <c r="G543" s="90" t="s">
        <v>953</v>
      </c>
      <c r="H543" s="67"/>
      <c r="I543" s="67" t="s">
        <v>908</v>
      </c>
      <c r="J543" s="91" t="str">
        <f>IF(ISERROR(VLOOKUP($C543&amp;" "&amp;$K543,Listas!$AB$4:$AC$17,2,FALSE)),"",VLOOKUP($C543&amp;" "&amp;$K543,Listas!$AB$4:$AC$17,2,FALSE))</f>
        <v/>
      </c>
      <c r="K543" s="67" t="str">
        <f>IF(ISERROR(VLOOKUP($I543,Listas!$L$4:$M$7,2,FALSE)),"",VLOOKUP($I543,Listas!$L$4:$M$7,2,FALSE))</f>
        <v/>
      </c>
      <c r="L543" s="92" t="str">
        <f t="shared" si="8"/>
        <v/>
      </c>
      <c r="M543" s="92" t="str">
        <f>IF(D543="no",VLOOKUP(C543,Listas!$R$4:$Z$17,9, FALSE),"Por favor, introduzca detalles aquí")</f>
        <v>Por favor, introduzca detalles aquí</v>
      </c>
      <c r="N543" s="93" t="str">
        <f>IF(ISERROR(VLOOKUP($F543,Listas!$T$4:$Y$44,5,FALSE)),"",VLOOKUP($F543,Listas!$T$4:$Y$44,5,FALSE))</f>
        <v/>
      </c>
      <c r="O543" s="93" t="str">
        <f>IF(ISERROR(VLOOKUP($F543,Listas!$T$4:$Y$44,6,FALSE)),"",VLOOKUP($F543,Listas!$T$4:$Y$44,6,FALSE))</f>
        <v/>
      </c>
    </row>
    <row r="544" spans="1:15" x14ac:dyDescent="0.25">
      <c r="A544" s="66"/>
      <c r="B544" s="66"/>
      <c r="C544" s="89" t="s">
        <v>941</v>
      </c>
      <c r="D544" s="66" t="s">
        <v>933</v>
      </c>
      <c r="E544" s="90" t="str">
        <f>IF(ISERROR(VLOOKUP($C544,Listas!$R$4:$S$17,2,FALSE)),"",VLOOKUP($C544,Listas!$R$4:$S$17,2,FALSE))</f>
        <v/>
      </c>
      <c r="F544" s="90" t="s">
        <v>984</v>
      </c>
      <c r="G544" s="90" t="s">
        <v>953</v>
      </c>
      <c r="H544" s="67"/>
      <c r="I544" s="67" t="s">
        <v>908</v>
      </c>
      <c r="J544" s="91" t="str">
        <f>IF(ISERROR(VLOOKUP($C544&amp;" "&amp;$K544,Listas!$AB$4:$AC$17,2,FALSE)),"",VLOOKUP($C544&amp;" "&amp;$K544,Listas!$AB$4:$AC$17,2,FALSE))</f>
        <v/>
      </c>
      <c r="K544" s="67" t="str">
        <f>IF(ISERROR(VLOOKUP($I544,Listas!$L$4:$M$7,2,FALSE)),"",VLOOKUP($I544,Listas!$L$4:$M$7,2,FALSE))</f>
        <v/>
      </c>
      <c r="L544" s="92" t="str">
        <f t="shared" si="8"/>
        <v/>
      </c>
      <c r="M544" s="92" t="str">
        <f>IF(D544="no",VLOOKUP(C544,Listas!$R$4:$Z$17,9, FALSE),"Por favor, introduzca detalles aquí")</f>
        <v>Por favor, introduzca detalles aquí</v>
      </c>
      <c r="N544" s="93" t="str">
        <f>IF(ISERROR(VLOOKUP($F544,Listas!$T$4:$Y$44,5,FALSE)),"",VLOOKUP($F544,Listas!$T$4:$Y$44,5,FALSE))</f>
        <v/>
      </c>
      <c r="O544" s="93" t="str">
        <f>IF(ISERROR(VLOOKUP($F544,Listas!$T$4:$Y$44,6,FALSE)),"",VLOOKUP($F544,Listas!$T$4:$Y$44,6,FALSE))</f>
        <v/>
      </c>
    </row>
    <row r="545" spans="1:15" x14ac:dyDescent="0.25">
      <c r="A545" s="66"/>
      <c r="B545" s="66"/>
      <c r="C545" s="89" t="s">
        <v>941</v>
      </c>
      <c r="D545" s="66" t="s">
        <v>933</v>
      </c>
      <c r="E545" s="90" t="str">
        <f>IF(ISERROR(VLOOKUP($C545,Listas!$R$4:$S$17,2,FALSE)),"",VLOOKUP($C545,Listas!$R$4:$S$17,2,FALSE))</f>
        <v/>
      </c>
      <c r="F545" s="90" t="s">
        <v>984</v>
      </c>
      <c r="G545" s="90" t="s">
        <v>953</v>
      </c>
      <c r="H545" s="67"/>
      <c r="I545" s="67" t="s">
        <v>908</v>
      </c>
      <c r="J545" s="91" t="str">
        <f>IF(ISERROR(VLOOKUP($C545&amp;" "&amp;$K545,Listas!$AB$4:$AC$17,2,FALSE)),"",VLOOKUP($C545&amp;" "&amp;$K545,Listas!$AB$4:$AC$17,2,FALSE))</f>
        <v/>
      </c>
      <c r="K545" s="67" t="str">
        <f>IF(ISERROR(VLOOKUP($I545,Listas!$L$4:$M$7,2,FALSE)),"",VLOOKUP($I545,Listas!$L$4:$M$7,2,FALSE))</f>
        <v/>
      </c>
      <c r="L545" s="92" t="str">
        <f t="shared" si="8"/>
        <v/>
      </c>
      <c r="M545" s="92" t="str">
        <f>IF(D545="no",VLOOKUP(C545,Listas!$R$4:$Z$17,9, FALSE),"Por favor, introduzca detalles aquí")</f>
        <v>Por favor, introduzca detalles aquí</v>
      </c>
      <c r="N545" s="93" t="str">
        <f>IF(ISERROR(VLOOKUP($F545,Listas!$T$4:$Y$44,5,FALSE)),"",VLOOKUP($F545,Listas!$T$4:$Y$44,5,FALSE))</f>
        <v/>
      </c>
      <c r="O545" s="93" t="str">
        <f>IF(ISERROR(VLOOKUP($F545,Listas!$T$4:$Y$44,6,FALSE)),"",VLOOKUP($F545,Listas!$T$4:$Y$44,6,FALSE))</f>
        <v/>
      </c>
    </row>
    <row r="546" spans="1:15" x14ac:dyDescent="0.25">
      <c r="A546" s="66"/>
      <c r="B546" s="66"/>
      <c r="C546" s="89" t="s">
        <v>941</v>
      </c>
      <c r="D546" s="66" t="s">
        <v>933</v>
      </c>
      <c r="E546" s="90" t="str">
        <f>IF(ISERROR(VLOOKUP($C546,Listas!$R$4:$S$17,2,FALSE)),"",VLOOKUP($C546,Listas!$R$4:$S$17,2,FALSE))</f>
        <v/>
      </c>
      <c r="F546" s="90" t="s">
        <v>984</v>
      </c>
      <c r="G546" s="90" t="s">
        <v>953</v>
      </c>
      <c r="H546" s="67"/>
      <c r="I546" s="67" t="s">
        <v>908</v>
      </c>
      <c r="J546" s="91" t="str">
        <f>IF(ISERROR(VLOOKUP($C546&amp;" "&amp;$K546,Listas!$AB$4:$AC$17,2,FALSE)),"",VLOOKUP($C546&amp;" "&amp;$K546,Listas!$AB$4:$AC$17,2,FALSE))</f>
        <v/>
      </c>
      <c r="K546" s="67" t="str">
        <f>IF(ISERROR(VLOOKUP($I546,Listas!$L$4:$M$7,2,FALSE)),"",VLOOKUP($I546,Listas!$L$4:$M$7,2,FALSE))</f>
        <v/>
      </c>
      <c r="L546" s="92" t="str">
        <f t="shared" si="8"/>
        <v/>
      </c>
      <c r="M546" s="92" t="str">
        <f>IF(D546="no",VLOOKUP(C546,Listas!$R$4:$Z$17,9, FALSE),"Por favor, introduzca detalles aquí")</f>
        <v>Por favor, introduzca detalles aquí</v>
      </c>
      <c r="N546" s="93" t="str">
        <f>IF(ISERROR(VLOOKUP($F546,Listas!$T$4:$Y$44,5,FALSE)),"",VLOOKUP($F546,Listas!$T$4:$Y$44,5,FALSE))</f>
        <v/>
      </c>
      <c r="O546" s="93" t="str">
        <f>IF(ISERROR(VLOOKUP($F546,Listas!$T$4:$Y$44,6,FALSE)),"",VLOOKUP($F546,Listas!$T$4:$Y$44,6,FALSE))</f>
        <v/>
      </c>
    </row>
    <row r="547" spans="1:15" x14ac:dyDescent="0.25">
      <c r="A547" s="66"/>
      <c r="B547" s="66"/>
      <c r="C547" s="89" t="s">
        <v>941</v>
      </c>
      <c r="D547" s="66" t="s">
        <v>933</v>
      </c>
      <c r="E547" s="90" t="str">
        <f>IF(ISERROR(VLOOKUP($C547,Listas!$R$4:$S$17,2,FALSE)),"",VLOOKUP($C547,Listas!$R$4:$S$17,2,FALSE))</f>
        <v/>
      </c>
      <c r="F547" s="90" t="s">
        <v>984</v>
      </c>
      <c r="G547" s="90" t="s">
        <v>953</v>
      </c>
      <c r="H547" s="67"/>
      <c r="I547" s="67" t="s">
        <v>908</v>
      </c>
      <c r="J547" s="91" t="str">
        <f>IF(ISERROR(VLOOKUP($C547&amp;" "&amp;$K547,Listas!$AB$4:$AC$17,2,FALSE)),"",VLOOKUP($C547&amp;" "&amp;$K547,Listas!$AB$4:$AC$17,2,FALSE))</f>
        <v/>
      </c>
      <c r="K547" s="67" t="str">
        <f>IF(ISERROR(VLOOKUP($I547,Listas!$L$4:$M$7,2,FALSE)),"",VLOOKUP($I547,Listas!$L$4:$M$7,2,FALSE))</f>
        <v/>
      </c>
      <c r="L547" s="92" t="str">
        <f t="shared" si="8"/>
        <v/>
      </c>
      <c r="M547" s="92" t="str">
        <f>IF(D547="no",VLOOKUP(C547,Listas!$R$4:$Z$17,9, FALSE),"Por favor, introduzca detalles aquí")</f>
        <v>Por favor, introduzca detalles aquí</v>
      </c>
      <c r="N547" s="93" t="str">
        <f>IF(ISERROR(VLOOKUP($F547,Listas!$T$4:$Y$44,5,FALSE)),"",VLOOKUP($F547,Listas!$T$4:$Y$44,5,FALSE))</f>
        <v/>
      </c>
      <c r="O547" s="93" t="str">
        <f>IF(ISERROR(VLOOKUP($F547,Listas!$T$4:$Y$44,6,FALSE)),"",VLOOKUP($F547,Listas!$T$4:$Y$44,6,FALSE))</f>
        <v/>
      </c>
    </row>
    <row r="548" spans="1:15" x14ac:dyDescent="0.25">
      <c r="A548" s="66"/>
      <c r="B548" s="66"/>
      <c r="C548" s="89" t="s">
        <v>941</v>
      </c>
      <c r="D548" s="66" t="s">
        <v>933</v>
      </c>
      <c r="E548" s="90" t="str">
        <f>IF(ISERROR(VLOOKUP($C548,Listas!$R$4:$S$17,2,FALSE)),"",VLOOKUP($C548,Listas!$R$4:$S$17,2,FALSE))</f>
        <v/>
      </c>
      <c r="F548" s="90" t="s">
        <v>984</v>
      </c>
      <c r="G548" s="90" t="s">
        <v>953</v>
      </c>
      <c r="H548" s="67"/>
      <c r="I548" s="67" t="s">
        <v>908</v>
      </c>
      <c r="J548" s="91" t="str">
        <f>IF(ISERROR(VLOOKUP($C548&amp;" "&amp;$K548,Listas!$AB$4:$AC$17,2,FALSE)),"",VLOOKUP($C548&amp;" "&amp;$K548,Listas!$AB$4:$AC$17,2,FALSE))</f>
        <v/>
      </c>
      <c r="K548" s="67" t="str">
        <f>IF(ISERROR(VLOOKUP($I548,Listas!$L$4:$M$7,2,FALSE)),"",VLOOKUP($I548,Listas!$L$4:$M$7,2,FALSE))</f>
        <v/>
      </c>
      <c r="L548" s="92" t="str">
        <f t="shared" si="8"/>
        <v/>
      </c>
      <c r="M548" s="92" t="str">
        <f>IF(D548="no",VLOOKUP(C548,Listas!$R$4:$Z$17,9, FALSE),"Por favor, introduzca detalles aquí")</f>
        <v>Por favor, introduzca detalles aquí</v>
      </c>
      <c r="N548" s="93" t="str">
        <f>IF(ISERROR(VLOOKUP($F548,Listas!$T$4:$Y$44,5,FALSE)),"",VLOOKUP($F548,Listas!$T$4:$Y$44,5,FALSE))</f>
        <v/>
      </c>
      <c r="O548" s="93" t="str">
        <f>IF(ISERROR(VLOOKUP($F548,Listas!$T$4:$Y$44,6,FALSE)),"",VLOOKUP($F548,Listas!$T$4:$Y$44,6,FALSE))</f>
        <v/>
      </c>
    </row>
    <row r="549" spans="1:15" x14ac:dyDescent="0.25">
      <c r="A549" s="66"/>
      <c r="B549" s="66"/>
      <c r="C549" s="89" t="s">
        <v>941</v>
      </c>
      <c r="D549" s="66" t="s">
        <v>933</v>
      </c>
      <c r="E549" s="90" t="str">
        <f>IF(ISERROR(VLOOKUP($C549,Listas!$R$4:$S$17,2,FALSE)),"",VLOOKUP($C549,Listas!$R$4:$S$17,2,FALSE))</f>
        <v/>
      </c>
      <c r="F549" s="90" t="s">
        <v>984</v>
      </c>
      <c r="G549" s="90" t="s">
        <v>953</v>
      </c>
      <c r="H549" s="67"/>
      <c r="I549" s="67" t="s">
        <v>908</v>
      </c>
      <c r="J549" s="91" t="str">
        <f>IF(ISERROR(VLOOKUP($C549&amp;" "&amp;$K549,Listas!$AB$4:$AC$17,2,FALSE)),"",VLOOKUP($C549&amp;" "&amp;$K549,Listas!$AB$4:$AC$17,2,FALSE))</f>
        <v/>
      </c>
      <c r="K549" s="67" t="str">
        <f>IF(ISERROR(VLOOKUP($I549,Listas!$L$4:$M$7,2,FALSE)),"",VLOOKUP($I549,Listas!$L$4:$M$7,2,FALSE))</f>
        <v/>
      </c>
      <c r="L549" s="92" t="str">
        <f t="shared" si="8"/>
        <v/>
      </c>
      <c r="M549" s="92" t="str">
        <f>IF(D549="no",VLOOKUP(C549,Listas!$R$4:$Z$17,9, FALSE),"Por favor, introduzca detalles aquí")</f>
        <v>Por favor, introduzca detalles aquí</v>
      </c>
      <c r="N549" s="93" t="str">
        <f>IF(ISERROR(VLOOKUP($F549,Listas!$T$4:$Y$44,5,FALSE)),"",VLOOKUP($F549,Listas!$T$4:$Y$44,5,FALSE))</f>
        <v/>
      </c>
      <c r="O549" s="93" t="str">
        <f>IF(ISERROR(VLOOKUP($F549,Listas!$T$4:$Y$44,6,FALSE)),"",VLOOKUP($F549,Listas!$T$4:$Y$44,6,FALSE))</f>
        <v/>
      </c>
    </row>
    <row r="550" spans="1:15" x14ac:dyDescent="0.25">
      <c r="A550" s="66"/>
      <c r="B550" s="66"/>
      <c r="C550" s="89" t="s">
        <v>941</v>
      </c>
      <c r="D550" s="66" t="s">
        <v>933</v>
      </c>
      <c r="E550" s="90" t="str">
        <f>IF(ISERROR(VLOOKUP($C550,Listas!$R$4:$S$17,2,FALSE)),"",VLOOKUP($C550,Listas!$R$4:$S$17,2,FALSE))</f>
        <v/>
      </c>
      <c r="F550" s="90" t="s">
        <v>984</v>
      </c>
      <c r="G550" s="90" t="s">
        <v>953</v>
      </c>
      <c r="H550" s="67"/>
      <c r="I550" s="67" t="s">
        <v>908</v>
      </c>
      <c r="J550" s="91" t="str">
        <f>IF(ISERROR(VLOOKUP($C550&amp;" "&amp;$K550,Listas!$AB$4:$AC$17,2,FALSE)),"",VLOOKUP($C550&amp;" "&amp;$K550,Listas!$AB$4:$AC$17,2,FALSE))</f>
        <v/>
      </c>
      <c r="K550" s="67" t="str">
        <f>IF(ISERROR(VLOOKUP($I550,Listas!$L$4:$M$7,2,FALSE)),"",VLOOKUP($I550,Listas!$L$4:$M$7,2,FALSE))</f>
        <v/>
      </c>
      <c r="L550" s="92" t="str">
        <f t="shared" si="8"/>
        <v/>
      </c>
      <c r="M550" s="92" t="str">
        <f>IF(D550="no",VLOOKUP(C550,Listas!$R$4:$Z$17,9, FALSE),"Por favor, introduzca detalles aquí")</f>
        <v>Por favor, introduzca detalles aquí</v>
      </c>
      <c r="N550" s="93" t="str">
        <f>IF(ISERROR(VLOOKUP($F550,Listas!$T$4:$Y$44,5,FALSE)),"",VLOOKUP($F550,Listas!$T$4:$Y$44,5,FALSE))</f>
        <v/>
      </c>
      <c r="O550" s="93" t="str">
        <f>IF(ISERROR(VLOOKUP($F550,Listas!$T$4:$Y$44,6,FALSE)),"",VLOOKUP($F550,Listas!$T$4:$Y$44,6,FALSE))</f>
        <v/>
      </c>
    </row>
    <row r="551" spans="1:15" x14ac:dyDescent="0.25">
      <c r="A551" s="66"/>
      <c r="B551" s="66"/>
      <c r="C551" s="89" t="s">
        <v>941</v>
      </c>
      <c r="D551" s="66" t="s">
        <v>933</v>
      </c>
      <c r="E551" s="90" t="str">
        <f>IF(ISERROR(VLOOKUP($C551,Listas!$R$4:$S$17,2,FALSE)),"",VLOOKUP($C551,Listas!$R$4:$S$17,2,FALSE))</f>
        <v/>
      </c>
      <c r="F551" s="90" t="s">
        <v>984</v>
      </c>
      <c r="G551" s="90" t="s">
        <v>953</v>
      </c>
      <c r="H551" s="67"/>
      <c r="I551" s="67" t="s">
        <v>908</v>
      </c>
      <c r="J551" s="91" t="str">
        <f>IF(ISERROR(VLOOKUP($C551&amp;" "&amp;$K551,Listas!$AB$4:$AC$17,2,FALSE)),"",VLOOKUP($C551&amp;" "&amp;$K551,Listas!$AB$4:$AC$17,2,FALSE))</f>
        <v/>
      </c>
      <c r="K551" s="67" t="str">
        <f>IF(ISERROR(VLOOKUP($I551,Listas!$L$4:$M$7,2,FALSE)),"",VLOOKUP($I551,Listas!$L$4:$M$7,2,FALSE))</f>
        <v/>
      </c>
      <c r="L551" s="92" t="str">
        <f t="shared" si="8"/>
        <v/>
      </c>
      <c r="M551" s="92" t="str">
        <f>IF(D551="no",VLOOKUP(C551,Listas!$R$4:$Z$17,9, FALSE),"Por favor, introduzca detalles aquí")</f>
        <v>Por favor, introduzca detalles aquí</v>
      </c>
      <c r="N551" s="93" t="str">
        <f>IF(ISERROR(VLOOKUP($F551,Listas!$T$4:$Y$44,5,FALSE)),"",VLOOKUP($F551,Listas!$T$4:$Y$44,5,FALSE))</f>
        <v/>
      </c>
      <c r="O551" s="93" t="str">
        <f>IF(ISERROR(VLOOKUP($F551,Listas!$T$4:$Y$44,6,FALSE)),"",VLOOKUP($F551,Listas!$T$4:$Y$44,6,FALSE))</f>
        <v/>
      </c>
    </row>
    <row r="552" spans="1:15" x14ac:dyDescent="0.25">
      <c r="A552" s="66"/>
      <c r="B552" s="66"/>
      <c r="C552" s="89" t="s">
        <v>941</v>
      </c>
      <c r="D552" s="66" t="s">
        <v>933</v>
      </c>
      <c r="E552" s="90" t="str">
        <f>IF(ISERROR(VLOOKUP($C552,Listas!$R$4:$S$17,2,FALSE)),"",VLOOKUP($C552,Listas!$R$4:$S$17,2,FALSE))</f>
        <v/>
      </c>
      <c r="F552" s="90" t="s">
        <v>984</v>
      </c>
      <c r="G552" s="90" t="s">
        <v>953</v>
      </c>
      <c r="H552" s="67"/>
      <c r="I552" s="67" t="s">
        <v>908</v>
      </c>
      <c r="J552" s="91" t="str">
        <f>IF(ISERROR(VLOOKUP($C552&amp;" "&amp;$K552,Listas!$AB$4:$AC$17,2,FALSE)),"",VLOOKUP($C552&amp;" "&amp;$K552,Listas!$AB$4:$AC$17,2,FALSE))</f>
        <v/>
      </c>
      <c r="K552" s="67" t="str">
        <f>IF(ISERROR(VLOOKUP($I552,Listas!$L$4:$M$7,2,FALSE)),"",VLOOKUP($I552,Listas!$L$4:$M$7,2,FALSE))</f>
        <v/>
      </c>
      <c r="L552" s="92" t="str">
        <f t="shared" si="8"/>
        <v/>
      </c>
      <c r="M552" s="92" t="str">
        <f>IF(D552="no",VLOOKUP(C552,Listas!$R$4:$Z$17,9, FALSE),"Por favor, introduzca detalles aquí")</f>
        <v>Por favor, introduzca detalles aquí</v>
      </c>
      <c r="N552" s="93" t="str">
        <f>IF(ISERROR(VLOOKUP($F552,Listas!$T$4:$Y$44,5,FALSE)),"",VLOOKUP($F552,Listas!$T$4:$Y$44,5,FALSE))</f>
        <v/>
      </c>
      <c r="O552" s="93" t="str">
        <f>IF(ISERROR(VLOOKUP($F552,Listas!$T$4:$Y$44,6,FALSE)),"",VLOOKUP($F552,Listas!$T$4:$Y$44,6,FALSE))</f>
        <v/>
      </c>
    </row>
    <row r="553" spans="1:15" x14ac:dyDescent="0.25">
      <c r="A553" s="66"/>
      <c r="B553" s="66"/>
      <c r="C553" s="89" t="s">
        <v>941</v>
      </c>
      <c r="D553" s="66" t="s">
        <v>933</v>
      </c>
      <c r="E553" s="90" t="str">
        <f>IF(ISERROR(VLOOKUP($C553,Listas!$R$4:$S$17,2,FALSE)),"",VLOOKUP($C553,Listas!$R$4:$S$17,2,FALSE))</f>
        <v/>
      </c>
      <c r="F553" s="90" t="s">
        <v>984</v>
      </c>
      <c r="G553" s="90" t="s">
        <v>953</v>
      </c>
      <c r="H553" s="67"/>
      <c r="I553" s="67" t="s">
        <v>908</v>
      </c>
      <c r="J553" s="91" t="str">
        <f>IF(ISERROR(VLOOKUP($C553&amp;" "&amp;$K553,Listas!$AB$4:$AC$17,2,FALSE)),"",VLOOKUP($C553&amp;" "&amp;$K553,Listas!$AB$4:$AC$17,2,FALSE))</f>
        <v/>
      </c>
      <c r="K553" s="67" t="str">
        <f>IF(ISERROR(VLOOKUP($I553,Listas!$L$4:$M$7,2,FALSE)),"",VLOOKUP($I553,Listas!$L$4:$M$7,2,FALSE))</f>
        <v/>
      </c>
      <c r="L553" s="92" t="str">
        <f t="shared" si="8"/>
        <v/>
      </c>
      <c r="M553" s="92" t="str">
        <f>IF(D553="no",VLOOKUP(C553,Listas!$R$4:$Z$17,9, FALSE),"Por favor, introduzca detalles aquí")</f>
        <v>Por favor, introduzca detalles aquí</v>
      </c>
      <c r="N553" s="93" t="str">
        <f>IF(ISERROR(VLOOKUP($F553,Listas!$T$4:$Y$44,5,FALSE)),"",VLOOKUP($F553,Listas!$T$4:$Y$44,5,FALSE))</f>
        <v/>
      </c>
      <c r="O553" s="93" t="str">
        <f>IF(ISERROR(VLOOKUP($F553,Listas!$T$4:$Y$44,6,FALSE)),"",VLOOKUP($F553,Listas!$T$4:$Y$44,6,FALSE))</f>
        <v/>
      </c>
    </row>
    <row r="554" spans="1:15" x14ac:dyDescent="0.25">
      <c r="A554" s="66"/>
      <c r="B554" s="66"/>
      <c r="C554" s="89" t="s">
        <v>941</v>
      </c>
      <c r="D554" s="66" t="s">
        <v>933</v>
      </c>
      <c r="E554" s="90" t="str">
        <f>IF(ISERROR(VLOOKUP($C554,Listas!$R$4:$S$17,2,FALSE)),"",VLOOKUP($C554,Listas!$R$4:$S$17,2,FALSE))</f>
        <v/>
      </c>
      <c r="F554" s="90" t="s">
        <v>984</v>
      </c>
      <c r="G554" s="90" t="s">
        <v>953</v>
      </c>
      <c r="H554" s="67"/>
      <c r="I554" s="67" t="s">
        <v>908</v>
      </c>
      <c r="J554" s="91" t="str">
        <f>IF(ISERROR(VLOOKUP($C554&amp;" "&amp;$K554,Listas!$AB$4:$AC$17,2,FALSE)),"",VLOOKUP($C554&amp;" "&amp;$K554,Listas!$AB$4:$AC$17,2,FALSE))</f>
        <v/>
      </c>
      <c r="K554" s="67" t="str">
        <f>IF(ISERROR(VLOOKUP($I554,Listas!$L$4:$M$7,2,FALSE)),"",VLOOKUP($I554,Listas!$L$4:$M$7,2,FALSE))</f>
        <v/>
      </c>
      <c r="L554" s="92" t="str">
        <f t="shared" si="8"/>
        <v/>
      </c>
      <c r="M554" s="92" t="str">
        <f>IF(D554="no",VLOOKUP(C554,Listas!$R$4:$Z$17,9, FALSE),"Por favor, introduzca detalles aquí")</f>
        <v>Por favor, introduzca detalles aquí</v>
      </c>
      <c r="N554" s="93" t="str">
        <f>IF(ISERROR(VLOOKUP($F554,Listas!$T$4:$Y$44,5,FALSE)),"",VLOOKUP($F554,Listas!$T$4:$Y$44,5,FALSE))</f>
        <v/>
      </c>
      <c r="O554" s="93" t="str">
        <f>IF(ISERROR(VLOOKUP($F554,Listas!$T$4:$Y$44,6,FALSE)),"",VLOOKUP($F554,Listas!$T$4:$Y$44,6,FALSE))</f>
        <v/>
      </c>
    </row>
    <row r="555" spans="1:15" x14ac:dyDescent="0.25">
      <c r="A555" s="66"/>
      <c r="B555" s="66"/>
      <c r="C555" s="89" t="s">
        <v>941</v>
      </c>
      <c r="D555" s="66" t="s">
        <v>933</v>
      </c>
      <c r="E555" s="90" t="str">
        <f>IF(ISERROR(VLOOKUP($C555,Listas!$R$4:$S$17,2,FALSE)),"",VLOOKUP($C555,Listas!$R$4:$S$17,2,FALSE))</f>
        <v/>
      </c>
      <c r="F555" s="90" t="s">
        <v>984</v>
      </c>
      <c r="G555" s="90" t="s">
        <v>953</v>
      </c>
      <c r="H555" s="67"/>
      <c r="I555" s="67" t="s">
        <v>908</v>
      </c>
      <c r="J555" s="91" t="str">
        <f>IF(ISERROR(VLOOKUP($C555&amp;" "&amp;$K555,Listas!$AB$4:$AC$17,2,FALSE)),"",VLOOKUP($C555&amp;" "&amp;$K555,Listas!$AB$4:$AC$17,2,FALSE))</f>
        <v/>
      </c>
      <c r="K555" s="67" t="str">
        <f>IF(ISERROR(VLOOKUP($I555,Listas!$L$4:$M$7,2,FALSE)),"",VLOOKUP($I555,Listas!$L$4:$M$7,2,FALSE))</f>
        <v/>
      </c>
      <c r="L555" s="92" t="str">
        <f t="shared" si="8"/>
        <v/>
      </c>
      <c r="M555" s="92" t="str">
        <f>IF(D555="no",VLOOKUP(C555,Listas!$R$4:$Z$17,9, FALSE),"Por favor, introduzca detalles aquí")</f>
        <v>Por favor, introduzca detalles aquí</v>
      </c>
      <c r="N555" s="93" t="str">
        <f>IF(ISERROR(VLOOKUP($F555,Listas!$T$4:$Y$44,5,FALSE)),"",VLOOKUP($F555,Listas!$T$4:$Y$44,5,FALSE))</f>
        <v/>
      </c>
      <c r="O555" s="93" t="str">
        <f>IF(ISERROR(VLOOKUP($F555,Listas!$T$4:$Y$44,6,FALSE)),"",VLOOKUP($F555,Listas!$T$4:$Y$44,6,FALSE))</f>
        <v/>
      </c>
    </row>
    <row r="556" spans="1:15" x14ac:dyDescent="0.25">
      <c r="A556" s="66"/>
      <c r="B556" s="66"/>
      <c r="C556" s="89" t="s">
        <v>941</v>
      </c>
      <c r="D556" s="66" t="s">
        <v>933</v>
      </c>
      <c r="E556" s="90" t="str">
        <f>IF(ISERROR(VLOOKUP($C556,Listas!$R$4:$S$17,2,FALSE)),"",VLOOKUP($C556,Listas!$R$4:$S$17,2,FALSE))</f>
        <v/>
      </c>
      <c r="F556" s="90" t="s">
        <v>984</v>
      </c>
      <c r="G556" s="90" t="s">
        <v>953</v>
      </c>
      <c r="H556" s="67"/>
      <c r="I556" s="67" t="s">
        <v>908</v>
      </c>
      <c r="J556" s="91" t="str">
        <f>IF(ISERROR(VLOOKUP($C556&amp;" "&amp;$K556,Listas!$AB$4:$AC$17,2,FALSE)),"",VLOOKUP($C556&amp;" "&amp;$K556,Listas!$AB$4:$AC$17,2,FALSE))</f>
        <v/>
      </c>
      <c r="K556" s="67" t="str">
        <f>IF(ISERROR(VLOOKUP($I556,Listas!$L$4:$M$7,2,FALSE)),"",VLOOKUP($I556,Listas!$L$4:$M$7,2,FALSE))</f>
        <v/>
      </c>
      <c r="L556" s="92" t="str">
        <f t="shared" si="8"/>
        <v/>
      </c>
      <c r="M556" s="92" t="str">
        <f>IF(D556="no",VLOOKUP(C556,Listas!$R$4:$Z$17,9, FALSE),"Por favor, introduzca detalles aquí")</f>
        <v>Por favor, introduzca detalles aquí</v>
      </c>
      <c r="N556" s="93" t="str">
        <f>IF(ISERROR(VLOOKUP($F556,Listas!$T$4:$Y$44,5,FALSE)),"",VLOOKUP($F556,Listas!$T$4:$Y$44,5,FALSE))</f>
        <v/>
      </c>
      <c r="O556" s="93" t="str">
        <f>IF(ISERROR(VLOOKUP($F556,Listas!$T$4:$Y$44,6,FALSE)),"",VLOOKUP($F556,Listas!$T$4:$Y$44,6,FALSE))</f>
        <v/>
      </c>
    </row>
    <row r="557" spans="1:15" x14ac:dyDescent="0.25">
      <c r="A557" s="66"/>
      <c r="B557" s="66"/>
      <c r="C557" s="89" t="s">
        <v>941</v>
      </c>
      <c r="D557" s="66" t="s">
        <v>933</v>
      </c>
      <c r="E557" s="90" t="str">
        <f>IF(ISERROR(VLOOKUP($C557,Listas!$R$4:$S$17,2,FALSE)),"",VLOOKUP($C557,Listas!$R$4:$S$17,2,FALSE))</f>
        <v/>
      </c>
      <c r="F557" s="90" t="s">
        <v>984</v>
      </c>
      <c r="G557" s="90" t="s">
        <v>953</v>
      </c>
      <c r="H557" s="67"/>
      <c r="I557" s="67" t="s">
        <v>908</v>
      </c>
      <c r="J557" s="91" t="str">
        <f>IF(ISERROR(VLOOKUP($C557&amp;" "&amp;$K557,Listas!$AB$4:$AC$17,2,FALSE)),"",VLOOKUP($C557&amp;" "&amp;$K557,Listas!$AB$4:$AC$17,2,FALSE))</f>
        <v/>
      </c>
      <c r="K557" s="67" t="str">
        <f>IF(ISERROR(VLOOKUP($I557,Listas!$L$4:$M$7,2,FALSE)),"",VLOOKUP($I557,Listas!$L$4:$M$7,2,FALSE))</f>
        <v/>
      </c>
      <c r="L557" s="92" t="str">
        <f t="shared" si="8"/>
        <v/>
      </c>
      <c r="M557" s="92" t="str">
        <f>IF(D557="no",VLOOKUP(C557,Listas!$R$4:$Z$17,9, FALSE),"Por favor, introduzca detalles aquí")</f>
        <v>Por favor, introduzca detalles aquí</v>
      </c>
      <c r="N557" s="93" t="str">
        <f>IF(ISERROR(VLOOKUP($F557,Listas!$T$4:$Y$44,5,FALSE)),"",VLOOKUP($F557,Listas!$T$4:$Y$44,5,FALSE))</f>
        <v/>
      </c>
      <c r="O557" s="93" t="str">
        <f>IF(ISERROR(VLOOKUP($F557,Listas!$T$4:$Y$44,6,FALSE)),"",VLOOKUP($F557,Listas!$T$4:$Y$44,6,FALSE))</f>
        <v/>
      </c>
    </row>
    <row r="558" spans="1:15" x14ac:dyDescent="0.25">
      <c r="A558" s="66"/>
      <c r="B558" s="66"/>
      <c r="C558" s="89" t="s">
        <v>941</v>
      </c>
      <c r="D558" s="66" t="s">
        <v>933</v>
      </c>
      <c r="E558" s="90" t="str">
        <f>IF(ISERROR(VLOOKUP($C558,Listas!$R$4:$S$17,2,FALSE)),"",VLOOKUP($C558,Listas!$R$4:$S$17,2,FALSE))</f>
        <v/>
      </c>
      <c r="F558" s="90" t="s">
        <v>984</v>
      </c>
      <c r="G558" s="90" t="s">
        <v>953</v>
      </c>
      <c r="H558" s="67"/>
      <c r="I558" s="67" t="s">
        <v>908</v>
      </c>
      <c r="J558" s="91" t="str">
        <f>IF(ISERROR(VLOOKUP($C558&amp;" "&amp;$K558,Listas!$AB$4:$AC$17,2,FALSE)),"",VLOOKUP($C558&amp;" "&amp;$K558,Listas!$AB$4:$AC$17,2,FALSE))</f>
        <v/>
      </c>
      <c r="K558" s="67" t="str">
        <f>IF(ISERROR(VLOOKUP($I558,Listas!$L$4:$M$7,2,FALSE)),"",VLOOKUP($I558,Listas!$L$4:$M$7,2,FALSE))</f>
        <v/>
      </c>
      <c r="L558" s="92" t="str">
        <f t="shared" si="8"/>
        <v/>
      </c>
      <c r="M558" s="92" t="str">
        <f>IF(D558="no",VLOOKUP(C558,Listas!$R$4:$Z$17,9, FALSE),"Por favor, introduzca detalles aquí")</f>
        <v>Por favor, introduzca detalles aquí</v>
      </c>
      <c r="N558" s="93" t="str">
        <f>IF(ISERROR(VLOOKUP($F558,Listas!$T$4:$Y$44,5,FALSE)),"",VLOOKUP($F558,Listas!$T$4:$Y$44,5,FALSE))</f>
        <v/>
      </c>
      <c r="O558" s="93" t="str">
        <f>IF(ISERROR(VLOOKUP($F558,Listas!$T$4:$Y$44,6,FALSE)),"",VLOOKUP($F558,Listas!$T$4:$Y$44,6,FALSE))</f>
        <v/>
      </c>
    </row>
    <row r="559" spans="1:15" x14ac:dyDescent="0.25">
      <c r="A559" s="66"/>
      <c r="B559" s="66"/>
      <c r="C559" s="89" t="s">
        <v>941</v>
      </c>
      <c r="D559" s="66" t="s">
        <v>933</v>
      </c>
      <c r="E559" s="90" t="str">
        <f>IF(ISERROR(VLOOKUP($C559,Listas!$R$4:$S$17,2,FALSE)),"",VLOOKUP($C559,Listas!$R$4:$S$17,2,FALSE))</f>
        <v/>
      </c>
      <c r="F559" s="90" t="s">
        <v>984</v>
      </c>
      <c r="G559" s="90" t="s">
        <v>953</v>
      </c>
      <c r="H559" s="67"/>
      <c r="I559" s="67" t="s">
        <v>908</v>
      </c>
      <c r="J559" s="91" t="str">
        <f>IF(ISERROR(VLOOKUP($C559&amp;" "&amp;$K559,Listas!$AB$4:$AC$17,2,FALSE)),"",VLOOKUP($C559&amp;" "&amp;$K559,Listas!$AB$4:$AC$17,2,FALSE))</f>
        <v/>
      </c>
      <c r="K559" s="67" t="str">
        <f>IF(ISERROR(VLOOKUP($I559,Listas!$L$4:$M$7,2,FALSE)),"",VLOOKUP($I559,Listas!$L$4:$M$7,2,FALSE))</f>
        <v/>
      </c>
      <c r="L559" s="92" t="str">
        <f t="shared" si="8"/>
        <v/>
      </c>
      <c r="M559" s="92" t="str">
        <f>IF(D559="no",VLOOKUP(C559,Listas!$R$4:$Z$17,9, FALSE),"Por favor, introduzca detalles aquí")</f>
        <v>Por favor, introduzca detalles aquí</v>
      </c>
      <c r="N559" s="93" t="str">
        <f>IF(ISERROR(VLOOKUP($F559,Listas!$T$4:$Y$44,5,FALSE)),"",VLOOKUP($F559,Listas!$T$4:$Y$44,5,FALSE))</f>
        <v/>
      </c>
      <c r="O559" s="93" t="str">
        <f>IF(ISERROR(VLOOKUP($F559,Listas!$T$4:$Y$44,6,FALSE)),"",VLOOKUP($F559,Listas!$T$4:$Y$44,6,FALSE))</f>
        <v/>
      </c>
    </row>
    <row r="560" spans="1:15" x14ac:dyDescent="0.25">
      <c r="A560" s="66"/>
      <c r="B560" s="66"/>
      <c r="C560" s="89" t="s">
        <v>941</v>
      </c>
      <c r="D560" s="66" t="s">
        <v>933</v>
      </c>
      <c r="E560" s="90" t="str">
        <f>IF(ISERROR(VLOOKUP($C560,Listas!$R$4:$S$17,2,FALSE)),"",VLOOKUP($C560,Listas!$R$4:$S$17,2,FALSE))</f>
        <v/>
      </c>
      <c r="F560" s="90" t="s">
        <v>984</v>
      </c>
      <c r="G560" s="90" t="s">
        <v>953</v>
      </c>
      <c r="H560" s="67"/>
      <c r="I560" s="67" t="s">
        <v>908</v>
      </c>
      <c r="J560" s="91" t="str">
        <f>IF(ISERROR(VLOOKUP($C560&amp;" "&amp;$K560,Listas!$AB$4:$AC$17,2,FALSE)),"",VLOOKUP($C560&amp;" "&amp;$K560,Listas!$AB$4:$AC$17,2,FALSE))</f>
        <v/>
      </c>
      <c r="K560" s="67" t="str">
        <f>IF(ISERROR(VLOOKUP($I560,Listas!$L$4:$M$7,2,FALSE)),"",VLOOKUP($I560,Listas!$L$4:$M$7,2,FALSE))</f>
        <v/>
      </c>
      <c r="L560" s="92" t="str">
        <f t="shared" si="8"/>
        <v/>
      </c>
      <c r="M560" s="92" t="str">
        <f>IF(D560="no",VLOOKUP(C560,Listas!$R$4:$Z$17,9, FALSE),"Por favor, introduzca detalles aquí")</f>
        <v>Por favor, introduzca detalles aquí</v>
      </c>
      <c r="N560" s="93" t="str">
        <f>IF(ISERROR(VLOOKUP($F560,Listas!$T$4:$Y$44,5,FALSE)),"",VLOOKUP($F560,Listas!$T$4:$Y$44,5,FALSE))</f>
        <v/>
      </c>
      <c r="O560" s="93" t="str">
        <f>IF(ISERROR(VLOOKUP($F560,Listas!$T$4:$Y$44,6,FALSE)),"",VLOOKUP($F560,Listas!$T$4:$Y$44,6,FALSE))</f>
        <v/>
      </c>
    </row>
    <row r="561" spans="1:15" x14ac:dyDescent="0.25">
      <c r="A561" s="66"/>
      <c r="B561" s="66"/>
      <c r="C561" s="89" t="s">
        <v>941</v>
      </c>
      <c r="D561" s="66" t="s">
        <v>933</v>
      </c>
      <c r="E561" s="90" t="str">
        <f>IF(ISERROR(VLOOKUP($C561,Listas!$R$4:$S$17,2,FALSE)),"",VLOOKUP($C561,Listas!$R$4:$S$17,2,FALSE))</f>
        <v/>
      </c>
      <c r="F561" s="90" t="s">
        <v>984</v>
      </c>
      <c r="G561" s="90" t="s">
        <v>953</v>
      </c>
      <c r="H561" s="67"/>
      <c r="I561" s="67" t="s">
        <v>908</v>
      </c>
      <c r="J561" s="91" t="str">
        <f>IF(ISERROR(VLOOKUP($C561&amp;" "&amp;$K561,Listas!$AB$4:$AC$17,2,FALSE)),"",VLOOKUP($C561&amp;" "&amp;$K561,Listas!$AB$4:$AC$17,2,FALSE))</f>
        <v/>
      </c>
      <c r="K561" s="67" t="str">
        <f>IF(ISERROR(VLOOKUP($I561,Listas!$L$4:$M$7,2,FALSE)),"",VLOOKUP($I561,Listas!$L$4:$M$7,2,FALSE))</f>
        <v/>
      </c>
      <c r="L561" s="92" t="str">
        <f t="shared" si="8"/>
        <v/>
      </c>
      <c r="M561" s="92" t="str">
        <f>IF(D561="no",VLOOKUP(C561,Listas!$R$4:$Z$17,9, FALSE),"Por favor, introduzca detalles aquí")</f>
        <v>Por favor, introduzca detalles aquí</v>
      </c>
      <c r="N561" s="93" t="str">
        <f>IF(ISERROR(VLOOKUP($F561,Listas!$T$4:$Y$44,5,FALSE)),"",VLOOKUP($F561,Listas!$T$4:$Y$44,5,FALSE))</f>
        <v/>
      </c>
      <c r="O561" s="93" t="str">
        <f>IF(ISERROR(VLOOKUP($F561,Listas!$T$4:$Y$44,6,FALSE)),"",VLOOKUP($F561,Listas!$T$4:$Y$44,6,FALSE))</f>
        <v/>
      </c>
    </row>
    <row r="562" spans="1:15" x14ac:dyDescent="0.25">
      <c r="A562" s="66"/>
      <c r="B562" s="66"/>
      <c r="C562" s="89" t="s">
        <v>941</v>
      </c>
      <c r="D562" s="66" t="s">
        <v>933</v>
      </c>
      <c r="E562" s="90" t="str">
        <f>IF(ISERROR(VLOOKUP($C562,Listas!$R$4:$S$17,2,FALSE)),"",VLOOKUP($C562,Listas!$R$4:$S$17,2,FALSE))</f>
        <v/>
      </c>
      <c r="F562" s="90" t="s">
        <v>984</v>
      </c>
      <c r="G562" s="90" t="s">
        <v>953</v>
      </c>
      <c r="H562" s="67"/>
      <c r="I562" s="67" t="s">
        <v>908</v>
      </c>
      <c r="J562" s="91" t="str">
        <f>IF(ISERROR(VLOOKUP($C562&amp;" "&amp;$K562,Listas!$AB$4:$AC$17,2,FALSE)),"",VLOOKUP($C562&amp;" "&amp;$K562,Listas!$AB$4:$AC$17,2,FALSE))</f>
        <v/>
      </c>
      <c r="K562" s="67" t="str">
        <f>IF(ISERROR(VLOOKUP($I562,Listas!$L$4:$M$7,2,FALSE)),"",VLOOKUP($I562,Listas!$L$4:$M$7,2,FALSE))</f>
        <v/>
      </c>
      <c r="L562" s="92" t="str">
        <f t="shared" si="8"/>
        <v/>
      </c>
      <c r="M562" s="92" t="str">
        <f>IF(D562="no",VLOOKUP(C562,Listas!$R$4:$Z$17,9, FALSE),"Por favor, introduzca detalles aquí")</f>
        <v>Por favor, introduzca detalles aquí</v>
      </c>
      <c r="N562" s="93" t="str">
        <f>IF(ISERROR(VLOOKUP($F562,Listas!$T$4:$Y$44,5,FALSE)),"",VLOOKUP($F562,Listas!$T$4:$Y$44,5,FALSE))</f>
        <v/>
      </c>
      <c r="O562" s="93" t="str">
        <f>IF(ISERROR(VLOOKUP($F562,Listas!$T$4:$Y$44,6,FALSE)),"",VLOOKUP($F562,Listas!$T$4:$Y$44,6,FALSE))</f>
        <v/>
      </c>
    </row>
    <row r="563" spans="1:15" x14ac:dyDescent="0.25">
      <c r="A563" s="66"/>
      <c r="B563" s="66"/>
      <c r="C563" s="89" t="s">
        <v>941</v>
      </c>
      <c r="D563" s="66" t="s">
        <v>933</v>
      </c>
      <c r="E563" s="90" t="str">
        <f>IF(ISERROR(VLOOKUP($C563,Listas!$R$4:$S$17,2,FALSE)),"",VLOOKUP($C563,Listas!$R$4:$S$17,2,FALSE))</f>
        <v/>
      </c>
      <c r="F563" s="90" t="s">
        <v>984</v>
      </c>
      <c r="G563" s="90" t="s">
        <v>953</v>
      </c>
      <c r="H563" s="67"/>
      <c r="I563" s="67" t="s">
        <v>908</v>
      </c>
      <c r="J563" s="91" t="str">
        <f>IF(ISERROR(VLOOKUP($C563&amp;" "&amp;$K563,Listas!$AB$4:$AC$17,2,FALSE)),"",VLOOKUP($C563&amp;" "&amp;$K563,Listas!$AB$4:$AC$17,2,FALSE))</f>
        <v/>
      </c>
      <c r="K563" s="67" t="str">
        <f>IF(ISERROR(VLOOKUP($I563,Listas!$L$4:$M$7,2,FALSE)),"",VLOOKUP($I563,Listas!$L$4:$M$7,2,FALSE))</f>
        <v/>
      </c>
      <c r="L563" s="92" t="str">
        <f t="shared" si="8"/>
        <v/>
      </c>
      <c r="M563" s="92" t="str">
        <f>IF(D563="no",VLOOKUP(C563,Listas!$R$4:$Z$17,9, FALSE),"Por favor, introduzca detalles aquí")</f>
        <v>Por favor, introduzca detalles aquí</v>
      </c>
      <c r="N563" s="93" t="str">
        <f>IF(ISERROR(VLOOKUP($F563,Listas!$T$4:$Y$44,5,FALSE)),"",VLOOKUP($F563,Listas!$T$4:$Y$44,5,FALSE))</f>
        <v/>
      </c>
      <c r="O563" s="93" t="str">
        <f>IF(ISERROR(VLOOKUP($F563,Listas!$T$4:$Y$44,6,FALSE)),"",VLOOKUP($F563,Listas!$T$4:$Y$44,6,FALSE))</f>
        <v/>
      </c>
    </row>
    <row r="564" spans="1:15" x14ac:dyDescent="0.25">
      <c r="A564" s="66"/>
      <c r="B564" s="66"/>
      <c r="C564" s="89" t="s">
        <v>941</v>
      </c>
      <c r="D564" s="66" t="s">
        <v>933</v>
      </c>
      <c r="E564" s="90" t="str">
        <f>IF(ISERROR(VLOOKUP($C564,Listas!$R$4:$S$17,2,FALSE)),"",VLOOKUP($C564,Listas!$R$4:$S$17,2,FALSE))</f>
        <v/>
      </c>
      <c r="F564" s="90" t="s">
        <v>984</v>
      </c>
      <c r="G564" s="90" t="s">
        <v>953</v>
      </c>
      <c r="H564" s="67"/>
      <c r="I564" s="67" t="s">
        <v>908</v>
      </c>
      <c r="J564" s="91" t="str">
        <f>IF(ISERROR(VLOOKUP($C564&amp;" "&amp;$K564,Listas!$AB$4:$AC$17,2,FALSE)),"",VLOOKUP($C564&amp;" "&amp;$K564,Listas!$AB$4:$AC$17,2,FALSE))</f>
        <v/>
      </c>
      <c r="K564" s="67" t="str">
        <f>IF(ISERROR(VLOOKUP($I564,Listas!$L$4:$M$7,2,FALSE)),"",VLOOKUP($I564,Listas!$L$4:$M$7,2,FALSE))</f>
        <v/>
      </c>
      <c r="L564" s="92" t="str">
        <f t="shared" si="8"/>
        <v/>
      </c>
      <c r="M564" s="92" t="str">
        <f>IF(D564="no",VLOOKUP(C564,Listas!$R$4:$Z$17,9, FALSE),"Por favor, introduzca detalles aquí")</f>
        <v>Por favor, introduzca detalles aquí</v>
      </c>
      <c r="N564" s="93" t="str">
        <f>IF(ISERROR(VLOOKUP($F564,Listas!$T$4:$Y$44,5,FALSE)),"",VLOOKUP($F564,Listas!$T$4:$Y$44,5,FALSE))</f>
        <v/>
      </c>
      <c r="O564" s="93" t="str">
        <f>IF(ISERROR(VLOOKUP($F564,Listas!$T$4:$Y$44,6,FALSE)),"",VLOOKUP($F564,Listas!$T$4:$Y$44,6,FALSE))</f>
        <v/>
      </c>
    </row>
    <row r="565" spans="1:15" x14ac:dyDescent="0.25">
      <c r="A565" s="66"/>
      <c r="B565" s="66"/>
      <c r="C565" s="89" t="s">
        <v>941</v>
      </c>
      <c r="D565" s="66" t="s">
        <v>933</v>
      </c>
      <c r="E565" s="90" t="str">
        <f>IF(ISERROR(VLOOKUP($C565,Listas!$R$4:$S$17,2,FALSE)),"",VLOOKUP($C565,Listas!$R$4:$S$17,2,FALSE))</f>
        <v/>
      </c>
      <c r="F565" s="90" t="s">
        <v>984</v>
      </c>
      <c r="G565" s="90" t="s">
        <v>953</v>
      </c>
      <c r="H565" s="67"/>
      <c r="I565" s="67" t="s">
        <v>908</v>
      </c>
      <c r="J565" s="91" t="str">
        <f>IF(ISERROR(VLOOKUP($C565&amp;" "&amp;$K565,Listas!$AB$4:$AC$17,2,FALSE)),"",VLOOKUP($C565&amp;" "&amp;$K565,Listas!$AB$4:$AC$17,2,FALSE))</f>
        <v/>
      </c>
      <c r="K565" s="67" t="str">
        <f>IF(ISERROR(VLOOKUP($I565,Listas!$L$4:$M$7,2,FALSE)),"",VLOOKUP($I565,Listas!$L$4:$M$7,2,FALSE))</f>
        <v/>
      </c>
      <c r="L565" s="92" t="str">
        <f t="shared" si="8"/>
        <v/>
      </c>
      <c r="M565" s="92" t="str">
        <f>IF(D565="no",VLOOKUP(C565,Listas!$R$4:$Z$17,9, FALSE),"Por favor, introduzca detalles aquí")</f>
        <v>Por favor, introduzca detalles aquí</v>
      </c>
      <c r="N565" s="93" t="str">
        <f>IF(ISERROR(VLOOKUP($F565,Listas!$T$4:$Y$44,5,FALSE)),"",VLOOKUP($F565,Listas!$T$4:$Y$44,5,FALSE))</f>
        <v/>
      </c>
      <c r="O565" s="93" t="str">
        <f>IF(ISERROR(VLOOKUP($F565,Listas!$T$4:$Y$44,6,FALSE)),"",VLOOKUP($F565,Listas!$T$4:$Y$44,6,FALSE))</f>
        <v/>
      </c>
    </row>
    <row r="566" spans="1:15" x14ac:dyDescent="0.25">
      <c r="A566" s="66"/>
      <c r="B566" s="66"/>
      <c r="C566" s="89" t="s">
        <v>941</v>
      </c>
      <c r="D566" s="66" t="s">
        <v>933</v>
      </c>
      <c r="E566" s="90" t="str">
        <f>IF(ISERROR(VLOOKUP($C566,Listas!$R$4:$S$17,2,FALSE)),"",VLOOKUP($C566,Listas!$R$4:$S$17,2,FALSE))</f>
        <v/>
      </c>
      <c r="F566" s="90" t="s">
        <v>984</v>
      </c>
      <c r="G566" s="90" t="s">
        <v>953</v>
      </c>
      <c r="H566" s="67"/>
      <c r="I566" s="67" t="s">
        <v>908</v>
      </c>
      <c r="J566" s="91" t="str">
        <f>IF(ISERROR(VLOOKUP($C566&amp;" "&amp;$K566,Listas!$AB$4:$AC$17,2,FALSE)),"",VLOOKUP($C566&amp;" "&amp;$K566,Listas!$AB$4:$AC$17,2,FALSE))</f>
        <v/>
      </c>
      <c r="K566" s="67" t="str">
        <f>IF(ISERROR(VLOOKUP($I566,Listas!$L$4:$M$7,2,FALSE)),"",VLOOKUP($I566,Listas!$L$4:$M$7,2,FALSE))</f>
        <v/>
      </c>
      <c r="L566" s="92" t="str">
        <f t="shared" si="8"/>
        <v/>
      </c>
      <c r="M566" s="92" t="str">
        <f>IF(D566="no",VLOOKUP(C566,Listas!$R$4:$Z$17,9, FALSE),"Por favor, introduzca detalles aquí")</f>
        <v>Por favor, introduzca detalles aquí</v>
      </c>
      <c r="N566" s="93" t="str">
        <f>IF(ISERROR(VLOOKUP($F566,Listas!$T$4:$Y$44,5,FALSE)),"",VLOOKUP($F566,Listas!$T$4:$Y$44,5,FALSE))</f>
        <v/>
      </c>
      <c r="O566" s="93" t="str">
        <f>IF(ISERROR(VLOOKUP($F566,Listas!$T$4:$Y$44,6,FALSE)),"",VLOOKUP($F566,Listas!$T$4:$Y$44,6,FALSE))</f>
        <v/>
      </c>
    </row>
    <row r="567" spans="1:15" x14ac:dyDescent="0.25">
      <c r="A567" s="66"/>
      <c r="B567" s="66"/>
      <c r="C567" s="89" t="s">
        <v>941</v>
      </c>
      <c r="D567" s="66" t="s">
        <v>933</v>
      </c>
      <c r="E567" s="90" t="str">
        <f>IF(ISERROR(VLOOKUP($C567,Listas!$R$4:$S$17,2,FALSE)),"",VLOOKUP($C567,Listas!$R$4:$S$17,2,FALSE))</f>
        <v/>
      </c>
      <c r="F567" s="90" t="s">
        <v>984</v>
      </c>
      <c r="G567" s="90" t="s">
        <v>953</v>
      </c>
      <c r="H567" s="67"/>
      <c r="I567" s="67" t="s">
        <v>908</v>
      </c>
      <c r="J567" s="91" t="str">
        <f>IF(ISERROR(VLOOKUP($C567&amp;" "&amp;$K567,Listas!$AB$4:$AC$17,2,FALSE)),"",VLOOKUP($C567&amp;" "&amp;$K567,Listas!$AB$4:$AC$17,2,FALSE))</f>
        <v/>
      </c>
      <c r="K567" s="67" t="str">
        <f>IF(ISERROR(VLOOKUP($I567,Listas!$L$4:$M$7,2,FALSE)),"",VLOOKUP($I567,Listas!$L$4:$M$7,2,FALSE))</f>
        <v/>
      </c>
      <c r="L567" s="92" t="str">
        <f t="shared" si="8"/>
        <v/>
      </c>
      <c r="M567" s="92" t="str">
        <f>IF(D567="no",VLOOKUP(C567,Listas!$R$4:$Z$17,9, FALSE),"Por favor, introduzca detalles aquí")</f>
        <v>Por favor, introduzca detalles aquí</v>
      </c>
      <c r="N567" s="93" t="str">
        <f>IF(ISERROR(VLOOKUP($F567,Listas!$T$4:$Y$44,5,FALSE)),"",VLOOKUP($F567,Listas!$T$4:$Y$44,5,FALSE))</f>
        <v/>
      </c>
      <c r="O567" s="93" t="str">
        <f>IF(ISERROR(VLOOKUP($F567,Listas!$T$4:$Y$44,6,FALSE)),"",VLOOKUP($F567,Listas!$T$4:$Y$44,6,FALSE))</f>
        <v/>
      </c>
    </row>
    <row r="568" spans="1:15" x14ac:dyDescent="0.25">
      <c r="A568" s="66"/>
      <c r="B568" s="66"/>
      <c r="C568" s="89" t="s">
        <v>941</v>
      </c>
      <c r="D568" s="66" t="s">
        <v>933</v>
      </c>
      <c r="E568" s="90" t="str">
        <f>IF(ISERROR(VLOOKUP($C568,Listas!$R$4:$S$17,2,FALSE)),"",VLOOKUP($C568,Listas!$R$4:$S$17,2,FALSE))</f>
        <v/>
      </c>
      <c r="F568" s="90" t="s">
        <v>984</v>
      </c>
      <c r="G568" s="90" t="s">
        <v>953</v>
      </c>
      <c r="H568" s="67"/>
      <c r="I568" s="67" t="s">
        <v>908</v>
      </c>
      <c r="J568" s="91" t="str">
        <f>IF(ISERROR(VLOOKUP($C568&amp;" "&amp;$K568,Listas!$AB$4:$AC$17,2,FALSE)),"",VLOOKUP($C568&amp;" "&amp;$K568,Listas!$AB$4:$AC$17,2,FALSE))</f>
        <v/>
      </c>
      <c r="K568" s="67" t="str">
        <f>IF(ISERROR(VLOOKUP($I568,Listas!$L$4:$M$7,2,FALSE)),"",VLOOKUP($I568,Listas!$L$4:$M$7,2,FALSE))</f>
        <v/>
      </c>
      <c r="L568" s="92" t="str">
        <f t="shared" si="8"/>
        <v/>
      </c>
      <c r="M568" s="92" t="str">
        <f>IF(D568="no",VLOOKUP(C568,Listas!$R$4:$Z$17,9, FALSE),"Por favor, introduzca detalles aquí")</f>
        <v>Por favor, introduzca detalles aquí</v>
      </c>
      <c r="N568" s="93" t="str">
        <f>IF(ISERROR(VLOOKUP($F568,Listas!$T$4:$Y$44,5,FALSE)),"",VLOOKUP($F568,Listas!$T$4:$Y$44,5,FALSE))</f>
        <v/>
      </c>
      <c r="O568" s="93" t="str">
        <f>IF(ISERROR(VLOOKUP($F568,Listas!$T$4:$Y$44,6,FALSE)),"",VLOOKUP($F568,Listas!$T$4:$Y$44,6,FALSE))</f>
        <v/>
      </c>
    </row>
    <row r="569" spans="1:15" x14ac:dyDescent="0.25">
      <c r="A569" s="66"/>
      <c r="B569" s="66"/>
      <c r="C569" s="89" t="s">
        <v>941</v>
      </c>
      <c r="D569" s="66" t="s">
        <v>933</v>
      </c>
      <c r="E569" s="90" t="str">
        <f>IF(ISERROR(VLOOKUP($C569,Listas!$R$4:$S$17,2,FALSE)),"",VLOOKUP($C569,Listas!$R$4:$S$17,2,FALSE))</f>
        <v/>
      </c>
      <c r="F569" s="90" t="s">
        <v>984</v>
      </c>
      <c r="G569" s="90" t="s">
        <v>953</v>
      </c>
      <c r="H569" s="67"/>
      <c r="I569" s="67" t="s">
        <v>908</v>
      </c>
      <c r="J569" s="91" t="str">
        <f>IF(ISERROR(VLOOKUP($C569&amp;" "&amp;$K569,Listas!$AB$4:$AC$17,2,FALSE)),"",VLOOKUP($C569&amp;" "&amp;$K569,Listas!$AB$4:$AC$17,2,FALSE))</f>
        <v/>
      </c>
      <c r="K569" s="67" t="str">
        <f>IF(ISERROR(VLOOKUP($I569,Listas!$L$4:$M$7,2,FALSE)),"",VLOOKUP($I569,Listas!$L$4:$M$7,2,FALSE))</f>
        <v/>
      </c>
      <c r="L569" s="92" t="str">
        <f t="shared" si="8"/>
        <v/>
      </c>
      <c r="M569" s="92" t="str">
        <f>IF(D569="no",VLOOKUP(C569,Listas!$R$4:$Z$17,9, FALSE),"Por favor, introduzca detalles aquí")</f>
        <v>Por favor, introduzca detalles aquí</v>
      </c>
      <c r="N569" s="93" t="str">
        <f>IF(ISERROR(VLOOKUP($F569,Listas!$T$4:$Y$44,5,FALSE)),"",VLOOKUP($F569,Listas!$T$4:$Y$44,5,FALSE))</f>
        <v/>
      </c>
      <c r="O569" s="93" t="str">
        <f>IF(ISERROR(VLOOKUP($F569,Listas!$T$4:$Y$44,6,FALSE)),"",VLOOKUP($F569,Listas!$T$4:$Y$44,6,FALSE))</f>
        <v/>
      </c>
    </row>
    <row r="570" spans="1:15" x14ac:dyDescent="0.25">
      <c r="A570" s="66"/>
      <c r="B570" s="66"/>
      <c r="C570" s="89" t="s">
        <v>941</v>
      </c>
      <c r="D570" s="66" t="s">
        <v>933</v>
      </c>
      <c r="E570" s="90" t="str">
        <f>IF(ISERROR(VLOOKUP($C570,Listas!$R$4:$S$17,2,FALSE)),"",VLOOKUP($C570,Listas!$R$4:$S$17,2,FALSE))</f>
        <v/>
      </c>
      <c r="F570" s="90" t="s">
        <v>984</v>
      </c>
      <c r="G570" s="90" t="s">
        <v>953</v>
      </c>
      <c r="H570" s="67"/>
      <c r="I570" s="67" t="s">
        <v>908</v>
      </c>
      <c r="J570" s="91" t="str">
        <f>IF(ISERROR(VLOOKUP($C570&amp;" "&amp;$K570,Listas!$AB$4:$AC$17,2,FALSE)),"",VLOOKUP($C570&amp;" "&amp;$K570,Listas!$AB$4:$AC$17,2,FALSE))</f>
        <v/>
      </c>
      <c r="K570" s="67" t="str">
        <f>IF(ISERROR(VLOOKUP($I570,Listas!$L$4:$M$7,2,FALSE)),"",VLOOKUP($I570,Listas!$L$4:$M$7,2,FALSE))</f>
        <v/>
      </c>
      <c r="L570" s="92" t="str">
        <f t="shared" si="8"/>
        <v/>
      </c>
      <c r="M570" s="92" t="str">
        <f>IF(D570="no",VLOOKUP(C570,Listas!$R$4:$Z$17,9, FALSE),"Por favor, introduzca detalles aquí")</f>
        <v>Por favor, introduzca detalles aquí</v>
      </c>
      <c r="N570" s="93" t="str">
        <f>IF(ISERROR(VLOOKUP($F570,Listas!$T$4:$Y$44,5,FALSE)),"",VLOOKUP($F570,Listas!$T$4:$Y$44,5,FALSE))</f>
        <v/>
      </c>
      <c r="O570" s="93" t="str">
        <f>IF(ISERROR(VLOOKUP($F570,Listas!$T$4:$Y$44,6,FALSE)),"",VLOOKUP($F570,Listas!$T$4:$Y$44,6,FALSE))</f>
        <v/>
      </c>
    </row>
    <row r="571" spans="1:15" x14ac:dyDescent="0.25">
      <c r="A571" s="66"/>
      <c r="B571" s="66"/>
      <c r="C571" s="89" t="s">
        <v>941</v>
      </c>
      <c r="D571" s="66" t="s">
        <v>933</v>
      </c>
      <c r="E571" s="90" t="str">
        <f>IF(ISERROR(VLOOKUP($C571,Listas!$R$4:$S$17,2,FALSE)),"",VLOOKUP($C571,Listas!$R$4:$S$17,2,FALSE))</f>
        <v/>
      </c>
      <c r="F571" s="90" t="s">
        <v>984</v>
      </c>
      <c r="G571" s="90" t="s">
        <v>953</v>
      </c>
      <c r="H571" s="67"/>
      <c r="I571" s="67" t="s">
        <v>908</v>
      </c>
      <c r="J571" s="91" t="str">
        <f>IF(ISERROR(VLOOKUP($C571&amp;" "&amp;$K571,Listas!$AB$4:$AC$17,2,FALSE)),"",VLOOKUP($C571&amp;" "&amp;$K571,Listas!$AB$4:$AC$17,2,FALSE))</f>
        <v/>
      </c>
      <c r="K571" s="67" t="str">
        <f>IF(ISERROR(VLOOKUP($I571,Listas!$L$4:$M$7,2,FALSE)),"",VLOOKUP($I571,Listas!$L$4:$M$7,2,FALSE))</f>
        <v/>
      </c>
      <c r="L571" s="92" t="str">
        <f t="shared" si="8"/>
        <v/>
      </c>
      <c r="M571" s="92" t="str">
        <f>IF(D571="no",VLOOKUP(C571,Listas!$R$4:$Z$17,9, FALSE),"Por favor, introduzca detalles aquí")</f>
        <v>Por favor, introduzca detalles aquí</v>
      </c>
      <c r="N571" s="93" t="str">
        <f>IF(ISERROR(VLOOKUP($F571,Listas!$T$4:$Y$44,5,FALSE)),"",VLOOKUP($F571,Listas!$T$4:$Y$44,5,FALSE))</f>
        <v/>
      </c>
      <c r="O571" s="93" t="str">
        <f>IF(ISERROR(VLOOKUP($F571,Listas!$T$4:$Y$44,6,FALSE)),"",VLOOKUP($F571,Listas!$T$4:$Y$44,6,FALSE))</f>
        <v/>
      </c>
    </row>
    <row r="572" spans="1:15" x14ac:dyDescent="0.25">
      <c r="A572" s="66"/>
      <c r="B572" s="66"/>
      <c r="C572" s="89" t="s">
        <v>941</v>
      </c>
      <c r="D572" s="66" t="s">
        <v>933</v>
      </c>
      <c r="E572" s="90" t="str">
        <f>IF(ISERROR(VLOOKUP($C572,Listas!$R$4:$S$17,2,FALSE)),"",VLOOKUP($C572,Listas!$R$4:$S$17,2,FALSE))</f>
        <v/>
      </c>
      <c r="F572" s="90" t="s">
        <v>984</v>
      </c>
      <c r="G572" s="90" t="s">
        <v>953</v>
      </c>
      <c r="H572" s="67"/>
      <c r="I572" s="67" t="s">
        <v>908</v>
      </c>
      <c r="J572" s="91" t="str">
        <f>IF(ISERROR(VLOOKUP($C572&amp;" "&amp;$K572,Listas!$AB$4:$AC$17,2,FALSE)),"",VLOOKUP($C572&amp;" "&amp;$K572,Listas!$AB$4:$AC$17,2,FALSE))</f>
        <v/>
      </c>
      <c r="K572" s="67" t="str">
        <f>IF(ISERROR(VLOOKUP($I572,Listas!$L$4:$M$7,2,FALSE)),"",VLOOKUP($I572,Listas!$L$4:$M$7,2,FALSE))</f>
        <v/>
      </c>
      <c r="L572" s="92" t="str">
        <f t="shared" si="8"/>
        <v/>
      </c>
      <c r="M572" s="92" t="str">
        <f>IF(D572="no",VLOOKUP(C572,Listas!$R$4:$Z$17,9, FALSE),"Por favor, introduzca detalles aquí")</f>
        <v>Por favor, introduzca detalles aquí</v>
      </c>
      <c r="N572" s="93" t="str">
        <f>IF(ISERROR(VLOOKUP($F572,Listas!$T$4:$Y$44,5,FALSE)),"",VLOOKUP($F572,Listas!$T$4:$Y$44,5,FALSE))</f>
        <v/>
      </c>
      <c r="O572" s="93" t="str">
        <f>IF(ISERROR(VLOOKUP($F572,Listas!$T$4:$Y$44,6,FALSE)),"",VLOOKUP($F572,Listas!$T$4:$Y$44,6,FALSE))</f>
        <v/>
      </c>
    </row>
    <row r="573" spans="1:15" x14ac:dyDescent="0.25">
      <c r="A573" s="66"/>
      <c r="B573" s="66"/>
      <c r="C573" s="89" t="s">
        <v>941</v>
      </c>
      <c r="D573" s="66" t="s">
        <v>933</v>
      </c>
      <c r="E573" s="90" t="str">
        <f>IF(ISERROR(VLOOKUP($C573,Listas!$R$4:$S$17,2,FALSE)),"",VLOOKUP($C573,Listas!$R$4:$S$17,2,FALSE))</f>
        <v/>
      </c>
      <c r="F573" s="90" t="s">
        <v>984</v>
      </c>
      <c r="G573" s="90" t="s">
        <v>953</v>
      </c>
      <c r="H573" s="67"/>
      <c r="I573" s="67" t="s">
        <v>908</v>
      </c>
      <c r="J573" s="91" t="str">
        <f>IF(ISERROR(VLOOKUP($C573&amp;" "&amp;$K573,Listas!$AB$4:$AC$17,2,FALSE)),"",VLOOKUP($C573&amp;" "&amp;$K573,Listas!$AB$4:$AC$17,2,FALSE))</f>
        <v/>
      </c>
      <c r="K573" s="67" t="str">
        <f>IF(ISERROR(VLOOKUP($I573,Listas!$L$4:$M$7,2,FALSE)),"",VLOOKUP($I573,Listas!$L$4:$M$7,2,FALSE))</f>
        <v/>
      </c>
      <c r="L573" s="92" t="str">
        <f t="shared" si="8"/>
        <v/>
      </c>
      <c r="M573" s="92" t="str">
        <f>IF(D573="no",VLOOKUP(C573,Listas!$R$4:$Z$17,9, FALSE),"Por favor, introduzca detalles aquí")</f>
        <v>Por favor, introduzca detalles aquí</v>
      </c>
      <c r="N573" s="93" t="str">
        <f>IF(ISERROR(VLOOKUP($F573,Listas!$T$4:$Y$44,5,FALSE)),"",VLOOKUP($F573,Listas!$T$4:$Y$44,5,FALSE))</f>
        <v/>
      </c>
      <c r="O573" s="93" t="str">
        <f>IF(ISERROR(VLOOKUP($F573,Listas!$T$4:$Y$44,6,FALSE)),"",VLOOKUP($F573,Listas!$T$4:$Y$44,6,FALSE))</f>
        <v/>
      </c>
    </row>
    <row r="574" spans="1:15" x14ac:dyDescent="0.25">
      <c r="A574" s="66"/>
      <c r="B574" s="66"/>
      <c r="C574" s="89" t="s">
        <v>941</v>
      </c>
      <c r="D574" s="66" t="s">
        <v>933</v>
      </c>
      <c r="E574" s="90" t="str">
        <f>IF(ISERROR(VLOOKUP($C574,Listas!$R$4:$S$17,2,FALSE)),"",VLOOKUP($C574,Listas!$R$4:$S$17,2,FALSE))</f>
        <v/>
      </c>
      <c r="F574" s="90" t="s">
        <v>984</v>
      </c>
      <c r="G574" s="90" t="s">
        <v>953</v>
      </c>
      <c r="H574" s="67"/>
      <c r="I574" s="67" t="s">
        <v>908</v>
      </c>
      <c r="J574" s="91" t="str">
        <f>IF(ISERROR(VLOOKUP($C574&amp;" "&amp;$K574,Listas!$AB$4:$AC$17,2,FALSE)),"",VLOOKUP($C574&amp;" "&amp;$K574,Listas!$AB$4:$AC$17,2,FALSE))</f>
        <v/>
      </c>
      <c r="K574" s="67" t="str">
        <f>IF(ISERROR(VLOOKUP($I574,Listas!$L$4:$M$7,2,FALSE)),"",VLOOKUP($I574,Listas!$L$4:$M$7,2,FALSE))</f>
        <v/>
      </c>
      <c r="L574" s="92" t="str">
        <f t="shared" si="8"/>
        <v/>
      </c>
      <c r="M574" s="92" t="str">
        <f>IF(D574="no",VLOOKUP(C574,Listas!$R$4:$Z$17,9, FALSE),"Por favor, introduzca detalles aquí")</f>
        <v>Por favor, introduzca detalles aquí</v>
      </c>
      <c r="N574" s="93" t="str">
        <f>IF(ISERROR(VLOOKUP($F574,Listas!$T$4:$Y$44,5,FALSE)),"",VLOOKUP($F574,Listas!$T$4:$Y$44,5,FALSE))</f>
        <v/>
      </c>
      <c r="O574" s="93" t="str">
        <f>IF(ISERROR(VLOOKUP($F574,Listas!$T$4:$Y$44,6,FALSE)),"",VLOOKUP($F574,Listas!$T$4:$Y$44,6,FALSE))</f>
        <v/>
      </c>
    </row>
    <row r="575" spans="1:15" x14ac:dyDescent="0.25">
      <c r="A575" s="66"/>
      <c r="B575" s="66"/>
      <c r="C575" s="89" t="s">
        <v>941</v>
      </c>
      <c r="D575" s="66" t="s">
        <v>933</v>
      </c>
      <c r="E575" s="90" t="str">
        <f>IF(ISERROR(VLOOKUP($C575,Listas!$R$4:$S$17,2,FALSE)),"",VLOOKUP($C575,Listas!$R$4:$S$17,2,FALSE))</f>
        <v/>
      </c>
      <c r="F575" s="90" t="s">
        <v>984</v>
      </c>
      <c r="G575" s="90" t="s">
        <v>953</v>
      </c>
      <c r="H575" s="67"/>
      <c r="I575" s="67" t="s">
        <v>908</v>
      </c>
      <c r="J575" s="91" t="str">
        <f>IF(ISERROR(VLOOKUP($C575&amp;" "&amp;$K575,Listas!$AB$4:$AC$17,2,FALSE)),"",VLOOKUP($C575&amp;" "&amp;$K575,Listas!$AB$4:$AC$17,2,FALSE))</f>
        <v/>
      </c>
      <c r="K575" s="67" t="str">
        <f>IF(ISERROR(VLOOKUP($I575,Listas!$L$4:$M$7,2,FALSE)),"",VLOOKUP($I575,Listas!$L$4:$M$7,2,FALSE))</f>
        <v/>
      </c>
      <c r="L575" s="92" t="str">
        <f t="shared" si="8"/>
        <v/>
      </c>
      <c r="M575" s="92" t="str">
        <f>IF(D575="no",VLOOKUP(C575,Listas!$R$4:$Z$17,9, FALSE),"Por favor, introduzca detalles aquí")</f>
        <v>Por favor, introduzca detalles aquí</v>
      </c>
      <c r="N575" s="93" t="str">
        <f>IF(ISERROR(VLOOKUP($F575,Listas!$T$4:$Y$44,5,FALSE)),"",VLOOKUP($F575,Listas!$T$4:$Y$44,5,FALSE))</f>
        <v/>
      </c>
      <c r="O575" s="93" t="str">
        <f>IF(ISERROR(VLOOKUP($F575,Listas!$T$4:$Y$44,6,FALSE)),"",VLOOKUP($F575,Listas!$T$4:$Y$44,6,FALSE))</f>
        <v/>
      </c>
    </row>
    <row r="576" spans="1:15" x14ac:dyDescent="0.25">
      <c r="A576" s="66"/>
      <c r="B576" s="66"/>
      <c r="C576" s="89" t="s">
        <v>941</v>
      </c>
      <c r="D576" s="66" t="s">
        <v>933</v>
      </c>
      <c r="E576" s="90" t="str">
        <f>IF(ISERROR(VLOOKUP($C576,Listas!$R$4:$S$17,2,FALSE)),"",VLOOKUP($C576,Listas!$R$4:$S$17,2,FALSE))</f>
        <v/>
      </c>
      <c r="F576" s="90" t="s">
        <v>984</v>
      </c>
      <c r="G576" s="90" t="s">
        <v>953</v>
      </c>
      <c r="H576" s="67"/>
      <c r="I576" s="67" t="s">
        <v>908</v>
      </c>
      <c r="J576" s="91" t="str">
        <f>IF(ISERROR(VLOOKUP($C576&amp;" "&amp;$K576,Listas!$AB$4:$AC$17,2,FALSE)),"",VLOOKUP($C576&amp;" "&amp;$K576,Listas!$AB$4:$AC$17,2,FALSE))</f>
        <v/>
      </c>
      <c r="K576" s="67" t="str">
        <f>IF(ISERROR(VLOOKUP($I576,Listas!$L$4:$M$7,2,FALSE)),"",VLOOKUP($I576,Listas!$L$4:$M$7,2,FALSE))</f>
        <v/>
      </c>
      <c r="L576" s="92" t="str">
        <f t="shared" si="8"/>
        <v/>
      </c>
      <c r="M576" s="92" t="str">
        <f>IF(D576="no",VLOOKUP(C576,Listas!$R$4:$Z$17,9, FALSE),"Por favor, introduzca detalles aquí")</f>
        <v>Por favor, introduzca detalles aquí</v>
      </c>
      <c r="N576" s="93" t="str">
        <f>IF(ISERROR(VLOOKUP($F576,Listas!$T$4:$Y$44,5,FALSE)),"",VLOOKUP($F576,Listas!$T$4:$Y$44,5,FALSE))</f>
        <v/>
      </c>
      <c r="O576" s="93" t="str">
        <f>IF(ISERROR(VLOOKUP($F576,Listas!$T$4:$Y$44,6,FALSE)),"",VLOOKUP($F576,Listas!$T$4:$Y$44,6,FALSE))</f>
        <v/>
      </c>
    </row>
    <row r="577" spans="1:15" x14ac:dyDescent="0.25">
      <c r="A577" s="66"/>
      <c r="B577" s="66"/>
      <c r="C577" s="89" t="s">
        <v>941</v>
      </c>
      <c r="D577" s="66" t="s">
        <v>933</v>
      </c>
      <c r="E577" s="90" t="str">
        <f>IF(ISERROR(VLOOKUP($C577,Listas!$R$4:$S$17,2,FALSE)),"",VLOOKUP($C577,Listas!$R$4:$S$17,2,FALSE))</f>
        <v/>
      </c>
      <c r="F577" s="90" t="s">
        <v>984</v>
      </c>
      <c r="G577" s="90" t="s">
        <v>953</v>
      </c>
      <c r="H577" s="67"/>
      <c r="I577" s="67" t="s">
        <v>908</v>
      </c>
      <c r="J577" s="91" t="str">
        <f>IF(ISERROR(VLOOKUP($C577&amp;" "&amp;$K577,Listas!$AB$4:$AC$17,2,FALSE)),"",VLOOKUP($C577&amp;" "&amp;$K577,Listas!$AB$4:$AC$17,2,FALSE))</f>
        <v/>
      </c>
      <c r="K577" s="67" t="str">
        <f>IF(ISERROR(VLOOKUP($I577,Listas!$L$4:$M$7,2,FALSE)),"",VLOOKUP($I577,Listas!$L$4:$M$7,2,FALSE))</f>
        <v/>
      </c>
      <c r="L577" s="92" t="str">
        <f t="shared" si="8"/>
        <v/>
      </c>
      <c r="M577" s="92" t="str">
        <f>IF(D577="no",VLOOKUP(C577,Listas!$R$4:$Z$17,9, FALSE),"Por favor, introduzca detalles aquí")</f>
        <v>Por favor, introduzca detalles aquí</v>
      </c>
      <c r="N577" s="93" t="str">
        <f>IF(ISERROR(VLOOKUP($F577,Listas!$T$4:$Y$44,5,FALSE)),"",VLOOKUP($F577,Listas!$T$4:$Y$44,5,FALSE))</f>
        <v/>
      </c>
      <c r="O577" s="93" t="str">
        <f>IF(ISERROR(VLOOKUP($F577,Listas!$T$4:$Y$44,6,FALSE)),"",VLOOKUP($F577,Listas!$T$4:$Y$44,6,FALSE))</f>
        <v/>
      </c>
    </row>
    <row r="578" spans="1:15" x14ac:dyDescent="0.25">
      <c r="A578" s="66"/>
      <c r="B578" s="66"/>
      <c r="C578" s="89" t="s">
        <v>941</v>
      </c>
      <c r="D578" s="66" t="s">
        <v>933</v>
      </c>
      <c r="E578" s="90" t="str">
        <f>IF(ISERROR(VLOOKUP($C578,Listas!$R$4:$S$17,2,FALSE)),"",VLOOKUP($C578,Listas!$R$4:$S$17,2,FALSE))</f>
        <v/>
      </c>
      <c r="F578" s="90" t="s">
        <v>984</v>
      </c>
      <c r="G578" s="90" t="s">
        <v>953</v>
      </c>
      <c r="H578" s="67"/>
      <c r="I578" s="67" t="s">
        <v>908</v>
      </c>
      <c r="J578" s="91" t="str">
        <f>IF(ISERROR(VLOOKUP($C578&amp;" "&amp;$K578,Listas!$AB$4:$AC$17,2,FALSE)),"",VLOOKUP($C578&amp;" "&amp;$K578,Listas!$AB$4:$AC$17,2,FALSE))</f>
        <v/>
      </c>
      <c r="K578" s="67" t="str">
        <f>IF(ISERROR(VLOOKUP($I578,Listas!$L$4:$M$7,2,FALSE)),"",VLOOKUP($I578,Listas!$L$4:$M$7,2,FALSE))</f>
        <v/>
      </c>
      <c r="L578" s="92" t="str">
        <f t="shared" si="8"/>
        <v/>
      </c>
      <c r="M578" s="92" t="str">
        <f>IF(D578="no",VLOOKUP(C578,Listas!$R$4:$Z$17,9, FALSE),"Por favor, introduzca detalles aquí")</f>
        <v>Por favor, introduzca detalles aquí</v>
      </c>
      <c r="N578" s="93" t="str">
        <f>IF(ISERROR(VLOOKUP($F578,Listas!$T$4:$Y$44,5,FALSE)),"",VLOOKUP($F578,Listas!$T$4:$Y$44,5,FALSE))</f>
        <v/>
      </c>
      <c r="O578" s="93" t="str">
        <f>IF(ISERROR(VLOOKUP($F578,Listas!$T$4:$Y$44,6,FALSE)),"",VLOOKUP($F578,Listas!$T$4:$Y$44,6,FALSE))</f>
        <v/>
      </c>
    </row>
    <row r="579" spans="1:15" x14ac:dyDescent="0.25">
      <c r="A579" s="66"/>
      <c r="B579" s="66"/>
      <c r="C579" s="89" t="s">
        <v>941</v>
      </c>
      <c r="D579" s="66" t="s">
        <v>933</v>
      </c>
      <c r="E579" s="90" t="str">
        <f>IF(ISERROR(VLOOKUP($C579,Listas!$R$4:$S$17,2,FALSE)),"",VLOOKUP($C579,Listas!$R$4:$S$17,2,FALSE))</f>
        <v/>
      </c>
      <c r="F579" s="90" t="s">
        <v>984</v>
      </c>
      <c r="G579" s="90" t="s">
        <v>953</v>
      </c>
      <c r="H579" s="67"/>
      <c r="I579" s="67" t="s">
        <v>908</v>
      </c>
      <c r="J579" s="91" t="str">
        <f>IF(ISERROR(VLOOKUP($C579&amp;" "&amp;$K579,Listas!$AB$4:$AC$17,2,FALSE)),"",VLOOKUP($C579&amp;" "&amp;$K579,Listas!$AB$4:$AC$17,2,FALSE))</f>
        <v/>
      </c>
      <c r="K579" s="67" t="str">
        <f>IF(ISERROR(VLOOKUP($I579,Listas!$L$4:$M$7,2,FALSE)),"",VLOOKUP($I579,Listas!$L$4:$M$7,2,FALSE))</f>
        <v/>
      </c>
      <c r="L579" s="92" t="str">
        <f t="shared" si="8"/>
        <v/>
      </c>
      <c r="M579" s="92" t="str">
        <f>IF(D579="no",VLOOKUP(C579,Listas!$R$4:$Z$17,9, FALSE),"Por favor, introduzca detalles aquí")</f>
        <v>Por favor, introduzca detalles aquí</v>
      </c>
      <c r="N579" s="93" t="str">
        <f>IF(ISERROR(VLOOKUP($F579,Listas!$T$4:$Y$44,5,FALSE)),"",VLOOKUP($F579,Listas!$T$4:$Y$44,5,FALSE))</f>
        <v/>
      </c>
      <c r="O579" s="93" t="str">
        <f>IF(ISERROR(VLOOKUP($F579,Listas!$T$4:$Y$44,6,FALSE)),"",VLOOKUP($F579,Listas!$T$4:$Y$44,6,FALSE))</f>
        <v/>
      </c>
    </row>
    <row r="580" spans="1:15" x14ac:dyDescent="0.25">
      <c r="A580" s="66"/>
      <c r="B580" s="66"/>
      <c r="C580" s="89" t="s">
        <v>941</v>
      </c>
      <c r="D580" s="66" t="s">
        <v>933</v>
      </c>
      <c r="E580" s="90" t="str">
        <f>IF(ISERROR(VLOOKUP($C580,Listas!$R$4:$S$17,2,FALSE)),"",VLOOKUP($C580,Listas!$R$4:$S$17,2,FALSE))</f>
        <v/>
      </c>
      <c r="F580" s="90" t="s">
        <v>984</v>
      </c>
      <c r="G580" s="90" t="s">
        <v>953</v>
      </c>
      <c r="H580" s="67"/>
      <c r="I580" s="67" t="s">
        <v>908</v>
      </c>
      <c r="J580" s="91" t="str">
        <f>IF(ISERROR(VLOOKUP($C580&amp;" "&amp;$K580,Listas!$AB$4:$AC$17,2,FALSE)),"",VLOOKUP($C580&amp;" "&amp;$K580,Listas!$AB$4:$AC$17,2,FALSE))</f>
        <v/>
      </c>
      <c r="K580" s="67" t="str">
        <f>IF(ISERROR(VLOOKUP($I580,Listas!$L$4:$M$7,2,FALSE)),"",VLOOKUP($I580,Listas!$L$4:$M$7,2,FALSE))</f>
        <v/>
      </c>
      <c r="L580" s="92" t="str">
        <f t="shared" si="8"/>
        <v/>
      </c>
      <c r="M580" s="92" t="str">
        <f>IF(D580="no",VLOOKUP(C580,Listas!$R$4:$Z$17,9, FALSE),"Por favor, introduzca detalles aquí")</f>
        <v>Por favor, introduzca detalles aquí</v>
      </c>
      <c r="N580" s="93" t="str">
        <f>IF(ISERROR(VLOOKUP($F580,Listas!$T$4:$Y$44,5,FALSE)),"",VLOOKUP($F580,Listas!$T$4:$Y$44,5,FALSE))</f>
        <v/>
      </c>
      <c r="O580" s="93" t="str">
        <f>IF(ISERROR(VLOOKUP($F580,Listas!$T$4:$Y$44,6,FALSE)),"",VLOOKUP($F580,Listas!$T$4:$Y$44,6,FALSE))</f>
        <v/>
      </c>
    </row>
    <row r="581" spans="1:15" x14ac:dyDescent="0.25">
      <c r="A581" s="66"/>
      <c r="B581" s="66"/>
      <c r="C581" s="89" t="s">
        <v>941</v>
      </c>
      <c r="D581" s="66" t="s">
        <v>933</v>
      </c>
      <c r="E581" s="90" t="str">
        <f>IF(ISERROR(VLOOKUP($C581,Listas!$R$4:$S$17,2,FALSE)),"",VLOOKUP($C581,Listas!$R$4:$S$17,2,FALSE))</f>
        <v/>
      </c>
      <c r="F581" s="90" t="s">
        <v>984</v>
      </c>
      <c r="G581" s="90" t="s">
        <v>953</v>
      </c>
      <c r="H581" s="67"/>
      <c r="I581" s="67" t="s">
        <v>908</v>
      </c>
      <c r="J581" s="91" t="str">
        <f>IF(ISERROR(VLOOKUP($C581&amp;" "&amp;$K581,Listas!$AB$4:$AC$17,2,FALSE)),"",VLOOKUP($C581&amp;" "&amp;$K581,Listas!$AB$4:$AC$17,2,FALSE))</f>
        <v/>
      </c>
      <c r="K581" s="67" t="str">
        <f>IF(ISERROR(VLOOKUP($I581,Listas!$L$4:$M$7,2,FALSE)),"",VLOOKUP($I581,Listas!$L$4:$M$7,2,FALSE))</f>
        <v/>
      </c>
      <c r="L581" s="92" t="str">
        <f t="shared" si="8"/>
        <v/>
      </c>
      <c r="M581" s="92" t="str">
        <f>IF(D581="no",VLOOKUP(C581,Listas!$R$4:$Z$17,9, FALSE),"Por favor, introduzca detalles aquí")</f>
        <v>Por favor, introduzca detalles aquí</v>
      </c>
      <c r="N581" s="93" t="str">
        <f>IF(ISERROR(VLOOKUP($F581,Listas!$T$4:$Y$44,5,FALSE)),"",VLOOKUP($F581,Listas!$T$4:$Y$44,5,FALSE))</f>
        <v/>
      </c>
      <c r="O581" s="93" t="str">
        <f>IF(ISERROR(VLOOKUP($F581,Listas!$T$4:$Y$44,6,FALSE)),"",VLOOKUP($F581,Listas!$T$4:$Y$44,6,FALSE))</f>
        <v/>
      </c>
    </row>
    <row r="582" spans="1:15" x14ac:dyDescent="0.25">
      <c r="A582" s="66"/>
      <c r="B582" s="66"/>
      <c r="C582" s="89" t="s">
        <v>941</v>
      </c>
      <c r="D582" s="66" t="s">
        <v>933</v>
      </c>
      <c r="E582" s="90" t="str">
        <f>IF(ISERROR(VLOOKUP($C582,Listas!$R$4:$S$17,2,FALSE)),"",VLOOKUP($C582,Listas!$R$4:$S$17,2,FALSE))</f>
        <v/>
      </c>
      <c r="F582" s="90" t="s">
        <v>984</v>
      </c>
      <c r="G582" s="90" t="s">
        <v>953</v>
      </c>
      <c r="H582" s="67"/>
      <c r="I582" s="67" t="s">
        <v>908</v>
      </c>
      <c r="J582" s="91" t="str">
        <f>IF(ISERROR(VLOOKUP($C582&amp;" "&amp;$K582,Listas!$AB$4:$AC$17,2,FALSE)),"",VLOOKUP($C582&amp;" "&amp;$K582,Listas!$AB$4:$AC$17,2,FALSE))</f>
        <v/>
      </c>
      <c r="K582" s="67" t="str">
        <f>IF(ISERROR(VLOOKUP($I582,Listas!$L$4:$M$7,2,FALSE)),"",VLOOKUP($I582,Listas!$L$4:$M$7,2,FALSE))</f>
        <v/>
      </c>
      <c r="L582" s="92" t="str">
        <f t="shared" si="8"/>
        <v/>
      </c>
      <c r="M582" s="92" t="str">
        <f>IF(D582="no",VLOOKUP(C582,Listas!$R$4:$Z$17,9, FALSE),"Por favor, introduzca detalles aquí")</f>
        <v>Por favor, introduzca detalles aquí</v>
      </c>
      <c r="N582" s="93" t="str">
        <f>IF(ISERROR(VLOOKUP($F582,Listas!$T$4:$Y$44,5,FALSE)),"",VLOOKUP($F582,Listas!$T$4:$Y$44,5,FALSE))</f>
        <v/>
      </c>
      <c r="O582" s="93" t="str">
        <f>IF(ISERROR(VLOOKUP($F582,Listas!$T$4:$Y$44,6,FALSE)),"",VLOOKUP($F582,Listas!$T$4:$Y$44,6,FALSE))</f>
        <v/>
      </c>
    </row>
    <row r="583" spans="1:15" x14ac:dyDescent="0.25">
      <c r="A583" s="66"/>
      <c r="B583" s="66"/>
      <c r="C583" s="89" t="s">
        <v>941</v>
      </c>
      <c r="D583" s="66" t="s">
        <v>933</v>
      </c>
      <c r="E583" s="90" t="str">
        <f>IF(ISERROR(VLOOKUP($C583,Listas!$R$4:$S$17,2,FALSE)),"",VLOOKUP($C583,Listas!$R$4:$S$17,2,FALSE))</f>
        <v/>
      </c>
      <c r="F583" s="90" t="s">
        <v>984</v>
      </c>
      <c r="G583" s="90" t="s">
        <v>953</v>
      </c>
      <c r="H583" s="67"/>
      <c r="I583" s="67" t="s">
        <v>908</v>
      </c>
      <c r="J583" s="91" t="str">
        <f>IF(ISERROR(VLOOKUP($C583&amp;" "&amp;$K583,Listas!$AB$4:$AC$17,2,FALSE)),"",VLOOKUP($C583&amp;" "&amp;$K583,Listas!$AB$4:$AC$17,2,FALSE))</f>
        <v/>
      </c>
      <c r="K583" s="67" t="str">
        <f>IF(ISERROR(VLOOKUP($I583,Listas!$L$4:$M$7,2,FALSE)),"",VLOOKUP($I583,Listas!$L$4:$M$7,2,FALSE))</f>
        <v/>
      </c>
      <c r="L583" s="92" t="str">
        <f t="shared" si="8"/>
        <v/>
      </c>
      <c r="M583" s="92" t="str">
        <f>IF(D583="no",VLOOKUP(C583,Listas!$R$4:$Z$17,9, FALSE),"Por favor, introduzca detalles aquí")</f>
        <v>Por favor, introduzca detalles aquí</v>
      </c>
      <c r="N583" s="93" t="str">
        <f>IF(ISERROR(VLOOKUP($F583,Listas!$T$4:$Y$44,5,FALSE)),"",VLOOKUP($F583,Listas!$T$4:$Y$44,5,FALSE))</f>
        <v/>
      </c>
      <c r="O583" s="93" t="str">
        <f>IF(ISERROR(VLOOKUP($F583,Listas!$T$4:$Y$44,6,FALSE)),"",VLOOKUP($F583,Listas!$T$4:$Y$44,6,FALSE))</f>
        <v/>
      </c>
    </row>
    <row r="584" spans="1:15" x14ac:dyDescent="0.25">
      <c r="A584" s="66"/>
      <c r="B584" s="66"/>
      <c r="C584" s="89" t="s">
        <v>941</v>
      </c>
      <c r="D584" s="66" t="s">
        <v>933</v>
      </c>
      <c r="E584" s="90" t="str">
        <f>IF(ISERROR(VLOOKUP($C584,Listas!$R$4:$S$17,2,FALSE)),"",VLOOKUP($C584,Listas!$R$4:$S$17,2,FALSE))</f>
        <v/>
      </c>
      <c r="F584" s="90" t="s">
        <v>984</v>
      </c>
      <c r="G584" s="90" t="s">
        <v>953</v>
      </c>
      <c r="H584" s="67"/>
      <c r="I584" s="67" t="s">
        <v>908</v>
      </c>
      <c r="J584" s="91" t="str">
        <f>IF(ISERROR(VLOOKUP($C584&amp;" "&amp;$K584,Listas!$AB$4:$AC$17,2,FALSE)),"",VLOOKUP($C584&amp;" "&amp;$K584,Listas!$AB$4:$AC$17,2,FALSE))</f>
        <v/>
      </c>
      <c r="K584" s="67" t="str">
        <f>IF(ISERROR(VLOOKUP($I584,Listas!$L$4:$M$7,2,FALSE)),"",VLOOKUP($I584,Listas!$L$4:$M$7,2,FALSE))</f>
        <v/>
      </c>
      <c r="L584" s="92" t="str">
        <f t="shared" ref="L584:L647" si="9">IF(ISERROR(H584*J584),"",H584*J584)</f>
        <v/>
      </c>
      <c r="M584" s="92" t="str">
        <f>IF(D584="no",VLOOKUP(C584,Listas!$R$4:$Z$17,9, FALSE),"Por favor, introduzca detalles aquí")</f>
        <v>Por favor, introduzca detalles aquí</v>
      </c>
      <c r="N584" s="93" t="str">
        <f>IF(ISERROR(VLOOKUP($F584,Listas!$T$4:$Y$44,5,FALSE)),"",VLOOKUP($F584,Listas!$T$4:$Y$44,5,FALSE))</f>
        <v/>
      </c>
      <c r="O584" s="93" t="str">
        <f>IF(ISERROR(VLOOKUP($F584,Listas!$T$4:$Y$44,6,FALSE)),"",VLOOKUP($F584,Listas!$T$4:$Y$44,6,FALSE))</f>
        <v/>
      </c>
    </row>
    <row r="585" spans="1:15" x14ac:dyDescent="0.25">
      <c r="A585" s="66"/>
      <c r="B585" s="66"/>
      <c r="C585" s="89" t="s">
        <v>941</v>
      </c>
      <c r="D585" s="66" t="s">
        <v>933</v>
      </c>
      <c r="E585" s="90" t="str">
        <f>IF(ISERROR(VLOOKUP($C585,Listas!$R$4:$S$17,2,FALSE)),"",VLOOKUP($C585,Listas!$R$4:$S$17,2,FALSE))</f>
        <v/>
      </c>
      <c r="F585" s="90" t="s">
        <v>984</v>
      </c>
      <c r="G585" s="90" t="s">
        <v>953</v>
      </c>
      <c r="H585" s="67"/>
      <c r="I585" s="67" t="s">
        <v>908</v>
      </c>
      <c r="J585" s="91" t="str">
        <f>IF(ISERROR(VLOOKUP($C585&amp;" "&amp;$K585,Listas!$AB$4:$AC$17,2,FALSE)),"",VLOOKUP($C585&amp;" "&amp;$K585,Listas!$AB$4:$AC$17,2,FALSE))</f>
        <v/>
      </c>
      <c r="K585" s="67" t="str">
        <f>IF(ISERROR(VLOOKUP($I585,Listas!$L$4:$M$7,2,FALSE)),"",VLOOKUP($I585,Listas!$L$4:$M$7,2,FALSE))</f>
        <v/>
      </c>
      <c r="L585" s="92" t="str">
        <f t="shared" si="9"/>
        <v/>
      </c>
      <c r="M585" s="92" t="str">
        <f>IF(D585="no",VLOOKUP(C585,Listas!$R$4:$Z$17,9, FALSE),"Por favor, introduzca detalles aquí")</f>
        <v>Por favor, introduzca detalles aquí</v>
      </c>
      <c r="N585" s="93" t="str">
        <f>IF(ISERROR(VLOOKUP($F585,Listas!$T$4:$Y$44,5,FALSE)),"",VLOOKUP($F585,Listas!$T$4:$Y$44,5,FALSE))</f>
        <v/>
      </c>
      <c r="O585" s="93" t="str">
        <f>IF(ISERROR(VLOOKUP($F585,Listas!$T$4:$Y$44,6,FALSE)),"",VLOOKUP($F585,Listas!$T$4:$Y$44,6,FALSE))</f>
        <v/>
      </c>
    </row>
    <row r="586" spans="1:15" x14ac:dyDescent="0.25">
      <c r="A586" s="66"/>
      <c r="B586" s="66"/>
      <c r="C586" s="89" t="s">
        <v>941</v>
      </c>
      <c r="D586" s="66" t="s">
        <v>933</v>
      </c>
      <c r="E586" s="90" t="str">
        <f>IF(ISERROR(VLOOKUP($C586,Listas!$R$4:$S$17,2,FALSE)),"",VLOOKUP($C586,Listas!$R$4:$S$17,2,FALSE))</f>
        <v/>
      </c>
      <c r="F586" s="90" t="s">
        <v>984</v>
      </c>
      <c r="G586" s="90" t="s">
        <v>953</v>
      </c>
      <c r="H586" s="67"/>
      <c r="I586" s="67" t="s">
        <v>908</v>
      </c>
      <c r="J586" s="91" t="str">
        <f>IF(ISERROR(VLOOKUP($C586&amp;" "&amp;$K586,Listas!$AB$4:$AC$17,2,FALSE)),"",VLOOKUP($C586&amp;" "&amp;$K586,Listas!$AB$4:$AC$17,2,FALSE))</f>
        <v/>
      </c>
      <c r="K586" s="67" t="str">
        <f>IF(ISERROR(VLOOKUP($I586,Listas!$L$4:$M$7,2,FALSE)),"",VLOOKUP($I586,Listas!$L$4:$M$7,2,FALSE))</f>
        <v/>
      </c>
      <c r="L586" s="92" t="str">
        <f t="shared" si="9"/>
        <v/>
      </c>
      <c r="M586" s="92" t="str">
        <f>IF(D586="no",VLOOKUP(C586,Listas!$R$4:$Z$17,9, FALSE),"Por favor, introduzca detalles aquí")</f>
        <v>Por favor, introduzca detalles aquí</v>
      </c>
      <c r="N586" s="93" t="str">
        <f>IF(ISERROR(VLOOKUP($F586,Listas!$T$4:$Y$44,5,FALSE)),"",VLOOKUP($F586,Listas!$T$4:$Y$44,5,FALSE))</f>
        <v/>
      </c>
      <c r="O586" s="93" t="str">
        <f>IF(ISERROR(VLOOKUP($F586,Listas!$T$4:$Y$44,6,FALSE)),"",VLOOKUP($F586,Listas!$T$4:$Y$44,6,FALSE))</f>
        <v/>
      </c>
    </row>
    <row r="587" spans="1:15" x14ac:dyDescent="0.25">
      <c r="A587" s="66"/>
      <c r="B587" s="66"/>
      <c r="C587" s="89" t="s">
        <v>941</v>
      </c>
      <c r="D587" s="66" t="s">
        <v>933</v>
      </c>
      <c r="E587" s="90" t="str">
        <f>IF(ISERROR(VLOOKUP($C587,Listas!$R$4:$S$17,2,FALSE)),"",VLOOKUP($C587,Listas!$R$4:$S$17,2,FALSE))</f>
        <v/>
      </c>
      <c r="F587" s="90" t="s">
        <v>984</v>
      </c>
      <c r="G587" s="90" t="s">
        <v>953</v>
      </c>
      <c r="H587" s="67"/>
      <c r="I587" s="67" t="s">
        <v>908</v>
      </c>
      <c r="J587" s="91" t="str">
        <f>IF(ISERROR(VLOOKUP($C587&amp;" "&amp;$K587,Listas!$AB$4:$AC$17,2,FALSE)),"",VLOOKUP($C587&amp;" "&amp;$K587,Listas!$AB$4:$AC$17,2,FALSE))</f>
        <v/>
      </c>
      <c r="K587" s="67" t="str">
        <f>IF(ISERROR(VLOOKUP($I587,Listas!$L$4:$M$7,2,FALSE)),"",VLOOKUP($I587,Listas!$L$4:$M$7,2,FALSE))</f>
        <v/>
      </c>
      <c r="L587" s="92" t="str">
        <f t="shared" si="9"/>
        <v/>
      </c>
      <c r="M587" s="92" t="str">
        <f>IF(D587="no",VLOOKUP(C587,Listas!$R$4:$Z$17,9, FALSE),"Por favor, introduzca detalles aquí")</f>
        <v>Por favor, introduzca detalles aquí</v>
      </c>
      <c r="N587" s="93" t="str">
        <f>IF(ISERROR(VLOOKUP($F587,Listas!$T$4:$Y$44,5,FALSE)),"",VLOOKUP($F587,Listas!$T$4:$Y$44,5,FALSE))</f>
        <v/>
      </c>
      <c r="O587" s="93" t="str">
        <f>IF(ISERROR(VLOOKUP($F587,Listas!$T$4:$Y$44,6,FALSE)),"",VLOOKUP($F587,Listas!$T$4:$Y$44,6,FALSE))</f>
        <v/>
      </c>
    </row>
    <row r="588" spans="1:15" x14ac:dyDescent="0.25">
      <c r="A588" s="66"/>
      <c r="B588" s="66"/>
      <c r="C588" s="89" t="s">
        <v>941</v>
      </c>
      <c r="D588" s="66" t="s">
        <v>933</v>
      </c>
      <c r="E588" s="90" t="str">
        <f>IF(ISERROR(VLOOKUP($C588,Listas!$R$4:$S$17,2,FALSE)),"",VLOOKUP($C588,Listas!$R$4:$S$17,2,FALSE))</f>
        <v/>
      </c>
      <c r="F588" s="90" t="s">
        <v>984</v>
      </c>
      <c r="G588" s="90" t="s">
        <v>953</v>
      </c>
      <c r="H588" s="67"/>
      <c r="I588" s="67" t="s">
        <v>908</v>
      </c>
      <c r="J588" s="91" t="str">
        <f>IF(ISERROR(VLOOKUP($C588&amp;" "&amp;$K588,Listas!$AB$4:$AC$17,2,FALSE)),"",VLOOKUP($C588&amp;" "&amp;$K588,Listas!$AB$4:$AC$17,2,FALSE))</f>
        <v/>
      </c>
      <c r="K588" s="67" t="str">
        <f>IF(ISERROR(VLOOKUP($I588,Listas!$L$4:$M$7,2,FALSE)),"",VLOOKUP($I588,Listas!$L$4:$M$7,2,FALSE))</f>
        <v/>
      </c>
      <c r="L588" s="92" t="str">
        <f t="shared" si="9"/>
        <v/>
      </c>
      <c r="M588" s="92" t="str">
        <f>IF(D588="no",VLOOKUP(C588,Listas!$R$4:$Z$17,9, FALSE),"Por favor, introduzca detalles aquí")</f>
        <v>Por favor, introduzca detalles aquí</v>
      </c>
      <c r="N588" s="93" t="str">
        <f>IF(ISERROR(VLOOKUP($F588,Listas!$T$4:$Y$44,5,FALSE)),"",VLOOKUP($F588,Listas!$T$4:$Y$44,5,FALSE))</f>
        <v/>
      </c>
      <c r="O588" s="93" t="str">
        <f>IF(ISERROR(VLOOKUP($F588,Listas!$T$4:$Y$44,6,FALSE)),"",VLOOKUP($F588,Listas!$T$4:$Y$44,6,FALSE))</f>
        <v/>
      </c>
    </row>
    <row r="589" spans="1:15" x14ac:dyDescent="0.25">
      <c r="A589" s="66"/>
      <c r="B589" s="66"/>
      <c r="C589" s="89" t="s">
        <v>941</v>
      </c>
      <c r="D589" s="66" t="s">
        <v>933</v>
      </c>
      <c r="E589" s="90" t="str">
        <f>IF(ISERROR(VLOOKUP($C589,Listas!$R$4:$S$17,2,FALSE)),"",VLOOKUP($C589,Listas!$R$4:$S$17,2,FALSE))</f>
        <v/>
      </c>
      <c r="F589" s="90" t="s">
        <v>984</v>
      </c>
      <c r="G589" s="90" t="s">
        <v>953</v>
      </c>
      <c r="H589" s="67"/>
      <c r="I589" s="67" t="s">
        <v>908</v>
      </c>
      <c r="J589" s="91" t="str">
        <f>IF(ISERROR(VLOOKUP($C589&amp;" "&amp;$K589,Listas!$AB$4:$AC$17,2,FALSE)),"",VLOOKUP($C589&amp;" "&amp;$K589,Listas!$AB$4:$AC$17,2,FALSE))</f>
        <v/>
      </c>
      <c r="K589" s="67" t="str">
        <f>IF(ISERROR(VLOOKUP($I589,Listas!$L$4:$M$7,2,FALSE)),"",VLOOKUP($I589,Listas!$L$4:$M$7,2,FALSE))</f>
        <v/>
      </c>
      <c r="L589" s="92" t="str">
        <f t="shared" si="9"/>
        <v/>
      </c>
      <c r="M589" s="92" t="str">
        <f>IF(D589="no",VLOOKUP(C589,Listas!$R$4:$Z$17,9, FALSE),"Por favor, introduzca detalles aquí")</f>
        <v>Por favor, introduzca detalles aquí</v>
      </c>
      <c r="N589" s="93" t="str">
        <f>IF(ISERROR(VLOOKUP($F589,Listas!$T$4:$Y$44,5,FALSE)),"",VLOOKUP($F589,Listas!$T$4:$Y$44,5,FALSE))</f>
        <v/>
      </c>
      <c r="O589" s="93" t="str">
        <f>IF(ISERROR(VLOOKUP($F589,Listas!$T$4:$Y$44,6,FALSE)),"",VLOOKUP($F589,Listas!$T$4:$Y$44,6,FALSE))</f>
        <v/>
      </c>
    </row>
    <row r="590" spans="1:15" x14ac:dyDescent="0.25">
      <c r="A590" s="66"/>
      <c r="B590" s="66"/>
      <c r="C590" s="89" t="s">
        <v>941</v>
      </c>
      <c r="D590" s="66" t="s">
        <v>933</v>
      </c>
      <c r="E590" s="90" t="str">
        <f>IF(ISERROR(VLOOKUP($C590,Listas!$R$4:$S$17,2,FALSE)),"",VLOOKUP($C590,Listas!$R$4:$S$17,2,FALSE))</f>
        <v/>
      </c>
      <c r="F590" s="90" t="s">
        <v>984</v>
      </c>
      <c r="G590" s="90" t="s">
        <v>953</v>
      </c>
      <c r="H590" s="67"/>
      <c r="I590" s="67" t="s">
        <v>908</v>
      </c>
      <c r="J590" s="91" t="str">
        <f>IF(ISERROR(VLOOKUP($C590&amp;" "&amp;$K590,Listas!$AB$4:$AC$17,2,FALSE)),"",VLOOKUP($C590&amp;" "&amp;$K590,Listas!$AB$4:$AC$17,2,FALSE))</f>
        <v/>
      </c>
      <c r="K590" s="67" t="str">
        <f>IF(ISERROR(VLOOKUP($I590,Listas!$L$4:$M$7,2,FALSE)),"",VLOOKUP($I590,Listas!$L$4:$M$7,2,FALSE))</f>
        <v/>
      </c>
      <c r="L590" s="92" t="str">
        <f t="shared" si="9"/>
        <v/>
      </c>
      <c r="M590" s="92" t="str">
        <f>IF(D590="no",VLOOKUP(C590,Listas!$R$4:$Z$17,9, FALSE),"Por favor, introduzca detalles aquí")</f>
        <v>Por favor, introduzca detalles aquí</v>
      </c>
      <c r="N590" s="93" t="str">
        <f>IF(ISERROR(VLOOKUP($F590,Listas!$T$4:$Y$44,5,FALSE)),"",VLOOKUP($F590,Listas!$T$4:$Y$44,5,FALSE))</f>
        <v/>
      </c>
      <c r="O590" s="93" t="str">
        <f>IF(ISERROR(VLOOKUP($F590,Listas!$T$4:$Y$44,6,FALSE)),"",VLOOKUP($F590,Listas!$T$4:$Y$44,6,FALSE))</f>
        <v/>
      </c>
    </row>
    <row r="591" spans="1:15" x14ac:dyDescent="0.25">
      <c r="A591" s="66"/>
      <c r="B591" s="66"/>
      <c r="C591" s="89" t="s">
        <v>941</v>
      </c>
      <c r="D591" s="66" t="s">
        <v>933</v>
      </c>
      <c r="E591" s="90" t="str">
        <f>IF(ISERROR(VLOOKUP($C591,Listas!$R$4:$S$17,2,FALSE)),"",VLOOKUP($C591,Listas!$R$4:$S$17,2,FALSE))</f>
        <v/>
      </c>
      <c r="F591" s="90" t="s">
        <v>984</v>
      </c>
      <c r="G591" s="90" t="s">
        <v>953</v>
      </c>
      <c r="H591" s="67"/>
      <c r="I591" s="67" t="s">
        <v>908</v>
      </c>
      <c r="J591" s="91" t="str">
        <f>IF(ISERROR(VLOOKUP($C591&amp;" "&amp;$K591,Listas!$AB$4:$AC$17,2,FALSE)),"",VLOOKUP($C591&amp;" "&amp;$K591,Listas!$AB$4:$AC$17,2,FALSE))</f>
        <v/>
      </c>
      <c r="K591" s="67" t="str">
        <f>IF(ISERROR(VLOOKUP($I591,Listas!$L$4:$M$7,2,FALSE)),"",VLOOKUP($I591,Listas!$L$4:$M$7,2,FALSE))</f>
        <v/>
      </c>
      <c r="L591" s="92" t="str">
        <f t="shared" si="9"/>
        <v/>
      </c>
      <c r="M591" s="92" t="str">
        <f>IF(D591="no",VLOOKUP(C591,Listas!$R$4:$Z$17,9, FALSE),"Por favor, introduzca detalles aquí")</f>
        <v>Por favor, introduzca detalles aquí</v>
      </c>
      <c r="N591" s="93" t="str">
        <f>IF(ISERROR(VLOOKUP($F591,Listas!$T$4:$Y$44,5,FALSE)),"",VLOOKUP($F591,Listas!$T$4:$Y$44,5,FALSE))</f>
        <v/>
      </c>
      <c r="O591" s="93" t="str">
        <f>IF(ISERROR(VLOOKUP($F591,Listas!$T$4:$Y$44,6,FALSE)),"",VLOOKUP($F591,Listas!$T$4:$Y$44,6,FALSE))</f>
        <v/>
      </c>
    </row>
    <row r="592" spans="1:15" x14ac:dyDescent="0.25">
      <c r="A592" s="66"/>
      <c r="B592" s="66"/>
      <c r="C592" s="89" t="s">
        <v>941</v>
      </c>
      <c r="D592" s="66" t="s">
        <v>933</v>
      </c>
      <c r="E592" s="90" t="str">
        <f>IF(ISERROR(VLOOKUP($C592,Listas!$R$4:$S$17,2,FALSE)),"",VLOOKUP($C592,Listas!$R$4:$S$17,2,FALSE))</f>
        <v/>
      </c>
      <c r="F592" s="90" t="s">
        <v>984</v>
      </c>
      <c r="G592" s="90" t="s">
        <v>953</v>
      </c>
      <c r="H592" s="67"/>
      <c r="I592" s="67" t="s">
        <v>908</v>
      </c>
      <c r="J592" s="91" t="str">
        <f>IF(ISERROR(VLOOKUP($C592&amp;" "&amp;$K592,Listas!$AB$4:$AC$17,2,FALSE)),"",VLOOKUP($C592&amp;" "&amp;$K592,Listas!$AB$4:$AC$17,2,FALSE))</f>
        <v/>
      </c>
      <c r="K592" s="67" t="str">
        <f>IF(ISERROR(VLOOKUP($I592,Listas!$L$4:$M$7,2,FALSE)),"",VLOOKUP($I592,Listas!$L$4:$M$7,2,FALSE))</f>
        <v/>
      </c>
      <c r="L592" s="92" t="str">
        <f t="shared" si="9"/>
        <v/>
      </c>
      <c r="M592" s="92" t="str">
        <f>IF(D592="no",VLOOKUP(C592,Listas!$R$4:$Z$17,9, FALSE),"Por favor, introduzca detalles aquí")</f>
        <v>Por favor, introduzca detalles aquí</v>
      </c>
      <c r="N592" s="93" t="str">
        <f>IF(ISERROR(VLOOKUP($F592,Listas!$T$4:$Y$44,5,FALSE)),"",VLOOKUP($F592,Listas!$T$4:$Y$44,5,FALSE))</f>
        <v/>
      </c>
      <c r="O592" s="93" t="str">
        <f>IF(ISERROR(VLOOKUP($F592,Listas!$T$4:$Y$44,6,FALSE)),"",VLOOKUP($F592,Listas!$T$4:$Y$44,6,FALSE))</f>
        <v/>
      </c>
    </row>
    <row r="593" spans="1:15" x14ac:dyDescent="0.25">
      <c r="A593" s="66"/>
      <c r="B593" s="66"/>
      <c r="C593" s="89" t="s">
        <v>941</v>
      </c>
      <c r="D593" s="66" t="s">
        <v>933</v>
      </c>
      <c r="E593" s="90" t="str">
        <f>IF(ISERROR(VLOOKUP($C593,Listas!$R$4:$S$17,2,FALSE)),"",VLOOKUP($C593,Listas!$R$4:$S$17,2,FALSE))</f>
        <v/>
      </c>
      <c r="F593" s="90" t="s">
        <v>984</v>
      </c>
      <c r="G593" s="90" t="s">
        <v>953</v>
      </c>
      <c r="H593" s="67"/>
      <c r="I593" s="67" t="s">
        <v>908</v>
      </c>
      <c r="J593" s="91" t="str">
        <f>IF(ISERROR(VLOOKUP($C593&amp;" "&amp;$K593,Listas!$AB$4:$AC$17,2,FALSE)),"",VLOOKUP($C593&amp;" "&amp;$K593,Listas!$AB$4:$AC$17,2,FALSE))</f>
        <v/>
      </c>
      <c r="K593" s="67" t="str">
        <f>IF(ISERROR(VLOOKUP($I593,Listas!$L$4:$M$7,2,FALSE)),"",VLOOKUP($I593,Listas!$L$4:$M$7,2,FALSE))</f>
        <v/>
      </c>
      <c r="L593" s="92" t="str">
        <f t="shared" si="9"/>
        <v/>
      </c>
      <c r="M593" s="92" t="str">
        <f>IF(D593="no",VLOOKUP(C593,Listas!$R$4:$Z$17,9, FALSE),"Por favor, introduzca detalles aquí")</f>
        <v>Por favor, introduzca detalles aquí</v>
      </c>
      <c r="N593" s="93" t="str">
        <f>IF(ISERROR(VLOOKUP($F593,Listas!$T$4:$Y$44,5,FALSE)),"",VLOOKUP($F593,Listas!$T$4:$Y$44,5,FALSE))</f>
        <v/>
      </c>
      <c r="O593" s="93" t="str">
        <f>IF(ISERROR(VLOOKUP($F593,Listas!$T$4:$Y$44,6,FALSE)),"",VLOOKUP($F593,Listas!$T$4:$Y$44,6,FALSE))</f>
        <v/>
      </c>
    </row>
    <row r="594" spans="1:15" x14ac:dyDescent="0.25">
      <c r="A594" s="66"/>
      <c r="B594" s="66"/>
      <c r="C594" s="89" t="s">
        <v>941</v>
      </c>
      <c r="D594" s="66" t="s">
        <v>933</v>
      </c>
      <c r="E594" s="90" t="str">
        <f>IF(ISERROR(VLOOKUP($C594,Listas!$R$4:$S$17,2,FALSE)),"",VLOOKUP($C594,Listas!$R$4:$S$17,2,FALSE))</f>
        <v/>
      </c>
      <c r="F594" s="90" t="s">
        <v>984</v>
      </c>
      <c r="G594" s="90" t="s">
        <v>953</v>
      </c>
      <c r="H594" s="67"/>
      <c r="I594" s="67" t="s">
        <v>908</v>
      </c>
      <c r="J594" s="91" t="str">
        <f>IF(ISERROR(VLOOKUP($C594&amp;" "&amp;$K594,Listas!$AB$4:$AC$17,2,FALSE)),"",VLOOKUP($C594&amp;" "&amp;$K594,Listas!$AB$4:$AC$17,2,FALSE))</f>
        <v/>
      </c>
      <c r="K594" s="67" t="str">
        <f>IF(ISERROR(VLOOKUP($I594,Listas!$L$4:$M$7,2,FALSE)),"",VLOOKUP($I594,Listas!$L$4:$M$7,2,FALSE))</f>
        <v/>
      </c>
      <c r="L594" s="92" t="str">
        <f t="shared" si="9"/>
        <v/>
      </c>
      <c r="M594" s="92" t="str">
        <f>IF(D594="no",VLOOKUP(C594,Listas!$R$4:$Z$17,9, FALSE),"Por favor, introduzca detalles aquí")</f>
        <v>Por favor, introduzca detalles aquí</v>
      </c>
      <c r="N594" s="93" t="str">
        <f>IF(ISERROR(VLOOKUP($F594,Listas!$T$4:$Y$44,5,FALSE)),"",VLOOKUP($F594,Listas!$T$4:$Y$44,5,FALSE))</f>
        <v/>
      </c>
      <c r="O594" s="93" t="str">
        <f>IF(ISERROR(VLOOKUP($F594,Listas!$T$4:$Y$44,6,FALSE)),"",VLOOKUP($F594,Listas!$T$4:$Y$44,6,FALSE))</f>
        <v/>
      </c>
    </row>
    <row r="595" spans="1:15" x14ac:dyDescent="0.25">
      <c r="A595" s="66"/>
      <c r="B595" s="66"/>
      <c r="C595" s="89" t="s">
        <v>941</v>
      </c>
      <c r="D595" s="66" t="s">
        <v>933</v>
      </c>
      <c r="E595" s="90" t="str">
        <f>IF(ISERROR(VLOOKUP($C595,Listas!$R$4:$S$17,2,FALSE)),"",VLOOKUP($C595,Listas!$R$4:$S$17,2,FALSE))</f>
        <v/>
      </c>
      <c r="F595" s="90" t="s">
        <v>984</v>
      </c>
      <c r="G595" s="90" t="s">
        <v>953</v>
      </c>
      <c r="H595" s="67"/>
      <c r="I595" s="67" t="s">
        <v>908</v>
      </c>
      <c r="J595" s="91" t="str">
        <f>IF(ISERROR(VLOOKUP($C595&amp;" "&amp;$K595,Listas!$AB$4:$AC$17,2,FALSE)),"",VLOOKUP($C595&amp;" "&amp;$K595,Listas!$AB$4:$AC$17,2,FALSE))</f>
        <v/>
      </c>
      <c r="K595" s="67" t="str">
        <f>IF(ISERROR(VLOOKUP($I595,Listas!$L$4:$M$7,2,FALSE)),"",VLOOKUP($I595,Listas!$L$4:$M$7,2,FALSE))</f>
        <v/>
      </c>
      <c r="L595" s="92" t="str">
        <f t="shared" si="9"/>
        <v/>
      </c>
      <c r="M595" s="92" t="str">
        <f>IF(D595="no",VLOOKUP(C595,Listas!$R$4:$Z$17,9, FALSE),"Por favor, introduzca detalles aquí")</f>
        <v>Por favor, introduzca detalles aquí</v>
      </c>
      <c r="N595" s="93" t="str">
        <f>IF(ISERROR(VLOOKUP($F595,Listas!$T$4:$Y$44,5,FALSE)),"",VLOOKUP($F595,Listas!$T$4:$Y$44,5,FALSE))</f>
        <v/>
      </c>
      <c r="O595" s="93" t="str">
        <f>IF(ISERROR(VLOOKUP($F595,Listas!$T$4:$Y$44,6,FALSE)),"",VLOOKUP($F595,Listas!$T$4:$Y$44,6,FALSE))</f>
        <v/>
      </c>
    </row>
    <row r="596" spans="1:15" x14ac:dyDescent="0.25">
      <c r="A596" s="66"/>
      <c r="B596" s="66"/>
      <c r="C596" s="89" t="s">
        <v>941</v>
      </c>
      <c r="D596" s="66" t="s">
        <v>933</v>
      </c>
      <c r="E596" s="90" t="str">
        <f>IF(ISERROR(VLOOKUP($C596,Listas!$R$4:$S$17,2,FALSE)),"",VLOOKUP($C596,Listas!$R$4:$S$17,2,FALSE))</f>
        <v/>
      </c>
      <c r="F596" s="90" t="s">
        <v>984</v>
      </c>
      <c r="G596" s="90" t="s">
        <v>953</v>
      </c>
      <c r="H596" s="67"/>
      <c r="I596" s="67" t="s">
        <v>908</v>
      </c>
      <c r="J596" s="91" t="str">
        <f>IF(ISERROR(VLOOKUP($C596&amp;" "&amp;$K596,Listas!$AB$4:$AC$17,2,FALSE)),"",VLOOKUP($C596&amp;" "&amp;$K596,Listas!$AB$4:$AC$17,2,FALSE))</f>
        <v/>
      </c>
      <c r="K596" s="67" t="str">
        <f>IF(ISERROR(VLOOKUP($I596,Listas!$L$4:$M$7,2,FALSE)),"",VLOOKUP($I596,Listas!$L$4:$M$7,2,FALSE))</f>
        <v/>
      </c>
      <c r="L596" s="92" t="str">
        <f t="shared" si="9"/>
        <v/>
      </c>
      <c r="M596" s="92" t="str">
        <f>IF(D596="no",VLOOKUP(C596,Listas!$R$4:$Z$17,9, FALSE),"Por favor, introduzca detalles aquí")</f>
        <v>Por favor, introduzca detalles aquí</v>
      </c>
      <c r="N596" s="93" t="str">
        <f>IF(ISERROR(VLOOKUP($F596,Listas!$T$4:$Y$44,5,FALSE)),"",VLOOKUP($F596,Listas!$T$4:$Y$44,5,FALSE))</f>
        <v/>
      </c>
      <c r="O596" s="93" t="str">
        <f>IF(ISERROR(VLOOKUP($F596,Listas!$T$4:$Y$44,6,FALSE)),"",VLOOKUP($F596,Listas!$T$4:$Y$44,6,FALSE))</f>
        <v/>
      </c>
    </row>
    <row r="597" spans="1:15" x14ac:dyDescent="0.25">
      <c r="A597" s="66"/>
      <c r="B597" s="66"/>
      <c r="C597" s="89" t="s">
        <v>941</v>
      </c>
      <c r="D597" s="66" t="s">
        <v>933</v>
      </c>
      <c r="E597" s="90" t="str">
        <f>IF(ISERROR(VLOOKUP($C597,Listas!$R$4:$S$17,2,FALSE)),"",VLOOKUP($C597,Listas!$R$4:$S$17,2,FALSE))</f>
        <v/>
      </c>
      <c r="F597" s="90" t="s">
        <v>984</v>
      </c>
      <c r="G597" s="90" t="s">
        <v>953</v>
      </c>
      <c r="H597" s="67"/>
      <c r="I597" s="67" t="s">
        <v>908</v>
      </c>
      <c r="J597" s="91" t="str">
        <f>IF(ISERROR(VLOOKUP($C597&amp;" "&amp;$K597,Listas!$AB$4:$AC$17,2,FALSE)),"",VLOOKUP($C597&amp;" "&amp;$K597,Listas!$AB$4:$AC$17,2,FALSE))</f>
        <v/>
      </c>
      <c r="K597" s="67" t="str">
        <f>IF(ISERROR(VLOOKUP($I597,Listas!$L$4:$M$7,2,FALSE)),"",VLOOKUP($I597,Listas!$L$4:$M$7,2,FALSE))</f>
        <v/>
      </c>
      <c r="L597" s="92" t="str">
        <f t="shared" si="9"/>
        <v/>
      </c>
      <c r="M597" s="92" t="str">
        <f>IF(D597="no",VLOOKUP(C597,Listas!$R$4:$Z$17,9, FALSE),"Por favor, introduzca detalles aquí")</f>
        <v>Por favor, introduzca detalles aquí</v>
      </c>
      <c r="N597" s="93" t="str">
        <f>IF(ISERROR(VLOOKUP($F597,Listas!$T$4:$Y$44,5,FALSE)),"",VLOOKUP($F597,Listas!$T$4:$Y$44,5,FALSE))</f>
        <v/>
      </c>
      <c r="O597" s="93" t="str">
        <f>IF(ISERROR(VLOOKUP($F597,Listas!$T$4:$Y$44,6,FALSE)),"",VLOOKUP($F597,Listas!$T$4:$Y$44,6,FALSE))</f>
        <v/>
      </c>
    </row>
    <row r="598" spans="1:15" x14ac:dyDescent="0.25">
      <c r="A598" s="66"/>
      <c r="B598" s="66"/>
      <c r="C598" s="89" t="s">
        <v>941</v>
      </c>
      <c r="D598" s="66" t="s">
        <v>933</v>
      </c>
      <c r="E598" s="90" t="str">
        <f>IF(ISERROR(VLOOKUP($C598,Listas!$R$4:$S$17,2,FALSE)),"",VLOOKUP($C598,Listas!$R$4:$S$17,2,FALSE))</f>
        <v/>
      </c>
      <c r="F598" s="90" t="s">
        <v>984</v>
      </c>
      <c r="G598" s="90" t="s">
        <v>953</v>
      </c>
      <c r="H598" s="67"/>
      <c r="I598" s="67" t="s">
        <v>908</v>
      </c>
      <c r="J598" s="91" t="str">
        <f>IF(ISERROR(VLOOKUP($C598&amp;" "&amp;$K598,Listas!$AB$4:$AC$17,2,FALSE)),"",VLOOKUP($C598&amp;" "&amp;$K598,Listas!$AB$4:$AC$17,2,FALSE))</f>
        <v/>
      </c>
      <c r="K598" s="67" t="str">
        <f>IF(ISERROR(VLOOKUP($I598,Listas!$L$4:$M$7,2,FALSE)),"",VLOOKUP($I598,Listas!$L$4:$M$7,2,FALSE))</f>
        <v/>
      </c>
      <c r="L598" s="92" t="str">
        <f t="shared" si="9"/>
        <v/>
      </c>
      <c r="M598" s="92" t="str">
        <f>IF(D598="no",VLOOKUP(C598,Listas!$R$4:$Z$17,9, FALSE),"Por favor, introduzca detalles aquí")</f>
        <v>Por favor, introduzca detalles aquí</v>
      </c>
      <c r="N598" s="93" t="str">
        <f>IF(ISERROR(VLOOKUP($F598,Listas!$T$4:$Y$44,5,FALSE)),"",VLOOKUP($F598,Listas!$T$4:$Y$44,5,FALSE))</f>
        <v/>
      </c>
      <c r="O598" s="93" t="str">
        <f>IF(ISERROR(VLOOKUP($F598,Listas!$T$4:$Y$44,6,FALSE)),"",VLOOKUP($F598,Listas!$T$4:$Y$44,6,FALSE))</f>
        <v/>
      </c>
    </row>
    <row r="599" spans="1:15" x14ac:dyDescent="0.25">
      <c r="A599" s="66"/>
      <c r="B599" s="66"/>
      <c r="C599" s="89" t="s">
        <v>941</v>
      </c>
      <c r="D599" s="66" t="s">
        <v>933</v>
      </c>
      <c r="E599" s="90" t="str">
        <f>IF(ISERROR(VLOOKUP($C599,Listas!$R$4:$S$17,2,FALSE)),"",VLOOKUP($C599,Listas!$R$4:$S$17,2,FALSE))</f>
        <v/>
      </c>
      <c r="F599" s="90" t="s">
        <v>984</v>
      </c>
      <c r="G599" s="90" t="s">
        <v>953</v>
      </c>
      <c r="H599" s="67"/>
      <c r="I599" s="67" t="s">
        <v>908</v>
      </c>
      <c r="J599" s="91" t="str">
        <f>IF(ISERROR(VLOOKUP($C599&amp;" "&amp;$K599,Listas!$AB$4:$AC$17,2,FALSE)),"",VLOOKUP($C599&amp;" "&amp;$K599,Listas!$AB$4:$AC$17,2,FALSE))</f>
        <v/>
      </c>
      <c r="K599" s="67" t="str">
        <f>IF(ISERROR(VLOOKUP($I599,Listas!$L$4:$M$7,2,FALSE)),"",VLOOKUP($I599,Listas!$L$4:$M$7,2,FALSE))</f>
        <v/>
      </c>
      <c r="L599" s="92" t="str">
        <f t="shared" si="9"/>
        <v/>
      </c>
      <c r="M599" s="92" t="str">
        <f>IF(D599="no",VLOOKUP(C599,Listas!$R$4:$Z$17,9, FALSE),"Por favor, introduzca detalles aquí")</f>
        <v>Por favor, introduzca detalles aquí</v>
      </c>
      <c r="N599" s="93" t="str">
        <f>IF(ISERROR(VLOOKUP($F599,Listas!$T$4:$Y$44,5,FALSE)),"",VLOOKUP($F599,Listas!$T$4:$Y$44,5,FALSE))</f>
        <v/>
      </c>
      <c r="O599" s="93" t="str">
        <f>IF(ISERROR(VLOOKUP($F599,Listas!$T$4:$Y$44,6,FALSE)),"",VLOOKUP($F599,Listas!$T$4:$Y$44,6,FALSE))</f>
        <v/>
      </c>
    </row>
    <row r="600" spans="1:15" x14ac:dyDescent="0.25">
      <c r="A600" s="66"/>
      <c r="B600" s="66"/>
      <c r="C600" s="89" t="s">
        <v>941</v>
      </c>
      <c r="D600" s="66" t="s">
        <v>933</v>
      </c>
      <c r="E600" s="90" t="str">
        <f>IF(ISERROR(VLOOKUP($C600,Listas!$R$4:$S$17,2,FALSE)),"",VLOOKUP($C600,Listas!$R$4:$S$17,2,FALSE))</f>
        <v/>
      </c>
      <c r="F600" s="90" t="s">
        <v>984</v>
      </c>
      <c r="G600" s="90" t="s">
        <v>953</v>
      </c>
      <c r="H600" s="67"/>
      <c r="I600" s="67" t="s">
        <v>908</v>
      </c>
      <c r="J600" s="91" t="str">
        <f>IF(ISERROR(VLOOKUP($C600&amp;" "&amp;$K600,Listas!$AB$4:$AC$17,2,FALSE)),"",VLOOKUP($C600&amp;" "&amp;$K600,Listas!$AB$4:$AC$17,2,FALSE))</f>
        <v/>
      </c>
      <c r="K600" s="67" t="str">
        <f>IF(ISERROR(VLOOKUP($I600,Listas!$L$4:$M$7,2,FALSE)),"",VLOOKUP($I600,Listas!$L$4:$M$7,2,FALSE))</f>
        <v/>
      </c>
      <c r="L600" s="92" t="str">
        <f t="shared" si="9"/>
        <v/>
      </c>
      <c r="M600" s="92" t="str">
        <f>IF(D600="no",VLOOKUP(C600,Listas!$R$4:$Z$17,9, FALSE),"Por favor, introduzca detalles aquí")</f>
        <v>Por favor, introduzca detalles aquí</v>
      </c>
      <c r="N600" s="93" t="str">
        <f>IF(ISERROR(VLOOKUP($F600,Listas!$T$4:$Y$44,5,FALSE)),"",VLOOKUP($F600,Listas!$T$4:$Y$44,5,FALSE))</f>
        <v/>
      </c>
      <c r="O600" s="93" t="str">
        <f>IF(ISERROR(VLOOKUP($F600,Listas!$T$4:$Y$44,6,FALSE)),"",VLOOKUP($F600,Listas!$T$4:$Y$44,6,FALSE))</f>
        <v/>
      </c>
    </row>
    <row r="601" spans="1:15" x14ac:dyDescent="0.25">
      <c r="A601" s="66"/>
      <c r="B601" s="66"/>
      <c r="C601" s="89" t="s">
        <v>941</v>
      </c>
      <c r="D601" s="66" t="s">
        <v>933</v>
      </c>
      <c r="E601" s="90" t="str">
        <f>IF(ISERROR(VLOOKUP($C601,Listas!$R$4:$S$17,2,FALSE)),"",VLOOKUP($C601,Listas!$R$4:$S$17,2,FALSE))</f>
        <v/>
      </c>
      <c r="F601" s="90" t="s">
        <v>984</v>
      </c>
      <c r="G601" s="90" t="s">
        <v>953</v>
      </c>
      <c r="H601" s="67"/>
      <c r="I601" s="67" t="s">
        <v>908</v>
      </c>
      <c r="J601" s="91" t="str">
        <f>IF(ISERROR(VLOOKUP($C601&amp;" "&amp;$K601,Listas!$AB$4:$AC$17,2,FALSE)),"",VLOOKUP($C601&amp;" "&amp;$K601,Listas!$AB$4:$AC$17,2,FALSE))</f>
        <v/>
      </c>
      <c r="K601" s="67" t="str">
        <f>IF(ISERROR(VLOOKUP($I601,Listas!$L$4:$M$7,2,FALSE)),"",VLOOKUP($I601,Listas!$L$4:$M$7,2,FALSE))</f>
        <v/>
      </c>
      <c r="L601" s="92" t="str">
        <f t="shared" si="9"/>
        <v/>
      </c>
      <c r="M601" s="92" t="str">
        <f>IF(D601="no",VLOOKUP(C601,Listas!$R$4:$Z$17,9, FALSE),"Por favor, introduzca detalles aquí")</f>
        <v>Por favor, introduzca detalles aquí</v>
      </c>
      <c r="N601" s="93" t="str">
        <f>IF(ISERROR(VLOOKUP($F601,Listas!$T$4:$Y$44,5,FALSE)),"",VLOOKUP($F601,Listas!$T$4:$Y$44,5,FALSE))</f>
        <v/>
      </c>
      <c r="O601" s="93" t="str">
        <f>IF(ISERROR(VLOOKUP($F601,Listas!$T$4:$Y$44,6,FALSE)),"",VLOOKUP($F601,Listas!$T$4:$Y$44,6,FALSE))</f>
        <v/>
      </c>
    </row>
    <row r="602" spans="1:15" x14ac:dyDescent="0.25">
      <c r="A602" s="66"/>
      <c r="B602" s="66"/>
      <c r="C602" s="89" t="s">
        <v>941</v>
      </c>
      <c r="D602" s="66" t="s">
        <v>933</v>
      </c>
      <c r="E602" s="90" t="str">
        <f>IF(ISERROR(VLOOKUP($C602,Listas!$R$4:$S$17,2,FALSE)),"",VLOOKUP($C602,Listas!$R$4:$S$17,2,FALSE))</f>
        <v/>
      </c>
      <c r="F602" s="90" t="s">
        <v>984</v>
      </c>
      <c r="G602" s="90" t="s">
        <v>953</v>
      </c>
      <c r="H602" s="67"/>
      <c r="I602" s="67" t="s">
        <v>908</v>
      </c>
      <c r="J602" s="91" t="str">
        <f>IF(ISERROR(VLOOKUP($C602&amp;" "&amp;$K602,Listas!$AB$4:$AC$17,2,FALSE)),"",VLOOKUP($C602&amp;" "&amp;$K602,Listas!$AB$4:$AC$17,2,FALSE))</f>
        <v/>
      </c>
      <c r="K602" s="67" t="str">
        <f>IF(ISERROR(VLOOKUP($I602,Listas!$L$4:$M$7,2,FALSE)),"",VLOOKUP($I602,Listas!$L$4:$M$7,2,FALSE))</f>
        <v/>
      </c>
      <c r="L602" s="92" t="str">
        <f t="shared" si="9"/>
        <v/>
      </c>
      <c r="M602" s="92" t="str">
        <f>IF(D602="no",VLOOKUP(C602,Listas!$R$4:$Z$17,9, FALSE),"Por favor, introduzca detalles aquí")</f>
        <v>Por favor, introduzca detalles aquí</v>
      </c>
      <c r="N602" s="93" t="str">
        <f>IF(ISERROR(VLOOKUP($F602,Listas!$T$4:$Y$44,5,FALSE)),"",VLOOKUP($F602,Listas!$T$4:$Y$44,5,FALSE))</f>
        <v/>
      </c>
      <c r="O602" s="93" t="str">
        <f>IF(ISERROR(VLOOKUP($F602,Listas!$T$4:$Y$44,6,FALSE)),"",VLOOKUP($F602,Listas!$T$4:$Y$44,6,FALSE))</f>
        <v/>
      </c>
    </row>
    <row r="603" spans="1:15" x14ac:dyDescent="0.25">
      <c r="A603" s="66"/>
      <c r="B603" s="66"/>
      <c r="C603" s="89" t="s">
        <v>941</v>
      </c>
      <c r="D603" s="66" t="s">
        <v>933</v>
      </c>
      <c r="E603" s="90" t="str">
        <f>IF(ISERROR(VLOOKUP($C603,Listas!$R$4:$S$17,2,FALSE)),"",VLOOKUP($C603,Listas!$R$4:$S$17,2,FALSE))</f>
        <v/>
      </c>
      <c r="F603" s="90" t="s">
        <v>984</v>
      </c>
      <c r="G603" s="90" t="s">
        <v>953</v>
      </c>
      <c r="H603" s="67"/>
      <c r="I603" s="67" t="s">
        <v>908</v>
      </c>
      <c r="J603" s="91" t="str">
        <f>IF(ISERROR(VLOOKUP($C603&amp;" "&amp;$K603,Listas!$AB$4:$AC$17,2,FALSE)),"",VLOOKUP($C603&amp;" "&amp;$K603,Listas!$AB$4:$AC$17,2,FALSE))</f>
        <v/>
      </c>
      <c r="K603" s="67" t="str">
        <f>IF(ISERROR(VLOOKUP($I603,Listas!$L$4:$M$7,2,FALSE)),"",VLOOKUP($I603,Listas!$L$4:$M$7,2,FALSE))</f>
        <v/>
      </c>
      <c r="L603" s="92" t="str">
        <f t="shared" si="9"/>
        <v/>
      </c>
      <c r="M603" s="92" t="str">
        <f>IF(D603="no",VLOOKUP(C603,Listas!$R$4:$Z$17,9, FALSE),"Por favor, introduzca detalles aquí")</f>
        <v>Por favor, introduzca detalles aquí</v>
      </c>
      <c r="N603" s="93" t="str">
        <f>IF(ISERROR(VLOOKUP($F603,Listas!$T$4:$Y$44,5,FALSE)),"",VLOOKUP($F603,Listas!$T$4:$Y$44,5,FALSE))</f>
        <v/>
      </c>
      <c r="O603" s="93" t="str">
        <f>IF(ISERROR(VLOOKUP($F603,Listas!$T$4:$Y$44,6,FALSE)),"",VLOOKUP($F603,Listas!$T$4:$Y$44,6,FALSE))</f>
        <v/>
      </c>
    </row>
    <row r="604" spans="1:15" x14ac:dyDescent="0.25">
      <c r="A604" s="66"/>
      <c r="B604" s="66"/>
      <c r="C604" s="89" t="s">
        <v>941</v>
      </c>
      <c r="D604" s="66" t="s">
        <v>933</v>
      </c>
      <c r="E604" s="90" t="str">
        <f>IF(ISERROR(VLOOKUP($C604,Listas!$R$4:$S$17,2,FALSE)),"",VLOOKUP($C604,Listas!$R$4:$S$17,2,FALSE))</f>
        <v/>
      </c>
      <c r="F604" s="90" t="s">
        <v>984</v>
      </c>
      <c r="G604" s="90" t="s">
        <v>953</v>
      </c>
      <c r="H604" s="67"/>
      <c r="I604" s="67" t="s">
        <v>908</v>
      </c>
      <c r="J604" s="91" t="str">
        <f>IF(ISERROR(VLOOKUP($C604&amp;" "&amp;$K604,Listas!$AB$4:$AC$17,2,FALSE)),"",VLOOKUP($C604&amp;" "&amp;$K604,Listas!$AB$4:$AC$17,2,FALSE))</f>
        <v/>
      </c>
      <c r="K604" s="67" t="str">
        <f>IF(ISERROR(VLOOKUP($I604,Listas!$L$4:$M$7,2,FALSE)),"",VLOOKUP($I604,Listas!$L$4:$M$7,2,FALSE))</f>
        <v/>
      </c>
      <c r="L604" s="92" t="str">
        <f t="shared" si="9"/>
        <v/>
      </c>
      <c r="M604" s="92" t="str">
        <f>IF(D604="no",VLOOKUP(C604,Listas!$R$4:$Z$17,9, FALSE),"Por favor, introduzca detalles aquí")</f>
        <v>Por favor, introduzca detalles aquí</v>
      </c>
      <c r="N604" s="93" t="str">
        <f>IF(ISERROR(VLOOKUP($F604,Listas!$T$4:$Y$44,5,FALSE)),"",VLOOKUP($F604,Listas!$T$4:$Y$44,5,FALSE))</f>
        <v/>
      </c>
      <c r="O604" s="93" t="str">
        <f>IF(ISERROR(VLOOKUP($F604,Listas!$T$4:$Y$44,6,FALSE)),"",VLOOKUP($F604,Listas!$T$4:$Y$44,6,FALSE))</f>
        <v/>
      </c>
    </row>
    <row r="605" spans="1:15" x14ac:dyDescent="0.25">
      <c r="A605" s="66"/>
      <c r="B605" s="66"/>
      <c r="C605" s="89" t="s">
        <v>941</v>
      </c>
      <c r="D605" s="66" t="s">
        <v>933</v>
      </c>
      <c r="E605" s="90" t="str">
        <f>IF(ISERROR(VLOOKUP($C605,Listas!$R$4:$S$17,2,FALSE)),"",VLOOKUP($C605,Listas!$R$4:$S$17,2,FALSE))</f>
        <v/>
      </c>
      <c r="F605" s="90" t="s">
        <v>984</v>
      </c>
      <c r="G605" s="90" t="s">
        <v>953</v>
      </c>
      <c r="H605" s="67"/>
      <c r="I605" s="67" t="s">
        <v>908</v>
      </c>
      <c r="J605" s="91" t="str">
        <f>IF(ISERROR(VLOOKUP($C605&amp;" "&amp;$K605,Listas!$AB$4:$AC$17,2,FALSE)),"",VLOOKUP($C605&amp;" "&amp;$K605,Listas!$AB$4:$AC$17,2,FALSE))</f>
        <v/>
      </c>
      <c r="K605" s="67" t="str">
        <f>IF(ISERROR(VLOOKUP($I605,Listas!$L$4:$M$7,2,FALSE)),"",VLOOKUP($I605,Listas!$L$4:$M$7,2,FALSE))</f>
        <v/>
      </c>
      <c r="L605" s="92" t="str">
        <f t="shared" si="9"/>
        <v/>
      </c>
      <c r="M605" s="92" t="str">
        <f>IF(D605="no",VLOOKUP(C605,Listas!$R$4:$Z$17,9, FALSE),"Por favor, introduzca detalles aquí")</f>
        <v>Por favor, introduzca detalles aquí</v>
      </c>
      <c r="N605" s="93" t="str">
        <f>IF(ISERROR(VLOOKUP($F605,Listas!$T$4:$Y$44,5,FALSE)),"",VLOOKUP($F605,Listas!$T$4:$Y$44,5,FALSE))</f>
        <v/>
      </c>
      <c r="O605" s="93" t="str">
        <f>IF(ISERROR(VLOOKUP($F605,Listas!$T$4:$Y$44,6,FALSE)),"",VLOOKUP($F605,Listas!$T$4:$Y$44,6,FALSE))</f>
        <v/>
      </c>
    </row>
    <row r="606" spans="1:15" x14ac:dyDescent="0.25">
      <c r="A606" s="66"/>
      <c r="B606" s="66"/>
      <c r="C606" s="89" t="s">
        <v>941</v>
      </c>
      <c r="D606" s="66" t="s">
        <v>933</v>
      </c>
      <c r="E606" s="90" t="str">
        <f>IF(ISERROR(VLOOKUP($C606,Listas!$R$4:$S$17,2,FALSE)),"",VLOOKUP($C606,Listas!$R$4:$S$17,2,FALSE))</f>
        <v/>
      </c>
      <c r="F606" s="90" t="s">
        <v>984</v>
      </c>
      <c r="G606" s="90" t="s">
        <v>953</v>
      </c>
      <c r="H606" s="67"/>
      <c r="I606" s="67" t="s">
        <v>908</v>
      </c>
      <c r="J606" s="91" t="str">
        <f>IF(ISERROR(VLOOKUP($C606&amp;" "&amp;$K606,Listas!$AB$4:$AC$17,2,FALSE)),"",VLOOKUP($C606&amp;" "&amp;$K606,Listas!$AB$4:$AC$17,2,FALSE))</f>
        <v/>
      </c>
      <c r="K606" s="67" t="str">
        <f>IF(ISERROR(VLOOKUP($I606,Listas!$L$4:$M$7,2,FALSE)),"",VLOOKUP($I606,Listas!$L$4:$M$7,2,FALSE))</f>
        <v/>
      </c>
      <c r="L606" s="92" t="str">
        <f t="shared" si="9"/>
        <v/>
      </c>
      <c r="M606" s="92" t="str">
        <f>IF(D606="no",VLOOKUP(C606,Listas!$R$4:$Z$17,9, FALSE),"Por favor, introduzca detalles aquí")</f>
        <v>Por favor, introduzca detalles aquí</v>
      </c>
      <c r="N606" s="93" t="str">
        <f>IF(ISERROR(VLOOKUP($F606,Listas!$T$4:$Y$44,5,FALSE)),"",VLOOKUP($F606,Listas!$T$4:$Y$44,5,FALSE))</f>
        <v/>
      </c>
      <c r="O606" s="93" t="str">
        <f>IF(ISERROR(VLOOKUP($F606,Listas!$T$4:$Y$44,6,FALSE)),"",VLOOKUP($F606,Listas!$T$4:$Y$44,6,FALSE))</f>
        <v/>
      </c>
    </row>
    <row r="607" spans="1:15" x14ac:dyDescent="0.25">
      <c r="A607" s="66"/>
      <c r="B607" s="66"/>
      <c r="C607" s="89" t="s">
        <v>941</v>
      </c>
      <c r="D607" s="66" t="s">
        <v>933</v>
      </c>
      <c r="E607" s="90" t="str">
        <f>IF(ISERROR(VLOOKUP($C607,Listas!$R$4:$S$17,2,FALSE)),"",VLOOKUP($C607,Listas!$R$4:$S$17,2,FALSE))</f>
        <v/>
      </c>
      <c r="F607" s="90" t="s">
        <v>984</v>
      </c>
      <c r="G607" s="90" t="s">
        <v>953</v>
      </c>
      <c r="H607" s="67"/>
      <c r="I607" s="67" t="s">
        <v>908</v>
      </c>
      <c r="J607" s="91" t="str">
        <f>IF(ISERROR(VLOOKUP($C607&amp;" "&amp;$K607,Listas!$AB$4:$AC$17,2,FALSE)),"",VLOOKUP($C607&amp;" "&amp;$K607,Listas!$AB$4:$AC$17,2,FALSE))</f>
        <v/>
      </c>
      <c r="K607" s="67" t="str">
        <f>IF(ISERROR(VLOOKUP($I607,Listas!$L$4:$M$7,2,FALSE)),"",VLOOKUP($I607,Listas!$L$4:$M$7,2,FALSE))</f>
        <v/>
      </c>
      <c r="L607" s="92" t="str">
        <f t="shared" si="9"/>
        <v/>
      </c>
      <c r="M607" s="92" t="str">
        <f>IF(D607="no",VLOOKUP(C607,Listas!$R$4:$Z$17,9, FALSE),"Por favor, introduzca detalles aquí")</f>
        <v>Por favor, introduzca detalles aquí</v>
      </c>
      <c r="N607" s="93" t="str">
        <f>IF(ISERROR(VLOOKUP($F607,Listas!$T$4:$Y$44,5,FALSE)),"",VLOOKUP($F607,Listas!$T$4:$Y$44,5,FALSE))</f>
        <v/>
      </c>
      <c r="O607" s="93" t="str">
        <f>IF(ISERROR(VLOOKUP($F607,Listas!$T$4:$Y$44,6,FALSE)),"",VLOOKUP($F607,Listas!$T$4:$Y$44,6,FALSE))</f>
        <v/>
      </c>
    </row>
    <row r="608" spans="1:15" x14ac:dyDescent="0.25">
      <c r="A608" s="66"/>
      <c r="B608" s="66"/>
      <c r="C608" s="89" t="s">
        <v>941</v>
      </c>
      <c r="D608" s="66" t="s">
        <v>933</v>
      </c>
      <c r="E608" s="90" t="str">
        <f>IF(ISERROR(VLOOKUP($C608,Listas!$R$4:$S$17,2,FALSE)),"",VLOOKUP($C608,Listas!$R$4:$S$17,2,FALSE))</f>
        <v/>
      </c>
      <c r="F608" s="90" t="s">
        <v>984</v>
      </c>
      <c r="G608" s="90" t="s">
        <v>953</v>
      </c>
      <c r="H608" s="67"/>
      <c r="I608" s="67" t="s">
        <v>908</v>
      </c>
      <c r="J608" s="91" t="str">
        <f>IF(ISERROR(VLOOKUP($C608&amp;" "&amp;$K608,Listas!$AB$4:$AC$17,2,FALSE)),"",VLOOKUP($C608&amp;" "&amp;$K608,Listas!$AB$4:$AC$17,2,FALSE))</f>
        <v/>
      </c>
      <c r="K608" s="67" t="str">
        <f>IF(ISERROR(VLOOKUP($I608,Listas!$L$4:$M$7,2,FALSE)),"",VLOOKUP($I608,Listas!$L$4:$M$7,2,FALSE))</f>
        <v/>
      </c>
      <c r="L608" s="92" t="str">
        <f t="shared" si="9"/>
        <v/>
      </c>
      <c r="M608" s="92" t="str">
        <f>IF(D608="no",VLOOKUP(C608,Listas!$R$4:$Z$17,9, FALSE),"Por favor, introduzca detalles aquí")</f>
        <v>Por favor, introduzca detalles aquí</v>
      </c>
      <c r="N608" s="93" t="str">
        <f>IF(ISERROR(VLOOKUP($F608,Listas!$T$4:$Y$44,5,FALSE)),"",VLOOKUP($F608,Listas!$T$4:$Y$44,5,FALSE))</f>
        <v/>
      </c>
      <c r="O608" s="93" t="str">
        <f>IF(ISERROR(VLOOKUP($F608,Listas!$T$4:$Y$44,6,FALSE)),"",VLOOKUP($F608,Listas!$T$4:$Y$44,6,FALSE))</f>
        <v/>
      </c>
    </row>
    <row r="609" spans="1:15" x14ac:dyDescent="0.25">
      <c r="A609" s="66"/>
      <c r="B609" s="66"/>
      <c r="C609" s="89" t="s">
        <v>941</v>
      </c>
      <c r="D609" s="66" t="s">
        <v>933</v>
      </c>
      <c r="E609" s="90" t="str">
        <f>IF(ISERROR(VLOOKUP($C609,Listas!$R$4:$S$17,2,FALSE)),"",VLOOKUP($C609,Listas!$R$4:$S$17,2,FALSE))</f>
        <v/>
      </c>
      <c r="F609" s="90" t="s">
        <v>984</v>
      </c>
      <c r="G609" s="90" t="s">
        <v>953</v>
      </c>
      <c r="H609" s="67"/>
      <c r="I609" s="67" t="s">
        <v>908</v>
      </c>
      <c r="J609" s="91" t="str">
        <f>IF(ISERROR(VLOOKUP($C609&amp;" "&amp;$K609,Listas!$AB$4:$AC$17,2,FALSE)),"",VLOOKUP($C609&amp;" "&amp;$K609,Listas!$AB$4:$AC$17,2,FALSE))</f>
        <v/>
      </c>
      <c r="K609" s="67" t="str">
        <f>IF(ISERROR(VLOOKUP($I609,Listas!$L$4:$M$7,2,FALSE)),"",VLOOKUP($I609,Listas!$L$4:$M$7,2,FALSE))</f>
        <v/>
      </c>
      <c r="L609" s="92" t="str">
        <f t="shared" si="9"/>
        <v/>
      </c>
      <c r="M609" s="92" t="str">
        <f>IF(D609="no",VLOOKUP(C609,Listas!$R$4:$Z$17,9, FALSE),"Por favor, introduzca detalles aquí")</f>
        <v>Por favor, introduzca detalles aquí</v>
      </c>
      <c r="N609" s="93" t="str">
        <f>IF(ISERROR(VLOOKUP($F609,Listas!$T$4:$Y$44,5,FALSE)),"",VLOOKUP($F609,Listas!$T$4:$Y$44,5,FALSE))</f>
        <v/>
      </c>
      <c r="O609" s="93" t="str">
        <f>IF(ISERROR(VLOOKUP($F609,Listas!$T$4:$Y$44,6,FALSE)),"",VLOOKUP($F609,Listas!$T$4:$Y$44,6,FALSE))</f>
        <v/>
      </c>
    </row>
    <row r="610" spans="1:15" x14ac:dyDescent="0.25">
      <c r="A610" s="66"/>
      <c r="B610" s="66"/>
      <c r="C610" s="89" t="s">
        <v>941</v>
      </c>
      <c r="D610" s="66" t="s">
        <v>933</v>
      </c>
      <c r="E610" s="90" t="str">
        <f>IF(ISERROR(VLOOKUP($C610,Listas!$R$4:$S$17,2,FALSE)),"",VLOOKUP($C610,Listas!$R$4:$S$17,2,FALSE))</f>
        <v/>
      </c>
      <c r="F610" s="90" t="s">
        <v>984</v>
      </c>
      <c r="G610" s="90" t="s">
        <v>953</v>
      </c>
      <c r="H610" s="67"/>
      <c r="I610" s="67" t="s">
        <v>908</v>
      </c>
      <c r="J610" s="91" t="str">
        <f>IF(ISERROR(VLOOKUP($C610&amp;" "&amp;$K610,Listas!$AB$4:$AC$17,2,FALSE)),"",VLOOKUP($C610&amp;" "&amp;$K610,Listas!$AB$4:$AC$17,2,FALSE))</f>
        <v/>
      </c>
      <c r="K610" s="67" t="str">
        <f>IF(ISERROR(VLOOKUP($I610,Listas!$L$4:$M$7,2,FALSE)),"",VLOOKUP($I610,Listas!$L$4:$M$7,2,FALSE))</f>
        <v/>
      </c>
      <c r="L610" s="92" t="str">
        <f t="shared" si="9"/>
        <v/>
      </c>
      <c r="M610" s="92" t="str">
        <f>IF(D610="no",VLOOKUP(C610,Listas!$R$4:$Z$17,9, FALSE),"Por favor, introduzca detalles aquí")</f>
        <v>Por favor, introduzca detalles aquí</v>
      </c>
      <c r="N610" s="93" t="str">
        <f>IF(ISERROR(VLOOKUP($F610,Listas!$T$4:$Y$44,5,FALSE)),"",VLOOKUP($F610,Listas!$T$4:$Y$44,5,FALSE))</f>
        <v/>
      </c>
      <c r="O610" s="93" t="str">
        <f>IF(ISERROR(VLOOKUP($F610,Listas!$T$4:$Y$44,6,FALSE)),"",VLOOKUP($F610,Listas!$T$4:$Y$44,6,FALSE))</f>
        <v/>
      </c>
    </row>
    <row r="611" spans="1:15" x14ac:dyDescent="0.25">
      <c r="A611" s="66"/>
      <c r="B611" s="66"/>
      <c r="C611" s="89" t="s">
        <v>941</v>
      </c>
      <c r="D611" s="66" t="s">
        <v>933</v>
      </c>
      <c r="E611" s="90" t="str">
        <f>IF(ISERROR(VLOOKUP($C611,Listas!$R$4:$S$17,2,FALSE)),"",VLOOKUP($C611,Listas!$R$4:$S$17,2,FALSE))</f>
        <v/>
      </c>
      <c r="F611" s="90" t="s">
        <v>984</v>
      </c>
      <c r="G611" s="90" t="s">
        <v>953</v>
      </c>
      <c r="H611" s="67"/>
      <c r="I611" s="67" t="s">
        <v>908</v>
      </c>
      <c r="J611" s="91" t="str">
        <f>IF(ISERROR(VLOOKUP($C611&amp;" "&amp;$K611,Listas!$AB$4:$AC$17,2,FALSE)),"",VLOOKUP($C611&amp;" "&amp;$K611,Listas!$AB$4:$AC$17,2,FALSE))</f>
        <v/>
      </c>
      <c r="K611" s="67" t="str">
        <f>IF(ISERROR(VLOOKUP($I611,Listas!$L$4:$M$7,2,FALSE)),"",VLOOKUP($I611,Listas!$L$4:$M$7,2,FALSE))</f>
        <v/>
      </c>
      <c r="L611" s="92" t="str">
        <f t="shared" si="9"/>
        <v/>
      </c>
      <c r="M611" s="92" t="str">
        <f>IF(D611="no",VLOOKUP(C611,Listas!$R$4:$Z$17,9, FALSE),"Por favor, introduzca detalles aquí")</f>
        <v>Por favor, introduzca detalles aquí</v>
      </c>
      <c r="N611" s="93" t="str">
        <f>IF(ISERROR(VLOOKUP($F611,Listas!$T$4:$Y$44,5,FALSE)),"",VLOOKUP($F611,Listas!$T$4:$Y$44,5,FALSE))</f>
        <v/>
      </c>
      <c r="O611" s="93" t="str">
        <f>IF(ISERROR(VLOOKUP($F611,Listas!$T$4:$Y$44,6,FALSE)),"",VLOOKUP($F611,Listas!$T$4:$Y$44,6,FALSE))</f>
        <v/>
      </c>
    </row>
    <row r="612" spans="1:15" x14ac:dyDescent="0.25">
      <c r="A612" s="66"/>
      <c r="B612" s="66"/>
      <c r="C612" s="89" t="s">
        <v>941</v>
      </c>
      <c r="D612" s="66" t="s">
        <v>933</v>
      </c>
      <c r="E612" s="90" t="str">
        <f>IF(ISERROR(VLOOKUP($C612,Listas!$R$4:$S$17,2,FALSE)),"",VLOOKUP($C612,Listas!$R$4:$S$17,2,FALSE))</f>
        <v/>
      </c>
      <c r="F612" s="90" t="s">
        <v>984</v>
      </c>
      <c r="G612" s="90" t="s">
        <v>953</v>
      </c>
      <c r="H612" s="67"/>
      <c r="I612" s="67" t="s">
        <v>908</v>
      </c>
      <c r="J612" s="91" t="str">
        <f>IF(ISERROR(VLOOKUP($C612&amp;" "&amp;$K612,Listas!$AB$4:$AC$17,2,FALSE)),"",VLOOKUP($C612&amp;" "&amp;$K612,Listas!$AB$4:$AC$17,2,FALSE))</f>
        <v/>
      </c>
      <c r="K612" s="67" t="str">
        <f>IF(ISERROR(VLOOKUP($I612,Listas!$L$4:$M$7,2,FALSE)),"",VLOOKUP($I612,Listas!$L$4:$M$7,2,FALSE))</f>
        <v/>
      </c>
      <c r="L612" s="92" t="str">
        <f t="shared" si="9"/>
        <v/>
      </c>
      <c r="M612" s="92" t="str">
        <f>IF(D612="no",VLOOKUP(C612,Listas!$R$4:$Z$17,9, FALSE),"Por favor, introduzca detalles aquí")</f>
        <v>Por favor, introduzca detalles aquí</v>
      </c>
      <c r="N612" s="93" t="str">
        <f>IF(ISERROR(VLOOKUP($F612,Listas!$T$4:$Y$44,5,FALSE)),"",VLOOKUP($F612,Listas!$T$4:$Y$44,5,FALSE))</f>
        <v/>
      </c>
      <c r="O612" s="93" t="str">
        <f>IF(ISERROR(VLOOKUP($F612,Listas!$T$4:$Y$44,6,FALSE)),"",VLOOKUP($F612,Listas!$T$4:$Y$44,6,FALSE))</f>
        <v/>
      </c>
    </row>
    <row r="613" spans="1:15" x14ac:dyDescent="0.25">
      <c r="A613" s="66"/>
      <c r="B613" s="66"/>
      <c r="C613" s="89" t="s">
        <v>941</v>
      </c>
      <c r="D613" s="66" t="s">
        <v>933</v>
      </c>
      <c r="E613" s="90" t="str">
        <f>IF(ISERROR(VLOOKUP($C613,Listas!$R$4:$S$17,2,FALSE)),"",VLOOKUP($C613,Listas!$R$4:$S$17,2,FALSE))</f>
        <v/>
      </c>
      <c r="F613" s="90" t="s">
        <v>984</v>
      </c>
      <c r="G613" s="90" t="s">
        <v>953</v>
      </c>
      <c r="H613" s="67"/>
      <c r="I613" s="67" t="s">
        <v>908</v>
      </c>
      <c r="J613" s="91" t="str">
        <f>IF(ISERROR(VLOOKUP($C613&amp;" "&amp;$K613,Listas!$AB$4:$AC$17,2,FALSE)),"",VLOOKUP($C613&amp;" "&amp;$K613,Listas!$AB$4:$AC$17,2,FALSE))</f>
        <v/>
      </c>
      <c r="K613" s="67" t="str">
        <f>IF(ISERROR(VLOOKUP($I613,Listas!$L$4:$M$7,2,FALSE)),"",VLOOKUP($I613,Listas!$L$4:$M$7,2,FALSE))</f>
        <v/>
      </c>
      <c r="L613" s="92" t="str">
        <f t="shared" si="9"/>
        <v/>
      </c>
      <c r="M613" s="92" t="str">
        <f>IF(D613="no",VLOOKUP(C613,Listas!$R$4:$Z$17,9, FALSE),"Por favor, introduzca detalles aquí")</f>
        <v>Por favor, introduzca detalles aquí</v>
      </c>
      <c r="N613" s="93" t="str">
        <f>IF(ISERROR(VLOOKUP($F613,Listas!$T$4:$Y$44,5,FALSE)),"",VLOOKUP($F613,Listas!$T$4:$Y$44,5,FALSE))</f>
        <v/>
      </c>
      <c r="O613" s="93" t="str">
        <f>IF(ISERROR(VLOOKUP($F613,Listas!$T$4:$Y$44,6,FALSE)),"",VLOOKUP($F613,Listas!$T$4:$Y$44,6,FALSE))</f>
        <v/>
      </c>
    </row>
    <row r="614" spans="1:15" x14ac:dyDescent="0.25">
      <c r="A614" s="66"/>
      <c r="B614" s="66"/>
      <c r="C614" s="89" t="s">
        <v>941</v>
      </c>
      <c r="D614" s="66" t="s">
        <v>933</v>
      </c>
      <c r="E614" s="90" t="str">
        <f>IF(ISERROR(VLOOKUP($C614,Listas!$R$4:$S$17,2,FALSE)),"",VLOOKUP($C614,Listas!$R$4:$S$17,2,FALSE))</f>
        <v/>
      </c>
      <c r="F614" s="90" t="s">
        <v>984</v>
      </c>
      <c r="G614" s="90" t="s">
        <v>953</v>
      </c>
      <c r="H614" s="67"/>
      <c r="I614" s="67" t="s">
        <v>908</v>
      </c>
      <c r="J614" s="91" t="str">
        <f>IF(ISERROR(VLOOKUP($C614&amp;" "&amp;$K614,Listas!$AB$4:$AC$17,2,FALSE)),"",VLOOKUP($C614&amp;" "&amp;$K614,Listas!$AB$4:$AC$17,2,FALSE))</f>
        <v/>
      </c>
      <c r="K614" s="67" t="str">
        <f>IF(ISERROR(VLOOKUP($I614,Listas!$L$4:$M$7,2,FALSE)),"",VLOOKUP($I614,Listas!$L$4:$M$7,2,FALSE))</f>
        <v/>
      </c>
      <c r="L614" s="92" t="str">
        <f t="shared" si="9"/>
        <v/>
      </c>
      <c r="M614" s="92" t="str">
        <f>IF(D614="no",VLOOKUP(C614,Listas!$R$4:$Z$17,9, FALSE),"Por favor, introduzca detalles aquí")</f>
        <v>Por favor, introduzca detalles aquí</v>
      </c>
      <c r="N614" s="93" t="str">
        <f>IF(ISERROR(VLOOKUP($F614,Listas!$T$4:$Y$44,5,FALSE)),"",VLOOKUP($F614,Listas!$T$4:$Y$44,5,FALSE))</f>
        <v/>
      </c>
      <c r="O614" s="93" t="str">
        <f>IF(ISERROR(VLOOKUP($F614,Listas!$T$4:$Y$44,6,FALSE)),"",VLOOKUP($F614,Listas!$T$4:$Y$44,6,FALSE))</f>
        <v/>
      </c>
    </row>
    <row r="615" spans="1:15" x14ac:dyDescent="0.25">
      <c r="A615" s="66"/>
      <c r="B615" s="66"/>
      <c r="C615" s="89" t="s">
        <v>941</v>
      </c>
      <c r="D615" s="66" t="s">
        <v>933</v>
      </c>
      <c r="E615" s="90" t="str">
        <f>IF(ISERROR(VLOOKUP($C615,Listas!$R$4:$S$17,2,FALSE)),"",VLOOKUP($C615,Listas!$R$4:$S$17,2,FALSE))</f>
        <v/>
      </c>
      <c r="F615" s="90" t="s">
        <v>984</v>
      </c>
      <c r="G615" s="90" t="s">
        <v>953</v>
      </c>
      <c r="H615" s="67"/>
      <c r="I615" s="67" t="s">
        <v>908</v>
      </c>
      <c r="J615" s="91" t="str">
        <f>IF(ISERROR(VLOOKUP($C615&amp;" "&amp;$K615,Listas!$AB$4:$AC$17,2,FALSE)),"",VLOOKUP($C615&amp;" "&amp;$K615,Listas!$AB$4:$AC$17,2,FALSE))</f>
        <v/>
      </c>
      <c r="K615" s="67" t="str">
        <f>IF(ISERROR(VLOOKUP($I615,Listas!$L$4:$M$7,2,FALSE)),"",VLOOKUP($I615,Listas!$L$4:$M$7,2,FALSE))</f>
        <v/>
      </c>
      <c r="L615" s="92" t="str">
        <f t="shared" si="9"/>
        <v/>
      </c>
      <c r="M615" s="92" t="str">
        <f>IF(D615="no",VLOOKUP(C615,Listas!$R$4:$Z$17,9, FALSE),"Por favor, introduzca detalles aquí")</f>
        <v>Por favor, introduzca detalles aquí</v>
      </c>
      <c r="N615" s="93" t="str">
        <f>IF(ISERROR(VLOOKUP($F615,Listas!$T$4:$Y$44,5,FALSE)),"",VLOOKUP($F615,Listas!$T$4:$Y$44,5,FALSE))</f>
        <v/>
      </c>
      <c r="O615" s="93" t="str">
        <f>IF(ISERROR(VLOOKUP($F615,Listas!$T$4:$Y$44,6,FALSE)),"",VLOOKUP($F615,Listas!$T$4:$Y$44,6,FALSE))</f>
        <v/>
      </c>
    </row>
    <row r="616" spans="1:15" x14ac:dyDescent="0.25">
      <c r="A616" s="66"/>
      <c r="B616" s="66"/>
      <c r="C616" s="89" t="s">
        <v>941</v>
      </c>
      <c r="D616" s="66" t="s">
        <v>933</v>
      </c>
      <c r="E616" s="90" t="str">
        <f>IF(ISERROR(VLOOKUP($C616,Listas!$R$4:$S$17,2,FALSE)),"",VLOOKUP($C616,Listas!$R$4:$S$17,2,FALSE))</f>
        <v/>
      </c>
      <c r="F616" s="90" t="s">
        <v>984</v>
      </c>
      <c r="G616" s="90" t="s">
        <v>953</v>
      </c>
      <c r="H616" s="67"/>
      <c r="I616" s="67" t="s">
        <v>908</v>
      </c>
      <c r="J616" s="91" t="str">
        <f>IF(ISERROR(VLOOKUP($C616&amp;" "&amp;$K616,Listas!$AB$4:$AC$17,2,FALSE)),"",VLOOKUP($C616&amp;" "&amp;$K616,Listas!$AB$4:$AC$17,2,FALSE))</f>
        <v/>
      </c>
      <c r="K616" s="67" t="str">
        <f>IF(ISERROR(VLOOKUP($I616,Listas!$L$4:$M$7,2,FALSE)),"",VLOOKUP($I616,Listas!$L$4:$M$7,2,FALSE))</f>
        <v/>
      </c>
      <c r="L616" s="92" t="str">
        <f t="shared" si="9"/>
        <v/>
      </c>
      <c r="M616" s="92" t="str">
        <f>IF(D616="no",VLOOKUP(C616,Listas!$R$4:$Z$17,9, FALSE),"Por favor, introduzca detalles aquí")</f>
        <v>Por favor, introduzca detalles aquí</v>
      </c>
      <c r="N616" s="93" t="str">
        <f>IF(ISERROR(VLOOKUP($F616,Listas!$T$4:$Y$44,5,FALSE)),"",VLOOKUP($F616,Listas!$T$4:$Y$44,5,FALSE))</f>
        <v/>
      </c>
      <c r="O616" s="93" t="str">
        <f>IF(ISERROR(VLOOKUP($F616,Listas!$T$4:$Y$44,6,FALSE)),"",VLOOKUP($F616,Listas!$T$4:$Y$44,6,FALSE))</f>
        <v/>
      </c>
    </row>
    <row r="617" spans="1:15" x14ac:dyDescent="0.25">
      <c r="A617" s="66"/>
      <c r="B617" s="66"/>
      <c r="C617" s="89" t="s">
        <v>941</v>
      </c>
      <c r="D617" s="66" t="s">
        <v>933</v>
      </c>
      <c r="E617" s="90" t="str">
        <f>IF(ISERROR(VLOOKUP($C617,Listas!$R$4:$S$17,2,FALSE)),"",VLOOKUP($C617,Listas!$R$4:$S$17,2,FALSE))</f>
        <v/>
      </c>
      <c r="F617" s="90" t="s">
        <v>984</v>
      </c>
      <c r="G617" s="90" t="s">
        <v>953</v>
      </c>
      <c r="H617" s="67"/>
      <c r="I617" s="67" t="s">
        <v>908</v>
      </c>
      <c r="J617" s="91" t="str">
        <f>IF(ISERROR(VLOOKUP($C617&amp;" "&amp;$K617,Listas!$AB$4:$AC$17,2,FALSE)),"",VLOOKUP($C617&amp;" "&amp;$K617,Listas!$AB$4:$AC$17,2,FALSE))</f>
        <v/>
      </c>
      <c r="K617" s="67" t="str">
        <f>IF(ISERROR(VLOOKUP($I617,Listas!$L$4:$M$7,2,FALSE)),"",VLOOKUP($I617,Listas!$L$4:$M$7,2,FALSE))</f>
        <v/>
      </c>
      <c r="L617" s="92" t="str">
        <f t="shared" si="9"/>
        <v/>
      </c>
      <c r="M617" s="92" t="str">
        <f>IF(D617="no",VLOOKUP(C617,Listas!$R$4:$Z$17,9, FALSE),"Por favor, introduzca detalles aquí")</f>
        <v>Por favor, introduzca detalles aquí</v>
      </c>
      <c r="N617" s="93" t="str">
        <f>IF(ISERROR(VLOOKUP($F617,Listas!$T$4:$Y$44,5,FALSE)),"",VLOOKUP($F617,Listas!$T$4:$Y$44,5,FALSE))</f>
        <v/>
      </c>
      <c r="O617" s="93" t="str">
        <f>IF(ISERROR(VLOOKUP($F617,Listas!$T$4:$Y$44,6,FALSE)),"",VLOOKUP($F617,Listas!$T$4:$Y$44,6,FALSE))</f>
        <v/>
      </c>
    </row>
    <row r="618" spans="1:15" x14ac:dyDescent="0.25">
      <c r="A618" s="66"/>
      <c r="B618" s="66"/>
      <c r="C618" s="89" t="s">
        <v>941</v>
      </c>
      <c r="D618" s="66" t="s">
        <v>933</v>
      </c>
      <c r="E618" s="90" t="str">
        <f>IF(ISERROR(VLOOKUP($C618,Listas!$R$4:$S$17,2,FALSE)),"",VLOOKUP($C618,Listas!$R$4:$S$17,2,FALSE))</f>
        <v/>
      </c>
      <c r="F618" s="90" t="s">
        <v>984</v>
      </c>
      <c r="G618" s="90" t="s">
        <v>953</v>
      </c>
      <c r="H618" s="67"/>
      <c r="I618" s="67" t="s">
        <v>908</v>
      </c>
      <c r="J618" s="91" t="str">
        <f>IF(ISERROR(VLOOKUP($C618&amp;" "&amp;$K618,Listas!$AB$4:$AC$17,2,FALSE)),"",VLOOKUP($C618&amp;" "&amp;$K618,Listas!$AB$4:$AC$17,2,FALSE))</f>
        <v/>
      </c>
      <c r="K618" s="67" t="str">
        <f>IF(ISERROR(VLOOKUP($I618,Listas!$L$4:$M$7,2,FALSE)),"",VLOOKUP($I618,Listas!$L$4:$M$7,2,FALSE))</f>
        <v/>
      </c>
      <c r="L618" s="92" t="str">
        <f t="shared" si="9"/>
        <v/>
      </c>
      <c r="M618" s="92" t="str">
        <f>IF(D618="no",VLOOKUP(C618,Listas!$R$4:$Z$17,9, FALSE),"Por favor, introduzca detalles aquí")</f>
        <v>Por favor, introduzca detalles aquí</v>
      </c>
      <c r="N618" s="93" t="str">
        <f>IF(ISERROR(VLOOKUP($F618,Listas!$T$4:$Y$44,5,FALSE)),"",VLOOKUP($F618,Listas!$T$4:$Y$44,5,FALSE))</f>
        <v/>
      </c>
      <c r="O618" s="93" t="str">
        <f>IF(ISERROR(VLOOKUP($F618,Listas!$T$4:$Y$44,6,FALSE)),"",VLOOKUP($F618,Listas!$T$4:$Y$44,6,FALSE))</f>
        <v/>
      </c>
    </row>
    <row r="619" spans="1:15" x14ac:dyDescent="0.25">
      <c r="A619" s="66"/>
      <c r="B619" s="66"/>
      <c r="C619" s="89" t="s">
        <v>941</v>
      </c>
      <c r="D619" s="66" t="s">
        <v>933</v>
      </c>
      <c r="E619" s="90" t="str">
        <f>IF(ISERROR(VLOOKUP($C619,Listas!$R$4:$S$17,2,FALSE)),"",VLOOKUP($C619,Listas!$R$4:$S$17,2,FALSE))</f>
        <v/>
      </c>
      <c r="F619" s="90" t="s">
        <v>984</v>
      </c>
      <c r="G619" s="90" t="s">
        <v>953</v>
      </c>
      <c r="H619" s="67"/>
      <c r="I619" s="67" t="s">
        <v>908</v>
      </c>
      <c r="J619" s="91" t="str">
        <f>IF(ISERROR(VLOOKUP($C619&amp;" "&amp;$K619,Listas!$AB$4:$AC$17,2,FALSE)),"",VLOOKUP($C619&amp;" "&amp;$K619,Listas!$AB$4:$AC$17,2,FALSE))</f>
        <v/>
      </c>
      <c r="K619" s="67" t="str">
        <f>IF(ISERROR(VLOOKUP($I619,Listas!$L$4:$M$7,2,FALSE)),"",VLOOKUP($I619,Listas!$L$4:$M$7,2,FALSE))</f>
        <v/>
      </c>
      <c r="L619" s="92" t="str">
        <f t="shared" si="9"/>
        <v/>
      </c>
      <c r="M619" s="92" t="str">
        <f>IF(D619="no",VLOOKUP(C619,Listas!$R$4:$Z$17,9, FALSE),"Por favor, introduzca detalles aquí")</f>
        <v>Por favor, introduzca detalles aquí</v>
      </c>
      <c r="N619" s="93" t="str">
        <f>IF(ISERROR(VLOOKUP($F619,Listas!$T$4:$Y$44,5,FALSE)),"",VLOOKUP($F619,Listas!$T$4:$Y$44,5,FALSE))</f>
        <v/>
      </c>
      <c r="O619" s="93" t="str">
        <f>IF(ISERROR(VLOOKUP($F619,Listas!$T$4:$Y$44,6,FALSE)),"",VLOOKUP($F619,Listas!$T$4:$Y$44,6,FALSE))</f>
        <v/>
      </c>
    </row>
    <row r="620" spans="1:15" x14ac:dyDescent="0.25">
      <c r="A620" s="66"/>
      <c r="B620" s="66"/>
      <c r="C620" s="89" t="s">
        <v>941</v>
      </c>
      <c r="D620" s="66" t="s">
        <v>933</v>
      </c>
      <c r="E620" s="90" t="str">
        <f>IF(ISERROR(VLOOKUP($C620,Listas!$R$4:$S$17,2,FALSE)),"",VLOOKUP($C620,Listas!$R$4:$S$17,2,FALSE))</f>
        <v/>
      </c>
      <c r="F620" s="90" t="s">
        <v>984</v>
      </c>
      <c r="G620" s="90" t="s">
        <v>953</v>
      </c>
      <c r="H620" s="67"/>
      <c r="I620" s="67" t="s">
        <v>908</v>
      </c>
      <c r="J620" s="91" t="str">
        <f>IF(ISERROR(VLOOKUP($C620&amp;" "&amp;$K620,Listas!$AB$4:$AC$17,2,FALSE)),"",VLOOKUP($C620&amp;" "&amp;$K620,Listas!$AB$4:$AC$17,2,FALSE))</f>
        <v/>
      </c>
      <c r="K620" s="67" t="str">
        <f>IF(ISERROR(VLOOKUP($I620,Listas!$L$4:$M$7,2,FALSE)),"",VLOOKUP($I620,Listas!$L$4:$M$7,2,FALSE))</f>
        <v/>
      </c>
      <c r="L620" s="92" t="str">
        <f t="shared" si="9"/>
        <v/>
      </c>
      <c r="M620" s="92" t="str">
        <f>IF(D620="no",VLOOKUP(C620,Listas!$R$4:$Z$17,9, FALSE),"Por favor, introduzca detalles aquí")</f>
        <v>Por favor, introduzca detalles aquí</v>
      </c>
      <c r="N620" s="93" t="str">
        <f>IF(ISERROR(VLOOKUP($F620,Listas!$T$4:$Y$44,5,FALSE)),"",VLOOKUP($F620,Listas!$T$4:$Y$44,5,FALSE))</f>
        <v/>
      </c>
      <c r="O620" s="93" t="str">
        <f>IF(ISERROR(VLOOKUP($F620,Listas!$T$4:$Y$44,6,FALSE)),"",VLOOKUP($F620,Listas!$T$4:$Y$44,6,FALSE))</f>
        <v/>
      </c>
    </row>
    <row r="621" spans="1:15" x14ac:dyDescent="0.25">
      <c r="A621" s="66"/>
      <c r="B621" s="66"/>
      <c r="C621" s="89" t="s">
        <v>941</v>
      </c>
      <c r="D621" s="66" t="s">
        <v>933</v>
      </c>
      <c r="E621" s="90" t="str">
        <f>IF(ISERROR(VLOOKUP($C621,Listas!$R$4:$S$17,2,FALSE)),"",VLOOKUP($C621,Listas!$R$4:$S$17,2,FALSE))</f>
        <v/>
      </c>
      <c r="F621" s="90" t="s">
        <v>984</v>
      </c>
      <c r="G621" s="90" t="s">
        <v>953</v>
      </c>
      <c r="H621" s="67"/>
      <c r="I621" s="67" t="s">
        <v>908</v>
      </c>
      <c r="J621" s="91" t="str">
        <f>IF(ISERROR(VLOOKUP($C621&amp;" "&amp;$K621,Listas!$AB$4:$AC$17,2,FALSE)),"",VLOOKUP($C621&amp;" "&amp;$K621,Listas!$AB$4:$AC$17,2,FALSE))</f>
        <v/>
      </c>
      <c r="K621" s="67" t="str">
        <f>IF(ISERROR(VLOOKUP($I621,Listas!$L$4:$M$7,2,FALSE)),"",VLOOKUP($I621,Listas!$L$4:$M$7,2,FALSE))</f>
        <v/>
      </c>
      <c r="L621" s="92" t="str">
        <f t="shared" si="9"/>
        <v/>
      </c>
      <c r="M621" s="92" t="str">
        <f>IF(D621="no",VLOOKUP(C621,Listas!$R$4:$Z$17,9, FALSE),"Por favor, introduzca detalles aquí")</f>
        <v>Por favor, introduzca detalles aquí</v>
      </c>
      <c r="N621" s="93" t="str">
        <f>IF(ISERROR(VLOOKUP($F621,Listas!$T$4:$Y$44,5,FALSE)),"",VLOOKUP($F621,Listas!$T$4:$Y$44,5,FALSE))</f>
        <v/>
      </c>
      <c r="O621" s="93" t="str">
        <f>IF(ISERROR(VLOOKUP($F621,Listas!$T$4:$Y$44,6,FALSE)),"",VLOOKUP($F621,Listas!$T$4:$Y$44,6,FALSE))</f>
        <v/>
      </c>
    </row>
    <row r="622" spans="1:15" x14ac:dyDescent="0.25">
      <c r="A622" s="66"/>
      <c r="B622" s="66"/>
      <c r="C622" s="89" t="s">
        <v>941</v>
      </c>
      <c r="D622" s="66" t="s">
        <v>933</v>
      </c>
      <c r="E622" s="90" t="str">
        <f>IF(ISERROR(VLOOKUP($C622,Listas!$R$4:$S$17,2,FALSE)),"",VLOOKUP($C622,Listas!$R$4:$S$17,2,FALSE))</f>
        <v/>
      </c>
      <c r="F622" s="90" t="s">
        <v>984</v>
      </c>
      <c r="G622" s="90" t="s">
        <v>953</v>
      </c>
      <c r="H622" s="67"/>
      <c r="I622" s="67" t="s">
        <v>908</v>
      </c>
      <c r="J622" s="91" t="str">
        <f>IF(ISERROR(VLOOKUP($C622&amp;" "&amp;$K622,Listas!$AB$4:$AC$17,2,FALSE)),"",VLOOKUP($C622&amp;" "&amp;$K622,Listas!$AB$4:$AC$17,2,FALSE))</f>
        <v/>
      </c>
      <c r="K622" s="67" t="str">
        <f>IF(ISERROR(VLOOKUP($I622,Listas!$L$4:$M$7,2,FALSE)),"",VLOOKUP($I622,Listas!$L$4:$M$7,2,FALSE))</f>
        <v/>
      </c>
      <c r="L622" s="92" t="str">
        <f t="shared" si="9"/>
        <v/>
      </c>
      <c r="M622" s="92" t="str">
        <f>IF(D622="no",VLOOKUP(C622,Listas!$R$4:$Z$17,9, FALSE),"Por favor, introduzca detalles aquí")</f>
        <v>Por favor, introduzca detalles aquí</v>
      </c>
      <c r="N622" s="93" t="str">
        <f>IF(ISERROR(VLOOKUP($F622,Listas!$T$4:$Y$44,5,FALSE)),"",VLOOKUP($F622,Listas!$T$4:$Y$44,5,FALSE))</f>
        <v/>
      </c>
      <c r="O622" s="93" t="str">
        <f>IF(ISERROR(VLOOKUP($F622,Listas!$T$4:$Y$44,6,FALSE)),"",VLOOKUP($F622,Listas!$T$4:$Y$44,6,FALSE))</f>
        <v/>
      </c>
    </row>
    <row r="623" spans="1:15" x14ac:dyDescent="0.25">
      <c r="A623" s="66"/>
      <c r="B623" s="66"/>
      <c r="C623" s="89" t="s">
        <v>941</v>
      </c>
      <c r="D623" s="66" t="s">
        <v>933</v>
      </c>
      <c r="E623" s="90" t="str">
        <f>IF(ISERROR(VLOOKUP($C623,Listas!$R$4:$S$17,2,FALSE)),"",VLOOKUP($C623,Listas!$R$4:$S$17,2,FALSE))</f>
        <v/>
      </c>
      <c r="F623" s="90" t="s">
        <v>984</v>
      </c>
      <c r="G623" s="90" t="s">
        <v>953</v>
      </c>
      <c r="H623" s="67"/>
      <c r="I623" s="67" t="s">
        <v>908</v>
      </c>
      <c r="J623" s="91" t="str">
        <f>IF(ISERROR(VLOOKUP($C623&amp;" "&amp;$K623,Listas!$AB$4:$AC$17,2,FALSE)),"",VLOOKUP($C623&amp;" "&amp;$K623,Listas!$AB$4:$AC$17,2,FALSE))</f>
        <v/>
      </c>
      <c r="K623" s="67" t="str">
        <f>IF(ISERROR(VLOOKUP($I623,Listas!$L$4:$M$7,2,FALSE)),"",VLOOKUP($I623,Listas!$L$4:$M$7,2,FALSE))</f>
        <v/>
      </c>
      <c r="L623" s="92" t="str">
        <f t="shared" si="9"/>
        <v/>
      </c>
      <c r="M623" s="92" t="str">
        <f>IF(D623="no",VLOOKUP(C623,Listas!$R$4:$Z$17,9, FALSE),"Por favor, introduzca detalles aquí")</f>
        <v>Por favor, introduzca detalles aquí</v>
      </c>
      <c r="N623" s="93" t="str">
        <f>IF(ISERROR(VLOOKUP($F623,Listas!$T$4:$Y$44,5,FALSE)),"",VLOOKUP($F623,Listas!$T$4:$Y$44,5,FALSE))</f>
        <v/>
      </c>
      <c r="O623" s="93" t="str">
        <f>IF(ISERROR(VLOOKUP($F623,Listas!$T$4:$Y$44,6,FALSE)),"",VLOOKUP($F623,Listas!$T$4:$Y$44,6,FALSE))</f>
        <v/>
      </c>
    </row>
    <row r="624" spans="1:15" x14ac:dyDescent="0.25">
      <c r="A624" s="66"/>
      <c r="B624" s="66"/>
      <c r="C624" s="89" t="s">
        <v>941</v>
      </c>
      <c r="D624" s="66" t="s">
        <v>933</v>
      </c>
      <c r="E624" s="90" t="str">
        <f>IF(ISERROR(VLOOKUP($C624,Listas!$R$4:$S$17,2,FALSE)),"",VLOOKUP($C624,Listas!$R$4:$S$17,2,FALSE))</f>
        <v/>
      </c>
      <c r="F624" s="90" t="s">
        <v>984</v>
      </c>
      <c r="G624" s="90" t="s">
        <v>953</v>
      </c>
      <c r="H624" s="67"/>
      <c r="I624" s="67" t="s">
        <v>908</v>
      </c>
      <c r="J624" s="91" t="str">
        <f>IF(ISERROR(VLOOKUP($C624&amp;" "&amp;$K624,Listas!$AB$4:$AC$17,2,FALSE)),"",VLOOKUP($C624&amp;" "&amp;$K624,Listas!$AB$4:$AC$17,2,FALSE))</f>
        <v/>
      </c>
      <c r="K624" s="67" t="str">
        <f>IF(ISERROR(VLOOKUP($I624,Listas!$L$4:$M$7,2,FALSE)),"",VLOOKUP($I624,Listas!$L$4:$M$7,2,FALSE))</f>
        <v/>
      </c>
      <c r="L624" s="92" t="str">
        <f t="shared" si="9"/>
        <v/>
      </c>
      <c r="M624" s="92" t="str">
        <f>IF(D624="no",VLOOKUP(C624,Listas!$R$4:$Z$17,9, FALSE),"Por favor, introduzca detalles aquí")</f>
        <v>Por favor, introduzca detalles aquí</v>
      </c>
      <c r="N624" s="93" t="str">
        <f>IF(ISERROR(VLOOKUP($F624,Listas!$T$4:$Y$44,5,FALSE)),"",VLOOKUP($F624,Listas!$T$4:$Y$44,5,FALSE))</f>
        <v/>
      </c>
      <c r="O624" s="93" t="str">
        <f>IF(ISERROR(VLOOKUP($F624,Listas!$T$4:$Y$44,6,FALSE)),"",VLOOKUP($F624,Listas!$T$4:$Y$44,6,FALSE))</f>
        <v/>
      </c>
    </row>
    <row r="625" spans="1:15" x14ac:dyDescent="0.25">
      <c r="A625" s="66"/>
      <c r="B625" s="66"/>
      <c r="C625" s="89" t="s">
        <v>941</v>
      </c>
      <c r="D625" s="66" t="s">
        <v>933</v>
      </c>
      <c r="E625" s="90" t="str">
        <f>IF(ISERROR(VLOOKUP($C625,Listas!$R$4:$S$17,2,FALSE)),"",VLOOKUP($C625,Listas!$R$4:$S$17,2,FALSE))</f>
        <v/>
      </c>
      <c r="F625" s="90" t="s">
        <v>984</v>
      </c>
      <c r="G625" s="90" t="s">
        <v>953</v>
      </c>
      <c r="H625" s="67"/>
      <c r="I625" s="67" t="s">
        <v>908</v>
      </c>
      <c r="J625" s="91" t="str">
        <f>IF(ISERROR(VLOOKUP($C625&amp;" "&amp;$K625,Listas!$AB$4:$AC$17,2,FALSE)),"",VLOOKUP($C625&amp;" "&amp;$K625,Listas!$AB$4:$AC$17,2,FALSE))</f>
        <v/>
      </c>
      <c r="K625" s="67" t="str">
        <f>IF(ISERROR(VLOOKUP($I625,Listas!$L$4:$M$7,2,FALSE)),"",VLOOKUP($I625,Listas!$L$4:$M$7,2,FALSE))</f>
        <v/>
      </c>
      <c r="L625" s="92" t="str">
        <f t="shared" si="9"/>
        <v/>
      </c>
      <c r="M625" s="92" t="str">
        <f>IF(D625="no",VLOOKUP(C625,Listas!$R$4:$Z$17,9, FALSE),"Por favor, introduzca detalles aquí")</f>
        <v>Por favor, introduzca detalles aquí</v>
      </c>
      <c r="N625" s="93" t="str">
        <f>IF(ISERROR(VLOOKUP($F625,Listas!$T$4:$Y$44,5,FALSE)),"",VLOOKUP($F625,Listas!$T$4:$Y$44,5,FALSE))</f>
        <v/>
      </c>
      <c r="O625" s="93" t="str">
        <f>IF(ISERROR(VLOOKUP($F625,Listas!$T$4:$Y$44,6,FALSE)),"",VLOOKUP($F625,Listas!$T$4:$Y$44,6,FALSE))</f>
        <v/>
      </c>
    </row>
    <row r="626" spans="1:15" x14ac:dyDescent="0.25">
      <c r="A626" s="66"/>
      <c r="B626" s="66"/>
      <c r="C626" s="89" t="s">
        <v>941</v>
      </c>
      <c r="D626" s="66" t="s">
        <v>933</v>
      </c>
      <c r="E626" s="90" t="str">
        <f>IF(ISERROR(VLOOKUP($C626,Listas!$R$4:$S$17,2,FALSE)),"",VLOOKUP($C626,Listas!$R$4:$S$17,2,FALSE))</f>
        <v/>
      </c>
      <c r="F626" s="90" t="s">
        <v>984</v>
      </c>
      <c r="G626" s="90" t="s">
        <v>953</v>
      </c>
      <c r="H626" s="67"/>
      <c r="I626" s="67" t="s">
        <v>908</v>
      </c>
      <c r="J626" s="91" t="str">
        <f>IF(ISERROR(VLOOKUP($C626&amp;" "&amp;$K626,Listas!$AB$4:$AC$17,2,FALSE)),"",VLOOKUP($C626&amp;" "&amp;$K626,Listas!$AB$4:$AC$17,2,FALSE))</f>
        <v/>
      </c>
      <c r="K626" s="67" t="str">
        <f>IF(ISERROR(VLOOKUP($I626,Listas!$L$4:$M$7,2,FALSE)),"",VLOOKUP($I626,Listas!$L$4:$M$7,2,FALSE))</f>
        <v/>
      </c>
      <c r="L626" s="92" t="str">
        <f t="shared" si="9"/>
        <v/>
      </c>
      <c r="M626" s="92" t="str">
        <f>IF(D626="no",VLOOKUP(C626,Listas!$R$4:$Z$17,9, FALSE),"Por favor, introduzca detalles aquí")</f>
        <v>Por favor, introduzca detalles aquí</v>
      </c>
      <c r="N626" s="93" t="str">
        <f>IF(ISERROR(VLOOKUP($F626,Listas!$T$4:$Y$44,5,FALSE)),"",VLOOKUP($F626,Listas!$T$4:$Y$44,5,FALSE))</f>
        <v/>
      </c>
      <c r="O626" s="93" t="str">
        <f>IF(ISERROR(VLOOKUP($F626,Listas!$T$4:$Y$44,6,FALSE)),"",VLOOKUP($F626,Listas!$T$4:$Y$44,6,FALSE))</f>
        <v/>
      </c>
    </row>
    <row r="627" spans="1:15" x14ac:dyDescent="0.25">
      <c r="A627" s="66"/>
      <c r="B627" s="66"/>
      <c r="C627" s="89" t="s">
        <v>941</v>
      </c>
      <c r="D627" s="66" t="s">
        <v>933</v>
      </c>
      <c r="E627" s="90" t="str">
        <f>IF(ISERROR(VLOOKUP($C627,Listas!$R$4:$S$17,2,FALSE)),"",VLOOKUP($C627,Listas!$R$4:$S$17,2,FALSE))</f>
        <v/>
      </c>
      <c r="F627" s="90" t="s">
        <v>984</v>
      </c>
      <c r="G627" s="90" t="s">
        <v>953</v>
      </c>
      <c r="H627" s="67"/>
      <c r="I627" s="67" t="s">
        <v>908</v>
      </c>
      <c r="J627" s="91" t="str">
        <f>IF(ISERROR(VLOOKUP($C627&amp;" "&amp;$K627,Listas!$AB$4:$AC$17,2,FALSE)),"",VLOOKUP($C627&amp;" "&amp;$K627,Listas!$AB$4:$AC$17,2,FALSE))</f>
        <v/>
      </c>
      <c r="K627" s="67" t="str">
        <f>IF(ISERROR(VLOOKUP($I627,Listas!$L$4:$M$7,2,FALSE)),"",VLOOKUP($I627,Listas!$L$4:$M$7,2,FALSE))</f>
        <v/>
      </c>
      <c r="L627" s="92" t="str">
        <f t="shared" si="9"/>
        <v/>
      </c>
      <c r="M627" s="92" t="str">
        <f>IF(D627="no",VLOOKUP(C627,Listas!$R$4:$Z$17,9, FALSE),"Por favor, introduzca detalles aquí")</f>
        <v>Por favor, introduzca detalles aquí</v>
      </c>
      <c r="N627" s="93" t="str">
        <f>IF(ISERROR(VLOOKUP($F627,Listas!$T$4:$Y$44,5,FALSE)),"",VLOOKUP($F627,Listas!$T$4:$Y$44,5,FALSE))</f>
        <v/>
      </c>
      <c r="O627" s="93" t="str">
        <f>IF(ISERROR(VLOOKUP($F627,Listas!$T$4:$Y$44,6,FALSE)),"",VLOOKUP($F627,Listas!$T$4:$Y$44,6,FALSE))</f>
        <v/>
      </c>
    </row>
    <row r="628" spans="1:15" x14ac:dyDescent="0.25">
      <c r="A628" s="66"/>
      <c r="B628" s="66"/>
      <c r="C628" s="89" t="s">
        <v>941</v>
      </c>
      <c r="D628" s="66" t="s">
        <v>933</v>
      </c>
      <c r="E628" s="90" t="str">
        <f>IF(ISERROR(VLOOKUP($C628,Listas!$R$4:$S$17,2,FALSE)),"",VLOOKUP($C628,Listas!$R$4:$S$17,2,FALSE))</f>
        <v/>
      </c>
      <c r="F628" s="90" t="s">
        <v>984</v>
      </c>
      <c r="G628" s="90" t="s">
        <v>953</v>
      </c>
      <c r="H628" s="67"/>
      <c r="I628" s="67" t="s">
        <v>908</v>
      </c>
      <c r="J628" s="91" t="str">
        <f>IF(ISERROR(VLOOKUP($C628&amp;" "&amp;$K628,Listas!$AB$4:$AC$17,2,FALSE)),"",VLOOKUP($C628&amp;" "&amp;$K628,Listas!$AB$4:$AC$17,2,FALSE))</f>
        <v/>
      </c>
      <c r="K628" s="67" t="str">
        <f>IF(ISERROR(VLOOKUP($I628,Listas!$L$4:$M$7,2,FALSE)),"",VLOOKUP($I628,Listas!$L$4:$M$7,2,FALSE))</f>
        <v/>
      </c>
      <c r="L628" s="92" t="str">
        <f t="shared" si="9"/>
        <v/>
      </c>
      <c r="M628" s="92" t="str">
        <f>IF(D628="no",VLOOKUP(C628,Listas!$R$4:$Z$17,9, FALSE),"Por favor, introduzca detalles aquí")</f>
        <v>Por favor, introduzca detalles aquí</v>
      </c>
      <c r="N628" s="93" t="str">
        <f>IF(ISERROR(VLOOKUP($F628,Listas!$T$4:$Y$44,5,FALSE)),"",VLOOKUP($F628,Listas!$T$4:$Y$44,5,FALSE))</f>
        <v/>
      </c>
      <c r="O628" s="93" t="str">
        <f>IF(ISERROR(VLOOKUP($F628,Listas!$T$4:$Y$44,6,FALSE)),"",VLOOKUP($F628,Listas!$T$4:$Y$44,6,FALSE))</f>
        <v/>
      </c>
    </row>
    <row r="629" spans="1:15" x14ac:dyDescent="0.25">
      <c r="A629" s="66"/>
      <c r="B629" s="66"/>
      <c r="C629" s="89" t="s">
        <v>941</v>
      </c>
      <c r="D629" s="66" t="s">
        <v>933</v>
      </c>
      <c r="E629" s="90" t="str">
        <f>IF(ISERROR(VLOOKUP($C629,Listas!$R$4:$S$17,2,FALSE)),"",VLOOKUP($C629,Listas!$R$4:$S$17,2,FALSE))</f>
        <v/>
      </c>
      <c r="F629" s="90" t="s">
        <v>984</v>
      </c>
      <c r="G629" s="90" t="s">
        <v>953</v>
      </c>
      <c r="H629" s="67"/>
      <c r="I629" s="67" t="s">
        <v>908</v>
      </c>
      <c r="J629" s="91" t="str">
        <f>IF(ISERROR(VLOOKUP($C629&amp;" "&amp;$K629,Listas!$AB$4:$AC$17,2,FALSE)),"",VLOOKUP($C629&amp;" "&amp;$K629,Listas!$AB$4:$AC$17,2,FALSE))</f>
        <v/>
      </c>
      <c r="K629" s="67" t="str">
        <f>IF(ISERROR(VLOOKUP($I629,Listas!$L$4:$M$7,2,FALSE)),"",VLOOKUP($I629,Listas!$L$4:$M$7,2,FALSE))</f>
        <v/>
      </c>
      <c r="L629" s="92" t="str">
        <f t="shared" si="9"/>
        <v/>
      </c>
      <c r="M629" s="92" t="str">
        <f>IF(D629="no",VLOOKUP(C629,Listas!$R$4:$Z$17,9, FALSE),"Por favor, introduzca detalles aquí")</f>
        <v>Por favor, introduzca detalles aquí</v>
      </c>
      <c r="N629" s="93" t="str">
        <f>IF(ISERROR(VLOOKUP($F629,Listas!$T$4:$Y$44,5,FALSE)),"",VLOOKUP($F629,Listas!$T$4:$Y$44,5,FALSE))</f>
        <v/>
      </c>
      <c r="O629" s="93" t="str">
        <f>IF(ISERROR(VLOOKUP($F629,Listas!$T$4:$Y$44,6,FALSE)),"",VLOOKUP($F629,Listas!$T$4:$Y$44,6,FALSE))</f>
        <v/>
      </c>
    </row>
    <row r="630" spans="1:15" x14ac:dyDescent="0.25">
      <c r="A630" s="66"/>
      <c r="B630" s="66"/>
      <c r="C630" s="89" t="s">
        <v>941</v>
      </c>
      <c r="D630" s="66" t="s">
        <v>933</v>
      </c>
      <c r="E630" s="90" t="str">
        <f>IF(ISERROR(VLOOKUP($C630,Listas!$R$4:$S$17,2,FALSE)),"",VLOOKUP($C630,Listas!$R$4:$S$17,2,FALSE))</f>
        <v/>
      </c>
      <c r="F630" s="90" t="s">
        <v>984</v>
      </c>
      <c r="G630" s="90" t="s">
        <v>953</v>
      </c>
      <c r="H630" s="67"/>
      <c r="I630" s="67" t="s">
        <v>908</v>
      </c>
      <c r="J630" s="91" t="str">
        <f>IF(ISERROR(VLOOKUP($C630&amp;" "&amp;$K630,Listas!$AB$4:$AC$17,2,FALSE)),"",VLOOKUP($C630&amp;" "&amp;$K630,Listas!$AB$4:$AC$17,2,FALSE))</f>
        <v/>
      </c>
      <c r="K630" s="67" t="str">
        <f>IF(ISERROR(VLOOKUP($I630,Listas!$L$4:$M$7,2,FALSE)),"",VLOOKUP($I630,Listas!$L$4:$M$7,2,FALSE))</f>
        <v/>
      </c>
      <c r="L630" s="92" t="str">
        <f t="shared" si="9"/>
        <v/>
      </c>
      <c r="M630" s="92" t="str">
        <f>IF(D630="no",VLOOKUP(C630,Listas!$R$4:$Z$17,9, FALSE),"Por favor, introduzca detalles aquí")</f>
        <v>Por favor, introduzca detalles aquí</v>
      </c>
      <c r="N630" s="93" t="str">
        <f>IF(ISERROR(VLOOKUP($F630,Listas!$T$4:$Y$44,5,FALSE)),"",VLOOKUP($F630,Listas!$T$4:$Y$44,5,FALSE))</f>
        <v/>
      </c>
      <c r="O630" s="93" t="str">
        <f>IF(ISERROR(VLOOKUP($F630,Listas!$T$4:$Y$44,6,FALSE)),"",VLOOKUP($F630,Listas!$T$4:$Y$44,6,FALSE))</f>
        <v/>
      </c>
    </row>
    <row r="631" spans="1:15" x14ac:dyDescent="0.25">
      <c r="A631" s="66"/>
      <c r="B631" s="66"/>
      <c r="C631" s="89" t="s">
        <v>941</v>
      </c>
      <c r="D631" s="66" t="s">
        <v>933</v>
      </c>
      <c r="E631" s="90" t="str">
        <f>IF(ISERROR(VLOOKUP($C631,Listas!$R$4:$S$17,2,FALSE)),"",VLOOKUP($C631,Listas!$R$4:$S$17,2,FALSE))</f>
        <v/>
      </c>
      <c r="F631" s="90" t="s">
        <v>984</v>
      </c>
      <c r="G631" s="90" t="s">
        <v>953</v>
      </c>
      <c r="H631" s="67"/>
      <c r="I631" s="67" t="s">
        <v>908</v>
      </c>
      <c r="J631" s="91" t="str">
        <f>IF(ISERROR(VLOOKUP($C631&amp;" "&amp;$K631,Listas!$AB$4:$AC$17,2,FALSE)),"",VLOOKUP($C631&amp;" "&amp;$K631,Listas!$AB$4:$AC$17,2,FALSE))</f>
        <v/>
      </c>
      <c r="K631" s="67" t="str">
        <f>IF(ISERROR(VLOOKUP($I631,Listas!$L$4:$M$7,2,FALSE)),"",VLOOKUP($I631,Listas!$L$4:$M$7,2,FALSE))</f>
        <v/>
      </c>
      <c r="L631" s="92" t="str">
        <f t="shared" si="9"/>
        <v/>
      </c>
      <c r="M631" s="92" t="str">
        <f>IF(D631="no",VLOOKUP(C631,Listas!$R$4:$Z$17,9, FALSE),"Por favor, introduzca detalles aquí")</f>
        <v>Por favor, introduzca detalles aquí</v>
      </c>
      <c r="N631" s="93" t="str">
        <f>IF(ISERROR(VLOOKUP($F631,Listas!$T$4:$Y$44,5,FALSE)),"",VLOOKUP($F631,Listas!$T$4:$Y$44,5,FALSE))</f>
        <v/>
      </c>
      <c r="O631" s="93" t="str">
        <f>IF(ISERROR(VLOOKUP($F631,Listas!$T$4:$Y$44,6,FALSE)),"",VLOOKUP($F631,Listas!$T$4:$Y$44,6,FALSE))</f>
        <v/>
      </c>
    </row>
    <row r="632" spans="1:15" x14ac:dyDescent="0.25">
      <c r="A632" s="66"/>
      <c r="B632" s="66"/>
      <c r="C632" s="89" t="s">
        <v>941</v>
      </c>
      <c r="D632" s="66" t="s">
        <v>933</v>
      </c>
      <c r="E632" s="90" t="str">
        <f>IF(ISERROR(VLOOKUP($C632,Listas!$R$4:$S$17,2,FALSE)),"",VLOOKUP($C632,Listas!$R$4:$S$17,2,FALSE))</f>
        <v/>
      </c>
      <c r="F632" s="90" t="s">
        <v>984</v>
      </c>
      <c r="G632" s="90" t="s">
        <v>953</v>
      </c>
      <c r="H632" s="67"/>
      <c r="I632" s="67" t="s">
        <v>908</v>
      </c>
      <c r="J632" s="91" t="str">
        <f>IF(ISERROR(VLOOKUP($C632&amp;" "&amp;$K632,Listas!$AB$4:$AC$17,2,FALSE)),"",VLOOKUP($C632&amp;" "&amp;$K632,Listas!$AB$4:$AC$17,2,FALSE))</f>
        <v/>
      </c>
      <c r="K632" s="67" t="str">
        <f>IF(ISERROR(VLOOKUP($I632,Listas!$L$4:$M$7,2,FALSE)),"",VLOOKUP($I632,Listas!$L$4:$M$7,2,FALSE))</f>
        <v/>
      </c>
      <c r="L632" s="92" t="str">
        <f t="shared" si="9"/>
        <v/>
      </c>
      <c r="M632" s="92" t="str">
        <f>IF(D632="no",VLOOKUP(C632,Listas!$R$4:$Z$17,9, FALSE),"Por favor, introduzca detalles aquí")</f>
        <v>Por favor, introduzca detalles aquí</v>
      </c>
      <c r="N632" s="93" t="str">
        <f>IF(ISERROR(VLOOKUP($F632,Listas!$T$4:$Y$44,5,FALSE)),"",VLOOKUP($F632,Listas!$T$4:$Y$44,5,FALSE))</f>
        <v/>
      </c>
      <c r="O632" s="93" t="str">
        <f>IF(ISERROR(VLOOKUP($F632,Listas!$T$4:$Y$44,6,FALSE)),"",VLOOKUP($F632,Listas!$T$4:$Y$44,6,FALSE))</f>
        <v/>
      </c>
    </row>
    <row r="633" spans="1:15" x14ac:dyDescent="0.25">
      <c r="A633" s="66"/>
      <c r="B633" s="66"/>
      <c r="C633" s="89" t="s">
        <v>941</v>
      </c>
      <c r="D633" s="66" t="s">
        <v>933</v>
      </c>
      <c r="E633" s="90" t="str">
        <f>IF(ISERROR(VLOOKUP($C633,Listas!$R$4:$S$17,2,FALSE)),"",VLOOKUP($C633,Listas!$R$4:$S$17,2,FALSE))</f>
        <v/>
      </c>
      <c r="F633" s="90" t="s">
        <v>984</v>
      </c>
      <c r="G633" s="90" t="s">
        <v>953</v>
      </c>
      <c r="H633" s="67"/>
      <c r="I633" s="67" t="s">
        <v>908</v>
      </c>
      <c r="J633" s="91" t="str">
        <f>IF(ISERROR(VLOOKUP($C633&amp;" "&amp;$K633,Listas!$AB$4:$AC$17,2,FALSE)),"",VLOOKUP($C633&amp;" "&amp;$K633,Listas!$AB$4:$AC$17,2,FALSE))</f>
        <v/>
      </c>
      <c r="K633" s="67" t="str">
        <f>IF(ISERROR(VLOOKUP($I633,Listas!$L$4:$M$7,2,FALSE)),"",VLOOKUP($I633,Listas!$L$4:$M$7,2,FALSE))</f>
        <v/>
      </c>
      <c r="L633" s="92" t="str">
        <f t="shared" si="9"/>
        <v/>
      </c>
      <c r="M633" s="92" t="str">
        <f>IF(D633="no",VLOOKUP(C633,Listas!$R$4:$Z$17,9, FALSE),"Por favor, introduzca detalles aquí")</f>
        <v>Por favor, introduzca detalles aquí</v>
      </c>
      <c r="N633" s="93" t="str">
        <f>IF(ISERROR(VLOOKUP($F633,Listas!$T$4:$Y$44,5,FALSE)),"",VLOOKUP($F633,Listas!$T$4:$Y$44,5,FALSE))</f>
        <v/>
      </c>
      <c r="O633" s="93" t="str">
        <f>IF(ISERROR(VLOOKUP($F633,Listas!$T$4:$Y$44,6,FALSE)),"",VLOOKUP($F633,Listas!$T$4:$Y$44,6,FALSE))</f>
        <v/>
      </c>
    </row>
    <row r="634" spans="1:15" x14ac:dyDescent="0.25">
      <c r="A634" s="66"/>
      <c r="B634" s="66"/>
      <c r="C634" s="89" t="s">
        <v>941</v>
      </c>
      <c r="D634" s="66" t="s">
        <v>933</v>
      </c>
      <c r="E634" s="90" t="str">
        <f>IF(ISERROR(VLOOKUP($C634,Listas!$R$4:$S$17,2,FALSE)),"",VLOOKUP($C634,Listas!$R$4:$S$17,2,FALSE))</f>
        <v/>
      </c>
      <c r="F634" s="90" t="s">
        <v>984</v>
      </c>
      <c r="G634" s="90" t="s">
        <v>953</v>
      </c>
      <c r="H634" s="67"/>
      <c r="I634" s="67" t="s">
        <v>908</v>
      </c>
      <c r="J634" s="91" t="str">
        <f>IF(ISERROR(VLOOKUP($C634&amp;" "&amp;$K634,Listas!$AB$4:$AC$17,2,FALSE)),"",VLOOKUP($C634&amp;" "&amp;$K634,Listas!$AB$4:$AC$17,2,FALSE))</f>
        <v/>
      </c>
      <c r="K634" s="67" t="str">
        <f>IF(ISERROR(VLOOKUP($I634,Listas!$L$4:$M$7,2,FALSE)),"",VLOOKUP($I634,Listas!$L$4:$M$7,2,FALSE))</f>
        <v/>
      </c>
      <c r="L634" s="92" t="str">
        <f t="shared" si="9"/>
        <v/>
      </c>
      <c r="M634" s="92" t="str">
        <f>IF(D634="no",VLOOKUP(C634,Listas!$R$4:$Z$17,9, FALSE),"Por favor, introduzca detalles aquí")</f>
        <v>Por favor, introduzca detalles aquí</v>
      </c>
      <c r="N634" s="93" t="str">
        <f>IF(ISERROR(VLOOKUP($F634,Listas!$T$4:$Y$44,5,FALSE)),"",VLOOKUP($F634,Listas!$T$4:$Y$44,5,FALSE))</f>
        <v/>
      </c>
      <c r="O634" s="93" t="str">
        <f>IF(ISERROR(VLOOKUP($F634,Listas!$T$4:$Y$44,6,FALSE)),"",VLOOKUP($F634,Listas!$T$4:$Y$44,6,FALSE))</f>
        <v/>
      </c>
    </row>
    <row r="635" spans="1:15" x14ac:dyDescent="0.25">
      <c r="A635" s="66"/>
      <c r="B635" s="66"/>
      <c r="C635" s="89" t="s">
        <v>941</v>
      </c>
      <c r="D635" s="66" t="s">
        <v>933</v>
      </c>
      <c r="E635" s="90" t="str">
        <f>IF(ISERROR(VLOOKUP($C635,Listas!$R$4:$S$17,2,FALSE)),"",VLOOKUP($C635,Listas!$R$4:$S$17,2,FALSE))</f>
        <v/>
      </c>
      <c r="F635" s="90" t="s">
        <v>984</v>
      </c>
      <c r="G635" s="90" t="s">
        <v>953</v>
      </c>
      <c r="H635" s="67"/>
      <c r="I635" s="67" t="s">
        <v>908</v>
      </c>
      <c r="J635" s="91" t="str">
        <f>IF(ISERROR(VLOOKUP($C635&amp;" "&amp;$K635,Listas!$AB$4:$AC$17,2,FALSE)),"",VLOOKUP($C635&amp;" "&amp;$K635,Listas!$AB$4:$AC$17,2,FALSE))</f>
        <v/>
      </c>
      <c r="K635" s="67" t="str">
        <f>IF(ISERROR(VLOOKUP($I635,Listas!$L$4:$M$7,2,FALSE)),"",VLOOKUP($I635,Listas!$L$4:$M$7,2,FALSE))</f>
        <v/>
      </c>
      <c r="L635" s="92" t="str">
        <f t="shared" si="9"/>
        <v/>
      </c>
      <c r="M635" s="92" t="str">
        <f>IF(D635="no",VLOOKUP(C635,Listas!$R$4:$Z$17,9, FALSE),"Por favor, introduzca detalles aquí")</f>
        <v>Por favor, introduzca detalles aquí</v>
      </c>
      <c r="N635" s="93" t="str">
        <f>IF(ISERROR(VLOOKUP($F635,Listas!$T$4:$Y$44,5,FALSE)),"",VLOOKUP($F635,Listas!$T$4:$Y$44,5,FALSE))</f>
        <v/>
      </c>
      <c r="O635" s="93" t="str">
        <f>IF(ISERROR(VLOOKUP($F635,Listas!$T$4:$Y$44,6,FALSE)),"",VLOOKUP($F635,Listas!$T$4:$Y$44,6,FALSE))</f>
        <v/>
      </c>
    </row>
    <row r="636" spans="1:15" x14ac:dyDescent="0.25">
      <c r="A636" s="66"/>
      <c r="B636" s="66"/>
      <c r="C636" s="89" t="s">
        <v>941</v>
      </c>
      <c r="D636" s="66" t="s">
        <v>933</v>
      </c>
      <c r="E636" s="90" t="str">
        <f>IF(ISERROR(VLOOKUP($C636,Listas!$R$4:$S$17,2,FALSE)),"",VLOOKUP($C636,Listas!$R$4:$S$17,2,FALSE))</f>
        <v/>
      </c>
      <c r="F636" s="90" t="s">
        <v>984</v>
      </c>
      <c r="G636" s="90" t="s">
        <v>953</v>
      </c>
      <c r="H636" s="67"/>
      <c r="I636" s="67" t="s">
        <v>908</v>
      </c>
      <c r="J636" s="91" t="str">
        <f>IF(ISERROR(VLOOKUP($C636&amp;" "&amp;$K636,Listas!$AB$4:$AC$17,2,FALSE)),"",VLOOKUP($C636&amp;" "&amp;$K636,Listas!$AB$4:$AC$17,2,FALSE))</f>
        <v/>
      </c>
      <c r="K636" s="67" t="str">
        <f>IF(ISERROR(VLOOKUP($I636,Listas!$L$4:$M$7,2,FALSE)),"",VLOOKUP($I636,Listas!$L$4:$M$7,2,FALSE))</f>
        <v/>
      </c>
      <c r="L636" s="92" t="str">
        <f t="shared" si="9"/>
        <v/>
      </c>
      <c r="M636" s="92" t="str">
        <f>IF(D636="no",VLOOKUP(C636,Listas!$R$4:$Z$17,9, FALSE),"Por favor, introduzca detalles aquí")</f>
        <v>Por favor, introduzca detalles aquí</v>
      </c>
      <c r="N636" s="93" t="str">
        <f>IF(ISERROR(VLOOKUP($F636,Listas!$T$4:$Y$44,5,FALSE)),"",VLOOKUP($F636,Listas!$T$4:$Y$44,5,FALSE))</f>
        <v/>
      </c>
      <c r="O636" s="93" t="str">
        <f>IF(ISERROR(VLOOKUP($F636,Listas!$T$4:$Y$44,6,FALSE)),"",VLOOKUP($F636,Listas!$T$4:$Y$44,6,FALSE))</f>
        <v/>
      </c>
    </row>
    <row r="637" spans="1:15" x14ac:dyDescent="0.25">
      <c r="A637" s="66"/>
      <c r="B637" s="66"/>
      <c r="C637" s="89" t="s">
        <v>941</v>
      </c>
      <c r="D637" s="66" t="s">
        <v>933</v>
      </c>
      <c r="E637" s="90" t="str">
        <f>IF(ISERROR(VLOOKUP($C637,Listas!$R$4:$S$17,2,FALSE)),"",VLOOKUP($C637,Listas!$R$4:$S$17,2,FALSE))</f>
        <v/>
      </c>
      <c r="F637" s="90" t="s">
        <v>984</v>
      </c>
      <c r="G637" s="90" t="s">
        <v>953</v>
      </c>
      <c r="H637" s="67"/>
      <c r="I637" s="67" t="s">
        <v>908</v>
      </c>
      <c r="J637" s="91" t="str">
        <f>IF(ISERROR(VLOOKUP($C637&amp;" "&amp;$K637,Listas!$AB$4:$AC$17,2,FALSE)),"",VLOOKUP($C637&amp;" "&amp;$K637,Listas!$AB$4:$AC$17,2,FALSE))</f>
        <v/>
      </c>
      <c r="K637" s="67" t="str">
        <f>IF(ISERROR(VLOOKUP($I637,Listas!$L$4:$M$7,2,FALSE)),"",VLOOKUP($I637,Listas!$L$4:$M$7,2,FALSE))</f>
        <v/>
      </c>
      <c r="L637" s="92" t="str">
        <f t="shared" si="9"/>
        <v/>
      </c>
      <c r="M637" s="92" t="str">
        <f>IF(D637="no",VLOOKUP(C637,Listas!$R$4:$Z$17,9, FALSE),"Por favor, introduzca detalles aquí")</f>
        <v>Por favor, introduzca detalles aquí</v>
      </c>
      <c r="N637" s="93" t="str">
        <f>IF(ISERROR(VLOOKUP($F637,Listas!$T$4:$Y$44,5,FALSE)),"",VLOOKUP($F637,Listas!$T$4:$Y$44,5,FALSE))</f>
        <v/>
      </c>
      <c r="O637" s="93" t="str">
        <f>IF(ISERROR(VLOOKUP($F637,Listas!$T$4:$Y$44,6,FALSE)),"",VLOOKUP($F637,Listas!$T$4:$Y$44,6,FALSE))</f>
        <v/>
      </c>
    </row>
    <row r="638" spans="1:15" x14ac:dyDescent="0.25">
      <c r="A638" s="66"/>
      <c r="B638" s="66"/>
      <c r="C638" s="89" t="s">
        <v>941</v>
      </c>
      <c r="D638" s="66" t="s">
        <v>933</v>
      </c>
      <c r="E638" s="90" t="str">
        <f>IF(ISERROR(VLOOKUP($C638,Listas!$R$4:$S$17,2,FALSE)),"",VLOOKUP($C638,Listas!$R$4:$S$17,2,FALSE))</f>
        <v/>
      </c>
      <c r="F638" s="90" t="s">
        <v>984</v>
      </c>
      <c r="G638" s="90" t="s">
        <v>953</v>
      </c>
      <c r="H638" s="67"/>
      <c r="I638" s="67" t="s">
        <v>908</v>
      </c>
      <c r="J638" s="91" t="str">
        <f>IF(ISERROR(VLOOKUP($C638&amp;" "&amp;$K638,Listas!$AB$4:$AC$17,2,FALSE)),"",VLOOKUP($C638&amp;" "&amp;$K638,Listas!$AB$4:$AC$17,2,FALSE))</f>
        <v/>
      </c>
      <c r="K638" s="67" t="str">
        <f>IF(ISERROR(VLOOKUP($I638,Listas!$L$4:$M$7,2,FALSE)),"",VLOOKUP($I638,Listas!$L$4:$M$7,2,FALSE))</f>
        <v/>
      </c>
      <c r="L638" s="92" t="str">
        <f t="shared" si="9"/>
        <v/>
      </c>
      <c r="M638" s="92" t="str">
        <f>IF(D638="no",VLOOKUP(C638,Listas!$R$4:$Z$17,9, FALSE),"Por favor, introduzca detalles aquí")</f>
        <v>Por favor, introduzca detalles aquí</v>
      </c>
      <c r="N638" s="93" t="str">
        <f>IF(ISERROR(VLOOKUP($F638,Listas!$T$4:$Y$44,5,FALSE)),"",VLOOKUP($F638,Listas!$T$4:$Y$44,5,FALSE))</f>
        <v/>
      </c>
      <c r="O638" s="93" t="str">
        <f>IF(ISERROR(VLOOKUP($F638,Listas!$T$4:$Y$44,6,FALSE)),"",VLOOKUP($F638,Listas!$T$4:$Y$44,6,FALSE))</f>
        <v/>
      </c>
    </row>
    <row r="639" spans="1:15" x14ac:dyDescent="0.25">
      <c r="A639" s="66"/>
      <c r="B639" s="66"/>
      <c r="C639" s="89" t="s">
        <v>941</v>
      </c>
      <c r="D639" s="66" t="s">
        <v>933</v>
      </c>
      <c r="E639" s="90" t="str">
        <f>IF(ISERROR(VLOOKUP($C639,Listas!$R$4:$S$17,2,FALSE)),"",VLOOKUP($C639,Listas!$R$4:$S$17,2,FALSE))</f>
        <v/>
      </c>
      <c r="F639" s="90" t="s">
        <v>984</v>
      </c>
      <c r="G639" s="90" t="s">
        <v>953</v>
      </c>
      <c r="H639" s="67"/>
      <c r="I639" s="67" t="s">
        <v>908</v>
      </c>
      <c r="J639" s="91" t="str">
        <f>IF(ISERROR(VLOOKUP($C639&amp;" "&amp;$K639,Listas!$AB$4:$AC$17,2,FALSE)),"",VLOOKUP($C639&amp;" "&amp;$K639,Listas!$AB$4:$AC$17,2,FALSE))</f>
        <v/>
      </c>
      <c r="K639" s="67" t="str">
        <f>IF(ISERROR(VLOOKUP($I639,Listas!$L$4:$M$7,2,FALSE)),"",VLOOKUP($I639,Listas!$L$4:$M$7,2,FALSE))</f>
        <v/>
      </c>
      <c r="L639" s="92" t="str">
        <f t="shared" si="9"/>
        <v/>
      </c>
      <c r="M639" s="92" t="str">
        <f>IF(D639="no",VLOOKUP(C639,Listas!$R$4:$Z$17,9, FALSE),"Por favor, introduzca detalles aquí")</f>
        <v>Por favor, introduzca detalles aquí</v>
      </c>
      <c r="N639" s="93" t="str">
        <f>IF(ISERROR(VLOOKUP($F639,Listas!$T$4:$Y$44,5,FALSE)),"",VLOOKUP($F639,Listas!$T$4:$Y$44,5,FALSE))</f>
        <v/>
      </c>
      <c r="O639" s="93" t="str">
        <f>IF(ISERROR(VLOOKUP($F639,Listas!$T$4:$Y$44,6,FALSE)),"",VLOOKUP($F639,Listas!$T$4:$Y$44,6,FALSE))</f>
        <v/>
      </c>
    </row>
    <row r="640" spans="1:15" x14ac:dyDescent="0.25">
      <c r="A640" s="66"/>
      <c r="B640" s="66"/>
      <c r="C640" s="89" t="s">
        <v>941</v>
      </c>
      <c r="D640" s="66" t="s">
        <v>933</v>
      </c>
      <c r="E640" s="90" t="str">
        <f>IF(ISERROR(VLOOKUP($C640,Listas!$R$4:$S$17,2,FALSE)),"",VLOOKUP($C640,Listas!$R$4:$S$17,2,FALSE))</f>
        <v/>
      </c>
      <c r="F640" s="90" t="s">
        <v>984</v>
      </c>
      <c r="G640" s="90" t="s">
        <v>953</v>
      </c>
      <c r="H640" s="67"/>
      <c r="I640" s="67" t="s">
        <v>908</v>
      </c>
      <c r="J640" s="91" t="str">
        <f>IF(ISERROR(VLOOKUP($C640&amp;" "&amp;$K640,Listas!$AB$4:$AC$17,2,FALSE)),"",VLOOKUP($C640&amp;" "&amp;$K640,Listas!$AB$4:$AC$17,2,FALSE))</f>
        <v/>
      </c>
      <c r="K640" s="67" t="str">
        <f>IF(ISERROR(VLOOKUP($I640,Listas!$L$4:$M$7,2,FALSE)),"",VLOOKUP($I640,Listas!$L$4:$M$7,2,FALSE))</f>
        <v/>
      </c>
      <c r="L640" s="92" t="str">
        <f t="shared" si="9"/>
        <v/>
      </c>
      <c r="M640" s="92" t="str">
        <f>IF(D640="no",VLOOKUP(C640,Listas!$R$4:$Z$17,9, FALSE),"Por favor, introduzca detalles aquí")</f>
        <v>Por favor, introduzca detalles aquí</v>
      </c>
      <c r="N640" s="93" t="str">
        <f>IF(ISERROR(VLOOKUP($F640,Listas!$T$4:$Y$44,5,FALSE)),"",VLOOKUP($F640,Listas!$T$4:$Y$44,5,FALSE))</f>
        <v/>
      </c>
      <c r="O640" s="93" t="str">
        <f>IF(ISERROR(VLOOKUP($F640,Listas!$T$4:$Y$44,6,FALSE)),"",VLOOKUP($F640,Listas!$T$4:$Y$44,6,FALSE))</f>
        <v/>
      </c>
    </row>
    <row r="641" spans="1:15" x14ac:dyDescent="0.25">
      <c r="A641" s="66"/>
      <c r="B641" s="66"/>
      <c r="C641" s="89" t="s">
        <v>941</v>
      </c>
      <c r="D641" s="66" t="s">
        <v>933</v>
      </c>
      <c r="E641" s="90" t="str">
        <f>IF(ISERROR(VLOOKUP($C641,Listas!$R$4:$S$17,2,FALSE)),"",VLOOKUP($C641,Listas!$R$4:$S$17,2,FALSE))</f>
        <v/>
      </c>
      <c r="F641" s="90" t="s">
        <v>984</v>
      </c>
      <c r="G641" s="90" t="s">
        <v>953</v>
      </c>
      <c r="H641" s="67"/>
      <c r="I641" s="67" t="s">
        <v>908</v>
      </c>
      <c r="J641" s="91" t="str">
        <f>IF(ISERROR(VLOOKUP($C641&amp;" "&amp;$K641,Listas!$AB$4:$AC$17,2,FALSE)),"",VLOOKUP($C641&amp;" "&amp;$K641,Listas!$AB$4:$AC$17,2,FALSE))</f>
        <v/>
      </c>
      <c r="K641" s="67" t="str">
        <f>IF(ISERROR(VLOOKUP($I641,Listas!$L$4:$M$7,2,FALSE)),"",VLOOKUP($I641,Listas!$L$4:$M$7,2,FALSE))</f>
        <v/>
      </c>
      <c r="L641" s="92" t="str">
        <f t="shared" si="9"/>
        <v/>
      </c>
      <c r="M641" s="92" t="str">
        <f>IF(D641="no",VLOOKUP(C641,Listas!$R$4:$Z$17,9, FALSE),"Por favor, introduzca detalles aquí")</f>
        <v>Por favor, introduzca detalles aquí</v>
      </c>
      <c r="N641" s="93" t="str">
        <f>IF(ISERROR(VLOOKUP($F641,Listas!$T$4:$Y$44,5,FALSE)),"",VLOOKUP($F641,Listas!$T$4:$Y$44,5,FALSE))</f>
        <v/>
      </c>
      <c r="O641" s="93" t="str">
        <f>IF(ISERROR(VLOOKUP($F641,Listas!$T$4:$Y$44,6,FALSE)),"",VLOOKUP($F641,Listas!$T$4:$Y$44,6,FALSE))</f>
        <v/>
      </c>
    </row>
    <row r="642" spans="1:15" x14ac:dyDescent="0.25">
      <c r="A642" s="66"/>
      <c r="B642" s="66"/>
      <c r="C642" s="89" t="s">
        <v>941</v>
      </c>
      <c r="D642" s="66" t="s">
        <v>933</v>
      </c>
      <c r="E642" s="90" t="str">
        <f>IF(ISERROR(VLOOKUP($C642,Listas!$R$4:$S$17,2,FALSE)),"",VLOOKUP($C642,Listas!$R$4:$S$17,2,FALSE))</f>
        <v/>
      </c>
      <c r="F642" s="90" t="s">
        <v>984</v>
      </c>
      <c r="G642" s="90" t="s">
        <v>953</v>
      </c>
      <c r="H642" s="67"/>
      <c r="I642" s="67" t="s">
        <v>908</v>
      </c>
      <c r="J642" s="91" t="str">
        <f>IF(ISERROR(VLOOKUP($C642&amp;" "&amp;$K642,Listas!$AB$4:$AC$17,2,FALSE)),"",VLOOKUP($C642&amp;" "&amp;$K642,Listas!$AB$4:$AC$17,2,FALSE))</f>
        <v/>
      </c>
      <c r="K642" s="67" t="str">
        <f>IF(ISERROR(VLOOKUP($I642,Listas!$L$4:$M$7,2,FALSE)),"",VLOOKUP($I642,Listas!$L$4:$M$7,2,FALSE))</f>
        <v/>
      </c>
      <c r="L642" s="92" t="str">
        <f t="shared" si="9"/>
        <v/>
      </c>
      <c r="M642" s="92" t="str">
        <f>IF(D642="no",VLOOKUP(C642,Listas!$R$4:$Z$17,9, FALSE),"Por favor, introduzca detalles aquí")</f>
        <v>Por favor, introduzca detalles aquí</v>
      </c>
      <c r="N642" s="93" t="str">
        <f>IF(ISERROR(VLOOKUP($F642,Listas!$T$4:$Y$44,5,FALSE)),"",VLOOKUP($F642,Listas!$T$4:$Y$44,5,FALSE))</f>
        <v/>
      </c>
      <c r="O642" s="93" t="str">
        <f>IF(ISERROR(VLOOKUP($F642,Listas!$T$4:$Y$44,6,FALSE)),"",VLOOKUP($F642,Listas!$T$4:$Y$44,6,FALSE))</f>
        <v/>
      </c>
    </row>
    <row r="643" spans="1:15" x14ac:dyDescent="0.25">
      <c r="A643" s="66"/>
      <c r="B643" s="66"/>
      <c r="C643" s="89" t="s">
        <v>941</v>
      </c>
      <c r="D643" s="66" t="s">
        <v>933</v>
      </c>
      <c r="E643" s="90" t="str">
        <f>IF(ISERROR(VLOOKUP($C643,Listas!$R$4:$S$17,2,FALSE)),"",VLOOKUP($C643,Listas!$R$4:$S$17,2,FALSE))</f>
        <v/>
      </c>
      <c r="F643" s="90" t="s">
        <v>984</v>
      </c>
      <c r="G643" s="90" t="s">
        <v>953</v>
      </c>
      <c r="H643" s="67"/>
      <c r="I643" s="67" t="s">
        <v>908</v>
      </c>
      <c r="J643" s="91" t="str">
        <f>IF(ISERROR(VLOOKUP($C643&amp;" "&amp;$K643,Listas!$AB$4:$AC$17,2,FALSE)),"",VLOOKUP($C643&amp;" "&amp;$K643,Listas!$AB$4:$AC$17,2,FALSE))</f>
        <v/>
      </c>
      <c r="K643" s="67" t="str">
        <f>IF(ISERROR(VLOOKUP($I643,Listas!$L$4:$M$7,2,FALSE)),"",VLOOKUP($I643,Listas!$L$4:$M$7,2,FALSE))</f>
        <v/>
      </c>
      <c r="L643" s="92" t="str">
        <f t="shared" si="9"/>
        <v/>
      </c>
      <c r="M643" s="92" t="str">
        <f>IF(D643="no",VLOOKUP(C643,Listas!$R$4:$Z$17,9, FALSE),"Por favor, introduzca detalles aquí")</f>
        <v>Por favor, introduzca detalles aquí</v>
      </c>
      <c r="N643" s="93" t="str">
        <f>IF(ISERROR(VLOOKUP($F643,Listas!$T$4:$Y$44,5,FALSE)),"",VLOOKUP($F643,Listas!$T$4:$Y$44,5,FALSE))</f>
        <v/>
      </c>
      <c r="O643" s="93" t="str">
        <f>IF(ISERROR(VLOOKUP($F643,Listas!$T$4:$Y$44,6,FALSE)),"",VLOOKUP($F643,Listas!$T$4:$Y$44,6,FALSE))</f>
        <v/>
      </c>
    </row>
    <row r="644" spans="1:15" x14ac:dyDescent="0.25">
      <c r="A644" s="66"/>
      <c r="B644" s="66"/>
      <c r="C644" s="89" t="s">
        <v>941</v>
      </c>
      <c r="D644" s="66" t="s">
        <v>933</v>
      </c>
      <c r="E644" s="90" t="str">
        <f>IF(ISERROR(VLOOKUP($C644,Listas!$R$4:$S$17,2,FALSE)),"",VLOOKUP($C644,Listas!$R$4:$S$17,2,FALSE))</f>
        <v/>
      </c>
      <c r="F644" s="90" t="s">
        <v>984</v>
      </c>
      <c r="G644" s="90" t="s">
        <v>953</v>
      </c>
      <c r="H644" s="67"/>
      <c r="I644" s="67" t="s">
        <v>908</v>
      </c>
      <c r="J644" s="91" t="str">
        <f>IF(ISERROR(VLOOKUP($C644&amp;" "&amp;$K644,Listas!$AB$4:$AC$17,2,FALSE)),"",VLOOKUP($C644&amp;" "&amp;$K644,Listas!$AB$4:$AC$17,2,FALSE))</f>
        <v/>
      </c>
      <c r="K644" s="67" t="str">
        <f>IF(ISERROR(VLOOKUP($I644,Listas!$L$4:$M$7,2,FALSE)),"",VLOOKUP($I644,Listas!$L$4:$M$7,2,FALSE))</f>
        <v/>
      </c>
      <c r="L644" s="92" t="str">
        <f t="shared" si="9"/>
        <v/>
      </c>
      <c r="M644" s="92" t="str">
        <f>IF(D644="no",VLOOKUP(C644,Listas!$R$4:$Z$17,9, FALSE),"Por favor, introduzca detalles aquí")</f>
        <v>Por favor, introduzca detalles aquí</v>
      </c>
      <c r="N644" s="93" t="str">
        <f>IF(ISERROR(VLOOKUP($F644,Listas!$T$4:$Y$44,5,FALSE)),"",VLOOKUP($F644,Listas!$T$4:$Y$44,5,FALSE))</f>
        <v/>
      </c>
      <c r="O644" s="93" t="str">
        <f>IF(ISERROR(VLOOKUP($F644,Listas!$T$4:$Y$44,6,FALSE)),"",VLOOKUP($F644,Listas!$T$4:$Y$44,6,FALSE))</f>
        <v/>
      </c>
    </row>
    <row r="645" spans="1:15" x14ac:dyDescent="0.25">
      <c r="A645" s="66"/>
      <c r="B645" s="66"/>
      <c r="C645" s="89" t="s">
        <v>941</v>
      </c>
      <c r="D645" s="66" t="s">
        <v>933</v>
      </c>
      <c r="E645" s="90" t="str">
        <f>IF(ISERROR(VLOOKUP($C645,Listas!$R$4:$S$17,2,FALSE)),"",VLOOKUP($C645,Listas!$R$4:$S$17,2,FALSE))</f>
        <v/>
      </c>
      <c r="F645" s="90" t="s">
        <v>984</v>
      </c>
      <c r="G645" s="90" t="s">
        <v>953</v>
      </c>
      <c r="H645" s="67"/>
      <c r="I645" s="67" t="s">
        <v>908</v>
      </c>
      <c r="J645" s="91" t="str">
        <f>IF(ISERROR(VLOOKUP($C645&amp;" "&amp;$K645,Listas!$AB$4:$AC$17,2,FALSE)),"",VLOOKUP($C645&amp;" "&amp;$K645,Listas!$AB$4:$AC$17,2,FALSE))</f>
        <v/>
      </c>
      <c r="K645" s="67" t="str">
        <f>IF(ISERROR(VLOOKUP($I645,Listas!$L$4:$M$7,2,FALSE)),"",VLOOKUP($I645,Listas!$L$4:$M$7,2,FALSE))</f>
        <v/>
      </c>
      <c r="L645" s="92" t="str">
        <f t="shared" si="9"/>
        <v/>
      </c>
      <c r="M645" s="92" t="str">
        <f>IF(D645="no",VLOOKUP(C645,Listas!$R$4:$Z$17,9, FALSE),"Por favor, introduzca detalles aquí")</f>
        <v>Por favor, introduzca detalles aquí</v>
      </c>
      <c r="N645" s="93" t="str">
        <f>IF(ISERROR(VLOOKUP($F645,Listas!$T$4:$Y$44,5,FALSE)),"",VLOOKUP($F645,Listas!$T$4:$Y$44,5,FALSE))</f>
        <v/>
      </c>
      <c r="O645" s="93" t="str">
        <f>IF(ISERROR(VLOOKUP($F645,Listas!$T$4:$Y$44,6,FALSE)),"",VLOOKUP($F645,Listas!$T$4:$Y$44,6,FALSE))</f>
        <v/>
      </c>
    </row>
    <row r="646" spans="1:15" x14ac:dyDescent="0.25">
      <c r="A646" s="66"/>
      <c r="B646" s="66"/>
      <c r="C646" s="89" t="s">
        <v>941</v>
      </c>
      <c r="D646" s="66" t="s">
        <v>933</v>
      </c>
      <c r="E646" s="90" t="str">
        <f>IF(ISERROR(VLOOKUP($C646,Listas!$R$4:$S$17,2,FALSE)),"",VLOOKUP($C646,Listas!$R$4:$S$17,2,FALSE))</f>
        <v/>
      </c>
      <c r="F646" s="90" t="s">
        <v>984</v>
      </c>
      <c r="G646" s="90" t="s">
        <v>953</v>
      </c>
      <c r="H646" s="67"/>
      <c r="I646" s="67" t="s">
        <v>908</v>
      </c>
      <c r="J646" s="91" t="str">
        <f>IF(ISERROR(VLOOKUP($C646&amp;" "&amp;$K646,Listas!$AB$4:$AC$17,2,FALSE)),"",VLOOKUP($C646&amp;" "&amp;$K646,Listas!$AB$4:$AC$17,2,FALSE))</f>
        <v/>
      </c>
      <c r="K646" s="67" t="str">
        <f>IF(ISERROR(VLOOKUP($I646,Listas!$L$4:$M$7,2,FALSE)),"",VLOOKUP($I646,Listas!$L$4:$M$7,2,FALSE))</f>
        <v/>
      </c>
      <c r="L646" s="92" t="str">
        <f t="shared" si="9"/>
        <v/>
      </c>
      <c r="M646" s="92" t="str">
        <f>IF(D646="no",VLOOKUP(C646,Listas!$R$4:$Z$17,9, FALSE),"Por favor, introduzca detalles aquí")</f>
        <v>Por favor, introduzca detalles aquí</v>
      </c>
      <c r="N646" s="93" t="str">
        <f>IF(ISERROR(VLOOKUP($F646,Listas!$T$4:$Y$44,5,FALSE)),"",VLOOKUP($F646,Listas!$T$4:$Y$44,5,FALSE))</f>
        <v/>
      </c>
      <c r="O646" s="93" t="str">
        <f>IF(ISERROR(VLOOKUP($F646,Listas!$T$4:$Y$44,6,FALSE)),"",VLOOKUP($F646,Listas!$T$4:$Y$44,6,FALSE))</f>
        <v/>
      </c>
    </row>
    <row r="647" spans="1:15" x14ac:dyDescent="0.25">
      <c r="A647" s="66"/>
      <c r="B647" s="66"/>
      <c r="C647" s="89" t="s">
        <v>941</v>
      </c>
      <c r="D647" s="66" t="s">
        <v>933</v>
      </c>
      <c r="E647" s="90" t="str">
        <f>IF(ISERROR(VLOOKUP($C647,Listas!$R$4:$S$17,2,FALSE)),"",VLOOKUP($C647,Listas!$R$4:$S$17,2,FALSE))</f>
        <v/>
      </c>
      <c r="F647" s="90" t="s">
        <v>984</v>
      </c>
      <c r="G647" s="90" t="s">
        <v>953</v>
      </c>
      <c r="H647" s="67"/>
      <c r="I647" s="67" t="s">
        <v>908</v>
      </c>
      <c r="J647" s="91" t="str">
        <f>IF(ISERROR(VLOOKUP($C647&amp;" "&amp;$K647,Listas!$AB$4:$AC$17,2,FALSE)),"",VLOOKUP($C647&amp;" "&amp;$K647,Listas!$AB$4:$AC$17,2,FALSE))</f>
        <v/>
      </c>
      <c r="K647" s="67" t="str">
        <f>IF(ISERROR(VLOOKUP($I647,Listas!$L$4:$M$7,2,FALSE)),"",VLOOKUP($I647,Listas!$L$4:$M$7,2,FALSE))</f>
        <v/>
      </c>
      <c r="L647" s="92" t="str">
        <f t="shared" si="9"/>
        <v/>
      </c>
      <c r="M647" s="92" t="str">
        <f>IF(D647="no",VLOOKUP(C647,Listas!$R$4:$Z$17,9, FALSE),"Por favor, introduzca detalles aquí")</f>
        <v>Por favor, introduzca detalles aquí</v>
      </c>
      <c r="N647" s="93" t="str">
        <f>IF(ISERROR(VLOOKUP($F647,Listas!$T$4:$Y$44,5,FALSE)),"",VLOOKUP($F647,Listas!$T$4:$Y$44,5,FALSE))</f>
        <v/>
      </c>
      <c r="O647" s="93" t="str">
        <f>IF(ISERROR(VLOOKUP($F647,Listas!$T$4:$Y$44,6,FALSE)),"",VLOOKUP($F647,Listas!$T$4:$Y$44,6,FALSE))</f>
        <v/>
      </c>
    </row>
    <row r="648" spans="1:15" x14ac:dyDescent="0.25">
      <c r="A648" s="66"/>
      <c r="B648" s="66"/>
      <c r="C648" s="89" t="s">
        <v>941</v>
      </c>
      <c r="D648" s="66" t="s">
        <v>933</v>
      </c>
      <c r="E648" s="90" t="str">
        <f>IF(ISERROR(VLOOKUP($C648,Listas!$R$4:$S$17,2,FALSE)),"",VLOOKUP($C648,Listas!$R$4:$S$17,2,FALSE))</f>
        <v/>
      </c>
      <c r="F648" s="90" t="s">
        <v>984</v>
      </c>
      <c r="G648" s="90" t="s">
        <v>953</v>
      </c>
      <c r="H648" s="67"/>
      <c r="I648" s="67" t="s">
        <v>908</v>
      </c>
      <c r="J648" s="91" t="str">
        <f>IF(ISERROR(VLOOKUP($C648&amp;" "&amp;$K648,Listas!$AB$4:$AC$17,2,FALSE)),"",VLOOKUP($C648&amp;" "&amp;$K648,Listas!$AB$4:$AC$17,2,FALSE))</f>
        <v/>
      </c>
      <c r="K648" s="67" t="str">
        <f>IF(ISERROR(VLOOKUP($I648,Listas!$L$4:$M$7,2,FALSE)),"",VLOOKUP($I648,Listas!$L$4:$M$7,2,FALSE))</f>
        <v/>
      </c>
      <c r="L648" s="92" t="str">
        <f t="shared" ref="L648:L711" si="10">IF(ISERROR(H648*J648),"",H648*J648)</f>
        <v/>
      </c>
      <c r="M648" s="92" t="str">
        <f>IF(D648="no",VLOOKUP(C648,Listas!$R$4:$Z$17,9, FALSE),"Por favor, introduzca detalles aquí")</f>
        <v>Por favor, introduzca detalles aquí</v>
      </c>
      <c r="N648" s="93" t="str">
        <f>IF(ISERROR(VLOOKUP($F648,Listas!$T$4:$Y$44,5,FALSE)),"",VLOOKUP($F648,Listas!$T$4:$Y$44,5,FALSE))</f>
        <v/>
      </c>
      <c r="O648" s="93" t="str">
        <f>IF(ISERROR(VLOOKUP($F648,Listas!$T$4:$Y$44,6,FALSE)),"",VLOOKUP($F648,Listas!$T$4:$Y$44,6,FALSE))</f>
        <v/>
      </c>
    </row>
    <row r="649" spans="1:15" x14ac:dyDescent="0.25">
      <c r="A649" s="66"/>
      <c r="B649" s="66"/>
      <c r="C649" s="89" t="s">
        <v>941</v>
      </c>
      <c r="D649" s="66" t="s">
        <v>933</v>
      </c>
      <c r="E649" s="90" t="str">
        <f>IF(ISERROR(VLOOKUP($C649,Listas!$R$4:$S$17,2,FALSE)),"",VLOOKUP($C649,Listas!$R$4:$S$17,2,FALSE))</f>
        <v/>
      </c>
      <c r="F649" s="90" t="s">
        <v>984</v>
      </c>
      <c r="G649" s="90" t="s">
        <v>953</v>
      </c>
      <c r="H649" s="67"/>
      <c r="I649" s="67" t="s">
        <v>908</v>
      </c>
      <c r="J649" s="91" t="str">
        <f>IF(ISERROR(VLOOKUP($C649&amp;" "&amp;$K649,Listas!$AB$4:$AC$17,2,FALSE)),"",VLOOKUP($C649&amp;" "&amp;$K649,Listas!$AB$4:$AC$17,2,FALSE))</f>
        <v/>
      </c>
      <c r="K649" s="67" t="str">
        <f>IF(ISERROR(VLOOKUP($I649,Listas!$L$4:$M$7,2,FALSE)),"",VLOOKUP($I649,Listas!$L$4:$M$7,2,FALSE))</f>
        <v/>
      </c>
      <c r="L649" s="92" t="str">
        <f t="shared" si="10"/>
        <v/>
      </c>
      <c r="M649" s="92" t="str">
        <f>IF(D649="no",VLOOKUP(C649,Listas!$R$4:$Z$17,9, FALSE),"Por favor, introduzca detalles aquí")</f>
        <v>Por favor, introduzca detalles aquí</v>
      </c>
      <c r="N649" s="93" t="str">
        <f>IF(ISERROR(VLOOKUP($F649,Listas!$T$4:$Y$44,5,FALSE)),"",VLOOKUP($F649,Listas!$T$4:$Y$44,5,FALSE))</f>
        <v/>
      </c>
      <c r="O649" s="93" t="str">
        <f>IF(ISERROR(VLOOKUP($F649,Listas!$T$4:$Y$44,6,FALSE)),"",VLOOKUP($F649,Listas!$T$4:$Y$44,6,FALSE))</f>
        <v/>
      </c>
    </row>
    <row r="650" spans="1:15" x14ac:dyDescent="0.25">
      <c r="A650" s="66"/>
      <c r="B650" s="66"/>
      <c r="C650" s="89" t="s">
        <v>941</v>
      </c>
      <c r="D650" s="66" t="s">
        <v>933</v>
      </c>
      <c r="E650" s="90" t="str">
        <f>IF(ISERROR(VLOOKUP($C650,Listas!$R$4:$S$17,2,FALSE)),"",VLOOKUP($C650,Listas!$R$4:$S$17,2,FALSE))</f>
        <v/>
      </c>
      <c r="F650" s="90" t="s">
        <v>984</v>
      </c>
      <c r="G650" s="90" t="s">
        <v>953</v>
      </c>
      <c r="H650" s="67"/>
      <c r="I650" s="67" t="s">
        <v>908</v>
      </c>
      <c r="J650" s="91" t="str">
        <f>IF(ISERROR(VLOOKUP($C650&amp;" "&amp;$K650,Listas!$AB$4:$AC$17,2,FALSE)),"",VLOOKUP($C650&amp;" "&amp;$K650,Listas!$AB$4:$AC$17,2,FALSE))</f>
        <v/>
      </c>
      <c r="K650" s="67" t="str">
        <f>IF(ISERROR(VLOOKUP($I650,Listas!$L$4:$M$7,2,FALSE)),"",VLOOKUP($I650,Listas!$L$4:$M$7,2,FALSE))</f>
        <v/>
      </c>
      <c r="L650" s="92" t="str">
        <f t="shared" si="10"/>
        <v/>
      </c>
      <c r="M650" s="92" t="str">
        <f>IF(D650="no",VLOOKUP(C650,Listas!$R$4:$Z$17,9, FALSE),"Por favor, introduzca detalles aquí")</f>
        <v>Por favor, introduzca detalles aquí</v>
      </c>
      <c r="N650" s="93" t="str">
        <f>IF(ISERROR(VLOOKUP($F650,Listas!$T$4:$Y$44,5,FALSE)),"",VLOOKUP($F650,Listas!$T$4:$Y$44,5,FALSE))</f>
        <v/>
      </c>
      <c r="O650" s="93" t="str">
        <f>IF(ISERROR(VLOOKUP($F650,Listas!$T$4:$Y$44,6,FALSE)),"",VLOOKUP($F650,Listas!$T$4:$Y$44,6,FALSE))</f>
        <v/>
      </c>
    </row>
    <row r="651" spans="1:15" x14ac:dyDescent="0.25">
      <c r="A651" s="66"/>
      <c r="B651" s="66"/>
      <c r="C651" s="89" t="s">
        <v>941</v>
      </c>
      <c r="D651" s="66" t="s">
        <v>933</v>
      </c>
      <c r="E651" s="90" t="str">
        <f>IF(ISERROR(VLOOKUP($C651,Listas!$R$4:$S$17,2,FALSE)),"",VLOOKUP($C651,Listas!$R$4:$S$17,2,FALSE))</f>
        <v/>
      </c>
      <c r="F651" s="90" t="s">
        <v>984</v>
      </c>
      <c r="G651" s="90" t="s">
        <v>953</v>
      </c>
      <c r="H651" s="67"/>
      <c r="I651" s="67" t="s">
        <v>908</v>
      </c>
      <c r="J651" s="91" t="str">
        <f>IF(ISERROR(VLOOKUP($C651&amp;" "&amp;$K651,Listas!$AB$4:$AC$17,2,FALSE)),"",VLOOKUP($C651&amp;" "&amp;$K651,Listas!$AB$4:$AC$17,2,FALSE))</f>
        <v/>
      </c>
      <c r="K651" s="67" t="str">
        <f>IF(ISERROR(VLOOKUP($I651,Listas!$L$4:$M$7,2,FALSE)),"",VLOOKUP($I651,Listas!$L$4:$M$7,2,FALSE))</f>
        <v/>
      </c>
      <c r="L651" s="92" t="str">
        <f t="shared" si="10"/>
        <v/>
      </c>
      <c r="M651" s="92" t="str">
        <f>IF(D651="no",VLOOKUP(C651,Listas!$R$4:$Z$17,9, FALSE),"Por favor, introduzca detalles aquí")</f>
        <v>Por favor, introduzca detalles aquí</v>
      </c>
      <c r="N651" s="93" t="str">
        <f>IF(ISERROR(VLOOKUP($F651,Listas!$T$4:$Y$44,5,FALSE)),"",VLOOKUP($F651,Listas!$T$4:$Y$44,5,FALSE))</f>
        <v/>
      </c>
      <c r="O651" s="93" t="str">
        <f>IF(ISERROR(VLOOKUP($F651,Listas!$T$4:$Y$44,6,FALSE)),"",VLOOKUP($F651,Listas!$T$4:$Y$44,6,FALSE))</f>
        <v/>
      </c>
    </row>
    <row r="652" spans="1:15" x14ac:dyDescent="0.25">
      <c r="A652" s="66"/>
      <c r="B652" s="66"/>
      <c r="C652" s="89" t="s">
        <v>941</v>
      </c>
      <c r="D652" s="66" t="s">
        <v>933</v>
      </c>
      <c r="E652" s="90" t="str">
        <f>IF(ISERROR(VLOOKUP($C652,Listas!$R$4:$S$17,2,FALSE)),"",VLOOKUP($C652,Listas!$R$4:$S$17,2,FALSE))</f>
        <v/>
      </c>
      <c r="F652" s="90" t="s">
        <v>984</v>
      </c>
      <c r="G652" s="90" t="s">
        <v>953</v>
      </c>
      <c r="H652" s="67"/>
      <c r="I652" s="67" t="s">
        <v>908</v>
      </c>
      <c r="J652" s="91" t="str">
        <f>IF(ISERROR(VLOOKUP($C652&amp;" "&amp;$K652,Listas!$AB$4:$AC$17,2,FALSE)),"",VLOOKUP($C652&amp;" "&amp;$K652,Listas!$AB$4:$AC$17,2,FALSE))</f>
        <v/>
      </c>
      <c r="K652" s="67" t="str">
        <f>IF(ISERROR(VLOOKUP($I652,Listas!$L$4:$M$7,2,FALSE)),"",VLOOKUP($I652,Listas!$L$4:$M$7,2,FALSE))</f>
        <v/>
      </c>
      <c r="L652" s="92" t="str">
        <f t="shared" si="10"/>
        <v/>
      </c>
      <c r="M652" s="92" t="str">
        <f>IF(D652="no",VLOOKUP(C652,Listas!$R$4:$Z$17,9, FALSE),"Por favor, introduzca detalles aquí")</f>
        <v>Por favor, introduzca detalles aquí</v>
      </c>
      <c r="N652" s="93" t="str">
        <f>IF(ISERROR(VLOOKUP($F652,Listas!$T$4:$Y$44,5,FALSE)),"",VLOOKUP($F652,Listas!$T$4:$Y$44,5,FALSE))</f>
        <v/>
      </c>
      <c r="O652" s="93" t="str">
        <f>IF(ISERROR(VLOOKUP($F652,Listas!$T$4:$Y$44,6,FALSE)),"",VLOOKUP($F652,Listas!$T$4:$Y$44,6,FALSE))</f>
        <v/>
      </c>
    </row>
    <row r="653" spans="1:15" x14ac:dyDescent="0.25">
      <c r="A653" s="66"/>
      <c r="B653" s="66"/>
      <c r="C653" s="89" t="s">
        <v>941</v>
      </c>
      <c r="D653" s="66" t="s">
        <v>933</v>
      </c>
      <c r="E653" s="90" t="str">
        <f>IF(ISERROR(VLOOKUP($C653,Listas!$R$4:$S$17,2,FALSE)),"",VLOOKUP($C653,Listas!$R$4:$S$17,2,FALSE))</f>
        <v/>
      </c>
      <c r="F653" s="90" t="s">
        <v>984</v>
      </c>
      <c r="G653" s="90" t="s">
        <v>953</v>
      </c>
      <c r="H653" s="67"/>
      <c r="I653" s="67" t="s">
        <v>908</v>
      </c>
      <c r="J653" s="91" t="str">
        <f>IF(ISERROR(VLOOKUP($C653&amp;" "&amp;$K653,Listas!$AB$4:$AC$17,2,FALSE)),"",VLOOKUP($C653&amp;" "&amp;$K653,Listas!$AB$4:$AC$17,2,FALSE))</f>
        <v/>
      </c>
      <c r="K653" s="67" t="str">
        <f>IF(ISERROR(VLOOKUP($I653,Listas!$L$4:$M$7,2,FALSE)),"",VLOOKUP($I653,Listas!$L$4:$M$7,2,FALSE))</f>
        <v/>
      </c>
      <c r="L653" s="92" t="str">
        <f t="shared" si="10"/>
        <v/>
      </c>
      <c r="M653" s="92" t="str">
        <f>IF(D653="no",VLOOKUP(C653,Listas!$R$4:$Z$17,9, FALSE),"Por favor, introduzca detalles aquí")</f>
        <v>Por favor, introduzca detalles aquí</v>
      </c>
      <c r="N653" s="93" t="str">
        <f>IF(ISERROR(VLOOKUP($F653,Listas!$T$4:$Y$44,5,FALSE)),"",VLOOKUP($F653,Listas!$T$4:$Y$44,5,FALSE))</f>
        <v/>
      </c>
      <c r="O653" s="93" t="str">
        <f>IF(ISERROR(VLOOKUP($F653,Listas!$T$4:$Y$44,6,FALSE)),"",VLOOKUP($F653,Listas!$T$4:$Y$44,6,FALSE))</f>
        <v/>
      </c>
    </row>
    <row r="654" spans="1:15" x14ac:dyDescent="0.25">
      <c r="A654" s="66"/>
      <c r="B654" s="66"/>
      <c r="C654" s="89" t="s">
        <v>941</v>
      </c>
      <c r="D654" s="66" t="s">
        <v>933</v>
      </c>
      <c r="E654" s="90" t="str">
        <f>IF(ISERROR(VLOOKUP($C654,Listas!$R$4:$S$17,2,FALSE)),"",VLOOKUP($C654,Listas!$R$4:$S$17,2,FALSE))</f>
        <v/>
      </c>
      <c r="F654" s="90" t="s">
        <v>984</v>
      </c>
      <c r="G654" s="90" t="s">
        <v>953</v>
      </c>
      <c r="H654" s="67"/>
      <c r="I654" s="67" t="s">
        <v>908</v>
      </c>
      <c r="J654" s="91" t="str">
        <f>IF(ISERROR(VLOOKUP($C654&amp;" "&amp;$K654,Listas!$AB$4:$AC$17,2,FALSE)),"",VLOOKUP($C654&amp;" "&amp;$K654,Listas!$AB$4:$AC$17,2,FALSE))</f>
        <v/>
      </c>
      <c r="K654" s="67" t="str">
        <f>IF(ISERROR(VLOOKUP($I654,Listas!$L$4:$M$7,2,FALSE)),"",VLOOKUP($I654,Listas!$L$4:$M$7,2,FALSE))</f>
        <v/>
      </c>
      <c r="L654" s="92" t="str">
        <f t="shared" si="10"/>
        <v/>
      </c>
      <c r="M654" s="92" t="str">
        <f>IF(D654="no",VLOOKUP(C654,Listas!$R$4:$Z$17,9, FALSE),"Por favor, introduzca detalles aquí")</f>
        <v>Por favor, introduzca detalles aquí</v>
      </c>
      <c r="N654" s="93" t="str">
        <f>IF(ISERROR(VLOOKUP($F654,Listas!$T$4:$Y$44,5,FALSE)),"",VLOOKUP($F654,Listas!$T$4:$Y$44,5,FALSE))</f>
        <v/>
      </c>
      <c r="O654" s="93" t="str">
        <f>IF(ISERROR(VLOOKUP($F654,Listas!$T$4:$Y$44,6,FALSE)),"",VLOOKUP($F654,Listas!$T$4:$Y$44,6,FALSE))</f>
        <v/>
      </c>
    </row>
    <row r="655" spans="1:15" x14ac:dyDescent="0.25">
      <c r="A655" s="66"/>
      <c r="B655" s="66"/>
      <c r="C655" s="89" t="s">
        <v>941</v>
      </c>
      <c r="D655" s="66" t="s">
        <v>933</v>
      </c>
      <c r="E655" s="90" t="str">
        <f>IF(ISERROR(VLOOKUP($C655,Listas!$R$4:$S$17,2,FALSE)),"",VLOOKUP($C655,Listas!$R$4:$S$17,2,FALSE))</f>
        <v/>
      </c>
      <c r="F655" s="90" t="s">
        <v>984</v>
      </c>
      <c r="G655" s="90" t="s">
        <v>953</v>
      </c>
      <c r="H655" s="67"/>
      <c r="I655" s="67" t="s">
        <v>908</v>
      </c>
      <c r="J655" s="91" t="str">
        <f>IF(ISERROR(VLOOKUP($C655&amp;" "&amp;$K655,Listas!$AB$4:$AC$17,2,FALSE)),"",VLOOKUP($C655&amp;" "&amp;$K655,Listas!$AB$4:$AC$17,2,FALSE))</f>
        <v/>
      </c>
      <c r="K655" s="67" t="str">
        <f>IF(ISERROR(VLOOKUP($I655,Listas!$L$4:$M$7,2,FALSE)),"",VLOOKUP($I655,Listas!$L$4:$M$7,2,FALSE))</f>
        <v/>
      </c>
      <c r="L655" s="92" t="str">
        <f t="shared" si="10"/>
        <v/>
      </c>
      <c r="M655" s="92" t="str">
        <f>IF(D655="no",VLOOKUP(C655,Listas!$R$4:$Z$17,9, FALSE),"Por favor, introduzca detalles aquí")</f>
        <v>Por favor, introduzca detalles aquí</v>
      </c>
      <c r="N655" s="93" t="str">
        <f>IF(ISERROR(VLOOKUP($F655,Listas!$T$4:$Y$44,5,FALSE)),"",VLOOKUP($F655,Listas!$T$4:$Y$44,5,FALSE))</f>
        <v/>
      </c>
      <c r="O655" s="93" t="str">
        <f>IF(ISERROR(VLOOKUP($F655,Listas!$T$4:$Y$44,6,FALSE)),"",VLOOKUP($F655,Listas!$T$4:$Y$44,6,FALSE))</f>
        <v/>
      </c>
    </row>
    <row r="656" spans="1:15" x14ac:dyDescent="0.25">
      <c r="A656" s="66"/>
      <c r="B656" s="66"/>
      <c r="C656" s="89" t="s">
        <v>941</v>
      </c>
      <c r="D656" s="66" t="s">
        <v>933</v>
      </c>
      <c r="E656" s="90" t="str">
        <f>IF(ISERROR(VLOOKUP($C656,Listas!$R$4:$S$17,2,FALSE)),"",VLOOKUP($C656,Listas!$R$4:$S$17,2,FALSE))</f>
        <v/>
      </c>
      <c r="F656" s="90" t="s">
        <v>984</v>
      </c>
      <c r="G656" s="90" t="s">
        <v>953</v>
      </c>
      <c r="H656" s="67"/>
      <c r="I656" s="67" t="s">
        <v>908</v>
      </c>
      <c r="J656" s="91" t="str">
        <f>IF(ISERROR(VLOOKUP($C656&amp;" "&amp;$K656,Listas!$AB$4:$AC$17,2,FALSE)),"",VLOOKUP($C656&amp;" "&amp;$K656,Listas!$AB$4:$AC$17,2,FALSE))</f>
        <v/>
      </c>
      <c r="K656" s="67" t="str">
        <f>IF(ISERROR(VLOOKUP($I656,Listas!$L$4:$M$7,2,FALSE)),"",VLOOKUP($I656,Listas!$L$4:$M$7,2,FALSE))</f>
        <v/>
      </c>
      <c r="L656" s="92" t="str">
        <f t="shared" si="10"/>
        <v/>
      </c>
      <c r="M656" s="92" t="str">
        <f>IF(D656="no",VLOOKUP(C656,Listas!$R$4:$Z$17,9, FALSE),"Por favor, introduzca detalles aquí")</f>
        <v>Por favor, introduzca detalles aquí</v>
      </c>
      <c r="N656" s="93" t="str">
        <f>IF(ISERROR(VLOOKUP($F656,Listas!$T$4:$Y$44,5,FALSE)),"",VLOOKUP($F656,Listas!$T$4:$Y$44,5,FALSE))</f>
        <v/>
      </c>
      <c r="O656" s="93" t="str">
        <f>IF(ISERROR(VLOOKUP($F656,Listas!$T$4:$Y$44,6,FALSE)),"",VLOOKUP($F656,Listas!$T$4:$Y$44,6,FALSE))</f>
        <v/>
      </c>
    </row>
    <row r="657" spans="1:15" x14ac:dyDescent="0.25">
      <c r="A657" s="66"/>
      <c r="B657" s="66"/>
      <c r="C657" s="89" t="s">
        <v>941</v>
      </c>
      <c r="D657" s="66" t="s">
        <v>933</v>
      </c>
      <c r="E657" s="90" t="str">
        <f>IF(ISERROR(VLOOKUP($C657,Listas!$R$4:$S$17,2,FALSE)),"",VLOOKUP($C657,Listas!$R$4:$S$17,2,FALSE))</f>
        <v/>
      </c>
      <c r="F657" s="90" t="s">
        <v>984</v>
      </c>
      <c r="G657" s="90" t="s">
        <v>953</v>
      </c>
      <c r="H657" s="67"/>
      <c r="I657" s="67" t="s">
        <v>908</v>
      </c>
      <c r="J657" s="91" t="str">
        <f>IF(ISERROR(VLOOKUP($C657&amp;" "&amp;$K657,Listas!$AB$4:$AC$17,2,FALSE)),"",VLOOKUP($C657&amp;" "&amp;$K657,Listas!$AB$4:$AC$17,2,FALSE))</f>
        <v/>
      </c>
      <c r="K657" s="67" t="str">
        <f>IF(ISERROR(VLOOKUP($I657,Listas!$L$4:$M$7,2,FALSE)),"",VLOOKUP($I657,Listas!$L$4:$M$7,2,FALSE))</f>
        <v/>
      </c>
      <c r="L657" s="92" t="str">
        <f t="shared" si="10"/>
        <v/>
      </c>
      <c r="M657" s="92" t="str">
        <f>IF(D657="no",VLOOKUP(C657,Listas!$R$4:$Z$17,9, FALSE),"Por favor, introduzca detalles aquí")</f>
        <v>Por favor, introduzca detalles aquí</v>
      </c>
      <c r="N657" s="93" t="str">
        <f>IF(ISERROR(VLOOKUP($F657,Listas!$T$4:$Y$44,5,FALSE)),"",VLOOKUP($F657,Listas!$T$4:$Y$44,5,FALSE))</f>
        <v/>
      </c>
      <c r="O657" s="93" t="str">
        <f>IF(ISERROR(VLOOKUP($F657,Listas!$T$4:$Y$44,6,FALSE)),"",VLOOKUP($F657,Listas!$T$4:$Y$44,6,FALSE))</f>
        <v/>
      </c>
    </row>
    <row r="658" spans="1:15" x14ac:dyDescent="0.25">
      <c r="A658" s="66"/>
      <c r="B658" s="66"/>
      <c r="C658" s="89" t="s">
        <v>941</v>
      </c>
      <c r="D658" s="66" t="s">
        <v>933</v>
      </c>
      <c r="E658" s="90" t="str">
        <f>IF(ISERROR(VLOOKUP($C658,Listas!$R$4:$S$17,2,FALSE)),"",VLOOKUP($C658,Listas!$R$4:$S$17,2,FALSE))</f>
        <v/>
      </c>
      <c r="F658" s="90" t="s">
        <v>984</v>
      </c>
      <c r="G658" s="90" t="s">
        <v>953</v>
      </c>
      <c r="H658" s="67"/>
      <c r="I658" s="67" t="s">
        <v>908</v>
      </c>
      <c r="J658" s="91" t="str">
        <f>IF(ISERROR(VLOOKUP($C658&amp;" "&amp;$K658,Listas!$AB$4:$AC$17,2,FALSE)),"",VLOOKUP($C658&amp;" "&amp;$K658,Listas!$AB$4:$AC$17,2,FALSE))</f>
        <v/>
      </c>
      <c r="K658" s="67" t="str">
        <f>IF(ISERROR(VLOOKUP($I658,Listas!$L$4:$M$7,2,FALSE)),"",VLOOKUP($I658,Listas!$L$4:$M$7,2,FALSE))</f>
        <v/>
      </c>
      <c r="L658" s="92" t="str">
        <f t="shared" si="10"/>
        <v/>
      </c>
      <c r="M658" s="92" t="str">
        <f>IF(D658="no",VLOOKUP(C658,Listas!$R$4:$Z$17,9, FALSE),"Por favor, introduzca detalles aquí")</f>
        <v>Por favor, introduzca detalles aquí</v>
      </c>
      <c r="N658" s="93" t="str">
        <f>IF(ISERROR(VLOOKUP($F658,Listas!$T$4:$Y$44,5,FALSE)),"",VLOOKUP($F658,Listas!$T$4:$Y$44,5,FALSE))</f>
        <v/>
      </c>
      <c r="O658" s="93" t="str">
        <f>IF(ISERROR(VLOOKUP($F658,Listas!$T$4:$Y$44,6,FALSE)),"",VLOOKUP($F658,Listas!$T$4:$Y$44,6,FALSE))</f>
        <v/>
      </c>
    </row>
    <row r="659" spans="1:15" x14ac:dyDescent="0.25">
      <c r="A659" s="66"/>
      <c r="B659" s="66"/>
      <c r="C659" s="89" t="s">
        <v>941</v>
      </c>
      <c r="D659" s="66" t="s">
        <v>933</v>
      </c>
      <c r="E659" s="90" t="str">
        <f>IF(ISERROR(VLOOKUP($C659,Listas!$R$4:$S$17,2,FALSE)),"",VLOOKUP($C659,Listas!$R$4:$S$17,2,FALSE))</f>
        <v/>
      </c>
      <c r="F659" s="90" t="s">
        <v>984</v>
      </c>
      <c r="G659" s="90" t="s">
        <v>953</v>
      </c>
      <c r="H659" s="67"/>
      <c r="I659" s="67" t="s">
        <v>908</v>
      </c>
      <c r="J659" s="91" t="str">
        <f>IF(ISERROR(VLOOKUP($C659&amp;" "&amp;$K659,Listas!$AB$4:$AC$17,2,FALSE)),"",VLOOKUP($C659&amp;" "&amp;$K659,Listas!$AB$4:$AC$17,2,FALSE))</f>
        <v/>
      </c>
      <c r="K659" s="67" t="str">
        <f>IF(ISERROR(VLOOKUP($I659,Listas!$L$4:$M$7,2,FALSE)),"",VLOOKUP($I659,Listas!$L$4:$M$7,2,FALSE))</f>
        <v/>
      </c>
      <c r="L659" s="92" t="str">
        <f t="shared" si="10"/>
        <v/>
      </c>
      <c r="M659" s="92" t="str">
        <f>IF(D659="no",VLOOKUP(C659,Listas!$R$4:$Z$17,9, FALSE),"Por favor, introduzca detalles aquí")</f>
        <v>Por favor, introduzca detalles aquí</v>
      </c>
      <c r="N659" s="93" t="str">
        <f>IF(ISERROR(VLOOKUP($F659,Listas!$T$4:$Y$44,5,FALSE)),"",VLOOKUP($F659,Listas!$T$4:$Y$44,5,FALSE))</f>
        <v/>
      </c>
      <c r="O659" s="93" t="str">
        <f>IF(ISERROR(VLOOKUP($F659,Listas!$T$4:$Y$44,6,FALSE)),"",VLOOKUP($F659,Listas!$T$4:$Y$44,6,FALSE))</f>
        <v/>
      </c>
    </row>
    <row r="660" spans="1:15" x14ac:dyDescent="0.25">
      <c r="A660" s="66"/>
      <c r="B660" s="66"/>
      <c r="C660" s="89" t="s">
        <v>941</v>
      </c>
      <c r="D660" s="66" t="s">
        <v>933</v>
      </c>
      <c r="E660" s="90" t="str">
        <f>IF(ISERROR(VLOOKUP($C660,Listas!$R$4:$S$17,2,FALSE)),"",VLOOKUP($C660,Listas!$R$4:$S$17,2,FALSE))</f>
        <v/>
      </c>
      <c r="F660" s="90" t="s">
        <v>984</v>
      </c>
      <c r="G660" s="90" t="s">
        <v>953</v>
      </c>
      <c r="H660" s="67"/>
      <c r="I660" s="67" t="s">
        <v>908</v>
      </c>
      <c r="J660" s="91" t="str">
        <f>IF(ISERROR(VLOOKUP($C660&amp;" "&amp;$K660,Listas!$AB$4:$AC$17,2,FALSE)),"",VLOOKUP($C660&amp;" "&amp;$K660,Listas!$AB$4:$AC$17,2,FALSE))</f>
        <v/>
      </c>
      <c r="K660" s="67" t="str">
        <f>IF(ISERROR(VLOOKUP($I660,Listas!$L$4:$M$7,2,FALSE)),"",VLOOKUP($I660,Listas!$L$4:$M$7,2,FALSE))</f>
        <v/>
      </c>
      <c r="L660" s="92" t="str">
        <f t="shared" si="10"/>
        <v/>
      </c>
      <c r="M660" s="92" t="str">
        <f>IF(D660="no",VLOOKUP(C660,Listas!$R$4:$Z$17,9, FALSE),"Por favor, introduzca detalles aquí")</f>
        <v>Por favor, introduzca detalles aquí</v>
      </c>
      <c r="N660" s="93" t="str">
        <f>IF(ISERROR(VLOOKUP($F660,Listas!$T$4:$Y$44,5,FALSE)),"",VLOOKUP($F660,Listas!$T$4:$Y$44,5,FALSE))</f>
        <v/>
      </c>
      <c r="O660" s="93" t="str">
        <f>IF(ISERROR(VLOOKUP($F660,Listas!$T$4:$Y$44,6,FALSE)),"",VLOOKUP($F660,Listas!$T$4:$Y$44,6,FALSE))</f>
        <v/>
      </c>
    </row>
    <row r="661" spans="1:15" x14ac:dyDescent="0.25">
      <c r="A661" s="66"/>
      <c r="B661" s="66"/>
      <c r="C661" s="89" t="s">
        <v>941</v>
      </c>
      <c r="D661" s="66" t="s">
        <v>933</v>
      </c>
      <c r="E661" s="90" t="str">
        <f>IF(ISERROR(VLOOKUP($C661,Listas!$R$4:$S$17,2,FALSE)),"",VLOOKUP($C661,Listas!$R$4:$S$17,2,FALSE))</f>
        <v/>
      </c>
      <c r="F661" s="90" t="s">
        <v>984</v>
      </c>
      <c r="G661" s="90" t="s">
        <v>953</v>
      </c>
      <c r="H661" s="67"/>
      <c r="I661" s="67" t="s">
        <v>908</v>
      </c>
      <c r="J661" s="91" t="str">
        <f>IF(ISERROR(VLOOKUP($C661&amp;" "&amp;$K661,Listas!$AB$4:$AC$17,2,FALSE)),"",VLOOKUP($C661&amp;" "&amp;$K661,Listas!$AB$4:$AC$17,2,FALSE))</f>
        <v/>
      </c>
      <c r="K661" s="67" t="str">
        <f>IF(ISERROR(VLOOKUP($I661,Listas!$L$4:$M$7,2,FALSE)),"",VLOOKUP($I661,Listas!$L$4:$M$7,2,FALSE))</f>
        <v/>
      </c>
      <c r="L661" s="92" t="str">
        <f t="shared" si="10"/>
        <v/>
      </c>
      <c r="M661" s="92" t="str">
        <f>IF(D661="no",VLOOKUP(C661,Listas!$R$4:$Z$17,9, FALSE),"Por favor, introduzca detalles aquí")</f>
        <v>Por favor, introduzca detalles aquí</v>
      </c>
      <c r="N661" s="93" t="str">
        <f>IF(ISERROR(VLOOKUP($F661,Listas!$T$4:$Y$44,5,FALSE)),"",VLOOKUP($F661,Listas!$T$4:$Y$44,5,FALSE))</f>
        <v/>
      </c>
      <c r="O661" s="93" t="str">
        <f>IF(ISERROR(VLOOKUP($F661,Listas!$T$4:$Y$44,6,FALSE)),"",VLOOKUP($F661,Listas!$T$4:$Y$44,6,FALSE))</f>
        <v/>
      </c>
    </row>
    <row r="662" spans="1:15" x14ac:dyDescent="0.25">
      <c r="A662" s="66"/>
      <c r="B662" s="66"/>
      <c r="C662" s="89" t="s">
        <v>941</v>
      </c>
      <c r="D662" s="66" t="s">
        <v>933</v>
      </c>
      <c r="E662" s="90" t="str">
        <f>IF(ISERROR(VLOOKUP($C662,Listas!$R$4:$S$17,2,FALSE)),"",VLOOKUP($C662,Listas!$R$4:$S$17,2,FALSE))</f>
        <v/>
      </c>
      <c r="F662" s="90" t="s">
        <v>984</v>
      </c>
      <c r="G662" s="90" t="s">
        <v>953</v>
      </c>
      <c r="H662" s="67"/>
      <c r="I662" s="67" t="s">
        <v>908</v>
      </c>
      <c r="J662" s="91" t="str">
        <f>IF(ISERROR(VLOOKUP($C662&amp;" "&amp;$K662,Listas!$AB$4:$AC$17,2,FALSE)),"",VLOOKUP($C662&amp;" "&amp;$K662,Listas!$AB$4:$AC$17,2,FALSE))</f>
        <v/>
      </c>
      <c r="K662" s="67" t="str">
        <f>IF(ISERROR(VLOOKUP($I662,Listas!$L$4:$M$7,2,FALSE)),"",VLOOKUP($I662,Listas!$L$4:$M$7,2,FALSE))</f>
        <v/>
      </c>
      <c r="L662" s="92" t="str">
        <f t="shared" si="10"/>
        <v/>
      </c>
      <c r="M662" s="92" t="str">
        <f>IF(D662="no",VLOOKUP(C662,Listas!$R$4:$Z$17,9, FALSE),"Por favor, introduzca detalles aquí")</f>
        <v>Por favor, introduzca detalles aquí</v>
      </c>
      <c r="N662" s="93" t="str">
        <f>IF(ISERROR(VLOOKUP($F662,Listas!$T$4:$Y$44,5,FALSE)),"",VLOOKUP($F662,Listas!$T$4:$Y$44,5,FALSE))</f>
        <v/>
      </c>
      <c r="O662" s="93" t="str">
        <f>IF(ISERROR(VLOOKUP($F662,Listas!$T$4:$Y$44,6,FALSE)),"",VLOOKUP($F662,Listas!$T$4:$Y$44,6,FALSE))</f>
        <v/>
      </c>
    </row>
    <row r="663" spans="1:15" x14ac:dyDescent="0.25">
      <c r="A663" s="66"/>
      <c r="B663" s="66"/>
      <c r="C663" s="89" t="s">
        <v>941</v>
      </c>
      <c r="D663" s="66" t="s">
        <v>933</v>
      </c>
      <c r="E663" s="90" t="str">
        <f>IF(ISERROR(VLOOKUP($C663,Listas!$R$4:$S$17,2,FALSE)),"",VLOOKUP($C663,Listas!$R$4:$S$17,2,FALSE))</f>
        <v/>
      </c>
      <c r="F663" s="90" t="s">
        <v>984</v>
      </c>
      <c r="G663" s="90" t="s">
        <v>953</v>
      </c>
      <c r="H663" s="67"/>
      <c r="I663" s="67" t="s">
        <v>908</v>
      </c>
      <c r="J663" s="91" t="str">
        <f>IF(ISERROR(VLOOKUP($C663&amp;" "&amp;$K663,Listas!$AB$4:$AC$17,2,FALSE)),"",VLOOKUP($C663&amp;" "&amp;$K663,Listas!$AB$4:$AC$17,2,FALSE))</f>
        <v/>
      </c>
      <c r="K663" s="67" t="str">
        <f>IF(ISERROR(VLOOKUP($I663,Listas!$L$4:$M$7,2,FALSE)),"",VLOOKUP($I663,Listas!$L$4:$M$7,2,FALSE))</f>
        <v/>
      </c>
      <c r="L663" s="92" t="str">
        <f t="shared" si="10"/>
        <v/>
      </c>
      <c r="M663" s="92" t="str">
        <f>IF(D663="no",VLOOKUP(C663,Listas!$R$4:$Z$17,9, FALSE),"Por favor, introduzca detalles aquí")</f>
        <v>Por favor, introduzca detalles aquí</v>
      </c>
      <c r="N663" s="93" t="str">
        <f>IF(ISERROR(VLOOKUP($F663,Listas!$T$4:$Y$44,5,FALSE)),"",VLOOKUP($F663,Listas!$T$4:$Y$44,5,FALSE))</f>
        <v/>
      </c>
      <c r="O663" s="93" t="str">
        <f>IF(ISERROR(VLOOKUP($F663,Listas!$T$4:$Y$44,6,FALSE)),"",VLOOKUP($F663,Listas!$T$4:$Y$44,6,FALSE))</f>
        <v/>
      </c>
    </row>
    <row r="664" spans="1:15" x14ac:dyDescent="0.25">
      <c r="A664" s="66"/>
      <c r="B664" s="66"/>
      <c r="C664" s="89" t="s">
        <v>941</v>
      </c>
      <c r="D664" s="66" t="s">
        <v>933</v>
      </c>
      <c r="E664" s="90" t="str">
        <f>IF(ISERROR(VLOOKUP($C664,Listas!$R$4:$S$17,2,FALSE)),"",VLOOKUP($C664,Listas!$R$4:$S$17,2,FALSE))</f>
        <v/>
      </c>
      <c r="F664" s="90" t="s">
        <v>984</v>
      </c>
      <c r="G664" s="90" t="s">
        <v>953</v>
      </c>
      <c r="H664" s="67"/>
      <c r="I664" s="67" t="s">
        <v>908</v>
      </c>
      <c r="J664" s="91" t="str">
        <f>IF(ISERROR(VLOOKUP($C664&amp;" "&amp;$K664,Listas!$AB$4:$AC$17,2,FALSE)),"",VLOOKUP($C664&amp;" "&amp;$K664,Listas!$AB$4:$AC$17,2,FALSE))</f>
        <v/>
      </c>
      <c r="K664" s="67" t="str">
        <f>IF(ISERROR(VLOOKUP($I664,Listas!$L$4:$M$7,2,FALSE)),"",VLOOKUP($I664,Listas!$L$4:$M$7,2,FALSE))</f>
        <v/>
      </c>
      <c r="L664" s="92" t="str">
        <f t="shared" si="10"/>
        <v/>
      </c>
      <c r="M664" s="92" t="str">
        <f>IF(D664="no",VLOOKUP(C664,Listas!$R$4:$Z$17,9, FALSE),"Por favor, introduzca detalles aquí")</f>
        <v>Por favor, introduzca detalles aquí</v>
      </c>
      <c r="N664" s="93" t="str">
        <f>IF(ISERROR(VLOOKUP($F664,Listas!$T$4:$Y$44,5,FALSE)),"",VLOOKUP($F664,Listas!$T$4:$Y$44,5,FALSE))</f>
        <v/>
      </c>
      <c r="O664" s="93" t="str">
        <f>IF(ISERROR(VLOOKUP($F664,Listas!$T$4:$Y$44,6,FALSE)),"",VLOOKUP($F664,Listas!$T$4:$Y$44,6,FALSE))</f>
        <v/>
      </c>
    </row>
    <row r="665" spans="1:15" x14ac:dyDescent="0.25">
      <c r="A665" s="66"/>
      <c r="B665" s="66"/>
      <c r="C665" s="89" t="s">
        <v>941</v>
      </c>
      <c r="D665" s="66" t="s">
        <v>933</v>
      </c>
      <c r="E665" s="90" t="str">
        <f>IF(ISERROR(VLOOKUP($C665,Listas!$R$4:$S$17,2,FALSE)),"",VLOOKUP($C665,Listas!$R$4:$S$17,2,FALSE))</f>
        <v/>
      </c>
      <c r="F665" s="90" t="s">
        <v>984</v>
      </c>
      <c r="G665" s="90" t="s">
        <v>953</v>
      </c>
      <c r="H665" s="67"/>
      <c r="I665" s="67" t="s">
        <v>908</v>
      </c>
      <c r="J665" s="91" t="str">
        <f>IF(ISERROR(VLOOKUP($C665&amp;" "&amp;$K665,Listas!$AB$4:$AC$17,2,FALSE)),"",VLOOKUP($C665&amp;" "&amp;$K665,Listas!$AB$4:$AC$17,2,FALSE))</f>
        <v/>
      </c>
      <c r="K665" s="67" t="str">
        <f>IF(ISERROR(VLOOKUP($I665,Listas!$L$4:$M$7,2,FALSE)),"",VLOOKUP($I665,Listas!$L$4:$M$7,2,FALSE))</f>
        <v/>
      </c>
      <c r="L665" s="92" t="str">
        <f t="shared" si="10"/>
        <v/>
      </c>
      <c r="M665" s="92" t="str">
        <f>IF(D665="no",VLOOKUP(C665,Listas!$R$4:$Z$17,9, FALSE),"Por favor, introduzca detalles aquí")</f>
        <v>Por favor, introduzca detalles aquí</v>
      </c>
      <c r="N665" s="93" t="str">
        <f>IF(ISERROR(VLOOKUP($F665,Listas!$T$4:$Y$44,5,FALSE)),"",VLOOKUP($F665,Listas!$T$4:$Y$44,5,FALSE))</f>
        <v/>
      </c>
      <c r="O665" s="93" t="str">
        <f>IF(ISERROR(VLOOKUP($F665,Listas!$T$4:$Y$44,6,FALSE)),"",VLOOKUP($F665,Listas!$T$4:$Y$44,6,FALSE))</f>
        <v/>
      </c>
    </row>
    <row r="666" spans="1:15" x14ac:dyDescent="0.25">
      <c r="A666" s="66"/>
      <c r="B666" s="66"/>
      <c r="C666" s="89" t="s">
        <v>941</v>
      </c>
      <c r="D666" s="66" t="s">
        <v>933</v>
      </c>
      <c r="E666" s="90" t="str">
        <f>IF(ISERROR(VLOOKUP($C666,Listas!$R$4:$S$17,2,FALSE)),"",VLOOKUP($C666,Listas!$R$4:$S$17,2,FALSE))</f>
        <v/>
      </c>
      <c r="F666" s="90" t="s">
        <v>984</v>
      </c>
      <c r="G666" s="90" t="s">
        <v>953</v>
      </c>
      <c r="H666" s="67"/>
      <c r="I666" s="67" t="s">
        <v>908</v>
      </c>
      <c r="J666" s="91" t="str">
        <f>IF(ISERROR(VLOOKUP($C666&amp;" "&amp;$K666,Listas!$AB$4:$AC$17,2,FALSE)),"",VLOOKUP($C666&amp;" "&amp;$K666,Listas!$AB$4:$AC$17,2,FALSE))</f>
        <v/>
      </c>
      <c r="K666" s="67" t="str">
        <f>IF(ISERROR(VLOOKUP($I666,Listas!$L$4:$M$7,2,FALSE)),"",VLOOKUP($I666,Listas!$L$4:$M$7,2,FALSE))</f>
        <v/>
      </c>
      <c r="L666" s="92" t="str">
        <f t="shared" si="10"/>
        <v/>
      </c>
      <c r="M666" s="92" t="str">
        <f>IF(D666="no",VLOOKUP(C666,Listas!$R$4:$Z$17,9, FALSE),"Por favor, introduzca detalles aquí")</f>
        <v>Por favor, introduzca detalles aquí</v>
      </c>
      <c r="N666" s="93" t="str">
        <f>IF(ISERROR(VLOOKUP($F666,Listas!$T$4:$Y$44,5,FALSE)),"",VLOOKUP($F666,Listas!$T$4:$Y$44,5,FALSE))</f>
        <v/>
      </c>
      <c r="O666" s="93" t="str">
        <f>IF(ISERROR(VLOOKUP($F666,Listas!$T$4:$Y$44,6,FALSE)),"",VLOOKUP($F666,Listas!$T$4:$Y$44,6,FALSE))</f>
        <v/>
      </c>
    </row>
    <row r="667" spans="1:15" x14ac:dyDescent="0.25">
      <c r="A667" s="66"/>
      <c r="B667" s="66"/>
      <c r="C667" s="89" t="s">
        <v>941</v>
      </c>
      <c r="D667" s="66" t="s">
        <v>933</v>
      </c>
      <c r="E667" s="90" t="str">
        <f>IF(ISERROR(VLOOKUP($C667,Listas!$R$4:$S$17,2,FALSE)),"",VLOOKUP($C667,Listas!$R$4:$S$17,2,FALSE))</f>
        <v/>
      </c>
      <c r="F667" s="90" t="s">
        <v>984</v>
      </c>
      <c r="G667" s="90" t="s">
        <v>953</v>
      </c>
      <c r="H667" s="67"/>
      <c r="I667" s="67" t="s">
        <v>908</v>
      </c>
      <c r="J667" s="91" t="str">
        <f>IF(ISERROR(VLOOKUP($C667&amp;" "&amp;$K667,Listas!$AB$4:$AC$17,2,FALSE)),"",VLOOKUP($C667&amp;" "&amp;$K667,Listas!$AB$4:$AC$17,2,FALSE))</f>
        <v/>
      </c>
      <c r="K667" s="67" t="str">
        <f>IF(ISERROR(VLOOKUP($I667,Listas!$L$4:$M$7,2,FALSE)),"",VLOOKUP($I667,Listas!$L$4:$M$7,2,FALSE))</f>
        <v/>
      </c>
      <c r="L667" s="92" t="str">
        <f t="shared" si="10"/>
        <v/>
      </c>
      <c r="M667" s="92" t="str">
        <f>IF(D667="no",VLOOKUP(C667,Listas!$R$4:$Z$17,9, FALSE),"Por favor, introduzca detalles aquí")</f>
        <v>Por favor, introduzca detalles aquí</v>
      </c>
      <c r="N667" s="93" t="str">
        <f>IF(ISERROR(VLOOKUP($F667,Listas!$T$4:$Y$44,5,FALSE)),"",VLOOKUP($F667,Listas!$T$4:$Y$44,5,FALSE))</f>
        <v/>
      </c>
      <c r="O667" s="93" t="str">
        <f>IF(ISERROR(VLOOKUP($F667,Listas!$T$4:$Y$44,6,FALSE)),"",VLOOKUP($F667,Listas!$T$4:$Y$44,6,FALSE))</f>
        <v/>
      </c>
    </row>
    <row r="668" spans="1:15" x14ac:dyDescent="0.25">
      <c r="A668" s="66"/>
      <c r="B668" s="66"/>
      <c r="C668" s="89" t="s">
        <v>941</v>
      </c>
      <c r="D668" s="66" t="s">
        <v>933</v>
      </c>
      <c r="E668" s="90" t="str">
        <f>IF(ISERROR(VLOOKUP($C668,Listas!$R$4:$S$17,2,FALSE)),"",VLOOKUP($C668,Listas!$R$4:$S$17,2,FALSE))</f>
        <v/>
      </c>
      <c r="F668" s="90" t="s">
        <v>984</v>
      </c>
      <c r="G668" s="90" t="s">
        <v>953</v>
      </c>
      <c r="H668" s="67"/>
      <c r="I668" s="67" t="s">
        <v>908</v>
      </c>
      <c r="J668" s="91" t="str">
        <f>IF(ISERROR(VLOOKUP($C668&amp;" "&amp;$K668,Listas!$AB$4:$AC$17,2,FALSE)),"",VLOOKUP($C668&amp;" "&amp;$K668,Listas!$AB$4:$AC$17,2,FALSE))</f>
        <v/>
      </c>
      <c r="K668" s="67" t="str">
        <f>IF(ISERROR(VLOOKUP($I668,Listas!$L$4:$M$7,2,FALSE)),"",VLOOKUP($I668,Listas!$L$4:$M$7,2,FALSE))</f>
        <v/>
      </c>
      <c r="L668" s="92" t="str">
        <f t="shared" si="10"/>
        <v/>
      </c>
      <c r="M668" s="92" t="str">
        <f>IF(D668="no",VLOOKUP(C668,Listas!$R$4:$Z$17,9, FALSE),"Por favor, introduzca detalles aquí")</f>
        <v>Por favor, introduzca detalles aquí</v>
      </c>
      <c r="N668" s="93" t="str">
        <f>IF(ISERROR(VLOOKUP($F668,Listas!$T$4:$Y$44,5,FALSE)),"",VLOOKUP($F668,Listas!$T$4:$Y$44,5,FALSE))</f>
        <v/>
      </c>
      <c r="O668" s="93" t="str">
        <f>IF(ISERROR(VLOOKUP($F668,Listas!$T$4:$Y$44,6,FALSE)),"",VLOOKUP($F668,Listas!$T$4:$Y$44,6,FALSE))</f>
        <v/>
      </c>
    </row>
    <row r="669" spans="1:15" x14ac:dyDescent="0.25">
      <c r="A669" s="66"/>
      <c r="B669" s="66"/>
      <c r="C669" s="89" t="s">
        <v>941</v>
      </c>
      <c r="D669" s="66" t="s">
        <v>933</v>
      </c>
      <c r="E669" s="90" t="str">
        <f>IF(ISERROR(VLOOKUP($C669,Listas!$R$4:$S$17,2,FALSE)),"",VLOOKUP($C669,Listas!$R$4:$S$17,2,FALSE))</f>
        <v/>
      </c>
      <c r="F669" s="90" t="s">
        <v>984</v>
      </c>
      <c r="G669" s="90" t="s">
        <v>953</v>
      </c>
      <c r="H669" s="67"/>
      <c r="I669" s="67" t="s">
        <v>908</v>
      </c>
      <c r="J669" s="91" t="str">
        <f>IF(ISERROR(VLOOKUP($C669&amp;" "&amp;$K669,Listas!$AB$4:$AC$17,2,FALSE)),"",VLOOKUP($C669&amp;" "&amp;$K669,Listas!$AB$4:$AC$17,2,FALSE))</f>
        <v/>
      </c>
      <c r="K669" s="67" t="str">
        <f>IF(ISERROR(VLOOKUP($I669,Listas!$L$4:$M$7,2,FALSE)),"",VLOOKUP($I669,Listas!$L$4:$M$7,2,FALSE))</f>
        <v/>
      </c>
      <c r="L669" s="92" t="str">
        <f t="shared" si="10"/>
        <v/>
      </c>
      <c r="M669" s="92" t="str">
        <f>IF(D669="no",VLOOKUP(C669,Listas!$R$4:$Z$17,9, FALSE),"Por favor, introduzca detalles aquí")</f>
        <v>Por favor, introduzca detalles aquí</v>
      </c>
      <c r="N669" s="93" t="str">
        <f>IF(ISERROR(VLOOKUP($F669,Listas!$T$4:$Y$44,5,FALSE)),"",VLOOKUP($F669,Listas!$T$4:$Y$44,5,FALSE))</f>
        <v/>
      </c>
      <c r="O669" s="93" t="str">
        <f>IF(ISERROR(VLOOKUP($F669,Listas!$T$4:$Y$44,6,FALSE)),"",VLOOKUP($F669,Listas!$T$4:$Y$44,6,FALSE))</f>
        <v/>
      </c>
    </row>
    <row r="670" spans="1:15" x14ac:dyDescent="0.25">
      <c r="A670" s="66"/>
      <c r="B670" s="66"/>
      <c r="C670" s="89" t="s">
        <v>941</v>
      </c>
      <c r="D670" s="66" t="s">
        <v>933</v>
      </c>
      <c r="E670" s="90" t="str">
        <f>IF(ISERROR(VLOOKUP($C670,Listas!$R$4:$S$17,2,FALSE)),"",VLOOKUP($C670,Listas!$R$4:$S$17,2,FALSE))</f>
        <v/>
      </c>
      <c r="F670" s="90" t="s">
        <v>984</v>
      </c>
      <c r="G670" s="90" t="s">
        <v>953</v>
      </c>
      <c r="H670" s="67"/>
      <c r="I670" s="67" t="s">
        <v>908</v>
      </c>
      <c r="J670" s="91" t="str">
        <f>IF(ISERROR(VLOOKUP($C670&amp;" "&amp;$K670,Listas!$AB$4:$AC$17,2,FALSE)),"",VLOOKUP($C670&amp;" "&amp;$K670,Listas!$AB$4:$AC$17,2,FALSE))</f>
        <v/>
      </c>
      <c r="K670" s="67" t="str">
        <f>IF(ISERROR(VLOOKUP($I670,Listas!$L$4:$M$7,2,FALSE)),"",VLOOKUP($I670,Listas!$L$4:$M$7,2,FALSE))</f>
        <v/>
      </c>
      <c r="L670" s="92" t="str">
        <f t="shared" si="10"/>
        <v/>
      </c>
      <c r="M670" s="92" t="str">
        <f>IF(D670="no",VLOOKUP(C670,Listas!$R$4:$Z$17,9, FALSE),"Por favor, introduzca detalles aquí")</f>
        <v>Por favor, introduzca detalles aquí</v>
      </c>
      <c r="N670" s="93" t="str">
        <f>IF(ISERROR(VLOOKUP($F670,Listas!$T$4:$Y$44,5,FALSE)),"",VLOOKUP($F670,Listas!$T$4:$Y$44,5,FALSE))</f>
        <v/>
      </c>
      <c r="O670" s="93" t="str">
        <f>IF(ISERROR(VLOOKUP($F670,Listas!$T$4:$Y$44,6,FALSE)),"",VLOOKUP($F670,Listas!$T$4:$Y$44,6,FALSE))</f>
        <v/>
      </c>
    </row>
    <row r="671" spans="1:15" x14ac:dyDescent="0.25">
      <c r="A671" s="66"/>
      <c r="B671" s="66"/>
      <c r="C671" s="89" t="s">
        <v>941</v>
      </c>
      <c r="D671" s="66" t="s">
        <v>933</v>
      </c>
      <c r="E671" s="90" t="str">
        <f>IF(ISERROR(VLOOKUP($C671,Listas!$R$4:$S$17,2,FALSE)),"",VLOOKUP($C671,Listas!$R$4:$S$17,2,FALSE))</f>
        <v/>
      </c>
      <c r="F671" s="90" t="s">
        <v>984</v>
      </c>
      <c r="G671" s="90" t="s">
        <v>953</v>
      </c>
      <c r="H671" s="67"/>
      <c r="I671" s="67" t="s">
        <v>908</v>
      </c>
      <c r="J671" s="91" t="str">
        <f>IF(ISERROR(VLOOKUP($C671&amp;" "&amp;$K671,Listas!$AB$4:$AC$17,2,FALSE)),"",VLOOKUP($C671&amp;" "&amp;$K671,Listas!$AB$4:$AC$17,2,FALSE))</f>
        <v/>
      </c>
      <c r="K671" s="67" t="str">
        <f>IF(ISERROR(VLOOKUP($I671,Listas!$L$4:$M$7,2,FALSE)),"",VLOOKUP($I671,Listas!$L$4:$M$7,2,FALSE))</f>
        <v/>
      </c>
      <c r="L671" s="92" t="str">
        <f t="shared" si="10"/>
        <v/>
      </c>
      <c r="M671" s="92" t="str">
        <f>IF(D671="no",VLOOKUP(C671,Listas!$R$4:$Z$17,9, FALSE),"Por favor, introduzca detalles aquí")</f>
        <v>Por favor, introduzca detalles aquí</v>
      </c>
      <c r="N671" s="93" t="str">
        <f>IF(ISERROR(VLOOKUP($F671,Listas!$T$4:$Y$44,5,FALSE)),"",VLOOKUP($F671,Listas!$T$4:$Y$44,5,FALSE))</f>
        <v/>
      </c>
      <c r="O671" s="93" t="str">
        <f>IF(ISERROR(VLOOKUP($F671,Listas!$T$4:$Y$44,6,FALSE)),"",VLOOKUP($F671,Listas!$T$4:$Y$44,6,FALSE))</f>
        <v/>
      </c>
    </row>
    <row r="672" spans="1:15" x14ac:dyDescent="0.25">
      <c r="A672" s="66"/>
      <c r="B672" s="66"/>
      <c r="C672" s="89" t="s">
        <v>941</v>
      </c>
      <c r="D672" s="66" t="s">
        <v>933</v>
      </c>
      <c r="E672" s="90" t="str">
        <f>IF(ISERROR(VLOOKUP($C672,Listas!$R$4:$S$17,2,FALSE)),"",VLOOKUP($C672,Listas!$R$4:$S$17,2,FALSE))</f>
        <v/>
      </c>
      <c r="F672" s="90" t="s">
        <v>984</v>
      </c>
      <c r="G672" s="90" t="s">
        <v>953</v>
      </c>
      <c r="H672" s="67"/>
      <c r="I672" s="67" t="s">
        <v>908</v>
      </c>
      <c r="J672" s="91" t="str">
        <f>IF(ISERROR(VLOOKUP($C672&amp;" "&amp;$K672,Listas!$AB$4:$AC$17,2,FALSE)),"",VLOOKUP($C672&amp;" "&amp;$K672,Listas!$AB$4:$AC$17,2,FALSE))</f>
        <v/>
      </c>
      <c r="K672" s="67" t="str">
        <f>IF(ISERROR(VLOOKUP($I672,Listas!$L$4:$M$7,2,FALSE)),"",VLOOKUP($I672,Listas!$L$4:$M$7,2,FALSE))</f>
        <v/>
      </c>
      <c r="L672" s="92" t="str">
        <f t="shared" si="10"/>
        <v/>
      </c>
      <c r="M672" s="92" t="str">
        <f>IF(D672="no",VLOOKUP(C672,Listas!$R$4:$Z$17,9, FALSE),"Por favor, introduzca detalles aquí")</f>
        <v>Por favor, introduzca detalles aquí</v>
      </c>
      <c r="N672" s="93" t="str">
        <f>IF(ISERROR(VLOOKUP($F672,Listas!$T$4:$Y$44,5,FALSE)),"",VLOOKUP($F672,Listas!$T$4:$Y$44,5,FALSE))</f>
        <v/>
      </c>
      <c r="O672" s="93" t="str">
        <f>IF(ISERROR(VLOOKUP($F672,Listas!$T$4:$Y$44,6,FALSE)),"",VLOOKUP($F672,Listas!$T$4:$Y$44,6,FALSE))</f>
        <v/>
      </c>
    </row>
    <row r="673" spans="1:15" x14ac:dyDescent="0.25">
      <c r="A673" s="66"/>
      <c r="B673" s="66"/>
      <c r="C673" s="89" t="s">
        <v>941</v>
      </c>
      <c r="D673" s="66" t="s">
        <v>933</v>
      </c>
      <c r="E673" s="90" t="str">
        <f>IF(ISERROR(VLOOKUP($C673,Listas!$R$4:$S$17,2,FALSE)),"",VLOOKUP($C673,Listas!$R$4:$S$17,2,FALSE))</f>
        <v/>
      </c>
      <c r="F673" s="90" t="s">
        <v>984</v>
      </c>
      <c r="G673" s="90" t="s">
        <v>953</v>
      </c>
      <c r="H673" s="67"/>
      <c r="I673" s="67" t="s">
        <v>908</v>
      </c>
      <c r="J673" s="91" t="str">
        <f>IF(ISERROR(VLOOKUP($C673&amp;" "&amp;$K673,Listas!$AB$4:$AC$17,2,FALSE)),"",VLOOKUP($C673&amp;" "&amp;$K673,Listas!$AB$4:$AC$17,2,FALSE))</f>
        <v/>
      </c>
      <c r="K673" s="67" t="str">
        <f>IF(ISERROR(VLOOKUP($I673,Listas!$L$4:$M$7,2,FALSE)),"",VLOOKUP($I673,Listas!$L$4:$M$7,2,FALSE))</f>
        <v/>
      </c>
      <c r="L673" s="92" t="str">
        <f t="shared" si="10"/>
        <v/>
      </c>
      <c r="M673" s="92" t="str">
        <f>IF(D673="no",VLOOKUP(C673,Listas!$R$4:$Z$17,9, FALSE),"Por favor, introduzca detalles aquí")</f>
        <v>Por favor, introduzca detalles aquí</v>
      </c>
      <c r="N673" s="93" t="str">
        <f>IF(ISERROR(VLOOKUP($F673,Listas!$T$4:$Y$44,5,FALSE)),"",VLOOKUP($F673,Listas!$T$4:$Y$44,5,FALSE))</f>
        <v/>
      </c>
      <c r="O673" s="93" t="str">
        <f>IF(ISERROR(VLOOKUP($F673,Listas!$T$4:$Y$44,6,FALSE)),"",VLOOKUP($F673,Listas!$T$4:$Y$44,6,FALSE))</f>
        <v/>
      </c>
    </row>
    <row r="674" spans="1:15" x14ac:dyDescent="0.25">
      <c r="A674" s="66"/>
      <c r="B674" s="66"/>
      <c r="C674" s="89" t="s">
        <v>941</v>
      </c>
      <c r="D674" s="66" t="s">
        <v>933</v>
      </c>
      <c r="E674" s="90" t="str">
        <f>IF(ISERROR(VLOOKUP($C674,Listas!$R$4:$S$17,2,FALSE)),"",VLOOKUP($C674,Listas!$R$4:$S$17,2,FALSE))</f>
        <v/>
      </c>
      <c r="F674" s="90" t="s">
        <v>984</v>
      </c>
      <c r="G674" s="90" t="s">
        <v>953</v>
      </c>
      <c r="H674" s="67"/>
      <c r="I674" s="67" t="s">
        <v>908</v>
      </c>
      <c r="J674" s="91" t="str">
        <f>IF(ISERROR(VLOOKUP($C674&amp;" "&amp;$K674,Listas!$AB$4:$AC$17,2,FALSE)),"",VLOOKUP($C674&amp;" "&amp;$K674,Listas!$AB$4:$AC$17,2,FALSE))</f>
        <v/>
      </c>
      <c r="K674" s="67" t="str">
        <f>IF(ISERROR(VLOOKUP($I674,Listas!$L$4:$M$7,2,FALSE)),"",VLOOKUP($I674,Listas!$L$4:$M$7,2,FALSE))</f>
        <v/>
      </c>
      <c r="L674" s="92" t="str">
        <f t="shared" si="10"/>
        <v/>
      </c>
      <c r="M674" s="92" t="str">
        <f>IF(D674="no",VLOOKUP(C674,Listas!$R$4:$Z$17,9, FALSE),"Por favor, introduzca detalles aquí")</f>
        <v>Por favor, introduzca detalles aquí</v>
      </c>
      <c r="N674" s="93" t="str">
        <f>IF(ISERROR(VLOOKUP($F674,Listas!$T$4:$Y$44,5,FALSE)),"",VLOOKUP($F674,Listas!$T$4:$Y$44,5,FALSE))</f>
        <v/>
      </c>
      <c r="O674" s="93" t="str">
        <f>IF(ISERROR(VLOOKUP($F674,Listas!$T$4:$Y$44,6,FALSE)),"",VLOOKUP($F674,Listas!$T$4:$Y$44,6,FALSE))</f>
        <v/>
      </c>
    </row>
    <row r="675" spans="1:15" x14ac:dyDescent="0.25">
      <c r="A675" s="66"/>
      <c r="B675" s="66"/>
      <c r="C675" s="89" t="s">
        <v>941</v>
      </c>
      <c r="D675" s="66" t="s">
        <v>933</v>
      </c>
      <c r="E675" s="90" t="str">
        <f>IF(ISERROR(VLOOKUP($C675,Listas!$R$4:$S$17,2,FALSE)),"",VLOOKUP($C675,Listas!$R$4:$S$17,2,FALSE))</f>
        <v/>
      </c>
      <c r="F675" s="90" t="s">
        <v>984</v>
      </c>
      <c r="G675" s="90" t="s">
        <v>953</v>
      </c>
      <c r="H675" s="67"/>
      <c r="I675" s="67" t="s">
        <v>908</v>
      </c>
      <c r="J675" s="91" t="str">
        <f>IF(ISERROR(VLOOKUP($C675&amp;" "&amp;$K675,Listas!$AB$4:$AC$17,2,FALSE)),"",VLOOKUP($C675&amp;" "&amp;$K675,Listas!$AB$4:$AC$17,2,FALSE))</f>
        <v/>
      </c>
      <c r="K675" s="67" t="str">
        <f>IF(ISERROR(VLOOKUP($I675,Listas!$L$4:$M$7,2,FALSE)),"",VLOOKUP($I675,Listas!$L$4:$M$7,2,FALSE))</f>
        <v/>
      </c>
      <c r="L675" s="92" t="str">
        <f t="shared" si="10"/>
        <v/>
      </c>
      <c r="M675" s="92" t="str">
        <f>IF(D675="no",VLOOKUP(C675,Listas!$R$4:$Z$17,9, FALSE),"Por favor, introduzca detalles aquí")</f>
        <v>Por favor, introduzca detalles aquí</v>
      </c>
      <c r="N675" s="93" t="str">
        <f>IF(ISERROR(VLOOKUP($F675,Listas!$T$4:$Y$44,5,FALSE)),"",VLOOKUP($F675,Listas!$T$4:$Y$44,5,FALSE))</f>
        <v/>
      </c>
      <c r="O675" s="93" t="str">
        <f>IF(ISERROR(VLOOKUP($F675,Listas!$T$4:$Y$44,6,FALSE)),"",VLOOKUP($F675,Listas!$T$4:$Y$44,6,FALSE))</f>
        <v/>
      </c>
    </row>
    <row r="676" spans="1:15" x14ac:dyDescent="0.25">
      <c r="A676" s="66"/>
      <c r="B676" s="66"/>
      <c r="C676" s="89" t="s">
        <v>941</v>
      </c>
      <c r="D676" s="66" t="s">
        <v>933</v>
      </c>
      <c r="E676" s="90" t="str">
        <f>IF(ISERROR(VLOOKUP($C676,Listas!$R$4:$S$17,2,FALSE)),"",VLOOKUP($C676,Listas!$R$4:$S$17,2,FALSE))</f>
        <v/>
      </c>
      <c r="F676" s="90" t="s">
        <v>984</v>
      </c>
      <c r="G676" s="90" t="s">
        <v>953</v>
      </c>
      <c r="H676" s="67"/>
      <c r="I676" s="67" t="s">
        <v>908</v>
      </c>
      <c r="J676" s="91" t="str">
        <f>IF(ISERROR(VLOOKUP($C676&amp;" "&amp;$K676,Listas!$AB$4:$AC$17,2,FALSE)),"",VLOOKUP($C676&amp;" "&amp;$K676,Listas!$AB$4:$AC$17,2,FALSE))</f>
        <v/>
      </c>
      <c r="K676" s="67" t="str">
        <f>IF(ISERROR(VLOOKUP($I676,Listas!$L$4:$M$7,2,FALSE)),"",VLOOKUP($I676,Listas!$L$4:$M$7,2,FALSE))</f>
        <v/>
      </c>
      <c r="L676" s="92" t="str">
        <f t="shared" si="10"/>
        <v/>
      </c>
      <c r="M676" s="92" t="str">
        <f>IF(D676="no",VLOOKUP(C676,Listas!$R$4:$Z$17,9, FALSE),"Por favor, introduzca detalles aquí")</f>
        <v>Por favor, introduzca detalles aquí</v>
      </c>
      <c r="N676" s="93" t="str">
        <f>IF(ISERROR(VLOOKUP($F676,Listas!$T$4:$Y$44,5,FALSE)),"",VLOOKUP($F676,Listas!$T$4:$Y$44,5,FALSE))</f>
        <v/>
      </c>
      <c r="O676" s="93" t="str">
        <f>IF(ISERROR(VLOOKUP($F676,Listas!$T$4:$Y$44,6,FALSE)),"",VLOOKUP($F676,Listas!$T$4:$Y$44,6,FALSE))</f>
        <v/>
      </c>
    </row>
    <row r="677" spans="1:15" x14ac:dyDescent="0.25">
      <c r="A677" s="66"/>
      <c r="B677" s="66"/>
      <c r="C677" s="89" t="s">
        <v>941</v>
      </c>
      <c r="D677" s="66" t="s">
        <v>933</v>
      </c>
      <c r="E677" s="90" t="str">
        <f>IF(ISERROR(VLOOKUP($C677,Listas!$R$4:$S$17,2,FALSE)),"",VLOOKUP($C677,Listas!$R$4:$S$17,2,FALSE))</f>
        <v/>
      </c>
      <c r="F677" s="90" t="s">
        <v>984</v>
      </c>
      <c r="G677" s="90" t="s">
        <v>953</v>
      </c>
      <c r="H677" s="67"/>
      <c r="I677" s="67" t="s">
        <v>908</v>
      </c>
      <c r="J677" s="91" t="str">
        <f>IF(ISERROR(VLOOKUP($C677&amp;" "&amp;$K677,Listas!$AB$4:$AC$17,2,FALSE)),"",VLOOKUP($C677&amp;" "&amp;$K677,Listas!$AB$4:$AC$17,2,FALSE))</f>
        <v/>
      </c>
      <c r="K677" s="67" t="str">
        <f>IF(ISERROR(VLOOKUP($I677,Listas!$L$4:$M$7,2,FALSE)),"",VLOOKUP($I677,Listas!$L$4:$M$7,2,FALSE))</f>
        <v/>
      </c>
      <c r="L677" s="92" t="str">
        <f t="shared" si="10"/>
        <v/>
      </c>
      <c r="M677" s="92" t="str">
        <f>IF(D677="no",VLOOKUP(C677,Listas!$R$4:$Z$17,9, FALSE),"Por favor, introduzca detalles aquí")</f>
        <v>Por favor, introduzca detalles aquí</v>
      </c>
      <c r="N677" s="93" t="str">
        <f>IF(ISERROR(VLOOKUP($F677,Listas!$T$4:$Y$44,5,FALSE)),"",VLOOKUP($F677,Listas!$T$4:$Y$44,5,FALSE))</f>
        <v/>
      </c>
      <c r="O677" s="93" t="str">
        <f>IF(ISERROR(VLOOKUP($F677,Listas!$T$4:$Y$44,6,FALSE)),"",VLOOKUP($F677,Listas!$T$4:$Y$44,6,FALSE))</f>
        <v/>
      </c>
    </row>
    <row r="678" spans="1:15" x14ac:dyDescent="0.25">
      <c r="A678" s="66"/>
      <c r="B678" s="66"/>
      <c r="C678" s="89" t="s">
        <v>941</v>
      </c>
      <c r="D678" s="66" t="s">
        <v>933</v>
      </c>
      <c r="E678" s="90" t="str">
        <f>IF(ISERROR(VLOOKUP($C678,Listas!$R$4:$S$17,2,FALSE)),"",VLOOKUP($C678,Listas!$R$4:$S$17,2,FALSE))</f>
        <v/>
      </c>
      <c r="F678" s="90" t="s">
        <v>984</v>
      </c>
      <c r="G678" s="90" t="s">
        <v>953</v>
      </c>
      <c r="H678" s="67"/>
      <c r="I678" s="67" t="s">
        <v>908</v>
      </c>
      <c r="J678" s="91" t="str">
        <f>IF(ISERROR(VLOOKUP($C678&amp;" "&amp;$K678,Listas!$AB$4:$AC$17,2,FALSE)),"",VLOOKUP($C678&amp;" "&amp;$K678,Listas!$AB$4:$AC$17,2,FALSE))</f>
        <v/>
      </c>
      <c r="K678" s="67" t="str">
        <f>IF(ISERROR(VLOOKUP($I678,Listas!$L$4:$M$7,2,FALSE)),"",VLOOKUP($I678,Listas!$L$4:$M$7,2,FALSE))</f>
        <v/>
      </c>
      <c r="L678" s="92" t="str">
        <f t="shared" si="10"/>
        <v/>
      </c>
      <c r="M678" s="92" t="str">
        <f>IF(D678="no",VLOOKUP(C678,Listas!$R$4:$Z$17,9, FALSE),"Por favor, introduzca detalles aquí")</f>
        <v>Por favor, introduzca detalles aquí</v>
      </c>
      <c r="N678" s="93" t="str">
        <f>IF(ISERROR(VLOOKUP($F678,Listas!$T$4:$Y$44,5,FALSE)),"",VLOOKUP($F678,Listas!$T$4:$Y$44,5,FALSE))</f>
        <v/>
      </c>
      <c r="O678" s="93" t="str">
        <f>IF(ISERROR(VLOOKUP($F678,Listas!$T$4:$Y$44,6,FALSE)),"",VLOOKUP($F678,Listas!$T$4:$Y$44,6,FALSE))</f>
        <v/>
      </c>
    </row>
    <row r="679" spans="1:15" x14ac:dyDescent="0.25">
      <c r="A679" s="66"/>
      <c r="B679" s="66"/>
      <c r="C679" s="89" t="s">
        <v>941</v>
      </c>
      <c r="D679" s="66" t="s">
        <v>933</v>
      </c>
      <c r="E679" s="90" t="str">
        <f>IF(ISERROR(VLOOKUP($C679,Listas!$R$4:$S$17,2,FALSE)),"",VLOOKUP($C679,Listas!$R$4:$S$17,2,FALSE))</f>
        <v/>
      </c>
      <c r="F679" s="90" t="s">
        <v>984</v>
      </c>
      <c r="G679" s="90" t="s">
        <v>953</v>
      </c>
      <c r="H679" s="67"/>
      <c r="I679" s="67" t="s">
        <v>908</v>
      </c>
      <c r="J679" s="91" t="str">
        <f>IF(ISERROR(VLOOKUP($C679&amp;" "&amp;$K679,Listas!$AB$4:$AC$17,2,FALSE)),"",VLOOKUP($C679&amp;" "&amp;$K679,Listas!$AB$4:$AC$17,2,FALSE))</f>
        <v/>
      </c>
      <c r="K679" s="67" t="str">
        <f>IF(ISERROR(VLOOKUP($I679,Listas!$L$4:$M$7,2,FALSE)),"",VLOOKUP($I679,Listas!$L$4:$M$7,2,FALSE))</f>
        <v/>
      </c>
      <c r="L679" s="92" t="str">
        <f t="shared" si="10"/>
        <v/>
      </c>
      <c r="M679" s="92" t="str">
        <f>IF(D679="no",VLOOKUP(C679,Listas!$R$4:$Z$17,9, FALSE),"Por favor, introduzca detalles aquí")</f>
        <v>Por favor, introduzca detalles aquí</v>
      </c>
      <c r="N679" s="93" t="str">
        <f>IF(ISERROR(VLOOKUP($F679,Listas!$T$4:$Y$44,5,FALSE)),"",VLOOKUP($F679,Listas!$T$4:$Y$44,5,FALSE))</f>
        <v/>
      </c>
      <c r="O679" s="93" t="str">
        <f>IF(ISERROR(VLOOKUP($F679,Listas!$T$4:$Y$44,6,FALSE)),"",VLOOKUP($F679,Listas!$T$4:$Y$44,6,FALSE))</f>
        <v/>
      </c>
    </row>
    <row r="680" spans="1:15" x14ac:dyDescent="0.25">
      <c r="A680" s="66"/>
      <c r="B680" s="66"/>
      <c r="C680" s="89" t="s">
        <v>941</v>
      </c>
      <c r="D680" s="66" t="s">
        <v>933</v>
      </c>
      <c r="E680" s="90" t="str">
        <f>IF(ISERROR(VLOOKUP($C680,Listas!$R$4:$S$17,2,FALSE)),"",VLOOKUP($C680,Listas!$R$4:$S$17,2,FALSE))</f>
        <v/>
      </c>
      <c r="F680" s="90" t="s">
        <v>984</v>
      </c>
      <c r="G680" s="90" t="s">
        <v>953</v>
      </c>
      <c r="H680" s="67"/>
      <c r="I680" s="67" t="s">
        <v>908</v>
      </c>
      <c r="J680" s="91" t="str">
        <f>IF(ISERROR(VLOOKUP($C680&amp;" "&amp;$K680,Listas!$AB$4:$AC$17,2,FALSE)),"",VLOOKUP($C680&amp;" "&amp;$K680,Listas!$AB$4:$AC$17,2,FALSE))</f>
        <v/>
      </c>
      <c r="K680" s="67" t="str">
        <f>IF(ISERROR(VLOOKUP($I680,Listas!$L$4:$M$7,2,FALSE)),"",VLOOKUP($I680,Listas!$L$4:$M$7,2,FALSE))</f>
        <v/>
      </c>
      <c r="L680" s="92" t="str">
        <f t="shared" si="10"/>
        <v/>
      </c>
      <c r="M680" s="92" t="str">
        <f>IF(D680="no",VLOOKUP(C680,Listas!$R$4:$Z$17,9, FALSE),"Por favor, introduzca detalles aquí")</f>
        <v>Por favor, introduzca detalles aquí</v>
      </c>
      <c r="N680" s="93" t="str">
        <f>IF(ISERROR(VLOOKUP($F680,Listas!$T$4:$Y$44,5,FALSE)),"",VLOOKUP($F680,Listas!$T$4:$Y$44,5,FALSE))</f>
        <v/>
      </c>
      <c r="O680" s="93" t="str">
        <f>IF(ISERROR(VLOOKUP($F680,Listas!$T$4:$Y$44,6,FALSE)),"",VLOOKUP($F680,Listas!$T$4:$Y$44,6,FALSE))</f>
        <v/>
      </c>
    </row>
    <row r="681" spans="1:15" x14ac:dyDescent="0.25">
      <c r="A681" s="66"/>
      <c r="B681" s="66"/>
      <c r="C681" s="89" t="s">
        <v>941</v>
      </c>
      <c r="D681" s="66" t="s">
        <v>933</v>
      </c>
      <c r="E681" s="90" t="str">
        <f>IF(ISERROR(VLOOKUP($C681,Listas!$R$4:$S$17,2,FALSE)),"",VLOOKUP($C681,Listas!$R$4:$S$17,2,FALSE))</f>
        <v/>
      </c>
      <c r="F681" s="90" t="s">
        <v>984</v>
      </c>
      <c r="G681" s="90" t="s">
        <v>953</v>
      </c>
      <c r="H681" s="67"/>
      <c r="I681" s="67" t="s">
        <v>908</v>
      </c>
      <c r="J681" s="91" t="str">
        <f>IF(ISERROR(VLOOKUP($C681&amp;" "&amp;$K681,Listas!$AB$4:$AC$17,2,FALSE)),"",VLOOKUP($C681&amp;" "&amp;$K681,Listas!$AB$4:$AC$17,2,FALSE))</f>
        <v/>
      </c>
      <c r="K681" s="67" t="str">
        <f>IF(ISERROR(VLOOKUP($I681,Listas!$L$4:$M$7,2,FALSE)),"",VLOOKUP($I681,Listas!$L$4:$M$7,2,FALSE))</f>
        <v/>
      </c>
      <c r="L681" s="92" t="str">
        <f t="shared" si="10"/>
        <v/>
      </c>
      <c r="M681" s="92" t="str">
        <f>IF(D681="no",VLOOKUP(C681,Listas!$R$4:$Z$17,9, FALSE),"Por favor, introduzca detalles aquí")</f>
        <v>Por favor, introduzca detalles aquí</v>
      </c>
      <c r="N681" s="93" t="str">
        <f>IF(ISERROR(VLOOKUP($F681,Listas!$T$4:$Y$44,5,FALSE)),"",VLOOKUP($F681,Listas!$T$4:$Y$44,5,FALSE))</f>
        <v/>
      </c>
      <c r="O681" s="93" t="str">
        <f>IF(ISERROR(VLOOKUP($F681,Listas!$T$4:$Y$44,6,FALSE)),"",VLOOKUP($F681,Listas!$T$4:$Y$44,6,FALSE))</f>
        <v/>
      </c>
    </row>
    <row r="682" spans="1:15" x14ac:dyDescent="0.25">
      <c r="A682" s="66"/>
      <c r="B682" s="66"/>
      <c r="C682" s="89" t="s">
        <v>941</v>
      </c>
      <c r="D682" s="66" t="s">
        <v>933</v>
      </c>
      <c r="E682" s="90" t="str">
        <f>IF(ISERROR(VLOOKUP($C682,Listas!$R$4:$S$17,2,FALSE)),"",VLOOKUP($C682,Listas!$R$4:$S$17,2,FALSE))</f>
        <v/>
      </c>
      <c r="F682" s="90" t="s">
        <v>984</v>
      </c>
      <c r="G682" s="90" t="s">
        <v>953</v>
      </c>
      <c r="H682" s="67"/>
      <c r="I682" s="67" t="s">
        <v>908</v>
      </c>
      <c r="J682" s="91" t="str">
        <f>IF(ISERROR(VLOOKUP($C682&amp;" "&amp;$K682,Listas!$AB$4:$AC$17,2,FALSE)),"",VLOOKUP($C682&amp;" "&amp;$K682,Listas!$AB$4:$AC$17,2,FALSE))</f>
        <v/>
      </c>
      <c r="K682" s="67" t="str">
        <f>IF(ISERROR(VLOOKUP($I682,Listas!$L$4:$M$7,2,FALSE)),"",VLOOKUP($I682,Listas!$L$4:$M$7,2,FALSE))</f>
        <v/>
      </c>
      <c r="L682" s="92" t="str">
        <f t="shared" si="10"/>
        <v/>
      </c>
      <c r="M682" s="92" t="str">
        <f>IF(D682="no",VLOOKUP(C682,Listas!$R$4:$Z$17,9, FALSE),"Por favor, introduzca detalles aquí")</f>
        <v>Por favor, introduzca detalles aquí</v>
      </c>
      <c r="N682" s="93" t="str">
        <f>IF(ISERROR(VLOOKUP($F682,Listas!$T$4:$Y$44,5,FALSE)),"",VLOOKUP($F682,Listas!$T$4:$Y$44,5,FALSE))</f>
        <v/>
      </c>
      <c r="O682" s="93" t="str">
        <f>IF(ISERROR(VLOOKUP($F682,Listas!$T$4:$Y$44,6,FALSE)),"",VLOOKUP($F682,Listas!$T$4:$Y$44,6,FALSE))</f>
        <v/>
      </c>
    </row>
    <row r="683" spans="1:15" x14ac:dyDescent="0.25">
      <c r="A683" s="66"/>
      <c r="B683" s="66"/>
      <c r="C683" s="89" t="s">
        <v>941</v>
      </c>
      <c r="D683" s="66" t="s">
        <v>933</v>
      </c>
      <c r="E683" s="90" t="str">
        <f>IF(ISERROR(VLOOKUP($C683,Listas!$R$4:$S$17,2,FALSE)),"",VLOOKUP($C683,Listas!$R$4:$S$17,2,FALSE))</f>
        <v/>
      </c>
      <c r="F683" s="90" t="s">
        <v>984</v>
      </c>
      <c r="G683" s="90" t="s">
        <v>953</v>
      </c>
      <c r="H683" s="67"/>
      <c r="I683" s="67" t="s">
        <v>908</v>
      </c>
      <c r="J683" s="91" t="str">
        <f>IF(ISERROR(VLOOKUP($C683&amp;" "&amp;$K683,Listas!$AB$4:$AC$17,2,FALSE)),"",VLOOKUP($C683&amp;" "&amp;$K683,Listas!$AB$4:$AC$17,2,FALSE))</f>
        <v/>
      </c>
      <c r="K683" s="67" t="str">
        <f>IF(ISERROR(VLOOKUP($I683,Listas!$L$4:$M$7,2,FALSE)),"",VLOOKUP($I683,Listas!$L$4:$M$7,2,FALSE))</f>
        <v/>
      </c>
      <c r="L683" s="92" t="str">
        <f t="shared" si="10"/>
        <v/>
      </c>
      <c r="M683" s="92" t="str">
        <f>IF(D683="no",VLOOKUP(C683,Listas!$R$4:$Z$17,9, FALSE),"Por favor, introduzca detalles aquí")</f>
        <v>Por favor, introduzca detalles aquí</v>
      </c>
      <c r="N683" s="93" t="str">
        <f>IF(ISERROR(VLOOKUP($F683,Listas!$T$4:$Y$44,5,FALSE)),"",VLOOKUP($F683,Listas!$T$4:$Y$44,5,FALSE))</f>
        <v/>
      </c>
      <c r="O683" s="93" t="str">
        <f>IF(ISERROR(VLOOKUP($F683,Listas!$T$4:$Y$44,6,FALSE)),"",VLOOKUP($F683,Listas!$T$4:$Y$44,6,FALSE))</f>
        <v/>
      </c>
    </row>
    <row r="684" spans="1:15" x14ac:dyDescent="0.25">
      <c r="A684" s="66"/>
      <c r="B684" s="66"/>
      <c r="C684" s="89" t="s">
        <v>941</v>
      </c>
      <c r="D684" s="66" t="s">
        <v>933</v>
      </c>
      <c r="E684" s="90" t="str">
        <f>IF(ISERROR(VLOOKUP($C684,Listas!$R$4:$S$17,2,FALSE)),"",VLOOKUP($C684,Listas!$R$4:$S$17,2,FALSE))</f>
        <v/>
      </c>
      <c r="F684" s="90" t="s">
        <v>984</v>
      </c>
      <c r="G684" s="90" t="s">
        <v>953</v>
      </c>
      <c r="H684" s="67"/>
      <c r="I684" s="67" t="s">
        <v>908</v>
      </c>
      <c r="J684" s="91" t="str">
        <f>IF(ISERROR(VLOOKUP($C684&amp;" "&amp;$K684,Listas!$AB$4:$AC$17,2,FALSE)),"",VLOOKUP($C684&amp;" "&amp;$K684,Listas!$AB$4:$AC$17,2,FALSE))</f>
        <v/>
      </c>
      <c r="K684" s="67" t="str">
        <f>IF(ISERROR(VLOOKUP($I684,Listas!$L$4:$M$7,2,FALSE)),"",VLOOKUP($I684,Listas!$L$4:$M$7,2,FALSE))</f>
        <v/>
      </c>
      <c r="L684" s="92" t="str">
        <f t="shared" si="10"/>
        <v/>
      </c>
      <c r="M684" s="92" t="str">
        <f>IF(D684="no",VLOOKUP(C684,Listas!$R$4:$Z$17,9, FALSE),"Por favor, introduzca detalles aquí")</f>
        <v>Por favor, introduzca detalles aquí</v>
      </c>
      <c r="N684" s="93" t="str">
        <f>IF(ISERROR(VLOOKUP($F684,Listas!$T$4:$Y$44,5,FALSE)),"",VLOOKUP($F684,Listas!$T$4:$Y$44,5,FALSE))</f>
        <v/>
      </c>
      <c r="O684" s="93" t="str">
        <f>IF(ISERROR(VLOOKUP($F684,Listas!$T$4:$Y$44,6,FALSE)),"",VLOOKUP($F684,Listas!$T$4:$Y$44,6,FALSE))</f>
        <v/>
      </c>
    </row>
    <row r="685" spans="1:15" x14ac:dyDescent="0.25">
      <c r="A685" s="66"/>
      <c r="B685" s="66"/>
      <c r="C685" s="89" t="s">
        <v>941</v>
      </c>
      <c r="D685" s="66" t="s">
        <v>933</v>
      </c>
      <c r="E685" s="90" t="str">
        <f>IF(ISERROR(VLOOKUP($C685,Listas!$R$4:$S$17,2,FALSE)),"",VLOOKUP($C685,Listas!$R$4:$S$17,2,FALSE))</f>
        <v/>
      </c>
      <c r="F685" s="90" t="s">
        <v>984</v>
      </c>
      <c r="G685" s="90" t="s">
        <v>953</v>
      </c>
      <c r="H685" s="67"/>
      <c r="I685" s="67" t="s">
        <v>908</v>
      </c>
      <c r="J685" s="91" t="str">
        <f>IF(ISERROR(VLOOKUP($C685&amp;" "&amp;$K685,Listas!$AB$4:$AC$17,2,FALSE)),"",VLOOKUP($C685&amp;" "&amp;$K685,Listas!$AB$4:$AC$17,2,FALSE))</f>
        <v/>
      </c>
      <c r="K685" s="67" t="str">
        <f>IF(ISERROR(VLOOKUP($I685,Listas!$L$4:$M$7,2,FALSE)),"",VLOOKUP($I685,Listas!$L$4:$M$7,2,FALSE))</f>
        <v/>
      </c>
      <c r="L685" s="92" t="str">
        <f t="shared" si="10"/>
        <v/>
      </c>
      <c r="M685" s="92" t="str">
        <f>IF(D685="no",VLOOKUP(C685,Listas!$R$4:$Z$17,9, FALSE),"Por favor, introduzca detalles aquí")</f>
        <v>Por favor, introduzca detalles aquí</v>
      </c>
      <c r="N685" s="93" t="str">
        <f>IF(ISERROR(VLOOKUP($F685,Listas!$T$4:$Y$44,5,FALSE)),"",VLOOKUP($F685,Listas!$T$4:$Y$44,5,FALSE))</f>
        <v/>
      </c>
      <c r="O685" s="93" t="str">
        <f>IF(ISERROR(VLOOKUP($F685,Listas!$T$4:$Y$44,6,FALSE)),"",VLOOKUP($F685,Listas!$T$4:$Y$44,6,FALSE))</f>
        <v/>
      </c>
    </row>
    <row r="686" spans="1:15" x14ac:dyDescent="0.25">
      <c r="A686" s="66"/>
      <c r="B686" s="66"/>
      <c r="C686" s="89" t="s">
        <v>941</v>
      </c>
      <c r="D686" s="66" t="s">
        <v>933</v>
      </c>
      <c r="E686" s="90" t="str">
        <f>IF(ISERROR(VLOOKUP($C686,Listas!$R$4:$S$17,2,FALSE)),"",VLOOKUP($C686,Listas!$R$4:$S$17,2,FALSE))</f>
        <v/>
      </c>
      <c r="F686" s="90" t="s">
        <v>984</v>
      </c>
      <c r="G686" s="90" t="s">
        <v>953</v>
      </c>
      <c r="H686" s="67"/>
      <c r="I686" s="67" t="s">
        <v>908</v>
      </c>
      <c r="J686" s="91" t="str">
        <f>IF(ISERROR(VLOOKUP($C686&amp;" "&amp;$K686,Listas!$AB$4:$AC$17,2,FALSE)),"",VLOOKUP($C686&amp;" "&amp;$K686,Listas!$AB$4:$AC$17,2,FALSE))</f>
        <v/>
      </c>
      <c r="K686" s="67" t="str">
        <f>IF(ISERROR(VLOOKUP($I686,Listas!$L$4:$M$7,2,FALSE)),"",VLOOKUP($I686,Listas!$L$4:$M$7,2,FALSE))</f>
        <v/>
      </c>
      <c r="L686" s="92" t="str">
        <f t="shared" si="10"/>
        <v/>
      </c>
      <c r="M686" s="92" t="str">
        <f>IF(D686="no",VLOOKUP(C686,Listas!$R$4:$Z$17,9, FALSE),"Por favor, introduzca detalles aquí")</f>
        <v>Por favor, introduzca detalles aquí</v>
      </c>
      <c r="N686" s="93" t="str">
        <f>IF(ISERROR(VLOOKUP($F686,Listas!$T$4:$Y$44,5,FALSE)),"",VLOOKUP($F686,Listas!$T$4:$Y$44,5,FALSE))</f>
        <v/>
      </c>
      <c r="O686" s="93" t="str">
        <f>IF(ISERROR(VLOOKUP($F686,Listas!$T$4:$Y$44,6,FALSE)),"",VLOOKUP($F686,Listas!$T$4:$Y$44,6,FALSE))</f>
        <v/>
      </c>
    </row>
    <row r="687" spans="1:15" x14ac:dyDescent="0.25">
      <c r="A687" s="66"/>
      <c r="B687" s="66"/>
      <c r="C687" s="89" t="s">
        <v>941</v>
      </c>
      <c r="D687" s="66" t="s">
        <v>933</v>
      </c>
      <c r="E687" s="90" t="str">
        <f>IF(ISERROR(VLOOKUP($C687,Listas!$R$4:$S$17,2,FALSE)),"",VLOOKUP($C687,Listas!$R$4:$S$17,2,FALSE))</f>
        <v/>
      </c>
      <c r="F687" s="90" t="s">
        <v>984</v>
      </c>
      <c r="G687" s="90" t="s">
        <v>953</v>
      </c>
      <c r="H687" s="67"/>
      <c r="I687" s="67" t="s">
        <v>908</v>
      </c>
      <c r="J687" s="91" t="str">
        <f>IF(ISERROR(VLOOKUP($C687&amp;" "&amp;$K687,Listas!$AB$4:$AC$17,2,FALSE)),"",VLOOKUP($C687&amp;" "&amp;$K687,Listas!$AB$4:$AC$17,2,FALSE))</f>
        <v/>
      </c>
      <c r="K687" s="67" t="str">
        <f>IF(ISERROR(VLOOKUP($I687,Listas!$L$4:$M$7,2,FALSE)),"",VLOOKUP($I687,Listas!$L$4:$M$7,2,FALSE))</f>
        <v/>
      </c>
      <c r="L687" s="92" t="str">
        <f t="shared" si="10"/>
        <v/>
      </c>
      <c r="M687" s="92" t="str">
        <f>IF(D687="no",VLOOKUP(C687,Listas!$R$4:$Z$17,9, FALSE),"Por favor, introduzca detalles aquí")</f>
        <v>Por favor, introduzca detalles aquí</v>
      </c>
      <c r="N687" s="93" t="str">
        <f>IF(ISERROR(VLOOKUP($F687,Listas!$T$4:$Y$44,5,FALSE)),"",VLOOKUP($F687,Listas!$T$4:$Y$44,5,FALSE))</f>
        <v/>
      </c>
      <c r="O687" s="93" t="str">
        <f>IF(ISERROR(VLOOKUP($F687,Listas!$T$4:$Y$44,6,FALSE)),"",VLOOKUP($F687,Listas!$T$4:$Y$44,6,FALSE))</f>
        <v/>
      </c>
    </row>
    <row r="688" spans="1:15" x14ac:dyDescent="0.25">
      <c r="A688" s="66"/>
      <c r="B688" s="66"/>
      <c r="C688" s="89" t="s">
        <v>941</v>
      </c>
      <c r="D688" s="66" t="s">
        <v>933</v>
      </c>
      <c r="E688" s="90" t="str">
        <f>IF(ISERROR(VLOOKUP($C688,Listas!$R$4:$S$17,2,FALSE)),"",VLOOKUP($C688,Listas!$R$4:$S$17,2,FALSE))</f>
        <v/>
      </c>
      <c r="F688" s="90" t="s">
        <v>984</v>
      </c>
      <c r="G688" s="90" t="s">
        <v>953</v>
      </c>
      <c r="H688" s="67"/>
      <c r="I688" s="67" t="s">
        <v>908</v>
      </c>
      <c r="J688" s="91" t="str">
        <f>IF(ISERROR(VLOOKUP($C688&amp;" "&amp;$K688,Listas!$AB$4:$AC$17,2,FALSE)),"",VLOOKUP($C688&amp;" "&amp;$K688,Listas!$AB$4:$AC$17,2,FALSE))</f>
        <v/>
      </c>
      <c r="K688" s="67" t="str">
        <f>IF(ISERROR(VLOOKUP($I688,Listas!$L$4:$M$7,2,FALSE)),"",VLOOKUP($I688,Listas!$L$4:$M$7,2,FALSE))</f>
        <v/>
      </c>
      <c r="L688" s="92" t="str">
        <f t="shared" si="10"/>
        <v/>
      </c>
      <c r="M688" s="92" t="str">
        <f>IF(D688="no",VLOOKUP(C688,Listas!$R$4:$Z$17,9, FALSE),"Por favor, introduzca detalles aquí")</f>
        <v>Por favor, introduzca detalles aquí</v>
      </c>
      <c r="N688" s="93" t="str">
        <f>IF(ISERROR(VLOOKUP($F688,Listas!$T$4:$Y$44,5,FALSE)),"",VLOOKUP($F688,Listas!$T$4:$Y$44,5,FALSE))</f>
        <v/>
      </c>
      <c r="O688" s="93" t="str">
        <f>IF(ISERROR(VLOOKUP($F688,Listas!$T$4:$Y$44,6,FALSE)),"",VLOOKUP($F688,Listas!$T$4:$Y$44,6,FALSE))</f>
        <v/>
      </c>
    </row>
    <row r="689" spans="1:15" x14ac:dyDescent="0.25">
      <c r="A689" s="66"/>
      <c r="B689" s="66"/>
      <c r="C689" s="89" t="s">
        <v>941</v>
      </c>
      <c r="D689" s="66" t="s">
        <v>933</v>
      </c>
      <c r="E689" s="90" t="str">
        <f>IF(ISERROR(VLOOKUP($C689,Listas!$R$4:$S$17,2,FALSE)),"",VLOOKUP($C689,Listas!$R$4:$S$17,2,FALSE))</f>
        <v/>
      </c>
      <c r="F689" s="90" t="s">
        <v>984</v>
      </c>
      <c r="G689" s="90" t="s">
        <v>953</v>
      </c>
      <c r="H689" s="67"/>
      <c r="I689" s="67" t="s">
        <v>908</v>
      </c>
      <c r="J689" s="91" t="str">
        <f>IF(ISERROR(VLOOKUP($C689&amp;" "&amp;$K689,Listas!$AB$4:$AC$17,2,FALSE)),"",VLOOKUP($C689&amp;" "&amp;$K689,Listas!$AB$4:$AC$17,2,FALSE))</f>
        <v/>
      </c>
      <c r="K689" s="67" t="str">
        <f>IF(ISERROR(VLOOKUP($I689,Listas!$L$4:$M$7,2,FALSE)),"",VLOOKUP($I689,Listas!$L$4:$M$7,2,FALSE))</f>
        <v/>
      </c>
      <c r="L689" s="92" t="str">
        <f t="shared" si="10"/>
        <v/>
      </c>
      <c r="M689" s="92" t="str">
        <f>IF(D689="no",VLOOKUP(C689,Listas!$R$4:$Z$17,9, FALSE),"Por favor, introduzca detalles aquí")</f>
        <v>Por favor, introduzca detalles aquí</v>
      </c>
      <c r="N689" s="93" t="str">
        <f>IF(ISERROR(VLOOKUP($F689,Listas!$T$4:$Y$44,5,FALSE)),"",VLOOKUP($F689,Listas!$T$4:$Y$44,5,FALSE))</f>
        <v/>
      </c>
      <c r="O689" s="93" t="str">
        <f>IF(ISERROR(VLOOKUP($F689,Listas!$T$4:$Y$44,6,FALSE)),"",VLOOKUP($F689,Listas!$T$4:$Y$44,6,FALSE))</f>
        <v/>
      </c>
    </row>
    <row r="690" spans="1:15" x14ac:dyDescent="0.25">
      <c r="A690" s="66"/>
      <c r="B690" s="66"/>
      <c r="C690" s="89" t="s">
        <v>941</v>
      </c>
      <c r="D690" s="66" t="s">
        <v>933</v>
      </c>
      <c r="E690" s="90" t="str">
        <f>IF(ISERROR(VLOOKUP($C690,Listas!$R$4:$S$17,2,FALSE)),"",VLOOKUP($C690,Listas!$R$4:$S$17,2,FALSE))</f>
        <v/>
      </c>
      <c r="F690" s="90" t="s">
        <v>984</v>
      </c>
      <c r="G690" s="90" t="s">
        <v>953</v>
      </c>
      <c r="H690" s="67"/>
      <c r="I690" s="67" t="s">
        <v>908</v>
      </c>
      <c r="J690" s="91" t="str">
        <f>IF(ISERROR(VLOOKUP($C690&amp;" "&amp;$K690,Listas!$AB$4:$AC$17,2,FALSE)),"",VLOOKUP($C690&amp;" "&amp;$K690,Listas!$AB$4:$AC$17,2,FALSE))</f>
        <v/>
      </c>
      <c r="K690" s="67" t="str">
        <f>IF(ISERROR(VLOOKUP($I690,Listas!$L$4:$M$7,2,FALSE)),"",VLOOKUP($I690,Listas!$L$4:$M$7,2,FALSE))</f>
        <v/>
      </c>
      <c r="L690" s="92" t="str">
        <f t="shared" si="10"/>
        <v/>
      </c>
      <c r="M690" s="92" t="str">
        <f>IF(D690="no",VLOOKUP(C690,Listas!$R$4:$Z$17,9, FALSE),"Por favor, introduzca detalles aquí")</f>
        <v>Por favor, introduzca detalles aquí</v>
      </c>
      <c r="N690" s="93" t="str">
        <f>IF(ISERROR(VLOOKUP($F690,Listas!$T$4:$Y$44,5,FALSE)),"",VLOOKUP($F690,Listas!$T$4:$Y$44,5,FALSE))</f>
        <v/>
      </c>
      <c r="O690" s="93" t="str">
        <f>IF(ISERROR(VLOOKUP($F690,Listas!$T$4:$Y$44,6,FALSE)),"",VLOOKUP($F690,Listas!$T$4:$Y$44,6,FALSE))</f>
        <v/>
      </c>
    </row>
    <row r="691" spans="1:15" x14ac:dyDescent="0.25">
      <c r="A691" s="66"/>
      <c r="B691" s="66"/>
      <c r="C691" s="89" t="s">
        <v>941</v>
      </c>
      <c r="D691" s="66" t="s">
        <v>933</v>
      </c>
      <c r="E691" s="90" t="str">
        <f>IF(ISERROR(VLOOKUP($C691,Listas!$R$4:$S$17,2,FALSE)),"",VLOOKUP($C691,Listas!$R$4:$S$17,2,FALSE))</f>
        <v/>
      </c>
      <c r="F691" s="90" t="s">
        <v>984</v>
      </c>
      <c r="G691" s="90" t="s">
        <v>953</v>
      </c>
      <c r="H691" s="67"/>
      <c r="I691" s="67" t="s">
        <v>908</v>
      </c>
      <c r="J691" s="91" t="str">
        <f>IF(ISERROR(VLOOKUP($C691&amp;" "&amp;$K691,Listas!$AB$4:$AC$17,2,FALSE)),"",VLOOKUP($C691&amp;" "&amp;$K691,Listas!$AB$4:$AC$17,2,FALSE))</f>
        <v/>
      </c>
      <c r="K691" s="67" t="str">
        <f>IF(ISERROR(VLOOKUP($I691,Listas!$L$4:$M$7,2,FALSE)),"",VLOOKUP($I691,Listas!$L$4:$M$7,2,FALSE))</f>
        <v/>
      </c>
      <c r="L691" s="92" t="str">
        <f t="shared" si="10"/>
        <v/>
      </c>
      <c r="M691" s="92" t="str">
        <f>IF(D691="no",VLOOKUP(C691,Listas!$R$4:$Z$17,9, FALSE),"Por favor, introduzca detalles aquí")</f>
        <v>Por favor, introduzca detalles aquí</v>
      </c>
      <c r="N691" s="93" t="str">
        <f>IF(ISERROR(VLOOKUP($F691,Listas!$T$4:$Y$44,5,FALSE)),"",VLOOKUP($F691,Listas!$T$4:$Y$44,5,FALSE))</f>
        <v/>
      </c>
      <c r="O691" s="93" t="str">
        <f>IF(ISERROR(VLOOKUP($F691,Listas!$T$4:$Y$44,6,FALSE)),"",VLOOKUP($F691,Listas!$T$4:$Y$44,6,FALSE))</f>
        <v/>
      </c>
    </row>
    <row r="692" spans="1:15" x14ac:dyDescent="0.25">
      <c r="A692" s="66"/>
      <c r="B692" s="66"/>
      <c r="C692" s="89" t="s">
        <v>941</v>
      </c>
      <c r="D692" s="66" t="s">
        <v>933</v>
      </c>
      <c r="E692" s="90" t="str">
        <f>IF(ISERROR(VLOOKUP($C692,Listas!$R$4:$S$17,2,FALSE)),"",VLOOKUP($C692,Listas!$R$4:$S$17,2,FALSE))</f>
        <v/>
      </c>
      <c r="F692" s="90" t="s">
        <v>984</v>
      </c>
      <c r="G692" s="90" t="s">
        <v>953</v>
      </c>
      <c r="H692" s="67"/>
      <c r="I692" s="67" t="s">
        <v>908</v>
      </c>
      <c r="J692" s="91" t="str">
        <f>IF(ISERROR(VLOOKUP($C692&amp;" "&amp;$K692,Listas!$AB$4:$AC$17,2,FALSE)),"",VLOOKUP($C692&amp;" "&amp;$K692,Listas!$AB$4:$AC$17,2,FALSE))</f>
        <v/>
      </c>
      <c r="K692" s="67" t="str">
        <f>IF(ISERROR(VLOOKUP($I692,Listas!$L$4:$M$7,2,FALSE)),"",VLOOKUP($I692,Listas!$L$4:$M$7,2,FALSE))</f>
        <v/>
      </c>
      <c r="L692" s="92" t="str">
        <f t="shared" si="10"/>
        <v/>
      </c>
      <c r="M692" s="92" t="str">
        <f>IF(D692="no",VLOOKUP(C692,Listas!$R$4:$Z$17,9, FALSE),"Por favor, introduzca detalles aquí")</f>
        <v>Por favor, introduzca detalles aquí</v>
      </c>
      <c r="N692" s="93" t="str">
        <f>IF(ISERROR(VLOOKUP($F692,Listas!$T$4:$Y$44,5,FALSE)),"",VLOOKUP($F692,Listas!$T$4:$Y$44,5,FALSE))</f>
        <v/>
      </c>
      <c r="O692" s="93" t="str">
        <f>IF(ISERROR(VLOOKUP($F692,Listas!$T$4:$Y$44,6,FALSE)),"",VLOOKUP($F692,Listas!$T$4:$Y$44,6,FALSE))</f>
        <v/>
      </c>
    </row>
    <row r="693" spans="1:15" x14ac:dyDescent="0.25">
      <c r="A693" s="66"/>
      <c r="B693" s="66"/>
      <c r="C693" s="89" t="s">
        <v>941</v>
      </c>
      <c r="D693" s="66" t="s">
        <v>933</v>
      </c>
      <c r="E693" s="90" t="str">
        <f>IF(ISERROR(VLOOKUP($C693,Listas!$R$4:$S$17,2,FALSE)),"",VLOOKUP($C693,Listas!$R$4:$S$17,2,FALSE))</f>
        <v/>
      </c>
      <c r="F693" s="90" t="s">
        <v>984</v>
      </c>
      <c r="G693" s="90" t="s">
        <v>953</v>
      </c>
      <c r="H693" s="67"/>
      <c r="I693" s="67" t="s">
        <v>908</v>
      </c>
      <c r="J693" s="91" t="str">
        <f>IF(ISERROR(VLOOKUP($C693&amp;" "&amp;$K693,Listas!$AB$4:$AC$17,2,FALSE)),"",VLOOKUP($C693&amp;" "&amp;$K693,Listas!$AB$4:$AC$17,2,FALSE))</f>
        <v/>
      </c>
      <c r="K693" s="67" t="str">
        <f>IF(ISERROR(VLOOKUP($I693,Listas!$L$4:$M$7,2,FALSE)),"",VLOOKUP($I693,Listas!$L$4:$M$7,2,FALSE))</f>
        <v/>
      </c>
      <c r="L693" s="92" t="str">
        <f t="shared" si="10"/>
        <v/>
      </c>
      <c r="M693" s="92" t="str">
        <f>IF(D693="no",VLOOKUP(C693,Listas!$R$4:$Z$17,9, FALSE),"Por favor, introduzca detalles aquí")</f>
        <v>Por favor, introduzca detalles aquí</v>
      </c>
      <c r="N693" s="93" t="str">
        <f>IF(ISERROR(VLOOKUP($F693,Listas!$T$4:$Y$44,5,FALSE)),"",VLOOKUP($F693,Listas!$T$4:$Y$44,5,FALSE))</f>
        <v/>
      </c>
      <c r="O693" s="93" t="str">
        <f>IF(ISERROR(VLOOKUP($F693,Listas!$T$4:$Y$44,6,FALSE)),"",VLOOKUP($F693,Listas!$T$4:$Y$44,6,FALSE))</f>
        <v/>
      </c>
    </row>
    <row r="694" spans="1:15" x14ac:dyDescent="0.25">
      <c r="A694" s="66"/>
      <c r="B694" s="66"/>
      <c r="C694" s="89" t="s">
        <v>941</v>
      </c>
      <c r="D694" s="66" t="s">
        <v>933</v>
      </c>
      <c r="E694" s="90" t="str">
        <f>IF(ISERROR(VLOOKUP($C694,Listas!$R$4:$S$17,2,FALSE)),"",VLOOKUP($C694,Listas!$R$4:$S$17,2,FALSE))</f>
        <v/>
      </c>
      <c r="F694" s="90" t="s">
        <v>984</v>
      </c>
      <c r="G694" s="90" t="s">
        <v>953</v>
      </c>
      <c r="H694" s="67"/>
      <c r="I694" s="67" t="s">
        <v>908</v>
      </c>
      <c r="J694" s="91" t="str">
        <f>IF(ISERROR(VLOOKUP($C694&amp;" "&amp;$K694,Listas!$AB$4:$AC$17,2,FALSE)),"",VLOOKUP($C694&amp;" "&amp;$K694,Listas!$AB$4:$AC$17,2,FALSE))</f>
        <v/>
      </c>
      <c r="K694" s="67" t="str">
        <f>IF(ISERROR(VLOOKUP($I694,Listas!$L$4:$M$7,2,FALSE)),"",VLOOKUP($I694,Listas!$L$4:$M$7,2,FALSE))</f>
        <v/>
      </c>
      <c r="L694" s="92" t="str">
        <f t="shared" si="10"/>
        <v/>
      </c>
      <c r="M694" s="92" t="str">
        <f>IF(D694="no",VLOOKUP(C694,Listas!$R$4:$Z$17,9, FALSE),"Por favor, introduzca detalles aquí")</f>
        <v>Por favor, introduzca detalles aquí</v>
      </c>
      <c r="N694" s="93" t="str">
        <f>IF(ISERROR(VLOOKUP($F694,Listas!$T$4:$Y$44,5,FALSE)),"",VLOOKUP($F694,Listas!$T$4:$Y$44,5,FALSE))</f>
        <v/>
      </c>
      <c r="O694" s="93" t="str">
        <f>IF(ISERROR(VLOOKUP($F694,Listas!$T$4:$Y$44,6,FALSE)),"",VLOOKUP($F694,Listas!$T$4:$Y$44,6,FALSE))</f>
        <v/>
      </c>
    </row>
    <row r="695" spans="1:15" x14ac:dyDescent="0.25">
      <c r="A695" s="66"/>
      <c r="B695" s="66"/>
      <c r="C695" s="89" t="s">
        <v>941</v>
      </c>
      <c r="D695" s="66" t="s">
        <v>933</v>
      </c>
      <c r="E695" s="90" t="str">
        <f>IF(ISERROR(VLOOKUP($C695,Listas!$R$4:$S$17,2,FALSE)),"",VLOOKUP($C695,Listas!$R$4:$S$17,2,FALSE))</f>
        <v/>
      </c>
      <c r="F695" s="90" t="s">
        <v>984</v>
      </c>
      <c r="G695" s="90" t="s">
        <v>953</v>
      </c>
      <c r="H695" s="67"/>
      <c r="I695" s="67" t="s">
        <v>908</v>
      </c>
      <c r="J695" s="91" t="str">
        <f>IF(ISERROR(VLOOKUP($C695&amp;" "&amp;$K695,Listas!$AB$4:$AC$17,2,FALSE)),"",VLOOKUP($C695&amp;" "&amp;$K695,Listas!$AB$4:$AC$17,2,FALSE))</f>
        <v/>
      </c>
      <c r="K695" s="67" t="str">
        <f>IF(ISERROR(VLOOKUP($I695,Listas!$L$4:$M$7,2,FALSE)),"",VLOOKUP($I695,Listas!$L$4:$M$7,2,FALSE))</f>
        <v/>
      </c>
      <c r="L695" s="92" t="str">
        <f t="shared" si="10"/>
        <v/>
      </c>
      <c r="M695" s="92" t="str">
        <f>IF(D695="no",VLOOKUP(C695,Listas!$R$4:$Z$17,9, FALSE),"Por favor, introduzca detalles aquí")</f>
        <v>Por favor, introduzca detalles aquí</v>
      </c>
      <c r="N695" s="93" t="str">
        <f>IF(ISERROR(VLOOKUP($F695,Listas!$T$4:$Y$44,5,FALSE)),"",VLOOKUP($F695,Listas!$T$4:$Y$44,5,FALSE))</f>
        <v/>
      </c>
      <c r="O695" s="93" t="str">
        <f>IF(ISERROR(VLOOKUP($F695,Listas!$T$4:$Y$44,6,FALSE)),"",VLOOKUP($F695,Listas!$T$4:$Y$44,6,FALSE))</f>
        <v/>
      </c>
    </row>
    <row r="696" spans="1:15" x14ac:dyDescent="0.25">
      <c r="A696" s="66"/>
      <c r="B696" s="66"/>
      <c r="C696" s="89" t="s">
        <v>941</v>
      </c>
      <c r="D696" s="66" t="s">
        <v>933</v>
      </c>
      <c r="E696" s="90" t="str">
        <f>IF(ISERROR(VLOOKUP($C696,Listas!$R$4:$S$17,2,FALSE)),"",VLOOKUP($C696,Listas!$R$4:$S$17,2,FALSE))</f>
        <v/>
      </c>
      <c r="F696" s="90" t="s">
        <v>984</v>
      </c>
      <c r="G696" s="90" t="s">
        <v>953</v>
      </c>
      <c r="H696" s="67"/>
      <c r="I696" s="67" t="s">
        <v>908</v>
      </c>
      <c r="J696" s="91" t="str">
        <f>IF(ISERROR(VLOOKUP($C696&amp;" "&amp;$K696,Listas!$AB$4:$AC$17,2,FALSE)),"",VLOOKUP($C696&amp;" "&amp;$K696,Listas!$AB$4:$AC$17,2,FALSE))</f>
        <v/>
      </c>
      <c r="K696" s="67" t="str">
        <f>IF(ISERROR(VLOOKUP($I696,Listas!$L$4:$M$7,2,FALSE)),"",VLOOKUP($I696,Listas!$L$4:$M$7,2,FALSE))</f>
        <v/>
      </c>
      <c r="L696" s="92" t="str">
        <f t="shared" si="10"/>
        <v/>
      </c>
      <c r="M696" s="92" t="str">
        <f>IF(D696="no",VLOOKUP(C696,Listas!$R$4:$Z$17,9, FALSE),"Por favor, introduzca detalles aquí")</f>
        <v>Por favor, introduzca detalles aquí</v>
      </c>
      <c r="N696" s="93" t="str">
        <f>IF(ISERROR(VLOOKUP($F696,Listas!$T$4:$Y$44,5,FALSE)),"",VLOOKUP($F696,Listas!$T$4:$Y$44,5,FALSE))</f>
        <v/>
      </c>
      <c r="O696" s="93" t="str">
        <f>IF(ISERROR(VLOOKUP($F696,Listas!$T$4:$Y$44,6,FALSE)),"",VLOOKUP($F696,Listas!$T$4:$Y$44,6,FALSE))</f>
        <v/>
      </c>
    </row>
    <row r="697" spans="1:15" x14ac:dyDescent="0.25">
      <c r="A697" s="66"/>
      <c r="B697" s="66"/>
      <c r="C697" s="89" t="s">
        <v>941</v>
      </c>
      <c r="D697" s="66" t="s">
        <v>933</v>
      </c>
      <c r="E697" s="90" t="str">
        <f>IF(ISERROR(VLOOKUP($C697,Listas!$R$4:$S$17,2,FALSE)),"",VLOOKUP($C697,Listas!$R$4:$S$17,2,FALSE))</f>
        <v/>
      </c>
      <c r="F697" s="90" t="s">
        <v>984</v>
      </c>
      <c r="G697" s="90" t="s">
        <v>953</v>
      </c>
      <c r="H697" s="67"/>
      <c r="I697" s="67" t="s">
        <v>908</v>
      </c>
      <c r="J697" s="91" t="str">
        <f>IF(ISERROR(VLOOKUP($C697&amp;" "&amp;$K697,Listas!$AB$4:$AC$17,2,FALSE)),"",VLOOKUP($C697&amp;" "&amp;$K697,Listas!$AB$4:$AC$17,2,FALSE))</f>
        <v/>
      </c>
      <c r="K697" s="67" t="str">
        <f>IF(ISERROR(VLOOKUP($I697,Listas!$L$4:$M$7,2,FALSE)),"",VLOOKUP($I697,Listas!$L$4:$M$7,2,FALSE))</f>
        <v/>
      </c>
      <c r="L697" s="92" t="str">
        <f t="shared" si="10"/>
        <v/>
      </c>
      <c r="M697" s="92" t="str">
        <f>IF(D697="no",VLOOKUP(C697,Listas!$R$4:$Z$17,9, FALSE),"Por favor, introduzca detalles aquí")</f>
        <v>Por favor, introduzca detalles aquí</v>
      </c>
      <c r="N697" s="93" t="str">
        <f>IF(ISERROR(VLOOKUP($F697,Listas!$T$4:$Y$44,5,FALSE)),"",VLOOKUP($F697,Listas!$T$4:$Y$44,5,FALSE))</f>
        <v/>
      </c>
      <c r="O697" s="93" t="str">
        <f>IF(ISERROR(VLOOKUP($F697,Listas!$T$4:$Y$44,6,FALSE)),"",VLOOKUP($F697,Listas!$T$4:$Y$44,6,FALSE))</f>
        <v/>
      </c>
    </row>
    <row r="698" spans="1:15" x14ac:dyDescent="0.25">
      <c r="A698" s="66"/>
      <c r="B698" s="66"/>
      <c r="C698" s="89" t="s">
        <v>941</v>
      </c>
      <c r="D698" s="66" t="s">
        <v>933</v>
      </c>
      <c r="E698" s="90" t="str">
        <f>IF(ISERROR(VLOOKUP($C698,Listas!$R$4:$S$17,2,FALSE)),"",VLOOKUP($C698,Listas!$R$4:$S$17,2,FALSE))</f>
        <v/>
      </c>
      <c r="F698" s="90" t="s">
        <v>984</v>
      </c>
      <c r="G698" s="90" t="s">
        <v>953</v>
      </c>
      <c r="H698" s="67"/>
      <c r="I698" s="67" t="s">
        <v>908</v>
      </c>
      <c r="J698" s="91" t="str">
        <f>IF(ISERROR(VLOOKUP($C698&amp;" "&amp;$K698,Listas!$AB$4:$AC$17,2,FALSE)),"",VLOOKUP($C698&amp;" "&amp;$K698,Listas!$AB$4:$AC$17,2,FALSE))</f>
        <v/>
      </c>
      <c r="K698" s="67" t="str">
        <f>IF(ISERROR(VLOOKUP($I698,Listas!$L$4:$M$7,2,FALSE)),"",VLOOKUP($I698,Listas!$L$4:$M$7,2,FALSE))</f>
        <v/>
      </c>
      <c r="L698" s="92" t="str">
        <f t="shared" si="10"/>
        <v/>
      </c>
      <c r="M698" s="92" t="str">
        <f>IF(D698="no",VLOOKUP(C698,Listas!$R$4:$Z$17,9, FALSE),"Por favor, introduzca detalles aquí")</f>
        <v>Por favor, introduzca detalles aquí</v>
      </c>
      <c r="N698" s="93" t="str">
        <f>IF(ISERROR(VLOOKUP($F698,Listas!$T$4:$Y$44,5,FALSE)),"",VLOOKUP($F698,Listas!$T$4:$Y$44,5,FALSE))</f>
        <v/>
      </c>
      <c r="O698" s="93" t="str">
        <f>IF(ISERROR(VLOOKUP($F698,Listas!$T$4:$Y$44,6,FALSE)),"",VLOOKUP($F698,Listas!$T$4:$Y$44,6,FALSE))</f>
        <v/>
      </c>
    </row>
    <row r="699" spans="1:15" x14ac:dyDescent="0.25">
      <c r="A699" s="66"/>
      <c r="B699" s="66"/>
      <c r="C699" s="89" t="s">
        <v>941</v>
      </c>
      <c r="D699" s="66" t="s">
        <v>933</v>
      </c>
      <c r="E699" s="90" t="str">
        <f>IF(ISERROR(VLOOKUP($C699,Listas!$R$4:$S$17,2,FALSE)),"",VLOOKUP($C699,Listas!$R$4:$S$17,2,FALSE))</f>
        <v/>
      </c>
      <c r="F699" s="90" t="s">
        <v>984</v>
      </c>
      <c r="G699" s="90" t="s">
        <v>953</v>
      </c>
      <c r="H699" s="67"/>
      <c r="I699" s="67" t="s">
        <v>908</v>
      </c>
      <c r="J699" s="91" t="str">
        <f>IF(ISERROR(VLOOKUP($C699&amp;" "&amp;$K699,Listas!$AB$4:$AC$17,2,FALSE)),"",VLOOKUP($C699&amp;" "&amp;$K699,Listas!$AB$4:$AC$17,2,FALSE))</f>
        <v/>
      </c>
      <c r="K699" s="67" t="str">
        <f>IF(ISERROR(VLOOKUP($I699,Listas!$L$4:$M$7,2,FALSE)),"",VLOOKUP($I699,Listas!$L$4:$M$7,2,FALSE))</f>
        <v/>
      </c>
      <c r="L699" s="92" t="str">
        <f t="shared" si="10"/>
        <v/>
      </c>
      <c r="M699" s="92" t="str">
        <f>IF(D699="no",VLOOKUP(C699,Listas!$R$4:$Z$17,9, FALSE),"Por favor, introduzca detalles aquí")</f>
        <v>Por favor, introduzca detalles aquí</v>
      </c>
      <c r="N699" s="93" t="str">
        <f>IF(ISERROR(VLOOKUP($F699,Listas!$T$4:$Y$44,5,FALSE)),"",VLOOKUP($F699,Listas!$T$4:$Y$44,5,FALSE))</f>
        <v/>
      </c>
      <c r="O699" s="93" t="str">
        <f>IF(ISERROR(VLOOKUP($F699,Listas!$T$4:$Y$44,6,FALSE)),"",VLOOKUP($F699,Listas!$T$4:$Y$44,6,FALSE))</f>
        <v/>
      </c>
    </row>
    <row r="700" spans="1:15" x14ac:dyDescent="0.25">
      <c r="A700" s="66"/>
      <c r="B700" s="66"/>
      <c r="C700" s="89" t="s">
        <v>941</v>
      </c>
      <c r="D700" s="66" t="s">
        <v>933</v>
      </c>
      <c r="E700" s="90" t="str">
        <f>IF(ISERROR(VLOOKUP($C700,Listas!$R$4:$S$17,2,FALSE)),"",VLOOKUP($C700,Listas!$R$4:$S$17,2,FALSE))</f>
        <v/>
      </c>
      <c r="F700" s="90" t="s">
        <v>984</v>
      </c>
      <c r="G700" s="90" t="s">
        <v>953</v>
      </c>
      <c r="H700" s="67"/>
      <c r="I700" s="67" t="s">
        <v>908</v>
      </c>
      <c r="J700" s="91" t="str">
        <f>IF(ISERROR(VLOOKUP($C700&amp;" "&amp;$K700,Listas!$AB$4:$AC$17,2,FALSE)),"",VLOOKUP($C700&amp;" "&amp;$K700,Listas!$AB$4:$AC$17,2,FALSE))</f>
        <v/>
      </c>
      <c r="K700" s="67" t="str">
        <f>IF(ISERROR(VLOOKUP($I700,Listas!$L$4:$M$7,2,FALSE)),"",VLOOKUP($I700,Listas!$L$4:$M$7,2,FALSE))</f>
        <v/>
      </c>
      <c r="L700" s="92" t="str">
        <f t="shared" si="10"/>
        <v/>
      </c>
      <c r="M700" s="92" t="str">
        <f>IF(D700="no",VLOOKUP(C700,Listas!$R$4:$Z$17,9, FALSE),"Por favor, introduzca detalles aquí")</f>
        <v>Por favor, introduzca detalles aquí</v>
      </c>
      <c r="N700" s="93" t="str">
        <f>IF(ISERROR(VLOOKUP($F700,Listas!$T$4:$Y$44,5,FALSE)),"",VLOOKUP($F700,Listas!$T$4:$Y$44,5,FALSE))</f>
        <v/>
      </c>
      <c r="O700" s="93" t="str">
        <f>IF(ISERROR(VLOOKUP($F700,Listas!$T$4:$Y$44,6,FALSE)),"",VLOOKUP($F700,Listas!$T$4:$Y$44,6,FALSE))</f>
        <v/>
      </c>
    </row>
    <row r="701" spans="1:15" x14ac:dyDescent="0.25">
      <c r="A701" s="66"/>
      <c r="B701" s="66"/>
      <c r="C701" s="89" t="s">
        <v>941</v>
      </c>
      <c r="D701" s="66" t="s">
        <v>933</v>
      </c>
      <c r="E701" s="90" t="str">
        <f>IF(ISERROR(VLOOKUP($C701,Listas!$R$4:$S$17,2,FALSE)),"",VLOOKUP($C701,Listas!$R$4:$S$17,2,FALSE))</f>
        <v/>
      </c>
      <c r="F701" s="90" t="s">
        <v>984</v>
      </c>
      <c r="G701" s="90" t="s">
        <v>953</v>
      </c>
      <c r="H701" s="67"/>
      <c r="I701" s="67" t="s">
        <v>908</v>
      </c>
      <c r="J701" s="91" t="str">
        <f>IF(ISERROR(VLOOKUP($C701&amp;" "&amp;$K701,Listas!$AB$4:$AC$17,2,FALSE)),"",VLOOKUP($C701&amp;" "&amp;$K701,Listas!$AB$4:$AC$17,2,FALSE))</f>
        <v/>
      </c>
      <c r="K701" s="67" t="str">
        <f>IF(ISERROR(VLOOKUP($I701,Listas!$L$4:$M$7,2,FALSE)),"",VLOOKUP($I701,Listas!$L$4:$M$7,2,FALSE))</f>
        <v/>
      </c>
      <c r="L701" s="92" t="str">
        <f t="shared" si="10"/>
        <v/>
      </c>
      <c r="M701" s="92" t="str">
        <f>IF(D701="no",VLOOKUP(C701,Listas!$R$4:$Z$17,9, FALSE),"Por favor, introduzca detalles aquí")</f>
        <v>Por favor, introduzca detalles aquí</v>
      </c>
      <c r="N701" s="93" t="str">
        <f>IF(ISERROR(VLOOKUP($F701,Listas!$T$4:$Y$44,5,FALSE)),"",VLOOKUP($F701,Listas!$T$4:$Y$44,5,FALSE))</f>
        <v/>
      </c>
      <c r="O701" s="93" t="str">
        <f>IF(ISERROR(VLOOKUP($F701,Listas!$T$4:$Y$44,6,FALSE)),"",VLOOKUP($F701,Listas!$T$4:$Y$44,6,FALSE))</f>
        <v/>
      </c>
    </row>
    <row r="702" spans="1:15" x14ac:dyDescent="0.25">
      <c r="A702" s="66"/>
      <c r="B702" s="66"/>
      <c r="C702" s="89" t="s">
        <v>941</v>
      </c>
      <c r="D702" s="66" t="s">
        <v>933</v>
      </c>
      <c r="E702" s="90" t="str">
        <f>IF(ISERROR(VLOOKUP($C702,Listas!$R$4:$S$17,2,FALSE)),"",VLOOKUP($C702,Listas!$R$4:$S$17,2,FALSE))</f>
        <v/>
      </c>
      <c r="F702" s="90" t="s">
        <v>984</v>
      </c>
      <c r="G702" s="90" t="s">
        <v>953</v>
      </c>
      <c r="H702" s="67"/>
      <c r="I702" s="67" t="s">
        <v>908</v>
      </c>
      <c r="J702" s="91" t="str">
        <f>IF(ISERROR(VLOOKUP($C702&amp;" "&amp;$K702,Listas!$AB$4:$AC$17,2,FALSE)),"",VLOOKUP($C702&amp;" "&amp;$K702,Listas!$AB$4:$AC$17,2,FALSE))</f>
        <v/>
      </c>
      <c r="K702" s="67" t="str">
        <f>IF(ISERROR(VLOOKUP($I702,Listas!$L$4:$M$7,2,FALSE)),"",VLOOKUP($I702,Listas!$L$4:$M$7,2,FALSE))</f>
        <v/>
      </c>
      <c r="L702" s="92" t="str">
        <f t="shared" si="10"/>
        <v/>
      </c>
      <c r="M702" s="92" t="str">
        <f>IF(D702="no",VLOOKUP(C702,Listas!$R$4:$Z$17,9, FALSE),"Por favor, introduzca detalles aquí")</f>
        <v>Por favor, introduzca detalles aquí</v>
      </c>
      <c r="N702" s="93" t="str">
        <f>IF(ISERROR(VLOOKUP($F702,Listas!$T$4:$Y$44,5,FALSE)),"",VLOOKUP($F702,Listas!$T$4:$Y$44,5,FALSE))</f>
        <v/>
      </c>
      <c r="O702" s="93" t="str">
        <f>IF(ISERROR(VLOOKUP($F702,Listas!$T$4:$Y$44,6,FALSE)),"",VLOOKUP($F702,Listas!$T$4:$Y$44,6,FALSE))</f>
        <v/>
      </c>
    </row>
    <row r="703" spans="1:15" x14ac:dyDescent="0.25">
      <c r="A703" s="66"/>
      <c r="B703" s="66"/>
      <c r="C703" s="89" t="s">
        <v>941</v>
      </c>
      <c r="D703" s="66" t="s">
        <v>933</v>
      </c>
      <c r="E703" s="90" t="str">
        <f>IF(ISERROR(VLOOKUP($C703,Listas!$R$4:$S$17,2,FALSE)),"",VLOOKUP($C703,Listas!$R$4:$S$17,2,FALSE))</f>
        <v/>
      </c>
      <c r="F703" s="90" t="s">
        <v>984</v>
      </c>
      <c r="G703" s="90" t="s">
        <v>953</v>
      </c>
      <c r="H703" s="67"/>
      <c r="I703" s="67" t="s">
        <v>908</v>
      </c>
      <c r="J703" s="91" t="str">
        <f>IF(ISERROR(VLOOKUP($C703&amp;" "&amp;$K703,Listas!$AB$4:$AC$17,2,FALSE)),"",VLOOKUP($C703&amp;" "&amp;$K703,Listas!$AB$4:$AC$17,2,FALSE))</f>
        <v/>
      </c>
      <c r="K703" s="67" t="str">
        <f>IF(ISERROR(VLOOKUP($I703,Listas!$L$4:$M$7,2,FALSE)),"",VLOOKUP($I703,Listas!$L$4:$M$7,2,FALSE))</f>
        <v/>
      </c>
      <c r="L703" s="92" t="str">
        <f t="shared" si="10"/>
        <v/>
      </c>
      <c r="M703" s="92" t="str">
        <f>IF(D703="no",VLOOKUP(C703,Listas!$R$4:$Z$17,9, FALSE),"Por favor, introduzca detalles aquí")</f>
        <v>Por favor, introduzca detalles aquí</v>
      </c>
      <c r="N703" s="93" t="str">
        <f>IF(ISERROR(VLOOKUP($F703,Listas!$T$4:$Y$44,5,FALSE)),"",VLOOKUP($F703,Listas!$T$4:$Y$44,5,FALSE))</f>
        <v/>
      </c>
      <c r="O703" s="93" t="str">
        <f>IF(ISERROR(VLOOKUP($F703,Listas!$T$4:$Y$44,6,FALSE)),"",VLOOKUP($F703,Listas!$T$4:$Y$44,6,FALSE))</f>
        <v/>
      </c>
    </row>
    <row r="704" spans="1:15" x14ac:dyDescent="0.25">
      <c r="A704" s="66"/>
      <c r="B704" s="66"/>
      <c r="C704" s="89" t="s">
        <v>941</v>
      </c>
      <c r="D704" s="66" t="s">
        <v>933</v>
      </c>
      <c r="E704" s="90" t="str">
        <f>IF(ISERROR(VLOOKUP($C704,Listas!$R$4:$S$17,2,FALSE)),"",VLOOKUP($C704,Listas!$R$4:$S$17,2,FALSE))</f>
        <v/>
      </c>
      <c r="F704" s="90" t="s">
        <v>984</v>
      </c>
      <c r="G704" s="90" t="s">
        <v>953</v>
      </c>
      <c r="H704" s="67"/>
      <c r="I704" s="67" t="s">
        <v>908</v>
      </c>
      <c r="J704" s="91" t="str">
        <f>IF(ISERROR(VLOOKUP($C704&amp;" "&amp;$K704,Listas!$AB$4:$AC$17,2,FALSE)),"",VLOOKUP($C704&amp;" "&amp;$K704,Listas!$AB$4:$AC$17,2,FALSE))</f>
        <v/>
      </c>
      <c r="K704" s="67" t="str">
        <f>IF(ISERROR(VLOOKUP($I704,Listas!$L$4:$M$7,2,FALSE)),"",VLOOKUP($I704,Listas!$L$4:$M$7,2,FALSE))</f>
        <v/>
      </c>
      <c r="L704" s="92" t="str">
        <f t="shared" si="10"/>
        <v/>
      </c>
      <c r="M704" s="92" t="str">
        <f>IF(D704="no",VLOOKUP(C704,Listas!$R$4:$Z$17,9, FALSE),"Por favor, introduzca detalles aquí")</f>
        <v>Por favor, introduzca detalles aquí</v>
      </c>
      <c r="N704" s="93" t="str">
        <f>IF(ISERROR(VLOOKUP($F704,Listas!$T$4:$Y$44,5,FALSE)),"",VLOOKUP($F704,Listas!$T$4:$Y$44,5,FALSE))</f>
        <v/>
      </c>
      <c r="O704" s="93" t="str">
        <f>IF(ISERROR(VLOOKUP($F704,Listas!$T$4:$Y$44,6,FALSE)),"",VLOOKUP($F704,Listas!$T$4:$Y$44,6,FALSE))</f>
        <v/>
      </c>
    </row>
    <row r="705" spans="1:15" x14ac:dyDescent="0.25">
      <c r="A705" s="66"/>
      <c r="B705" s="66"/>
      <c r="C705" s="89" t="s">
        <v>941</v>
      </c>
      <c r="D705" s="66" t="s">
        <v>933</v>
      </c>
      <c r="E705" s="90" t="str">
        <f>IF(ISERROR(VLOOKUP($C705,Listas!$R$4:$S$17,2,FALSE)),"",VLOOKUP($C705,Listas!$R$4:$S$17,2,FALSE))</f>
        <v/>
      </c>
      <c r="F705" s="90" t="s">
        <v>984</v>
      </c>
      <c r="G705" s="90" t="s">
        <v>953</v>
      </c>
      <c r="H705" s="67"/>
      <c r="I705" s="67" t="s">
        <v>908</v>
      </c>
      <c r="J705" s="91" t="str">
        <f>IF(ISERROR(VLOOKUP($C705&amp;" "&amp;$K705,Listas!$AB$4:$AC$17,2,FALSE)),"",VLOOKUP($C705&amp;" "&amp;$K705,Listas!$AB$4:$AC$17,2,FALSE))</f>
        <v/>
      </c>
      <c r="K705" s="67" t="str">
        <f>IF(ISERROR(VLOOKUP($I705,Listas!$L$4:$M$7,2,FALSE)),"",VLOOKUP($I705,Listas!$L$4:$M$7,2,FALSE))</f>
        <v/>
      </c>
      <c r="L705" s="92" t="str">
        <f t="shared" si="10"/>
        <v/>
      </c>
      <c r="M705" s="92" t="str">
        <f>IF(D705="no",VLOOKUP(C705,Listas!$R$4:$Z$17,9, FALSE),"Por favor, introduzca detalles aquí")</f>
        <v>Por favor, introduzca detalles aquí</v>
      </c>
      <c r="N705" s="93" t="str">
        <f>IF(ISERROR(VLOOKUP($F705,Listas!$T$4:$Y$44,5,FALSE)),"",VLOOKUP($F705,Listas!$T$4:$Y$44,5,FALSE))</f>
        <v/>
      </c>
      <c r="O705" s="93" t="str">
        <f>IF(ISERROR(VLOOKUP($F705,Listas!$T$4:$Y$44,6,FALSE)),"",VLOOKUP($F705,Listas!$T$4:$Y$44,6,FALSE))</f>
        <v/>
      </c>
    </row>
    <row r="706" spans="1:15" x14ac:dyDescent="0.25">
      <c r="A706" s="66"/>
      <c r="B706" s="66"/>
      <c r="C706" s="89" t="s">
        <v>941</v>
      </c>
      <c r="D706" s="66" t="s">
        <v>933</v>
      </c>
      <c r="E706" s="90" t="str">
        <f>IF(ISERROR(VLOOKUP($C706,Listas!$R$4:$S$17,2,FALSE)),"",VLOOKUP($C706,Listas!$R$4:$S$17,2,FALSE))</f>
        <v/>
      </c>
      <c r="F706" s="90" t="s">
        <v>984</v>
      </c>
      <c r="G706" s="90" t="s">
        <v>953</v>
      </c>
      <c r="H706" s="67"/>
      <c r="I706" s="67" t="s">
        <v>908</v>
      </c>
      <c r="J706" s="91" t="str">
        <f>IF(ISERROR(VLOOKUP($C706&amp;" "&amp;$K706,Listas!$AB$4:$AC$17,2,FALSE)),"",VLOOKUP($C706&amp;" "&amp;$K706,Listas!$AB$4:$AC$17,2,FALSE))</f>
        <v/>
      </c>
      <c r="K706" s="67" t="str">
        <f>IF(ISERROR(VLOOKUP($I706,Listas!$L$4:$M$7,2,FALSE)),"",VLOOKUP($I706,Listas!$L$4:$M$7,2,FALSE))</f>
        <v/>
      </c>
      <c r="L706" s="92" t="str">
        <f t="shared" si="10"/>
        <v/>
      </c>
      <c r="M706" s="92" t="str">
        <f>IF(D706="no",VLOOKUP(C706,Listas!$R$4:$Z$17,9, FALSE),"Por favor, introduzca detalles aquí")</f>
        <v>Por favor, introduzca detalles aquí</v>
      </c>
      <c r="N706" s="93" t="str">
        <f>IF(ISERROR(VLOOKUP($F706,Listas!$T$4:$Y$44,5,FALSE)),"",VLOOKUP($F706,Listas!$T$4:$Y$44,5,FALSE))</f>
        <v/>
      </c>
      <c r="O706" s="93" t="str">
        <f>IF(ISERROR(VLOOKUP($F706,Listas!$T$4:$Y$44,6,FALSE)),"",VLOOKUP($F706,Listas!$T$4:$Y$44,6,FALSE))</f>
        <v/>
      </c>
    </row>
    <row r="707" spans="1:15" x14ac:dyDescent="0.25">
      <c r="A707" s="66"/>
      <c r="B707" s="66"/>
      <c r="C707" s="89" t="s">
        <v>941</v>
      </c>
      <c r="D707" s="66" t="s">
        <v>933</v>
      </c>
      <c r="E707" s="90" t="str">
        <f>IF(ISERROR(VLOOKUP($C707,Listas!$R$4:$S$17,2,FALSE)),"",VLOOKUP($C707,Listas!$R$4:$S$17,2,FALSE))</f>
        <v/>
      </c>
      <c r="F707" s="90" t="s">
        <v>984</v>
      </c>
      <c r="G707" s="90" t="s">
        <v>953</v>
      </c>
      <c r="H707" s="67"/>
      <c r="I707" s="67" t="s">
        <v>908</v>
      </c>
      <c r="J707" s="91" t="str">
        <f>IF(ISERROR(VLOOKUP($C707&amp;" "&amp;$K707,Listas!$AB$4:$AC$17,2,FALSE)),"",VLOOKUP($C707&amp;" "&amp;$K707,Listas!$AB$4:$AC$17,2,FALSE))</f>
        <v/>
      </c>
      <c r="K707" s="67" t="str">
        <f>IF(ISERROR(VLOOKUP($I707,Listas!$L$4:$M$7,2,FALSE)),"",VLOOKUP($I707,Listas!$L$4:$M$7,2,FALSE))</f>
        <v/>
      </c>
      <c r="L707" s="92" t="str">
        <f t="shared" si="10"/>
        <v/>
      </c>
      <c r="M707" s="92" t="str">
        <f>IF(D707="no",VLOOKUP(C707,Listas!$R$4:$Z$17,9, FALSE),"Por favor, introduzca detalles aquí")</f>
        <v>Por favor, introduzca detalles aquí</v>
      </c>
      <c r="N707" s="93" t="str">
        <f>IF(ISERROR(VLOOKUP($F707,Listas!$T$4:$Y$44,5,FALSE)),"",VLOOKUP($F707,Listas!$T$4:$Y$44,5,FALSE))</f>
        <v/>
      </c>
      <c r="O707" s="93" t="str">
        <f>IF(ISERROR(VLOOKUP($F707,Listas!$T$4:$Y$44,6,FALSE)),"",VLOOKUP($F707,Listas!$T$4:$Y$44,6,FALSE))</f>
        <v/>
      </c>
    </row>
    <row r="708" spans="1:15" x14ac:dyDescent="0.25">
      <c r="A708" s="66"/>
      <c r="B708" s="66"/>
      <c r="C708" s="89" t="s">
        <v>941</v>
      </c>
      <c r="D708" s="66" t="s">
        <v>933</v>
      </c>
      <c r="E708" s="90" t="str">
        <f>IF(ISERROR(VLOOKUP($C708,Listas!$R$4:$S$17,2,FALSE)),"",VLOOKUP($C708,Listas!$R$4:$S$17,2,FALSE))</f>
        <v/>
      </c>
      <c r="F708" s="90" t="s">
        <v>984</v>
      </c>
      <c r="G708" s="90" t="s">
        <v>953</v>
      </c>
      <c r="H708" s="67"/>
      <c r="I708" s="67" t="s">
        <v>908</v>
      </c>
      <c r="J708" s="91" t="str">
        <f>IF(ISERROR(VLOOKUP($C708&amp;" "&amp;$K708,Listas!$AB$4:$AC$17,2,FALSE)),"",VLOOKUP($C708&amp;" "&amp;$K708,Listas!$AB$4:$AC$17,2,FALSE))</f>
        <v/>
      </c>
      <c r="K708" s="67" t="str">
        <f>IF(ISERROR(VLOOKUP($I708,Listas!$L$4:$M$7,2,FALSE)),"",VLOOKUP($I708,Listas!$L$4:$M$7,2,FALSE))</f>
        <v/>
      </c>
      <c r="L708" s="92" t="str">
        <f t="shared" si="10"/>
        <v/>
      </c>
      <c r="M708" s="92" t="str">
        <f>IF(D708="no",VLOOKUP(C708,Listas!$R$4:$Z$17,9, FALSE),"Por favor, introduzca detalles aquí")</f>
        <v>Por favor, introduzca detalles aquí</v>
      </c>
      <c r="N708" s="93" t="str">
        <f>IF(ISERROR(VLOOKUP($F708,Listas!$T$4:$Y$44,5,FALSE)),"",VLOOKUP($F708,Listas!$T$4:$Y$44,5,FALSE))</f>
        <v/>
      </c>
      <c r="O708" s="93" t="str">
        <f>IF(ISERROR(VLOOKUP($F708,Listas!$T$4:$Y$44,6,FALSE)),"",VLOOKUP($F708,Listas!$T$4:$Y$44,6,FALSE))</f>
        <v/>
      </c>
    </row>
    <row r="709" spans="1:15" x14ac:dyDescent="0.25">
      <c r="A709" s="66"/>
      <c r="B709" s="66"/>
      <c r="C709" s="89" t="s">
        <v>941</v>
      </c>
      <c r="D709" s="66" t="s">
        <v>933</v>
      </c>
      <c r="E709" s="90" t="str">
        <f>IF(ISERROR(VLOOKUP($C709,Listas!$R$4:$S$17,2,FALSE)),"",VLOOKUP($C709,Listas!$R$4:$S$17,2,FALSE))</f>
        <v/>
      </c>
      <c r="F709" s="90" t="s">
        <v>984</v>
      </c>
      <c r="G709" s="90" t="s">
        <v>953</v>
      </c>
      <c r="H709" s="67"/>
      <c r="I709" s="67" t="s">
        <v>908</v>
      </c>
      <c r="J709" s="91" t="str">
        <f>IF(ISERROR(VLOOKUP($C709&amp;" "&amp;$K709,Listas!$AB$4:$AC$17,2,FALSE)),"",VLOOKUP($C709&amp;" "&amp;$K709,Listas!$AB$4:$AC$17,2,FALSE))</f>
        <v/>
      </c>
      <c r="K709" s="67" t="str">
        <f>IF(ISERROR(VLOOKUP($I709,Listas!$L$4:$M$7,2,FALSE)),"",VLOOKUP($I709,Listas!$L$4:$M$7,2,FALSE))</f>
        <v/>
      </c>
      <c r="L709" s="92" t="str">
        <f t="shared" si="10"/>
        <v/>
      </c>
      <c r="M709" s="92" t="str">
        <f>IF(D709="no",VLOOKUP(C709,Listas!$R$4:$Z$17,9, FALSE),"Por favor, introduzca detalles aquí")</f>
        <v>Por favor, introduzca detalles aquí</v>
      </c>
      <c r="N709" s="93" t="str">
        <f>IF(ISERROR(VLOOKUP($F709,Listas!$T$4:$Y$44,5,FALSE)),"",VLOOKUP($F709,Listas!$T$4:$Y$44,5,FALSE))</f>
        <v/>
      </c>
      <c r="O709" s="93" t="str">
        <f>IF(ISERROR(VLOOKUP($F709,Listas!$T$4:$Y$44,6,FALSE)),"",VLOOKUP($F709,Listas!$T$4:$Y$44,6,FALSE))</f>
        <v/>
      </c>
    </row>
    <row r="710" spans="1:15" x14ac:dyDescent="0.25">
      <c r="A710" s="66"/>
      <c r="B710" s="66"/>
      <c r="C710" s="89" t="s">
        <v>941</v>
      </c>
      <c r="D710" s="66" t="s">
        <v>933</v>
      </c>
      <c r="E710" s="90" t="str">
        <f>IF(ISERROR(VLOOKUP($C710,Listas!$R$4:$S$17,2,FALSE)),"",VLOOKUP($C710,Listas!$R$4:$S$17,2,FALSE))</f>
        <v/>
      </c>
      <c r="F710" s="90" t="s">
        <v>984</v>
      </c>
      <c r="G710" s="90" t="s">
        <v>953</v>
      </c>
      <c r="H710" s="67"/>
      <c r="I710" s="67" t="s">
        <v>908</v>
      </c>
      <c r="J710" s="91" t="str">
        <f>IF(ISERROR(VLOOKUP($C710&amp;" "&amp;$K710,Listas!$AB$4:$AC$17,2,FALSE)),"",VLOOKUP($C710&amp;" "&amp;$K710,Listas!$AB$4:$AC$17,2,FALSE))</f>
        <v/>
      </c>
      <c r="K710" s="67" t="str">
        <f>IF(ISERROR(VLOOKUP($I710,Listas!$L$4:$M$7,2,FALSE)),"",VLOOKUP($I710,Listas!$L$4:$M$7,2,FALSE))</f>
        <v/>
      </c>
      <c r="L710" s="92" t="str">
        <f t="shared" si="10"/>
        <v/>
      </c>
      <c r="M710" s="92" t="str">
        <f>IF(D710="no",VLOOKUP(C710,Listas!$R$4:$Z$17,9, FALSE),"Por favor, introduzca detalles aquí")</f>
        <v>Por favor, introduzca detalles aquí</v>
      </c>
      <c r="N710" s="93" t="str">
        <f>IF(ISERROR(VLOOKUP($F710,Listas!$T$4:$Y$44,5,FALSE)),"",VLOOKUP($F710,Listas!$T$4:$Y$44,5,FALSE))</f>
        <v/>
      </c>
      <c r="O710" s="93" t="str">
        <f>IF(ISERROR(VLOOKUP($F710,Listas!$T$4:$Y$44,6,FALSE)),"",VLOOKUP($F710,Listas!$T$4:$Y$44,6,FALSE))</f>
        <v/>
      </c>
    </row>
    <row r="711" spans="1:15" x14ac:dyDescent="0.25">
      <c r="A711" s="66"/>
      <c r="B711" s="66"/>
      <c r="C711" s="89" t="s">
        <v>941</v>
      </c>
      <c r="D711" s="66" t="s">
        <v>933</v>
      </c>
      <c r="E711" s="90" t="str">
        <f>IF(ISERROR(VLOOKUP($C711,Listas!$R$4:$S$17,2,FALSE)),"",VLOOKUP($C711,Listas!$R$4:$S$17,2,FALSE))</f>
        <v/>
      </c>
      <c r="F711" s="90" t="s">
        <v>984</v>
      </c>
      <c r="G711" s="90" t="s">
        <v>953</v>
      </c>
      <c r="H711" s="67"/>
      <c r="I711" s="67" t="s">
        <v>908</v>
      </c>
      <c r="J711" s="91" t="str">
        <f>IF(ISERROR(VLOOKUP($C711&amp;" "&amp;$K711,Listas!$AB$4:$AC$17,2,FALSE)),"",VLOOKUP($C711&amp;" "&amp;$K711,Listas!$AB$4:$AC$17,2,FALSE))</f>
        <v/>
      </c>
      <c r="K711" s="67" t="str">
        <f>IF(ISERROR(VLOOKUP($I711,Listas!$L$4:$M$7,2,FALSE)),"",VLOOKUP($I711,Listas!$L$4:$M$7,2,FALSE))</f>
        <v/>
      </c>
      <c r="L711" s="92" t="str">
        <f t="shared" si="10"/>
        <v/>
      </c>
      <c r="M711" s="92" t="str">
        <f>IF(D711="no",VLOOKUP(C711,Listas!$R$4:$Z$17,9, FALSE),"Por favor, introduzca detalles aquí")</f>
        <v>Por favor, introduzca detalles aquí</v>
      </c>
      <c r="N711" s="93" t="str">
        <f>IF(ISERROR(VLOOKUP($F711,Listas!$T$4:$Y$44,5,FALSE)),"",VLOOKUP($F711,Listas!$T$4:$Y$44,5,FALSE))</f>
        <v/>
      </c>
      <c r="O711" s="93" t="str">
        <f>IF(ISERROR(VLOOKUP($F711,Listas!$T$4:$Y$44,6,FALSE)),"",VLOOKUP($F711,Listas!$T$4:$Y$44,6,FALSE))</f>
        <v/>
      </c>
    </row>
    <row r="712" spans="1:15" x14ac:dyDescent="0.25">
      <c r="A712" s="66"/>
      <c r="B712" s="66"/>
      <c r="C712" s="89" t="s">
        <v>941</v>
      </c>
      <c r="D712" s="66" t="s">
        <v>933</v>
      </c>
      <c r="E712" s="90" t="str">
        <f>IF(ISERROR(VLOOKUP($C712,Listas!$R$4:$S$17,2,FALSE)),"",VLOOKUP($C712,Listas!$R$4:$S$17,2,FALSE))</f>
        <v/>
      </c>
      <c r="F712" s="90" t="s">
        <v>984</v>
      </c>
      <c r="G712" s="90" t="s">
        <v>953</v>
      </c>
      <c r="H712" s="67"/>
      <c r="I712" s="67" t="s">
        <v>908</v>
      </c>
      <c r="J712" s="91" t="str">
        <f>IF(ISERROR(VLOOKUP($C712&amp;" "&amp;$K712,Listas!$AB$4:$AC$17,2,FALSE)),"",VLOOKUP($C712&amp;" "&amp;$K712,Listas!$AB$4:$AC$17,2,FALSE))</f>
        <v/>
      </c>
      <c r="K712" s="67" t="str">
        <f>IF(ISERROR(VLOOKUP($I712,Listas!$L$4:$M$7,2,FALSE)),"",VLOOKUP($I712,Listas!$L$4:$M$7,2,FALSE))</f>
        <v/>
      </c>
      <c r="L712" s="92" t="str">
        <f t="shared" ref="L712:L775" si="11">IF(ISERROR(H712*J712),"",H712*J712)</f>
        <v/>
      </c>
      <c r="M712" s="92" t="str">
        <f>IF(D712="no",VLOOKUP(C712,Listas!$R$4:$Z$17,9, FALSE),"Por favor, introduzca detalles aquí")</f>
        <v>Por favor, introduzca detalles aquí</v>
      </c>
      <c r="N712" s="93" t="str">
        <f>IF(ISERROR(VLOOKUP($F712,Listas!$T$4:$Y$44,5,FALSE)),"",VLOOKUP($F712,Listas!$T$4:$Y$44,5,FALSE))</f>
        <v/>
      </c>
      <c r="O712" s="93" t="str">
        <f>IF(ISERROR(VLOOKUP($F712,Listas!$T$4:$Y$44,6,FALSE)),"",VLOOKUP($F712,Listas!$T$4:$Y$44,6,FALSE))</f>
        <v/>
      </c>
    </row>
    <row r="713" spans="1:15" x14ac:dyDescent="0.25">
      <c r="A713" s="66"/>
      <c r="B713" s="66"/>
      <c r="C713" s="89" t="s">
        <v>941</v>
      </c>
      <c r="D713" s="66" t="s">
        <v>933</v>
      </c>
      <c r="E713" s="90" t="str">
        <f>IF(ISERROR(VLOOKUP($C713,Listas!$R$4:$S$17,2,FALSE)),"",VLOOKUP($C713,Listas!$R$4:$S$17,2,FALSE))</f>
        <v/>
      </c>
      <c r="F713" s="90" t="s">
        <v>984</v>
      </c>
      <c r="G713" s="90" t="s">
        <v>953</v>
      </c>
      <c r="H713" s="67"/>
      <c r="I713" s="67" t="s">
        <v>908</v>
      </c>
      <c r="J713" s="91" t="str">
        <f>IF(ISERROR(VLOOKUP($C713&amp;" "&amp;$K713,Listas!$AB$4:$AC$17,2,FALSE)),"",VLOOKUP($C713&amp;" "&amp;$K713,Listas!$AB$4:$AC$17,2,FALSE))</f>
        <v/>
      </c>
      <c r="K713" s="67" t="str">
        <f>IF(ISERROR(VLOOKUP($I713,Listas!$L$4:$M$7,2,FALSE)),"",VLOOKUP($I713,Listas!$L$4:$M$7,2,FALSE))</f>
        <v/>
      </c>
      <c r="L713" s="92" t="str">
        <f t="shared" si="11"/>
        <v/>
      </c>
      <c r="M713" s="92" t="str">
        <f>IF(D713="no",VLOOKUP(C713,Listas!$R$4:$Z$17,9, FALSE),"Por favor, introduzca detalles aquí")</f>
        <v>Por favor, introduzca detalles aquí</v>
      </c>
      <c r="N713" s="93" t="str">
        <f>IF(ISERROR(VLOOKUP($F713,Listas!$T$4:$Y$44,5,FALSE)),"",VLOOKUP($F713,Listas!$T$4:$Y$44,5,FALSE))</f>
        <v/>
      </c>
      <c r="O713" s="93" t="str">
        <f>IF(ISERROR(VLOOKUP($F713,Listas!$T$4:$Y$44,6,FALSE)),"",VLOOKUP($F713,Listas!$T$4:$Y$44,6,FALSE))</f>
        <v/>
      </c>
    </row>
    <row r="714" spans="1:15" x14ac:dyDescent="0.25">
      <c r="A714" s="66"/>
      <c r="B714" s="66"/>
      <c r="C714" s="89" t="s">
        <v>941</v>
      </c>
      <c r="D714" s="66" t="s">
        <v>933</v>
      </c>
      <c r="E714" s="90" t="str">
        <f>IF(ISERROR(VLOOKUP($C714,Listas!$R$4:$S$17,2,FALSE)),"",VLOOKUP($C714,Listas!$R$4:$S$17,2,FALSE))</f>
        <v/>
      </c>
      <c r="F714" s="90" t="s">
        <v>984</v>
      </c>
      <c r="G714" s="90" t="s">
        <v>953</v>
      </c>
      <c r="H714" s="67"/>
      <c r="I714" s="67" t="s">
        <v>908</v>
      </c>
      <c r="J714" s="91" t="str">
        <f>IF(ISERROR(VLOOKUP($C714&amp;" "&amp;$K714,Listas!$AB$4:$AC$17,2,FALSE)),"",VLOOKUP($C714&amp;" "&amp;$K714,Listas!$AB$4:$AC$17,2,FALSE))</f>
        <v/>
      </c>
      <c r="K714" s="67" t="str">
        <f>IF(ISERROR(VLOOKUP($I714,Listas!$L$4:$M$7,2,FALSE)),"",VLOOKUP($I714,Listas!$L$4:$M$7,2,FALSE))</f>
        <v/>
      </c>
      <c r="L714" s="92" t="str">
        <f t="shared" si="11"/>
        <v/>
      </c>
      <c r="M714" s="92" t="str">
        <f>IF(D714="no",VLOOKUP(C714,Listas!$R$4:$Z$17,9, FALSE),"Por favor, introduzca detalles aquí")</f>
        <v>Por favor, introduzca detalles aquí</v>
      </c>
      <c r="N714" s="93" t="str">
        <f>IF(ISERROR(VLOOKUP($F714,Listas!$T$4:$Y$44,5,FALSE)),"",VLOOKUP($F714,Listas!$T$4:$Y$44,5,FALSE))</f>
        <v/>
      </c>
      <c r="O714" s="93" t="str">
        <f>IF(ISERROR(VLOOKUP($F714,Listas!$T$4:$Y$44,6,FALSE)),"",VLOOKUP($F714,Listas!$T$4:$Y$44,6,FALSE))</f>
        <v/>
      </c>
    </row>
    <row r="715" spans="1:15" x14ac:dyDescent="0.25">
      <c r="A715" s="66"/>
      <c r="B715" s="66"/>
      <c r="C715" s="89" t="s">
        <v>941</v>
      </c>
      <c r="D715" s="66" t="s">
        <v>933</v>
      </c>
      <c r="E715" s="90" t="str">
        <f>IF(ISERROR(VLOOKUP($C715,Listas!$R$4:$S$17,2,FALSE)),"",VLOOKUP($C715,Listas!$R$4:$S$17,2,FALSE))</f>
        <v/>
      </c>
      <c r="F715" s="90" t="s">
        <v>984</v>
      </c>
      <c r="G715" s="90" t="s">
        <v>953</v>
      </c>
      <c r="H715" s="67"/>
      <c r="I715" s="67" t="s">
        <v>908</v>
      </c>
      <c r="J715" s="91" t="str">
        <f>IF(ISERROR(VLOOKUP($C715&amp;" "&amp;$K715,Listas!$AB$4:$AC$17,2,FALSE)),"",VLOOKUP($C715&amp;" "&amp;$K715,Listas!$AB$4:$AC$17,2,FALSE))</f>
        <v/>
      </c>
      <c r="K715" s="67" t="str">
        <f>IF(ISERROR(VLOOKUP($I715,Listas!$L$4:$M$7,2,FALSE)),"",VLOOKUP($I715,Listas!$L$4:$M$7,2,FALSE))</f>
        <v/>
      </c>
      <c r="L715" s="92" t="str">
        <f t="shared" si="11"/>
        <v/>
      </c>
      <c r="M715" s="92" t="str">
        <f>IF(D715="no",VLOOKUP(C715,Listas!$R$4:$Z$17,9, FALSE),"Por favor, introduzca detalles aquí")</f>
        <v>Por favor, introduzca detalles aquí</v>
      </c>
      <c r="N715" s="93" t="str">
        <f>IF(ISERROR(VLOOKUP($F715,Listas!$T$4:$Y$44,5,FALSE)),"",VLOOKUP($F715,Listas!$T$4:$Y$44,5,FALSE))</f>
        <v/>
      </c>
      <c r="O715" s="93" t="str">
        <f>IF(ISERROR(VLOOKUP($F715,Listas!$T$4:$Y$44,6,FALSE)),"",VLOOKUP($F715,Listas!$T$4:$Y$44,6,FALSE))</f>
        <v/>
      </c>
    </row>
    <row r="716" spans="1:15" x14ac:dyDescent="0.25">
      <c r="A716" s="66"/>
      <c r="B716" s="66"/>
      <c r="C716" s="89" t="s">
        <v>941</v>
      </c>
      <c r="D716" s="66" t="s">
        <v>933</v>
      </c>
      <c r="E716" s="90" t="str">
        <f>IF(ISERROR(VLOOKUP($C716,Listas!$R$4:$S$17,2,FALSE)),"",VLOOKUP($C716,Listas!$R$4:$S$17,2,FALSE))</f>
        <v/>
      </c>
      <c r="F716" s="90" t="s">
        <v>984</v>
      </c>
      <c r="G716" s="90" t="s">
        <v>953</v>
      </c>
      <c r="H716" s="67"/>
      <c r="I716" s="67" t="s">
        <v>908</v>
      </c>
      <c r="J716" s="91" t="str">
        <f>IF(ISERROR(VLOOKUP($C716&amp;" "&amp;$K716,Listas!$AB$4:$AC$17,2,FALSE)),"",VLOOKUP($C716&amp;" "&amp;$K716,Listas!$AB$4:$AC$17,2,FALSE))</f>
        <v/>
      </c>
      <c r="K716" s="67" t="str">
        <f>IF(ISERROR(VLOOKUP($I716,Listas!$L$4:$M$7,2,FALSE)),"",VLOOKUP($I716,Listas!$L$4:$M$7,2,FALSE))</f>
        <v/>
      </c>
      <c r="L716" s="92" t="str">
        <f t="shared" si="11"/>
        <v/>
      </c>
      <c r="M716" s="92" t="str">
        <f>IF(D716="no",VLOOKUP(C716,Listas!$R$4:$Z$17,9, FALSE),"Por favor, introduzca detalles aquí")</f>
        <v>Por favor, introduzca detalles aquí</v>
      </c>
      <c r="N716" s="93" t="str">
        <f>IF(ISERROR(VLOOKUP($F716,Listas!$T$4:$Y$44,5,FALSE)),"",VLOOKUP($F716,Listas!$T$4:$Y$44,5,FALSE))</f>
        <v/>
      </c>
      <c r="O716" s="93" t="str">
        <f>IF(ISERROR(VLOOKUP($F716,Listas!$T$4:$Y$44,6,FALSE)),"",VLOOKUP($F716,Listas!$T$4:$Y$44,6,FALSE))</f>
        <v/>
      </c>
    </row>
    <row r="717" spans="1:15" x14ac:dyDescent="0.25">
      <c r="A717" s="66"/>
      <c r="B717" s="66"/>
      <c r="C717" s="89" t="s">
        <v>941</v>
      </c>
      <c r="D717" s="66" t="s">
        <v>933</v>
      </c>
      <c r="E717" s="90" t="str">
        <f>IF(ISERROR(VLOOKUP($C717,Listas!$R$4:$S$17,2,FALSE)),"",VLOOKUP($C717,Listas!$R$4:$S$17,2,FALSE))</f>
        <v/>
      </c>
      <c r="F717" s="90" t="s">
        <v>984</v>
      </c>
      <c r="G717" s="90" t="s">
        <v>953</v>
      </c>
      <c r="H717" s="67"/>
      <c r="I717" s="67" t="s">
        <v>908</v>
      </c>
      <c r="J717" s="91" t="str">
        <f>IF(ISERROR(VLOOKUP($C717&amp;" "&amp;$K717,Listas!$AB$4:$AC$17,2,FALSE)),"",VLOOKUP($C717&amp;" "&amp;$K717,Listas!$AB$4:$AC$17,2,FALSE))</f>
        <v/>
      </c>
      <c r="K717" s="67" t="str">
        <f>IF(ISERROR(VLOOKUP($I717,Listas!$L$4:$M$7,2,FALSE)),"",VLOOKUP($I717,Listas!$L$4:$M$7,2,FALSE))</f>
        <v/>
      </c>
      <c r="L717" s="92" t="str">
        <f t="shared" si="11"/>
        <v/>
      </c>
      <c r="M717" s="92" t="str">
        <f>IF(D717="no",VLOOKUP(C717,Listas!$R$4:$Z$17,9, FALSE),"Por favor, introduzca detalles aquí")</f>
        <v>Por favor, introduzca detalles aquí</v>
      </c>
      <c r="N717" s="93" t="str">
        <f>IF(ISERROR(VLOOKUP($F717,Listas!$T$4:$Y$44,5,FALSE)),"",VLOOKUP($F717,Listas!$T$4:$Y$44,5,FALSE))</f>
        <v/>
      </c>
      <c r="O717" s="93" t="str">
        <f>IF(ISERROR(VLOOKUP($F717,Listas!$T$4:$Y$44,6,FALSE)),"",VLOOKUP($F717,Listas!$T$4:$Y$44,6,FALSE))</f>
        <v/>
      </c>
    </row>
    <row r="718" spans="1:15" x14ac:dyDescent="0.25">
      <c r="A718" s="66"/>
      <c r="B718" s="66"/>
      <c r="C718" s="89" t="s">
        <v>941</v>
      </c>
      <c r="D718" s="66" t="s">
        <v>933</v>
      </c>
      <c r="E718" s="90" t="str">
        <f>IF(ISERROR(VLOOKUP($C718,Listas!$R$4:$S$17,2,FALSE)),"",VLOOKUP($C718,Listas!$R$4:$S$17,2,FALSE))</f>
        <v/>
      </c>
      <c r="F718" s="90" t="s">
        <v>984</v>
      </c>
      <c r="G718" s="90" t="s">
        <v>953</v>
      </c>
      <c r="H718" s="67"/>
      <c r="I718" s="67" t="s">
        <v>908</v>
      </c>
      <c r="J718" s="91" t="str">
        <f>IF(ISERROR(VLOOKUP($C718&amp;" "&amp;$K718,Listas!$AB$4:$AC$17,2,FALSE)),"",VLOOKUP($C718&amp;" "&amp;$K718,Listas!$AB$4:$AC$17,2,FALSE))</f>
        <v/>
      </c>
      <c r="K718" s="67" t="str">
        <f>IF(ISERROR(VLOOKUP($I718,Listas!$L$4:$M$7,2,FALSE)),"",VLOOKUP($I718,Listas!$L$4:$M$7,2,FALSE))</f>
        <v/>
      </c>
      <c r="L718" s="92" t="str">
        <f t="shared" si="11"/>
        <v/>
      </c>
      <c r="M718" s="92" t="str">
        <f>IF(D718="no",VLOOKUP(C718,Listas!$R$4:$Z$17,9, FALSE),"Por favor, introduzca detalles aquí")</f>
        <v>Por favor, introduzca detalles aquí</v>
      </c>
      <c r="N718" s="93" t="str">
        <f>IF(ISERROR(VLOOKUP($F718,Listas!$T$4:$Y$44,5,FALSE)),"",VLOOKUP($F718,Listas!$T$4:$Y$44,5,FALSE))</f>
        <v/>
      </c>
      <c r="O718" s="93" t="str">
        <f>IF(ISERROR(VLOOKUP($F718,Listas!$T$4:$Y$44,6,FALSE)),"",VLOOKUP($F718,Listas!$T$4:$Y$44,6,FALSE))</f>
        <v/>
      </c>
    </row>
    <row r="719" spans="1:15" x14ac:dyDescent="0.25">
      <c r="A719" s="66"/>
      <c r="B719" s="66"/>
      <c r="C719" s="89" t="s">
        <v>941</v>
      </c>
      <c r="D719" s="66" t="s">
        <v>933</v>
      </c>
      <c r="E719" s="90" t="str">
        <f>IF(ISERROR(VLOOKUP($C719,Listas!$R$4:$S$17,2,FALSE)),"",VLOOKUP($C719,Listas!$R$4:$S$17,2,FALSE))</f>
        <v/>
      </c>
      <c r="F719" s="90" t="s">
        <v>984</v>
      </c>
      <c r="G719" s="90" t="s">
        <v>953</v>
      </c>
      <c r="H719" s="67"/>
      <c r="I719" s="67" t="s">
        <v>908</v>
      </c>
      <c r="J719" s="91" t="str">
        <f>IF(ISERROR(VLOOKUP($C719&amp;" "&amp;$K719,Listas!$AB$4:$AC$17,2,FALSE)),"",VLOOKUP($C719&amp;" "&amp;$K719,Listas!$AB$4:$AC$17,2,FALSE))</f>
        <v/>
      </c>
      <c r="K719" s="67" t="str">
        <f>IF(ISERROR(VLOOKUP($I719,Listas!$L$4:$M$7,2,FALSE)),"",VLOOKUP($I719,Listas!$L$4:$M$7,2,FALSE))</f>
        <v/>
      </c>
      <c r="L719" s="92" t="str">
        <f t="shared" si="11"/>
        <v/>
      </c>
      <c r="M719" s="92" t="str">
        <f>IF(D719="no",VLOOKUP(C719,Listas!$R$4:$Z$17,9, FALSE),"Por favor, introduzca detalles aquí")</f>
        <v>Por favor, introduzca detalles aquí</v>
      </c>
      <c r="N719" s="93" t="str">
        <f>IF(ISERROR(VLOOKUP($F719,Listas!$T$4:$Y$44,5,FALSE)),"",VLOOKUP($F719,Listas!$T$4:$Y$44,5,FALSE))</f>
        <v/>
      </c>
      <c r="O719" s="93" t="str">
        <f>IF(ISERROR(VLOOKUP($F719,Listas!$T$4:$Y$44,6,FALSE)),"",VLOOKUP($F719,Listas!$T$4:$Y$44,6,FALSE))</f>
        <v/>
      </c>
    </row>
    <row r="720" spans="1:15" x14ac:dyDescent="0.25">
      <c r="A720" s="66"/>
      <c r="B720" s="66"/>
      <c r="C720" s="89" t="s">
        <v>941</v>
      </c>
      <c r="D720" s="66" t="s">
        <v>933</v>
      </c>
      <c r="E720" s="90" t="str">
        <f>IF(ISERROR(VLOOKUP($C720,Listas!$R$4:$S$17,2,FALSE)),"",VLOOKUP($C720,Listas!$R$4:$S$17,2,FALSE))</f>
        <v/>
      </c>
      <c r="F720" s="90" t="s">
        <v>984</v>
      </c>
      <c r="G720" s="90" t="s">
        <v>953</v>
      </c>
      <c r="H720" s="67"/>
      <c r="I720" s="67" t="s">
        <v>908</v>
      </c>
      <c r="J720" s="91" t="str">
        <f>IF(ISERROR(VLOOKUP($C720&amp;" "&amp;$K720,Listas!$AB$4:$AC$17,2,FALSE)),"",VLOOKUP($C720&amp;" "&amp;$K720,Listas!$AB$4:$AC$17,2,FALSE))</f>
        <v/>
      </c>
      <c r="K720" s="67" t="str">
        <f>IF(ISERROR(VLOOKUP($I720,Listas!$L$4:$M$7,2,FALSE)),"",VLOOKUP($I720,Listas!$L$4:$M$7,2,FALSE))</f>
        <v/>
      </c>
      <c r="L720" s="92" t="str">
        <f t="shared" si="11"/>
        <v/>
      </c>
      <c r="M720" s="92" t="str">
        <f>IF(D720="no",VLOOKUP(C720,Listas!$R$4:$Z$17,9, FALSE),"Por favor, introduzca detalles aquí")</f>
        <v>Por favor, introduzca detalles aquí</v>
      </c>
      <c r="N720" s="93" t="str">
        <f>IF(ISERROR(VLOOKUP($F720,Listas!$T$4:$Y$44,5,FALSE)),"",VLOOKUP($F720,Listas!$T$4:$Y$44,5,FALSE))</f>
        <v/>
      </c>
      <c r="O720" s="93" t="str">
        <f>IF(ISERROR(VLOOKUP($F720,Listas!$T$4:$Y$44,6,FALSE)),"",VLOOKUP($F720,Listas!$T$4:$Y$44,6,FALSE))</f>
        <v/>
      </c>
    </row>
    <row r="721" spans="1:15" x14ac:dyDescent="0.25">
      <c r="A721" s="66"/>
      <c r="B721" s="66"/>
      <c r="C721" s="89" t="s">
        <v>941</v>
      </c>
      <c r="D721" s="66" t="s">
        <v>933</v>
      </c>
      <c r="E721" s="90" t="str">
        <f>IF(ISERROR(VLOOKUP($C721,Listas!$R$4:$S$17,2,FALSE)),"",VLOOKUP($C721,Listas!$R$4:$S$17,2,FALSE))</f>
        <v/>
      </c>
      <c r="F721" s="90" t="s">
        <v>984</v>
      </c>
      <c r="G721" s="90" t="s">
        <v>953</v>
      </c>
      <c r="H721" s="67"/>
      <c r="I721" s="67" t="s">
        <v>908</v>
      </c>
      <c r="J721" s="91" t="str">
        <f>IF(ISERROR(VLOOKUP($C721&amp;" "&amp;$K721,Listas!$AB$4:$AC$17,2,FALSE)),"",VLOOKUP($C721&amp;" "&amp;$K721,Listas!$AB$4:$AC$17,2,FALSE))</f>
        <v/>
      </c>
      <c r="K721" s="67" t="str">
        <f>IF(ISERROR(VLOOKUP($I721,Listas!$L$4:$M$7,2,FALSE)),"",VLOOKUP($I721,Listas!$L$4:$M$7,2,FALSE))</f>
        <v/>
      </c>
      <c r="L721" s="92" t="str">
        <f t="shared" si="11"/>
        <v/>
      </c>
      <c r="M721" s="92" t="str">
        <f>IF(D721="no",VLOOKUP(C721,Listas!$R$4:$Z$17,9, FALSE),"Por favor, introduzca detalles aquí")</f>
        <v>Por favor, introduzca detalles aquí</v>
      </c>
      <c r="N721" s="93" t="str">
        <f>IF(ISERROR(VLOOKUP($F721,Listas!$T$4:$Y$44,5,FALSE)),"",VLOOKUP($F721,Listas!$T$4:$Y$44,5,FALSE))</f>
        <v/>
      </c>
      <c r="O721" s="93" t="str">
        <f>IF(ISERROR(VLOOKUP($F721,Listas!$T$4:$Y$44,6,FALSE)),"",VLOOKUP($F721,Listas!$T$4:$Y$44,6,FALSE))</f>
        <v/>
      </c>
    </row>
    <row r="722" spans="1:15" x14ac:dyDescent="0.25">
      <c r="A722" s="66"/>
      <c r="B722" s="66"/>
      <c r="C722" s="89" t="s">
        <v>941</v>
      </c>
      <c r="D722" s="66" t="s">
        <v>933</v>
      </c>
      <c r="E722" s="90" t="str">
        <f>IF(ISERROR(VLOOKUP($C722,Listas!$R$4:$S$17,2,FALSE)),"",VLOOKUP($C722,Listas!$R$4:$S$17,2,FALSE))</f>
        <v/>
      </c>
      <c r="F722" s="90" t="s">
        <v>984</v>
      </c>
      <c r="G722" s="90" t="s">
        <v>953</v>
      </c>
      <c r="H722" s="67"/>
      <c r="I722" s="67" t="s">
        <v>908</v>
      </c>
      <c r="J722" s="91" t="str">
        <f>IF(ISERROR(VLOOKUP($C722&amp;" "&amp;$K722,Listas!$AB$4:$AC$17,2,FALSE)),"",VLOOKUP($C722&amp;" "&amp;$K722,Listas!$AB$4:$AC$17,2,FALSE))</f>
        <v/>
      </c>
      <c r="K722" s="67" t="str">
        <f>IF(ISERROR(VLOOKUP($I722,Listas!$L$4:$M$7,2,FALSE)),"",VLOOKUP($I722,Listas!$L$4:$M$7,2,FALSE))</f>
        <v/>
      </c>
      <c r="L722" s="92" t="str">
        <f t="shared" si="11"/>
        <v/>
      </c>
      <c r="M722" s="92" t="str">
        <f>IF(D722="no",VLOOKUP(C722,Listas!$R$4:$Z$17,9, FALSE),"Por favor, introduzca detalles aquí")</f>
        <v>Por favor, introduzca detalles aquí</v>
      </c>
      <c r="N722" s="93" t="str">
        <f>IF(ISERROR(VLOOKUP($F722,Listas!$T$4:$Y$44,5,FALSE)),"",VLOOKUP($F722,Listas!$T$4:$Y$44,5,FALSE))</f>
        <v/>
      </c>
      <c r="O722" s="93" t="str">
        <f>IF(ISERROR(VLOOKUP($F722,Listas!$T$4:$Y$44,6,FALSE)),"",VLOOKUP($F722,Listas!$T$4:$Y$44,6,FALSE))</f>
        <v/>
      </c>
    </row>
    <row r="723" spans="1:15" x14ac:dyDescent="0.25">
      <c r="A723" s="66"/>
      <c r="B723" s="66"/>
      <c r="C723" s="89" t="s">
        <v>941</v>
      </c>
      <c r="D723" s="66" t="s">
        <v>933</v>
      </c>
      <c r="E723" s="90" t="str">
        <f>IF(ISERROR(VLOOKUP($C723,Listas!$R$4:$S$17,2,FALSE)),"",VLOOKUP($C723,Listas!$R$4:$S$17,2,FALSE))</f>
        <v/>
      </c>
      <c r="F723" s="90" t="s">
        <v>984</v>
      </c>
      <c r="G723" s="90" t="s">
        <v>953</v>
      </c>
      <c r="H723" s="67"/>
      <c r="I723" s="67" t="s">
        <v>908</v>
      </c>
      <c r="J723" s="91" t="str">
        <f>IF(ISERROR(VLOOKUP($C723&amp;" "&amp;$K723,Listas!$AB$4:$AC$17,2,FALSE)),"",VLOOKUP($C723&amp;" "&amp;$K723,Listas!$AB$4:$AC$17,2,FALSE))</f>
        <v/>
      </c>
      <c r="K723" s="67" t="str">
        <f>IF(ISERROR(VLOOKUP($I723,Listas!$L$4:$M$7,2,FALSE)),"",VLOOKUP($I723,Listas!$L$4:$M$7,2,FALSE))</f>
        <v/>
      </c>
      <c r="L723" s="92" t="str">
        <f t="shared" si="11"/>
        <v/>
      </c>
      <c r="M723" s="92" t="str">
        <f>IF(D723="no",VLOOKUP(C723,Listas!$R$4:$Z$17,9, FALSE),"Por favor, introduzca detalles aquí")</f>
        <v>Por favor, introduzca detalles aquí</v>
      </c>
      <c r="N723" s="93" t="str">
        <f>IF(ISERROR(VLOOKUP($F723,Listas!$T$4:$Y$44,5,FALSE)),"",VLOOKUP($F723,Listas!$T$4:$Y$44,5,FALSE))</f>
        <v/>
      </c>
      <c r="O723" s="93" t="str">
        <f>IF(ISERROR(VLOOKUP($F723,Listas!$T$4:$Y$44,6,FALSE)),"",VLOOKUP($F723,Listas!$T$4:$Y$44,6,FALSE))</f>
        <v/>
      </c>
    </row>
    <row r="724" spans="1:15" x14ac:dyDescent="0.25">
      <c r="A724" s="66"/>
      <c r="B724" s="66"/>
      <c r="C724" s="89" t="s">
        <v>941</v>
      </c>
      <c r="D724" s="66" t="s">
        <v>933</v>
      </c>
      <c r="E724" s="90" t="str">
        <f>IF(ISERROR(VLOOKUP($C724,Listas!$R$4:$S$17,2,FALSE)),"",VLOOKUP($C724,Listas!$R$4:$S$17,2,FALSE))</f>
        <v/>
      </c>
      <c r="F724" s="90" t="s">
        <v>984</v>
      </c>
      <c r="G724" s="90" t="s">
        <v>953</v>
      </c>
      <c r="H724" s="67"/>
      <c r="I724" s="67" t="s">
        <v>908</v>
      </c>
      <c r="J724" s="91" t="str">
        <f>IF(ISERROR(VLOOKUP($C724&amp;" "&amp;$K724,Listas!$AB$4:$AC$17,2,FALSE)),"",VLOOKUP($C724&amp;" "&amp;$K724,Listas!$AB$4:$AC$17,2,FALSE))</f>
        <v/>
      </c>
      <c r="K724" s="67" t="str">
        <f>IF(ISERROR(VLOOKUP($I724,Listas!$L$4:$M$7,2,FALSE)),"",VLOOKUP($I724,Listas!$L$4:$M$7,2,FALSE))</f>
        <v/>
      </c>
      <c r="L724" s="92" t="str">
        <f t="shared" si="11"/>
        <v/>
      </c>
      <c r="M724" s="92" t="str">
        <f>IF(D724="no",VLOOKUP(C724,Listas!$R$4:$Z$17,9, FALSE),"Por favor, introduzca detalles aquí")</f>
        <v>Por favor, introduzca detalles aquí</v>
      </c>
      <c r="N724" s="93" t="str">
        <f>IF(ISERROR(VLOOKUP($F724,Listas!$T$4:$Y$44,5,FALSE)),"",VLOOKUP($F724,Listas!$T$4:$Y$44,5,FALSE))</f>
        <v/>
      </c>
      <c r="O724" s="93" t="str">
        <f>IF(ISERROR(VLOOKUP($F724,Listas!$T$4:$Y$44,6,FALSE)),"",VLOOKUP($F724,Listas!$T$4:$Y$44,6,FALSE))</f>
        <v/>
      </c>
    </row>
    <row r="725" spans="1:15" x14ac:dyDescent="0.25">
      <c r="A725" s="66"/>
      <c r="B725" s="66"/>
      <c r="C725" s="89" t="s">
        <v>941</v>
      </c>
      <c r="D725" s="66" t="s">
        <v>933</v>
      </c>
      <c r="E725" s="90" t="str">
        <f>IF(ISERROR(VLOOKUP($C725,Listas!$R$4:$S$17,2,FALSE)),"",VLOOKUP($C725,Listas!$R$4:$S$17,2,FALSE))</f>
        <v/>
      </c>
      <c r="F725" s="90" t="s">
        <v>984</v>
      </c>
      <c r="G725" s="90" t="s">
        <v>953</v>
      </c>
      <c r="H725" s="67"/>
      <c r="I725" s="67" t="s">
        <v>908</v>
      </c>
      <c r="J725" s="91" t="str">
        <f>IF(ISERROR(VLOOKUP($C725&amp;" "&amp;$K725,Listas!$AB$4:$AC$17,2,FALSE)),"",VLOOKUP($C725&amp;" "&amp;$K725,Listas!$AB$4:$AC$17,2,FALSE))</f>
        <v/>
      </c>
      <c r="K725" s="67" t="str">
        <f>IF(ISERROR(VLOOKUP($I725,Listas!$L$4:$M$7,2,FALSE)),"",VLOOKUP($I725,Listas!$L$4:$M$7,2,FALSE))</f>
        <v/>
      </c>
      <c r="L725" s="92" t="str">
        <f t="shared" si="11"/>
        <v/>
      </c>
      <c r="M725" s="92" t="str">
        <f>IF(D725="no",VLOOKUP(C725,Listas!$R$4:$Z$17,9, FALSE),"Por favor, introduzca detalles aquí")</f>
        <v>Por favor, introduzca detalles aquí</v>
      </c>
      <c r="N725" s="93" t="str">
        <f>IF(ISERROR(VLOOKUP($F725,Listas!$T$4:$Y$44,5,FALSE)),"",VLOOKUP($F725,Listas!$T$4:$Y$44,5,FALSE))</f>
        <v/>
      </c>
      <c r="O725" s="93" t="str">
        <f>IF(ISERROR(VLOOKUP($F725,Listas!$T$4:$Y$44,6,FALSE)),"",VLOOKUP($F725,Listas!$T$4:$Y$44,6,FALSE))</f>
        <v/>
      </c>
    </row>
    <row r="726" spans="1:15" x14ac:dyDescent="0.25">
      <c r="A726" s="66"/>
      <c r="B726" s="66"/>
      <c r="C726" s="89" t="s">
        <v>941</v>
      </c>
      <c r="D726" s="66" t="s">
        <v>933</v>
      </c>
      <c r="E726" s="90" t="str">
        <f>IF(ISERROR(VLOOKUP($C726,Listas!$R$4:$S$17,2,FALSE)),"",VLOOKUP($C726,Listas!$R$4:$S$17,2,FALSE))</f>
        <v/>
      </c>
      <c r="F726" s="90" t="s">
        <v>984</v>
      </c>
      <c r="G726" s="90" t="s">
        <v>953</v>
      </c>
      <c r="H726" s="67"/>
      <c r="I726" s="67" t="s">
        <v>908</v>
      </c>
      <c r="J726" s="91" t="str">
        <f>IF(ISERROR(VLOOKUP($C726&amp;" "&amp;$K726,Listas!$AB$4:$AC$17,2,FALSE)),"",VLOOKUP($C726&amp;" "&amp;$K726,Listas!$AB$4:$AC$17,2,FALSE))</f>
        <v/>
      </c>
      <c r="K726" s="67" t="str">
        <f>IF(ISERROR(VLOOKUP($I726,Listas!$L$4:$M$7,2,FALSE)),"",VLOOKUP($I726,Listas!$L$4:$M$7,2,FALSE))</f>
        <v/>
      </c>
      <c r="L726" s="92" t="str">
        <f t="shared" si="11"/>
        <v/>
      </c>
      <c r="M726" s="92" t="str">
        <f>IF(D726="no",VLOOKUP(C726,Listas!$R$4:$Z$17,9, FALSE),"Por favor, introduzca detalles aquí")</f>
        <v>Por favor, introduzca detalles aquí</v>
      </c>
      <c r="N726" s="93" t="str">
        <f>IF(ISERROR(VLOOKUP($F726,Listas!$T$4:$Y$44,5,FALSE)),"",VLOOKUP($F726,Listas!$T$4:$Y$44,5,FALSE))</f>
        <v/>
      </c>
      <c r="O726" s="93" t="str">
        <f>IF(ISERROR(VLOOKUP($F726,Listas!$T$4:$Y$44,6,FALSE)),"",VLOOKUP($F726,Listas!$T$4:$Y$44,6,FALSE))</f>
        <v/>
      </c>
    </row>
    <row r="727" spans="1:15" x14ac:dyDescent="0.25">
      <c r="A727" s="66"/>
      <c r="B727" s="66"/>
      <c r="C727" s="89" t="s">
        <v>941</v>
      </c>
      <c r="D727" s="66" t="s">
        <v>933</v>
      </c>
      <c r="E727" s="90" t="str">
        <f>IF(ISERROR(VLOOKUP($C727,Listas!$R$4:$S$17,2,FALSE)),"",VLOOKUP($C727,Listas!$R$4:$S$17,2,FALSE))</f>
        <v/>
      </c>
      <c r="F727" s="90" t="s">
        <v>984</v>
      </c>
      <c r="G727" s="90" t="s">
        <v>953</v>
      </c>
      <c r="H727" s="67"/>
      <c r="I727" s="67" t="s">
        <v>908</v>
      </c>
      <c r="J727" s="91" t="str">
        <f>IF(ISERROR(VLOOKUP($C727&amp;" "&amp;$K727,Listas!$AB$4:$AC$17,2,FALSE)),"",VLOOKUP($C727&amp;" "&amp;$K727,Listas!$AB$4:$AC$17,2,FALSE))</f>
        <v/>
      </c>
      <c r="K727" s="67" t="str">
        <f>IF(ISERROR(VLOOKUP($I727,Listas!$L$4:$M$7,2,FALSE)),"",VLOOKUP($I727,Listas!$L$4:$M$7,2,FALSE))</f>
        <v/>
      </c>
      <c r="L727" s="92" t="str">
        <f t="shared" si="11"/>
        <v/>
      </c>
      <c r="M727" s="92" t="str">
        <f>IF(D727="no",VLOOKUP(C727,Listas!$R$4:$Z$17,9, FALSE),"Por favor, introduzca detalles aquí")</f>
        <v>Por favor, introduzca detalles aquí</v>
      </c>
      <c r="N727" s="93" t="str">
        <f>IF(ISERROR(VLOOKUP($F727,Listas!$T$4:$Y$44,5,FALSE)),"",VLOOKUP($F727,Listas!$T$4:$Y$44,5,FALSE))</f>
        <v/>
      </c>
      <c r="O727" s="93" t="str">
        <f>IF(ISERROR(VLOOKUP($F727,Listas!$T$4:$Y$44,6,FALSE)),"",VLOOKUP($F727,Listas!$T$4:$Y$44,6,FALSE))</f>
        <v/>
      </c>
    </row>
    <row r="728" spans="1:15" x14ac:dyDescent="0.25">
      <c r="A728" s="66"/>
      <c r="B728" s="66"/>
      <c r="C728" s="89" t="s">
        <v>941</v>
      </c>
      <c r="D728" s="66" t="s">
        <v>933</v>
      </c>
      <c r="E728" s="90" t="str">
        <f>IF(ISERROR(VLOOKUP($C728,Listas!$R$4:$S$17,2,FALSE)),"",VLOOKUP($C728,Listas!$R$4:$S$17,2,FALSE))</f>
        <v/>
      </c>
      <c r="F728" s="90" t="s">
        <v>984</v>
      </c>
      <c r="G728" s="90" t="s">
        <v>953</v>
      </c>
      <c r="H728" s="67"/>
      <c r="I728" s="67" t="s">
        <v>908</v>
      </c>
      <c r="J728" s="91" t="str">
        <f>IF(ISERROR(VLOOKUP($C728&amp;" "&amp;$K728,Listas!$AB$4:$AC$17,2,FALSE)),"",VLOOKUP($C728&amp;" "&amp;$K728,Listas!$AB$4:$AC$17,2,FALSE))</f>
        <v/>
      </c>
      <c r="K728" s="67" t="str">
        <f>IF(ISERROR(VLOOKUP($I728,Listas!$L$4:$M$7,2,FALSE)),"",VLOOKUP($I728,Listas!$L$4:$M$7,2,FALSE))</f>
        <v/>
      </c>
      <c r="L728" s="92" t="str">
        <f t="shared" si="11"/>
        <v/>
      </c>
      <c r="M728" s="92" t="str">
        <f>IF(D728="no",VLOOKUP(C728,Listas!$R$4:$Z$17,9, FALSE),"Por favor, introduzca detalles aquí")</f>
        <v>Por favor, introduzca detalles aquí</v>
      </c>
      <c r="N728" s="93" t="str">
        <f>IF(ISERROR(VLOOKUP($F728,Listas!$T$4:$Y$44,5,FALSE)),"",VLOOKUP($F728,Listas!$T$4:$Y$44,5,FALSE))</f>
        <v/>
      </c>
      <c r="O728" s="93" t="str">
        <f>IF(ISERROR(VLOOKUP($F728,Listas!$T$4:$Y$44,6,FALSE)),"",VLOOKUP($F728,Listas!$T$4:$Y$44,6,FALSE))</f>
        <v/>
      </c>
    </row>
    <row r="729" spans="1:15" x14ac:dyDescent="0.25">
      <c r="A729" s="66"/>
      <c r="B729" s="66"/>
      <c r="C729" s="89" t="s">
        <v>941</v>
      </c>
      <c r="D729" s="66" t="s">
        <v>933</v>
      </c>
      <c r="E729" s="90" t="str">
        <f>IF(ISERROR(VLOOKUP($C729,Listas!$R$4:$S$17,2,FALSE)),"",VLOOKUP($C729,Listas!$R$4:$S$17,2,FALSE))</f>
        <v/>
      </c>
      <c r="F729" s="90" t="s">
        <v>984</v>
      </c>
      <c r="G729" s="90" t="s">
        <v>953</v>
      </c>
      <c r="H729" s="67"/>
      <c r="I729" s="67" t="s">
        <v>908</v>
      </c>
      <c r="J729" s="91" t="str">
        <f>IF(ISERROR(VLOOKUP($C729&amp;" "&amp;$K729,Listas!$AB$4:$AC$17,2,FALSE)),"",VLOOKUP($C729&amp;" "&amp;$K729,Listas!$AB$4:$AC$17,2,FALSE))</f>
        <v/>
      </c>
      <c r="K729" s="67" t="str">
        <f>IF(ISERROR(VLOOKUP($I729,Listas!$L$4:$M$7,2,FALSE)),"",VLOOKUP($I729,Listas!$L$4:$M$7,2,FALSE))</f>
        <v/>
      </c>
      <c r="L729" s="92" t="str">
        <f t="shared" si="11"/>
        <v/>
      </c>
      <c r="M729" s="92" t="str">
        <f>IF(D729="no",VLOOKUP(C729,Listas!$R$4:$Z$17,9, FALSE),"Por favor, introduzca detalles aquí")</f>
        <v>Por favor, introduzca detalles aquí</v>
      </c>
      <c r="N729" s="93" t="str">
        <f>IF(ISERROR(VLOOKUP($F729,Listas!$T$4:$Y$44,5,FALSE)),"",VLOOKUP($F729,Listas!$T$4:$Y$44,5,FALSE))</f>
        <v/>
      </c>
      <c r="O729" s="93" t="str">
        <f>IF(ISERROR(VLOOKUP($F729,Listas!$T$4:$Y$44,6,FALSE)),"",VLOOKUP($F729,Listas!$T$4:$Y$44,6,FALSE))</f>
        <v/>
      </c>
    </row>
    <row r="730" spans="1:15" x14ac:dyDescent="0.25">
      <c r="A730" s="66"/>
      <c r="B730" s="66"/>
      <c r="C730" s="89" t="s">
        <v>941</v>
      </c>
      <c r="D730" s="66" t="s">
        <v>933</v>
      </c>
      <c r="E730" s="90" t="str">
        <f>IF(ISERROR(VLOOKUP($C730,Listas!$R$4:$S$17,2,FALSE)),"",VLOOKUP($C730,Listas!$R$4:$S$17,2,FALSE))</f>
        <v/>
      </c>
      <c r="F730" s="90" t="s">
        <v>984</v>
      </c>
      <c r="G730" s="90" t="s">
        <v>953</v>
      </c>
      <c r="H730" s="67"/>
      <c r="I730" s="67" t="s">
        <v>908</v>
      </c>
      <c r="J730" s="91" t="str">
        <f>IF(ISERROR(VLOOKUP($C730&amp;" "&amp;$K730,Listas!$AB$4:$AC$17,2,FALSE)),"",VLOOKUP($C730&amp;" "&amp;$K730,Listas!$AB$4:$AC$17,2,FALSE))</f>
        <v/>
      </c>
      <c r="K730" s="67" t="str">
        <f>IF(ISERROR(VLOOKUP($I730,Listas!$L$4:$M$7,2,FALSE)),"",VLOOKUP($I730,Listas!$L$4:$M$7,2,FALSE))</f>
        <v/>
      </c>
      <c r="L730" s="92" t="str">
        <f t="shared" si="11"/>
        <v/>
      </c>
      <c r="M730" s="92" t="str">
        <f>IF(D730="no",VLOOKUP(C730,Listas!$R$4:$Z$17,9, FALSE),"Por favor, introduzca detalles aquí")</f>
        <v>Por favor, introduzca detalles aquí</v>
      </c>
      <c r="N730" s="93" t="str">
        <f>IF(ISERROR(VLOOKUP($F730,Listas!$T$4:$Y$44,5,FALSE)),"",VLOOKUP($F730,Listas!$T$4:$Y$44,5,FALSE))</f>
        <v/>
      </c>
      <c r="O730" s="93" t="str">
        <f>IF(ISERROR(VLOOKUP($F730,Listas!$T$4:$Y$44,6,FALSE)),"",VLOOKUP($F730,Listas!$T$4:$Y$44,6,FALSE))</f>
        <v/>
      </c>
    </row>
    <row r="731" spans="1:15" x14ac:dyDescent="0.25">
      <c r="A731" s="66"/>
      <c r="B731" s="66"/>
      <c r="C731" s="89" t="s">
        <v>941</v>
      </c>
      <c r="D731" s="66" t="s">
        <v>933</v>
      </c>
      <c r="E731" s="90" t="str">
        <f>IF(ISERROR(VLOOKUP($C731,Listas!$R$4:$S$17,2,FALSE)),"",VLOOKUP($C731,Listas!$R$4:$S$17,2,FALSE))</f>
        <v/>
      </c>
      <c r="F731" s="90" t="s">
        <v>984</v>
      </c>
      <c r="G731" s="90" t="s">
        <v>953</v>
      </c>
      <c r="H731" s="67"/>
      <c r="I731" s="67" t="s">
        <v>908</v>
      </c>
      <c r="J731" s="91" t="str">
        <f>IF(ISERROR(VLOOKUP($C731&amp;" "&amp;$K731,Listas!$AB$4:$AC$17,2,FALSE)),"",VLOOKUP($C731&amp;" "&amp;$K731,Listas!$AB$4:$AC$17,2,FALSE))</f>
        <v/>
      </c>
      <c r="K731" s="67" t="str">
        <f>IF(ISERROR(VLOOKUP($I731,Listas!$L$4:$M$7,2,FALSE)),"",VLOOKUP($I731,Listas!$L$4:$M$7,2,FALSE))</f>
        <v/>
      </c>
      <c r="L731" s="92" t="str">
        <f t="shared" si="11"/>
        <v/>
      </c>
      <c r="M731" s="92" t="str">
        <f>IF(D731="no",VLOOKUP(C731,Listas!$R$4:$Z$17,9, FALSE),"Por favor, introduzca detalles aquí")</f>
        <v>Por favor, introduzca detalles aquí</v>
      </c>
      <c r="N731" s="93" t="str">
        <f>IF(ISERROR(VLOOKUP($F731,Listas!$T$4:$Y$44,5,FALSE)),"",VLOOKUP($F731,Listas!$T$4:$Y$44,5,FALSE))</f>
        <v/>
      </c>
      <c r="O731" s="93" t="str">
        <f>IF(ISERROR(VLOOKUP($F731,Listas!$T$4:$Y$44,6,FALSE)),"",VLOOKUP($F731,Listas!$T$4:$Y$44,6,FALSE))</f>
        <v/>
      </c>
    </row>
    <row r="732" spans="1:15" x14ac:dyDescent="0.25">
      <c r="A732" s="66"/>
      <c r="B732" s="66"/>
      <c r="C732" s="89" t="s">
        <v>941</v>
      </c>
      <c r="D732" s="66" t="s">
        <v>933</v>
      </c>
      <c r="E732" s="90" t="str">
        <f>IF(ISERROR(VLOOKUP($C732,Listas!$R$4:$S$17,2,FALSE)),"",VLOOKUP($C732,Listas!$R$4:$S$17,2,FALSE))</f>
        <v/>
      </c>
      <c r="F732" s="90" t="s">
        <v>984</v>
      </c>
      <c r="G732" s="90" t="s">
        <v>953</v>
      </c>
      <c r="H732" s="67"/>
      <c r="I732" s="67" t="s">
        <v>908</v>
      </c>
      <c r="J732" s="91" t="str">
        <f>IF(ISERROR(VLOOKUP($C732&amp;" "&amp;$K732,Listas!$AB$4:$AC$17,2,FALSE)),"",VLOOKUP($C732&amp;" "&amp;$K732,Listas!$AB$4:$AC$17,2,FALSE))</f>
        <v/>
      </c>
      <c r="K732" s="67" t="str">
        <f>IF(ISERROR(VLOOKUP($I732,Listas!$L$4:$M$7,2,FALSE)),"",VLOOKUP($I732,Listas!$L$4:$M$7,2,FALSE))</f>
        <v/>
      </c>
      <c r="L732" s="92" t="str">
        <f t="shared" si="11"/>
        <v/>
      </c>
      <c r="M732" s="92" t="str">
        <f>IF(D732="no",VLOOKUP(C732,Listas!$R$4:$Z$17,9, FALSE),"Por favor, introduzca detalles aquí")</f>
        <v>Por favor, introduzca detalles aquí</v>
      </c>
      <c r="N732" s="93" t="str">
        <f>IF(ISERROR(VLOOKUP($F732,Listas!$T$4:$Y$44,5,FALSE)),"",VLOOKUP($F732,Listas!$T$4:$Y$44,5,FALSE))</f>
        <v/>
      </c>
      <c r="O732" s="93" t="str">
        <f>IF(ISERROR(VLOOKUP($F732,Listas!$T$4:$Y$44,6,FALSE)),"",VLOOKUP($F732,Listas!$T$4:$Y$44,6,FALSE))</f>
        <v/>
      </c>
    </row>
    <row r="733" spans="1:15" x14ac:dyDescent="0.25">
      <c r="A733" s="66"/>
      <c r="B733" s="66"/>
      <c r="C733" s="89" t="s">
        <v>941</v>
      </c>
      <c r="D733" s="66" t="s">
        <v>933</v>
      </c>
      <c r="E733" s="90" t="str">
        <f>IF(ISERROR(VLOOKUP($C733,Listas!$R$4:$S$17,2,FALSE)),"",VLOOKUP($C733,Listas!$R$4:$S$17,2,FALSE))</f>
        <v/>
      </c>
      <c r="F733" s="90" t="s">
        <v>984</v>
      </c>
      <c r="G733" s="90" t="s">
        <v>953</v>
      </c>
      <c r="H733" s="67"/>
      <c r="I733" s="67" t="s">
        <v>908</v>
      </c>
      <c r="J733" s="91" t="str">
        <f>IF(ISERROR(VLOOKUP($C733&amp;" "&amp;$K733,Listas!$AB$4:$AC$17,2,FALSE)),"",VLOOKUP($C733&amp;" "&amp;$K733,Listas!$AB$4:$AC$17,2,FALSE))</f>
        <v/>
      </c>
      <c r="K733" s="67" t="str">
        <f>IF(ISERROR(VLOOKUP($I733,Listas!$L$4:$M$7,2,FALSE)),"",VLOOKUP($I733,Listas!$L$4:$M$7,2,FALSE))</f>
        <v/>
      </c>
      <c r="L733" s="92" t="str">
        <f t="shared" si="11"/>
        <v/>
      </c>
      <c r="M733" s="92" t="str">
        <f>IF(D733="no",VLOOKUP(C733,Listas!$R$4:$Z$17,9, FALSE),"Por favor, introduzca detalles aquí")</f>
        <v>Por favor, introduzca detalles aquí</v>
      </c>
      <c r="N733" s="93" t="str">
        <f>IF(ISERROR(VLOOKUP($F733,Listas!$T$4:$Y$44,5,FALSE)),"",VLOOKUP($F733,Listas!$T$4:$Y$44,5,FALSE))</f>
        <v/>
      </c>
      <c r="O733" s="93" t="str">
        <f>IF(ISERROR(VLOOKUP($F733,Listas!$T$4:$Y$44,6,FALSE)),"",VLOOKUP($F733,Listas!$T$4:$Y$44,6,FALSE))</f>
        <v/>
      </c>
    </row>
    <row r="734" spans="1:15" x14ac:dyDescent="0.25">
      <c r="A734" s="66"/>
      <c r="B734" s="66"/>
      <c r="C734" s="89" t="s">
        <v>941</v>
      </c>
      <c r="D734" s="66" t="s">
        <v>933</v>
      </c>
      <c r="E734" s="90" t="str">
        <f>IF(ISERROR(VLOOKUP($C734,Listas!$R$4:$S$17,2,FALSE)),"",VLOOKUP($C734,Listas!$R$4:$S$17,2,FALSE))</f>
        <v/>
      </c>
      <c r="F734" s="90" t="s">
        <v>984</v>
      </c>
      <c r="G734" s="90" t="s">
        <v>953</v>
      </c>
      <c r="H734" s="67"/>
      <c r="I734" s="67" t="s">
        <v>908</v>
      </c>
      <c r="J734" s="91" t="str">
        <f>IF(ISERROR(VLOOKUP($C734&amp;" "&amp;$K734,Listas!$AB$4:$AC$17,2,FALSE)),"",VLOOKUP($C734&amp;" "&amp;$K734,Listas!$AB$4:$AC$17,2,FALSE))</f>
        <v/>
      </c>
      <c r="K734" s="67" t="str">
        <f>IF(ISERROR(VLOOKUP($I734,Listas!$L$4:$M$7,2,FALSE)),"",VLOOKUP($I734,Listas!$L$4:$M$7,2,FALSE))</f>
        <v/>
      </c>
      <c r="L734" s="92" t="str">
        <f t="shared" si="11"/>
        <v/>
      </c>
      <c r="M734" s="92" t="str">
        <f>IF(D734="no",VLOOKUP(C734,Listas!$R$4:$Z$17,9, FALSE),"Por favor, introduzca detalles aquí")</f>
        <v>Por favor, introduzca detalles aquí</v>
      </c>
      <c r="N734" s="93" t="str">
        <f>IF(ISERROR(VLOOKUP($F734,Listas!$T$4:$Y$44,5,FALSE)),"",VLOOKUP($F734,Listas!$T$4:$Y$44,5,FALSE))</f>
        <v/>
      </c>
      <c r="O734" s="93" t="str">
        <f>IF(ISERROR(VLOOKUP($F734,Listas!$T$4:$Y$44,6,FALSE)),"",VLOOKUP($F734,Listas!$T$4:$Y$44,6,FALSE))</f>
        <v/>
      </c>
    </row>
    <row r="735" spans="1:15" x14ac:dyDescent="0.25">
      <c r="A735" s="66"/>
      <c r="B735" s="66"/>
      <c r="C735" s="89" t="s">
        <v>941</v>
      </c>
      <c r="D735" s="66" t="s">
        <v>933</v>
      </c>
      <c r="E735" s="90" t="str">
        <f>IF(ISERROR(VLOOKUP($C735,Listas!$R$4:$S$17,2,FALSE)),"",VLOOKUP($C735,Listas!$R$4:$S$17,2,FALSE))</f>
        <v/>
      </c>
      <c r="F735" s="90" t="s">
        <v>984</v>
      </c>
      <c r="G735" s="90" t="s">
        <v>953</v>
      </c>
      <c r="H735" s="67"/>
      <c r="I735" s="67" t="s">
        <v>908</v>
      </c>
      <c r="J735" s="91" t="str">
        <f>IF(ISERROR(VLOOKUP($C735&amp;" "&amp;$K735,Listas!$AB$4:$AC$17,2,FALSE)),"",VLOOKUP($C735&amp;" "&amp;$K735,Listas!$AB$4:$AC$17,2,FALSE))</f>
        <v/>
      </c>
      <c r="K735" s="67" t="str">
        <f>IF(ISERROR(VLOOKUP($I735,Listas!$L$4:$M$7,2,FALSE)),"",VLOOKUP($I735,Listas!$L$4:$M$7,2,FALSE))</f>
        <v/>
      </c>
      <c r="L735" s="92" t="str">
        <f t="shared" si="11"/>
        <v/>
      </c>
      <c r="M735" s="92" t="str">
        <f>IF(D735="no",VLOOKUP(C735,Listas!$R$4:$Z$17,9, FALSE),"Por favor, introduzca detalles aquí")</f>
        <v>Por favor, introduzca detalles aquí</v>
      </c>
      <c r="N735" s="93" t="str">
        <f>IF(ISERROR(VLOOKUP($F735,Listas!$T$4:$Y$44,5,FALSE)),"",VLOOKUP($F735,Listas!$T$4:$Y$44,5,FALSE))</f>
        <v/>
      </c>
      <c r="O735" s="93" t="str">
        <f>IF(ISERROR(VLOOKUP($F735,Listas!$T$4:$Y$44,6,FALSE)),"",VLOOKUP($F735,Listas!$T$4:$Y$44,6,FALSE))</f>
        <v/>
      </c>
    </row>
    <row r="736" spans="1:15" x14ac:dyDescent="0.25">
      <c r="A736" s="66"/>
      <c r="B736" s="66"/>
      <c r="C736" s="89" t="s">
        <v>941</v>
      </c>
      <c r="D736" s="66" t="s">
        <v>933</v>
      </c>
      <c r="E736" s="90" t="str">
        <f>IF(ISERROR(VLOOKUP($C736,Listas!$R$4:$S$17,2,FALSE)),"",VLOOKUP($C736,Listas!$R$4:$S$17,2,FALSE))</f>
        <v/>
      </c>
      <c r="F736" s="90" t="s">
        <v>984</v>
      </c>
      <c r="G736" s="90" t="s">
        <v>953</v>
      </c>
      <c r="H736" s="67"/>
      <c r="I736" s="67" t="s">
        <v>908</v>
      </c>
      <c r="J736" s="91" t="str">
        <f>IF(ISERROR(VLOOKUP($C736&amp;" "&amp;$K736,Listas!$AB$4:$AC$17,2,FALSE)),"",VLOOKUP($C736&amp;" "&amp;$K736,Listas!$AB$4:$AC$17,2,FALSE))</f>
        <v/>
      </c>
      <c r="K736" s="67" t="str">
        <f>IF(ISERROR(VLOOKUP($I736,Listas!$L$4:$M$7,2,FALSE)),"",VLOOKUP($I736,Listas!$L$4:$M$7,2,FALSE))</f>
        <v/>
      </c>
      <c r="L736" s="92" t="str">
        <f t="shared" si="11"/>
        <v/>
      </c>
      <c r="M736" s="92" t="str">
        <f>IF(D736="no",VLOOKUP(C736,Listas!$R$4:$Z$17,9, FALSE),"Por favor, introduzca detalles aquí")</f>
        <v>Por favor, introduzca detalles aquí</v>
      </c>
      <c r="N736" s="93" t="str">
        <f>IF(ISERROR(VLOOKUP($F736,Listas!$T$4:$Y$44,5,FALSE)),"",VLOOKUP($F736,Listas!$T$4:$Y$44,5,FALSE))</f>
        <v/>
      </c>
      <c r="O736" s="93" t="str">
        <f>IF(ISERROR(VLOOKUP($F736,Listas!$T$4:$Y$44,6,FALSE)),"",VLOOKUP($F736,Listas!$T$4:$Y$44,6,FALSE))</f>
        <v/>
      </c>
    </row>
    <row r="737" spans="1:15" x14ac:dyDescent="0.25">
      <c r="A737" s="66"/>
      <c r="B737" s="66"/>
      <c r="C737" s="89" t="s">
        <v>941</v>
      </c>
      <c r="D737" s="66" t="s">
        <v>933</v>
      </c>
      <c r="E737" s="90" t="str">
        <f>IF(ISERROR(VLOOKUP($C737,Listas!$R$4:$S$17,2,FALSE)),"",VLOOKUP($C737,Listas!$R$4:$S$17,2,FALSE))</f>
        <v/>
      </c>
      <c r="F737" s="90" t="s">
        <v>984</v>
      </c>
      <c r="G737" s="90" t="s">
        <v>953</v>
      </c>
      <c r="H737" s="67"/>
      <c r="I737" s="67" t="s">
        <v>908</v>
      </c>
      <c r="J737" s="91" t="str">
        <f>IF(ISERROR(VLOOKUP($C737&amp;" "&amp;$K737,Listas!$AB$4:$AC$17,2,FALSE)),"",VLOOKUP($C737&amp;" "&amp;$K737,Listas!$AB$4:$AC$17,2,FALSE))</f>
        <v/>
      </c>
      <c r="K737" s="67" t="str">
        <f>IF(ISERROR(VLOOKUP($I737,Listas!$L$4:$M$7,2,FALSE)),"",VLOOKUP($I737,Listas!$L$4:$M$7,2,FALSE))</f>
        <v/>
      </c>
      <c r="L737" s="92" t="str">
        <f t="shared" si="11"/>
        <v/>
      </c>
      <c r="M737" s="92" t="str">
        <f>IF(D737="no",VLOOKUP(C737,Listas!$R$4:$Z$17,9, FALSE),"Por favor, introduzca detalles aquí")</f>
        <v>Por favor, introduzca detalles aquí</v>
      </c>
      <c r="N737" s="93" t="str">
        <f>IF(ISERROR(VLOOKUP($F737,Listas!$T$4:$Y$44,5,FALSE)),"",VLOOKUP($F737,Listas!$T$4:$Y$44,5,FALSE))</f>
        <v/>
      </c>
      <c r="O737" s="93" t="str">
        <f>IF(ISERROR(VLOOKUP($F737,Listas!$T$4:$Y$44,6,FALSE)),"",VLOOKUP($F737,Listas!$T$4:$Y$44,6,FALSE))</f>
        <v/>
      </c>
    </row>
    <row r="738" spans="1:15" x14ac:dyDescent="0.25">
      <c r="A738" s="66"/>
      <c r="B738" s="66"/>
      <c r="C738" s="89" t="s">
        <v>941</v>
      </c>
      <c r="D738" s="66" t="s">
        <v>933</v>
      </c>
      <c r="E738" s="90" t="str">
        <f>IF(ISERROR(VLOOKUP($C738,Listas!$R$4:$S$17,2,FALSE)),"",VLOOKUP($C738,Listas!$R$4:$S$17,2,FALSE))</f>
        <v/>
      </c>
      <c r="F738" s="90" t="s">
        <v>984</v>
      </c>
      <c r="G738" s="90" t="s">
        <v>953</v>
      </c>
      <c r="H738" s="67"/>
      <c r="I738" s="67" t="s">
        <v>908</v>
      </c>
      <c r="J738" s="91" t="str">
        <f>IF(ISERROR(VLOOKUP($C738&amp;" "&amp;$K738,Listas!$AB$4:$AC$17,2,FALSE)),"",VLOOKUP($C738&amp;" "&amp;$K738,Listas!$AB$4:$AC$17,2,FALSE))</f>
        <v/>
      </c>
      <c r="K738" s="67" t="str">
        <f>IF(ISERROR(VLOOKUP($I738,Listas!$L$4:$M$7,2,FALSE)),"",VLOOKUP($I738,Listas!$L$4:$M$7,2,FALSE))</f>
        <v/>
      </c>
      <c r="L738" s="92" t="str">
        <f t="shared" si="11"/>
        <v/>
      </c>
      <c r="M738" s="92" t="str">
        <f>IF(D738="no",VLOOKUP(C738,Listas!$R$4:$Z$17,9, FALSE),"Por favor, introduzca detalles aquí")</f>
        <v>Por favor, introduzca detalles aquí</v>
      </c>
      <c r="N738" s="93" t="str">
        <f>IF(ISERROR(VLOOKUP($F738,Listas!$T$4:$Y$44,5,FALSE)),"",VLOOKUP($F738,Listas!$T$4:$Y$44,5,FALSE))</f>
        <v/>
      </c>
      <c r="O738" s="93" t="str">
        <f>IF(ISERROR(VLOOKUP($F738,Listas!$T$4:$Y$44,6,FALSE)),"",VLOOKUP($F738,Listas!$T$4:$Y$44,6,FALSE))</f>
        <v/>
      </c>
    </row>
    <row r="739" spans="1:15" x14ac:dyDescent="0.25">
      <c r="A739" s="66"/>
      <c r="B739" s="66"/>
      <c r="C739" s="89" t="s">
        <v>941</v>
      </c>
      <c r="D739" s="66" t="s">
        <v>933</v>
      </c>
      <c r="E739" s="90" t="str">
        <f>IF(ISERROR(VLOOKUP($C739,Listas!$R$4:$S$17,2,FALSE)),"",VLOOKUP($C739,Listas!$R$4:$S$17,2,FALSE))</f>
        <v/>
      </c>
      <c r="F739" s="90" t="s">
        <v>984</v>
      </c>
      <c r="G739" s="90" t="s">
        <v>953</v>
      </c>
      <c r="H739" s="67"/>
      <c r="I739" s="67" t="s">
        <v>908</v>
      </c>
      <c r="J739" s="91" t="str">
        <f>IF(ISERROR(VLOOKUP($C739&amp;" "&amp;$K739,Listas!$AB$4:$AC$17,2,FALSE)),"",VLOOKUP($C739&amp;" "&amp;$K739,Listas!$AB$4:$AC$17,2,FALSE))</f>
        <v/>
      </c>
      <c r="K739" s="67" t="str">
        <f>IF(ISERROR(VLOOKUP($I739,Listas!$L$4:$M$7,2,FALSE)),"",VLOOKUP($I739,Listas!$L$4:$M$7,2,FALSE))</f>
        <v/>
      </c>
      <c r="L739" s="92" t="str">
        <f t="shared" si="11"/>
        <v/>
      </c>
      <c r="M739" s="92" t="str">
        <f>IF(D739="no",VLOOKUP(C739,Listas!$R$4:$Z$17,9, FALSE),"Por favor, introduzca detalles aquí")</f>
        <v>Por favor, introduzca detalles aquí</v>
      </c>
      <c r="N739" s="93" t="str">
        <f>IF(ISERROR(VLOOKUP($F739,Listas!$T$4:$Y$44,5,FALSE)),"",VLOOKUP($F739,Listas!$T$4:$Y$44,5,FALSE))</f>
        <v/>
      </c>
      <c r="O739" s="93" t="str">
        <f>IF(ISERROR(VLOOKUP($F739,Listas!$T$4:$Y$44,6,FALSE)),"",VLOOKUP($F739,Listas!$T$4:$Y$44,6,FALSE))</f>
        <v/>
      </c>
    </row>
    <row r="740" spans="1:15" x14ac:dyDescent="0.25">
      <c r="A740" s="66"/>
      <c r="B740" s="66"/>
      <c r="C740" s="89" t="s">
        <v>941</v>
      </c>
      <c r="D740" s="66" t="s">
        <v>933</v>
      </c>
      <c r="E740" s="90" t="str">
        <f>IF(ISERROR(VLOOKUP($C740,Listas!$R$4:$S$17,2,FALSE)),"",VLOOKUP($C740,Listas!$R$4:$S$17,2,FALSE))</f>
        <v/>
      </c>
      <c r="F740" s="90" t="s">
        <v>984</v>
      </c>
      <c r="G740" s="90" t="s">
        <v>953</v>
      </c>
      <c r="H740" s="67"/>
      <c r="I740" s="67" t="s">
        <v>908</v>
      </c>
      <c r="J740" s="91" t="str">
        <f>IF(ISERROR(VLOOKUP($C740&amp;" "&amp;$K740,Listas!$AB$4:$AC$17,2,FALSE)),"",VLOOKUP($C740&amp;" "&amp;$K740,Listas!$AB$4:$AC$17,2,FALSE))</f>
        <v/>
      </c>
      <c r="K740" s="67" t="str">
        <f>IF(ISERROR(VLOOKUP($I740,Listas!$L$4:$M$7,2,FALSE)),"",VLOOKUP($I740,Listas!$L$4:$M$7,2,FALSE))</f>
        <v/>
      </c>
      <c r="L740" s="92" t="str">
        <f t="shared" si="11"/>
        <v/>
      </c>
      <c r="M740" s="92" t="str">
        <f>IF(D740="no",VLOOKUP(C740,Listas!$R$4:$Z$17,9, FALSE),"Por favor, introduzca detalles aquí")</f>
        <v>Por favor, introduzca detalles aquí</v>
      </c>
      <c r="N740" s="93" t="str">
        <f>IF(ISERROR(VLOOKUP($F740,Listas!$T$4:$Y$44,5,FALSE)),"",VLOOKUP($F740,Listas!$T$4:$Y$44,5,FALSE))</f>
        <v/>
      </c>
      <c r="O740" s="93" t="str">
        <f>IF(ISERROR(VLOOKUP($F740,Listas!$T$4:$Y$44,6,FALSE)),"",VLOOKUP($F740,Listas!$T$4:$Y$44,6,FALSE))</f>
        <v/>
      </c>
    </row>
    <row r="741" spans="1:15" x14ac:dyDescent="0.25">
      <c r="A741" s="66"/>
      <c r="B741" s="66"/>
      <c r="C741" s="89" t="s">
        <v>941</v>
      </c>
      <c r="D741" s="66" t="s">
        <v>933</v>
      </c>
      <c r="E741" s="90" t="str">
        <f>IF(ISERROR(VLOOKUP($C741,Listas!$R$4:$S$17,2,FALSE)),"",VLOOKUP($C741,Listas!$R$4:$S$17,2,FALSE))</f>
        <v/>
      </c>
      <c r="F741" s="90" t="s">
        <v>984</v>
      </c>
      <c r="G741" s="90" t="s">
        <v>953</v>
      </c>
      <c r="H741" s="67"/>
      <c r="I741" s="67" t="s">
        <v>908</v>
      </c>
      <c r="J741" s="91" t="str">
        <f>IF(ISERROR(VLOOKUP($C741&amp;" "&amp;$K741,Listas!$AB$4:$AC$17,2,FALSE)),"",VLOOKUP($C741&amp;" "&amp;$K741,Listas!$AB$4:$AC$17,2,FALSE))</f>
        <v/>
      </c>
      <c r="K741" s="67" t="str">
        <f>IF(ISERROR(VLOOKUP($I741,Listas!$L$4:$M$7,2,FALSE)),"",VLOOKUP($I741,Listas!$L$4:$M$7,2,FALSE))</f>
        <v/>
      </c>
      <c r="L741" s="92" t="str">
        <f t="shared" si="11"/>
        <v/>
      </c>
      <c r="M741" s="92" t="str">
        <f>IF(D741="no",VLOOKUP(C741,Listas!$R$4:$Z$17,9, FALSE),"Por favor, introduzca detalles aquí")</f>
        <v>Por favor, introduzca detalles aquí</v>
      </c>
      <c r="N741" s="93" t="str">
        <f>IF(ISERROR(VLOOKUP($F741,Listas!$T$4:$Y$44,5,FALSE)),"",VLOOKUP($F741,Listas!$T$4:$Y$44,5,FALSE))</f>
        <v/>
      </c>
      <c r="O741" s="93" t="str">
        <f>IF(ISERROR(VLOOKUP($F741,Listas!$T$4:$Y$44,6,FALSE)),"",VLOOKUP($F741,Listas!$T$4:$Y$44,6,FALSE))</f>
        <v/>
      </c>
    </row>
    <row r="742" spans="1:15" x14ac:dyDescent="0.25">
      <c r="A742" s="66"/>
      <c r="B742" s="66"/>
      <c r="C742" s="89" t="s">
        <v>941</v>
      </c>
      <c r="D742" s="66" t="s">
        <v>933</v>
      </c>
      <c r="E742" s="90" t="str">
        <f>IF(ISERROR(VLOOKUP($C742,Listas!$R$4:$S$17,2,FALSE)),"",VLOOKUP($C742,Listas!$R$4:$S$17,2,FALSE))</f>
        <v/>
      </c>
      <c r="F742" s="90" t="s">
        <v>984</v>
      </c>
      <c r="G742" s="90" t="s">
        <v>953</v>
      </c>
      <c r="H742" s="67"/>
      <c r="I742" s="67" t="s">
        <v>908</v>
      </c>
      <c r="J742" s="91" t="str">
        <f>IF(ISERROR(VLOOKUP($C742&amp;" "&amp;$K742,Listas!$AB$4:$AC$17,2,FALSE)),"",VLOOKUP($C742&amp;" "&amp;$K742,Listas!$AB$4:$AC$17,2,FALSE))</f>
        <v/>
      </c>
      <c r="K742" s="67" t="str">
        <f>IF(ISERROR(VLOOKUP($I742,Listas!$L$4:$M$7,2,FALSE)),"",VLOOKUP($I742,Listas!$L$4:$M$7,2,FALSE))</f>
        <v/>
      </c>
      <c r="L742" s="92" t="str">
        <f t="shared" si="11"/>
        <v/>
      </c>
      <c r="M742" s="92" t="str">
        <f>IF(D742="no",VLOOKUP(C742,Listas!$R$4:$Z$17,9, FALSE),"Por favor, introduzca detalles aquí")</f>
        <v>Por favor, introduzca detalles aquí</v>
      </c>
      <c r="N742" s="93" t="str">
        <f>IF(ISERROR(VLOOKUP($F742,Listas!$T$4:$Y$44,5,FALSE)),"",VLOOKUP($F742,Listas!$T$4:$Y$44,5,FALSE))</f>
        <v/>
      </c>
      <c r="O742" s="93" t="str">
        <f>IF(ISERROR(VLOOKUP($F742,Listas!$T$4:$Y$44,6,FALSE)),"",VLOOKUP($F742,Listas!$T$4:$Y$44,6,FALSE))</f>
        <v/>
      </c>
    </row>
    <row r="743" spans="1:15" x14ac:dyDescent="0.25">
      <c r="A743" s="66"/>
      <c r="B743" s="66"/>
      <c r="C743" s="89" t="s">
        <v>941</v>
      </c>
      <c r="D743" s="66" t="s">
        <v>933</v>
      </c>
      <c r="E743" s="90" t="str">
        <f>IF(ISERROR(VLOOKUP($C743,Listas!$R$4:$S$17,2,FALSE)),"",VLOOKUP($C743,Listas!$R$4:$S$17,2,FALSE))</f>
        <v/>
      </c>
      <c r="F743" s="90" t="s">
        <v>984</v>
      </c>
      <c r="G743" s="90" t="s">
        <v>953</v>
      </c>
      <c r="H743" s="67"/>
      <c r="I743" s="67" t="s">
        <v>908</v>
      </c>
      <c r="J743" s="91" t="str">
        <f>IF(ISERROR(VLOOKUP($C743&amp;" "&amp;$K743,Listas!$AB$4:$AC$17,2,FALSE)),"",VLOOKUP($C743&amp;" "&amp;$K743,Listas!$AB$4:$AC$17,2,FALSE))</f>
        <v/>
      </c>
      <c r="K743" s="67" t="str">
        <f>IF(ISERROR(VLOOKUP($I743,Listas!$L$4:$M$7,2,FALSE)),"",VLOOKUP($I743,Listas!$L$4:$M$7,2,FALSE))</f>
        <v/>
      </c>
      <c r="L743" s="92" t="str">
        <f t="shared" si="11"/>
        <v/>
      </c>
      <c r="M743" s="92" t="str">
        <f>IF(D743="no",VLOOKUP(C743,Listas!$R$4:$Z$17,9, FALSE),"Por favor, introduzca detalles aquí")</f>
        <v>Por favor, introduzca detalles aquí</v>
      </c>
      <c r="N743" s="93" t="str">
        <f>IF(ISERROR(VLOOKUP($F743,Listas!$T$4:$Y$44,5,FALSE)),"",VLOOKUP($F743,Listas!$T$4:$Y$44,5,FALSE))</f>
        <v/>
      </c>
      <c r="O743" s="93" t="str">
        <f>IF(ISERROR(VLOOKUP($F743,Listas!$T$4:$Y$44,6,FALSE)),"",VLOOKUP($F743,Listas!$T$4:$Y$44,6,FALSE))</f>
        <v/>
      </c>
    </row>
    <row r="744" spans="1:15" x14ac:dyDescent="0.25">
      <c r="A744" s="66"/>
      <c r="B744" s="66"/>
      <c r="C744" s="89" t="s">
        <v>941</v>
      </c>
      <c r="D744" s="66" t="s">
        <v>933</v>
      </c>
      <c r="E744" s="90" t="str">
        <f>IF(ISERROR(VLOOKUP($C744,Listas!$R$4:$S$17,2,FALSE)),"",VLOOKUP($C744,Listas!$R$4:$S$17,2,FALSE))</f>
        <v/>
      </c>
      <c r="F744" s="90" t="s">
        <v>984</v>
      </c>
      <c r="G744" s="90" t="s">
        <v>953</v>
      </c>
      <c r="H744" s="67"/>
      <c r="I744" s="67" t="s">
        <v>908</v>
      </c>
      <c r="J744" s="91" t="str">
        <f>IF(ISERROR(VLOOKUP($C744&amp;" "&amp;$K744,Listas!$AB$4:$AC$17,2,FALSE)),"",VLOOKUP($C744&amp;" "&amp;$K744,Listas!$AB$4:$AC$17,2,FALSE))</f>
        <v/>
      </c>
      <c r="K744" s="67" t="str">
        <f>IF(ISERROR(VLOOKUP($I744,Listas!$L$4:$M$7,2,FALSE)),"",VLOOKUP($I744,Listas!$L$4:$M$7,2,FALSE))</f>
        <v/>
      </c>
      <c r="L744" s="92" t="str">
        <f t="shared" si="11"/>
        <v/>
      </c>
      <c r="M744" s="92" t="str">
        <f>IF(D744="no",VLOOKUP(C744,Listas!$R$4:$Z$17,9, FALSE),"Por favor, introduzca detalles aquí")</f>
        <v>Por favor, introduzca detalles aquí</v>
      </c>
      <c r="N744" s="93" t="str">
        <f>IF(ISERROR(VLOOKUP($F744,Listas!$T$4:$Y$44,5,FALSE)),"",VLOOKUP($F744,Listas!$T$4:$Y$44,5,FALSE))</f>
        <v/>
      </c>
      <c r="O744" s="93" t="str">
        <f>IF(ISERROR(VLOOKUP($F744,Listas!$T$4:$Y$44,6,FALSE)),"",VLOOKUP($F744,Listas!$T$4:$Y$44,6,FALSE))</f>
        <v/>
      </c>
    </row>
    <row r="745" spans="1:15" x14ac:dyDescent="0.25">
      <c r="A745" s="66"/>
      <c r="B745" s="66"/>
      <c r="C745" s="89" t="s">
        <v>941</v>
      </c>
      <c r="D745" s="66" t="s">
        <v>933</v>
      </c>
      <c r="E745" s="90" t="str">
        <f>IF(ISERROR(VLOOKUP($C745,Listas!$R$4:$S$17,2,FALSE)),"",VLOOKUP($C745,Listas!$R$4:$S$17,2,FALSE))</f>
        <v/>
      </c>
      <c r="F745" s="90" t="s">
        <v>984</v>
      </c>
      <c r="G745" s="90" t="s">
        <v>953</v>
      </c>
      <c r="H745" s="67"/>
      <c r="I745" s="67" t="s">
        <v>908</v>
      </c>
      <c r="J745" s="91" t="str">
        <f>IF(ISERROR(VLOOKUP($C745&amp;" "&amp;$K745,Listas!$AB$4:$AC$17,2,FALSE)),"",VLOOKUP($C745&amp;" "&amp;$K745,Listas!$AB$4:$AC$17,2,FALSE))</f>
        <v/>
      </c>
      <c r="K745" s="67" t="str">
        <f>IF(ISERROR(VLOOKUP($I745,Listas!$L$4:$M$7,2,FALSE)),"",VLOOKUP($I745,Listas!$L$4:$M$7,2,FALSE))</f>
        <v/>
      </c>
      <c r="L745" s="92" t="str">
        <f t="shared" si="11"/>
        <v/>
      </c>
      <c r="M745" s="92" t="str">
        <f>IF(D745="no",VLOOKUP(C745,Listas!$R$4:$Z$17,9, FALSE),"Por favor, introduzca detalles aquí")</f>
        <v>Por favor, introduzca detalles aquí</v>
      </c>
      <c r="N745" s="93" t="str">
        <f>IF(ISERROR(VLOOKUP($F745,Listas!$T$4:$Y$44,5,FALSE)),"",VLOOKUP($F745,Listas!$T$4:$Y$44,5,FALSE))</f>
        <v/>
      </c>
      <c r="O745" s="93" t="str">
        <f>IF(ISERROR(VLOOKUP($F745,Listas!$T$4:$Y$44,6,FALSE)),"",VLOOKUP($F745,Listas!$T$4:$Y$44,6,FALSE))</f>
        <v/>
      </c>
    </row>
    <row r="746" spans="1:15" x14ac:dyDescent="0.25">
      <c r="A746" s="66"/>
      <c r="B746" s="66"/>
      <c r="C746" s="89" t="s">
        <v>941</v>
      </c>
      <c r="D746" s="66" t="s">
        <v>933</v>
      </c>
      <c r="E746" s="90" t="str">
        <f>IF(ISERROR(VLOOKUP($C746,Listas!$R$4:$S$17,2,FALSE)),"",VLOOKUP($C746,Listas!$R$4:$S$17,2,FALSE))</f>
        <v/>
      </c>
      <c r="F746" s="90" t="s">
        <v>984</v>
      </c>
      <c r="G746" s="90" t="s">
        <v>953</v>
      </c>
      <c r="H746" s="67"/>
      <c r="I746" s="67" t="s">
        <v>908</v>
      </c>
      <c r="J746" s="91" t="str">
        <f>IF(ISERROR(VLOOKUP($C746&amp;" "&amp;$K746,Listas!$AB$4:$AC$17,2,FALSE)),"",VLOOKUP($C746&amp;" "&amp;$K746,Listas!$AB$4:$AC$17,2,FALSE))</f>
        <v/>
      </c>
      <c r="K746" s="67" t="str">
        <f>IF(ISERROR(VLOOKUP($I746,Listas!$L$4:$M$7,2,FALSE)),"",VLOOKUP($I746,Listas!$L$4:$M$7,2,FALSE))</f>
        <v/>
      </c>
      <c r="L746" s="92" t="str">
        <f t="shared" si="11"/>
        <v/>
      </c>
      <c r="M746" s="92" t="str">
        <f>IF(D746="no",VLOOKUP(C746,Listas!$R$4:$Z$17,9, FALSE),"Por favor, introduzca detalles aquí")</f>
        <v>Por favor, introduzca detalles aquí</v>
      </c>
      <c r="N746" s="93" t="str">
        <f>IF(ISERROR(VLOOKUP($F746,Listas!$T$4:$Y$44,5,FALSE)),"",VLOOKUP($F746,Listas!$T$4:$Y$44,5,FALSE))</f>
        <v/>
      </c>
      <c r="O746" s="93" t="str">
        <f>IF(ISERROR(VLOOKUP($F746,Listas!$T$4:$Y$44,6,FALSE)),"",VLOOKUP($F746,Listas!$T$4:$Y$44,6,FALSE))</f>
        <v/>
      </c>
    </row>
    <row r="747" spans="1:15" x14ac:dyDescent="0.25">
      <c r="A747" s="66"/>
      <c r="B747" s="66"/>
      <c r="C747" s="89" t="s">
        <v>941</v>
      </c>
      <c r="D747" s="66" t="s">
        <v>933</v>
      </c>
      <c r="E747" s="90" t="str">
        <f>IF(ISERROR(VLOOKUP($C747,Listas!$R$4:$S$17,2,FALSE)),"",VLOOKUP($C747,Listas!$R$4:$S$17,2,FALSE))</f>
        <v/>
      </c>
      <c r="F747" s="90" t="s">
        <v>984</v>
      </c>
      <c r="G747" s="90" t="s">
        <v>953</v>
      </c>
      <c r="H747" s="67"/>
      <c r="I747" s="67" t="s">
        <v>908</v>
      </c>
      <c r="J747" s="91" t="str">
        <f>IF(ISERROR(VLOOKUP($C747&amp;" "&amp;$K747,Listas!$AB$4:$AC$17,2,FALSE)),"",VLOOKUP($C747&amp;" "&amp;$K747,Listas!$AB$4:$AC$17,2,FALSE))</f>
        <v/>
      </c>
      <c r="K747" s="67" t="str">
        <f>IF(ISERROR(VLOOKUP($I747,Listas!$L$4:$M$7,2,FALSE)),"",VLOOKUP($I747,Listas!$L$4:$M$7,2,FALSE))</f>
        <v/>
      </c>
      <c r="L747" s="92" t="str">
        <f t="shared" si="11"/>
        <v/>
      </c>
      <c r="M747" s="92" t="str">
        <f>IF(D747="no",VLOOKUP(C747,Listas!$R$4:$Z$17,9, FALSE),"Por favor, introduzca detalles aquí")</f>
        <v>Por favor, introduzca detalles aquí</v>
      </c>
      <c r="N747" s="93" t="str">
        <f>IF(ISERROR(VLOOKUP($F747,Listas!$T$4:$Y$44,5,FALSE)),"",VLOOKUP($F747,Listas!$T$4:$Y$44,5,FALSE))</f>
        <v/>
      </c>
      <c r="O747" s="93" t="str">
        <f>IF(ISERROR(VLOOKUP($F747,Listas!$T$4:$Y$44,6,FALSE)),"",VLOOKUP($F747,Listas!$T$4:$Y$44,6,FALSE))</f>
        <v/>
      </c>
    </row>
    <row r="748" spans="1:15" x14ac:dyDescent="0.25">
      <c r="A748" s="66"/>
      <c r="B748" s="66"/>
      <c r="C748" s="89" t="s">
        <v>941</v>
      </c>
      <c r="D748" s="66" t="s">
        <v>933</v>
      </c>
      <c r="E748" s="90" t="str">
        <f>IF(ISERROR(VLOOKUP($C748,Listas!$R$4:$S$17,2,FALSE)),"",VLOOKUP($C748,Listas!$R$4:$S$17,2,FALSE))</f>
        <v/>
      </c>
      <c r="F748" s="90" t="s">
        <v>984</v>
      </c>
      <c r="G748" s="90" t="s">
        <v>953</v>
      </c>
      <c r="H748" s="67"/>
      <c r="I748" s="67" t="s">
        <v>908</v>
      </c>
      <c r="J748" s="91" t="str">
        <f>IF(ISERROR(VLOOKUP($C748&amp;" "&amp;$K748,Listas!$AB$4:$AC$17,2,FALSE)),"",VLOOKUP($C748&amp;" "&amp;$K748,Listas!$AB$4:$AC$17,2,FALSE))</f>
        <v/>
      </c>
      <c r="K748" s="67" t="str">
        <f>IF(ISERROR(VLOOKUP($I748,Listas!$L$4:$M$7,2,FALSE)),"",VLOOKUP($I748,Listas!$L$4:$M$7,2,FALSE))</f>
        <v/>
      </c>
      <c r="L748" s="92" t="str">
        <f t="shared" si="11"/>
        <v/>
      </c>
      <c r="M748" s="92" t="str">
        <f>IF(D748="no",VLOOKUP(C748,Listas!$R$4:$Z$17,9, FALSE),"Por favor, introduzca detalles aquí")</f>
        <v>Por favor, introduzca detalles aquí</v>
      </c>
      <c r="N748" s="93" t="str">
        <f>IF(ISERROR(VLOOKUP($F748,Listas!$T$4:$Y$44,5,FALSE)),"",VLOOKUP($F748,Listas!$T$4:$Y$44,5,FALSE))</f>
        <v/>
      </c>
      <c r="O748" s="93" t="str">
        <f>IF(ISERROR(VLOOKUP($F748,Listas!$T$4:$Y$44,6,FALSE)),"",VLOOKUP($F748,Listas!$T$4:$Y$44,6,FALSE))</f>
        <v/>
      </c>
    </row>
    <row r="749" spans="1:15" x14ac:dyDescent="0.25">
      <c r="A749" s="66"/>
      <c r="B749" s="66"/>
      <c r="C749" s="89" t="s">
        <v>941</v>
      </c>
      <c r="D749" s="66" t="s">
        <v>933</v>
      </c>
      <c r="E749" s="90" t="str">
        <f>IF(ISERROR(VLOOKUP($C749,Listas!$R$4:$S$17,2,FALSE)),"",VLOOKUP($C749,Listas!$R$4:$S$17,2,FALSE))</f>
        <v/>
      </c>
      <c r="F749" s="90" t="s">
        <v>984</v>
      </c>
      <c r="G749" s="90" t="s">
        <v>953</v>
      </c>
      <c r="H749" s="67"/>
      <c r="I749" s="67" t="s">
        <v>908</v>
      </c>
      <c r="J749" s="91" t="str">
        <f>IF(ISERROR(VLOOKUP($C749&amp;" "&amp;$K749,Listas!$AB$4:$AC$17,2,FALSE)),"",VLOOKUP($C749&amp;" "&amp;$K749,Listas!$AB$4:$AC$17,2,FALSE))</f>
        <v/>
      </c>
      <c r="K749" s="67" t="str">
        <f>IF(ISERROR(VLOOKUP($I749,Listas!$L$4:$M$7,2,FALSE)),"",VLOOKUP($I749,Listas!$L$4:$M$7,2,FALSE))</f>
        <v/>
      </c>
      <c r="L749" s="92" t="str">
        <f t="shared" si="11"/>
        <v/>
      </c>
      <c r="M749" s="92" t="str">
        <f>IF(D749="no",VLOOKUP(C749,Listas!$R$4:$Z$17,9, FALSE),"Por favor, introduzca detalles aquí")</f>
        <v>Por favor, introduzca detalles aquí</v>
      </c>
      <c r="N749" s="93" t="str">
        <f>IF(ISERROR(VLOOKUP($F749,Listas!$T$4:$Y$44,5,FALSE)),"",VLOOKUP($F749,Listas!$T$4:$Y$44,5,FALSE))</f>
        <v/>
      </c>
      <c r="O749" s="93" t="str">
        <f>IF(ISERROR(VLOOKUP($F749,Listas!$T$4:$Y$44,6,FALSE)),"",VLOOKUP($F749,Listas!$T$4:$Y$44,6,FALSE))</f>
        <v/>
      </c>
    </row>
    <row r="750" spans="1:15" x14ac:dyDescent="0.25">
      <c r="A750" s="66"/>
      <c r="B750" s="66"/>
      <c r="C750" s="89" t="s">
        <v>941</v>
      </c>
      <c r="D750" s="66" t="s">
        <v>933</v>
      </c>
      <c r="E750" s="90" t="str">
        <f>IF(ISERROR(VLOOKUP($C750,Listas!$R$4:$S$17,2,FALSE)),"",VLOOKUP($C750,Listas!$R$4:$S$17,2,FALSE))</f>
        <v/>
      </c>
      <c r="F750" s="90" t="s">
        <v>984</v>
      </c>
      <c r="G750" s="90" t="s">
        <v>953</v>
      </c>
      <c r="H750" s="67"/>
      <c r="I750" s="67" t="s">
        <v>908</v>
      </c>
      <c r="J750" s="91" t="str">
        <f>IF(ISERROR(VLOOKUP($C750&amp;" "&amp;$K750,Listas!$AB$4:$AC$17,2,FALSE)),"",VLOOKUP($C750&amp;" "&amp;$K750,Listas!$AB$4:$AC$17,2,FALSE))</f>
        <v/>
      </c>
      <c r="K750" s="67" t="str">
        <f>IF(ISERROR(VLOOKUP($I750,Listas!$L$4:$M$7,2,FALSE)),"",VLOOKUP($I750,Listas!$L$4:$M$7,2,FALSE))</f>
        <v/>
      </c>
      <c r="L750" s="92" t="str">
        <f t="shared" si="11"/>
        <v/>
      </c>
      <c r="M750" s="92" t="str">
        <f>IF(D750="no",VLOOKUP(C750,Listas!$R$4:$Z$17,9, FALSE),"Por favor, introduzca detalles aquí")</f>
        <v>Por favor, introduzca detalles aquí</v>
      </c>
      <c r="N750" s="93" t="str">
        <f>IF(ISERROR(VLOOKUP($F750,Listas!$T$4:$Y$44,5,FALSE)),"",VLOOKUP($F750,Listas!$T$4:$Y$44,5,FALSE))</f>
        <v/>
      </c>
      <c r="O750" s="93" t="str">
        <f>IF(ISERROR(VLOOKUP($F750,Listas!$T$4:$Y$44,6,FALSE)),"",VLOOKUP($F750,Listas!$T$4:$Y$44,6,FALSE))</f>
        <v/>
      </c>
    </row>
    <row r="751" spans="1:15" x14ac:dyDescent="0.25">
      <c r="A751" s="66"/>
      <c r="B751" s="66"/>
      <c r="C751" s="89" t="s">
        <v>941</v>
      </c>
      <c r="D751" s="66" t="s">
        <v>933</v>
      </c>
      <c r="E751" s="90" t="str">
        <f>IF(ISERROR(VLOOKUP($C751,Listas!$R$4:$S$17,2,FALSE)),"",VLOOKUP($C751,Listas!$R$4:$S$17,2,FALSE))</f>
        <v/>
      </c>
      <c r="F751" s="90" t="s">
        <v>984</v>
      </c>
      <c r="G751" s="90" t="s">
        <v>953</v>
      </c>
      <c r="H751" s="67"/>
      <c r="I751" s="67" t="s">
        <v>908</v>
      </c>
      <c r="J751" s="91" t="str">
        <f>IF(ISERROR(VLOOKUP($C751&amp;" "&amp;$K751,Listas!$AB$4:$AC$17,2,FALSE)),"",VLOOKUP($C751&amp;" "&amp;$K751,Listas!$AB$4:$AC$17,2,FALSE))</f>
        <v/>
      </c>
      <c r="K751" s="67" t="str">
        <f>IF(ISERROR(VLOOKUP($I751,Listas!$L$4:$M$7,2,FALSE)),"",VLOOKUP($I751,Listas!$L$4:$M$7,2,FALSE))</f>
        <v/>
      </c>
      <c r="L751" s="92" t="str">
        <f t="shared" si="11"/>
        <v/>
      </c>
      <c r="M751" s="92" t="str">
        <f>IF(D751="no",VLOOKUP(C751,Listas!$R$4:$Z$17,9, FALSE),"Por favor, introduzca detalles aquí")</f>
        <v>Por favor, introduzca detalles aquí</v>
      </c>
      <c r="N751" s="93" t="str">
        <f>IF(ISERROR(VLOOKUP($F751,Listas!$T$4:$Y$44,5,FALSE)),"",VLOOKUP($F751,Listas!$T$4:$Y$44,5,FALSE))</f>
        <v/>
      </c>
      <c r="O751" s="93" t="str">
        <f>IF(ISERROR(VLOOKUP($F751,Listas!$T$4:$Y$44,6,FALSE)),"",VLOOKUP($F751,Listas!$T$4:$Y$44,6,FALSE))</f>
        <v/>
      </c>
    </row>
    <row r="752" spans="1:15" x14ac:dyDescent="0.25">
      <c r="A752" s="66"/>
      <c r="B752" s="66"/>
      <c r="C752" s="89" t="s">
        <v>941</v>
      </c>
      <c r="D752" s="66" t="s">
        <v>933</v>
      </c>
      <c r="E752" s="90" t="str">
        <f>IF(ISERROR(VLOOKUP($C752,Listas!$R$4:$S$17,2,FALSE)),"",VLOOKUP($C752,Listas!$R$4:$S$17,2,FALSE))</f>
        <v/>
      </c>
      <c r="F752" s="90" t="s">
        <v>984</v>
      </c>
      <c r="G752" s="90" t="s">
        <v>953</v>
      </c>
      <c r="H752" s="67"/>
      <c r="I752" s="67" t="s">
        <v>908</v>
      </c>
      <c r="J752" s="91" t="str">
        <f>IF(ISERROR(VLOOKUP($C752&amp;" "&amp;$K752,Listas!$AB$4:$AC$17,2,FALSE)),"",VLOOKUP($C752&amp;" "&amp;$K752,Listas!$AB$4:$AC$17,2,FALSE))</f>
        <v/>
      </c>
      <c r="K752" s="67" t="str">
        <f>IF(ISERROR(VLOOKUP($I752,Listas!$L$4:$M$7,2,FALSE)),"",VLOOKUP($I752,Listas!$L$4:$M$7,2,FALSE))</f>
        <v/>
      </c>
      <c r="L752" s="92" t="str">
        <f t="shared" si="11"/>
        <v/>
      </c>
      <c r="M752" s="92" t="str">
        <f>IF(D752="no",VLOOKUP(C752,Listas!$R$4:$Z$17,9, FALSE),"Por favor, introduzca detalles aquí")</f>
        <v>Por favor, introduzca detalles aquí</v>
      </c>
      <c r="N752" s="93" t="str">
        <f>IF(ISERROR(VLOOKUP($F752,Listas!$T$4:$Y$44,5,FALSE)),"",VLOOKUP($F752,Listas!$T$4:$Y$44,5,FALSE))</f>
        <v/>
      </c>
      <c r="O752" s="93" t="str">
        <f>IF(ISERROR(VLOOKUP($F752,Listas!$T$4:$Y$44,6,FALSE)),"",VLOOKUP($F752,Listas!$T$4:$Y$44,6,FALSE))</f>
        <v/>
      </c>
    </row>
    <row r="753" spans="1:15" x14ac:dyDescent="0.25">
      <c r="A753" s="66"/>
      <c r="B753" s="66"/>
      <c r="C753" s="89" t="s">
        <v>941</v>
      </c>
      <c r="D753" s="66" t="s">
        <v>933</v>
      </c>
      <c r="E753" s="90" t="str">
        <f>IF(ISERROR(VLOOKUP($C753,Listas!$R$4:$S$17,2,FALSE)),"",VLOOKUP($C753,Listas!$R$4:$S$17,2,FALSE))</f>
        <v/>
      </c>
      <c r="F753" s="90" t="s">
        <v>984</v>
      </c>
      <c r="G753" s="90" t="s">
        <v>953</v>
      </c>
      <c r="H753" s="67"/>
      <c r="I753" s="67" t="s">
        <v>908</v>
      </c>
      <c r="J753" s="91" t="str">
        <f>IF(ISERROR(VLOOKUP($C753&amp;" "&amp;$K753,Listas!$AB$4:$AC$17,2,FALSE)),"",VLOOKUP($C753&amp;" "&amp;$K753,Listas!$AB$4:$AC$17,2,FALSE))</f>
        <v/>
      </c>
      <c r="K753" s="67" t="str">
        <f>IF(ISERROR(VLOOKUP($I753,Listas!$L$4:$M$7,2,FALSE)),"",VLOOKUP($I753,Listas!$L$4:$M$7,2,FALSE))</f>
        <v/>
      </c>
      <c r="L753" s="92" t="str">
        <f t="shared" si="11"/>
        <v/>
      </c>
      <c r="M753" s="92" t="str">
        <f>IF(D753="no",VLOOKUP(C753,Listas!$R$4:$Z$17,9, FALSE),"Por favor, introduzca detalles aquí")</f>
        <v>Por favor, introduzca detalles aquí</v>
      </c>
      <c r="N753" s="93" t="str">
        <f>IF(ISERROR(VLOOKUP($F753,Listas!$T$4:$Y$44,5,FALSE)),"",VLOOKUP($F753,Listas!$T$4:$Y$44,5,FALSE))</f>
        <v/>
      </c>
      <c r="O753" s="93" t="str">
        <f>IF(ISERROR(VLOOKUP($F753,Listas!$T$4:$Y$44,6,FALSE)),"",VLOOKUP($F753,Listas!$T$4:$Y$44,6,FALSE))</f>
        <v/>
      </c>
    </row>
    <row r="754" spans="1:15" x14ac:dyDescent="0.25">
      <c r="A754" s="66"/>
      <c r="B754" s="66"/>
      <c r="C754" s="89" t="s">
        <v>941</v>
      </c>
      <c r="D754" s="66" t="s">
        <v>933</v>
      </c>
      <c r="E754" s="90" t="str">
        <f>IF(ISERROR(VLOOKUP($C754,Listas!$R$4:$S$17,2,FALSE)),"",VLOOKUP($C754,Listas!$R$4:$S$17,2,FALSE))</f>
        <v/>
      </c>
      <c r="F754" s="90" t="s">
        <v>984</v>
      </c>
      <c r="G754" s="90" t="s">
        <v>953</v>
      </c>
      <c r="H754" s="67"/>
      <c r="I754" s="67" t="s">
        <v>908</v>
      </c>
      <c r="J754" s="91" t="str">
        <f>IF(ISERROR(VLOOKUP($C754&amp;" "&amp;$K754,Listas!$AB$4:$AC$17,2,FALSE)),"",VLOOKUP($C754&amp;" "&amp;$K754,Listas!$AB$4:$AC$17,2,FALSE))</f>
        <v/>
      </c>
      <c r="K754" s="67" t="str">
        <f>IF(ISERROR(VLOOKUP($I754,Listas!$L$4:$M$7,2,FALSE)),"",VLOOKUP($I754,Listas!$L$4:$M$7,2,FALSE))</f>
        <v/>
      </c>
      <c r="L754" s="92" t="str">
        <f t="shared" si="11"/>
        <v/>
      </c>
      <c r="M754" s="92" t="str">
        <f>IF(D754="no",VLOOKUP(C754,Listas!$R$4:$Z$17,9, FALSE),"Por favor, introduzca detalles aquí")</f>
        <v>Por favor, introduzca detalles aquí</v>
      </c>
      <c r="N754" s="93" t="str">
        <f>IF(ISERROR(VLOOKUP($F754,Listas!$T$4:$Y$44,5,FALSE)),"",VLOOKUP($F754,Listas!$T$4:$Y$44,5,FALSE))</f>
        <v/>
      </c>
      <c r="O754" s="93" t="str">
        <f>IF(ISERROR(VLOOKUP($F754,Listas!$T$4:$Y$44,6,FALSE)),"",VLOOKUP($F754,Listas!$T$4:$Y$44,6,FALSE))</f>
        <v/>
      </c>
    </row>
    <row r="755" spans="1:15" x14ac:dyDescent="0.25">
      <c r="A755" s="66"/>
      <c r="B755" s="66"/>
      <c r="C755" s="89" t="s">
        <v>941</v>
      </c>
      <c r="D755" s="66" t="s">
        <v>933</v>
      </c>
      <c r="E755" s="90" t="str">
        <f>IF(ISERROR(VLOOKUP($C755,Listas!$R$4:$S$17,2,FALSE)),"",VLOOKUP($C755,Listas!$R$4:$S$17,2,FALSE))</f>
        <v/>
      </c>
      <c r="F755" s="90" t="s">
        <v>984</v>
      </c>
      <c r="G755" s="90" t="s">
        <v>953</v>
      </c>
      <c r="H755" s="67"/>
      <c r="I755" s="67" t="s">
        <v>908</v>
      </c>
      <c r="J755" s="91" t="str">
        <f>IF(ISERROR(VLOOKUP($C755&amp;" "&amp;$K755,Listas!$AB$4:$AC$17,2,FALSE)),"",VLOOKUP($C755&amp;" "&amp;$K755,Listas!$AB$4:$AC$17,2,FALSE))</f>
        <v/>
      </c>
      <c r="K755" s="67" t="str">
        <f>IF(ISERROR(VLOOKUP($I755,Listas!$L$4:$M$7,2,FALSE)),"",VLOOKUP($I755,Listas!$L$4:$M$7,2,FALSE))</f>
        <v/>
      </c>
      <c r="L755" s="92" t="str">
        <f t="shared" si="11"/>
        <v/>
      </c>
      <c r="M755" s="92" t="str">
        <f>IF(D755="no",VLOOKUP(C755,Listas!$R$4:$Z$17,9, FALSE),"Por favor, introduzca detalles aquí")</f>
        <v>Por favor, introduzca detalles aquí</v>
      </c>
      <c r="N755" s="93" t="str">
        <f>IF(ISERROR(VLOOKUP($F755,Listas!$T$4:$Y$44,5,FALSE)),"",VLOOKUP($F755,Listas!$T$4:$Y$44,5,FALSE))</f>
        <v/>
      </c>
      <c r="O755" s="93" t="str">
        <f>IF(ISERROR(VLOOKUP($F755,Listas!$T$4:$Y$44,6,FALSE)),"",VLOOKUP($F755,Listas!$T$4:$Y$44,6,FALSE))</f>
        <v/>
      </c>
    </row>
    <row r="756" spans="1:15" x14ac:dyDescent="0.25">
      <c r="A756" s="66"/>
      <c r="B756" s="66"/>
      <c r="C756" s="89" t="s">
        <v>941</v>
      </c>
      <c r="D756" s="66" t="s">
        <v>933</v>
      </c>
      <c r="E756" s="90" t="str">
        <f>IF(ISERROR(VLOOKUP($C756,Listas!$R$4:$S$17,2,FALSE)),"",VLOOKUP($C756,Listas!$R$4:$S$17,2,FALSE))</f>
        <v/>
      </c>
      <c r="F756" s="90" t="s">
        <v>984</v>
      </c>
      <c r="G756" s="90" t="s">
        <v>953</v>
      </c>
      <c r="H756" s="67"/>
      <c r="I756" s="67" t="s">
        <v>908</v>
      </c>
      <c r="J756" s="91" t="str">
        <f>IF(ISERROR(VLOOKUP($C756&amp;" "&amp;$K756,Listas!$AB$4:$AC$17,2,FALSE)),"",VLOOKUP($C756&amp;" "&amp;$K756,Listas!$AB$4:$AC$17,2,FALSE))</f>
        <v/>
      </c>
      <c r="K756" s="67" t="str">
        <f>IF(ISERROR(VLOOKUP($I756,Listas!$L$4:$M$7,2,FALSE)),"",VLOOKUP($I756,Listas!$L$4:$M$7,2,FALSE))</f>
        <v/>
      </c>
      <c r="L756" s="92" t="str">
        <f t="shared" si="11"/>
        <v/>
      </c>
      <c r="M756" s="92" t="str">
        <f>IF(D756="no",VLOOKUP(C756,Listas!$R$4:$Z$17,9, FALSE),"Por favor, introduzca detalles aquí")</f>
        <v>Por favor, introduzca detalles aquí</v>
      </c>
      <c r="N756" s="93" t="str">
        <f>IF(ISERROR(VLOOKUP($F756,Listas!$T$4:$Y$44,5,FALSE)),"",VLOOKUP($F756,Listas!$T$4:$Y$44,5,FALSE))</f>
        <v/>
      </c>
      <c r="O756" s="93" t="str">
        <f>IF(ISERROR(VLOOKUP($F756,Listas!$T$4:$Y$44,6,FALSE)),"",VLOOKUP($F756,Listas!$T$4:$Y$44,6,FALSE))</f>
        <v/>
      </c>
    </row>
    <row r="757" spans="1:15" x14ac:dyDescent="0.25">
      <c r="A757" s="66"/>
      <c r="B757" s="66"/>
      <c r="C757" s="89" t="s">
        <v>941</v>
      </c>
      <c r="D757" s="66" t="s">
        <v>933</v>
      </c>
      <c r="E757" s="90" t="str">
        <f>IF(ISERROR(VLOOKUP($C757,Listas!$R$4:$S$17,2,FALSE)),"",VLOOKUP($C757,Listas!$R$4:$S$17,2,FALSE))</f>
        <v/>
      </c>
      <c r="F757" s="90" t="s">
        <v>984</v>
      </c>
      <c r="G757" s="90" t="s">
        <v>953</v>
      </c>
      <c r="H757" s="67"/>
      <c r="I757" s="67" t="s">
        <v>908</v>
      </c>
      <c r="J757" s="91" t="str">
        <f>IF(ISERROR(VLOOKUP($C757&amp;" "&amp;$K757,Listas!$AB$4:$AC$17,2,FALSE)),"",VLOOKUP($C757&amp;" "&amp;$K757,Listas!$AB$4:$AC$17,2,FALSE))</f>
        <v/>
      </c>
      <c r="K757" s="67" t="str">
        <f>IF(ISERROR(VLOOKUP($I757,Listas!$L$4:$M$7,2,FALSE)),"",VLOOKUP($I757,Listas!$L$4:$M$7,2,FALSE))</f>
        <v/>
      </c>
      <c r="L757" s="92" t="str">
        <f t="shared" si="11"/>
        <v/>
      </c>
      <c r="M757" s="92" t="str">
        <f>IF(D757="no",VLOOKUP(C757,Listas!$R$4:$Z$17,9, FALSE),"Por favor, introduzca detalles aquí")</f>
        <v>Por favor, introduzca detalles aquí</v>
      </c>
      <c r="N757" s="93" t="str">
        <f>IF(ISERROR(VLOOKUP($F757,Listas!$T$4:$Y$44,5,FALSE)),"",VLOOKUP($F757,Listas!$T$4:$Y$44,5,FALSE))</f>
        <v/>
      </c>
      <c r="O757" s="93" t="str">
        <f>IF(ISERROR(VLOOKUP($F757,Listas!$T$4:$Y$44,6,FALSE)),"",VLOOKUP($F757,Listas!$T$4:$Y$44,6,FALSE))</f>
        <v/>
      </c>
    </row>
    <row r="758" spans="1:15" x14ac:dyDescent="0.25">
      <c r="A758" s="66"/>
      <c r="B758" s="66"/>
      <c r="C758" s="89" t="s">
        <v>941</v>
      </c>
      <c r="D758" s="66" t="s">
        <v>933</v>
      </c>
      <c r="E758" s="90" t="str">
        <f>IF(ISERROR(VLOOKUP($C758,Listas!$R$4:$S$17,2,FALSE)),"",VLOOKUP($C758,Listas!$R$4:$S$17,2,FALSE))</f>
        <v/>
      </c>
      <c r="F758" s="90" t="s">
        <v>984</v>
      </c>
      <c r="G758" s="90" t="s">
        <v>953</v>
      </c>
      <c r="H758" s="67"/>
      <c r="I758" s="67" t="s">
        <v>908</v>
      </c>
      <c r="J758" s="91" t="str">
        <f>IF(ISERROR(VLOOKUP($C758&amp;" "&amp;$K758,Listas!$AB$4:$AC$17,2,FALSE)),"",VLOOKUP($C758&amp;" "&amp;$K758,Listas!$AB$4:$AC$17,2,FALSE))</f>
        <v/>
      </c>
      <c r="K758" s="67" t="str">
        <f>IF(ISERROR(VLOOKUP($I758,Listas!$L$4:$M$7,2,FALSE)),"",VLOOKUP($I758,Listas!$L$4:$M$7,2,FALSE))</f>
        <v/>
      </c>
      <c r="L758" s="92" t="str">
        <f t="shared" si="11"/>
        <v/>
      </c>
      <c r="M758" s="92" t="str">
        <f>IF(D758="no",VLOOKUP(C758,Listas!$R$4:$Z$17,9, FALSE),"Por favor, introduzca detalles aquí")</f>
        <v>Por favor, introduzca detalles aquí</v>
      </c>
      <c r="N758" s="93" t="str">
        <f>IF(ISERROR(VLOOKUP($F758,Listas!$T$4:$Y$44,5,FALSE)),"",VLOOKUP($F758,Listas!$T$4:$Y$44,5,FALSE))</f>
        <v/>
      </c>
      <c r="O758" s="93" t="str">
        <f>IF(ISERROR(VLOOKUP($F758,Listas!$T$4:$Y$44,6,FALSE)),"",VLOOKUP($F758,Listas!$T$4:$Y$44,6,FALSE))</f>
        <v/>
      </c>
    </row>
    <row r="759" spans="1:15" x14ac:dyDescent="0.25">
      <c r="A759" s="66"/>
      <c r="B759" s="66"/>
      <c r="C759" s="89" t="s">
        <v>941</v>
      </c>
      <c r="D759" s="66" t="s">
        <v>933</v>
      </c>
      <c r="E759" s="90" t="str">
        <f>IF(ISERROR(VLOOKUP($C759,Listas!$R$4:$S$17,2,FALSE)),"",VLOOKUP($C759,Listas!$R$4:$S$17,2,FALSE))</f>
        <v/>
      </c>
      <c r="F759" s="90" t="s">
        <v>984</v>
      </c>
      <c r="G759" s="90" t="s">
        <v>953</v>
      </c>
      <c r="H759" s="67"/>
      <c r="I759" s="67" t="s">
        <v>908</v>
      </c>
      <c r="J759" s="91" t="str">
        <f>IF(ISERROR(VLOOKUP($C759&amp;" "&amp;$K759,Listas!$AB$4:$AC$17,2,FALSE)),"",VLOOKUP($C759&amp;" "&amp;$K759,Listas!$AB$4:$AC$17,2,FALSE))</f>
        <v/>
      </c>
      <c r="K759" s="67" t="str">
        <f>IF(ISERROR(VLOOKUP($I759,Listas!$L$4:$M$7,2,FALSE)),"",VLOOKUP($I759,Listas!$L$4:$M$7,2,FALSE))</f>
        <v/>
      </c>
      <c r="L759" s="92" t="str">
        <f t="shared" si="11"/>
        <v/>
      </c>
      <c r="M759" s="92" t="str">
        <f>IF(D759="no",VLOOKUP(C759,Listas!$R$4:$Z$17,9, FALSE),"Por favor, introduzca detalles aquí")</f>
        <v>Por favor, introduzca detalles aquí</v>
      </c>
      <c r="N759" s="93" t="str">
        <f>IF(ISERROR(VLOOKUP($F759,Listas!$T$4:$Y$44,5,FALSE)),"",VLOOKUP($F759,Listas!$T$4:$Y$44,5,FALSE))</f>
        <v/>
      </c>
      <c r="O759" s="93" t="str">
        <f>IF(ISERROR(VLOOKUP($F759,Listas!$T$4:$Y$44,6,FALSE)),"",VLOOKUP($F759,Listas!$T$4:$Y$44,6,FALSE))</f>
        <v/>
      </c>
    </row>
    <row r="760" spans="1:15" x14ac:dyDescent="0.25">
      <c r="A760" s="66"/>
      <c r="B760" s="66"/>
      <c r="C760" s="89" t="s">
        <v>941</v>
      </c>
      <c r="D760" s="66" t="s">
        <v>933</v>
      </c>
      <c r="E760" s="90" t="str">
        <f>IF(ISERROR(VLOOKUP($C760,Listas!$R$4:$S$17,2,FALSE)),"",VLOOKUP($C760,Listas!$R$4:$S$17,2,FALSE))</f>
        <v/>
      </c>
      <c r="F760" s="90" t="s">
        <v>984</v>
      </c>
      <c r="G760" s="90" t="s">
        <v>953</v>
      </c>
      <c r="H760" s="67"/>
      <c r="I760" s="67" t="s">
        <v>908</v>
      </c>
      <c r="J760" s="91" t="str">
        <f>IF(ISERROR(VLOOKUP($C760&amp;" "&amp;$K760,Listas!$AB$4:$AC$17,2,FALSE)),"",VLOOKUP($C760&amp;" "&amp;$K760,Listas!$AB$4:$AC$17,2,FALSE))</f>
        <v/>
      </c>
      <c r="K760" s="67" t="str">
        <f>IF(ISERROR(VLOOKUP($I760,Listas!$L$4:$M$7,2,FALSE)),"",VLOOKUP($I760,Listas!$L$4:$M$7,2,FALSE))</f>
        <v/>
      </c>
      <c r="L760" s="92" t="str">
        <f t="shared" si="11"/>
        <v/>
      </c>
      <c r="M760" s="92" t="str">
        <f>IF(D760="no",VLOOKUP(C760,Listas!$R$4:$Z$17,9, FALSE),"Por favor, introduzca detalles aquí")</f>
        <v>Por favor, introduzca detalles aquí</v>
      </c>
      <c r="N760" s="93" t="str">
        <f>IF(ISERROR(VLOOKUP($F760,Listas!$T$4:$Y$44,5,FALSE)),"",VLOOKUP($F760,Listas!$T$4:$Y$44,5,FALSE))</f>
        <v/>
      </c>
      <c r="O760" s="93" t="str">
        <f>IF(ISERROR(VLOOKUP($F760,Listas!$T$4:$Y$44,6,FALSE)),"",VLOOKUP($F760,Listas!$T$4:$Y$44,6,FALSE))</f>
        <v/>
      </c>
    </row>
    <row r="761" spans="1:15" x14ac:dyDescent="0.25">
      <c r="A761" s="66"/>
      <c r="B761" s="66"/>
      <c r="C761" s="89" t="s">
        <v>941</v>
      </c>
      <c r="D761" s="66" t="s">
        <v>933</v>
      </c>
      <c r="E761" s="90" t="str">
        <f>IF(ISERROR(VLOOKUP($C761,Listas!$R$4:$S$17,2,FALSE)),"",VLOOKUP($C761,Listas!$R$4:$S$17,2,FALSE))</f>
        <v/>
      </c>
      <c r="F761" s="90" t="s">
        <v>984</v>
      </c>
      <c r="G761" s="90" t="s">
        <v>953</v>
      </c>
      <c r="H761" s="67"/>
      <c r="I761" s="67" t="s">
        <v>908</v>
      </c>
      <c r="J761" s="91" t="str">
        <f>IF(ISERROR(VLOOKUP($C761&amp;" "&amp;$K761,Listas!$AB$4:$AC$17,2,FALSE)),"",VLOOKUP($C761&amp;" "&amp;$K761,Listas!$AB$4:$AC$17,2,FALSE))</f>
        <v/>
      </c>
      <c r="K761" s="67" t="str">
        <f>IF(ISERROR(VLOOKUP($I761,Listas!$L$4:$M$7,2,FALSE)),"",VLOOKUP($I761,Listas!$L$4:$M$7,2,FALSE))</f>
        <v/>
      </c>
      <c r="L761" s="92" t="str">
        <f t="shared" si="11"/>
        <v/>
      </c>
      <c r="M761" s="92" t="str">
        <f>IF(D761="no",VLOOKUP(C761,Listas!$R$4:$Z$17,9, FALSE),"Por favor, introduzca detalles aquí")</f>
        <v>Por favor, introduzca detalles aquí</v>
      </c>
      <c r="N761" s="93" t="str">
        <f>IF(ISERROR(VLOOKUP($F761,Listas!$T$4:$Y$44,5,FALSE)),"",VLOOKUP($F761,Listas!$T$4:$Y$44,5,FALSE))</f>
        <v/>
      </c>
      <c r="O761" s="93" t="str">
        <f>IF(ISERROR(VLOOKUP($F761,Listas!$T$4:$Y$44,6,FALSE)),"",VLOOKUP($F761,Listas!$T$4:$Y$44,6,FALSE))</f>
        <v/>
      </c>
    </row>
    <row r="762" spans="1:15" x14ac:dyDescent="0.25">
      <c r="A762" s="66"/>
      <c r="B762" s="66"/>
      <c r="C762" s="89" t="s">
        <v>941</v>
      </c>
      <c r="D762" s="66" t="s">
        <v>933</v>
      </c>
      <c r="E762" s="90" t="str">
        <f>IF(ISERROR(VLOOKUP($C762,Listas!$R$4:$S$17,2,FALSE)),"",VLOOKUP($C762,Listas!$R$4:$S$17,2,FALSE))</f>
        <v/>
      </c>
      <c r="F762" s="90" t="s">
        <v>984</v>
      </c>
      <c r="G762" s="90" t="s">
        <v>953</v>
      </c>
      <c r="H762" s="67"/>
      <c r="I762" s="67" t="s">
        <v>908</v>
      </c>
      <c r="J762" s="91" t="str">
        <f>IF(ISERROR(VLOOKUP($C762&amp;" "&amp;$K762,Listas!$AB$4:$AC$17,2,FALSE)),"",VLOOKUP($C762&amp;" "&amp;$K762,Listas!$AB$4:$AC$17,2,FALSE))</f>
        <v/>
      </c>
      <c r="K762" s="67" t="str">
        <f>IF(ISERROR(VLOOKUP($I762,Listas!$L$4:$M$7,2,FALSE)),"",VLOOKUP($I762,Listas!$L$4:$M$7,2,FALSE))</f>
        <v/>
      </c>
      <c r="L762" s="92" t="str">
        <f t="shared" si="11"/>
        <v/>
      </c>
      <c r="M762" s="92" t="str">
        <f>IF(D762="no",VLOOKUP(C762,Listas!$R$4:$Z$17,9, FALSE),"Por favor, introduzca detalles aquí")</f>
        <v>Por favor, introduzca detalles aquí</v>
      </c>
      <c r="N762" s="93" t="str">
        <f>IF(ISERROR(VLOOKUP($F762,Listas!$T$4:$Y$44,5,FALSE)),"",VLOOKUP($F762,Listas!$T$4:$Y$44,5,FALSE))</f>
        <v/>
      </c>
      <c r="O762" s="93" t="str">
        <f>IF(ISERROR(VLOOKUP($F762,Listas!$T$4:$Y$44,6,FALSE)),"",VLOOKUP($F762,Listas!$T$4:$Y$44,6,FALSE))</f>
        <v/>
      </c>
    </row>
    <row r="763" spans="1:15" x14ac:dyDescent="0.25">
      <c r="A763" s="66"/>
      <c r="B763" s="66"/>
      <c r="C763" s="89" t="s">
        <v>941</v>
      </c>
      <c r="D763" s="66" t="s">
        <v>933</v>
      </c>
      <c r="E763" s="90" t="str">
        <f>IF(ISERROR(VLOOKUP($C763,Listas!$R$4:$S$17,2,FALSE)),"",VLOOKUP($C763,Listas!$R$4:$S$17,2,FALSE))</f>
        <v/>
      </c>
      <c r="F763" s="90" t="s">
        <v>984</v>
      </c>
      <c r="G763" s="90" t="s">
        <v>953</v>
      </c>
      <c r="H763" s="67"/>
      <c r="I763" s="67" t="s">
        <v>908</v>
      </c>
      <c r="J763" s="91" t="str">
        <f>IF(ISERROR(VLOOKUP($C763&amp;" "&amp;$K763,Listas!$AB$4:$AC$17,2,FALSE)),"",VLOOKUP($C763&amp;" "&amp;$K763,Listas!$AB$4:$AC$17,2,FALSE))</f>
        <v/>
      </c>
      <c r="K763" s="67" t="str">
        <f>IF(ISERROR(VLOOKUP($I763,Listas!$L$4:$M$7,2,FALSE)),"",VLOOKUP($I763,Listas!$L$4:$M$7,2,FALSE))</f>
        <v/>
      </c>
      <c r="L763" s="92" t="str">
        <f t="shared" si="11"/>
        <v/>
      </c>
      <c r="M763" s="92" t="str">
        <f>IF(D763="no",VLOOKUP(C763,Listas!$R$4:$Z$17,9, FALSE),"Por favor, introduzca detalles aquí")</f>
        <v>Por favor, introduzca detalles aquí</v>
      </c>
      <c r="N763" s="93" t="str">
        <f>IF(ISERROR(VLOOKUP($F763,Listas!$T$4:$Y$44,5,FALSE)),"",VLOOKUP($F763,Listas!$T$4:$Y$44,5,FALSE))</f>
        <v/>
      </c>
      <c r="O763" s="93" t="str">
        <f>IF(ISERROR(VLOOKUP($F763,Listas!$T$4:$Y$44,6,FALSE)),"",VLOOKUP($F763,Listas!$T$4:$Y$44,6,FALSE))</f>
        <v/>
      </c>
    </row>
    <row r="764" spans="1:15" x14ac:dyDescent="0.25">
      <c r="A764" s="66"/>
      <c r="B764" s="66"/>
      <c r="C764" s="89" t="s">
        <v>941</v>
      </c>
      <c r="D764" s="66" t="s">
        <v>933</v>
      </c>
      <c r="E764" s="90" t="str">
        <f>IF(ISERROR(VLOOKUP($C764,Listas!$R$4:$S$17,2,FALSE)),"",VLOOKUP($C764,Listas!$R$4:$S$17,2,FALSE))</f>
        <v/>
      </c>
      <c r="F764" s="90" t="s">
        <v>984</v>
      </c>
      <c r="G764" s="90" t="s">
        <v>953</v>
      </c>
      <c r="H764" s="67"/>
      <c r="I764" s="67" t="s">
        <v>908</v>
      </c>
      <c r="J764" s="91" t="str">
        <f>IF(ISERROR(VLOOKUP($C764&amp;" "&amp;$K764,Listas!$AB$4:$AC$17,2,FALSE)),"",VLOOKUP($C764&amp;" "&amp;$K764,Listas!$AB$4:$AC$17,2,FALSE))</f>
        <v/>
      </c>
      <c r="K764" s="67" t="str">
        <f>IF(ISERROR(VLOOKUP($I764,Listas!$L$4:$M$7,2,FALSE)),"",VLOOKUP($I764,Listas!$L$4:$M$7,2,FALSE))</f>
        <v/>
      </c>
      <c r="L764" s="92" t="str">
        <f t="shared" si="11"/>
        <v/>
      </c>
      <c r="M764" s="92" t="str">
        <f>IF(D764="no",VLOOKUP(C764,Listas!$R$4:$Z$17,9, FALSE),"Por favor, introduzca detalles aquí")</f>
        <v>Por favor, introduzca detalles aquí</v>
      </c>
      <c r="N764" s="93" t="str">
        <f>IF(ISERROR(VLOOKUP($F764,Listas!$T$4:$Y$44,5,FALSE)),"",VLOOKUP($F764,Listas!$T$4:$Y$44,5,FALSE))</f>
        <v/>
      </c>
      <c r="O764" s="93" t="str">
        <f>IF(ISERROR(VLOOKUP($F764,Listas!$T$4:$Y$44,6,FALSE)),"",VLOOKUP($F764,Listas!$T$4:$Y$44,6,FALSE))</f>
        <v/>
      </c>
    </row>
    <row r="765" spans="1:15" x14ac:dyDescent="0.25">
      <c r="A765" s="66"/>
      <c r="B765" s="66"/>
      <c r="C765" s="89" t="s">
        <v>941</v>
      </c>
      <c r="D765" s="66" t="s">
        <v>933</v>
      </c>
      <c r="E765" s="90" t="str">
        <f>IF(ISERROR(VLOOKUP($C765,Listas!$R$4:$S$17,2,FALSE)),"",VLOOKUP($C765,Listas!$R$4:$S$17,2,FALSE))</f>
        <v/>
      </c>
      <c r="F765" s="90" t="s">
        <v>984</v>
      </c>
      <c r="G765" s="90" t="s">
        <v>953</v>
      </c>
      <c r="H765" s="67"/>
      <c r="I765" s="67" t="s">
        <v>908</v>
      </c>
      <c r="J765" s="91" t="str">
        <f>IF(ISERROR(VLOOKUP($C765&amp;" "&amp;$K765,Listas!$AB$4:$AC$17,2,FALSE)),"",VLOOKUP($C765&amp;" "&amp;$K765,Listas!$AB$4:$AC$17,2,FALSE))</f>
        <v/>
      </c>
      <c r="K765" s="67" t="str">
        <f>IF(ISERROR(VLOOKUP($I765,Listas!$L$4:$M$7,2,FALSE)),"",VLOOKUP($I765,Listas!$L$4:$M$7,2,FALSE))</f>
        <v/>
      </c>
      <c r="L765" s="92" t="str">
        <f t="shared" si="11"/>
        <v/>
      </c>
      <c r="M765" s="92" t="str">
        <f>IF(D765="no",VLOOKUP(C765,Listas!$R$4:$Z$17,9, FALSE),"Por favor, introduzca detalles aquí")</f>
        <v>Por favor, introduzca detalles aquí</v>
      </c>
      <c r="N765" s="93" t="str">
        <f>IF(ISERROR(VLOOKUP($F765,Listas!$T$4:$Y$44,5,FALSE)),"",VLOOKUP($F765,Listas!$T$4:$Y$44,5,FALSE))</f>
        <v/>
      </c>
      <c r="O765" s="93" t="str">
        <f>IF(ISERROR(VLOOKUP($F765,Listas!$T$4:$Y$44,6,FALSE)),"",VLOOKUP($F765,Listas!$T$4:$Y$44,6,FALSE))</f>
        <v/>
      </c>
    </row>
    <row r="766" spans="1:15" x14ac:dyDescent="0.25">
      <c r="A766" s="66"/>
      <c r="B766" s="66"/>
      <c r="C766" s="89" t="s">
        <v>941</v>
      </c>
      <c r="D766" s="66" t="s">
        <v>933</v>
      </c>
      <c r="E766" s="90" t="str">
        <f>IF(ISERROR(VLOOKUP($C766,Listas!$R$4:$S$17,2,FALSE)),"",VLOOKUP($C766,Listas!$R$4:$S$17,2,FALSE))</f>
        <v/>
      </c>
      <c r="F766" s="90" t="s">
        <v>984</v>
      </c>
      <c r="G766" s="90" t="s">
        <v>953</v>
      </c>
      <c r="H766" s="67"/>
      <c r="I766" s="67" t="s">
        <v>908</v>
      </c>
      <c r="J766" s="91" t="str">
        <f>IF(ISERROR(VLOOKUP($C766&amp;" "&amp;$K766,Listas!$AB$4:$AC$17,2,FALSE)),"",VLOOKUP($C766&amp;" "&amp;$K766,Listas!$AB$4:$AC$17,2,FALSE))</f>
        <v/>
      </c>
      <c r="K766" s="67" t="str">
        <f>IF(ISERROR(VLOOKUP($I766,Listas!$L$4:$M$7,2,FALSE)),"",VLOOKUP($I766,Listas!$L$4:$M$7,2,FALSE))</f>
        <v/>
      </c>
      <c r="L766" s="92" t="str">
        <f t="shared" si="11"/>
        <v/>
      </c>
      <c r="M766" s="92" t="str">
        <f>IF(D766="no",VLOOKUP(C766,Listas!$R$4:$Z$17,9, FALSE),"Por favor, introduzca detalles aquí")</f>
        <v>Por favor, introduzca detalles aquí</v>
      </c>
      <c r="N766" s="93" t="str">
        <f>IF(ISERROR(VLOOKUP($F766,Listas!$T$4:$Y$44,5,FALSE)),"",VLOOKUP($F766,Listas!$T$4:$Y$44,5,FALSE))</f>
        <v/>
      </c>
      <c r="O766" s="93" t="str">
        <f>IF(ISERROR(VLOOKUP($F766,Listas!$T$4:$Y$44,6,FALSE)),"",VLOOKUP($F766,Listas!$T$4:$Y$44,6,FALSE))</f>
        <v/>
      </c>
    </row>
    <row r="767" spans="1:15" x14ac:dyDescent="0.25">
      <c r="A767" s="66"/>
      <c r="B767" s="66"/>
      <c r="C767" s="89" t="s">
        <v>941</v>
      </c>
      <c r="D767" s="66" t="s">
        <v>933</v>
      </c>
      <c r="E767" s="90" t="str">
        <f>IF(ISERROR(VLOOKUP($C767,Listas!$R$4:$S$17,2,FALSE)),"",VLOOKUP($C767,Listas!$R$4:$S$17,2,FALSE))</f>
        <v/>
      </c>
      <c r="F767" s="90" t="s">
        <v>984</v>
      </c>
      <c r="G767" s="90" t="s">
        <v>953</v>
      </c>
      <c r="H767" s="67"/>
      <c r="I767" s="67" t="s">
        <v>908</v>
      </c>
      <c r="J767" s="91" t="str">
        <f>IF(ISERROR(VLOOKUP($C767&amp;" "&amp;$K767,Listas!$AB$4:$AC$17,2,FALSE)),"",VLOOKUP($C767&amp;" "&amp;$K767,Listas!$AB$4:$AC$17,2,FALSE))</f>
        <v/>
      </c>
      <c r="K767" s="67" t="str">
        <f>IF(ISERROR(VLOOKUP($I767,Listas!$L$4:$M$7,2,FALSE)),"",VLOOKUP($I767,Listas!$L$4:$M$7,2,FALSE))</f>
        <v/>
      </c>
      <c r="L767" s="92" t="str">
        <f t="shared" si="11"/>
        <v/>
      </c>
      <c r="M767" s="92" t="str">
        <f>IF(D767="no",VLOOKUP(C767,Listas!$R$4:$Z$17,9, FALSE),"Por favor, introduzca detalles aquí")</f>
        <v>Por favor, introduzca detalles aquí</v>
      </c>
      <c r="N767" s="93" t="str">
        <f>IF(ISERROR(VLOOKUP($F767,Listas!$T$4:$Y$44,5,FALSE)),"",VLOOKUP($F767,Listas!$T$4:$Y$44,5,FALSE))</f>
        <v/>
      </c>
      <c r="O767" s="93" t="str">
        <f>IF(ISERROR(VLOOKUP($F767,Listas!$T$4:$Y$44,6,FALSE)),"",VLOOKUP($F767,Listas!$T$4:$Y$44,6,FALSE))</f>
        <v/>
      </c>
    </row>
    <row r="768" spans="1:15" x14ac:dyDescent="0.25">
      <c r="A768" s="66"/>
      <c r="B768" s="66"/>
      <c r="C768" s="89" t="s">
        <v>941</v>
      </c>
      <c r="D768" s="66" t="s">
        <v>933</v>
      </c>
      <c r="E768" s="90" t="str">
        <f>IF(ISERROR(VLOOKUP($C768,Listas!$R$4:$S$17,2,FALSE)),"",VLOOKUP($C768,Listas!$R$4:$S$17,2,FALSE))</f>
        <v/>
      </c>
      <c r="F768" s="90" t="s">
        <v>984</v>
      </c>
      <c r="G768" s="90" t="s">
        <v>953</v>
      </c>
      <c r="H768" s="67"/>
      <c r="I768" s="67" t="s">
        <v>908</v>
      </c>
      <c r="J768" s="91" t="str">
        <f>IF(ISERROR(VLOOKUP($C768&amp;" "&amp;$K768,Listas!$AB$4:$AC$17,2,FALSE)),"",VLOOKUP($C768&amp;" "&amp;$K768,Listas!$AB$4:$AC$17,2,FALSE))</f>
        <v/>
      </c>
      <c r="K768" s="67" t="str">
        <f>IF(ISERROR(VLOOKUP($I768,Listas!$L$4:$M$7,2,FALSE)),"",VLOOKUP($I768,Listas!$L$4:$M$7,2,FALSE))</f>
        <v/>
      </c>
      <c r="L768" s="92" t="str">
        <f t="shared" si="11"/>
        <v/>
      </c>
      <c r="M768" s="92" t="str">
        <f>IF(D768="no",VLOOKUP(C768,Listas!$R$4:$Z$17,9, FALSE),"Por favor, introduzca detalles aquí")</f>
        <v>Por favor, introduzca detalles aquí</v>
      </c>
      <c r="N768" s="93" t="str">
        <f>IF(ISERROR(VLOOKUP($F768,Listas!$T$4:$Y$44,5,FALSE)),"",VLOOKUP($F768,Listas!$T$4:$Y$44,5,FALSE))</f>
        <v/>
      </c>
      <c r="O768" s="93" t="str">
        <f>IF(ISERROR(VLOOKUP($F768,Listas!$T$4:$Y$44,6,FALSE)),"",VLOOKUP($F768,Listas!$T$4:$Y$44,6,FALSE))</f>
        <v/>
      </c>
    </row>
    <row r="769" spans="1:15" x14ac:dyDescent="0.25">
      <c r="A769" s="66"/>
      <c r="B769" s="66"/>
      <c r="C769" s="89" t="s">
        <v>941</v>
      </c>
      <c r="D769" s="66" t="s">
        <v>933</v>
      </c>
      <c r="E769" s="90" t="str">
        <f>IF(ISERROR(VLOOKUP($C769,Listas!$R$4:$S$17,2,FALSE)),"",VLOOKUP($C769,Listas!$R$4:$S$17,2,FALSE))</f>
        <v/>
      </c>
      <c r="F769" s="90" t="s">
        <v>984</v>
      </c>
      <c r="G769" s="90" t="s">
        <v>953</v>
      </c>
      <c r="H769" s="67"/>
      <c r="I769" s="67" t="s">
        <v>908</v>
      </c>
      <c r="J769" s="91" t="str">
        <f>IF(ISERROR(VLOOKUP($C769&amp;" "&amp;$K769,Listas!$AB$4:$AC$17,2,FALSE)),"",VLOOKUP($C769&amp;" "&amp;$K769,Listas!$AB$4:$AC$17,2,FALSE))</f>
        <v/>
      </c>
      <c r="K769" s="67" t="str">
        <f>IF(ISERROR(VLOOKUP($I769,Listas!$L$4:$M$7,2,FALSE)),"",VLOOKUP($I769,Listas!$L$4:$M$7,2,FALSE))</f>
        <v/>
      </c>
      <c r="L769" s="92" t="str">
        <f t="shared" si="11"/>
        <v/>
      </c>
      <c r="M769" s="92" t="str">
        <f>IF(D769="no",VLOOKUP(C769,Listas!$R$4:$Z$17,9, FALSE),"Por favor, introduzca detalles aquí")</f>
        <v>Por favor, introduzca detalles aquí</v>
      </c>
      <c r="N769" s="93" t="str">
        <f>IF(ISERROR(VLOOKUP($F769,Listas!$T$4:$Y$44,5,FALSE)),"",VLOOKUP($F769,Listas!$T$4:$Y$44,5,FALSE))</f>
        <v/>
      </c>
      <c r="O769" s="93" t="str">
        <f>IF(ISERROR(VLOOKUP($F769,Listas!$T$4:$Y$44,6,FALSE)),"",VLOOKUP($F769,Listas!$T$4:$Y$44,6,FALSE))</f>
        <v/>
      </c>
    </row>
    <row r="770" spans="1:15" x14ac:dyDescent="0.25">
      <c r="A770" s="66"/>
      <c r="B770" s="66"/>
      <c r="C770" s="89" t="s">
        <v>941</v>
      </c>
      <c r="D770" s="66" t="s">
        <v>933</v>
      </c>
      <c r="E770" s="90" t="str">
        <f>IF(ISERROR(VLOOKUP($C770,Listas!$R$4:$S$17,2,FALSE)),"",VLOOKUP($C770,Listas!$R$4:$S$17,2,FALSE))</f>
        <v/>
      </c>
      <c r="F770" s="90" t="s">
        <v>984</v>
      </c>
      <c r="G770" s="90" t="s">
        <v>953</v>
      </c>
      <c r="H770" s="67"/>
      <c r="I770" s="67" t="s">
        <v>908</v>
      </c>
      <c r="J770" s="91" t="str">
        <f>IF(ISERROR(VLOOKUP($C770&amp;" "&amp;$K770,Listas!$AB$4:$AC$17,2,FALSE)),"",VLOOKUP($C770&amp;" "&amp;$K770,Listas!$AB$4:$AC$17,2,FALSE))</f>
        <v/>
      </c>
      <c r="K770" s="67" t="str">
        <f>IF(ISERROR(VLOOKUP($I770,Listas!$L$4:$M$7,2,FALSE)),"",VLOOKUP($I770,Listas!$L$4:$M$7,2,FALSE))</f>
        <v/>
      </c>
      <c r="L770" s="92" t="str">
        <f t="shared" si="11"/>
        <v/>
      </c>
      <c r="M770" s="92" t="str">
        <f>IF(D770="no",VLOOKUP(C770,Listas!$R$4:$Z$17,9, FALSE),"Por favor, introduzca detalles aquí")</f>
        <v>Por favor, introduzca detalles aquí</v>
      </c>
      <c r="N770" s="93" t="str">
        <f>IF(ISERROR(VLOOKUP($F770,Listas!$T$4:$Y$44,5,FALSE)),"",VLOOKUP($F770,Listas!$T$4:$Y$44,5,FALSE))</f>
        <v/>
      </c>
      <c r="O770" s="93" t="str">
        <f>IF(ISERROR(VLOOKUP($F770,Listas!$T$4:$Y$44,6,FALSE)),"",VLOOKUP($F770,Listas!$T$4:$Y$44,6,FALSE))</f>
        <v/>
      </c>
    </row>
    <row r="771" spans="1:15" x14ac:dyDescent="0.25">
      <c r="A771" s="66"/>
      <c r="B771" s="66"/>
      <c r="C771" s="89" t="s">
        <v>941</v>
      </c>
      <c r="D771" s="66" t="s">
        <v>933</v>
      </c>
      <c r="E771" s="90" t="str">
        <f>IF(ISERROR(VLOOKUP($C771,Listas!$R$4:$S$17,2,FALSE)),"",VLOOKUP($C771,Listas!$R$4:$S$17,2,FALSE))</f>
        <v/>
      </c>
      <c r="F771" s="90" t="s">
        <v>984</v>
      </c>
      <c r="G771" s="90" t="s">
        <v>953</v>
      </c>
      <c r="H771" s="67"/>
      <c r="I771" s="67" t="s">
        <v>908</v>
      </c>
      <c r="J771" s="91" t="str">
        <f>IF(ISERROR(VLOOKUP($C771&amp;" "&amp;$K771,Listas!$AB$4:$AC$17,2,FALSE)),"",VLOOKUP($C771&amp;" "&amp;$K771,Listas!$AB$4:$AC$17,2,FALSE))</f>
        <v/>
      </c>
      <c r="K771" s="67" t="str">
        <f>IF(ISERROR(VLOOKUP($I771,Listas!$L$4:$M$7,2,FALSE)),"",VLOOKUP($I771,Listas!$L$4:$M$7,2,FALSE))</f>
        <v/>
      </c>
      <c r="L771" s="92" t="str">
        <f t="shared" si="11"/>
        <v/>
      </c>
      <c r="M771" s="92" t="str">
        <f>IF(D771="no",VLOOKUP(C771,Listas!$R$4:$Z$17,9, FALSE),"Por favor, introduzca detalles aquí")</f>
        <v>Por favor, introduzca detalles aquí</v>
      </c>
      <c r="N771" s="93" t="str">
        <f>IF(ISERROR(VLOOKUP($F771,Listas!$T$4:$Y$44,5,FALSE)),"",VLOOKUP($F771,Listas!$T$4:$Y$44,5,FALSE))</f>
        <v/>
      </c>
      <c r="O771" s="93" t="str">
        <f>IF(ISERROR(VLOOKUP($F771,Listas!$T$4:$Y$44,6,FALSE)),"",VLOOKUP($F771,Listas!$T$4:$Y$44,6,FALSE))</f>
        <v/>
      </c>
    </row>
    <row r="772" spans="1:15" x14ac:dyDescent="0.25">
      <c r="A772" s="66"/>
      <c r="B772" s="66"/>
      <c r="C772" s="89" t="s">
        <v>941</v>
      </c>
      <c r="D772" s="66" t="s">
        <v>933</v>
      </c>
      <c r="E772" s="90" t="str">
        <f>IF(ISERROR(VLOOKUP($C772,Listas!$R$4:$S$17,2,FALSE)),"",VLOOKUP($C772,Listas!$R$4:$S$17,2,FALSE))</f>
        <v/>
      </c>
      <c r="F772" s="90" t="s">
        <v>984</v>
      </c>
      <c r="G772" s="90" t="s">
        <v>953</v>
      </c>
      <c r="H772" s="67"/>
      <c r="I772" s="67" t="s">
        <v>908</v>
      </c>
      <c r="J772" s="91" t="str">
        <f>IF(ISERROR(VLOOKUP($C772&amp;" "&amp;$K772,Listas!$AB$4:$AC$17,2,FALSE)),"",VLOOKUP($C772&amp;" "&amp;$K772,Listas!$AB$4:$AC$17,2,FALSE))</f>
        <v/>
      </c>
      <c r="K772" s="67" t="str">
        <f>IF(ISERROR(VLOOKUP($I772,Listas!$L$4:$M$7,2,FALSE)),"",VLOOKUP($I772,Listas!$L$4:$M$7,2,FALSE))</f>
        <v/>
      </c>
      <c r="L772" s="92" t="str">
        <f t="shared" si="11"/>
        <v/>
      </c>
      <c r="M772" s="92" t="str">
        <f>IF(D772="no",VLOOKUP(C772,Listas!$R$4:$Z$17,9, FALSE),"Por favor, introduzca detalles aquí")</f>
        <v>Por favor, introduzca detalles aquí</v>
      </c>
      <c r="N772" s="93" t="str">
        <f>IF(ISERROR(VLOOKUP($F772,Listas!$T$4:$Y$44,5,FALSE)),"",VLOOKUP($F772,Listas!$T$4:$Y$44,5,FALSE))</f>
        <v/>
      </c>
      <c r="O772" s="93" t="str">
        <f>IF(ISERROR(VLOOKUP($F772,Listas!$T$4:$Y$44,6,FALSE)),"",VLOOKUP($F772,Listas!$T$4:$Y$44,6,FALSE))</f>
        <v/>
      </c>
    </row>
    <row r="773" spans="1:15" x14ac:dyDescent="0.25">
      <c r="A773" s="66"/>
      <c r="B773" s="66"/>
      <c r="C773" s="89" t="s">
        <v>941</v>
      </c>
      <c r="D773" s="66" t="s">
        <v>933</v>
      </c>
      <c r="E773" s="90" t="str">
        <f>IF(ISERROR(VLOOKUP($C773,Listas!$R$4:$S$17,2,FALSE)),"",VLOOKUP($C773,Listas!$R$4:$S$17,2,FALSE))</f>
        <v/>
      </c>
      <c r="F773" s="90" t="s">
        <v>984</v>
      </c>
      <c r="G773" s="90" t="s">
        <v>953</v>
      </c>
      <c r="H773" s="67"/>
      <c r="I773" s="67" t="s">
        <v>908</v>
      </c>
      <c r="J773" s="91" t="str">
        <f>IF(ISERROR(VLOOKUP($C773&amp;" "&amp;$K773,Listas!$AB$4:$AC$17,2,FALSE)),"",VLOOKUP($C773&amp;" "&amp;$K773,Listas!$AB$4:$AC$17,2,FALSE))</f>
        <v/>
      </c>
      <c r="K773" s="67" t="str">
        <f>IF(ISERROR(VLOOKUP($I773,Listas!$L$4:$M$7,2,FALSE)),"",VLOOKUP($I773,Listas!$L$4:$M$7,2,FALSE))</f>
        <v/>
      </c>
      <c r="L773" s="92" t="str">
        <f t="shared" si="11"/>
        <v/>
      </c>
      <c r="M773" s="92" t="str">
        <f>IF(D773="no",VLOOKUP(C773,Listas!$R$4:$Z$17,9, FALSE),"Por favor, introduzca detalles aquí")</f>
        <v>Por favor, introduzca detalles aquí</v>
      </c>
      <c r="N773" s="93" t="str">
        <f>IF(ISERROR(VLOOKUP($F773,Listas!$T$4:$Y$44,5,FALSE)),"",VLOOKUP($F773,Listas!$T$4:$Y$44,5,FALSE))</f>
        <v/>
      </c>
      <c r="O773" s="93" t="str">
        <f>IF(ISERROR(VLOOKUP($F773,Listas!$T$4:$Y$44,6,FALSE)),"",VLOOKUP($F773,Listas!$T$4:$Y$44,6,FALSE))</f>
        <v/>
      </c>
    </row>
    <row r="774" spans="1:15" x14ac:dyDescent="0.25">
      <c r="A774" s="66"/>
      <c r="B774" s="66"/>
      <c r="C774" s="89" t="s">
        <v>941</v>
      </c>
      <c r="D774" s="66" t="s">
        <v>933</v>
      </c>
      <c r="E774" s="90" t="str">
        <f>IF(ISERROR(VLOOKUP($C774,Listas!$R$4:$S$17,2,FALSE)),"",VLOOKUP($C774,Listas!$R$4:$S$17,2,FALSE))</f>
        <v/>
      </c>
      <c r="F774" s="90" t="s">
        <v>984</v>
      </c>
      <c r="G774" s="90" t="s">
        <v>953</v>
      </c>
      <c r="H774" s="67"/>
      <c r="I774" s="67" t="s">
        <v>908</v>
      </c>
      <c r="J774" s="91" t="str">
        <f>IF(ISERROR(VLOOKUP($C774&amp;" "&amp;$K774,Listas!$AB$4:$AC$17,2,FALSE)),"",VLOOKUP($C774&amp;" "&amp;$K774,Listas!$AB$4:$AC$17,2,FALSE))</f>
        <v/>
      </c>
      <c r="K774" s="67" t="str">
        <f>IF(ISERROR(VLOOKUP($I774,Listas!$L$4:$M$7,2,FALSE)),"",VLOOKUP($I774,Listas!$L$4:$M$7,2,FALSE))</f>
        <v/>
      </c>
      <c r="L774" s="92" t="str">
        <f t="shared" si="11"/>
        <v/>
      </c>
      <c r="M774" s="92" t="str">
        <f>IF(D774="no",VLOOKUP(C774,Listas!$R$4:$Z$17,9, FALSE),"Por favor, introduzca detalles aquí")</f>
        <v>Por favor, introduzca detalles aquí</v>
      </c>
      <c r="N774" s="93" t="str">
        <f>IF(ISERROR(VLOOKUP($F774,Listas!$T$4:$Y$44,5,FALSE)),"",VLOOKUP($F774,Listas!$T$4:$Y$44,5,FALSE))</f>
        <v/>
      </c>
      <c r="O774" s="93" t="str">
        <f>IF(ISERROR(VLOOKUP($F774,Listas!$T$4:$Y$44,6,FALSE)),"",VLOOKUP($F774,Listas!$T$4:$Y$44,6,FALSE))</f>
        <v/>
      </c>
    </row>
    <row r="775" spans="1:15" x14ac:dyDescent="0.25">
      <c r="A775" s="66"/>
      <c r="B775" s="66"/>
      <c r="C775" s="89" t="s">
        <v>941</v>
      </c>
      <c r="D775" s="66" t="s">
        <v>933</v>
      </c>
      <c r="E775" s="90" t="str">
        <f>IF(ISERROR(VLOOKUP($C775,Listas!$R$4:$S$17,2,FALSE)),"",VLOOKUP($C775,Listas!$R$4:$S$17,2,FALSE))</f>
        <v/>
      </c>
      <c r="F775" s="90" t="s">
        <v>984</v>
      </c>
      <c r="G775" s="90" t="s">
        <v>953</v>
      </c>
      <c r="H775" s="67"/>
      <c r="I775" s="67" t="s">
        <v>908</v>
      </c>
      <c r="J775" s="91" t="str">
        <f>IF(ISERROR(VLOOKUP($C775&amp;" "&amp;$K775,Listas!$AB$4:$AC$17,2,FALSE)),"",VLOOKUP($C775&amp;" "&amp;$K775,Listas!$AB$4:$AC$17,2,FALSE))</f>
        <v/>
      </c>
      <c r="K775" s="67" t="str">
        <f>IF(ISERROR(VLOOKUP($I775,Listas!$L$4:$M$7,2,FALSE)),"",VLOOKUP($I775,Listas!$L$4:$M$7,2,FALSE))</f>
        <v/>
      </c>
      <c r="L775" s="92" t="str">
        <f t="shared" si="11"/>
        <v/>
      </c>
      <c r="M775" s="92" t="str">
        <f>IF(D775="no",VLOOKUP(C775,Listas!$R$4:$Z$17,9, FALSE),"Por favor, introduzca detalles aquí")</f>
        <v>Por favor, introduzca detalles aquí</v>
      </c>
      <c r="N775" s="93" t="str">
        <f>IF(ISERROR(VLOOKUP($F775,Listas!$T$4:$Y$44,5,FALSE)),"",VLOOKUP($F775,Listas!$T$4:$Y$44,5,FALSE))</f>
        <v/>
      </c>
      <c r="O775" s="93" t="str">
        <f>IF(ISERROR(VLOOKUP($F775,Listas!$T$4:$Y$44,6,FALSE)),"",VLOOKUP($F775,Listas!$T$4:$Y$44,6,FALSE))</f>
        <v/>
      </c>
    </row>
    <row r="776" spans="1:15" x14ac:dyDescent="0.25">
      <c r="A776" s="66"/>
      <c r="B776" s="66"/>
      <c r="C776" s="89" t="s">
        <v>941</v>
      </c>
      <c r="D776" s="66" t="s">
        <v>933</v>
      </c>
      <c r="E776" s="90" t="str">
        <f>IF(ISERROR(VLOOKUP($C776,Listas!$R$4:$S$17,2,FALSE)),"",VLOOKUP($C776,Listas!$R$4:$S$17,2,FALSE))</f>
        <v/>
      </c>
      <c r="F776" s="90" t="s">
        <v>984</v>
      </c>
      <c r="G776" s="90" t="s">
        <v>953</v>
      </c>
      <c r="H776" s="67"/>
      <c r="I776" s="67" t="s">
        <v>908</v>
      </c>
      <c r="J776" s="91" t="str">
        <f>IF(ISERROR(VLOOKUP($C776&amp;" "&amp;$K776,Listas!$AB$4:$AC$17,2,FALSE)),"",VLOOKUP($C776&amp;" "&amp;$K776,Listas!$AB$4:$AC$17,2,FALSE))</f>
        <v/>
      </c>
      <c r="K776" s="67" t="str">
        <f>IF(ISERROR(VLOOKUP($I776,Listas!$L$4:$M$7,2,FALSE)),"",VLOOKUP($I776,Listas!$L$4:$M$7,2,FALSE))</f>
        <v/>
      </c>
      <c r="L776" s="92" t="str">
        <f t="shared" ref="L776:L839" si="12">IF(ISERROR(H776*J776),"",H776*J776)</f>
        <v/>
      </c>
      <c r="M776" s="92" t="str">
        <f>IF(D776="no",VLOOKUP(C776,Listas!$R$4:$Z$17,9, FALSE),"Por favor, introduzca detalles aquí")</f>
        <v>Por favor, introduzca detalles aquí</v>
      </c>
      <c r="N776" s="93" t="str">
        <f>IF(ISERROR(VLOOKUP($F776,Listas!$T$4:$Y$44,5,FALSE)),"",VLOOKUP($F776,Listas!$T$4:$Y$44,5,FALSE))</f>
        <v/>
      </c>
      <c r="O776" s="93" t="str">
        <f>IF(ISERROR(VLOOKUP($F776,Listas!$T$4:$Y$44,6,FALSE)),"",VLOOKUP($F776,Listas!$T$4:$Y$44,6,FALSE))</f>
        <v/>
      </c>
    </row>
    <row r="777" spans="1:15" x14ac:dyDescent="0.25">
      <c r="A777" s="66"/>
      <c r="B777" s="66"/>
      <c r="C777" s="89" t="s">
        <v>941</v>
      </c>
      <c r="D777" s="66" t="s">
        <v>933</v>
      </c>
      <c r="E777" s="90" t="str">
        <f>IF(ISERROR(VLOOKUP($C777,Listas!$R$4:$S$17,2,FALSE)),"",VLOOKUP($C777,Listas!$R$4:$S$17,2,FALSE))</f>
        <v/>
      </c>
      <c r="F777" s="90" t="s">
        <v>984</v>
      </c>
      <c r="G777" s="90" t="s">
        <v>953</v>
      </c>
      <c r="H777" s="67"/>
      <c r="I777" s="67" t="s">
        <v>908</v>
      </c>
      <c r="J777" s="91" t="str">
        <f>IF(ISERROR(VLOOKUP($C777&amp;" "&amp;$K777,Listas!$AB$4:$AC$17,2,FALSE)),"",VLOOKUP($C777&amp;" "&amp;$K777,Listas!$AB$4:$AC$17,2,FALSE))</f>
        <v/>
      </c>
      <c r="K777" s="67" t="str">
        <f>IF(ISERROR(VLOOKUP($I777,Listas!$L$4:$M$7,2,FALSE)),"",VLOOKUP($I777,Listas!$L$4:$M$7,2,FALSE))</f>
        <v/>
      </c>
      <c r="L777" s="92" t="str">
        <f t="shared" si="12"/>
        <v/>
      </c>
      <c r="M777" s="92" t="str">
        <f>IF(D777="no",VLOOKUP(C777,Listas!$R$4:$Z$17,9, FALSE),"Por favor, introduzca detalles aquí")</f>
        <v>Por favor, introduzca detalles aquí</v>
      </c>
      <c r="N777" s="93" t="str">
        <f>IF(ISERROR(VLOOKUP($F777,Listas!$T$4:$Y$44,5,FALSE)),"",VLOOKUP($F777,Listas!$T$4:$Y$44,5,FALSE))</f>
        <v/>
      </c>
      <c r="O777" s="93" t="str">
        <f>IF(ISERROR(VLOOKUP($F777,Listas!$T$4:$Y$44,6,FALSE)),"",VLOOKUP($F777,Listas!$T$4:$Y$44,6,FALSE))</f>
        <v/>
      </c>
    </row>
    <row r="778" spans="1:15" x14ac:dyDescent="0.25">
      <c r="A778" s="66"/>
      <c r="B778" s="66"/>
      <c r="C778" s="89" t="s">
        <v>941</v>
      </c>
      <c r="D778" s="66" t="s">
        <v>933</v>
      </c>
      <c r="E778" s="90" t="str">
        <f>IF(ISERROR(VLOOKUP($C778,Listas!$R$4:$S$17,2,FALSE)),"",VLOOKUP($C778,Listas!$R$4:$S$17,2,FALSE))</f>
        <v/>
      </c>
      <c r="F778" s="90" t="s">
        <v>984</v>
      </c>
      <c r="G778" s="90" t="s">
        <v>953</v>
      </c>
      <c r="H778" s="67"/>
      <c r="I778" s="67" t="s">
        <v>908</v>
      </c>
      <c r="J778" s="91" t="str">
        <f>IF(ISERROR(VLOOKUP($C778&amp;" "&amp;$K778,Listas!$AB$4:$AC$17,2,FALSE)),"",VLOOKUP($C778&amp;" "&amp;$K778,Listas!$AB$4:$AC$17,2,FALSE))</f>
        <v/>
      </c>
      <c r="K778" s="67" t="str">
        <f>IF(ISERROR(VLOOKUP($I778,Listas!$L$4:$M$7,2,FALSE)),"",VLOOKUP($I778,Listas!$L$4:$M$7,2,FALSE))</f>
        <v/>
      </c>
      <c r="L778" s="92" t="str">
        <f t="shared" si="12"/>
        <v/>
      </c>
      <c r="M778" s="92" t="str">
        <f>IF(D778="no",VLOOKUP(C778,Listas!$R$4:$Z$17,9, FALSE),"Por favor, introduzca detalles aquí")</f>
        <v>Por favor, introduzca detalles aquí</v>
      </c>
      <c r="N778" s="93" t="str">
        <f>IF(ISERROR(VLOOKUP($F778,Listas!$T$4:$Y$44,5,FALSE)),"",VLOOKUP($F778,Listas!$T$4:$Y$44,5,FALSE))</f>
        <v/>
      </c>
      <c r="O778" s="93" t="str">
        <f>IF(ISERROR(VLOOKUP($F778,Listas!$T$4:$Y$44,6,FALSE)),"",VLOOKUP($F778,Listas!$T$4:$Y$44,6,FALSE))</f>
        <v/>
      </c>
    </row>
    <row r="779" spans="1:15" x14ac:dyDescent="0.25">
      <c r="A779" s="66"/>
      <c r="B779" s="66"/>
      <c r="C779" s="89" t="s">
        <v>941</v>
      </c>
      <c r="D779" s="66" t="s">
        <v>933</v>
      </c>
      <c r="E779" s="90" t="str">
        <f>IF(ISERROR(VLOOKUP($C779,Listas!$R$4:$S$17,2,FALSE)),"",VLOOKUP($C779,Listas!$R$4:$S$17,2,FALSE))</f>
        <v/>
      </c>
      <c r="F779" s="90" t="s">
        <v>984</v>
      </c>
      <c r="G779" s="90" t="s">
        <v>953</v>
      </c>
      <c r="H779" s="67"/>
      <c r="I779" s="67" t="s">
        <v>908</v>
      </c>
      <c r="J779" s="91" t="str">
        <f>IF(ISERROR(VLOOKUP($C779&amp;" "&amp;$K779,Listas!$AB$4:$AC$17,2,FALSE)),"",VLOOKUP($C779&amp;" "&amp;$K779,Listas!$AB$4:$AC$17,2,FALSE))</f>
        <v/>
      </c>
      <c r="K779" s="67" t="str">
        <f>IF(ISERROR(VLOOKUP($I779,Listas!$L$4:$M$7,2,FALSE)),"",VLOOKUP($I779,Listas!$L$4:$M$7,2,FALSE))</f>
        <v/>
      </c>
      <c r="L779" s="92" t="str">
        <f t="shared" si="12"/>
        <v/>
      </c>
      <c r="M779" s="92" t="str">
        <f>IF(D779="no",VLOOKUP(C779,Listas!$R$4:$Z$17,9, FALSE),"Por favor, introduzca detalles aquí")</f>
        <v>Por favor, introduzca detalles aquí</v>
      </c>
      <c r="N779" s="93" t="str">
        <f>IF(ISERROR(VLOOKUP($F779,Listas!$T$4:$Y$44,5,FALSE)),"",VLOOKUP($F779,Listas!$T$4:$Y$44,5,FALSE))</f>
        <v/>
      </c>
      <c r="O779" s="93" t="str">
        <f>IF(ISERROR(VLOOKUP($F779,Listas!$T$4:$Y$44,6,FALSE)),"",VLOOKUP($F779,Listas!$T$4:$Y$44,6,FALSE))</f>
        <v/>
      </c>
    </row>
    <row r="780" spans="1:15" x14ac:dyDescent="0.25">
      <c r="A780" s="66"/>
      <c r="B780" s="66"/>
      <c r="C780" s="89" t="s">
        <v>941</v>
      </c>
      <c r="D780" s="66" t="s">
        <v>933</v>
      </c>
      <c r="E780" s="90" t="str">
        <f>IF(ISERROR(VLOOKUP($C780,Listas!$R$4:$S$17,2,FALSE)),"",VLOOKUP($C780,Listas!$R$4:$S$17,2,FALSE))</f>
        <v/>
      </c>
      <c r="F780" s="90" t="s">
        <v>984</v>
      </c>
      <c r="G780" s="90" t="s">
        <v>953</v>
      </c>
      <c r="H780" s="67"/>
      <c r="I780" s="67" t="s">
        <v>908</v>
      </c>
      <c r="J780" s="91" t="str">
        <f>IF(ISERROR(VLOOKUP($C780&amp;" "&amp;$K780,Listas!$AB$4:$AC$17,2,FALSE)),"",VLOOKUP($C780&amp;" "&amp;$K780,Listas!$AB$4:$AC$17,2,FALSE))</f>
        <v/>
      </c>
      <c r="K780" s="67" t="str">
        <f>IF(ISERROR(VLOOKUP($I780,Listas!$L$4:$M$7,2,FALSE)),"",VLOOKUP($I780,Listas!$L$4:$M$7,2,FALSE))</f>
        <v/>
      </c>
      <c r="L780" s="92" t="str">
        <f t="shared" si="12"/>
        <v/>
      </c>
      <c r="M780" s="92" t="str">
        <f>IF(D780="no",VLOOKUP(C780,Listas!$R$4:$Z$17,9, FALSE),"Por favor, introduzca detalles aquí")</f>
        <v>Por favor, introduzca detalles aquí</v>
      </c>
      <c r="N780" s="93" t="str">
        <f>IF(ISERROR(VLOOKUP($F780,Listas!$T$4:$Y$44,5,FALSE)),"",VLOOKUP($F780,Listas!$T$4:$Y$44,5,FALSE))</f>
        <v/>
      </c>
      <c r="O780" s="93" t="str">
        <f>IF(ISERROR(VLOOKUP($F780,Listas!$T$4:$Y$44,6,FALSE)),"",VLOOKUP($F780,Listas!$T$4:$Y$44,6,FALSE))</f>
        <v/>
      </c>
    </row>
    <row r="781" spans="1:15" x14ac:dyDescent="0.25">
      <c r="A781" s="66"/>
      <c r="B781" s="66"/>
      <c r="C781" s="89" t="s">
        <v>941</v>
      </c>
      <c r="D781" s="66" t="s">
        <v>933</v>
      </c>
      <c r="E781" s="90" t="str">
        <f>IF(ISERROR(VLOOKUP($C781,Listas!$R$4:$S$17,2,FALSE)),"",VLOOKUP($C781,Listas!$R$4:$S$17,2,FALSE))</f>
        <v/>
      </c>
      <c r="F781" s="90" t="s">
        <v>984</v>
      </c>
      <c r="G781" s="90" t="s">
        <v>953</v>
      </c>
      <c r="H781" s="67"/>
      <c r="I781" s="67" t="s">
        <v>908</v>
      </c>
      <c r="J781" s="91" t="str">
        <f>IF(ISERROR(VLOOKUP($C781&amp;" "&amp;$K781,Listas!$AB$4:$AC$17,2,FALSE)),"",VLOOKUP($C781&amp;" "&amp;$K781,Listas!$AB$4:$AC$17,2,FALSE))</f>
        <v/>
      </c>
      <c r="K781" s="67" t="str">
        <f>IF(ISERROR(VLOOKUP($I781,Listas!$L$4:$M$7,2,FALSE)),"",VLOOKUP($I781,Listas!$L$4:$M$7,2,FALSE))</f>
        <v/>
      </c>
      <c r="L781" s="92" t="str">
        <f t="shared" si="12"/>
        <v/>
      </c>
      <c r="M781" s="92" t="str">
        <f>IF(D781="no",VLOOKUP(C781,Listas!$R$4:$Z$17,9, FALSE),"Por favor, introduzca detalles aquí")</f>
        <v>Por favor, introduzca detalles aquí</v>
      </c>
      <c r="N781" s="93" t="str">
        <f>IF(ISERROR(VLOOKUP($F781,Listas!$T$4:$Y$44,5,FALSE)),"",VLOOKUP($F781,Listas!$T$4:$Y$44,5,FALSE))</f>
        <v/>
      </c>
      <c r="O781" s="93" t="str">
        <f>IF(ISERROR(VLOOKUP($F781,Listas!$T$4:$Y$44,6,FALSE)),"",VLOOKUP($F781,Listas!$T$4:$Y$44,6,FALSE))</f>
        <v/>
      </c>
    </row>
    <row r="782" spans="1:15" x14ac:dyDescent="0.25">
      <c r="A782" s="66"/>
      <c r="B782" s="66"/>
      <c r="C782" s="89" t="s">
        <v>941</v>
      </c>
      <c r="D782" s="66" t="s">
        <v>933</v>
      </c>
      <c r="E782" s="90" t="str">
        <f>IF(ISERROR(VLOOKUP($C782,Listas!$R$4:$S$17,2,FALSE)),"",VLOOKUP($C782,Listas!$R$4:$S$17,2,FALSE))</f>
        <v/>
      </c>
      <c r="F782" s="90" t="s">
        <v>984</v>
      </c>
      <c r="G782" s="90" t="s">
        <v>953</v>
      </c>
      <c r="H782" s="67"/>
      <c r="I782" s="67" t="s">
        <v>908</v>
      </c>
      <c r="J782" s="91" t="str">
        <f>IF(ISERROR(VLOOKUP($C782&amp;" "&amp;$K782,Listas!$AB$4:$AC$17,2,FALSE)),"",VLOOKUP($C782&amp;" "&amp;$K782,Listas!$AB$4:$AC$17,2,FALSE))</f>
        <v/>
      </c>
      <c r="K782" s="67" t="str">
        <f>IF(ISERROR(VLOOKUP($I782,Listas!$L$4:$M$7,2,FALSE)),"",VLOOKUP($I782,Listas!$L$4:$M$7,2,FALSE))</f>
        <v/>
      </c>
      <c r="L782" s="92" t="str">
        <f t="shared" si="12"/>
        <v/>
      </c>
      <c r="M782" s="92" t="str">
        <f>IF(D782="no",VLOOKUP(C782,Listas!$R$4:$Z$17,9, FALSE),"Por favor, introduzca detalles aquí")</f>
        <v>Por favor, introduzca detalles aquí</v>
      </c>
      <c r="N782" s="93" t="str">
        <f>IF(ISERROR(VLOOKUP($F782,Listas!$T$4:$Y$44,5,FALSE)),"",VLOOKUP($F782,Listas!$T$4:$Y$44,5,FALSE))</f>
        <v/>
      </c>
      <c r="O782" s="93" t="str">
        <f>IF(ISERROR(VLOOKUP($F782,Listas!$T$4:$Y$44,6,FALSE)),"",VLOOKUP($F782,Listas!$T$4:$Y$44,6,FALSE))</f>
        <v/>
      </c>
    </row>
    <row r="783" spans="1:15" x14ac:dyDescent="0.25">
      <c r="A783" s="66"/>
      <c r="B783" s="66"/>
      <c r="C783" s="89" t="s">
        <v>941</v>
      </c>
      <c r="D783" s="66" t="s">
        <v>933</v>
      </c>
      <c r="E783" s="90" t="str">
        <f>IF(ISERROR(VLOOKUP($C783,Listas!$R$4:$S$17,2,FALSE)),"",VLOOKUP($C783,Listas!$R$4:$S$17,2,FALSE))</f>
        <v/>
      </c>
      <c r="F783" s="90" t="s">
        <v>984</v>
      </c>
      <c r="G783" s="90" t="s">
        <v>953</v>
      </c>
      <c r="H783" s="67"/>
      <c r="I783" s="67" t="s">
        <v>908</v>
      </c>
      <c r="J783" s="91" t="str">
        <f>IF(ISERROR(VLOOKUP($C783&amp;" "&amp;$K783,Listas!$AB$4:$AC$17,2,FALSE)),"",VLOOKUP($C783&amp;" "&amp;$K783,Listas!$AB$4:$AC$17,2,FALSE))</f>
        <v/>
      </c>
      <c r="K783" s="67" t="str">
        <f>IF(ISERROR(VLOOKUP($I783,Listas!$L$4:$M$7,2,FALSE)),"",VLOOKUP($I783,Listas!$L$4:$M$7,2,FALSE))</f>
        <v/>
      </c>
      <c r="L783" s="92" t="str">
        <f t="shared" si="12"/>
        <v/>
      </c>
      <c r="M783" s="92" t="str">
        <f>IF(D783="no",VLOOKUP(C783,Listas!$R$4:$Z$17,9, FALSE),"Por favor, introduzca detalles aquí")</f>
        <v>Por favor, introduzca detalles aquí</v>
      </c>
      <c r="N783" s="93" t="str">
        <f>IF(ISERROR(VLOOKUP($F783,Listas!$T$4:$Y$44,5,FALSE)),"",VLOOKUP($F783,Listas!$T$4:$Y$44,5,FALSE))</f>
        <v/>
      </c>
      <c r="O783" s="93" t="str">
        <f>IF(ISERROR(VLOOKUP($F783,Listas!$T$4:$Y$44,6,FALSE)),"",VLOOKUP($F783,Listas!$T$4:$Y$44,6,FALSE))</f>
        <v/>
      </c>
    </row>
    <row r="784" spans="1:15" x14ac:dyDescent="0.25">
      <c r="A784" s="66"/>
      <c r="B784" s="66"/>
      <c r="C784" s="89" t="s">
        <v>941</v>
      </c>
      <c r="D784" s="66" t="s">
        <v>933</v>
      </c>
      <c r="E784" s="90" t="str">
        <f>IF(ISERROR(VLOOKUP($C784,Listas!$R$4:$S$17,2,FALSE)),"",VLOOKUP($C784,Listas!$R$4:$S$17,2,FALSE))</f>
        <v/>
      </c>
      <c r="F784" s="90" t="s">
        <v>984</v>
      </c>
      <c r="G784" s="90" t="s">
        <v>953</v>
      </c>
      <c r="H784" s="67"/>
      <c r="I784" s="67" t="s">
        <v>908</v>
      </c>
      <c r="J784" s="91" t="str">
        <f>IF(ISERROR(VLOOKUP($C784&amp;" "&amp;$K784,Listas!$AB$4:$AC$17,2,FALSE)),"",VLOOKUP($C784&amp;" "&amp;$K784,Listas!$AB$4:$AC$17,2,FALSE))</f>
        <v/>
      </c>
      <c r="K784" s="67" t="str">
        <f>IF(ISERROR(VLOOKUP($I784,Listas!$L$4:$M$7,2,FALSE)),"",VLOOKUP($I784,Listas!$L$4:$M$7,2,FALSE))</f>
        <v/>
      </c>
      <c r="L784" s="92" t="str">
        <f t="shared" si="12"/>
        <v/>
      </c>
      <c r="M784" s="92" t="str">
        <f>IF(D784="no",VLOOKUP(C784,Listas!$R$4:$Z$17,9, FALSE),"Por favor, introduzca detalles aquí")</f>
        <v>Por favor, introduzca detalles aquí</v>
      </c>
      <c r="N784" s="93" t="str">
        <f>IF(ISERROR(VLOOKUP($F784,Listas!$T$4:$Y$44,5,FALSE)),"",VLOOKUP($F784,Listas!$T$4:$Y$44,5,FALSE))</f>
        <v/>
      </c>
      <c r="O784" s="93" t="str">
        <f>IF(ISERROR(VLOOKUP($F784,Listas!$T$4:$Y$44,6,FALSE)),"",VLOOKUP($F784,Listas!$T$4:$Y$44,6,FALSE))</f>
        <v/>
      </c>
    </row>
    <row r="785" spans="1:15" x14ac:dyDescent="0.25">
      <c r="A785" s="66"/>
      <c r="B785" s="66"/>
      <c r="C785" s="89" t="s">
        <v>941</v>
      </c>
      <c r="D785" s="66" t="s">
        <v>933</v>
      </c>
      <c r="E785" s="90" t="str">
        <f>IF(ISERROR(VLOOKUP($C785,Listas!$R$4:$S$17,2,FALSE)),"",VLOOKUP($C785,Listas!$R$4:$S$17,2,FALSE))</f>
        <v/>
      </c>
      <c r="F785" s="90" t="s">
        <v>984</v>
      </c>
      <c r="G785" s="90" t="s">
        <v>953</v>
      </c>
      <c r="H785" s="67"/>
      <c r="I785" s="67" t="s">
        <v>908</v>
      </c>
      <c r="J785" s="91" t="str">
        <f>IF(ISERROR(VLOOKUP($C785&amp;" "&amp;$K785,Listas!$AB$4:$AC$17,2,FALSE)),"",VLOOKUP($C785&amp;" "&amp;$K785,Listas!$AB$4:$AC$17,2,FALSE))</f>
        <v/>
      </c>
      <c r="K785" s="67" t="str">
        <f>IF(ISERROR(VLOOKUP($I785,Listas!$L$4:$M$7,2,FALSE)),"",VLOOKUP($I785,Listas!$L$4:$M$7,2,FALSE))</f>
        <v/>
      </c>
      <c r="L785" s="92" t="str">
        <f t="shared" si="12"/>
        <v/>
      </c>
      <c r="M785" s="92" t="str">
        <f>IF(D785="no",VLOOKUP(C785,Listas!$R$4:$Z$17,9, FALSE),"Por favor, introduzca detalles aquí")</f>
        <v>Por favor, introduzca detalles aquí</v>
      </c>
      <c r="N785" s="93" t="str">
        <f>IF(ISERROR(VLOOKUP($F785,Listas!$T$4:$Y$44,5,FALSE)),"",VLOOKUP($F785,Listas!$T$4:$Y$44,5,FALSE))</f>
        <v/>
      </c>
      <c r="O785" s="93" t="str">
        <f>IF(ISERROR(VLOOKUP($F785,Listas!$T$4:$Y$44,6,FALSE)),"",VLOOKUP($F785,Listas!$T$4:$Y$44,6,FALSE))</f>
        <v/>
      </c>
    </row>
    <row r="786" spans="1:15" x14ac:dyDescent="0.25">
      <c r="A786" s="66"/>
      <c r="B786" s="66"/>
      <c r="C786" s="89" t="s">
        <v>941</v>
      </c>
      <c r="D786" s="66" t="s">
        <v>933</v>
      </c>
      <c r="E786" s="90" t="str">
        <f>IF(ISERROR(VLOOKUP($C786,Listas!$R$4:$S$17,2,FALSE)),"",VLOOKUP($C786,Listas!$R$4:$S$17,2,FALSE))</f>
        <v/>
      </c>
      <c r="F786" s="90" t="s">
        <v>984</v>
      </c>
      <c r="G786" s="90" t="s">
        <v>953</v>
      </c>
      <c r="H786" s="67"/>
      <c r="I786" s="67" t="s">
        <v>908</v>
      </c>
      <c r="J786" s="91" t="str">
        <f>IF(ISERROR(VLOOKUP($C786&amp;" "&amp;$K786,Listas!$AB$4:$AC$17,2,FALSE)),"",VLOOKUP($C786&amp;" "&amp;$K786,Listas!$AB$4:$AC$17,2,FALSE))</f>
        <v/>
      </c>
      <c r="K786" s="67" t="str">
        <f>IF(ISERROR(VLOOKUP($I786,Listas!$L$4:$M$7,2,FALSE)),"",VLOOKUP($I786,Listas!$L$4:$M$7,2,FALSE))</f>
        <v/>
      </c>
      <c r="L786" s="92" t="str">
        <f t="shared" si="12"/>
        <v/>
      </c>
      <c r="M786" s="92" t="str">
        <f>IF(D786="no",VLOOKUP(C786,Listas!$R$4:$Z$17,9, FALSE),"Por favor, introduzca detalles aquí")</f>
        <v>Por favor, introduzca detalles aquí</v>
      </c>
      <c r="N786" s="93" t="str">
        <f>IF(ISERROR(VLOOKUP($F786,Listas!$T$4:$Y$44,5,FALSE)),"",VLOOKUP($F786,Listas!$T$4:$Y$44,5,FALSE))</f>
        <v/>
      </c>
      <c r="O786" s="93" t="str">
        <f>IF(ISERROR(VLOOKUP($F786,Listas!$T$4:$Y$44,6,FALSE)),"",VLOOKUP($F786,Listas!$T$4:$Y$44,6,FALSE))</f>
        <v/>
      </c>
    </row>
    <row r="787" spans="1:15" x14ac:dyDescent="0.25">
      <c r="A787" s="66"/>
      <c r="B787" s="66"/>
      <c r="C787" s="89" t="s">
        <v>941</v>
      </c>
      <c r="D787" s="66" t="s">
        <v>933</v>
      </c>
      <c r="E787" s="90" t="str">
        <f>IF(ISERROR(VLOOKUP($C787,Listas!$R$4:$S$17,2,FALSE)),"",VLOOKUP($C787,Listas!$R$4:$S$17,2,FALSE))</f>
        <v/>
      </c>
      <c r="F787" s="90" t="s">
        <v>984</v>
      </c>
      <c r="G787" s="90" t="s">
        <v>953</v>
      </c>
      <c r="H787" s="67"/>
      <c r="I787" s="67" t="s">
        <v>908</v>
      </c>
      <c r="J787" s="91" t="str">
        <f>IF(ISERROR(VLOOKUP($C787&amp;" "&amp;$K787,Listas!$AB$4:$AC$17,2,FALSE)),"",VLOOKUP($C787&amp;" "&amp;$K787,Listas!$AB$4:$AC$17,2,FALSE))</f>
        <v/>
      </c>
      <c r="K787" s="67" t="str">
        <f>IF(ISERROR(VLOOKUP($I787,Listas!$L$4:$M$7,2,FALSE)),"",VLOOKUP($I787,Listas!$L$4:$M$7,2,FALSE))</f>
        <v/>
      </c>
      <c r="L787" s="92" t="str">
        <f t="shared" si="12"/>
        <v/>
      </c>
      <c r="M787" s="92" t="str">
        <f>IF(D787="no",VLOOKUP(C787,Listas!$R$4:$Z$17,9, FALSE),"Por favor, introduzca detalles aquí")</f>
        <v>Por favor, introduzca detalles aquí</v>
      </c>
      <c r="N787" s="93" t="str">
        <f>IF(ISERROR(VLOOKUP($F787,Listas!$T$4:$Y$44,5,FALSE)),"",VLOOKUP($F787,Listas!$T$4:$Y$44,5,FALSE))</f>
        <v/>
      </c>
      <c r="O787" s="93" t="str">
        <f>IF(ISERROR(VLOOKUP($F787,Listas!$T$4:$Y$44,6,FALSE)),"",VLOOKUP($F787,Listas!$T$4:$Y$44,6,FALSE))</f>
        <v/>
      </c>
    </row>
    <row r="788" spans="1:15" x14ac:dyDescent="0.25">
      <c r="A788" s="66"/>
      <c r="B788" s="66"/>
      <c r="C788" s="89" t="s">
        <v>941</v>
      </c>
      <c r="D788" s="66" t="s">
        <v>933</v>
      </c>
      <c r="E788" s="90" t="str">
        <f>IF(ISERROR(VLOOKUP($C788,Listas!$R$4:$S$17,2,FALSE)),"",VLOOKUP($C788,Listas!$R$4:$S$17,2,FALSE))</f>
        <v/>
      </c>
      <c r="F788" s="90" t="s">
        <v>984</v>
      </c>
      <c r="G788" s="90" t="s">
        <v>953</v>
      </c>
      <c r="H788" s="67"/>
      <c r="I788" s="67" t="s">
        <v>908</v>
      </c>
      <c r="J788" s="91" t="str">
        <f>IF(ISERROR(VLOOKUP($C788&amp;" "&amp;$K788,Listas!$AB$4:$AC$17,2,FALSE)),"",VLOOKUP($C788&amp;" "&amp;$K788,Listas!$AB$4:$AC$17,2,FALSE))</f>
        <v/>
      </c>
      <c r="K788" s="67" t="str">
        <f>IF(ISERROR(VLOOKUP($I788,Listas!$L$4:$M$7,2,FALSE)),"",VLOOKUP($I788,Listas!$L$4:$M$7,2,FALSE))</f>
        <v/>
      </c>
      <c r="L788" s="92" t="str">
        <f t="shared" si="12"/>
        <v/>
      </c>
      <c r="M788" s="92" t="str">
        <f>IF(D788="no",VLOOKUP(C788,Listas!$R$4:$Z$17,9, FALSE),"Por favor, introduzca detalles aquí")</f>
        <v>Por favor, introduzca detalles aquí</v>
      </c>
      <c r="N788" s="93" t="str">
        <f>IF(ISERROR(VLOOKUP($F788,Listas!$T$4:$Y$44,5,FALSE)),"",VLOOKUP($F788,Listas!$T$4:$Y$44,5,FALSE))</f>
        <v/>
      </c>
      <c r="O788" s="93" t="str">
        <f>IF(ISERROR(VLOOKUP($F788,Listas!$T$4:$Y$44,6,FALSE)),"",VLOOKUP($F788,Listas!$T$4:$Y$44,6,FALSE))</f>
        <v/>
      </c>
    </row>
    <row r="789" spans="1:15" x14ac:dyDescent="0.25">
      <c r="A789" s="66"/>
      <c r="B789" s="66"/>
      <c r="C789" s="89" t="s">
        <v>941</v>
      </c>
      <c r="D789" s="66" t="s">
        <v>933</v>
      </c>
      <c r="E789" s="90" t="str">
        <f>IF(ISERROR(VLOOKUP($C789,Listas!$R$4:$S$17,2,FALSE)),"",VLOOKUP($C789,Listas!$R$4:$S$17,2,FALSE))</f>
        <v/>
      </c>
      <c r="F789" s="90" t="s">
        <v>984</v>
      </c>
      <c r="G789" s="90" t="s">
        <v>953</v>
      </c>
      <c r="H789" s="67"/>
      <c r="I789" s="67" t="s">
        <v>908</v>
      </c>
      <c r="J789" s="91" t="str">
        <f>IF(ISERROR(VLOOKUP($C789&amp;" "&amp;$K789,Listas!$AB$4:$AC$17,2,FALSE)),"",VLOOKUP($C789&amp;" "&amp;$K789,Listas!$AB$4:$AC$17,2,FALSE))</f>
        <v/>
      </c>
      <c r="K789" s="67" t="str">
        <f>IF(ISERROR(VLOOKUP($I789,Listas!$L$4:$M$7,2,FALSE)),"",VLOOKUP($I789,Listas!$L$4:$M$7,2,FALSE))</f>
        <v/>
      </c>
      <c r="L789" s="92" t="str">
        <f t="shared" si="12"/>
        <v/>
      </c>
      <c r="M789" s="92" t="str">
        <f>IF(D789="no",VLOOKUP(C789,Listas!$R$4:$Z$17,9, FALSE),"Por favor, introduzca detalles aquí")</f>
        <v>Por favor, introduzca detalles aquí</v>
      </c>
      <c r="N789" s="93" t="str">
        <f>IF(ISERROR(VLOOKUP($F789,Listas!$T$4:$Y$44,5,FALSE)),"",VLOOKUP($F789,Listas!$T$4:$Y$44,5,FALSE))</f>
        <v/>
      </c>
      <c r="O789" s="93" t="str">
        <f>IF(ISERROR(VLOOKUP($F789,Listas!$T$4:$Y$44,6,FALSE)),"",VLOOKUP($F789,Listas!$T$4:$Y$44,6,FALSE))</f>
        <v/>
      </c>
    </row>
    <row r="790" spans="1:15" x14ac:dyDescent="0.25">
      <c r="A790" s="66"/>
      <c r="B790" s="66"/>
      <c r="C790" s="89" t="s">
        <v>941</v>
      </c>
      <c r="D790" s="66" t="s">
        <v>933</v>
      </c>
      <c r="E790" s="90" t="str">
        <f>IF(ISERROR(VLOOKUP($C790,Listas!$R$4:$S$17,2,FALSE)),"",VLOOKUP($C790,Listas!$R$4:$S$17,2,FALSE))</f>
        <v/>
      </c>
      <c r="F790" s="90" t="s">
        <v>984</v>
      </c>
      <c r="G790" s="90" t="s">
        <v>953</v>
      </c>
      <c r="H790" s="67"/>
      <c r="I790" s="67" t="s">
        <v>908</v>
      </c>
      <c r="J790" s="91" t="str">
        <f>IF(ISERROR(VLOOKUP($C790&amp;" "&amp;$K790,Listas!$AB$4:$AC$17,2,FALSE)),"",VLOOKUP($C790&amp;" "&amp;$K790,Listas!$AB$4:$AC$17,2,FALSE))</f>
        <v/>
      </c>
      <c r="K790" s="67" t="str">
        <f>IF(ISERROR(VLOOKUP($I790,Listas!$L$4:$M$7,2,FALSE)),"",VLOOKUP($I790,Listas!$L$4:$M$7,2,FALSE))</f>
        <v/>
      </c>
      <c r="L790" s="92" t="str">
        <f t="shared" si="12"/>
        <v/>
      </c>
      <c r="M790" s="92" t="str">
        <f>IF(D790="no",VLOOKUP(C790,Listas!$R$4:$Z$17,9, FALSE),"Por favor, introduzca detalles aquí")</f>
        <v>Por favor, introduzca detalles aquí</v>
      </c>
      <c r="N790" s="93" t="str">
        <f>IF(ISERROR(VLOOKUP($F790,Listas!$T$4:$Y$44,5,FALSE)),"",VLOOKUP($F790,Listas!$T$4:$Y$44,5,FALSE))</f>
        <v/>
      </c>
      <c r="O790" s="93" t="str">
        <f>IF(ISERROR(VLOOKUP($F790,Listas!$T$4:$Y$44,6,FALSE)),"",VLOOKUP($F790,Listas!$T$4:$Y$44,6,FALSE))</f>
        <v/>
      </c>
    </row>
    <row r="791" spans="1:15" x14ac:dyDescent="0.25">
      <c r="A791" s="66"/>
      <c r="B791" s="66"/>
      <c r="C791" s="89" t="s">
        <v>941</v>
      </c>
      <c r="D791" s="66" t="s">
        <v>933</v>
      </c>
      <c r="E791" s="90" t="str">
        <f>IF(ISERROR(VLOOKUP($C791,Listas!$R$4:$S$17,2,FALSE)),"",VLOOKUP($C791,Listas!$R$4:$S$17,2,FALSE))</f>
        <v/>
      </c>
      <c r="F791" s="90" t="s">
        <v>984</v>
      </c>
      <c r="G791" s="90" t="s">
        <v>953</v>
      </c>
      <c r="H791" s="67"/>
      <c r="I791" s="67" t="s">
        <v>908</v>
      </c>
      <c r="J791" s="91" t="str">
        <f>IF(ISERROR(VLOOKUP($C791&amp;" "&amp;$K791,Listas!$AB$4:$AC$17,2,FALSE)),"",VLOOKUP($C791&amp;" "&amp;$K791,Listas!$AB$4:$AC$17,2,FALSE))</f>
        <v/>
      </c>
      <c r="K791" s="67" t="str">
        <f>IF(ISERROR(VLOOKUP($I791,Listas!$L$4:$M$7,2,FALSE)),"",VLOOKUP($I791,Listas!$L$4:$M$7,2,FALSE))</f>
        <v/>
      </c>
      <c r="L791" s="92" t="str">
        <f t="shared" si="12"/>
        <v/>
      </c>
      <c r="M791" s="92" t="str">
        <f>IF(D791="no",VLOOKUP(C791,Listas!$R$4:$Z$17,9, FALSE),"Por favor, introduzca detalles aquí")</f>
        <v>Por favor, introduzca detalles aquí</v>
      </c>
      <c r="N791" s="93" t="str">
        <f>IF(ISERROR(VLOOKUP($F791,Listas!$T$4:$Y$44,5,FALSE)),"",VLOOKUP($F791,Listas!$T$4:$Y$44,5,FALSE))</f>
        <v/>
      </c>
      <c r="O791" s="93" t="str">
        <f>IF(ISERROR(VLOOKUP($F791,Listas!$T$4:$Y$44,6,FALSE)),"",VLOOKUP($F791,Listas!$T$4:$Y$44,6,FALSE))</f>
        <v/>
      </c>
    </row>
    <row r="792" spans="1:15" x14ac:dyDescent="0.25">
      <c r="A792" s="66"/>
      <c r="B792" s="66"/>
      <c r="C792" s="89" t="s">
        <v>941</v>
      </c>
      <c r="D792" s="66" t="s">
        <v>933</v>
      </c>
      <c r="E792" s="90" t="str">
        <f>IF(ISERROR(VLOOKUP($C792,Listas!$R$4:$S$17,2,FALSE)),"",VLOOKUP($C792,Listas!$R$4:$S$17,2,FALSE))</f>
        <v/>
      </c>
      <c r="F792" s="90" t="s">
        <v>984</v>
      </c>
      <c r="G792" s="90" t="s">
        <v>953</v>
      </c>
      <c r="H792" s="67"/>
      <c r="I792" s="67" t="s">
        <v>908</v>
      </c>
      <c r="J792" s="91" t="str">
        <f>IF(ISERROR(VLOOKUP($C792&amp;" "&amp;$K792,Listas!$AB$4:$AC$17,2,FALSE)),"",VLOOKUP($C792&amp;" "&amp;$K792,Listas!$AB$4:$AC$17,2,FALSE))</f>
        <v/>
      </c>
      <c r="K792" s="67" t="str">
        <f>IF(ISERROR(VLOOKUP($I792,Listas!$L$4:$M$7,2,FALSE)),"",VLOOKUP($I792,Listas!$L$4:$M$7,2,FALSE))</f>
        <v/>
      </c>
      <c r="L792" s="92" t="str">
        <f t="shared" si="12"/>
        <v/>
      </c>
      <c r="M792" s="92" t="str">
        <f>IF(D792="no",VLOOKUP(C792,Listas!$R$4:$Z$17,9, FALSE),"Por favor, introduzca detalles aquí")</f>
        <v>Por favor, introduzca detalles aquí</v>
      </c>
      <c r="N792" s="93" t="str">
        <f>IF(ISERROR(VLOOKUP($F792,Listas!$T$4:$Y$44,5,FALSE)),"",VLOOKUP($F792,Listas!$T$4:$Y$44,5,FALSE))</f>
        <v/>
      </c>
      <c r="O792" s="93" t="str">
        <f>IF(ISERROR(VLOOKUP($F792,Listas!$T$4:$Y$44,6,FALSE)),"",VLOOKUP($F792,Listas!$T$4:$Y$44,6,FALSE))</f>
        <v/>
      </c>
    </row>
    <row r="793" spans="1:15" x14ac:dyDescent="0.25">
      <c r="A793" s="66"/>
      <c r="B793" s="66"/>
      <c r="C793" s="89" t="s">
        <v>941</v>
      </c>
      <c r="D793" s="66" t="s">
        <v>933</v>
      </c>
      <c r="E793" s="90" t="str">
        <f>IF(ISERROR(VLOOKUP($C793,Listas!$R$4:$S$17,2,FALSE)),"",VLOOKUP($C793,Listas!$R$4:$S$17,2,FALSE))</f>
        <v/>
      </c>
      <c r="F793" s="90" t="s">
        <v>984</v>
      </c>
      <c r="G793" s="90" t="s">
        <v>953</v>
      </c>
      <c r="H793" s="67"/>
      <c r="I793" s="67" t="s">
        <v>908</v>
      </c>
      <c r="J793" s="91" t="str">
        <f>IF(ISERROR(VLOOKUP($C793&amp;" "&amp;$K793,Listas!$AB$4:$AC$17,2,FALSE)),"",VLOOKUP($C793&amp;" "&amp;$K793,Listas!$AB$4:$AC$17,2,FALSE))</f>
        <v/>
      </c>
      <c r="K793" s="67" t="str">
        <f>IF(ISERROR(VLOOKUP($I793,Listas!$L$4:$M$7,2,FALSE)),"",VLOOKUP($I793,Listas!$L$4:$M$7,2,FALSE))</f>
        <v/>
      </c>
      <c r="L793" s="92" t="str">
        <f t="shared" si="12"/>
        <v/>
      </c>
      <c r="M793" s="92" t="str">
        <f>IF(D793="no",VLOOKUP(C793,Listas!$R$4:$Z$17,9, FALSE),"Por favor, introduzca detalles aquí")</f>
        <v>Por favor, introduzca detalles aquí</v>
      </c>
      <c r="N793" s="93" t="str">
        <f>IF(ISERROR(VLOOKUP($F793,Listas!$T$4:$Y$44,5,FALSE)),"",VLOOKUP($F793,Listas!$T$4:$Y$44,5,FALSE))</f>
        <v/>
      </c>
      <c r="O793" s="93" t="str">
        <f>IF(ISERROR(VLOOKUP($F793,Listas!$T$4:$Y$44,6,FALSE)),"",VLOOKUP($F793,Listas!$T$4:$Y$44,6,FALSE))</f>
        <v/>
      </c>
    </row>
    <row r="794" spans="1:15" x14ac:dyDescent="0.25">
      <c r="A794" s="66"/>
      <c r="B794" s="66"/>
      <c r="C794" s="89" t="s">
        <v>941</v>
      </c>
      <c r="D794" s="66" t="s">
        <v>933</v>
      </c>
      <c r="E794" s="90" t="str">
        <f>IF(ISERROR(VLOOKUP($C794,Listas!$R$4:$S$17,2,FALSE)),"",VLOOKUP($C794,Listas!$R$4:$S$17,2,FALSE))</f>
        <v/>
      </c>
      <c r="F794" s="90" t="s">
        <v>984</v>
      </c>
      <c r="G794" s="90" t="s">
        <v>953</v>
      </c>
      <c r="H794" s="67"/>
      <c r="I794" s="67" t="s">
        <v>908</v>
      </c>
      <c r="J794" s="91" t="str">
        <f>IF(ISERROR(VLOOKUP($C794&amp;" "&amp;$K794,Listas!$AB$4:$AC$17,2,FALSE)),"",VLOOKUP($C794&amp;" "&amp;$K794,Listas!$AB$4:$AC$17,2,FALSE))</f>
        <v/>
      </c>
      <c r="K794" s="67" t="str">
        <f>IF(ISERROR(VLOOKUP($I794,Listas!$L$4:$M$7,2,FALSE)),"",VLOOKUP($I794,Listas!$L$4:$M$7,2,FALSE))</f>
        <v/>
      </c>
      <c r="L794" s="92" t="str">
        <f t="shared" si="12"/>
        <v/>
      </c>
      <c r="M794" s="92" t="str">
        <f>IF(D794="no",VLOOKUP(C794,Listas!$R$4:$Z$17,9, FALSE),"Por favor, introduzca detalles aquí")</f>
        <v>Por favor, introduzca detalles aquí</v>
      </c>
      <c r="N794" s="93" t="str">
        <f>IF(ISERROR(VLOOKUP($F794,Listas!$T$4:$Y$44,5,FALSE)),"",VLOOKUP($F794,Listas!$T$4:$Y$44,5,FALSE))</f>
        <v/>
      </c>
      <c r="O794" s="93" t="str">
        <f>IF(ISERROR(VLOOKUP($F794,Listas!$T$4:$Y$44,6,FALSE)),"",VLOOKUP($F794,Listas!$T$4:$Y$44,6,FALSE))</f>
        <v/>
      </c>
    </row>
    <row r="795" spans="1:15" x14ac:dyDescent="0.25">
      <c r="A795" s="66"/>
      <c r="B795" s="66"/>
      <c r="C795" s="89" t="s">
        <v>941</v>
      </c>
      <c r="D795" s="66" t="s">
        <v>933</v>
      </c>
      <c r="E795" s="90" t="str">
        <f>IF(ISERROR(VLOOKUP($C795,Listas!$R$4:$S$17,2,FALSE)),"",VLOOKUP($C795,Listas!$R$4:$S$17,2,FALSE))</f>
        <v/>
      </c>
      <c r="F795" s="90" t="s">
        <v>984</v>
      </c>
      <c r="G795" s="90" t="s">
        <v>953</v>
      </c>
      <c r="H795" s="67"/>
      <c r="I795" s="67" t="s">
        <v>908</v>
      </c>
      <c r="J795" s="91" t="str">
        <f>IF(ISERROR(VLOOKUP($C795&amp;" "&amp;$K795,Listas!$AB$4:$AC$17,2,FALSE)),"",VLOOKUP($C795&amp;" "&amp;$K795,Listas!$AB$4:$AC$17,2,FALSE))</f>
        <v/>
      </c>
      <c r="K795" s="67" t="str">
        <f>IF(ISERROR(VLOOKUP($I795,Listas!$L$4:$M$7,2,FALSE)),"",VLOOKUP($I795,Listas!$L$4:$M$7,2,FALSE))</f>
        <v/>
      </c>
      <c r="L795" s="92" t="str">
        <f t="shared" si="12"/>
        <v/>
      </c>
      <c r="M795" s="92" t="str">
        <f>IF(D795="no",VLOOKUP(C795,Listas!$R$4:$Z$17,9, FALSE),"Por favor, introduzca detalles aquí")</f>
        <v>Por favor, introduzca detalles aquí</v>
      </c>
      <c r="N795" s="93" t="str">
        <f>IF(ISERROR(VLOOKUP($F795,Listas!$T$4:$Y$44,5,FALSE)),"",VLOOKUP($F795,Listas!$T$4:$Y$44,5,FALSE))</f>
        <v/>
      </c>
      <c r="O795" s="93" t="str">
        <f>IF(ISERROR(VLOOKUP($F795,Listas!$T$4:$Y$44,6,FALSE)),"",VLOOKUP($F795,Listas!$T$4:$Y$44,6,FALSE))</f>
        <v/>
      </c>
    </row>
    <row r="796" spans="1:15" x14ac:dyDescent="0.25">
      <c r="A796" s="66"/>
      <c r="B796" s="66"/>
      <c r="C796" s="89" t="s">
        <v>941</v>
      </c>
      <c r="D796" s="66" t="s">
        <v>933</v>
      </c>
      <c r="E796" s="90" t="str">
        <f>IF(ISERROR(VLOOKUP($C796,Listas!$R$4:$S$17,2,FALSE)),"",VLOOKUP($C796,Listas!$R$4:$S$17,2,FALSE))</f>
        <v/>
      </c>
      <c r="F796" s="90" t="s">
        <v>984</v>
      </c>
      <c r="G796" s="90" t="s">
        <v>953</v>
      </c>
      <c r="H796" s="67"/>
      <c r="I796" s="67" t="s">
        <v>908</v>
      </c>
      <c r="J796" s="91" t="str">
        <f>IF(ISERROR(VLOOKUP($C796&amp;" "&amp;$K796,Listas!$AB$4:$AC$17,2,FALSE)),"",VLOOKUP($C796&amp;" "&amp;$K796,Listas!$AB$4:$AC$17,2,FALSE))</f>
        <v/>
      </c>
      <c r="K796" s="67" t="str">
        <f>IF(ISERROR(VLOOKUP($I796,Listas!$L$4:$M$7,2,FALSE)),"",VLOOKUP($I796,Listas!$L$4:$M$7,2,FALSE))</f>
        <v/>
      </c>
      <c r="L796" s="92" t="str">
        <f t="shared" si="12"/>
        <v/>
      </c>
      <c r="M796" s="92" t="str">
        <f>IF(D796="no",VLOOKUP(C796,Listas!$R$4:$Z$17,9, FALSE),"Por favor, introduzca detalles aquí")</f>
        <v>Por favor, introduzca detalles aquí</v>
      </c>
      <c r="N796" s="93" t="str">
        <f>IF(ISERROR(VLOOKUP($F796,Listas!$T$4:$Y$44,5,FALSE)),"",VLOOKUP($F796,Listas!$T$4:$Y$44,5,FALSE))</f>
        <v/>
      </c>
      <c r="O796" s="93" t="str">
        <f>IF(ISERROR(VLOOKUP($F796,Listas!$T$4:$Y$44,6,FALSE)),"",VLOOKUP($F796,Listas!$T$4:$Y$44,6,FALSE))</f>
        <v/>
      </c>
    </row>
    <row r="797" spans="1:15" x14ac:dyDescent="0.25">
      <c r="A797" s="66"/>
      <c r="B797" s="66"/>
      <c r="C797" s="89" t="s">
        <v>941</v>
      </c>
      <c r="D797" s="66" t="s">
        <v>933</v>
      </c>
      <c r="E797" s="90" t="str">
        <f>IF(ISERROR(VLOOKUP($C797,Listas!$R$4:$S$17,2,FALSE)),"",VLOOKUP($C797,Listas!$R$4:$S$17,2,FALSE))</f>
        <v/>
      </c>
      <c r="F797" s="90" t="s">
        <v>984</v>
      </c>
      <c r="G797" s="90" t="s">
        <v>953</v>
      </c>
      <c r="H797" s="67"/>
      <c r="I797" s="67" t="s">
        <v>908</v>
      </c>
      <c r="J797" s="91" t="str">
        <f>IF(ISERROR(VLOOKUP($C797&amp;" "&amp;$K797,Listas!$AB$4:$AC$17,2,FALSE)),"",VLOOKUP($C797&amp;" "&amp;$K797,Listas!$AB$4:$AC$17,2,FALSE))</f>
        <v/>
      </c>
      <c r="K797" s="67" t="str">
        <f>IF(ISERROR(VLOOKUP($I797,Listas!$L$4:$M$7,2,FALSE)),"",VLOOKUP($I797,Listas!$L$4:$M$7,2,FALSE))</f>
        <v/>
      </c>
      <c r="L797" s="92" t="str">
        <f t="shared" si="12"/>
        <v/>
      </c>
      <c r="M797" s="92" t="str">
        <f>IF(D797="no",VLOOKUP(C797,Listas!$R$4:$Z$17,9, FALSE),"Por favor, introduzca detalles aquí")</f>
        <v>Por favor, introduzca detalles aquí</v>
      </c>
      <c r="N797" s="93" t="str">
        <f>IF(ISERROR(VLOOKUP($F797,Listas!$T$4:$Y$44,5,FALSE)),"",VLOOKUP($F797,Listas!$T$4:$Y$44,5,FALSE))</f>
        <v/>
      </c>
      <c r="O797" s="93" t="str">
        <f>IF(ISERROR(VLOOKUP($F797,Listas!$T$4:$Y$44,6,FALSE)),"",VLOOKUP($F797,Listas!$T$4:$Y$44,6,FALSE))</f>
        <v/>
      </c>
    </row>
    <row r="798" spans="1:15" x14ac:dyDescent="0.25">
      <c r="A798" s="66"/>
      <c r="B798" s="66"/>
      <c r="C798" s="89" t="s">
        <v>941</v>
      </c>
      <c r="D798" s="66" t="s">
        <v>933</v>
      </c>
      <c r="E798" s="90" t="str">
        <f>IF(ISERROR(VLOOKUP($C798,Listas!$R$4:$S$17,2,FALSE)),"",VLOOKUP($C798,Listas!$R$4:$S$17,2,FALSE))</f>
        <v/>
      </c>
      <c r="F798" s="90" t="s">
        <v>984</v>
      </c>
      <c r="G798" s="90" t="s">
        <v>953</v>
      </c>
      <c r="H798" s="67"/>
      <c r="I798" s="67" t="s">
        <v>908</v>
      </c>
      <c r="J798" s="91" t="str">
        <f>IF(ISERROR(VLOOKUP($C798&amp;" "&amp;$K798,Listas!$AB$4:$AC$17,2,FALSE)),"",VLOOKUP($C798&amp;" "&amp;$K798,Listas!$AB$4:$AC$17,2,FALSE))</f>
        <v/>
      </c>
      <c r="K798" s="67" t="str">
        <f>IF(ISERROR(VLOOKUP($I798,Listas!$L$4:$M$7,2,FALSE)),"",VLOOKUP($I798,Listas!$L$4:$M$7,2,FALSE))</f>
        <v/>
      </c>
      <c r="L798" s="92" t="str">
        <f t="shared" si="12"/>
        <v/>
      </c>
      <c r="M798" s="92" t="str">
        <f>IF(D798="no",VLOOKUP(C798,Listas!$R$4:$Z$17,9, FALSE),"Por favor, introduzca detalles aquí")</f>
        <v>Por favor, introduzca detalles aquí</v>
      </c>
      <c r="N798" s="93" t="str">
        <f>IF(ISERROR(VLOOKUP($F798,Listas!$T$4:$Y$44,5,FALSE)),"",VLOOKUP($F798,Listas!$T$4:$Y$44,5,FALSE))</f>
        <v/>
      </c>
      <c r="O798" s="93" t="str">
        <f>IF(ISERROR(VLOOKUP($F798,Listas!$T$4:$Y$44,6,FALSE)),"",VLOOKUP($F798,Listas!$T$4:$Y$44,6,FALSE))</f>
        <v/>
      </c>
    </row>
    <row r="799" spans="1:15" x14ac:dyDescent="0.25">
      <c r="A799" s="66"/>
      <c r="B799" s="66"/>
      <c r="C799" s="89" t="s">
        <v>941</v>
      </c>
      <c r="D799" s="66" t="s">
        <v>933</v>
      </c>
      <c r="E799" s="90" t="str">
        <f>IF(ISERROR(VLOOKUP($C799,Listas!$R$4:$S$17,2,FALSE)),"",VLOOKUP($C799,Listas!$R$4:$S$17,2,FALSE))</f>
        <v/>
      </c>
      <c r="F799" s="90" t="s">
        <v>984</v>
      </c>
      <c r="G799" s="90" t="s">
        <v>953</v>
      </c>
      <c r="H799" s="67"/>
      <c r="I799" s="67" t="s">
        <v>908</v>
      </c>
      <c r="J799" s="91" t="str">
        <f>IF(ISERROR(VLOOKUP($C799&amp;" "&amp;$K799,Listas!$AB$4:$AC$17,2,FALSE)),"",VLOOKUP($C799&amp;" "&amp;$K799,Listas!$AB$4:$AC$17,2,FALSE))</f>
        <v/>
      </c>
      <c r="K799" s="67" t="str">
        <f>IF(ISERROR(VLOOKUP($I799,Listas!$L$4:$M$7,2,FALSE)),"",VLOOKUP($I799,Listas!$L$4:$M$7,2,FALSE))</f>
        <v/>
      </c>
      <c r="L799" s="92" t="str">
        <f t="shared" si="12"/>
        <v/>
      </c>
      <c r="M799" s="92" t="str">
        <f>IF(D799="no",VLOOKUP(C799,Listas!$R$4:$Z$17,9, FALSE),"Por favor, introduzca detalles aquí")</f>
        <v>Por favor, introduzca detalles aquí</v>
      </c>
      <c r="N799" s="93" t="str">
        <f>IF(ISERROR(VLOOKUP($F799,Listas!$T$4:$Y$44,5,FALSE)),"",VLOOKUP($F799,Listas!$T$4:$Y$44,5,FALSE))</f>
        <v/>
      </c>
      <c r="O799" s="93" t="str">
        <f>IF(ISERROR(VLOOKUP($F799,Listas!$T$4:$Y$44,6,FALSE)),"",VLOOKUP($F799,Listas!$T$4:$Y$44,6,FALSE))</f>
        <v/>
      </c>
    </row>
    <row r="800" spans="1:15" x14ac:dyDescent="0.25">
      <c r="A800" s="66"/>
      <c r="B800" s="66"/>
      <c r="C800" s="89" t="s">
        <v>941</v>
      </c>
      <c r="D800" s="66" t="s">
        <v>933</v>
      </c>
      <c r="E800" s="90" t="str">
        <f>IF(ISERROR(VLOOKUP($C800,Listas!$R$4:$S$17,2,FALSE)),"",VLOOKUP($C800,Listas!$R$4:$S$17,2,FALSE))</f>
        <v/>
      </c>
      <c r="F800" s="90" t="s">
        <v>984</v>
      </c>
      <c r="G800" s="90" t="s">
        <v>953</v>
      </c>
      <c r="H800" s="67"/>
      <c r="I800" s="67" t="s">
        <v>908</v>
      </c>
      <c r="J800" s="91" t="str">
        <f>IF(ISERROR(VLOOKUP($C800&amp;" "&amp;$K800,Listas!$AB$4:$AC$17,2,FALSE)),"",VLOOKUP($C800&amp;" "&amp;$K800,Listas!$AB$4:$AC$17,2,FALSE))</f>
        <v/>
      </c>
      <c r="K800" s="67" t="str">
        <f>IF(ISERROR(VLOOKUP($I800,Listas!$L$4:$M$7,2,FALSE)),"",VLOOKUP($I800,Listas!$L$4:$M$7,2,FALSE))</f>
        <v/>
      </c>
      <c r="L800" s="92" t="str">
        <f t="shared" si="12"/>
        <v/>
      </c>
      <c r="M800" s="92" t="str">
        <f>IF(D800="no",VLOOKUP(C800,Listas!$R$4:$Z$17,9, FALSE),"Por favor, introduzca detalles aquí")</f>
        <v>Por favor, introduzca detalles aquí</v>
      </c>
      <c r="N800" s="93" t="str">
        <f>IF(ISERROR(VLOOKUP($F800,Listas!$T$4:$Y$44,5,FALSE)),"",VLOOKUP($F800,Listas!$T$4:$Y$44,5,FALSE))</f>
        <v/>
      </c>
      <c r="O800" s="93" t="str">
        <f>IF(ISERROR(VLOOKUP($F800,Listas!$T$4:$Y$44,6,FALSE)),"",VLOOKUP($F800,Listas!$T$4:$Y$44,6,FALSE))</f>
        <v/>
      </c>
    </row>
    <row r="801" spans="1:15" x14ac:dyDescent="0.25">
      <c r="A801" s="66"/>
      <c r="B801" s="66"/>
      <c r="C801" s="89" t="s">
        <v>941</v>
      </c>
      <c r="D801" s="66" t="s">
        <v>933</v>
      </c>
      <c r="E801" s="90" t="str">
        <f>IF(ISERROR(VLOOKUP($C801,Listas!$R$4:$S$17,2,FALSE)),"",VLOOKUP($C801,Listas!$R$4:$S$17,2,FALSE))</f>
        <v/>
      </c>
      <c r="F801" s="90" t="s">
        <v>984</v>
      </c>
      <c r="G801" s="90" t="s">
        <v>953</v>
      </c>
      <c r="H801" s="67"/>
      <c r="I801" s="67" t="s">
        <v>908</v>
      </c>
      <c r="J801" s="91" t="str">
        <f>IF(ISERROR(VLOOKUP($C801&amp;" "&amp;$K801,Listas!$AB$4:$AC$17,2,FALSE)),"",VLOOKUP($C801&amp;" "&amp;$K801,Listas!$AB$4:$AC$17,2,FALSE))</f>
        <v/>
      </c>
      <c r="K801" s="67" t="str">
        <f>IF(ISERROR(VLOOKUP($I801,Listas!$L$4:$M$7,2,FALSE)),"",VLOOKUP($I801,Listas!$L$4:$M$7,2,FALSE))</f>
        <v/>
      </c>
      <c r="L801" s="92" t="str">
        <f t="shared" si="12"/>
        <v/>
      </c>
      <c r="M801" s="92" t="str">
        <f>IF(D801="no",VLOOKUP(C801,Listas!$R$4:$Z$17,9, FALSE),"Por favor, introduzca detalles aquí")</f>
        <v>Por favor, introduzca detalles aquí</v>
      </c>
      <c r="N801" s="93" t="str">
        <f>IF(ISERROR(VLOOKUP($F801,Listas!$T$4:$Y$44,5,FALSE)),"",VLOOKUP($F801,Listas!$T$4:$Y$44,5,FALSE))</f>
        <v/>
      </c>
      <c r="O801" s="93" t="str">
        <f>IF(ISERROR(VLOOKUP($F801,Listas!$T$4:$Y$44,6,FALSE)),"",VLOOKUP($F801,Listas!$T$4:$Y$44,6,FALSE))</f>
        <v/>
      </c>
    </row>
    <row r="802" spans="1:15" x14ac:dyDescent="0.25">
      <c r="A802" s="66"/>
      <c r="B802" s="66"/>
      <c r="C802" s="89" t="s">
        <v>941</v>
      </c>
      <c r="D802" s="66" t="s">
        <v>933</v>
      </c>
      <c r="E802" s="90" t="str">
        <f>IF(ISERROR(VLOOKUP($C802,Listas!$R$4:$S$17,2,FALSE)),"",VLOOKUP($C802,Listas!$R$4:$S$17,2,FALSE))</f>
        <v/>
      </c>
      <c r="F802" s="90" t="s">
        <v>984</v>
      </c>
      <c r="G802" s="90" t="s">
        <v>953</v>
      </c>
      <c r="H802" s="67"/>
      <c r="I802" s="67" t="s">
        <v>908</v>
      </c>
      <c r="J802" s="91" t="str">
        <f>IF(ISERROR(VLOOKUP($C802&amp;" "&amp;$K802,Listas!$AB$4:$AC$17,2,FALSE)),"",VLOOKUP($C802&amp;" "&amp;$K802,Listas!$AB$4:$AC$17,2,FALSE))</f>
        <v/>
      </c>
      <c r="K802" s="67" t="str">
        <f>IF(ISERROR(VLOOKUP($I802,Listas!$L$4:$M$7,2,FALSE)),"",VLOOKUP($I802,Listas!$L$4:$M$7,2,FALSE))</f>
        <v/>
      </c>
      <c r="L802" s="92" t="str">
        <f t="shared" si="12"/>
        <v/>
      </c>
      <c r="M802" s="92" t="str">
        <f>IF(D802="no",VLOOKUP(C802,Listas!$R$4:$Z$17,9, FALSE),"Por favor, introduzca detalles aquí")</f>
        <v>Por favor, introduzca detalles aquí</v>
      </c>
      <c r="N802" s="93" t="str">
        <f>IF(ISERROR(VLOOKUP($F802,Listas!$T$4:$Y$44,5,FALSE)),"",VLOOKUP($F802,Listas!$T$4:$Y$44,5,FALSE))</f>
        <v/>
      </c>
      <c r="O802" s="93" t="str">
        <f>IF(ISERROR(VLOOKUP($F802,Listas!$T$4:$Y$44,6,FALSE)),"",VLOOKUP($F802,Listas!$T$4:$Y$44,6,FALSE))</f>
        <v/>
      </c>
    </row>
    <row r="803" spans="1:15" x14ac:dyDescent="0.25">
      <c r="A803" s="66"/>
      <c r="B803" s="66"/>
      <c r="C803" s="89" t="s">
        <v>941</v>
      </c>
      <c r="D803" s="66" t="s">
        <v>933</v>
      </c>
      <c r="E803" s="90" t="str">
        <f>IF(ISERROR(VLOOKUP($C803,Listas!$R$4:$S$17,2,FALSE)),"",VLOOKUP($C803,Listas!$R$4:$S$17,2,FALSE))</f>
        <v/>
      </c>
      <c r="F803" s="90" t="s">
        <v>984</v>
      </c>
      <c r="G803" s="90" t="s">
        <v>953</v>
      </c>
      <c r="H803" s="67"/>
      <c r="I803" s="67" t="s">
        <v>908</v>
      </c>
      <c r="J803" s="91" t="str">
        <f>IF(ISERROR(VLOOKUP($C803&amp;" "&amp;$K803,Listas!$AB$4:$AC$17,2,FALSE)),"",VLOOKUP($C803&amp;" "&amp;$K803,Listas!$AB$4:$AC$17,2,FALSE))</f>
        <v/>
      </c>
      <c r="K803" s="67" t="str">
        <f>IF(ISERROR(VLOOKUP($I803,Listas!$L$4:$M$7,2,FALSE)),"",VLOOKUP($I803,Listas!$L$4:$M$7,2,FALSE))</f>
        <v/>
      </c>
      <c r="L803" s="92" t="str">
        <f t="shared" si="12"/>
        <v/>
      </c>
      <c r="M803" s="92" t="str">
        <f>IF(D803="no",VLOOKUP(C803,Listas!$R$4:$Z$17,9, FALSE),"Por favor, introduzca detalles aquí")</f>
        <v>Por favor, introduzca detalles aquí</v>
      </c>
      <c r="N803" s="93" t="str">
        <f>IF(ISERROR(VLOOKUP($F803,Listas!$T$4:$Y$44,5,FALSE)),"",VLOOKUP($F803,Listas!$T$4:$Y$44,5,FALSE))</f>
        <v/>
      </c>
      <c r="O803" s="93" t="str">
        <f>IF(ISERROR(VLOOKUP($F803,Listas!$T$4:$Y$44,6,FALSE)),"",VLOOKUP($F803,Listas!$T$4:$Y$44,6,FALSE))</f>
        <v/>
      </c>
    </row>
    <row r="804" spans="1:15" x14ac:dyDescent="0.25">
      <c r="A804" s="66"/>
      <c r="B804" s="66"/>
      <c r="C804" s="89" t="s">
        <v>941</v>
      </c>
      <c r="D804" s="66" t="s">
        <v>933</v>
      </c>
      <c r="E804" s="90" t="str">
        <f>IF(ISERROR(VLOOKUP($C804,Listas!$R$4:$S$17,2,FALSE)),"",VLOOKUP($C804,Listas!$R$4:$S$17,2,FALSE))</f>
        <v/>
      </c>
      <c r="F804" s="90" t="s">
        <v>984</v>
      </c>
      <c r="G804" s="90" t="s">
        <v>953</v>
      </c>
      <c r="H804" s="67"/>
      <c r="I804" s="67" t="s">
        <v>908</v>
      </c>
      <c r="J804" s="91" t="str">
        <f>IF(ISERROR(VLOOKUP($C804&amp;" "&amp;$K804,Listas!$AB$4:$AC$17,2,FALSE)),"",VLOOKUP($C804&amp;" "&amp;$K804,Listas!$AB$4:$AC$17,2,FALSE))</f>
        <v/>
      </c>
      <c r="K804" s="67" t="str">
        <f>IF(ISERROR(VLOOKUP($I804,Listas!$L$4:$M$7,2,FALSE)),"",VLOOKUP($I804,Listas!$L$4:$M$7,2,FALSE))</f>
        <v/>
      </c>
      <c r="L804" s="92" t="str">
        <f t="shared" si="12"/>
        <v/>
      </c>
      <c r="M804" s="92" t="str">
        <f>IF(D804="no",VLOOKUP(C804,Listas!$R$4:$Z$17,9, FALSE),"Por favor, introduzca detalles aquí")</f>
        <v>Por favor, introduzca detalles aquí</v>
      </c>
      <c r="N804" s="93" t="str">
        <f>IF(ISERROR(VLOOKUP($F804,Listas!$T$4:$Y$44,5,FALSE)),"",VLOOKUP($F804,Listas!$T$4:$Y$44,5,FALSE))</f>
        <v/>
      </c>
      <c r="O804" s="93" t="str">
        <f>IF(ISERROR(VLOOKUP($F804,Listas!$T$4:$Y$44,6,FALSE)),"",VLOOKUP($F804,Listas!$T$4:$Y$44,6,FALSE))</f>
        <v/>
      </c>
    </row>
    <row r="805" spans="1:15" x14ac:dyDescent="0.25">
      <c r="A805" s="66"/>
      <c r="B805" s="66"/>
      <c r="C805" s="89" t="s">
        <v>941</v>
      </c>
      <c r="D805" s="66" t="s">
        <v>933</v>
      </c>
      <c r="E805" s="90" t="str">
        <f>IF(ISERROR(VLOOKUP($C805,Listas!$R$4:$S$17,2,FALSE)),"",VLOOKUP($C805,Listas!$R$4:$S$17,2,FALSE))</f>
        <v/>
      </c>
      <c r="F805" s="90" t="s">
        <v>984</v>
      </c>
      <c r="G805" s="90" t="s">
        <v>953</v>
      </c>
      <c r="H805" s="67"/>
      <c r="I805" s="67" t="s">
        <v>908</v>
      </c>
      <c r="J805" s="91" t="str">
        <f>IF(ISERROR(VLOOKUP($C805&amp;" "&amp;$K805,Listas!$AB$4:$AC$17,2,FALSE)),"",VLOOKUP($C805&amp;" "&amp;$K805,Listas!$AB$4:$AC$17,2,FALSE))</f>
        <v/>
      </c>
      <c r="K805" s="67" t="str">
        <f>IF(ISERROR(VLOOKUP($I805,Listas!$L$4:$M$7,2,FALSE)),"",VLOOKUP($I805,Listas!$L$4:$M$7,2,FALSE))</f>
        <v/>
      </c>
      <c r="L805" s="92" t="str">
        <f t="shared" si="12"/>
        <v/>
      </c>
      <c r="M805" s="92" t="str">
        <f>IF(D805="no",VLOOKUP(C805,Listas!$R$4:$Z$17,9, FALSE),"Por favor, introduzca detalles aquí")</f>
        <v>Por favor, introduzca detalles aquí</v>
      </c>
      <c r="N805" s="93" t="str">
        <f>IF(ISERROR(VLOOKUP($F805,Listas!$T$4:$Y$44,5,FALSE)),"",VLOOKUP($F805,Listas!$T$4:$Y$44,5,FALSE))</f>
        <v/>
      </c>
      <c r="O805" s="93" t="str">
        <f>IF(ISERROR(VLOOKUP($F805,Listas!$T$4:$Y$44,6,FALSE)),"",VLOOKUP($F805,Listas!$T$4:$Y$44,6,FALSE))</f>
        <v/>
      </c>
    </row>
    <row r="806" spans="1:15" x14ac:dyDescent="0.25">
      <c r="A806" s="66"/>
      <c r="B806" s="66"/>
      <c r="C806" s="89" t="s">
        <v>941</v>
      </c>
      <c r="D806" s="66" t="s">
        <v>933</v>
      </c>
      <c r="E806" s="90" t="str">
        <f>IF(ISERROR(VLOOKUP($C806,Listas!$R$4:$S$17,2,FALSE)),"",VLOOKUP($C806,Listas!$R$4:$S$17,2,FALSE))</f>
        <v/>
      </c>
      <c r="F806" s="90" t="s">
        <v>984</v>
      </c>
      <c r="G806" s="90" t="s">
        <v>953</v>
      </c>
      <c r="H806" s="67"/>
      <c r="I806" s="67" t="s">
        <v>908</v>
      </c>
      <c r="J806" s="91" t="str">
        <f>IF(ISERROR(VLOOKUP($C806&amp;" "&amp;$K806,Listas!$AB$4:$AC$17,2,FALSE)),"",VLOOKUP($C806&amp;" "&amp;$K806,Listas!$AB$4:$AC$17,2,FALSE))</f>
        <v/>
      </c>
      <c r="K806" s="67" t="str">
        <f>IF(ISERROR(VLOOKUP($I806,Listas!$L$4:$M$7,2,FALSE)),"",VLOOKUP($I806,Listas!$L$4:$M$7,2,FALSE))</f>
        <v/>
      </c>
      <c r="L806" s="92" t="str">
        <f t="shared" si="12"/>
        <v/>
      </c>
      <c r="M806" s="92" t="str">
        <f>IF(D806="no",VLOOKUP(C806,Listas!$R$4:$Z$17,9, FALSE),"Por favor, introduzca detalles aquí")</f>
        <v>Por favor, introduzca detalles aquí</v>
      </c>
      <c r="N806" s="93" t="str">
        <f>IF(ISERROR(VLOOKUP($F806,Listas!$T$4:$Y$44,5,FALSE)),"",VLOOKUP($F806,Listas!$T$4:$Y$44,5,FALSE))</f>
        <v/>
      </c>
      <c r="O806" s="93" t="str">
        <f>IF(ISERROR(VLOOKUP($F806,Listas!$T$4:$Y$44,6,FALSE)),"",VLOOKUP($F806,Listas!$T$4:$Y$44,6,FALSE))</f>
        <v/>
      </c>
    </row>
    <row r="807" spans="1:15" x14ac:dyDescent="0.25">
      <c r="A807" s="66"/>
      <c r="B807" s="66"/>
      <c r="C807" s="89" t="s">
        <v>941</v>
      </c>
      <c r="D807" s="66" t="s">
        <v>933</v>
      </c>
      <c r="E807" s="90" t="str">
        <f>IF(ISERROR(VLOOKUP($C807,Listas!$R$4:$S$17,2,FALSE)),"",VLOOKUP($C807,Listas!$R$4:$S$17,2,FALSE))</f>
        <v/>
      </c>
      <c r="F807" s="90" t="s">
        <v>984</v>
      </c>
      <c r="G807" s="90" t="s">
        <v>953</v>
      </c>
      <c r="H807" s="67"/>
      <c r="I807" s="67" t="s">
        <v>908</v>
      </c>
      <c r="J807" s="91" t="str">
        <f>IF(ISERROR(VLOOKUP($C807&amp;" "&amp;$K807,Listas!$AB$4:$AC$17,2,FALSE)),"",VLOOKUP($C807&amp;" "&amp;$K807,Listas!$AB$4:$AC$17,2,FALSE))</f>
        <v/>
      </c>
      <c r="K807" s="67" t="str">
        <f>IF(ISERROR(VLOOKUP($I807,Listas!$L$4:$M$7,2,FALSE)),"",VLOOKUP($I807,Listas!$L$4:$M$7,2,FALSE))</f>
        <v/>
      </c>
      <c r="L807" s="92" t="str">
        <f t="shared" si="12"/>
        <v/>
      </c>
      <c r="M807" s="92" t="str">
        <f>IF(D807="no",VLOOKUP(C807,Listas!$R$4:$Z$17,9, FALSE),"Por favor, introduzca detalles aquí")</f>
        <v>Por favor, introduzca detalles aquí</v>
      </c>
      <c r="N807" s="93" t="str">
        <f>IF(ISERROR(VLOOKUP($F807,Listas!$T$4:$Y$44,5,FALSE)),"",VLOOKUP($F807,Listas!$T$4:$Y$44,5,FALSE))</f>
        <v/>
      </c>
      <c r="O807" s="93" t="str">
        <f>IF(ISERROR(VLOOKUP($F807,Listas!$T$4:$Y$44,6,FALSE)),"",VLOOKUP($F807,Listas!$T$4:$Y$44,6,FALSE))</f>
        <v/>
      </c>
    </row>
    <row r="808" spans="1:15" x14ac:dyDescent="0.25">
      <c r="A808" s="66"/>
      <c r="B808" s="66"/>
      <c r="C808" s="89" t="s">
        <v>941</v>
      </c>
      <c r="D808" s="66" t="s">
        <v>933</v>
      </c>
      <c r="E808" s="90" t="str">
        <f>IF(ISERROR(VLOOKUP($C808,Listas!$R$4:$S$17,2,FALSE)),"",VLOOKUP($C808,Listas!$R$4:$S$17,2,FALSE))</f>
        <v/>
      </c>
      <c r="F808" s="90" t="s">
        <v>984</v>
      </c>
      <c r="G808" s="90" t="s">
        <v>953</v>
      </c>
      <c r="H808" s="67"/>
      <c r="I808" s="67" t="s">
        <v>908</v>
      </c>
      <c r="J808" s="91" t="str">
        <f>IF(ISERROR(VLOOKUP($C808&amp;" "&amp;$K808,Listas!$AB$4:$AC$17,2,FALSE)),"",VLOOKUP($C808&amp;" "&amp;$K808,Listas!$AB$4:$AC$17,2,FALSE))</f>
        <v/>
      </c>
      <c r="K808" s="67" t="str">
        <f>IF(ISERROR(VLOOKUP($I808,Listas!$L$4:$M$7,2,FALSE)),"",VLOOKUP($I808,Listas!$L$4:$M$7,2,FALSE))</f>
        <v/>
      </c>
      <c r="L808" s="92" t="str">
        <f t="shared" si="12"/>
        <v/>
      </c>
      <c r="M808" s="92" t="str">
        <f>IF(D808="no",VLOOKUP(C808,Listas!$R$4:$Z$17,9, FALSE),"Por favor, introduzca detalles aquí")</f>
        <v>Por favor, introduzca detalles aquí</v>
      </c>
      <c r="N808" s="93" t="str">
        <f>IF(ISERROR(VLOOKUP($F808,Listas!$T$4:$Y$44,5,FALSE)),"",VLOOKUP($F808,Listas!$T$4:$Y$44,5,FALSE))</f>
        <v/>
      </c>
      <c r="O808" s="93" t="str">
        <f>IF(ISERROR(VLOOKUP($F808,Listas!$T$4:$Y$44,6,FALSE)),"",VLOOKUP($F808,Listas!$T$4:$Y$44,6,FALSE))</f>
        <v/>
      </c>
    </row>
    <row r="809" spans="1:15" x14ac:dyDescent="0.25">
      <c r="A809" s="66"/>
      <c r="B809" s="66"/>
      <c r="C809" s="89" t="s">
        <v>941</v>
      </c>
      <c r="D809" s="66" t="s">
        <v>933</v>
      </c>
      <c r="E809" s="90" t="str">
        <f>IF(ISERROR(VLOOKUP($C809,Listas!$R$4:$S$17,2,FALSE)),"",VLOOKUP($C809,Listas!$R$4:$S$17,2,FALSE))</f>
        <v/>
      </c>
      <c r="F809" s="90" t="s">
        <v>984</v>
      </c>
      <c r="G809" s="90" t="s">
        <v>953</v>
      </c>
      <c r="H809" s="67"/>
      <c r="I809" s="67" t="s">
        <v>908</v>
      </c>
      <c r="J809" s="91" t="str">
        <f>IF(ISERROR(VLOOKUP($C809&amp;" "&amp;$K809,Listas!$AB$4:$AC$17,2,FALSE)),"",VLOOKUP($C809&amp;" "&amp;$K809,Listas!$AB$4:$AC$17,2,FALSE))</f>
        <v/>
      </c>
      <c r="K809" s="67" t="str">
        <f>IF(ISERROR(VLOOKUP($I809,Listas!$L$4:$M$7,2,FALSE)),"",VLOOKUP($I809,Listas!$L$4:$M$7,2,FALSE))</f>
        <v/>
      </c>
      <c r="L809" s="92" t="str">
        <f t="shared" si="12"/>
        <v/>
      </c>
      <c r="M809" s="92" t="str">
        <f>IF(D809="no",VLOOKUP(C809,Listas!$R$4:$Z$17,9, FALSE),"Por favor, introduzca detalles aquí")</f>
        <v>Por favor, introduzca detalles aquí</v>
      </c>
      <c r="N809" s="93" t="str">
        <f>IF(ISERROR(VLOOKUP($F809,Listas!$T$4:$Y$44,5,FALSE)),"",VLOOKUP($F809,Listas!$T$4:$Y$44,5,FALSE))</f>
        <v/>
      </c>
      <c r="O809" s="93" t="str">
        <f>IF(ISERROR(VLOOKUP($F809,Listas!$T$4:$Y$44,6,FALSE)),"",VLOOKUP($F809,Listas!$T$4:$Y$44,6,FALSE))</f>
        <v/>
      </c>
    </row>
    <row r="810" spans="1:15" x14ac:dyDescent="0.25">
      <c r="A810" s="66"/>
      <c r="B810" s="66"/>
      <c r="C810" s="89" t="s">
        <v>941</v>
      </c>
      <c r="D810" s="66" t="s">
        <v>933</v>
      </c>
      <c r="E810" s="90" t="str">
        <f>IF(ISERROR(VLOOKUP($C810,Listas!$R$4:$S$17,2,FALSE)),"",VLOOKUP($C810,Listas!$R$4:$S$17,2,FALSE))</f>
        <v/>
      </c>
      <c r="F810" s="90" t="s">
        <v>984</v>
      </c>
      <c r="G810" s="90" t="s">
        <v>953</v>
      </c>
      <c r="H810" s="67"/>
      <c r="I810" s="67" t="s">
        <v>908</v>
      </c>
      <c r="J810" s="91" t="str">
        <f>IF(ISERROR(VLOOKUP($C810&amp;" "&amp;$K810,Listas!$AB$4:$AC$17,2,FALSE)),"",VLOOKUP($C810&amp;" "&amp;$K810,Listas!$AB$4:$AC$17,2,FALSE))</f>
        <v/>
      </c>
      <c r="K810" s="67" t="str">
        <f>IF(ISERROR(VLOOKUP($I810,Listas!$L$4:$M$7,2,FALSE)),"",VLOOKUP($I810,Listas!$L$4:$M$7,2,FALSE))</f>
        <v/>
      </c>
      <c r="L810" s="92" t="str">
        <f t="shared" si="12"/>
        <v/>
      </c>
      <c r="M810" s="92" t="str">
        <f>IF(D810="no",VLOOKUP(C810,Listas!$R$4:$Z$17,9, FALSE),"Por favor, introduzca detalles aquí")</f>
        <v>Por favor, introduzca detalles aquí</v>
      </c>
      <c r="N810" s="93" t="str">
        <f>IF(ISERROR(VLOOKUP($F810,Listas!$T$4:$Y$44,5,FALSE)),"",VLOOKUP($F810,Listas!$T$4:$Y$44,5,FALSE))</f>
        <v/>
      </c>
      <c r="O810" s="93" t="str">
        <f>IF(ISERROR(VLOOKUP($F810,Listas!$T$4:$Y$44,6,FALSE)),"",VLOOKUP($F810,Listas!$T$4:$Y$44,6,FALSE))</f>
        <v/>
      </c>
    </row>
    <row r="811" spans="1:15" x14ac:dyDescent="0.25">
      <c r="A811" s="66"/>
      <c r="B811" s="66"/>
      <c r="C811" s="89" t="s">
        <v>941</v>
      </c>
      <c r="D811" s="66" t="s">
        <v>933</v>
      </c>
      <c r="E811" s="90" t="str">
        <f>IF(ISERROR(VLOOKUP($C811,Listas!$R$4:$S$17,2,FALSE)),"",VLOOKUP($C811,Listas!$R$4:$S$17,2,FALSE))</f>
        <v/>
      </c>
      <c r="F811" s="90" t="s">
        <v>984</v>
      </c>
      <c r="G811" s="90" t="s">
        <v>953</v>
      </c>
      <c r="H811" s="67"/>
      <c r="I811" s="67" t="s">
        <v>908</v>
      </c>
      <c r="J811" s="91" t="str">
        <f>IF(ISERROR(VLOOKUP($C811&amp;" "&amp;$K811,Listas!$AB$4:$AC$17,2,FALSE)),"",VLOOKUP($C811&amp;" "&amp;$K811,Listas!$AB$4:$AC$17,2,FALSE))</f>
        <v/>
      </c>
      <c r="K811" s="67" t="str">
        <f>IF(ISERROR(VLOOKUP($I811,Listas!$L$4:$M$7,2,FALSE)),"",VLOOKUP($I811,Listas!$L$4:$M$7,2,FALSE))</f>
        <v/>
      </c>
      <c r="L811" s="92" t="str">
        <f t="shared" si="12"/>
        <v/>
      </c>
      <c r="M811" s="92" t="str">
        <f>IF(D811="no",VLOOKUP(C811,Listas!$R$4:$Z$17,9, FALSE),"Por favor, introduzca detalles aquí")</f>
        <v>Por favor, introduzca detalles aquí</v>
      </c>
      <c r="N811" s="93" t="str">
        <f>IF(ISERROR(VLOOKUP($F811,Listas!$T$4:$Y$44,5,FALSE)),"",VLOOKUP($F811,Listas!$T$4:$Y$44,5,FALSE))</f>
        <v/>
      </c>
      <c r="O811" s="93" t="str">
        <f>IF(ISERROR(VLOOKUP($F811,Listas!$T$4:$Y$44,6,FALSE)),"",VLOOKUP($F811,Listas!$T$4:$Y$44,6,FALSE))</f>
        <v/>
      </c>
    </row>
    <row r="812" spans="1:15" x14ac:dyDescent="0.25">
      <c r="A812" s="66"/>
      <c r="B812" s="66"/>
      <c r="C812" s="89" t="s">
        <v>941</v>
      </c>
      <c r="D812" s="66" t="s">
        <v>933</v>
      </c>
      <c r="E812" s="90" t="str">
        <f>IF(ISERROR(VLOOKUP($C812,Listas!$R$4:$S$17,2,FALSE)),"",VLOOKUP($C812,Listas!$R$4:$S$17,2,FALSE))</f>
        <v/>
      </c>
      <c r="F812" s="90" t="s">
        <v>984</v>
      </c>
      <c r="G812" s="90" t="s">
        <v>953</v>
      </c>
      <c r="H812" s="67"/>
      <c r="I812" s="67" t="s">
        <v>908</v>
      </c>
      <c r="J812" s="91" t="str">
        <f>IF(ISERROR(VLOOKUP($C812&amp;" "&amp;$K812,Listas!$AB$4:$AC$17,2,FALSE)),"",VLOOKUP($C812&amp;" "&amp;$K812,Listas!$AB$4:$AC$17,2,FALSE))</f>
        <v/>
      </c>
      <c r="K812" s="67" t="str">
        <f>IF(ISERROR(VLOOKUP($I812,Listas!$L$4:$M$7,2,FALSE)),"",VLOOKUP($I812,Listas!$L$4:$M$7,2,FALSE))</f>
        <v/>
      </c>
      <c r="L812" s="92" t="str">
        <f t="shared" si="12"/>
        <v/>
      </c>
      <c r="M812" s="92" t="str">
        <f>IF(D812="no",VLOOKUP(C812,Listas!$R$4:$Z$17,9, FALSE),"Por favor, introduzca detalles aquí")</f>
        <v>Por favor, introduzca detalles aquí</v>
      </c>
      <c r="N812" s="93" t="str">
        <f>IF(ISERROR(VLOOKUP($F812,Listas!$T$4:$Y$44,5,FALSE)),"",VLOOKUP($F812,Listas!$T$4:$Y$44,5,FALSE))</f>
        <v/>
      </c>
      <c r="O812" s="93" t="str">
        <f>IF(ISERROR(VLOOKUP($F812,Listas!$T$4:$Y$44,6,FALSE)),"",VLOOKUP($F812,Listas!$T$4:$Y$44,6,FALSE))</f>
        <v/>
      </c>
    </row>
    <row r="813" spans="1:15" x14ac:dyDescent="0.25">
      <c r="A813" s="66"/>
      <c r="B813" s="66"/>
      <c r="C813" s="89" t="s">
        <v>941</v>
      </c>
      <c r="D813" s="66" t="s">
        <v>933</v>
      </c>
      <c r="E813" s="90" t="str">
        <f>IF(ISERROR(VLOOKUP($C813,Listas!$R$4:$S$17,2,FALSE)),"",VLOOKUP($C813,Listas!$R$4:$S$17,2,FALSE))</f>
        <v/>
      </c>
      <c r="F813" s="90" t="s">
        <v>984</v>
      </c>
      <c r="G813" s="90" t="s">
        <v>953</v>
      </c>
      <c r="H813" s="67"/>
      <c r="I813" s="67" t="s">
        <v>908</v>
      </c>
      <c r="J813" s="91" t="str">
        <f>IF(ISERROR(VLOOKUP($C813&amp;" "&amp;$K813,Listas!$AB$4:$AC$17,2,FALSE)),"",VLOOKUP($C813&amp;" "&amp;$K813,Listas!$AB$4:$AC$17,2,FALSE))</f>
        <v/>
      </c>
      <c r="K813" s="67" t="str">
        <f>IF(ISERROR(VLOOKUP($I813,Listas!$L$4:$M$7,2,FALSE)),"",VLOOKUP($I813,Listas!$L$4:$M$7,2,FALSE))</f>
        <v/>
      </c>
      <c r="L813" s="92" t="str">
        <f t="shared" si="12"/>
        <v/>
      </c>
      <c r="M813" s="92" t="str">
        <f>IF(D813="no",VLOOKUP(C813,Listas!$R$4:$Z$17,9, FALSE),"Por favor, introduzca detalles aquí")</f>
        <v>Por favor, introduzca detalles aquí</v>
      </c>
      <c r="N813" s="93" t="str">
        <f>IF(ISERROR(VLOOKUP($F813,Listas!$T$4:$Y$44,5,FALSE)),"",VLOOKUP($F813,Listas!$T$4:$Y$44,5,FALSE))</f>
        <v/>
      </c>
      <c r="O813" s="93" t="str">
        <f>IF(ISERROR(VLOOKUP($F813,Listas!$T$4:$Y$44,6,FALSE)),"",VLOOKUP($F813,Listas!$T$4:$Y$44,6,FALSE))</f>
        <v/>
      </c>
    </row>
    <row r="814" spans="1:15" x14ac:dyDescent="0.25">
      <c r="A814" s="66"/>
      <c r="B814" s="66"/>
      <c r="C814" s="89" t="s">
        <v>941</v>
      </c>
      <c r="D814" s="66" t="s">
        <v>933</v>
      </c>
      <c r="E814" s="90" t="str">
        <f>IF(ISERROR(VLOOKUP($C814,Listas!$R$4:$S$17,2,FALSE)),"",VLOOKUP($C814,Listas!$R$4:$S$17,2,FALSE))</f>
        <v/>
      </c>
      <c r="F814" s="90" t="s">
        <v>984</v>
      </c>
      <c r="G814" s="90" t="s">
        <v>953</v>
      </c>
      <c r="H814" s="67"/>
      <c r="I814" s="67" t="s">
        <v>908</v>
      </c>
      <c r="J814" s="91" t="str">
        <f>IF(ISERROR(VLOOKUP($C814&amp;" "&amp;$K814,Listas!$AB$4:$AC$17,2,FALSE)),"",VLOOKUP($C814&amp;" "&amp;$K814,Listas!$AB$4:$AC$17,2,FALSE))</f>
        <v/>
      </c>
      <c r="K814" s="67" t="str">
        <f>IF(ISERROR(VLOOKUP($I814,Listas!$L$4:$M$7,2,FALSE)),"",VLOOKUP($I814,Listas!$L$4:$M$7,2,FALSE))</f>
        <v/>
      </c>
      <c r="L814" s="92" t="str">
        <f t="shared" si="12"/>
        <v/>
      </c>
      <c r="M814" s="92" t="str">
        <f>IF(D814="no",VLOOKUP(C814,Listas!$R$4:$Z$17,9, FALSE),"Por favor, introduzca detalles aquí")</f>
        <v>Por favor, introduzca detalles aquí</v>
      </c>
      <c r="N814" s="93" t="str">
        <f>IF(ISERROR(VLOOKUP($F814,Listas!$T$4:$Y$44,5,FALSE)),"",VLOOKUP($F814,Listas!$T$4:$Y$44,5,FALSE))</f>
        <v/>
      </c>
      <c r="O814" s="93" t="str">
        <f>IF(ISERROR(VLOOKUP($F814,Listas!$T$4:$Y$44,6,FALSE)),"",VLOOKUP($F814,Listas!$T$4:$Y$44,6,FALSE))</f>
        <v/>
      </c>
    </row>
    <row r="815" spans="1:15" x14ac:dyDescent="0.25">
      <c r="A815" s="66"/>
      <c r="B815" s="66"/>
      <c r="C815" s="89" t="s">
        <v>941</v>
      </c>
      <c r="D815" s="66" t="s">
        <v>933</v>
      </c>
      <c r="E815" s="90" t="str">
        <f>IF(ISERROR(VLOOKUP($C815,Listas!$R$4:$S$17,2,FALSE)),"",VLOOKUP($C815,Listas!$R$4:$S$17,2,FALSE))</f>
        <v/>
      </c>
      <c r="F815" s="90" t="s">
        <v>984</v>
      </c>
      <c r="G815" s="90" t="s">
        <v>953</v>
      </c>
      <c r="H815" s="67"/>
      <c r="I815" s="67" t="s">
        <v>908</v>
      </c>
      <c r="J815" s="91" t="str">
        <f>IF(ISERROR(VLOOKUP($C815&amp;" "&amp;$K815,Listas!$AB$4:$AC$17,2,FALSE)),"",VLOOKUP($C815&amp;" "&amp;$K815,Listas!$AB$4:$AC$17,2,FALSE))</f>
        <v/>
      </c>
      <c r="K815" s="67" t="str">
        <f>IF(ISERROR(VLOOKUP($I815,Listas!$L$4:$M$7,2,FALSE)),"",VLOOKUP($I815,Listas!$L$4:$M$7,2,FALSE))</f>
        <v/>
      </c>
      <c r="L815" s="92" t="str">
        <f t="shared" si="12"/>
        <v/>
      </c>
      <c r="M815" s="92" t="str">
        <f>IF(D815="no",VLOOKUP(C815,Listas!$R$4:$Z$17,9, FALSE),"Por favor, introduzca detalles aquí")</f>
        <v>Por favor, introduzca detalles aquí</v>
      </c>
      <c r="N815" s="93" t="str">
        <f>IF(ISERROR(VLOOKUP($F815,Listas!$T$4:$Y$44,5,FALSE)),"",VLOOKUP($F815,Listas!$T$4:$Y$44,5,FALSE))</f>
        <v/>
      </c>
      <c r="O815" s="93" t="str">
        <f>IF(ISERROR(VLOOKUP($F815,Listas!$T$4:$Y$44,6,FALSE)),"",VLOOKUP($F815,Listas!$T$4:$Y$44,6,FALSE))</f>
        <v/>
      </c>
    </row>
    <row r="816" spans="1:15" x14ac:dyDescent="0.25">
      <c r="A816" s="66"/>
      <c r="B816" s="66"/>
      <c r="C816" s="89" t="s">
        <v>941</v>
      </c>
      <c r="D816" s="66" t="s">
        <v>933</v>
      </c>
      <c r="E816" s="90" t="str">
        <f>IF(ISERROR(VLOOKUP($C816,Listas!$R$4:$S$17,2,FALSE)),"",VLOOKUP($C816,Listas!$R$4:$S$17,2,FALSE))</f>
        <v/>
      </c>
      <c r="F816" s="90" t="s">
        <v>984</v>
      </c>
      <c r="G816" s="90" t="s">
        <v>953</v>
      </c>
      <c r="H816" s="67"/>
      <c r="I816" s="67" t="s">
        <v>908</v>
      </c>
      <c r="J816" s="91" t="str">
        <f>IF(ISERROR(VLOOKUP($C816&amp;" "&amp;$K816,Listas!$AB$4:$AC$17,2,FALSE)),"",VLOOKUP($C816&amp;" "&amp;$K816,Listas!$AB$4:$AC$17,2,FALSE))</f>
        <v/>
      </c>
      <c r="K816" s="67" t="str">
        <f>IF(ISERROR(VLOOKUP($I816,Listas!$L$4:$M$7,2,FALSE)),"",VLOOKUP($I816,Listas!$L$4:$M$7,2,FALSE))</f>
        <v/>
      </c>
      <c r="L816" s="92" t="str">
        <f t="shared" si="12"/>
        <v/>
      </c>
      <c r="M816" s="92" t="str">
        <f>IF(D816="no",VLOOKUP(C816,Listas!$R$4:$Z$17,9, FALSE),"Por favor, introduzca detalles aquí")</f>
        <v>Por favor, introduzca detalles aquí</v>
      </c>
      <c r="N816" s="93" t="str">
        <f>IF(ISERROR(VLOOKUP($F816,Listas!$T$4:$Y$44,5,FALSE)),"",VLOOKUP($F816,Listas!$T$4:$Y$44,5,FALSE))</f>
        <v/>
      </c>
      <c r="O816" s="93" t="str">
        <f>IF(ISERROR(VLOOKUP($F816,Listas!$T$4:$Y$44,6,FALSE)),"",VLOOKUP($F816,Listas!$T$4:$Y$44,6,FALSE))</f>
        <v/>
      </c>
    </row>
    <row r="817" spans="1:15" x14ac:dyDescent="0.25">
      <c r="A817" s="66"/>
      <c r="B817" s="66"/>
      <c r="C817" s="89" t="s">
        <v>941</v>
      </c>
      <c r="D817" s="66" t="s">
        <v>933</v>
      </c>
      <c r="E817" s="90" t="str">
        <f>IF(ISERROR(VLOOKUP($C817,Listas!$R$4:$S$17,2,FALSE)),"",VLOOKUP($C817,Listas!$R$4:$S$17,2,FALSE))</f>
        <v/>
      </c>
      <c r="F817" s="90" t="s">
        <v>984</v>
      </c>
      <c r="G817" s="90" t="s">
        <v>953</v>
      </c>
      <c r="H817" s="67"/>
      <c r="I817" s="67" t="s">
        <v>908</v>
      </c>
      <c r="J817" s="91" t="str">
        <f>IF(ISERROR(VLOOKUP($C817&amp;" "&amp;$K817,Listas!$AB$4:$AC$17,2,FALSE)),"",VLOOKUP($C817&amp;" "&amp;$K817,Listas!$AB$4:$AC$17,2,FALSE))</f>
        <v/>
      </c>
      <c r="K817" s="67" t="str">
        <f>IF(ISERROR(VLOOKUP($I817,Listas!$L$4:$M$7,2,FALSE)),"",VLOOKUP($I817,Listas!$L$4:$M$7,2,FALSE))</f>
        <v/>
      </c>
      <c r="L817" s="92" t="str">
        <f t="shared" si="12"/>
        <v/>
      </c>
      <c r="M817" s="92" t="str">
        <f>IF(D817="no",VLOOKUP(C817,Listas!$R$4:$Z$17,9, FALSE),"Por favor, introduzca detalles aquí")</f>
        <v>Por favor, introduzca detalles aquí</v>
      </c>
      <c r="N817" s="93" t="str">
        <f>IF(ISERROR(VLOOKUP($F817,Listas!$T$4:$Y$44,5,FALSE)),"",VLOOKUP($F817,Listas!$T$4:$Y$44,5,FALSE))</f>
        <v/>
      </c>
      <c r="O817" s="93" t="str">
        <f>IF(ISERROR(VLOOKUP($F817,Listas!$T$4:$Y$44,6,FALSE)),"",VLOOKUP($F817,Listas!$T$4:$Y$44,6,FALSE))</f>
        <v/>
      </c>
    </row>
    <row r="818" spans="1:15" x14ac:dyDescent="0.25">
      <c r="A818" s="66"/>
      <c r="B818" s="66"/>
      <c r="C818" s="89" t="s">
        <v>941</v>
      </c>
      <c r="D818" s="66" t="s">
        <v>933</v>
      </c>
      <c r="E818" s="90" t="str">
        <f>IF(ISERROR(VLOOKUP($C818,Listas!$R$4:$S$17,2,FALSE)),"",VLOOKUP($C818,Listas!$R$4:$S$17,2,FALSE))</f>
        <v/>
      </c>
      <c r="F818" s="90" t="s">
        <v>984</v>
      </c>
      <c r="G818" s="90" t="s">
        <v>953</v>
      </c>
      <c r="H818" s="67"/>
      <c r="I818" s="67" t="s">
        <v>908</v>
      </c>
      <c r="J818" s="91" t="str">
        <f>IF(ISERROR(VLOOKUP($C818&amp;" "&amp;$K818,Listas!$AB$4:$AC$17,2,FALSE)),"",VLOOKUP($C818&amp;" "&amp;$K818,Listas!$AB$4:$AC$17,2,FALSE))</f>
        <v/>
      </c>
      <c r="K818" s="67" t="str">
        <f>IF(ISERROR(VLOOKUP($I818,Listas!$L$4:$M$7,2,FALSE)),"",VLOOKUP($I818,Listas!$L$4:$M$7,2,FALSE))</f>
        <v/>
      </c>
      <c r="L818" s="92" t="str">
        <f t="shared" si="12"/>
        <v/>
      </c>
      <c r="M818" s="92" t="str">
        <f>IF(D818="no",VLOOKUP(C818,Listas!$R$4:$Z$17,9, FALSE),"Por favor, introduzca detalles aquí")</f>
        <v>Por favor, introduzca detalles aquí</v>
      </c>
      <c r="N818" s="93" t="str">
        <f>IF(ISERROR(VLOOKUP($F818,Listas!$T$4:$Y$44,5,FALSE)),"",VLOOKUP($F818,Listas!$T$4:$Y$44,5,FALSE))</f>
        <v/>
      </c>
      <c r="O818" s="93" t="str">
        <f>IF(ISERROR(VLOOKUP($F818,Listas!$T$4:$Y$44,6,FALSE)),"",VLOOKUP($F818,Listas!$T$4:$Y$44,6,FALSE))</f>
        <v/>
      </c>
    </row>
    <row r="819" spans="1:15" x14ac:dyDescent="0.25">
      <c r="A819" s="66"/>
      <c r="B819" s="66"/>
      <c r="C819" s="89" t="s">
        <v>941</v>
      </c>
      <c r="D819" s="66" t="s">
        <v>933</v>
      </c>
      <c r="E819" s="90" t="str">
        <f>IF(ISERROR(VLOOKUP($C819,Listas!$R$4:$S$17,2,FALSE)),"",VLOOKUP($C819,Listas!$R$4:$S$17,2,FALSE))</f>
        <v/>
      </c>
      <c r="F819" s="90" t="s">
        <v>984</v>
      </c>
      <c r="G819" s="90" t="s">
        <v>953</v>
      </c>
      <c r="H819" s="67"/>
      <c r="I819" s="67" t="s">
        <v>908</v>
      </c>
      <c r="J819" s="91" t="str">
        <f>IF(ISERROR(VLOOKUP($C819&amp;" "&amp;$K819,Listas!$AB$4:$AC$17,2,FALSE)),"",VLOOKUP($C819&amp;" "&amp;$K819,Listas!$AB$4:$AC$17,2,FALSE))</f>
        <v/>
      </c>
      <c r="K819" s="67" t="str">
        <f>IF(ISERROR(VLOOKUP($I819,Listas!$L$4:$M$7,2,FALSE)),"",VLOOKUP($I819,Listas!$L$4:$M$7,2,FALSE))</f>
        <v/>
      </c>
      <c r="L819" s="92" t="str">
        <f t="shared" si="12"/>
        <v/>
      </c>
      <c r="M819" s="92" t="str">
        <f>IF(D819="no",VLOOKUP(C819,Listas!$R$4:$Z$17,9, FALSE),"Por favor, introduzca detalles aquí")</f>
        <v>Por favor, introduzca detalles aquí</v>
      </c>
      <c r="N819" s="93" t="str">
        <f>IF(ISERROR(VLOOKUP($F819,Listas!$T$4:$Y$44,5,FALSE)),"",VLOOKUP($F819,Listas!$T$4:$Y$44,5,FALSE))</f>
        <v/>
      </c>
      <c r="O819" s="93" t="str">
        <f>IF(ISERROR(VLOOKUP($F819,Listas!$T$4:$Y$44,6,FALSE)),"",VLOOKUP($F819,Listas!$T$4:$Y$44,6,FALSE))</f>
        <v/>
      </c>
    </row>
    <row r="820" spans="1:15" x14ac:dyDescent="0.25">
      <c r="A820" s="66"/>
      <c r="B820" s="66"/>
      <c r="C820" s="89" t="s">
        <v>941</v>
      </c>
      <c r="D820" s="66" t="s">
        <v>933</v>
      </c>
      <c r="E820" s="90" t="str">
        <f>IF(ISERROR(VLOOKUP($C820,Listas!$R$4:$S$17,2,FALSE)),"",VLOOKUP($C820,Listas!$R$4:$S$17,2,FALSE))</f>
        <v/>
      </c>
      <c r="F820" s="90" t="s">
        <v>984</v>
      </c>
      <c r="G820" s="90" t="s">
        <v>953</v>
      </c>
      <c r="H820" s="67"/>
      <c r="I820" s="67" t="s">
        <v>908</v>
      </c>
      <c r="J820" s="91" t="str">
        <f>IF(ISERROR(VLOOKUP($C820&amp;" "&amp;$K820,Listas!$AB$4:$AC$17,2,FALSE)),"",VLOOKUP($C820&amp;" "&amp;$K820,Listas!$AB$4:$AC$17,2,FALSE))</f>
        <v/>
      </c>
      <c r="K820" s="67" t="str">
        <f>IF(ISERROR(VLOOKUP($I820,Listas!$L$4:$M$7,2,FALSE)),"",VLOOKUP($I820,Listas!$L$4:$M$7,2,FALSE))</f>
        <v/>
      </c>
      <c r="L820" s="92" t="str">
        <f t="shared" si="12"/>
        <v/>
      </c>
      <c r="M820" s="92" t="str">
        <f>IF(D820="no",VLOOKUP(C820,Listas!$R$4:$Z$17,9, FALSE),"Por favor, introduzca detalles aquí")</f>
        <v>Por favor, introduzca detalles aquí</v>
      </c>
      <c r="N820" s="93" t="str">
        <f>IF(ISERROR(VLOOKUP($F820,Listas!$T$4:$Y$44,5,FALSE)),"",VLOOKUP($F820,Listas!$T$4:$Y$44,5,FALSE))</f>
        <v/>
      </c>
      <c r="O820" s="93" t="str">
        <f>IF(ISERROR(VLOOKUP($F820,Listas!$T$4:$Y$44,6,FALSE)),"",VLOOKUP($F820,Listas!$T$4:$Y$44,6,FALSE))</f>
        <v/>
      </c>
    </row>
    <row r="821" spans="1:15" x14ac:dyDescent="0.25">
      <c r="A821" s="66"/>
      <c r="B821" s="66"/>
      <c r="C821" s="89" t="s">
        <v>941</v>
      </c>
      <c r="D821" s="66" t="s">
        <v>933</v>
      </c>
      <c r="E821" s="90" t="str">
        <f>IF(ISERROR(VLOOKUP($C821,Listas!$R$4:$S$17,2,FALSE)),"",VLOOKUP($C821,Listas!$R$4:$S$17,2,FALSE))</f>
        <v/>
      </c>
      <c r="F821" s="90" t="s">
        <v>984</v>
      </c>
      <c r="G821" s="90" t="s">
        <v>953</v>
      </c>
      <c r="H821" s="67"/>
      <c r="I821" s="67" t="s">
        <v>908</v>
      </c>
      <c r="J821" s="91" t="str">
        <f>IF(ISERROR(VLOOKUP($C821&amp;" "&amp;$K821,Listas!$AB$4:$AC$17,2,FALSE)),"",VLOOKUP($C821&amp;" "&amp;$K821,Listas!$AB$4:$AC$17,2,FALSE))</f>
        <v/>
      </c>
      <c r="K821" s="67" t="str">
        <f>IF(ISERROR(VLOOKUP($I821,Listas!$L$4:$M$7,2,FALSE)),"",VLOOKUP($I821,Listas!$L$4:$M$7,2,FALSE))</f>
        <v/>
      </c>
      <c r="L821" s="92" t="str">
        <f t="shared" si="12"/>
        <v/>
      </c>
      <c r="M821" s="92" t="str">
        <f>IF(D821="no",VLOOKUP(C821,Listas!$R$4:$Z$17,9, FALSE),"Por favor, introduzca detalles aquí")</f>
        <v>Por favor, introduzca detalles aquí</v>
      </c>
      <c r="N821" s="93" t="str">
        <f>IF(ISERROR(VLOOKUP($F821,Listas!$T$4:$Y$44,5,FALSE)),"",VLOOKUP($F821,Listas!$T$4:$Y$44,5,FALSE))</f>
        <v/>
      </c>
      <c r="O821" s="93" t="str">
        <f>IF(ISERROR(VLOOKUP($F821,Listas!$T$4:$Y$44,6,FALSE)),"",VLOOKUP($F821,Listas!$T$4:$Y$44,6,FALSE))</f>
        <v/>
      </c>
    </row>
    <row r="822" spans="1:15" x14ac:dyDescent="0.25">
      <c r="A822" s="66"/>
      <c r="B822" s="66"/>
      <c r="C822" s="89" t="s">
        <v>941</v>
      </c>
      <c r="D822" s="66" t="s">
        <v>933</v>
      </c>
      <c r="E822" s="90" t="str">
        <f>IF(ISERROR(VLOOKUP($C822,Listas!$R$4:$S$17,2,FALSE)),"",VLOOKUP($C822,Listas!$R$4:$S$17,2,FALSE))</f>
        <v/>
      </c>
      <c r="F822" s="90" t="s">
        <v>984</v>
      </c>
      <c r="G822" s="90" t="s">
        <v>953</v>
      </c>
      <c r="H822" s="67"/>
      <c r="I822" s="67" t="s">
        <v>908</v>
      </c>
      <c r="J822" s="91" t="str">
        <f>IF(ISERROR(VLOOKUP($C822&amp;" "&amp;$K822,Listas!$AB$4:$AC$17,2,FALSE)),"",VLOOKUP($C822&amp;" "&amp;$K822,Listas!$AB$4:$AC$17,2,FALSE))</f>
        <v/>
      </c>
      <c r="K822" s="67" t="str">
        <f>IF(ISERROR(VLOOKUP($I822,Listas!$L$4:$M$7,2,FALSE)),"",VLOOKUP($I822,Listas!$L$4:$M$7,2,FALSE))</f>
        <v/>
      </c>
      <c r="L822" s="92" t="str">
        <f t="shared" si="12"/>
        <v/>
      </c>
      <c r="M822" s="92" t="str">
        <f>IF(D822="no",VLOOKUP(C822,Listas!$R$4:$Z$17,9, FALSE),"Por favor, introduzca detalles aquí")</f>
        <v>Por favor, introduzca detalles aquí</v>
      </c>
      <c r="N822" s="93" t="str">
        <f>IF(ISERROR(VLOOKUP($F822,Listas!$T$4:$Y$44,5,FALSE)),"",VLOOKUP($F822,Listas!$T$4:$Y$44,5,FALSE))</f>
        <v/>
      </c>
      <c r="O822" s="93" t="str">
        <f>IF(ISERROR(VLOOKUP($F822,Listas!$T$4:$Y$44,6,FALSE)),"",VLOOKUP($F822,Listas!$T$4:$Y$44,6,FALSE))</f>
        <v/>
      </c>
    </row>
    <row r="823" spans="1:15" x14ac:dyDescent="0.25">
      <c r="A823" s="66"/>
      <c r="B823" s="66"/>
      <c r="C823" s="89" t="s">
        <v>941</v>
      </c>
      <c r="D823" s="66" t="s">
        <v>933</v>
      </c>
      <c r="E823" s="90" t="str">
        <f>IF(ISERROR(VLOOKUP($C823,Listas!$R$4:$S$17,2,FALSE)),"",VLOOKUP($C823,Listas!$R$4:$S$17,2,FALSE))</f>
        <v/>
      </c>
      <c r="F823" s="90" t="s">
        <v>984</v>
      </c>
      <c r="G823" s="90" t="s">
        <v>953</v>
      </c>
      <c r="H823" s="67"/>
      <c r="I823" s="67" t="s">
        <v>908</v>
      </c>
      <c r="J823" s="91" t="str">
        <f>IF(ISERROR(VLOOKUP($C823&amp;" "&amp;$K823,Listas!$AB$4:$AC$17,2,FALSE)),"",VLOOKUP($C823&amp;" "&amp;$K823,Listas!$AB$4:$AC$17,2,FALSE))</f>
        <v/>
      </c>
      <c r="K823" s="67" t="str">
        <f>IF(ISERROR(VLOOKUP($I823,Listas!$L$4:$M$7,2,FALSE)),"",VLOOKUP($I823,Listas!$L$4:$M$7,2,FALSE))</f>
        <v/>
      </c>
      <c r="L823" s="92" t="str">
        <f t="shared" si="12"/>
        <v/>
      </c>
      <c r="M823" s="92" t="str">
        <f>IF(D823="no",VLOOKUP(C823,Listas!$R$4:$Z$17,9, FALSE),"Por favor, introduzca detalles aquí")</f>
        <v>Por favor, introduzca detalles aquí</v>
      </c>
      <c r="N823" s="93" t="str">
        <f>IF(ISERROR(VLOOKUP($F823,Listas!$T$4:$Y$44,5,FALSE)),"",VLOOKUP($F823,Listas!$T$4:$Y$44,5,FALSE))</f>
        <v/>
      </c>
      <c r="O823" s="93" t="str">
        <f>IF(ISERROR(VLOOKUP($F823,Listas!$T$4:$Y$44,6,FALSE)),"",VLOOKUP($F823,Listas!$T$4:$Y$44,6,FALSE))</f>
        <v/>
      </c>
    </row>
    <row r="824" spans="1:15" x14ac:dyDescent="0.25">
      <c r="A824" s="66"/>
      <c r="B824" s="66"/>
      <c r="C824" s="89" t="s">
        <v>941</v>
      </c>
      <c r="D824" s="66" t="s">
        <v>933</v>
      </c>
      <c r="E824" s="90" t="str">
        <f>IF(ISERROR(VLOOKUP($C824,Listas!$R$4:$S$17,2,FALSE)),"",VLOOKUP($C824,Listas!$R$4:$S$17,2,FALSE))</f>
        <v/>
      </c>
      <c r="F824" s="90" t="s">
        <v>984</v>
      </c>
      <c r="G824" s="90" t="s">
        <v>953</v>
      </c>
      <c r="H824" s="67"/>
      <c r="I824" s="67" t="s">
        <v>908</v>
      </c>
      <c r="J824" s="91" t="str">
        <f>IF(ISERROR(VLOOKUP($C824&amp;" "&amp;$K824,Listas!$AB$4:$AC$17,2,FALSE)),"",VLOOKUP($C824&amp;" "&amp;$K824,Listas!$AB$4:$AC$17,2,FALSE))</f>
        <v/>
      </c>
      <c r="K824" s="67" t="str">
        <f>IF(ISERROR(VLOOKUP($I824,Listas!$L$4:$M$7,2,FALSE)),"",VLOOKUP($I824,Listas!$L$4:$M$7,2,FALSE))</f>
        <v/>
      </c>
      <c r="L824" s="92" t="str">
        <f t="shared" si="12"/>
        <v/>
      </c>
      <c r="M824" s="92" t="str">
        <f>IF(D824="no",VLOOKUP(C824,Listas!$R$4:$Z$17,9, FALSE),"Por favor, introduzca detalles aquí")</f>
        <v>Por favor, introduzca detalles aquí</v>
      </c>
      <c r="N824" s="93" t="str">
        <f>IF(ISERROR(VLOOKUP($F824,Listas!$T$4:$Y$44,5,FALSE)),"",VLOOKUP($F824,Listas!$T$4:$Y$44,5,FALSE))</f>
        <v/>
      </c>
      <c r="O824" s="93" t="str">
        <f>IF(ISERROR(VLOOKUP($F824,Listas!$T$4:$Y$44,6,FALSE)),"",VLOOKUP($F824,Listas!$T$4:$Y$44,6,FALSE))</f>
        <v/>
      </c>
    </row>
    <row r="825" spans="1:15" x14ac:dyDescent="0.25">
      <c r="A825" s="66"/>
      <c r="B825" s="66"/>
      <c r="C825" s="89" t="s">
        <v>941</v>
      </c>
      <c r="D825" s="66" t="s">
        <v>933</v>
      </c>
      <c r="E825" s="90" t="str">
        <f>IF(ISERROR(VLOOKUP($C825,Listas!$R$4:$S$17,2,FALSE)),"",VLOOKUP($C825,Listas!$R$4:$S$17,2,FALSE))</f>
        <v/>
      </c>
      <c r="F825" s="90" t="s">
        <v>984</v>
      </c>
      <c r="G825" s="90" t="s">
        <v>953</v>
      </c>
      <c r="H825" s="67"/>
      <c r="I825" s="67" t="s">
        <v>908</v>
      </c>
      <c r="J825" s="91" t="str">
        <f>IF(ISERROR(VLOOKUP($C825&amp;" "&amp;$K825,Listas!$AB$4:$AC$17,2,FALSE)),"",VLOOKUP($C825&amp;" "&amp;$K825,Listas!$AB$4:$AC$17,2,FALSE))</f>
        <v/>
      </c>
      <c r="K825" s="67" t="str">
        <f>IF(ISERROR(VLOOKUP($I825,Listas!$L$4:$M$7,2,FALSE)),"",VLOOKUP($I825,Listas!$L$4:$M$7,2,FALSE))</f>
        <v/>
      </c>
      <c r="L825" s="92" t="str">
        <f t="shared" si="12"/>
        <v/>
      </c>
      <c r="M825" s="92" t="str">
        <f>IF(D825="no",VLOOKUP(C825,Listas!$R$4:$Z$17,9, FALSE),"Por favor, introduzca detalles aquí")</f>
        <v>Por favor, introduzca detalles aquí</v>
      </c>
      <c r="N825" s="93" t="str">
        <f>IF(ISERROR(VLOOKUP($F825,Listas!$T$4:$Y$44,5,FALSE)),"",VLOOKUP($F825,Listas!$T$4:$Y$44,5,FALSE))</f>
        <v/>
      </c>
      <c r="O825" s="93" t="str">
        <f>IF(ISERROR(VLOOKUP($F825,Listas!$T$4:$Y$44,6,FALSE)),"",VLOOKUP($F825,Listas!$T$4:$Y$44,6,FALSE))</f>
        <v/>
      </c>
    </row>
    <row r="826" spans="1:15" x14ac:dyDescent="0.25">
      <c r="A826" s="66"/>
      <c r="B826" s="66"/>
      <c r="C826" s="89" t="s">
        <v>941</v>
      </c>
      <c r="D826" s="66" t="s">
        <v>933</v>
      </c>
      <c r="E826" s="90" t="str">
        <f>IF(ISERROR(VLOOKUP($C826,Listas!$R$4:$S$17,2,FALSE)),"",VLOOKUP($C826,Listas!$R$4:$S$17,2,FALSE))</f>
        <v/>
      </c>
      <c r="F826" s="90" t="s">
        <v>984</v>
      </c>
      <c r="G826" s="90" t="s">
        <v>953</v>
      </c>
      <c r="H826" s="67"/>
      <c r="I826" s="67" t="s">
        <v>908</v>
      </c>
      <c r="J826" s="91" t="str">
        <f>IF(ISERROR(VLOOKUP($C826&amp;" "&amp;$K826,Listas!$AB$4:$AC$17,2,FALSE)),"",VLOOKUP($C826&amp;" "&amp;$K826,Listas!$AB$4:$AC$17,2,FALSE))</f>
        <v/>
      </c>
      <c r="K826" s="67" t="str">
        <f>IF(ISERROR(VLOOKUP($I826,Listas!$L$4:$M$7,2,FALSE)),"",VLOOKUP($I826,Listas!$L$4:$M$7,2,FALSE))</f>
        <v/>
      </c>
      <c r="L826" s="92" t="str">
        <f t="shared" si="12"/>
        <v/>
      </c>
      <c r="M826" s="92" t="str">
        <f>IF(D826="no",VLOOKUP(C826,Listas!$R$4:$Z$17,9, FALSE),"Por favor, introduzca detalles aquí")</f>
        <v>Por favor, introduzca detalles aquí</v>
      </c>
      <c r="N826" s="93" t="str">
        <f>IF(ISERROR(VLOOKUP($F826,Listas!$T$4:$Y$44,5,FALSE)),"",VLOOKUP($F826,Listas!$T$4:$Y$44,5,FALSE))</f>
        <v/>
      </c>
      <c r="O826" s="93" t="str">
        <f>IF(ISERROR(VLOOKUP($F826,Listas!$T$4:$Y$44,6,FALSE)),"",VLOOKUP($F826,Listas!$T$4:$Y$44,6,FALSE))</f>
        <v/>
      </c>
    </row>
    <row r="827" spans="1:15" x14ac:dyDescent="0.25">
      <c r="A827" s="66"/>
      <c r="B827" s="66"/>
      <c r="C827" s="89" t="s">
        <v>941</v>
      </c>
      <c r="D827" s="66" t="s">
        <v>933</v>
      </c>
      <c r="E827" s="90" t="str">
        <f>IF(ISERROR(VLOOKUP($C827,Listas!$R$4:$S$17,2,FALSE)),"",VLOOKUP($C827,Listas!$R$4:$S$17,2,FALSE))</f>
        <v/>
      </c>
      <c r="F827" s="90" t="s">
        <v>984</v>
      </c>
      <c r="G827" s="90" t="s">
        <v>953</v>
      </c>
      <c r="H827" s="67"/>
      <c r="I827" s="67" t="s">
        <v>908</v>
      </c>
      <c r="J827" s="91" t="str">
        <f>IF(ISERROR(VLOOKUP($C827&amp;" "&amp;$K827,Listas!$AB$4:$AC$17,2,FALSE)),"",VLOOKUP($C827&amp;" "&amp;$K827,Listas!$AB$4:$AC$17,2,FALSE))</f>
        <v/>
      </c>
      <c r="K827" s="67" t="str">
        <f>IF(ISERROR(VLOOKUP($I827,Listas!$L$4:$M$7,2,FALSE)),"",VLOOKUP($I827,Listas!$L$4:$M$7,2,FALSE))</f>
        <v/>
      </c>
      <c r="L827" s="92" t="str">
        <f t="shared" si="12"/>
        <v/>
      </c>
      <c r="M827" s="92" t="str">
        <f>IF(D827="no",VLOOKUP(C827,Listas!$R$4:$Z$17,9, FALSE),"Por favor, introduzca detalles aquí")</f>
        <v>Por favor, introduzca detalles aquí</v>
      </c>
      <c r="N827" s="93" t="str">
        <f>IF(ISERROR(VLOOKUP($F827,Listas!$T$4:$Y$44,5,FALSE)),"",VLOOKUP($F827,Listas!$T$4:$Y$44,5,FALSE))</f>
        <v/>
      </c>
      <c r="O827" s="93" t="str">
        <f>IF(ISERROR(VLOOKUP($F827,Listas!$T$4:$Y$44,6,FALSE)),"",VLOOKUP($F827,Listas!$T$4:$Y$44,6,FALSE))</f>
        <v/>
      </c>
    </row>
    <row r="828" spans="1:15" x14ac:dyDescent="0.25">
      <c r="A828" s="66"/>
      <c r="B828" s="66"/>
      <c r="C828" s="89" t="s">
        <v>941</v>
      </c>
      <c r="D828" s="66" t="s">
        <v>933</v>
      </c>
      <c r="E828" s="90" t="str">
        <f>IF(ISERROR(VLOOKUP($C828,Listas!$R$4:$S$17,2,FALSE)),"",VLOOKUP($C828,Listas!$R$4:$S$17,2,FALSE))</f>
        <v/>
      </c>
      <c r="F828" s="90" t="s">
        <v>984</v>
      </c>
      <c r="G828" s="90" t="s">
        <v>953</v>
      </c>
      <c r="H828" s="67"/>
      <c r="I828" s="67" t="s">
        <v>908</v>
      </c>
      <c r="J828" s="91" t="str">
        <f>IF(ISERROR(VLOOKUP($C828&amp;" "&amp;$K828,Listas!$AB$4:$AC$17,2,FALSE)),"",VLOOKUP($C828&amp;" "&amp;$K828,Listas!$AB$4:$AC$17,2,FALSE))</f>
        <v/>
      </c>
      <c r="K828" s="67" t="str">
        <f>IF(ISERROR(VLOOKUP($I828,Listas!$L$4:$M$7,2,FALSE)),"",VLOOKUP($I828,Listas!$L$4:$M$7,2,FALSE))</f>
        <v/>
      </c>
      <c r="L828" s="92" t="str">
        <f t="shared" si="12"/>
        <v/>
      </c>
      <c r="M828" s="92" t="str">
        <f>IF(D828="no",VLOOKUP(C828,Listas!$R$4:$Z$17,9, FALSE),"Por favor, introduzca detalles aquí")</f>
        <v>Por favor, introduzca detalles aquí</v>
      </c>
      <c r="N828" s="93" t="str">
        <f>IF(ISERROR(VLOOKUP($F828,Listas!$T$4:$Y$44,5,FALSE)),"",VLOOKUP($F828,Listas!$T$4:$Y$44,5,FALSE))</f>
        <v/>
      </c>
      <c r="O828" s="93" t="str">
        <f>IF(ISERROR(VLOOKUP($F828,Listas!$T$4:$Y$44,6,FALSE)),"",VLOOKUP($F828,Listas!$T$4:$Y$44,6,FALSE))</f>
        <v/>
      </c>
    </row>
    <row r="829" spans="1:15" x14ac:dyDescent="0.25">
      <c r="A829" s="66"/>
      <c r="B829" s="66"/>
      <c r="C829" s="89" t="s">
        <v>941</v>
      </c>
      <c r="D829" s="66" t="s">
        <v>933</v>
      </c>
      <c r="E829" s="90" t="str">
        <f>IF(ISERROR(VLOOKUP($C829,Listas!$R$4:$S$17,2,FALSE)),"",VLOOKUP($C829,Listas!$R$4:$S$17,2,FALSE))</f>
        <v/>
      </c>
      <c r="F829" s="90" t="s">
        <v>984</v>
      </c>
      <c r="G829" s="90" t="s">
        <v>953</v>
      </c>
      <c r="H829" s="67"/>
      <c r="I829" s="67" t="s">
        <v>908</v>
      </c>
      <c r="J829" s="91" t="str">
        <f>IF(ISERROR(VLOOKUP($C829&amp;" "&amp;$K829,Listas!$AB$4:$AC$17,2,FALSE)),"",VLOOKUP($C829&amp;" "&amp;$K829,Listas!$AB$4:$AC$17,2,FALSE))</f>
        <v/>
      </c>
      <c r="K829" s="67" t="str">
        <f>IF(ISERROR(VLOOKUP($I829,Listas!$L$4:$M$7,2,FALSE)),"",VLOOKUP($I829,Listas!$L$4:$M$7,2,FALSE))</f>
        <v/>
      </c>
      <c r="L829" s="92" t="str">
        <f t="shared" si="12"/>
        <v/>
      </c>
      <c r="M829" s="92" t="str">
        <f>IF(D829="no",VLOOKUP(C829,Listas!$R$4:$Z$17,9, FALSE),"Por favor, introduzca detalles aquí")</f>
        <v>Por favor, introduzca detalles aquí</v>
      </c>
      <c r="N829" s="93" t="str">
        <f>IF(ISERROR(VLOOKUP($F829,Listas!$T$4:$Y$44,5,FALSE)),"",VLOOKUP($F829,Listas!$T$4:$Y$44,5,FALSE))</f>
        <v/>
      </c>
      <c r="O829" s="93" t="str">
        <f>IF(ISERROR(VLOOKUP($F829,Listas!$T$4:$Y$44,6,FALSE)),"",VLOOKUP($F829,Listas!$T$4:$Y$44,6,FALSE))</f>
        <v/>
      </c>
    </row>
    <row r="830" spans="1:15" x14ac:dyDescent="0.25">
      <c r="A830" s="66"/>
      <c r="B830" s="66"/>
      <c r="C830" s="89" t="s">
        <v>941</v>
      </c>
      <c r="D830" s="66" t="s">
        <v>933</v>
      </c>
      <c r="E830" s="90" t="str">
        <f>IF(ISERROR(VLOOKUP($C830,Listas!$R$4:$S$17,2,FALSE)),"",VLOOKUP($C830,Listas!$R$4:$S$17,2,FALSE))</f>
        <v/>
      </c>
      <c r="F830" s="90" t="s">
        <v>984</v>
      </c>
      <c r="G830" s="90" t="s">
        <v>953</v>
      </c>
      <c r="H830" s="67"/>
      <c r="I830" s="67" t="s">
        <v>908</v>
      </c>
      <c r="J830" s="91" t="str">
        <f>IF(ISERROR(VLOOKUP($C830&amp;" "&amp;$K830,Listas!$AB$4:$AC$17,2,FALSE)),"",VLOOKUP($C830&amp;" "&amp;$K830,Listas!$AB$4:$AC$17,2,FALSE))</f>
        <v/>
      </c>
      <c r="K830" s="67" t="str">
        <f>IF(ISERROR(VLOOKUP($I830,Listas!$L$4:$M$7,2,FALSE)),"",VLOOKUP($I830,Listas!$L$4:$M$7,2,FALSE))</f>
        <v/>
      </c>
      <c r="L830" s="92" t="str">
        <f t="shared" si="12"/>
        <v/>
      </c>
      <c r="M830" s="92" t="str">
        <f>IF(D830="no",VLOOKUP(C830,Listas!$R$4:$Z$17,9, FALSE),"Por favor, introduzca detalles aquí")</f>
        <v>Por favor, introduzca detalles aquí</v>
      </c>
      <c r="N830" s="93" t="str">
        <f>IF(ISERROR(VLOOKUP($F830,Listas!$T$4:$Y$44,5,FALSE)),"",VLOOKUP($F830,Listas!$T$4:$Y$44,5,FALSE))</f>
        <v/>
      </c>
      <c r="O830" s="93" t="str">
        <f>IF(ISERROR(VLOOKUP($F830,Listas!$T$4:$Y$44,6,FALSE)),"",VLOOKUP($F830,Listas!$T$4:$Y$44,6,FALSE))</f>
        <v/>
      </c>
    </row>
    <row r="831" spans="1:15" x14ac:dyDescent="0.25">
      <c r="A831" s="66"/>
      <c r="B831" s="66"/>
      <c r="C831" s="89" t="s">
        <v>941</v>
      </c>
      <c r="D831" s="66" t="s">
        <v>933</v>
      </c>
      <c r="E831" s="90" t="str">
        <f>IF(ISERROR(VLOOKUP($C831,Listas!$R$4:$S$17,2,FALSE)),"",VLOOKUP($C831,Listas!$R$4:$S$17,2,FALSE))</f>
        <v/>
      </c>
      <c r="F831" s="90" t="s">
        <v>984</v>
      </c>
      <c r="G831" s="90" t="s">
        <v>953</v>
      </c>
      <c r="H831" s="67"/>
      <c r="I831" s="67" t="s">
        <v>908</v>
      </c>
      <c r="J831" s="91" t="str">
        <f>IF(ISERROR(VLOOKUP($C831&amp;" "&amp;$K831,Listas!$AB$4:$AC$17,2,FALSE)),"",VLOOKUP($C831&amp;" "&amp;$K831,Listas!$AB$4:$AC$17,2,FALSE))</f>
        <v/>
      </c>
      <c r="K831" s="67" t="str">
        <f>IF(ISERROR(VLOOKUP($I831,Listas!$L$4:$M$7,2,FALSE)),"",VLOOKUP($I831,Listas!$L$4:$M$7,2,FALSE))</f>
        <v/>
      </c>
      <c r="L831" s="92" t="str">
        <f t="shared" si="12"/>
        <v/>
      </c>
      <c r="M831" s="92" t="str">
        <f>IF(D831="no",VLOOKUP(C831,Listas!$R$4:$Z$17,9, FALSE),"Por favor, introduzca detalles aquí")</f>
        <v>Por favor, introduzca detalles aquí</v>
      </c>
      <c r="N831" s="93" t="str">
        <f>IF(ISERROR(VLOOKUP($F831,Listas!$T$4:$Y$44,5,FALSE)),"",VLOOKUP($F831,Listas!$T$4:$Y$44,5,FALSE))</f>
        <v/>
      </c>
      <c r="O831" s="93" t="str">
        <f>IF(ISERROR(VLOOKUP($F831,Listas!$T$4:$Y$44,6,FALSE)),"",VLOOKUP($F831,Listas!$T$4:$Y$44,6,FALSE))</f>
        <v/>
      </c>
    </row>
    <row r="832" spans="1:15" x14ac:dyDescent="0.25">
      <c r="A832" s="66"/>
      <c r="B832" s="66"/>
      <c r="C832" s="89" t="s">
        <v>941</v>
      </c>
      <c r="D832" s="66" t="s">
        <v>933</v>
      </c>
      <c r="E832" s="90" t="str">
        <f>IF(ISERROR(VLOOKUP($C832,Listas!$R$4:$S$17,2,FALSE)),"",VLOOKUP($C832,Listas!$R$4:$S$17,2,FALSE))</f>
        <v/>
      </c>
      <c r="F832" s="90" t="s">
        <v>984</v>
      </c>
      <c r="G832" s="90" t="s">
        <v>953</v>
      </c>
      <c r="H832" s="67"/>
      <c r="I832" s="67" t="s">
        <v>908</v>
      </c>
      <c r="J832" s="91" t="str">
        <f>IF(ISERROR(VLOOKUP($C832&amp;" "&amp;$K832,Listas!$AB$4:$AC$17,2,FALSE)),"",VLOOKUP($C832&amp;" "&amp;$K832,Listas!$AB$4:$AC$17,2,FALSE))</f>
        <v/>
      </c>
      <c r="K832" s="67" t="str">
        <f>IF(ISERROR(VLOOKUP($I832,Listas!$L$4:$M$7,2,FALSE)),"",VLOOKUP($I832,Listas!$L$4:$M$7,2,FALSE))</f>
        <v/>
      </c>
      <c r="L832" s="92" t="str">
        <f t="shared" si="12"/>
        <v/>
      </c>
      <c r="M832" s="92" t="str">
        <f>IF(D832="no",VLOOKUP(C832,Listas!$R$4:$Z$17,9, FALSE),"Por favor, introduzca detalles aquí")</f>
        <v>Por favor, introduzca detalles aquí</v>
      </c>
      <c r="N832" s="93" t="str">
        <f>IF(ISERROR(VLOOKUP($F832,Listas!$T$4:$Y$44,5,FALSE)),"",VLOOKUP($F832,Listas!$T$4:$Y$44,5,FALSE))</f>
        <v/>
      </c>
      <c r="O832" s="93" t="str">
        <f>IF(ISERROR(VLOOKUP($F832,Listas!$T$4:$Y$44,6,FALSE)),"",VLOOKUP($F832,Listas!$T$4:$Y$44,6,FALSE))</f>
        <v/>
      </c>
    </row>
    <row r="833" spans="1:15" x14ac:dyDescent="0.25">
      <c r="A833" s="66"/>
      <c r="B833" s="66"/>
      <c r="C833" s="89" t="s">
        <v>941</v>
      </c>
      <c r="D833" s="66" t="s">
        <v>933</v>
      </c>
      <c r="E833" s="90" t="str">
        <f>IF(ISERROR(VLOOKUP($C833,Listas!$R$4:$S$17,2,FALSE)),"",VLOOKUP($C833,Listas!$R$4:$S$17,2,FALSE))</f>
        <v/>
      </c>
      <c r="F833" s="90" t="s">
        <v>984</v>
      </c>
      <c r="G833" s="90" t="s">
        <v>953</v>
      </c>
      <c r="H833" s="67"/>
      <c r="I833" s="67" t="s">
        <v>908</v>
      </c>
      <c r="J833" s="91" t="str">
        <f>IF(ISERROR(VLOOKUP($C833&amp;" "&amp;$K833,Listas!$AB$4:$AC$17,2,FALSE)),"",VLOOKUP($C833&amp;" "&amp;$K833,Listas!$AB$4:$AC$17,2,FALSE))</f>
        <v/>
      </c>
      <c r="K833" s="67" t="str">
        <f>IF(ISERROR(VLOOKUP($I833,Listas!$L$4:$M$7,2,FALSE)),"",VLOOKUP($I833,Listas!$L$4:$M$7,2,FALSE))</f>
        <v/>
      </c>
      <c r="L833" s="92" t="str">
        <f t="shared" si="12"/>
        <v/>
      </c>
      <c r="M833" s="92" t="str">
        <f>IF(D833="no",VLOOKUP(C833,Listas!$R$4:$Z$17,9, FALSE),"Por favor, introduzca detalles aquí")</f>
        <v>Por favor, introduzca detalles aquí</v>
      </c>
      <c r="N833" s="93" t="str">
        <f>IF(ISERROR(VLOOKUP($F833,Listas!$T$4:$Y$44,5,FALSE)),"",VLOOKUP($F833,Listas!$T$4:$Y$44,5,FALSE))</f>
        <v/>
      </c>
      <c r="O833" s="93" t="str">
        <f>IF(ISERROR(VLOOKUP($F833,Listas!$T$4:$Y$44,6,FALSE)),"",VLOOKUP($F833,Listas!$T$4:$Y$44,6,FALSE))</f>
        <v/>
      </c>
    </row>
    <row r="834" spans="1:15" x14ac:dyDescent="0.25">
      <c r="A834" s="66"/>
      <c r="B834" s="66"/>
      <c r="C834" s="89" t="s">
        <v>941</v>
      </c>
      <c r="D834" s="66" t="s">
        <v>933</v>
      </c>
      <c r="E834" s="90" t="str">
        <f>IF(ISERROR(VLOOKUP($C834,Listas!$R$4:$S$17,2,FALSE)),"",VLOOKUP($C834,Listas!$R$4:$S$17,2,FALSE))</f>
        <v/>
      </c>
      <c r="F834" s="90" t="s">
        <v>984</v>
      </c>
      <c r="G834" s="90" t="s">
        <v>953</v>
      </c>
      <c r="H834" s="67"/>
      <c r="I834" s="67" t="s">
        <v>908</v>
      </c>
      <c r="J834" s="91" t="str">
        <f>IF(ISERROR(VLOOKUP($C834&amp;" "&amp;$K834,Listas!$AB$4:$AC$17,2,FALSE)),"",VLOOKUP($C834&amp;" "&amp;$K834,Listas!$AB$4:$AC$17,2,FALSE))</f>
        <v/>
      </c>
      <c r="K834" s="67" t="str">
        <f>IF(ISERROR(VLOOKUP($I834,Listas!$L$4:$M$7,2,FALSE)),"",VLOOKUP($I834,Listas!$L$4:$M$7,2,FALSE))</f>
        <v/>
      </c>
      <c r="L834" s="92" t="str">
        <f t="shared" si="12"/>
        <v/>
      </c>
      <c r="M834" s="92" t="str">
        <f>IF(D834="no",VLOOKUP(C834,Listas!$R$4:$Z$17,9, FALSE),"Por favor, introduzca detalles aquí")</f>
        <v>Por favor, introduzca detalles aquí</v>
      </c>
      <c r="N834" s="93" t="str">
        <f>IF(ISERROR(VLOOKUP($F834,Listas!$T$4:$Y$44,5,FALSE)),"",VLOOKUP($F834,Listas!$T$4:$Y$44,5,FALSE))</f>
        <v/>
      </c>
      <c r="O834" s="93" t="str">
        <f>IF(ISERROR(VLOOKUP($F834,Listas!$T$4:$Y$44,6,FALSE)),"",VLOOKUP($F834,Listas!$T$4:$Y$44,6,FALSE))</f>
        <v/>
      </c>
    </row>
    <row r="835" spans="1:15" x14ac:dyDescent="0.25">
      <c r="A835" s="66"/>
      <c r="B835" s="66"/>
      <c r="C835" s="89" t="s">
        <v>941</v>
      </c>
      <c r="D835" s="66" t="s">
        <v>933</v>
      </c>
      <c r="E835" s="90" t="str">
        <f>IF(ISERROR(VLOOKUP($C835,Listas!$R$4:$S$17,2,FALSE)),"",VLOOKUP($C835,Listas!$R$4:$S$17,2,FALSE))</f>
        <v/>
      </c>
      <c r="F835" s="90" t="s">
        <v>984</v>
      </c>
      <c r="G835" s="90" t="s">
        <v>953</v>
      </c>
      <c r="H835" s="67"/>
      <c r="I835" s="67" t="s">
        <v>908</v>
      </c>
      <c r="J835" s="91" t="str">
        <f>IF(ISERROR(VLOOKUP($C835&amp;" "&amp;$K835,Listas!$AB$4:$AC$17,2,FALSE)),"",VLOOKUP($C835&amp;" "&amp;$K835,Listas!$AB$4:$AC$17,2,FALSE))</f>
        <v/>
      </c>
      <c r="K835" s="67" t="str">
        <f>IF(ISERROR(VLOOKUP($I835,Listas!$L$4:$M$7,2,FALSE)),"",VLOOKUP($I835,Listas!$L$4:$M$7,2,FALSE))</f>
        <v/>
      </c>
      <c r="L835" s="92" t="str">
        <f t="shared" si="12"/>
        <v/>
      </c>
      <c r="M835" s="92" t="str">
        <f>IF(D835="no",VLOOKUP(C835,Listas!$R$4:$Z$17,9, FALSE),"Por favor, introduzca detalles aquí")</f>
        <v>Por favor, introduzca detalles aquí</v>
      </c>
      <c r="N835" s="93" t="str">
        <f>IF(ISERROR(VLOOKUP($F835,Listas!$T$4:$Y$44,5,FALSE)),"",VLOOKUP($F835,Listas!$T$4:$Y$44,5,FALSE))</f>
        <v/>
      </c>
      <c r="O835" s="93" t="str">
        <f>IF(ISERROR(VLOOKUP($F835,Listas!$T$4:$Y$44,6,FALSE)),"",VLOOKUP($F835,Listas!$T$4:$Y$44,6,FALSE))</f>
        <v/>
      </c>
    </row>
    <row r="836" spans="1:15" x14ac:dyDescent="0.25">
      <c r="A836" s="66"/>
      <c r="B836" s="66"/>
      <c r="C836" s="89" t="s">
        <v>941</v>
      </c>
      <c r="D836" s="66" t="s">
        <v>933</v>
      </c>
      <c r="E836" s="90" t="str">
        <f>IF(ISERROR(VLOOKUP($C836,Listas!$R$4:$S$17,2,FALSE)),"",VLOOKUP($C836,Listas!$R$4:$S$17,2,FALSE))</f>
        <v/>
      </c>
      <c r="F836" s="90" t="s">
        <v>984</v>
      </c>
      <c r="G836" s="90" t="s">
        <v>953</v>
      </c>
      <c r="H836" s="67"/>
      <c r="I836" s="67" t="s">
        <v>908</v>
      </c>
      <c r="J836" s="91" t="str">
        <f>IF(ISERROR(VLOOKUP($C836&amp;" "&amp;$K836,Listas!$AB$4:$AC$17,2,FALSE)),"",VLOOKUP($C836&amp;" "&amp;$K836,Listas!$AB$4:$AC$17,2,FALSE))</f>
        <v/>
      </c>
      <c r="K836" s="67" t="str">
        <f>IF(ISERROR(VLOOKUP($I836,Listas!$L$4:$M$7,2,FALSE)),"",VLOOKUP($I836,Listas!$L$4:$M$7,2,FALSE))</f>
        <v/>
      </c>
      <c r="L836" s="92" t="str">
        <f t="shared" si="12"/>
        <v/>
      </c>
      <c r="M836" s="92" t="str">
        <f>IF(D836="no",VLOOKUP(C836,Listas!$R$4:$Z$17,9, FALSE),"Por favor, introduzca detalles aquí")</f>
        <v>Por favor, introduzca detalles aquí</v>
      </c>
      <c r="N836" s="93" t="str">
        <f>IF(ISERROR(VLOOKUP($F836,Listas!$T$4:$Y$44,5,FALSE)),"",VLOOKUP($F836,Listas!$T$4:$Y$44,5,FALSE))</f>
        <v/>
      </c>
      <c r="O836" s="93" t="str">
        <f>IF(ISERROR(VLOOKUP($F836,Listas!$T$4:$Y$44,6,FALSE)),"",VLOOKUP($F836,Listas!$T$4:$Y$44,6,FALSE))</f>
        <v/>
      </c>
    </row>
    <row r="837" spans="1:15" x14ac:dyDescent="0.25">
      <c r="A837" s="66"/>
      <c r="B837" s="66"/>
      <c r="C837" s="89" t="s">
        <v>941</v>
      </c>
      <c r="D837" s="66" t="s">
        <v>933</v>
      </c>
      <c r="E837" s="90" t="str">
        <f>IF(ISERROR(VLOOKUP($C837,Listas!$R$4:$S$17,2,FALSE)),"",VLOOKUP($C837,Listas!$R$4:$S$17,2,FALSE))</f>
        <v/>
      </c>
      <c r="F837" s="90" t="s">
        <v>984</v>
      </c>
      <c r="G837" s="90" t="s">
        <v>953</v>
      </c>
      <c r="H837" s="67"/>
      <c r="I837" s="67" t="s">
        <v>908</v>
      </c>
      <c r="J837" s="91" t="str">
        <f>IF(ISERROR(VLOOKUP($C837&amp;" "&amp;$K837,Listas!$AB$4:$AC$17,2,FALSE)),"",VLOOKUP($C837&amp;" "&amp;$K837,Listas!$AB$4:$AC$17,2,FALSE))</f>
        <v/>
      </c>
      <c r="K837" s="67" t="str">
        <f>IF(ISERROR(VLOOKUP($I837,Listas!$L$4:$M$7,2,FALSE)),"",VLOOKUP($I837,Listas!$L$4:$M$7,2,FALSE))</f>
        <v/>
      </c>
      <c r="L837" s="92" t="str">
        <f t="shared" si="12"/>
        <v/>
      </c>
      <c r="M837" s="92" t="str">
        <f>IF(D837="no",VLOOKUP(C837,Listas!$R$4:$Z$17,9, FALSE),"Por favor, introduzca detalles aquí")</f>
        <v>Por favor, introduzca detalles aquí</v>
      </c>
      <c r="N837" s="93" t="str">
        <f>IF(ISERROR(VLOOKUP($F837,Listas!$T$4:$Y$44,5,FALSE)),"",VLOOKUP($F837,Listas!$T$4:$Y$44,5,FALSE))</f>
        <v/>
      </c>
      <c r="O837" s="93" t="str">
        <f>IF(ISERROR(VLOOKUP($F837,Listas!$T$4:$Y$44,6,FALSE)),"",VLOOKUP($F837,Listas!$T$4:$Y$44,6,FALSE))</f>
        <v/>
      </c>
    </row>
    <row r="838" spans="1:15" x14ac:dyDescent="0.25">
      <c r="A838" s="66"/>
      <c r="B838" s="66"/>
      <c r="C838" s="89" t="s">
        <v>941</v>
      </c>
      <c r="D838" s="66" t="s">
        <v>933</v>
      </c>
      <c r="E838" s="90" t="str">
        <f>IF(ISERROR(VLOOKUP($C838,Listas!$R$4:$S$17,2,FALSE)),"",VLOOKUP($C838,Listas!$R$4:$S$17,2,FALSE))</f>
        <v/>
      </c>
      <c r="F838" s="90" t="s">
        <v>984</v>
      </c>
      <c r="G838" s="90" t="s">
        <v>953</v>
      </c>
      <c r="H838" s="67"/>
      <c r="I838" s="67" t="s">
        <v>908</v>
      </c>
      <c r="J838" s="91" t="str">
        <f>IF(ISERROR(VLOOKUP($C838&amp;" "&amp;$K838,Listas!$AB$4:$AC$17,2,FALSE)),"",VLOOKUP($C838&amp;" "&amp;$K838,Listas!$AB$4:$AC$17,2,FALSE))</f>
        <v/>
      </c>
      <c r="K838" s="67" t="str">
        <f>IF(ISERROR(VLOOKUP($I838,Listas!$L$4:$M$7,2,FALSE)),"",VLOOKUP($I838,Listas!$L$4:$M$7,2,FALSE))</f>
        <v/>
      </c>
      <c r="L838" s="92" t="str">
        <f t="shared" si="12"/>
        <v/>
      </c>
      <c r="M838" s="92" t="str">
        <f>IF(D838="no",VLOOKUP(C838,Listas!$R$4:$Z$17,9, FALSE),"Por favor, introduzca detalles aquí")</f>
        <v>Por favor, introduzca detalles aquí</v>
      </c>
      <c r="N838" s="93" t="str">
        <f>IF(ISERROR(VLOOKUP($F838,Listas!$T$4:$Y$44,5,FALSE)),"",VLOOKUP($F838,Listas!$T$4:$Y$44,5,FALSE))</f>
        <v/>
      </c>
      <c r="O838" s="93" t="str">
        <f>IF(ISERROR(VLOOKUP($F838,Listas!$T$4:$Y$44,6,FALSE)),"",VLOOKUP($F838,Listas!$T$4:$Y$44,6,FALSE))</f>
        <v/>
      </c>
    </row>
    <row r="839" spans="1:15" x14ac:dyDescent="0.25">
      <c r="A839" s="66"/>
      <c r="B839" s="66"/>
      <c r="C839" s="89" t="s">
        <v>941</v>
      </c>
      <c r="D839" s="66" t="s">
        <v>933</v>
      </c>
      <c r="E839" s="90" t="str">
        <f>IF(ISERROR(VLOOKUP($C839,Listas!$R$4:$S$17,2,FALSE)),"",VLOOKUP($C839,Listas!$R$4:$S$17,2,FALSE))</f>
        <v/>
      </c>
      <c r="F839" s="90" t="s">
        <v>984</v>
      </c>
      <c r="G839" s="90" t="s">
        <v>953</v>
      </c>
      <c r="H839" s="67"/>
      <c r="I839" s="67" t="s">
        <v>908</v>
      </c>
      <c r="J839" s="91" t="str">
        <f>IF(ISERROR(VLOOKUP($C839&amp;" "&amp;$K839,Listas!$AB$4:$AC$17,2,FALSE)),"",VLOOKUP($C839&amp;" "&amp;$K839,Listas!$AB$4:$AC$17,2,FALSE))</f>
        <v/>
      </c>
      <c r="K839" s="67" t="str">
        <f>IF(ISERROR(VLOOKUP($I839,Listas!$L$4:$M$7,2,FALSE)),"",VLOOKUP($I839,Listas!$L$4:$M$7,2,FALSE))</f>
        <v/>
      </c>
      <c r="L839" s="92" t="str">
        <f t="shared" si="12"/>
        <v/>
      </c>
      <c r="M839" s="92" t="str">
        <f>IF(D839="no",VLOOKUP(C839,Listas!$R$4:$Z$17,9, FALSE),"Por favor, introduzca detalles aquí")</f>
        <v>Por favor, introduzca detalles aquí</v>
      </c>
      <c r="N839" s="93" t="str">
        <f>IF(ISERROR(VLOOKUP($F839,Listas!$T$4:$Y$44,5,FALSE)),"",VLOOKUP($F839,Listas!$T$4:$Y$44,5,FALSE))</f>
        <v/>
      </c>
      <c r="O839" s="93" t="str">
        <f>IF(ISERROR(VLOOKUP($F839,Listas!$T$4:$Y$44,6,FALSE)),"",VLOOKUP($F839,Listas!$T$4:$Y$44,6,FALSE))</f>
        <v/>
      </c>
    </row>
    <row r="840" spans="1:15" x14ac:dyDescent="0.25">
      <c r="A840" s="66"/>
      <c r="B840" s="66"/>
      <c r="C840" s="89" t="s">
        <v>941</v>
      </c>
      <c r="D840" s="66" t="s">
        <v>933</v>
      </c>
      <c r="E840" s="90" t="str">
        <f>IF(ISERROR(VLOOKUP($C840,Listas!$R$4:$S$17,2,FALSE)),"",VLOOKUP($C840,Listas!$R$4:$S$17,2,FALSE))</f>
        <v/>
      </c>
      <c r="F840" s="90" t="s">
        <v>984</v>
      </c>
      <c r="G840" s="90" t="s">
        <v>953</v>
      </c>
      <c r="H840" s="67"/>
      <c r="I840" s="67" t="s">
        <v>908</v>
      </c>
      <c r="J840" s="91" t="str">
        <f>IF(ISERROR(VLOOKUP($C840&amp;" "&amp;$K840,Listas!$AB$4:$AC$17,2,FALSE)),"",VLOOKUP($C840&amp;" "&amp;$K840,Listas!$AB$4:$AC$17,2,FALSE))</f>
        <v/>
      </c>
      <c r="K840" s="67" t="str">
        <f>IF(ISERROR(VLOOKUP($I840,Listas!$L$4:$M$7,2,FALSE)),"",VLOOKUP($I840,Listas!$L$4:$M$7,2,FALSE))</f>
        <v/>
      </c>
      <c r="L840" s="92" t="str">
        <f t="shared" ref="L840:L903" si="13">IF(ISERROR(H840*J840),"",H840*J840)</f>
        <v/>
      </c>
      <c r="M840" s="92" t="str">
        <f>IF(D840="no",VLOOKUP(C840,Listas!$R$4:$Z$17,9, FALSE),"Por favor, introduzca detalles aquí")</f>
        <v>Por favor, introduzca detalles aquí</v>
      </c>
      <c r="N840" s="93" t="str">
        <f>IF(ISERROR(VLOOKUP($F840,Listas!$T$4:$Y$44,5,FALSE)),"",VLOOKUP($F840,Listas!$T$4:$Y$44,5,FALSE))</f>
        <v/>
      </c>
      <c r="O840" s="93" t="str">
        <f>IF(ISERROR(VLOOKUP($F840,Listas!$T$4:$Y$44,6,FALSE)),"",VLOOKUP($F840,Listas!$T$4:$Y$44,6,FALSE))</f>
        <v/>
      </c>
    </row>
    <row r="841" spans="1:15" x14ac:dyDescent="0.25">
      <c r="A841" s="66"/>
      <c r="B841" s="66"/>
      <c r="C841" s="89" t="s">
        <v>941</v>
      </c>
      <c r="D841" s="66" t="s">
        <v>933</v>
      </c>
      <c r="E841" s="90" t="str">
        <f>IF(ISERROR(VLOOKUP($C841,Listas!$R$4:$S$17,2,FALSE)),"",VLOOKUP($C841,Listas!$R$4:$S$17,2,FALSE))</f>
        <v/>
      </c>
      <c r="F841" s="90" t="s">
        <v>984</v>
      </c>
      <c r="G841" s="90" t="s">
        <v>953</v>
      </c>
      <c r="H841" s="67"/>
      <c r="I841" s="67" t="s">
        <v>908</v>
      </c>
      <c r="J841" s="91" t="str">
        <f>IF(ISERROR(VLOOKUP($C841&amp;" "&amp;$K841,Listas!$AB$4:$AC$17,2,FALSE)),"",VLOOKUP($C841&amp;" "&amp;$K841,Listas!$AB$4:$AC$17,2,FALSE))</f>
        <v/>
      </c>
      <c r="K841" s="67" t="str">
        <f>IF(ISERROR(VLOOKUP($I841,Listas!$L$4:$M$7,2,FALSE)),"",VLOOKUP($I841,Listas!$L$4:$M$7,2,FALSE))</f>
        <v/>
      </c>
      <c r="L841" s="92" t="str">
        <f t="shared" si="13"/>
        <v/>
      </c>
      <c r="M841" s="92" t="str">
        <f>IF(D841="no",VLOOKUP(C841,Listas!$R$4:$Z$17,9, FALSE),"Por favor, introduzca detalles aquí")</f>
        <v>Por favor, introduzca detalles aquí</v>
      </c>
      <c r="N841" s="93" t="str">
        <f>IF(ISERROR(VLOOKUP($F841,Listas!$T$4:$Y$44,5,FALSE)),"",VLOOKUP($F841,Listas!$T$4:$Y$44,5,FALSE))</f>
        <v/>
      </c>
      <c r="O841" s="93" t="str">
        <f>IF(ISERROR(VLOOKUP($F841,Listas!$T$4:$Y$44,6,FALSE)),"",VLOOKUP($F841,Listas!$T$4:$Y$44,6,FALSE))</f>
        <v/>
      </c>
    </row>
    <row r="842" spans="1:15" x14ac:dyDescent="0.25">
      <c r="A842" s="66"/>
      <c r="B842" s="66"/>
      <c r="C842" s="89" t="s">
        <v>941</v>
      </c>
      <c r="D842" s="66" t="s">
        <v>933</v>
      </c>
      <c r="E842" s="90" t="str">
        <f>IF(ISERROR(VLOOKUP($C842,Listas!$R$4:$S$17,2,FALSE)),"",VLOOKUP($C842,Listas!$R$4:$S$17,2,FALSE))</f>
        <v/>
      </c>
      <c r="F842" s="90" t="s">
        <v>984</v>
      </c>
      <c r="G842" s="90" t="s">
        <v>953</v>
      </c>
      <c r="H842" s="67"/>
      <c r="I842" s="67" t="s">
        <v>908</v>
      </c>
      <c r="J842" s="91" t="str">
        <f>IF(ISERROR(VLOOKUP($C842&amp;" "&amp;$K842,Listas!$AB$4:$AC$17,2,FALSE)),"",VLOOKUP($C842&amp;" "&amp;$K842,Listas!$AB$4:$AC$17,2,FALSE))</f>
        <v/>
      </c>
      <c r="K842" s="67" t="str">
        <f>IF(ISERROR(VLOOKUP($I842,Listas!$L$4:$M$7,2,FALSE)),"",VLOOKUP($I842,Listas!$L$4:$M$7,2,FALSE))</f>
        <v/>
      </c>
      <c r="L842" s="92" t="str">
        <f t="shared" si="13"/>
        <v/>
      </c>
      <c r="M842" s="92" t="str">
        <f>IF(D842="no",VLOOKUP(C842,Listas!$R$4:$Z$17,9, FALSE),"Por favor, introduzca detalles aquí")</f>
        <v>Por favor, introduzca detalles aquí</v>
      </c>
      <c r="N842" s="93" t="str">
        <f>IF(ISERROR(VLOOKUP($F842,Listas!$T$4:$Y$44,5,FALSE)),"",VLOOKUP($F842,Listas!$T$4:$Y$44,5,FALSE))</f>
        <v/>
      </c>
      <c r="O842" s="93" t="str">
        <f>IF(ISERROR(VLOOKUP($F842,Listas!$T$4:$Y$44,6,FALSE)),"",VLOOKUP($F842,Listas!$T$4:$Y$44,6,FALSE))</f>
        <v/>
      </c>
    </row>
    <row r="843" spans="1:15" x14ac:dyDescent="0.25">
      <c r="A843" s="66"/>
      <c r="B843" s="66"/>
      <c r="C843" s="89" t="s">
        <v>941</v>
      </c>
      <c r="D843" s="66" t="s">
        <v>933</v>
      </c>
      <c r="E843" s="90" t="str">
        <f>IF(ISERROR(VLOOKUP($C843,Listas!$R$4:$S$17,2,FALSE)),"",VLOOKUP($C843,Listas!$R$4:$S$17,2,FALSE))</f>
        <v/>
      </c>
      <c r="F843" s="90" t="s">
        <v>984</v>
      </c>
      <c r="G843" s="90" t="s">
        <v>953</v>
      </c>
      <c r="H843" s="67"/>
      <c r="I843" s="67" t="s">
        <v>908</v>
      </c>
      <c r="J843" s="91" t="str">
        <f>IF(ISERROR(VLOOKUP($C843&amp;" "&amp;$K843,Listas!$AB$4:$AC$17,2,FALSE)),"",VLOOKUP($C843&amp;" "&amp;$K843,Listas!$AB$4:$AC$17,2,FALSE))</f>
        <v/>
      </c>
      <c r="K843" s="67" t="str">
        <f>IF(ISERROR(VLOOKUP($I843,Listas!$L$4:$M$7,2,FALSE)),"",VLOOKUP($I843,Listas!$L$4:$M$7,2,FALSE))</f>
        <v/>
      </c>
      <c r="L843" s="92" t="str">
        <f t="shared" si="13"/>
        <v/>
      </c>
      <c r="M843" s="92" t="str">
        <f>IF(D843="no",VLOOKUP(C843,Listas!$R$4:$Z$17,9, FALSE),"Por favor, introduzca detalles aquí")</f>
        <v>Por favor, introduzca detalles aquí</v>
      </c>
      <c r="N843" s="93" t="str">
        <f>IF(ISERROR(VLOOKUP($F843,Listas!$T$4:$Y$44,5,FALSE)),"",VLOOKUP($F843,Listas!$T$4:$Y$44,5,FALSE))</f>
        <v/>
      </c>
      <c r="O843" s="93" t="str">
        <f>IF(ISERROR(VLOOKUP($F843,Listas!$T$4:$Y$44,6,FALSE)),"",VLOOKUP($F843,Listas!$T$4:$Y$44,6,FALSE))</f>
        <v/>
      </c>
    </row>
    <row r="844" spans="1:15" x14ac:dyDescent="0.25">
      <c r="A844" s="66"/>
      <c r="B844" s="66"/>
      <c r="C844" s="89" t="s">
        <v>941</v>
      </c>
      <c r="D844" s="66" t="s">
        <v>933</v>
      </c>
      <c r="E844" s="90" t="str">
        <f>IF(ISERROR(VLOOKUP($C844,Listas!$R$4:$S$17,2,FALSE)),"",VLOOKUP($C844,Listas!$R$4:$S$17,2,FALSE))</f>
        <v/>
      </c>
      <c r="F844" s="90" t="s">
        <v>984</v>
      </c>
      <c r="G844" s="90" t="s">
        <v>953</v>
      </c>
      <c r="H844" s="67"/>
      <c r="I844" s="67" t="s">
        <v>908</v>
      </c>
      <c r="J844" s="91" t="str">
        <f>IF(ISERROR(VLOOKUP($C844&amp;" "&amp;$K844,Listas!$AB$4:$AC$17,2,FALSE)),"",VLOOKUP($C844&amp;" "&amp;$K844,Listas!$AB$4:$AC$17,2,FALSE))</f>
        <v/>
      </c>
      <c r="K844" s="67" t="str">
        <f>IF(ISERROR(VLOOKUP($I844,Listas!$L$4:$M$7,2,FALSE)),"",VLOOKUP($I844,Listas!$L$4:$M$7,2,FALSE))</f>
        <v/>
      </c>
      <c r="L844" s="92" t="str">
        <f t="shared" si="13"/>
        <v/>
      </c>
      <c r="M844" s="92" t="str">
        <f>IF(D844="no",VLOOKUP(C844,Listas!$R$4:$Z$17,9, FALSE),"Por favor, introduzca detalles aquí")</f>
        <v>Por favor, introduzca detalles aquí</v>
      </c>
      <c r="N844" s="93" t="str">
        <f>IF(ISERROR(VLOOKUP($F844,Listas!$T$4:$Y$44,5,FALSE)),"",VLOOKUP($F844,Listas!$T$4:$Y$44,5,FALSE))</f>
        <v/>
      </c>
      <c r="O844" s="93" t="str">
        <f>IF(ISERROR(VLOOKUP($F844,Listas!$T$4:$Y$44,6,FALSE)),"",VLOOKUP($F844,Listas!$T$4:$Y$44,6,FALSE))</f>
        <v/>
      </c>
    </row>
    <row r="845" spans="1:15" x14ac:dyDescent="0.25">
      <c r="A845" s="66"/>
      <c r="B845" s="66"/>
      <c r="C845" s="89" t="s">
        <v>941</v>
      </c>
      <c r="D845" s="66" t="s">
        <v>933</v>
      </c>
      <c r="E845" s="90" t="str">
        <f>IF(ISERROR(VLOOKUP($C845,Listas!$R$4:$S$17,2,FALSE)),"",VLOOKUP($C845,Listas!$R$4:$S$17,2,FALSE))</f>
        <v/>
      </c>
      <c r="F845" s="90" t="s">
        <v>984</v>
      </c>
      <c r="G845" s="90" t="s">
        <v>953</v>
      </c>
      <c r="H845" s="67"/>
      <c r="I845" s="67" t="s">
        <v>908</v>
      </c>
      <c r="J845" s="91" t="str">
        <f>IF(ISERROR(VLOOKUP($C845&amp;" "&amp;$K845,Listas!$AB$4:$AC$17,2,FALSE)),"",VLOOKUP($C845&amp;" "&amp;$K845,Listas!$AB$4:$AC$17,2,FALSE))</f>
        <v/>
      </c>
      <c r="K845" s="67" t="str">
        <f>IF(ISERROR(VLOOKUP($I845,Listas!$L$4:$M$7,2,FALSE)),"",VLOOKUP($I845,Listas!$L$4:$M$7,2,FALSE))</f>
        <v/>
      </c>
      <c r="L845" s="92" t="str">
        <f t="shared" si="13"/>
        <v/>
      </c>
      <c r="M845" s="92" t="str">
        <f>IF(D845="no",VLOOKUP(C845,Listas!$R$4:$Z$17,9, FALSE),"Por favor, introduzca detalles aquí")</f>
        <v>Por favor, introduzca detalles aquí</v>
      </c>
      <c r="N845" s="93" t="str">
        <f>IF(ISERROR(VLOOKUP($F845,Listas!$T$4:$Y$44,5,FALSE)),"",VLOOKUP($F845,Listas!$T$4:$Y$44,5,FALSE))</f>
        <v/>
      </c>
      <c r="O845" s="93" t="str">
        <f>IF(ISERROR(VLOOKUP($F845,Listas!$T$4:$Y$44,6,FALSE)),"",VLOOKUP($F845,Listas!$T$4:$Y$44,6,FALSE))</f>
        <v/>
      </c>
    </row>
    <row r="846" spans="1:15" x14ac:dyDescent="0.25">
      <c r="A846" s="66"/>
      <c r="B846" s="66"/>
      <c r="C846" s="89" t="s">
        <v>941</v>
      </c>
      <c r="D846" s="66" t="s">
        <v>933</v>
      </c>
      <c r="E846" s="90" t="str">
        <f>IF(ISERROR(VLOOKUP($C846,Listas!$R$4:$S$17,2,FALSE)),"",VLOOKUP($C846,Listas!$R$4:$S$17,2,FALSE))</f>
        <v/>
      </c>
      <c r="F846" s="90" t="s">
        <v>984</v>
      </c>
      <c r="G846" s="90" t="s">
        <v>953</v>
      </c>
      <c r="H846" s="67"/>
      <c r="I846" s="67" t="s">
        <v>908</v>
      </c>
      <c r="J846" s="91" t="str">
        <f>IF(ISERROR(VLOOKUP($C846&amp;" "&amp;$K846,Listas!$AB$4:$AC$17,2,FALSE)),"",VLOOKUP($C846&amp;" "&amp;$K846,Listas!$AB$4:$AC$17,2,FALSE))</f>
        <v/>
      </c>
      <c r="K846" s="67" t="str">
        <f>IF(ISERROR(VLOOKUP($I846,Listas!$L$4:$M$7,2,FALSE)),"",VLOOKUP($I846,Listas!$L$4:$M$7,2,FALSE))</f>
        <v/>
      </c>
      <c r="L846" s="92" t="str">
        <f t="shared" si="13"/>
        <v/>
      </c>
      <c r="M846" s="92" t="str">
        <f>IF(D846="no",VLOOKUP(C846,Listas!$R$4:$Z$17,9, FALSE),"Por favor, introduzca detalles aquí")</f>
        <v>Por favor, introduzca detalles aquí</v>
      </c>
      <c r="N846" s="93" t="str">
        <f>IF(ISERROR(VLOOKUP($F846,Listas!$T$4:$Y$44,5,FALSE)),"",VLOOKUP($F846,Listas!$T$4:$Y$44,5,FALSE))</f>
        <v/>
      </c>
      <c r="O846" s="93" t="str">
        <f>IF(ISERROR(VLOOKUP($F846,Listas!$T$4:$Y$44,6,FALSE)),"",VLOOKUP($F846,Listas!$T$4:$Y$44,6,FALSE))</f>
        <v/>
      </c>
    </row>
    <row r="847" spans="1:15" x14ac:dyDescent="0.25">
      <c r="A847" s="66"/>
      <c r="B847" s="66"/>
      <c r="C847" s="89" t="s">
        <v>941</v>
      </c>
      <c r="D847" s="66" t="s">
        <v>933</v>
      </c>
      <c r="E847" s="90" t="str">
        <f>IF(ISERROR(VLOOKUP($C847,Listas!$R$4:$S$17,2,FALSE)),"",VLOOKUP($C847,Listas!$R$4:$S$17,2,FALSE))</f>
        <v/>
      </c>
      <c r="F847" s="90" t="s">
        <v>984</v>
      </c>
      <c r="G847" s="90" t="s">
        <v>953</v>
      </c>
      <c r="H847" s="67"/>
      <c r="I847" s="67" t="s">
        <v>908</v>
      </c>
      <c r="J847" s="91" t="str">
        <f>IF(ISERROR(VLOOKUP($C847&amp;" "&amp;$K847,Listas!$AB$4:$AC$17,2,FALSE)),"",VLOOKUP($C847&amp;" "&amp;$K847,Listas!$AB$4:$AC$17,2,FALSE))</f>
        <v/>
      </c>
      <c r="K847" s="67" t="str">
        <f>IF(ISERROR(VLOOKUP($I847,Listas!$L$4:$M$7,2,FALSE)),"",VLOOKUP($I847,Listas!$L$4:$M$7,2,FALSE))</f>
        <v/>
      </c>
      <c r="L847" s="92" t="str">
        <f t="shared" si="13"/>
        <v/>
      </c>
      <c r="M847" s="92" t="str">
        <f>IF(D847="no",VLOOKUP(C847,Listas!$R$4:$Z$17,9, FALSE),"Por favor, introduzca detalles aquí")</f>
        <v>Por favor, introduzca detalles aquí</v>
      </c>
      <c r="N847" s="93" t="str">
        <f>IF(ISERROR(VLOOKUP($F847,Listas!$T$4:$Y$44,5,FALSE)),"",VLOOKUP($F847,Listas!$T$4:$Y$44,5,FALSE))</f>
        <v/>
      </c>
      <c r="O847" s="93" t="str">
        <f>IF(ISERROR(VLOOKUP($F847,Listas!$T$4:$Y$44,6,FALSE)),"",VLOOKUP($F847,Listas!$T$4:$Y$44,6,FALSE))</f>
        <v/>
      </c>
    </row>
    <row r="848" spans="1:15" x14ac:dyDescent="0.25">
      <c r="A848" s="66"/>
      <c r="B848" s="66"/>
      <c r="C848" s="89" t="s">
        <v>941</v>
      </c>
      <c r="D848" s="66" t="s">
        <v>933</v>
      </c>
      <c r="E848" s="90" t="str">
        <f>IF(ISERROR(VLOOKUP($C848,Listas!$R$4:$S$17,2,FALSE)),"",VLOOKUP($C848,Listas!$R$4:$S$17,2,FALSE))</f>
        <v/>
      </c>
      <c r="F848" s="90" t="s">
        <v>984</v>
      </c>
      <c r="G848" s="90" t="s">
        <v>953</v>
      </c>
      <c r="H848" s="67"/>
      <c r="I848" s="67" t="s">
        <v>908</v>
      </c>
      <c r="J848" s="91" t="str">
        <f>IF(ISERROR(VLOOKUP($C848&amp;" "&amp;$K848,Listas!$AB$4:$AC$17,2,FALSE)),"",VLOOKUP($C848&amp;" "&amp;$K848,Listas!$AB$4:$AC$17,2,FALSE))</f>
        <v/>
      </c>
      <c r="K848" s="67" t="str">
        <f>IF(ISERROR(VLOOKUP($I848,Listas!$L$4:$M$7,2,FALSE)),"",VLOOKUP($I848,Listas!$L$4:$M$7,2,FALSE))</f>
        <v/>
      </c>
      <c r="L848" s="92" t="str">
        <f t="shared" si="13"/>
        <v/>
      </c>
      <c r="M848" s="92" t="str">
        <f>IF(D848="no",VLOOKUP(C848,Listas!$R$4:$Z$17,9, FALSE),"Por favor, introduzca detalles aquí")</f>
        <v>Por favor, introduzca detalles aquí</v>
      </c>
      <c r="N848" s="93" t="str">
        <f>IF(ISERROR(VLOOKUP($F848,Listas!$T$4:$Y$44,5,FALSE)),"",VLOOKUP($F848,Listas!$T$4:$Y$44,5,FALSE))</f>
        <v/>
      </c>
      <c r="O848" s="93" t="str">
        <f>IF(ISERROR(VLOOKUP($F848,Listas!$T$4:$Y$44,6,FALSE)),"",VLOOKUP($F848,Listas!$T$4:$Y$44,6,FALSE))</f>
        <v/>
      </c>
    </row>
    <row r="849" spans="1:15" x14ac:dyDescent="0.25">
      <c r="A849" s="66"/>
      <c r="B849" s="66"/>
      <c r="C849" s="89" t="s">
        <v>941</v>
      </c>
      <c r="D849" s="66" t="s">
        <v>933</v>
      </c>
      <c r="E849" s="90" t="str">
        <f>IF(ISERROR(VLOOKUP($C849,Listas!$R$4:$S$17,2,FALSE)),"",VLOOKUP($C849,Listas!$R$4:$S$17,2,FALSE))</f>
        <v/>
      </c>
      <c r="F849" s="90" t="s">
        <v>984</v>
      </c>
      <c r="G849" s="90" t="s">
        <v>953</v>
      </c>
      <c r="H849" s="67"/>
      <c r="I849" s="67" t="s">
        <v>908</v>
      </c>
      <c r="J849" s="91" t="str">
        <f>IF(ISERROR(VLOOKUP($C849&amp;" "&amp;$K849,Listas!$AB$4:$AC$17,2,FALSE)),"",VLOOKUP($C849&amp;" "&amp;$K849,Listas!$AB$4:$AC$17,2,FALSE))</f>
        <v/>
      </c>
      <c r="K849" s="67" t="str">
        <f>IF(ISERROR(VLOOKUP($I849,Listas!$L$4:$M$7,2,FALSE)),"",VLOOKUP($I849,Listas!$L$4:$M$7,2,FALSE))</f>
        <v/>
      </c>
      <c r="L849" s="92" t="str">
        <f t="shared" si="13"/>
        <v/>
      </c>
      <c r="M849" s="92" t="str">
        <f>IF(D849="no",VLOOKUP(C849,Listas!$R$4:$Z$17,9, FALSE),"Por favor, introduzca detalles aquí")</f>
        <v>Por favor, introduzca detalles aquí</v>
      </c>
      <c r="N849" s="93" t="str">
        <f>IF(ISERROR(VLOOKUP($F849,Listas!$T$4:$Y$44,5,FALSE)),"",VLOOKUP($F849,Listas!$T$4:$Y$44,5,FALSE))</f>
        <v/>
      </c>
      <c r="O849" s="93" t="str">
        <f>IF(ISERROR(VLOOKUP($F849,Listas!$T$4:$Y$44,6,FALSE)),"",VLOOKUP($F849,Listas!$T$4:$Y$44,6,FALSE))</f>
        <v/>
      </c>
    </row>
    <row r="850" spans="1:15" x14ac:dyDescent="0.25">
      <c r="A850" s="66"/>
      <c r="B850" s="66"/>
      <c r="C850" s="89" t="s">
        <v>941</v>
      </c>
      <c r="D850" s="66" t="s">
        <v>933</v>
      </c>
      <c r="E850" s="90" t="str">
        <f>IF(ISERROR(VLOOKUP($C850,Listas!$R$4:$S$17,2,FALSE)),"",VLOOKUP($C850,Listas!$R$4:$S$17,2,FALSE))</f>
        <v/>
      </c>
      <c r="F850" s="90" t="s">
        <v>984</v>
      </c>
      <c r="G850" s="90" t="s">
        <v>953</v>
      </c>
      <c r="H850" s="67"/>
      <c r="I850" s="67" t="s">
        <v>908</v>
      </c>
      <c r="J850" s="91" t="str">
        <f>IF(ISERROR(VLOOKUP($C850&amp;" "&amp;$K850,Listas!$AB$4:$AC$17,2,FALSE)),"",VLOOKUP($C850&amp;" "&amp;$K850,Listas!$AB$4:$AC$17,2,FALSE))</f>
        <v/>
      </c>
      <c r="K850" s="67" t="str">
        <f>IF(ISERROR(VLOOKUP($I850,Listas!$L$4:$M$7,2,FALSE)),"",VLOOKUP($I850,Listas!$L$4:$M$7,2,FALSE))</f>
        <v/>
      </c>
      <c r="L850" s="92" t="str">
        <f t="shared" si="13"/>
        <v/>
      </c>
      <c r="M850" s="92" t="str">
        <f>IF(D850="no",VLOOKUP(C850,Listas!$R$4:$Z$17,9, FALSE),"Por favor, introduzca detalles aquí")</f>
        <v>Por favor, introduzca detalles aquí</v>
      </c>
      <c r="N850" s="93" t="str">
        <f>IF(ISERROR(VLOOKUP($F850,Listas!$T$4:$Y$44,5,FALSE)),"",VLOOKUP($F850,Listas!$T$4:$Y$44,5,FALSE))</f>
        <v/>
      </c>
      <c r="O850" s="93" t="str">
        <f>IF(ISERROR(VLOOKUP($F850,Listas!$T$4:$Y$44,6,FALSE)),"",VLOOKUP($F850,Listas!$T$4:$Y$44,6,FALSE))</f>
        <v/>
      </c>
    </row>
    <row r="851" spans="1:15" x14ac:dyDescent="0.25">
      <c r="A851" s="66"/>
      <c r="B851" s="66"/>
      <c r="C851" s="89" t="s">
        <v>941</v>
      </c>
      <c r="D851" s="66" t="s">
        <v>933</v>
      </c>
      <c r="E851" s="90" t="str">
        <f>IF(ISERROR(VLOOKUP($C851,Listas!$R$4:$S$17,2,FALSE)),"",VLOOKUP($C851,Listas!$R$4:$S$17,2,FALSE))</f>
        <v/>
      </c>
      <c r="F851" s="90" t="s">
        <v>984</v>
      </c>
      <c r="G851" s="90" t="s">
        <v>953</v>
      </c>
      <c r="H851" s="67"/>
      <c r="I851" s="67" t="s">
        <v>908</v>
      </c>
      <c r="J851" s="91" t="str">
        <f>IF(ISERROR(VLOOKUP($C851&amp;" "&amp;$K851,Listas!$AB$4:$AC$17,2,FALSE)),"",VLOOKUP($C851&amp;" "&amp;$K851,Listas!$AB$4:$AC$17,2,FALSE))</f>
        <v/>
      </c>
      <c r="K851" s="67" t="str">
        <f>IF(ISERROR(VLOOKUP($I851,Listas!$L$4:$M$7,2,FALSE)),"",VLOOKUP($I851,Listas!$L$4:$M$7,2,FALSE))</f>
        <v/>
      </c>
      <c r="L851" s="92" t="str">
        <f t="shared" si="13"/>
        <v/>
      </c>
      <c r="M851" s="92" t="str">
        <f>IF(D851="no",VLOOKUP(C851,Listas!$R$4:$Z$17,9, FALSE),"Por favor, introduzca detalles aquí")</f>
        <v>Por favor, introduzca detalles aquí</v>
      </c>
      <c r="N851" s="93" t="str">
        <f>IF(ISERROR(VLOOKUP($F851,Listas!$T$4:$Y$44,5,FALSE)),"",VLOOKUP($F851,Listas!$T$4:$Y$44,5,FALSE))</f>
        <v/>
      </c>
      <c r="O851" s="93" t="str">
        <f>IF(ISERROR(VLOOKUP($F851,Listas!$T$4:$Y$44,6,FALSE)),"",VLOOKUP($F851,Listas!$T$4:$Y$44,6,FALSE))</f>
        <v/>
      </c>
    </row>
    <row r="852" spans="1:15" x14ac:dyDescent="0.25">
      <c r="A852" s="66"/>
      <c r="B852" s="66"/>
      <c r="C852" s="89" t="s">
        <v>941</v>
      </c>
      <c r="D852" s="66" t="s">
        <v>933</v>
      </c>
      <c r="E852" s="90" t="str">
        <f>IF(ISERROR(VLOOKUP($C852,Listas!$R$4:$S$17,2,FALSE)),"",VLOOKUP($C852,Listas!$R$4:$S$17,2,FALSE))</f>
        <v/>
      </c>
      <c r="F852" s="90" t="s">
        <v>984</v>
      </c>
      <c r="G852" s="90" t="s">
        <v>953</v>
      </c>
      <c r="H852" s="67"/>
      <c r="I852" s="67" t="s">
        <v>908</v>
      </c>
      <c r="J852" s="91" t="str">
        <f>IF(ISERROR(VLOOKUP($C852&amp;" "&amp;$K852,Listas!$AB$4:$AC$17,2,FALSE)),"",VLOOKUP($C852&amp;" "&amp;$K852,Listas!$AB$4:$AC$17,2,FALSE))</f>
        <v/>
      </c>
      <c r="K852" s="67" t="str">
        <f>IF(ISERROR(VLOOKUP($I852,Listas!$L$4:$M$7,2,FALSE)),"",VLOOKUP($I852,Listas!$L$4:$M$7,2,FALSE))</f>
        <v/>
      </c>
      <c r="L852" s="92" t="str">
        <f t="shared" si="13"/>
        <v/>
      </c>
      <c r="M852" s="92" t="str">
        <f>IF(D852="no",VLOOKUP(C852,Listas!$R$4:$Z$17,9, FALSE),"Por favor, introduzca detalles aquí")</f>
        <v>Por favor, introduzca detalles aquí</v>
      </c>
      <c r="N852" s="93" t="str">
        <f>IF(ISERROR(VLOOKUP($F852,Listas!$T$4:$Y$44,5,FALSE)),"",VLOOKUP($F852,Listas!$T$4:$Y$44,5,FALSE))</f>
        <v/>
      </c>
      <c r="O852" s="93" t="str">
        <f>IF(ISERROR(VLOOKUP($F852,Listas!$T$4:$Y$44,6,FALSE)),"",VLOOKUP($F852,Listas!$T$4:$Y$44,6,FALSE))</f>
        <v/>
      </c>
    </row>
    <row r="853" spans="1:15" x14ac:dyDescent="0.25">
      <c r="A853" s="66"/>
      <c r="B853" s="66"/>
      <c r="C853" s="89" t="s">
        <v>941</v>
      </c>
      <c r="D853" s="66" t="s">
        <v>933</v>
      </c>
      <c r="E853" s="90" t="str">
        <f>IF(ISERROR(VLOOKUP($C853,Listas!$R$4:$S$17,2,FALSE)),"",VLOOKUP($C853,Listas!$R$4:$S$17,2,FALSE))</f>
        <v/>
      </c>
      <c r="F853" s="90" t="s">
        <v>984</v>
      </c>
      <c r="G853" s="90" t="s">
        <v>953</v>
      </c>
      <c r="H853" s="67"/>
      <c r="I853" s="67" t="s">
        <v>908</v>
      </c>
      <c r="J853" s="91" t="str">
        <f>IF(ISERROR(VLOOKUP($C853&amp;" "&amp;$K853,Listas!$AB$4:$AC$17,2,FALSE)),"",VLOOKUP($C853&amp;" "&amp;$K853,Listas!$AB$4:$AC$17,2,FALSE))</f>
        <v/>
      </c>
      <c r="K853" s="67" t="str">
        <f>IF(ISERROR(VLOOKUP($I853,Listas!$L$4:$M$7,2,FALSE)),"",VLOOKUP($I853,Listas!$L$4:$M$7,2,FALSE))</f>
        <v/>
      </c>
      <c r="L853" s="92" t="str">
        <f t="shared" si="13"/>
        <v/>
      </c>
      <c r="M853" s="92" t="str">
        <f>IF(D853="no",VLOOKUP(C853,Listas!$R$4:$Z$17,9, FALSE),"Por favor, introduzca detalles aquí")</f>
        <v>Por favor, introduzca detalles aquí</v>
      </c>
      <c r="N853" s="93" t="str">
        <f>IF(ISERROR(VLOOKUP($F853,Listas!$T$4:$Y$44,5,FALSE)),"",VLOOKUP($F853,Listas!$T$4:$Y$44,5,FALSE))</f>
        <v/>
      </c>
      <c r="O853" s="93" t="str">
        <f>IF(ISERROR(VLOOKUP($F853,Listas!$T$4:$Y$44,6,FALSE)),"",VLOOKUP($F853,Listas!$T$4:$Y$44,6,FALSE))</f>
        <v/>
      </c>
    </row>
    <row r="854" spans="1:15" x14ac:dyDescent="0.25">
      <c r="A854" s="66"/>
      <c r="B854" s="66"/>
      <c r="C854" s="89" t="s">
        <v>941</v>
      </c>
      <c r="D854" s="66" t="s">
        <v>933</v>
      </c>
      <c r="E854" s="90" t="str">
        <f>IF(ISERROR(VLOOKUP($C854,Listas!$R$4:$S$17,2,FALSE)),"",VLOOKUP($C854,Listas!$R$4:$S$17,2,FALSE))</f>
        <v/>
      </c>
      <c r="F854" s="90" t="s">
        <v>984</v>
      </c>
      <c r="G854" s="90" t="s">
        <v>953</v>
      </c>
      <c r="H854" s="67"/>
      <c r="I854" s="67" t="s">
        <v>908</v>
      </c>
      <c r="J854" s="91" t="str">
        <f>IF(ISERROR(VLOOKUP($C854&amp;" "&amp;$K854,Listas!$AB$4:$AC$17,2,FALSE)),"",VLOOKUP($C854&amp;" "&amp;$K854,Listas!$AB$4:$AC$17,2,FALSE))</f>
        <v/>
      </c>
      <c r="K854" s="67" t="str">
        <f>IF(ISERROR(VLOOKUP($I854,Listas!$L$4:$M$7,2,FALSE)),"",VLOOKUP($I854,Listas!$L$4:$M$7,2,FALSE))</f>
        <v/>
      </c>
      <c r="L854" s="92" t="str">
        <f t="shared" si="13"/>
        <v/>
      </c>
      <c r="M854" s="92" t="str">
        <f>IF(D854="no",VLOOKUP(C854,Listas!$R$4:$Z$17,9, FALSE),"Por favor, introduzca detalles aquí")</f>
        <v>Por favor, introduzca detalles aquí</v>
      </c>
      <c r="N854" s="93" t="str">
        <f>IF(ISERROR(VLOOKUP($F854,Listas!$T$4:$Y$44,5,FALSE)),"",VLOOKUP($F854,Listas!$T$4:$Y$44,5,FALSE))</f>
        <v/>
      </c>
      <c r="O854" s="93" t="str">
        <f>IF(ISERROR(VLOOKUP($F854,Listas!$T$4:$Y$44,6,FALSE)),"",VLOOKUP($F854,Listas!$T$4:$Y$44,6,FALSE))</f>
        <v/>
      </c>
    </row>
    <row r="855" spans="1:15" x14ac:dyDescent="0.25">
      <c r="A855" s="66"/>
      <c r="B855" s="66"/>
      <c r="C855" s="89" t="s">
        <v>941</v>
      </c>
      <c r="D855" s="66" t="s">
        <v>933</v>
      </c>
      <c r="E855" s="90" t="str">
        <f>IF(ISERROR(VLOOKUP($C855,Listas!$R$4:$S$17,2,FALSE)),"",VLOOKUP($C855,Listas!$R$4:$S$17,2,FALSE))</f>
        <v/>
      </c>
      <c r="F855" s="90" t="s">
        <v>984</v>
      </c>
      <c r="G855" s="90" t="s">
        <v>953</v>
      </c>
      <c r="H855" s="67"/>
      <c r="I855" s="67" t="s">
        <v>908</v>
      </c>
      <c r="J855" s="91" t="str">
        <f>IF(ISERROR(VLOOKUP($C855&amp;" "&amp;$K855,Listas!$AB$4:$AC$17,2,FALSE)),"",VLOOKUP($C855&amp;" "&amp;$K855,Listas!$AB$4:$AC$17,2,FALSE))</f>
        <v/>
      </c>
      <c r="K855" s="67" t="str">
        <f>IF(ISERROR(VLOOKUP($I855,Listas!$L$4:$M$7,2,FALSE)),"",VLOOKUP($I855,Listas!$L$4:$M$7,2,FALSE))</f>
        <v/>
      </c>
      <c r="L855" s="92" t="str">
        <f t="shared" si="13"/>
        <v/>
      </c>
      <c r="M855" s="92" t="str">
        <f>IF(D855="no",VLOOKUP(C855,Listas!$R$4:$Z$17,9, FALSE),"Por favor, introduzca detalles aquí")</f>
        <v>Por favor, introduzca detalles aquí</v>
      </c>
      <c r="N855" s="93" t="str">
        <f>IF(ISERROR(VLOOKUP($F855,Listas!$T$4:$Y$44,5,FALSE)),"",VLOOKUP($F855,Listas!$T$4:$Y$44,5,FALSE))</f>
        <v/>
      </c>
      <c r="O855" s="93" t="str">
        <f>IF(ISERROR(VLOOKUP($F855,Listas!$T$4:$Y$44,6,FALSE)),"",VLOOKUP($F855,Listas!$T$4:$Y$44,6,FALSE))</f>
        <v/>
      </c>
    </row>
    <row r="856" spans="1:15" x14ac:dyDescent="0.25">
      <c r="A856" s="66"/>
      <c r="B856" s="66"/>
      <c r="C856" s="89" t="s">
        <v>941</v>
      </c>
      <c r="D856" s="66" t="s">
        <v>933</v>
      </c>
      <c r="E856" s="90" t="str">
        <f>IF(ISERROR(VLOOKUP($C856,Listas!$R$4:$S$17,2,FALSE)),"",VLOOKUP($C856,Listas!$R$4:$S$17,2,FALSE))</f>
        <v/>
      </c>
      <c r="F856" s="90" t="s">
        <v>984</v>
      </c>
      <c r="G856" s="90" t="s">
        <v>953</v>
      </c>
      <c r="H856" s="67"/>
      <c r="I856" s="67" t="s">
        <v>908</v>
      </c>
      <c r="J856" s="91" t="str">
        <f>IF(ISERROR(VLOOKUP($C856&amp;" "&amp;$K856,Listas!$AB$4:$AC$17,2,FALSE)),"",VLOOKUP($C856&amp;" "&amp;$K856,Listas!$AB$4:$AC$17,2,FALSE))</f>
        <v/>
      </c>
      <c r="K856" s="67" t="str">
        <f>IF(ISERROR(VLOOKUP($I856,Listas!$L$4:$M$7,2,FALSE)),"",VLOOKUP($I856,Listas!$L$4:$M$7,2,FALSE))</f>
        <v/>
      </c>
      <c r="L856" s="92" t="str">
        <f t="shared" si="13"/>
        <v/>
      </c>
      <c r="M856" s="92" t="str">
        <f>IF(D856="no",VLOOKUP(C856,Listas!$R$4:$Z$17,9, FALSE),"Por favor, introduzca detalles aquí")</f>
        <v>Por favor, introduzca detalles aquí</v>
      </c>
      <c r="N856" s="93" t="str">
        <f>IF(ISERROR(VLOOKUP($F856,Listas!$T$4:$Y$44,5,FALSE)),"",VLOOKUP($F856,Listas!$T$4:$Y$44,5,FALSE))</f>
        <v/>
      </c>
      <c r="O856" s="93" t="str">
        <f>IF(ISERROR(VLOOKUP($F856,Listas!$T$4:$Y$44,6,FALSE)),"",VLOOKUP($F856,Listas!$T$4:$Y$44,6,FALSE))</f>
        <v/>
      </c>
    </row>
    <row r="857" spans="1:15" x14ac:dyDescent="0.25">
      <c r="A857" s="66"/>
      <c r="B857" s="66"/>
      <c r="C857" s="89" t="s">
        <v>941</v>
      </c>
      <c r="D857" s="66" t="s">
        <v>933</v>
      </c>
      <c r="E857" s="90" t="str">
        <f>IF(ISERROR(VLOOKUP($C857,Listas!$R$4:$S$17,2,FALSE)),"",VLOOKUP($C857,Listas!$R$4:$S$17,2,FALSE))</f>
        <v/>
      </c>
      <c r="F857" s="90" t="s">
        <v>984</v>
      </c>
      <c r="G857" s="90" t="s">
        <v>953</v>
      </c>
      <c r="H857" s="67"/>
      <c r="I857" s="67" t="s">
        <v>908</v>
      </c>
      <c r="J857" s="91" t="str">
        <f>IF(ISERROR(VLOOKUP($C857&amp;" "&amp;$K857,Listas!$AB$4:$AC$17,2,FALSE)),"",VLOOKUP($C857&amp;" "&amp;$K857,Listas!$AB$4:$AC$17,2,FALSE))</f>
        <v/>
      </c>
      <c r="K857" s="67" t="str">
        <f>IF(ISERROR(VLOOKUP($I857,Listas!$L$4:$M$7,2,FALSE)),"",VLOOKUP($I857,Listas!$L$4:$M$7,2,FALSE))</f>
        <v/>
      </c>
      <c r="L857" s="92" t="str">
        <f t="shared" si="13"/>
        <v/>
      </c>
      <c r="M857" s="92" t="str">
        <f>IF(D857="no",VLOOKUP(C857,Listas!$R$4:$Z$17,9, FALSE),"Por favor, introduzca detalles aquí")</f>
        <v>Por favor, introduzca detalles aquí</v>
      </c>
      <c r="N857" s="93" t="str">
        <f>IF(ISERROR(VLOOKUP($F857,Listas!$T$4:$Y$44,5,FALSE)),"",VLOOKUP($F857,Listas!$T$4:$Y$44,5,FALSE))</f>
        <v/>
      </c>
      <c r="O857" s="93" t="str">
        <f>IF(ISERROR(VLOOKUP($F857,Listas!$T$4:$Y$44,6,FALSE)),"",VLOOKUP($F857,Listas!$T$4:$Y$44,6,FALSE))</f>
        <v/>
      </c>
    </row>
    <row r="858" spans="1:15" x14ac:dyDescent="0.25">
      <c r="A858" s="66"/>
      <c r="B858" s="66"/>
      <c r="C858" s="89" t="s">
        <v>941</v>
      </c>
      <c r="D858" s="66" t="s">
        <v>933</v>
      </c>
      <c r="E858" s="90" t="str">
        <f>IF(ISERROR(VLOOKUP($C858,Listas!$R$4:$S$17,2,FALSE)),"",VLOOKUP($C858,Listas!$R$4:$S$17,2,FALSE))</f>
        <v/>
      </c>
      <c r="F858" s="90" t="s">
        <v>984</v>
      </c>
      <c r="G858" s="90" t="s">
        <v>953</v>
      </c>
      <c r="H858" s="67"/>
      <c r="I858" s="67" t="s">
        <v>908</v>
      </c>
      <c r="J858" s="91" t="str">
        <f>IF(ISERROR(VLOOKUP($C858&amp;" "&amp;$K858,Listas!$AB$4:$AC$17,2,FALSE)),"",VLOOKUP($C858&amp;" "&amp;$K858,Listas!$AB$4:$AC$17,2,FALSE))</f>
        <v/>
      </c>
      <c r="K858" s="67" t="str">
        <f>IF(ISERROR(VLOOKUP($I858,Listas!$L$4:$M$7,2,FALSE)),"",VLOOKUP($I858,Listas!$L$4:$M$7,2,FALSE))</f>
        <v/>
      </c>
      <c r="L858" s="92" t="str">
        <f t="shared" si="13"/>
        <v/>
      </c>
      <c r="M858" s="92" t="str">
        <f>IF(D858="no",VLOOKUP(C858,Listas!$R$4:$Z$17,9, FALSE),"Por favor, introduzca detalles aquí")</f>
        <v>Por favor, introduzca detalles aquí</v>
      </c>
      <c r="N858" s="93" t="str">
        <f>IF(ISERROR(VLOOKUP($F858,Listas!$T$4:$Y$44,5,FALSE)),"",VLOOKUP($F858,Listas!$T$4:$Y$44,5,FALSE))</f>
        <v/>
      </c>
      <c r="O858" s="93" t="str">
        <f>IF(ISERROR(VLOOKUP($F858,Listas!$T$4:$Y$44,6,FALSE)),"",VLOOKUP($F858,Listas!$T$4:$Y$44,6,FALSE))</f>
        <v/>
      </c>
    </row>
    <row r="859" spans="1:15" x14ac:dyDescent="0.25">
      <c r="A859" s="66"/>
      <c r="B859" s="66"/>
      <c r="C859" s="89" t="s">
        <v>941</v>
      </c>
      <c r="D859" s="66" t="s">
        <v>933</v>
      </c>
      <c r="E859" s="90" t="str">
        <f>IF(ISERROR(VLOOKUP($C859,Listas!$R$4:$S$17,2,FALSE)),"",VLOOKUP($C859,Listas!$R$4:$S$17,2,FALSE))</f>
        <v/>
      </c>
      <c r="F859" s="90" t="s">
        <v>984</v>
      </c>
      <c r="G859" s="90" t="s">
        <v>953</v>
      </c>
      <c r="H859" s="67"/>
      <c r="I859" s="67" t="s">
        <v>908</v>
      </c>
      <c r="J859" s="91" t="str">
        <f>IF(ISERROR(VLOOKUP($C859&amp;" "&amp;$K859,Listas!$AB$4:$AC$17,2,FALSE)),"",VLOOKUP($C859&amp;" "&amp;$K859,Listas!$AB$4:$AC$17,2,FALSE))</f>
        <v/>
      </c>
      <c r="K859" s="67" t="str">
        <f>IF(ISERROR(VLOOKUP($I859,Listas!$L$4:$M$7,2,FALSE)),"",VLOOKUP($I859,Listas!$L$4:$M$7,2,FALSE))</f>
        <v/>
      </c>
      <c r="L859" s="92" t="str">
        <f t="shared" si="13"/>
        <v/>
      </c>
      <c r="M859" s="92" t="str">
        <f>IF(D859="no",VLOOKUP(C859,Listas!$R$4:$Z$17,9, FALSE),"Por favor, introduzca detalles aquí")</f>
        <v>Por favor, introduzca detalles aquí</v>
      </c>
      <c r="N859" s="93" t="str">
        <f>IF(ISERROR(VLOOKUP($F859,Listas!$T$4:$Y$44,5,FALSE)),"",VLOOKUP($F859,Listas!$T$4:$Y$44,5,FALSE))</f>
        <v/>
      </c>
      <c r="O859" s="93" t="str">
        <f>IF(ISERROR(VLOOKUP($F859,Listas!$T$4:$Y$44,6,FALSE)),"",VLOOKUP($F859,Listas!$T$4:$Y$44,6,FALSE))</f>
        <v/>
      </c>
    </row>
    <row r="860" spans="1:15" x14ac:dyDescent="0.25">
      <c r="A860" s="66"/>
      <c r="B860" s="66"/>
      <c r="C860" s="89" t="s">
        <v>941</v>
      </c>
      <c r="D860" s="66" t="s">
        <v>933</v>
      </c>
      <c r="E860" s="90" t="str">
        <f>IF(ISERROR(VLOOKUP($C860,Listas!$R$4:$S$17,2,FALSE)),"",VLOOKUP($C860,Listas!$R$4:$S$17,2,FALSE))</f>
        <v/>
      </c>
      <c r="F860" s="90" t="s">
        <v>984</v>
      </c>
      <c r="G860" s="90" t="s">
        <v>953</v>
      </c>
      <c r="H860" s="67"/>
      <c r="I860" s="67" t="s">
        <v>908</v>
      </c>
      <c r="J860" s="91" t="str">
        <f>IF(ISERROR(VLOOKUP($C860&amp;" "&amp;$K860,Listas!$AB$4:$AC$17,2,FALSE)),"",VLOOKUP($C860&amp;" "&amp;$K860,Listas!$AB$4:$AC$17,2,FALSE))</f>
        <v/>
      </c>
      <c r="K860" s="67" t="str">
        <f>IF(ISERROR(VLOOKUP($I860,Listas!$L$4:$M$7,2,FALSE)),"",VLOOKUP($I860,Listas!$L$4:$M$7,2,FALSE))</f>
        <v/>
      </c>
      <c r="L860" s="92" t="str">
        <f t="shared" si="13"/>
        <v/>
      </c>
      <c r="M860" s="92" t="str">
        <f>IF(D860="no",VLOOKUP(C860,Listas!$R$4:$Z$17,9, FALSE),"Por favor, introduzca detalles aquí")</f>
        <v>Por favor, introduzca detalles aquí</v>
      </c>
      <c r="N860" s="93" t="str">
        <f>IF(ISERROR(VLOOKUP($F860,Listas!$T$4:$Y$44,5,FALSE)),"",VLOOKUP($F860,Listas!$T$4:$Y$44,5,FALSE))</f>
        <v/>
      </c>
      <c r="O860" s="93" t="str">
        <f>IF(ISERROR(VLOOKUP($F860,Listas!$T$4:$Y$44,6,FALSE)),"",VLOOKUP($F860,Listas!$T$4:$Y$44,6,FALSE))</f>
        <v/>
      </c>
    </row>
    <row r="861" spans="1:15" x14ac:dyDescent="0.25">
      <c r="A861" s="66"/>
      <c r="B861" s="66"/>
      <c r="C861" s="89" t="s">
        <v>941</v>
      </c>
      <c r="D861" s="66" t="s">
        <v>933</v>
      </c>
      <c r="E861" s="90" t="str">
        <f>IF(ISERROR(VLOOKUP($C861,Listas!$R$4:$S$17,2,FALSE)),"",VLOOKUP($C861,Listas!$R$4:$S$17,2,FALSE))</f>
        <v/>
      </c>
      <c r="F861" s="90" t="s">
        <v>984</v>
      </c>
      <c r="G861" s="90" t="s">
        <v>953</v>
      </c>
      <c r="H861" s="67"/>
      <c r="I861" s="67" t="s">
        <v>908</v>
      </c>
      <c r="J861" s="91" t="str">
        <f>IF(ISERROR(VLOOKUP($C861&amp;" "&amp;$K861,Listas!$AB$4:$AC$17,2,FALSE)),"",VLOOKUP($C861&amp;" "&amp;$K861,Listas!$AB$4:$AC$17,2,FALSE))</f>
        <v/>
      </c>
      <c r="K861" s="67" t="str">
        <f>IF(ISERROR(VLOOKUP($I861,Listas!$L$4:$M$7,2,FALSE)),"",VLOOKUP($I861,Listas!$L$4:$M$7,2,FALSE))</f>
        <v/>
      </c>
      <c r="L861" s="92" t="str">
        <f t="shared" si="13"/>
        <v/>
      </c>
      <c r="M861" s="92" t="str">
        <f>IF(D861="no",VLOOKUP(C861,Listas!$R$4:$Z$17,9, FALSE),"Por favor, introduzca detalles aquí")</f>
        <v>Por favor, introduzca detalles aquí</v>
      </c>
      <c r="N861" s="93" t="str">
        <f>IF(ISERROR(VLOOKUP($F861,Listas!$T$4:$Y$44,5,FALSE)),"",VLOOKUP($F861,Listas!$T$4:$Y$44,5,FALSE))</f>
        <v/>
      </c>
      <c r="O861" s="93" t="str">
        <f>IF(ISERROR(VLOOKUP($F861,Listas!$T$4:$Y$44,6,FALSE)),"",VLOOKUP($F861,Listas!$T$4:$Y$44,6,FALSE))</f>
        <v/>
      </c>
    </row>
    <row r="862" spans="1:15" x14ac:dyDescent="0.25">
      <c r="A862" s="66"/>
      <c r="B862" s="66"/>
      <c r="C862" s="89" t="s">
        <v>941</v>
      </c>
      <c r="D862" s="66" t="s">
        <v>933</v>
      </c>
      <c r="E862" s="90" t="str">
        <f>IF(ISERROR(VLOOKUP($C862,Listas!$R$4:$S$17,2,FALSE)),"",VLOOKUP($C862,Listas!$R$4:$S$17,2,FALSE))</f>
        <v/>
      </c>
      <c r="F862" s="90" t="s">
        <v>984</v>
      </c>
      <c r="G862" s="90" t="s">
        <v>953</v>
      </c>
      <c r="H862" s="67"/>
      <c r="I862" s="67" t="s">
        <v>908</v>
      </c>
      <c r="J862" s="91" t="str">
        <f>IF(ISERROR(VLOOKUP($C862&amp;" "&amp;$K862,Listas!$AB$4:$AC$17,2,FALSE)),"",VLOOKUP($C862&amp;" "&amp;$K862,Listas!$AB$4:$AC$17,2,FALSE))</f>
        <v/>
      </c>
      <c r="K862" s="67" t="str">
        <f>IF(ISERROR(VLOOKUP($I862,Listas!$L$4:$M$7,2,FALSE)),"",VLOOKUP($I862,Listas!$L$4:$M$7,2,FALSE))</f>
        <v/>
      </c>
      <c r="L862" s="92" t="str">
        <f t="shared" si="13"/>
        <v/>
      </c>
      <c r="M862" s="92" t="str">
        <f>IF(D862="no",VLOOKUP(C862,Listas!$R$4:$Z$17,9, FALSE),"Por favor, introduzca detalles aquí")</f>
        <v>Por favor, introduzca detalles aquí</v>
      </c>
      <c r="N862" s="93" t="str">
        <f>IF(ISERROR(VLOOKUP($F862,Listas!$T$4:$Y$44,5,FALSE)),"",VLOOKUP($F862,Listas!$T$4:$Y$44,5,FALSE))</f>
        <v/>
      </c>
      <c r="O862" s="93" t="str">
        <f>IF(ISERROR(VLOOKUP($F862,Listas!$T$4:$Y$44,6,FALSE)),"",VLOOKUP($F862,Listas!$T$4:$Y$44,6,FALSE))</f>
        <v/>
      </c>
    </row>
    <row r="863" spans="1:15" x14ac:dyDescent="0.25">
      <c r="A863" s="66"/>
      <c r="B863" s="66"/>
      <c r="C863" s="89" t="s">
        <v>941</v>
      </c>
      <c r="D863" s="66" t="s">
        <v>933</v>
      </c>
      <c r="E863" s="90" t="str">
        <f>IF(ISERROR(VLOOKUP($C863,Listas!$R$4:$S$17,2,FALSE)),"",VLOOKUP($C863,Listas!$R$4:$S$17,2,FALSE))</f>
        <v/>
      </c>
      <c r="F863" s="90" t="s">
        <v>984</v>
      </c>
      <c r="G863" s="90" t="s">
        <v>953</v>
      </c>
      <c r="H863" s="67"/>
      <c r="I863" s="67" t="s">
        <v>908</v>
      </c>
      <c r="J863" s="91" t="str">
        <f>IF(ISERROR(VLOOKUP($C863&amp;" "&amp;$K863,Listas!$AB$4:$AC$17,2,FALSE)),"",VLOOKUP($C863&amp;" "&amp;$K863,Listas!$AB$4:$AC$17,2,FALSE))</f>
        <v/>
      </c>
      <c r="K863" s="67" t="str">
        <f>IF(ISERROR(VLOOKUP($I863,Listas!$L$4:$M$7,2,FALSE)),"",VLOOKUP($I863,Listas!$L$4:$M$7,2,FALSE))</f>
        <v/>
      </c>
      <c r="L863" s="92" t="str">
        <f t="shared" si="13"/>
        <v/>
      </c>
      <c r="M863" s="92" t="str">
        <f>IF(D863="no",VLOOKUP(C863,Listas!$R$4:$Z$17,9, FALSE),"Por favor, introduzca detalles aquí")</f>
        <v>Por favor, introduzca detalles aquí</v>
      </c>
      <c r="N863" s="93" t="str">
        <f>IF(ISERROR(VLOOKUP($F863,Listas!$T$4:$Y$44,5,FALSE)),"",VLOOKUP($F863,Listas!$T$4:$Y$44,5,FALSE))</f>
        <v/>
      </c>
      <c r="O863" s="93" t="str">
        <f>IF(ISERROR(VLOOKUP($F863,Listas!$T$4:$Y$44,6,FALSE)),"",VLOOKUP($F863,Listas!$T$4:$Y$44,6,FALSE))</f>
        <v/>
      </c>
    </row>
    <row r="864" spans="1:15" x14ac:dyDescent="0.25">
      <c r="A864" s="66"/>
      <c r="B864" s="66"/>
      <c r="C864" s="89" t="s">
        <v>941</v>
      </c>
      <c r="D864" s="66" t="s">
        <v>933</v>
      </c>
      <c r="E864" s="90" t="str">
        <f>IF(ISERROR(VLOOKUP($C864,Listas!$R$4:$S$17,2,FALSE)),"",VLOOKUP($C864,Listas!$R$4:$S$17,2,FALSE))</f>
        <v/>
      </c>
      <c r="F864" s="90" t="s">
        <v>984</v>
      </c>
      <c r="G864" s="90" t="s">
        <v>953</v>
      </c>
      <c r="H864" s="67"/>
      <c r="I864" s="67" t="s">
        <v>908</v>
      </c>
      <c r="J864" s="91" t="str">
        <f>IF(ISERROR(VLOOKUP($C864&amp;" "&amp;$K864,Listas!$AB$4:$AC$17,2,FALSE)),"",VLOOKUP($C864&amp;" "&amp;$K864,Listas!$AB$4:$AC$17,2,FALSE))</f>
        <v/>
      </c>
      <c r="K864" s="67" t="str">
        <f>IF(ISERROR(VLOOKUP($I864,Listas!$L$4:$M$7,2,FALSE)),"",VLOOKUP($I864,Listas!$L$4:$M$7,2,FALSE))</f>
        <v/>
      </c>
      <c r="L864" s="92" t="str">
        <f t="shared" si="13"/>
        <v/>
      </c>
      <c r="M864" s="92" t="str">
        <f>IF(D864="no",VLOOKUP(C864,Listas!$R$4:$Z$17,9, FALSE),"Por favor, introduzca detalles aquí")</f>
        <v>Por favor, introduzca detalles aquí</v>
      </c>
      <c r="N864" s="93" t="str">
        <f>IF(ISERROR(VLOOKUP($F864,Listas!$T$4:$Y$44,5,FALSE)),"",VLOOKUP($F864,Listas!$T$4:$Y$44,5,FALSE))</f>
        <v/>
      </c>
      <c r="O864" s="93" t="str">
        <f>IF(ISERROR(VLOOKUP($F864,Listas!$T$4:$Y$44,6,FALSE)),"",VLOOKUP($F864,Listas!$T$4:$Y$44,6,FALSE))</f>
        <v/>
      </c>
    </row>
    <row r="865" spans="1:15" x14ac:dyDescent="0.25">
      <c r="A865" s="66"/>
      <c r="B865" s="66"/>
      <c r="C865" s="89" t="s">
        <v>941</v>
      </c>
      <c r="D865" s="66" t="s">
        <v>933</v>
      </c>
      <c r="E865" s="90" t="str">
        <f>IF(ISERROR(VLOOKUP($C865,Listas!$R$4:$S$17,2,FALSE)),"",VLOOKUP($C865,Listas!$R$4:$S$17,2,FALSE))</f>
        <v/>
      </c>
      <c r="F865" s="90" t="s">
        <v>984</v>
      </c>
      <c r="G865" s="90" t="s">
        <v>953</v>
      </c>
      <c r="H865" s="67"/>
      <c r="I865" s="67" t="s">
        <v>908</v>
      </c>
      <c r="J865" s="91" t="str">
        <f>IF(ISERROR(VLOOKUP($C865&amp;" "&amp;$K865,Listas!$AB$4:$AC$17,2,FALSE)),"",VLOOKUP($C865&amp;" "&amp;$K865,Listas!$AB$4:$AC$17,2,FALSE))</f>
        <v/>
      </c>
      <c r="K865" s="67" t="str">
        <f>IF(ISERROR(VLOOKUP($I865,Listas!$L$4:$M$7,2,FALSE)),"",VLOOKUP($I865,Listas!$L$4:$M$7,2,FALSE))</f>
        <v/>
      </c>
      <c r="L865" s="92" t="str">
        <f t="shared" si="13"/>
        <v/>
      </c>
      <c r="M865" s="92" t="str">
        <f>IF(D865="no",VLOOKUP(C865,Listas!$R$4:$Z$17,9, FALSE),"Por favor, introduzca detalles aquí")</f>
        <v>Por favor, introduzca detalles aquí</v>
      </c>
      <c r="N865" s="93" t="str">
        <f>IF(ISERROR(VLOOKUP($F865,Listas!$T$4:$Y$44,5,FALSE)),"",VLOOKUP($F865,Listas!$T$4:$Y$44,5,FALSE))</f>
        <v/>
      </c>
      <c r="O865" s="93" t="str">
        <f>IF(ISERROR(VLOOKUP($F865,Listas!$T$4:$Y$44,6,FALSE)),"",VLOOKUP($F865,Listas!$T$4:$Y$44,6,FALSE))</f>
        <v/>
      </c>
    </row>
    <row r="866" spans="1:15" x14ac:dyDescent="0.25">
      <c r="A866" s="66"/>
      <c r="B866" s="66"/>
      <c r="C866" s="89" t="s">
        <v>941</v>
      </c>
      <c r="D866" s="66" t="s">
        <v>933</v>
      </c>
      <c r="E866" s="90" t="str">
        <f>IF(ISERROR(VLOOKUP($C866,Listas!$R$4:$S$17,2,FALSE)),"",VLOOKUP($C866,Listas!$R$4:$S$17,2,FALSE))</f>
        <v/>
      </c>
      <c r="F866" s="90" t="s">
        <v>984</v>
      </c>
      <c r="G866" s="90" t="s">
        <v>953</v>
      </c>
      <c r="H866" s="67"/>
      <c r="I866" s="67" t="s">
        <v>908</v>
      </c>
      <c r="J866" s="91" t="str">
        <f>IF(ISERROR(VLOOKUP($C866&amp;" "&amp;$K866,Listas!$AB$4:$AC$17,2,FALSE)),"",VLOOKUP($C866&amp;" "&amp;$K866,Listas!$AB$4:$AC$17,2,FALSE))</f>
        <v/>
      </c>
      <c r="K866" s="67" t="str">
        <f>IF(ISERROR(VLOOKUP($I866,Listas!$L$4:$M$7,2,FALSE)),"",VLOOKUP($I866,Listas!$L$4:$M$7,2,FALSE))</f>
        <v/>
      </c>
      <c r="L866" s="92" t="str">
        <f t="shared" si="13"/>
        <v/>
      </c>
      <c r="M866" s="92" t="str">
        <f>IF(D866="no",VLOOKUP(C866,Listas!$R$4:$Z$17,9, FALSE),"Por favor, introduzca detalles aquí")</f>
        <v>Por favor, introduzca detalles aquí</v>
      </c>
      <c r="N866" s="93" t="str">
        <f>IF(ISERROR(VLOOKUP($F866,Listas!$T$4:$Y$44,5,FALSE)),"",VLOOKUP($F866,Listas!$T$4:$Y$44,5,FALSE))</f>
        <v/>
      </c>
      <c r="O866" s="93" t="str">
        <f>IF(ISERROR(VLOOKUP($F866,Listas!$T$4:$Y$44,6,FALSE)),"",VLOOKUP($F866,Listas!$T$4:$Y$44,6,FALSE))</f>
        <v/>
      </c>
    </row>
    <row r="867" spans="1:15" x14ac:dyDescent="0.25">
      <c r="A867" s="66"/>
      <c r="B867" s="66"/>
      <c r="C867" s="89" t="s">
        <v>941</v>
      </c>
      <c r="D867" s="66" t="s">
        <v>933</v>
      </c>
      <c r="E867" s="90" t="str">
        <f>IF(ISERROR(VLOOKUP($C867,Listas!$R$4:$S$17,2,FALSE)),"",VLOOKUP($C867,Listas!$R$4:$S$17,2,FALSE))</f>
        <v/>
      </c>
      <c r="F867" s="90" t="s">
        <v>984</v>
      </c>
      <c r="G867" s="90" t="s">
        <v>953</v>
      </c>
      <c r="H867" s="67"/>
      <c r="I867" s="67" t="s">
        <v>908</v>
      </c>
      <c r="J867" s="91" t="str">
        <f>IF(ISERROR(VLOOKUP($C867&amp;" "&amp;$K867,Listas!$AB$4:$AC$17,2,FALSE)),"",VLOOKUP($C867&amp;" "&amp;$K867,Listas!$AB$4:$AC$17,2,FALSE))</f>
        <v/>
      </c>
      <c r="K867" s="67" t="str">
        <f>IF(ISERROR(VLOOKUP($I867,Listas!$L$4:$M$7,2,FALSE)),"",VLOOKUP($I867,Listas!$L$4:$M$7,2,FALSE))</f>
        <v/>
      </c>
      <c r="L867" s="92" t="str">
        <f t="shared" si="13"/>
        <v/>
      </c>
      <c r="M867" s="92" t="str">
        <f>IF(D867="no",VLOOKUP(C867,Listas!$R$4:$Z$17,9, FALSE),"Por favor, introduzca detalles aquí")</f>
        <v>Por favor, introduzca detalles aquí</v>
      </c>
      <c r="N867" s="93" t="str">
        <f>IF(ISERROR(VLOOKUP($F867,Listas!$T$4:$Y$44,5,FALSE)),"",VLOOKUP($F867,Listas!$T$4:$Y$44,5,FALSE))</f>
        <v/>
      </c>
      <c r="O867" s="93" t="str">
        <f>IF(ISERROR(VLOOKUP($F867,Listas!$T$4:$Y$44,6,FALSE)),"",VLOOKUP($F867,Listas!$T$4:$Y$44,6,FALSE))</f>
        <v/>
      </c>
    </row>
    <row r="868" spans="1:15" x14ac:dyDescent="0.25">
      <c r="A868" s="66"/>
      <c r="B868" s="66"/>
      <c r="C868" s="89" t="s">
        <v>941</v>
      </c>
      <c r="D868" s="66" t="s">
        <v>933</v>
      </c>
      <c r="E868" s="90" t="str">
        <f>IF(ISERROR(VLOOKUP($C868,Listas!$R$4:$S$17,2,FALSE)),"",VLOOKUP($C868,Listas!$R$4:$S$17,2,FALSE))</f>
        <v/>
      </c>
      <c r="F868" s="90" t="s">
        <v>984</v>
      </c>
      <c r="G868" s="90" t="s">
        <v>953</v>
      </c>
      <c r="H868" s="67"/>
      <c r="I868" s="67" t="s">
        <v>908</v>
      </c>
      <c r="J868" s="91" t="str">
        <f>IF(ISERROR(VLOOKUP($C868&amp;" "&amp;$K868,Listas!$AB$4:$AC$17,2,FALSE)),"",VLOOKUP($C868&amp;" "&amp;$K868,Listas!$AB$4:$AC$17,2,FALSE))</f>
        <v/>
      </c>
      <c r="K868" s="67" t="str">
        <f>IF(ISERROR(VLOOKUP($I868,Listas!$L$4:$M$7,2,FALSE)),"",VLOOKUP($I868,Listas!$L$4:$M$7,2,FALSE))</f>
        <v/>
      </c>
      <c r="L868" s="92" t="str">
        <f t="shared" si="13"/>
        <v/>
      </c>
      <c r="M868" s="92" t="str">
        <f>IF(D868="no",VLOOKUP(C868,Listas!$R$4:$Z$17,9, FALSE),"Por favor, introduzca detalles aquí")</f>
        <v>Por favor, introduzca detalles aquí</v>
      </c>
      <c r="N868" s="93" t="str">
        <f>IF(ISERROR(VLOOKUP($F868,Listas!$T$4:$Y$44,5,FALSE)),"",VLOOKUP($F868,Listas!$T$4:$Y$44,5,FALSE))</f>
        <v/>
      </c>
      <c r="O868" s="93" t="str">
        <f>IF(ISERROR(VLOOKUP($F868,Listas!$T$4:$Y$44,6,FALSE)),"",VLOOKUP($F868,Listas!$T$4:$Y$44,6,FALSE))</f>
        <v/>
      </c>
    </row>
    <row r="869" spans="1:15" x14ac:dyDescent="0.25">
      <c r="A869" s="66"/>
      <c r="B869" s="66"/>
      <c r="C869" s="89" t="s">
        <v>941</v>
      </c>
      <c r="D869" s="66" t="s">
        <v>933</v>
      </c>
      <c r="E869" s="90" t="str">
        <f>IF(ISERROR(VLOOKUP($C869,Listas!$R$4:$S$17,2,FALSE)),"",VLOOKUP($C869,Listas!$R$4:$S$17,2,FALSE))</f>
        <v/>
      </c>
      <c r="F869" s="90" t="s">
        <v>984</v>
      </c>
      <c r="G869" s="90" t="s">
        <v>953</v>
      </c>
      <c r="H869" s="67"/>
      <c r="I869" s="67" t="s">
        <v>908</v>
      </c>
      <c r="J869" s="91" t="str">
        <f>IF(ISERROR(VLOOKUP($C869&amp;" "&amp;$K869,Listas!$AB$4:$AC$17,2,FALSE)),"",VLOOKUP($C869&amp;" "&amp;$K869,Listas!$AB$4:$AC$17,2,FALSE))</f>
        <v/>
      </c>
      <c r="K869" s="67" t="str">
        <f>IF(ISERROR(VLOOKUP($I869,Listas!$L$4:$M$7,2,FALSE)),"",VLOOKUP($I869,Listas!$L$4:$M$7,2,FALSE))</f>
        <v/>
      </c>
      <c r="L869" s="92" t="str">
        <f t="shared" si="13"/>
        <v/>
      </c>
      <c r="M869" s="92" t="str">
        <f>IF(D869="no",VLOOKUP(C869,Listas!$R$4:$Z$17,9, FALSE),"Por favor, introduzca detalles aquí")</f>
        <v>Por favor, introduzca detalles aquí</v>
      </c>
      <c r="N869" s="93" t="str">
        <f>IF(ISERROR(VLOOKUP($F869,Listas!$T$4:$Y$44,5,FALSE)),"",VLOOKUP($F869,Listas!$T$4:$Y$44,5,FALSE))</f>
        <v/>
      </c>
      <c r="O869" s="93" t="str">
        <f>IF(ISERROR(VLOOKUP($F869,Listas!$T$4:$Y$44,6,FALSE)),"",VLOOKUP($F869,Listas!$T$4:$Y$44,6,FALSE))</f>
        <v/>
      </c>
    </row>
    <row r="870" spans="1:15" x14ac:dyDescent="0.25">
      <c r="A870" s="66"/>
      <c r="B870" s="66"/>
      <c r="C870" s="89" t="s">
        <v>941</v>
      </c>
      <c r="D870" s="66" t="s">
        <v>933</v>
      </c>
      <c r="E870" s="90" t="str">
        <f>IF(ISERROR(VLOOKUP($C870,Listas!$R$4:$S$17,2,FALSE)),"",VLOOKUP($C870,Listas!$R$4:$S$17,2,FALSE))</f>
        <v/>
      </c>
      <c r="F870" s="90" t="s">
        <v>984</v>
      </c>
      <c r="G870" s="90" t="s">
        <v>953</v>
      </c>
      <c r="H870" s="67"/>
      <c r="I870" s="67" t="s">
        <v>908</v>
      </c>
      <c r="J870" s="91" t="str">
        <f>IF(ISERROR(VLOOKUP($C870&amp;" "&amp;$K870,Listas!$AB$4:$AC$17,2,FALSE)),"",VLOOKUP($C870&amp;" "&amp;$K870,Listas!$AB$4:$AC$17,2,FALSE))</f>
        <v/>
      </c>
      <c r="K870" s="67" t="str">
        <f>IF(ISERROR(VLOOKUP($I870,Listas!$L$4:$M$7,2,FALSE)),"",VLOOKUP($I870,Listas!$L$4:$M$7,2,FALSE))</f>
        <v/>
      </c>
      <c r="L870" s="92" t="str">
        <f t="shared" si="13"/>
        <v/>
      </c>
      <c r="M870" s="92" t="str">
        <f>IF(D870="no",VLOOKUP(C870,Listas!$R$4:$Z$17,9, FALSE),"Por favor, introduzca detalles aquí")</f>
        <v>Por favor, introduzca detalles aquí</v>
      </c>
      <c r="N870" s="93" t="str">
        <f>IF(ISERROR(VLOOKUP($F870,Listas!$T$4:$Y$44,5,FALSE)),"",VLOOKUP($F870,Listas!$T$4:$Y$44,5,FALSE))</f>
        <v/>
      </c>
      <c r="O870" s="93" t="str">
        <f>IF(ISERROR(VLOOKUP($F870,Listas!$T$4:$Y$44,6,FALSE)),"",VLOOKUP($F870,Listas!$T$4:$Y$44,6,FALSE))</f>
        <v/>
      </c>
    </row>
    <row r="871" spans="1:15" x14ac:dyDescent="0.25">
      <c r="A871" s="66"/>
      <c r="B871" s="66"/>
      <c r="C871" s="89" t="s">
        <v>941</v>
      </c>
      <c r="D871" s="66" t="s">
        <v>933</v>
      </c>
      <c r="E871" s="90" t="str">
        <f>IF(ISERROR(VLOOKUP($C871,Listas!$R$4:$S$17,2,FALSE)),"",VLOOKUP($C871,Listas!$R$4:$S$17,2,FALSE))</f>
        <v/>
      </c>
      <c r="F871" s="90" t="s">
        <v>984</v>
      </c>
      <c r="G871" s="90" t="s">
        <v>953</v>
      </c>
      <c r="H871" s="67"/>
      <c r="I871" s="67" t="s">
        <v>908</v>
      </c>
      <c r="J871" s="91" t="str">
        <f>IF(ISERROR(VLOOKUP($C871&amp;" "&amp;$K871,Listas!$AB$4:$AC$17,2,FALSE)),"",VLOOKUP($C871&amp;" "&amp;$K871,Listas!$AB$4:$AC$17,2,FALSE))</f>
        <v/>
      </c>
      <c r="K871" s="67" t="str">
        <f>IF(ISERROR(VLOOKUP($I871,Listas!$L$4:$M$7,2,FALSE)),"",VLOOKUP($I871,Listas!$L$4:$M$7,2,FALSE))</f>
        <v/>
      </c>
      <c r="L871" s="92" t="str">
        <f t="shared" si="13"/>
        <v/>
      </c>
      <c r="M871" s="92" t="str">
        <f>IF(D871="no",VLOOKUP(C871,Listas!$R$4:$Z$17,9, FALSE),"Por favor, introduzca detalles aquí")</f>
        <v>Por favor, introduzca detalles aquí</v>
      </c>
      <c r="N871" s="93" t="str">
        <f>IF(ISERROR(VLOOKUP($F871,Listas!$T$4:$Y$44,5,FALSE)),"",VLOOKUP($F871,Listas!$T$4:$Y$44,5,FALSE))</f>
        <v/>
      </c>
      <c r="O871" s="93" t="str">
        <f>IF(ISERROR(VLOOKUP($F871,Listas!$T$4:$Y$44,6,FALSE)),"",VLOOKUP($F871,Listas!$T$4:$Y$44,6,FALSE))</f>
        <v/>
      </c>
    </row>
    <row r="872" spans="1:15" x14ac:dyDescent="0.25">
      <c r="A872" s="66"/>
      <c r="B872" s="66"/>
      <c r="C872" s="89" t="s">
        <v>941</v>
      </c>
      <c r="D872" s="66" t="s">
        <v>933</v>
      </c>
      <c r="E872" s="90" t="str">
        <f>IF(ISERROR(VLOOKUP($C872,Listas!$R$4:$S$17,2,FALSE)),"",VLOOKUP($C872,Listas!$R$4:$S$17,2,FALSE))</f>
        <v/>
      </c>
      <c r="F872" s="90" t="s">
        <v>984</v>
      </c>
      <c r="G872" s="90" t="s">
        <v>953</v>
      </c>
      <c r="H872" s="67"/>
      <c r="I872" s="67" t="s">
        <v>908</v>
      </c>
      <c r="J872" s="91" t="str">
        <f>IF(ISERROR(VLOOKUP($C872&amp;" "&amp;$K872,Listas!$AB$4:$AC$17,2,FALSE)),"",VLOOKUP($C872&amp;" "&amp;$K872,Listas!$AB$4:$AC$17,2,FALSE))</f>
        <v/>
      </c>
      <c r="K872" s="67" t="str">
        <f>IF(ISERROR(VLOOKUP($I872,Listas!$L$4:$M$7,2,FALSE)),"",VLOOKUP($I872,Listas!$L$4:$M$7,2,FALSE))</f>
        <v/>
      </c>
      <c r="L872" s="92" t="str">
        <f t="shared" si="13"/>
        <v/>
      </c>
      <c r="M872" s="92" t="str">
        <f>IF(D872="no",VLOOKUP(C872,Listas!$R$4:$Z$17,9, FALSE),"Por favor, introduzca detalles aquí")</f>
        <v>Por favor, introduzca detalles aquí</v>
      </c>
      <c r="N872" s="93" t="str">
        <f>IF(ISERROR(VLOOKUP($F872,Listas!$T$4:$Y$44,5,FALSE)),"",VLOOKUP($F872,Listas!$T$4:$Y$44,5,FALSE))</f>
        <v/>
      </c>
      <c r="O872" s="93" t="str">
        <f>IF(ISERROR(VLOOKUP($F872,Listas!$T$4:$Y$44,6,FALSE)),"",VLOOKUP($F872,Listas!$T$4:$Y$44,6,FALSE))</f>
        <v/>
      </c>
    </row>
    <row r="873" spans="1:15" x14ac:dyDescent="0.25">
      <c r="A873" s="66"/>
      <c r="B873" s="66"/>
      <c r="C873" s="89" t="s">
        <v>941</v>
      </c>
      <c r="D873" s="66" t="s">
        <v>933</v>
      </c>
      <c r="E873" s="90" t="str">
        <f>IF(ISERROR(VLOOKUP($C873,Listas!$R$4:$S$17,2,FALSE)),"",VLOOKUP($C873,Listas!$R$4:$S$17,2,FALSE))</f>
        <v/>
      </c>
      <c r="F873" s="90" t="s">
        <v>984</v>
      </c>
      <c r="G873" s="90" t="s">
        <v>953</v>
      </c>
      <c r="H873" s="67"/>
      <c r="I873" s="67" t="s">
        <v>908</v>
      </c>
      <c r="J873" s="91" t="str">
        <f>IF(ISERROR(VLOOKUP($C873&amp;" "&amp;$K873,Listas!$AB$4:$AC$17,2,FALSE)),"",VLOOKUP($C873&amp;" "&amp;$K873,Listas!$AB$4:$AC$17,2,FALSE))</f>
        <v/>
      </c>
      <c r="K873" s="67" t="str">
        <f>IF(ISERROR(VLOOKUP($I873,Listas!$L$4:$M$7,2,FALSE)),"",VLOOKUP($I873,Listas!$L$4:$M$7,2,FALSE))</f>
        <v/>
      </c>
      <c r="L873" s="92" t="str">
        <f t="shared" si="13"/>
        <v/>
      </c>
      <c r="M873" s="92" t="str">
        <f>IF(D873="no",VLOOKUP(C873,Listas!$R$4:$Z$17,9, FALSE),"Por favor, introduzca detalles aquí")</f>
        <v>Por favor, introduzca detalles aquí</v>
      </c>
      <c r="N873" s="93" t="str">
        <f>IF(ISERROR(VLOOKUP($F873,Listas!$T$4:$Y$44,5,FALSE)),"",VLOOKUP($F873,Listas!$T$4:$Y$44,5,FALSE))</f>
        <v/>
      </c>
      <c r="O873" s="93" t="str">
        <f>IF(ISERROR(VLOOKUP($F873,Listas!$T$4:$Y$44,6,FALSE)),"",VLOOKUP($F873,Listas!$T$4:$Y$44,6,FALSE))</f>
        <v/>
      </c>
    </row>
    <row r="874" spans="1:15" x14ac:dyDescent="0.25">
      <c r="A874" s="66"/>
      <c r="B874" s="66"/>
      <c r="C874" s="89" t="s">
        <v>941</v>
      </c>
      <c r="D874" s="66" t="s">
        <v>933</v>
      </c>
      <c r="E874" s="90" t="str">
        <f>IF(ISERROR(VLOOKUP($C874,Listas!$R$4:$S$17,2,FALSE)),"",VLOOKUP($C874,Listas!$R$4:$S$17,2,FALSE))</f>
        <v/>
      </c>
      <c r="F874" s="90" t="s">
        <v>984</v>
      </c>
      <c r="G874" s="90" t="s">
        <v>953</v>
      </c>
      <c r="H874" s="67"/>
      <c r="I874" s="67" t="s">
        <v>908</v>
      </c>
      <c r="J874" s="91" t="str">
        <f>IF(ISERROR(VLOOKUP($C874&amp;" "&amp;$K874,Listas!$AB$4:$AC$17,2,FALSE)),"",VLOOKUP($C874&amp;" "&amp;$K874,Listas!$AB$4:$AC$17,2,FALSE))</f>
        <v/>
      </c>
      <c r="K874" s="67" t="str">
        <f>IF(ISERROR(VLOOKUP($I874,Listas!$L$4:$M$7,2,FALSE)),"",VLOOKUP($I874,Listas!$L$4:$M$7,2,FALSE))</f>
        <v/>
      </c>
      <c r="L874" s="92" t="str">
        <f t="shared" si="13"/>
        <v/>
      </c>
      <c r="M874" s="92" t="str">
        <f>IF(D874="no",VLOOKUP(C874,Listas!$R$4:$Z$17,9, FALSE),"Por favor, introduzca detalles aquí")</f>
        <v>Por favor, introduzca detalles aquí</v>
      </c>
      <c r="N874" s="93" t="str">
        <f>IF(ISERROR(VLOOKUP($F874,Listas!$T$4:$Y$44,5,FALSE)),"",VLOOKUP($F874,Listas!$T$4:$Y$44,5,FALSE))</f>
        <v/>
      </c>
      <c r="O874" s="93" t="str">
        <f>IF(ISERROR(VLOOKUP($F874,Listas!$T$4:$Y$44,6,FALSE)),"",VLOOKUP($F874,Listas!$T$4:$Y$44,6,FALSE))</f>
        <v/>
      </c>
    </row>
    <row r="875" spans="1:15" x14ac:dyDescent="0.25">
      <c r="A875" s="66"/>
      <c r="B875" s="66"/>
      <c r="C875" s="89" t="s">
        <v>941</v>
      </c>
      <c r="D875" s="66" t="s">
        <v>933</v>
      </c>
      <c r="E875" s="90" t="str">
        <f>IF(ISERROR(VLOOKUP($C875,Listas!$R$4:$S$17,2,FALSE)),"",VLOOKUP($C875,Listas!$R$4:$S$17,2,FALSE))</f>
        <v/>
      </c>
      <c r="F875" s="90" t="s">
        <v>984</v>
      </c>
      <c r="G875" s="90" t="s">
        <v>953</v>
      </c>
      <c r="H875" s="67"/>
      <c r="I875" s="67" t="s">
        <v>908</v>
      </c>
      <c r="J875" s="91" t="str">
        <f>IF(ISERROR(VLOOKUP($C875&amp;" "&amp;$K875,Listas!$AB$4:$AC$17,2,FALSE)),"",VLOOKUP($C875&amp;" "&amp;$K875,Listas!$AB$4:$AC$17,2,FALSE))</f>
        <v/>
      </c>
      <c r="K875" s="67" t="str">
        <f>IF(ISERROR(VLOOKUP($I875,Listas!$L$4:$M$7,2,FALSE)),"",VLOOKUP($I875,Listas!$L$4:$M$7,2,FALSE))</f>
        <v/>
      </c>
      <c r="L875" s="92" t="str">
        <f t="shared" si="13"/>
        <v/>
      </c>
      <c r="M875" s="92" t="str">
        <f>IF(D875="no",VLOOKUP(C875,Listas!$R$4:$Z$17,9, FALSE),"Por favor, introduzca detalles aquí")</f>
        <v>Por favor, introduzca detalles aquí</v>
      </c>
      <c r="N875" s="93" t="str">
        <f>IF(ISERROR(VLOOKUP($F875,Listas!$T$4:$Y$44,5,FALSE)),"",VLOOKUP($F875,Listas!$T$4:$Y$44,5,FALSE))</f>
        <v/>
      </c>
      <c r="O875" s="93" t="str">
        <f>IF(ISERROR(VLOOKUP($F875,Listas!$T$4:$Y$44,6,FALSE)),"",VLOOKUP($F875,Listas!$T$4:$Y$44,6,FALSE))</f>
        <v/>
      </c>
    </row>
    <row r="876" spans="1:15" x14ac:dyDescent="0.25">
      <c r="A876" s="66"/>
      <c r="B876" s="66"/>
      <c r="C876" s="89" t="s">
        <v>941</v>
      </c>
      <c r="D876" s="66" t="s">
        <v>933</v>
      </c>
      <c r="E876" s="90" t="str">
        <f>IF(ISERROR(VLOOKUP($C876,Listas!$R$4:$S$17,2,FALSE)),"",VLOOKUP($C876,Listas!$R$4:$S$17,2,FALSE))</f>
        <v/>
      </c>
      <c r="F876" s="90" t="s">
        <v>984</v>
      </c>
      <c r="G876" s="90" t="s">
        <v>953</v>
      </c>
      <c r="H876" s="67"/>
      <c r="I876" s="67" t="s">
        <v>908</v>
      </c>
      <c r="J876" s="91" t="str">
        <f>IF(ISERROR(VLOOKUP($C876&amp;" "&amp;$K876,Listas!$AB$4:$AC$17,2,FALSE)),"",VLOOKUP($C876&amp;" "&amp;$K876,Listas!$AB$4:$AC$17,2,FALSE))</f>
        <v/>
      </c>
      <c r="K876" s="67" t="str">
        <f>IF(ISERROR(VLOOKUP($I876,Listas!$L$4:$M$7,2,FALSE)),"",VLOOKUP($I876,Listas!$L$4:$M$7,2,FALSE))</f>
        <v/>
      </c>
      <c r="L876" s="92" t="str">
        <f t="shared" si="13"/>
        <v/>
      </c>
      <c r="M876" s="92" t="str">
        <f>IF(D876="no",VLOOKUP(C876,Listas!$R$4:$Z$17,9, FALSE),"Por favor, introduzca detalles aquí")</f>
        <v>Por favor, introduzca detalles aquí</v>
      </c>
      <c r="N876" s="93" t="str">
        <f>IF(ISERROR(VLOOKUP($F876,Listas!$T$4:$Y$44,5,FALSE)),"",VLOOKUP($F876,Listas!$T$4:$Y$44,5,FALSE))</f>
        <v/>
      </c>
      <c r="O876" s="93" t="str">
        <f>IF(ISERROR(VLOOKUP($F876,Listas!$T$4:$Y$44,6,FALSE)),"",VLOOKUP($F876,Listas!$T$4:$Y$44,6,FALSE))</f>
        <v/>
      </c>
    </row>
    <row r="877" spans="1:15" x14ac:dyDescent="0.25">
      <c r="A877" s="66"/>
      <c r="B877" s="66"/>
      <c r="C877" s="89" t="s">
        <v>941</v>
      </c>
      <c r="D877" s="66" t="s">
        <v>933</v>
      </c>
      <c r="E877" s="90" t="str">
        <f>IF(ISERROR(VLOOKUP($C877,Listas!$R$4:$S$17,2,FALSE)),"",VLOOKUP($C877,Listas!$R$4:$S$17,2,FALSE))</f>
        <v/>
      </c>
      <c r="F877" s="90" t="s">
        <v>984</v>
      </c>
      <c r="G877" s="90" t="s">
        <v>953</v>
      </c>
      <c r="H877" s="67"/>
      <c r="I877" s="67" t="s">
        <v>908</v>
      </c>
      <c r="J877" s="91" t="str">
        <f>IF(ISERROR(VLOOKUP($C877&amp;" "&amp;$K877,Listas!$AB$4:$AC$17,2,FALSE)),"",VLOOKUP($C877&amp;" "&amp;$K877,Listas!$AB$4:$AC$17,2,FALSE))</f>
        <v/>
      </c>
      <c r="K877" s="67" t="str">
        <f>IF(ISERROR(VLOOKUP($I877,Listas!$L$4:$M$7,2,FALSE)),"",VLOOKUP($I877,Listas!$L$4:$M$7,2,FALSE))</f>
        <v/>
      </c>
      <c r="L877" s="92" t="str">
        <f t="shared" si="13"/>
        <v/>
      </c>
      <c r="M877" s="92" t="str">
        <f>IF(D877="no",VLOOKUP(C877,Listas!$R$4:$Z$17,9, FALSE),"Por favor, introduzca detalles aquí")</f>
        <v>Por favor, introduzca detalles aquí</v>
      </c>
      <c r="N877" s="93" t="str">
        <f>IF(ISERROR(VLOOKUP($F877,Listas!$T$4:$Y$44,5,FALSE)),"",VLOOKUP($F877,Listas!$T$4:$Y$44,5,FALSE))</f>
        <v/>
      </c>
      <c r="O877" s="93" t="str">
        <f>IF(ISERROR(VLOOKUP($F877,Listas!$T$4:$Y$44,6,FALSE)),"",VLOOKUP($F877,Listas!$T$4:$Y$44,6,FALSE))</f>
        <v/>
      </c>
    </row>
    <row r="878" spans="1:15" x14ac:dyDescent="0.25">
      <c r="A878" s="66"/>
      <c r="B878" s="66"/>
      <c r="C878" s="89" t="s">
        <v>941</v>
      </c>
      <c r="D878" s="66" t="s">
        <v>933</v>
      </c>
      <c r="E878" s="90" t="str">
        <f>IF(ISERROR(VLOOKUP($C878,Listas!$R$4:$S$17,2,FALSE)),"",VLOOKUP($C878,Listas!$R$4:$S$17,2,FALSE))</f>
        <v/>
      </c>
      <c r="F878" s="90" t="s">
        <v>984</v>
      </c>
      <c r="G878" s="90" t="s">
        <v>953</v>
      </c>
      <c r="H878" s="67"/>
      <c r="I878" s="67" t="s">
        <v>908</v>
      </c>
      <c r="J878" s="91" t="str">
        <f>IF(ISERROR(VLOOKUP($C878&amp;" "&amp;$K878,Listas!$AB$4:$AC$17,2,FALSE)),"",VLOOKUP($C878&amp;" "&amp;$K878,Listas!$AB$4:$AC$17,2,FALSE))</f>
        <v/>
      </c>
      <c r="K878" s="67" t="str">
        <f>IF(ISERROR(VLOOKUP($I878,Listas!$L$4:$M$7,2,FALSE)),"",VLOOKUP($I878,Listas!$L$4:$M$7,2,FALSE))</f>
        <v/>
      </c>
      <c r="L878" s="92" t="str">
        <f t="shared" si="13"/>
        <v/>
      </c>
      <c r="M878" s="92" t="str">
        <f>IF(D878="no",VLOOKUP(C878,Listas!$R$4:$Z$17,9, FALSE),"Por favor, introduzca detalles aquí")</f>
        <v>Por favor, introduzca detalles aquí</v>
      </c>
      <c r="N878" s="93" t="str">
        <f>IF(ISERROR(VLOOKUP($F878,Listas!$T$4:$Y$44,5,FALSE)),"",VLOOKUP($F878,Listas!$T$4:$Y$44,5,FALSE))</f>
        <v/>
      </c>
      <c r="O878" s="93" t="str">
        <f>IF(ISERROR(VLOOKUP($F878,Listas!$T$4:$Y$44,6,FALSE)),"",VLOOKUP($F878,Listas!$T$4:$Y$44,6,FALSE))</f>
        <v/>
      </c>
    </row>
    <row r="879" spans="1:15" x14ac:dyDescent="0.25">
      <c r="A879" s="66"/>
      <c r="B879" s="66"/>
      <c r="C879" s="89" t="s">
        <v>941</v>
      </c>
      <c r="D879" s="66" t="s">
        <v>933</v>
      </c>
      <c r="E879" s="90" t="str">
        <f>IF(ISERROR(VLOOKUP($C879,Listas!$R$4:$S$17,2,FALSE)),"",VLOOKUP($C879,Listas!$R$4:$S$17,2,FALSE))</f>
        <v/>
      </c>
      <c r="F879" s="90" t="s">
        <v>984</v>
      </c>
      <c r="G879" s="90" t="s">
        <v>953</v>
      </c>
      <c r="H879" s="67"/>
      <c r="I879" s="67" t="s">
        <v>908</v>
      </c>
      <c r="J879" s="91" t="str">
        <f>IF(ISERROR(VLOOKUP($C879&amp;" "&amp;$K879,Listas!$AB$4:$AC$17,2,FALSE)),"",VLOOKUP($C879&amp;" "&amp;$K879,Listas!$AB$4:$AC$17,2,FALSE))</f>
        <v/>
      </c>
      <c r="K879" s="67" t="str">
        <f>IF(ISERROR(VLOOKUP($I879,Listas!$L$4:$M$7,2,FALSE)),"",VLOOKUP($I879,Listas!$L$4:$M$7,2,FALSE))</f>
        <v/>
      </c>
      <c r="L879" s="92" t="str">
        <f t="shared" si="13"/>
        <v/>
      </c>
      <c r="M879" s="92" t="str">
        <f>IF(D879="no",VLOOKUP(C879,Listas!$R$4:$Z$17,9, FALSE),"Por favor, introduzca detalles aquí")</f>
        <v>Por favor, introduzca detalles aquí</v>
      </c>
      <c r="N879" s="93" t="str">
        <f>IF(ISERROR(VLOOKUP($F879,Listas!$T$4:$Y$44,5,FALSE)),"",VLOOKUP($F879,Listas!$T$4:$Y$44,5,FALSE))</f>
        <v/>
      </c>
      <c r="O879" s="93" t="str">
        <f>IF(ISERROR(VLOOKUP($F879,Listas!$T$4:$Y$44,6,FALSE)),"",VLOOKUP($F879,Listas!$T$4:$Y$44,6,FALSE))</f>
        <v/>
      </c>
    </row>
    <row r="880" spans="1:15" x14ac:dyDescent="0.25">
      <c r="A880" s="66"/>
      <c r="B880" s="66"/>
      <c r="C880" s="89" t="s">
        <v>941</v>
      </c>
      <c r="D880" s="66" t="s">
        <v>933</v>
      </c>
      <c r="E880" s="90" t="str">
        <f>IF(ISERROR(VLOOKUP($C880,Listas!$R$4:$S$17,2,FALSE)),"",VLOOKUP($C880,Listas!$R$4:$S$17,2,FALSE))</f>
        <v/>
      </c>
      <c r="F880" s="90" t="s">
        <v>984</v>
      </c>
      <c r="G880" s="90" t="s">
        <v>953</v>
      </c>
      <c r="H880" s="67"/>
      <c r="I880" s="67" t="s">
        <v>908</v>
      </c>
      <c r="J880" s="91" t="str">
        <f>IF(ISERROR(VLOOKUP($C880&amp;" "&amp;$K880,Listas!$AB$4:$AC$17,2,FALSE)),"",VLOOKUP($C880&amp;" "&amp;$K880,Listas!$AB$4:$AC$17,2,FALSE))</f>
        <v/>
      </c>
      <c r="K880" s="67" t="str">
        <f>IF(ISERROR(VLOOKUP($I880,Listas!$L$4:$M$7,2,FALSE)),"",VLOOKUP($I880,Listas!$L$4:$M$7,2,FALSE))</f>
        <v/>
      </c>
      <c r="L880" s="92" t="str">
        <f t="shared" si="13"/>
        <v/>
      </c>
      <c r="M880" s="92" t="str">
        <f>IF(D880="no",VLOOKUP(C880,Listas!$R$4:$Z$17,9, FALSE),"Por favor, introduzca detalles aquí")</f>
        <v>Por favor, introduzca detalles aquí</v>
      </c>
      <c r="N880" s="93" t="str">
        <f>IF(ISERROR(VLOOKUP($F880,Listas!$T$4:$Y$44,5,FALSE)),"",VLOOKUP($F880,Listas!$T$4:$Y$44,5,FALSE))</f>
        <v/>
      </c>
      <c r="O880" s="93" t="str">
        <f>IF(ISERROR(VLOOKUP($F880,Listas!$T$4:$Y$44,6,FALSE)),"",VLOOKUP($F880,Listas!$T$4:$Y$44,6,FALSE))</f>
        <v/>
      </c>
    </row>
    <row r="881" spans="1:15" x14ac:dyDescent="0.25">
      <c r="A881" s="66"/>
      <c r="B881" s="66"/>
      <c r="C881" s="89" t="s">
        <v>941</v>
      </c>
      <c r="D881" s="66" t="s">
        <v>933</v>
      </c>
      <c r="E881" s="90" t="str">
        <f>IF(ISERROR(VLOOKUP($C881,Listas!$R$4:$S$17,2,FALSE)),"",VLOOKUP($C881,Listas!$R$4:$S$17,2,FALSE))</f>
        <v/>
      </c>
      <c r="F881" s="90" t="s">
        <v>984</v>
      </c>
      <c r="G881" s="90" t="s">
        <v>953</v>
      </c>
      <c r="H881" s="67"/>
      <c r="I881" s="67" t="s">
        <v>908</v>
      </c>
      <c r="J881" s="91" t="str">
        <f>IF(ISERROR(VLOOKUP($C881&amp;" "&amp;$K881,Listas!$AB$4:$AC$17,2,FALSE)),"",VLOOKUP($C881&amp;" "&amp;$K881,Listas!$AB$4:$AC$17,2,FALSE))</f>
        <v/>
      </c>
      <c r="K881" s="67" t="str">
        <f>IF(ISERROR(VLOOKUP($I881,Listas!$L$4:$M$7,2,FALSE)),"",VLOOKUP($I881,Listas!$L$4:$M$7,2,FALSE))</f>
        <v/>
      </c>
      <c r="L881" s="92" t="str">
        <f t="shared" si="13"/>
        <v/>
      </c>
      <c r="M881" s="92" t="str">
        <f>IF(D881="no",VLOOKUP(C881,Listas!$R$4:$Z$17,9, FALSE),"Por favor, introduzca detalles aquí")</f>
        <v>Por favor, introduzca detalles aquí</v>
      </c>
      <c r="N881" s="93" t="str">
        <f>IF(ISERROR(VLOOKUP($F881,Listas!$T$4:$Y$44,5,FALSE)),"",VLOOKUP($F881,Listas!$T$4:$Y$44,5,FALSE))</f>
        <v/>
      </c>
      <c r="O881" s="93" t="str">
        <f>IF(ISERROR(VLOOKUP($F881,Listas!$T$4:$Y$44,6,FALSE)),"",VLOOKUP($F881,Listas!$T$4:$Y$44,6,FALSE))</f>
        <v/>
      </c>
    </row>
    <row r="882" spans="1:15" x14ac:dyDescent="0.25">
      <c r="A882" s="66"/>
      <c r="B882" s="66"/>
      <c r="C882" s="89" t="s">
        <v>941</v>
      </c>
      <c r="D882" s="66" t="s">
        <v>933</v>
      </c>
      <c r="E882" s="90" t="str">
        <f>IF(ISERROR(VLOOKUP($C882,Listas!$R$4:$S$17,2,FALSE)),"",VLOOKUP($C882,Listas!$R$4:$S$17,2,FALSE))</f>
        <v/>
      </c>
      <c r="F882" s="90" t="s">
        <v>984</v>
      </c>
      <c r="G882" s="90" t="s">
        <v>953</v>
      </c>
      <c r="H882" s="67"/>
      <c r="I882" s="67" t="s">
        <v>908</v>
      </c>
      <c r="J882" s="91" t="str">
        <f>IF(ISERROR(VLOOKUP($C882&amp;" "&amp;$K882,Listas!$AB$4:$AC$17,2,FALSE)),"",VLOOKUP($C882&amp;" "&amp;$K882,Listas!$AB$4:$AC$17,2,FALSE))</f>
        <v/>
      </c>
      <c r="K882" s="67" t="str">
        <f>IF(ISERROR(VLOOKUP($I882,Listas!$L$4:$M$7,2,FALSE)),"",VLOOKUP($I882,Listas!$L$4:$M$7,2,FALSE))</f>
        <v/>
      </c>
      <c r="L882" s="92" t="str">
        <f t="shared" si="13"/>
        <v/>
      </c>
      <c r="M882" s="92" t="str">
        <f>IF(D882="no",VLOOKUP(C882,Listas!$R$4:$Z$17,9, FALSE),"Por favor, introduzca detalles aquí")</f>
        <v>Por favor, introduzca detalles aquí</v>
      </c>
      <c r="N882" s="93" t="str">
        <f>IF(ISERROR(VLOOKUP($F882,Listas!$T$4:$Y$44,5,FALSE)),"",VLOOKUP($F882,Listas!$T$4:$Y$44,5,FALSE))</f>
        <v/>
      </c>
      <c r="O882" s="93" t="str">
        <f>IF(ISERROR(VLOOKUP($F882,Listas!$T$4:$Y$44,6,FALSE)),"",VLOOKUP($F882,Listas!$T$4:$Y$44,6,FALSE))</f>
        <v/>
      </c>
    </row>
    <row r="883" spans="1:15" x14ac:dyDescent="0.25">
      <c r="A883" s="66"/>
      <c r="B883" s="66"/>
      <c r="C883" s="89" t="s">
        <v>941</v>
      </c>
      <c r="D883" s="66" t="s">
        <v>933</v>
      </c>
      <c r="E883" s="90" t="str">
        <f>IF(ISERROR(VLOOKUP($C883,Listas!$R$4:$S$17,2,FALSE)),"",VLOOKUP($C883,Listas!$R$4:$S$17,2,FALSE))</f>
        <v/>
      </c>
      <c r="F883" s="90" t="s">
        <v>984</v>
      </c>
      <c r="G883" s="90" t="s">
        <v>953</v>
      </c>
      <c r="H883" s="67"/>
      <c r="I883" s="67" t="s">
        <v>908</v>
      </c>
      <c r="J883" s="91" t="str">
        <f>IF(ISERROR(VLOOKUP($C883&amp;" "&amp;$K883,Listas!$AB$4:$AC$17,2,FALSE)),"",VLOOKUP($C883&amp;" "&amp;$K883,Listas!$AB$4:$AC$17,2,FALSE))</f>
        <v/>
      </c>
      <c r="K883" s="67" t="str">
        <f>IF(ISERROR(VLOOKUP($I883,Listas!$L$4:$M$7,2,FALSE)),"",VLOOKUP($I883,Listas!$L$4:$M$7,2,FALSE))</f>
        <v/>
      </c>
      <c r="L883" s="92" t="str">
        <f t="shared" si="13"/>
        <v/>
      </c>
      <c r="M883" s="92" t="str">
        <f>IF(D883="no",VLOOKUP(C883,Listas!$R$4:$Z$17,9, FALSE),"Por favor, introduzca detalles aquí")</f>
        <v>Por favor, introduzca detalles aquí</v>
      </c>
      <c r="N883" s="93" t="str">
        <f>IF(ISERROR(VLOOKUP($F883,Listas!$T$4:$Y$44,5,FALSE)),"",VLOOKUP($F883,Listas!$T$4:$Y$44,5,FALSE))</f>
        <v/>
      </c>
      <c r="O883" s="93" t="str">
        <f>IF(ISERROR(VLOOKUP($F883,Listas!$T$4:$Y$44,6,FALSE)),"",VLOOKUP($F883,Listas!$T$4:$Y$44,6,FALSE))</f>
        <v/>
      </c>
    </row>
    <row r="884" spans="1:15" x14ac:dyDescent="0.25">
      <c r="A884" s="66"/>
      <c r="B884" s="66"/>
      <c r="C884" s="89" t="s">
        <v>941</v>
      </c>
      <c r="D884" s="66" t="s">
        <v>933</v>
      </c>
      <c r="E884" s="90" t="str">
        <f>IF(ISERROR(VLOOKUP($C884,Listas!$R$4:$S$17,2,FALSE)),"",VLOOKUP($C884,Listas!$R$4:$S$17,2,FALSE))</f>
        <v/>
      </c>
      <c r="F884" s="90" t="s">
        <v>984</v>
      </c>
      <c r="G884" s="90" t="s">
        <v>953</v>
      </c>
      <c r="H884" s="67"/>
      <c r="I884" s="67" t="s">
        <v>908</v>
      </c>
      <c r="J884" s="91" t="str">
        <f>IF(ISERROR(VLOOKUP($C884&amp;" "&amp;$K884,Listas!$AB$4:$AC$17,2,FALSE)),"",VLOOKUP($C884&amp;" "&amp;$K884,Listas!$AB$4:$AC$17,2,FALSE))</f>
        <v/>
      </c>
      <c r="K884" s="67" t="str">
        <f>IF(ISERROR(VLOOKUP($I884,Listas!$L$4:$M$7,2,FALSE)),"",VLOOKUP($I884,Listas!$L$4:$M$7,2,FALSE))</f>
        <v/>
      </c>
      <c r="L884" s="92" t="str">
        <f t="shared" si="13"/>
        <v/>
      </c>
      <c r="M884" s="92" t="str">
        <f>IF(D884="no",VLOOKUP(C884,Listas!$R$4:$Z$17,9, FALSE),"Por favor, introduzca detalles aquí")</f>
        <v>Por favor, introduzca detalles aquí</v>
      </c>
      <c r="N884" s="93" t="str">
        <f>IF(ISERROR(VLOOKUP($F884,Listas!$T$4:$Y$44,5,FALSE)),"",VLOOKUP($F884,Listas!$T$4:$Y$44,5,FALSE))</f>
        <v/>
      </c>
      <c r="O884" s="93" t="str">
        <f>IF(ISERROR(VLOOKUP($F884,Listas!$T$4:$Y$44,6,FALSE)),"",VLOOKUP($F884,Listas!$T$4:$Y$44,6,FALSE))</f>
        <v/>
      </c>
    </row>
    <row r="885" spans="1:15" x14ac:dyDescent="0.25">
      <c r="A885" s="66"/>
      <c r="B885" s="66"/>
      <c r="C885" s="89" t="s">
        <v>941</v>
      </c>
      <c r="D885" s="66" t="s">
        <v>933</v>
      </c>
      <c r="E885" s="90" t="str">
        <f>IF(ISERROR(VLOOKUP($C885,Listas!$R$4:$S$17,2,FALSE)),"",VLOOKUP($C885,Listas!$R$4:$S$17,2,FALSE))</f>
        <v/>
      </c>
      <c r="F885" s="90" t="s">
        <v>984</v>
      </c>
      <c r="G885" s="90" t="s">
        <v>953</v>
      </c>
      <c r="H885" s="67"/>
      <c r="I885" s="67" t="s">
        <v>908</v>
      </c>
      <c r="J885" s="91" t="str">
        <f>IF(ISERROR(VLOOKUP($C885&amp;" "&amp;$K885,Listas!$AB$4:$AC$17,2,FALSE)),"",VLOOKUP($C885&amp;" "&amp;$K885,Listas!$AB$4:$AC$17,2,FALSE))</f>
        <v/>
      </c>
      <c r="K885" s="67" t="str">
        <f>IF(ISERROR(VLOOKUP($I885,Listas!$L$4:$M$7,2,FALSE)),"",VLOOKUP($I885,Listas!$L$4:$M$7,2,FALSE))</f>
        <v/>
      </c>
      <c r="L885" s="92" t="str">
        <f t="shared" si="13"/>
        <v/>
      </c>
      <c r="M885" s="92" t="str">
        <f>IF(D885="no",VLOOKUP(C885,Listas!$R$4:$Z$17,9, FALSE),"Por favor, introduzca detalles aquí")</f>
        <v>Por favor, introduzca detalles aquí</v>
      </c>
      <c r="N885" s="93" t="str">
        <f>IF(ISERROR(VLOOKUP($F885,Listas!$T$4:$Y$44,5,FALSE)),"",VLOOKUP($F885,Listas!$T$4:$Y$44,5,FALSE))</f>
        <v/>
      </c>
      <c r="O885" s="93" t="str">
        <f>IF(ISERROR(VLOOKUP($F885,Listas!$T$4:$Y$44,6,FALSE)),"",VLOOKUP($F885,Listas!$T$4:$Y$44,6,FALSE))</f>
        <v/>
      </c>
    </row>
    <row r="886" spans="1:15" x14ac:dyDescent="0.25">
      <c r="A886" s="66"/>
      <c r="B886" s="66"/>
      <c r="C886" s="89" t="s">
        <v>941</v>
      </c>
      <c r="D886" s="66" t="s">
        <v>933</v>
      </c>
      <c r="E886" s="90" t="str">
        <f>IF(ISERROR(VLOOKUP($C886,Listas!$R$4:$S$17,2,FALSE)),"",VLOOKUP($C886,Listas!$R$4:$S$17,2,FALSE))</f>
        <v/>
      </c>
      <c r="F886" s="90" t="s">
        <v>984</v>
      </c>
      <c r="G886" s="90" t="s">
        <v>953</v>
      </c>
      <c r="H886" s="67"/>
      <c r="I886" s="67" t="s">
        <v>908</v>
      </c>
      <c r="J886" s="91" t="str">
        <f>IF(ISERROR(VLOOKUP($C886&amp;" "&amp;$K886,Listas!$AB$4:$AC$17,2,FALSE)),"",VLOOKUP($C886&amp;" "&amp;$K886,Listas!$AB$4:$AC$17,2,FALSE))</f>
        <v/>
      </c>
      <c r="K886" s="67" t="str">
        <f>IF(ISERROR(VLOOKUP($I886,Listas!$L$4:$M$7,2,FALSE)),"",VLOOKUP($I886,Listas!$L$4:$M$7,2,FALSE))</f>
        <v/>
      </c>
      <c r="L886" s="92" t="str">
        <f t="shared" si="13"/>
        <v/>
      </c>
      <c r="M886" s="92" t="str">
        <f>IF(D886="no",VLOOKUP(C886,Listas!$R$4:$Z$17,9, FALSE),"Por favor, introduzca detalles aquí")</f>
        <v>Por favor, introduzca detalles aquí</v>
      </c>
      <c r="N886" s="93" t="str">
        <f>IF(ISERROR(VLOOKUP($F886,Listas!$T$4:$Y$44,5,FALSE)),"",VLOOKUP($F886,Listas!$T$4:$Y$44,5,FALSE))</f>
        <v/>
      </c>
      <c r="O886" s="93" t="str">
        <f>IF(ISERROR(VLOOKUP($F886,Listas!$T$4:$Y$44,6,FALSE)),"",VLOOKUP($F886,Listas!$T$4:$Y$44,6,FALSE))</f>
        <v/>
      </c>
    </row>
    <row r="887" spans="1:15" x14ac:dyDescent="0.25">
      <c r="A887" s="66"/>
      <c r="B887" s="66"/>
      <c r="C887" s="89" t="s">
        <v>941</v>
      </c>
      <c r="D887" s="66" t="s">
        <v>933</v>
      </c>
      <c r="E887" s="90" t="str">
        <f>IF(ISERROR(VLOOKUP($C887,Listas!$R$4:$S$17,2,FALSE)),"",VLOOKUP($C887,Listas!$R$4:$S$17,2,FALSE))</f>
        <v/>
      </c>
      <c r="F887" s="90" t="s">
        <v>984</v>
      </c>
      <c r="G887" s="90" t="s">
        <v>953</v>
      </c>
      <c r="H887" s="67"/>
      <c r="I887" s="67" t="s">
        <v>908</v>
      </c>
      <c r="J887" s="91" t="str">
        <f>IF(ISERROR(VLOOKUP($C887&amp;" "&amp;$K887,Listas!$AB$4:$AC$17,2,FALSE)),"",VLOOKUP($C887&amp;" "&amp;$K887,Listas!$AB$4:$AC$17,2,FALSE))</f>
        <v/>
      </c>
      <c r="K887" s="67" t="str">
        <f>IF(ISERROR(VLOOKUP($I887,Listas!$L$4:$M$7,2,FALSE)),"",VLOOKUP($I887,Listas!$L$4:$M$7,2,FALSE))</f>
        <v/>
      </c>
      <c r="L887" s="92" t="str">
        <f t="shared" si="13"/>
        <v/>
      </c>
      <c r="M887" s="92" t="str">
        <f>IF(D887="no",VLOOKUP(C887,Listas!$R$4:$Z$17,9, FALSE),"Por favor, introduzca detalles aquí")</f>
        <v>Por favor, introduzca detalles aquí</v>
      </c>
      <c r="N887" s="93" t="str">
        <f>IF(ISERROR(VLOOKUP($F887,Listas!$T$4:$Y$44,5,FALSE)),"",VLOOKUP($F887,Listas!$T$4:$Y$44,5,FALSE))</f>
        <v/>
      </c>
      <c r="O887" s="93" t="str">
        <f>IF(ISERROR(VLOOKUP($F887,Listas!$T$4:$Y$44,6,FALSE)),"",VLOOKUP($F887,Listas!$T$4:$Y$44,6,FALSE))</f>
        <v/>
      </c>
    </row>
    <row r="888" spans="1:15" x14ac:dyDescent="0.25">
      <c r="A888" s="66"/>
      <c r="B888" s="66"/>
      <c r="C888" s="89" t="s">
        <v>941</v>
      </c>
      <c r="D888" s="66" t="s">
        <v>933</v>
      </c>
      <c r="E888" s="90" t="str">
        <f>IF(ISERROR(VLOOKUP($C888,Listas!$R$4:$S$17,2,FALSE)),"",VLOOKUP($C888,Listas!$R$4:$S$17,2,FALSE))</f>
        <v/>
      </c>
      <c r="F888" s="90" t="s">
        <v>984</v>
      </c>
      <c r="G888" s="90" t="s">
        <v>953</v>
      </c>
      <c r="H888" s="67"/>
      <c r="I888" s="67" t="s">
        <v>908</v>
      </c>
      <c r="J888" s="91" t="str">
        <f>IF(ISERROR(VLOOKUP($C888&amp;" "&amp;$K888,Listas!$AB$4:$AC$17,2,FALSE)),"",VLOOKUP($C888&amp;" "&amp;$K888,Listas!$AB$4:$AC$17,2,FALSE))</f>
        <v/>
      </c>
      <c r="K888" s="67" t="str">
        <f>IF(ISERROR(VLOOKUP($I888,Listas!$L$4:$M$7,2,FALSE)),"",VLOOKUP($I888,Listas!$L$4:$M$7,2,FALSE))</f>
        <v/>
      </c>
      <c r="L888" s="92" t="str">
        <f t="shared" si="13"/>
        <v/>
      </c>
      <c r="M888" s="92" t="str">
        <f>IF(D888="no",VLOOKUP(C888,Listas!$R$4:$Z$17,9, FALSE),"Por favor, introduzca detalles aquí")</f>
        <v>Por favor, introduzca detalles aquí</v>
      </c>
      <c r="N888" s="93" t="str">
        <f>IF(ISERROR(VLOOKUP($F888,Listas!$T$4:$Y$44,5,FALSE)),"",VLOOKUP($F888,Listas!$T$4:$Y$44,5,FALSE))</f>
        <v/>
      </c>
      <c r="O888" s="93" t="str">
        <f>IF(ISERROR(VLOOKUP($F888,Listas!$T$4:$Y$44,6,FALSE)),"",VLOOKUP($F888,Listas!$T$4:$Y$44,6,FALSE))</f>
        <v/>
      </c>
    </row>
    <row r="889" spans="1:15" x14ac:dyDescent="0.25">
      <c r="A889" s="66"/>
      <c r="B889" s="66"/>
      <c r="C889" s="89" t="s">
        <v>941</v>
      </c>
      <c r="D889" s="66" t="s">
        <v>933</v>
      </c>
      <c r="E889" s="90" t="str">
        <f>IF(ISERROR(VLOOKUP($C889,Listas!$R$4:$S$17,2,FALSE)),"",VLOOKUP($C889,Listas!$R$4:$S$17,2,FALSE))</f>
        <v/>
      </c>
      <c r="F889" s="90" t="s">
        <v>984</v>
      </c>
      <c r="G889" s="90" t="s">
        <v>953</v>
      </c>
      <c r="H889" s="67"/>
      <c r="I889" s="67" t="s">
        <v>908</v>
      </c>
      <c r="J889" s="91" t="str">
        <f>IF(ISERROR(VLOOKUP($C889&amp;" "&amp;$K889,Listas!$AB$4:$AC$17,2,FALSE)),"",VLOOKUP($C889&amp;" "&amp;$K889,Listas!$AB$4:$AC$17,2,FALSE))</f>
        <v/>
      </c>
      <c r="K889" s="67" t="str">
        <f>IF(ISERROR(VLOOKUP($I889,Listas!$L$4:$M$7,2,FALSE)),"",VLOOKUP($I889,Listas!$L$4:$M$7,2,FALSE))</f>
        <v/>
      </c>
      <c r="L889" s="92" t="str">
        <f t="shared" si="13"/>
        <v/>
      </c>
      <c r="M889" s="92" t="str">
        <f>IF(D889="no",VLOOKUP(C889,Listas!$R$4:$Z$17,9, FALSE),"Por favor, introduzca detalles aquí")</f>
        <v>Por favor, introduzca detalles aquí</v>
      </c>
      <c r="N889" s="93" t="str">
        <f>IF(ISERROR(VLOOKUP($F889,Listas!$T$4:$Y$44,5,FALSE)),"",VLOOKUP($F889,Listas!$T$4:$Y$44,5,FALSE))</f>
        <v/>
      </c>
      <c r="O889" s="93" t="str">
        <f>IF(ISERROR(VLOOKUP($F889,Listas!$T$4:$Y$44,6,FALSE)),"",VLOOKUP($F889,Listas!$T$4:$Y$44,6,FALSE))</f>
        <v/>
      </c>
    </row>
    <row r="890" spans="1:15" x14ac:dyDescent="0.25">
      <c r="A890" s="66"/>
      <c r="B890" s="66"/>
      <c r="C890" s="89" t="s">
        <v>941</v>
      </c>
      <c r="D890" s="66" t="s">
        <v>933</v>
      </c>
      <c r="E890" s="90" t="str">
        <f>IF(ISERROR(VLOOKUP($C890,Listas!$R$4:$S$17,2,FALSE)),"",VLOOKUP($C890,Listas!$R$4:$S$17,2,FALSE))</f>
        <v/>
      </c>
      <c r="F890" s="90" t="s">
        <v>984</v>
      </c>
      <c r="G890" s="90" t="s">
        <v>953</v>
      </c>
      <c r="H890" s="67"/>
      <c r="I890" s="67" t="s">
        <v>908</v>
      </c>
      <c r="J890" s="91" t="str">
        <f>IF(ISERROR(VLOOKUP($C890&amp;" "&amp;$K890,Listas!$AB$4:$AC$17,2,FALSE)),"",VLOOKUP($C890&amp;" "&amp;$K890,Listas!$AB$4:$AC$17,2,FALSE))</f>
        <v/>
      </c>
      <c r="K890" s="67" t="str">
        <f>IF(ISERROR(VLOOKUP($I890,Listas!$L$4:$M$7,2,FALSE)),"",VLOOKUP($I890,Listas!$L$4:$M$7,2,FALSE))</f>
        <v/>
      </c>
      <c r="L890" s="92" t="str">
        <f t="shared" si="13"/>
        <v/>
      </c>
      <c r="M890" s="92" t="str">
        <f>IF(D890="no",VLOOKUP(C890,Listas!$R$4:$Z$17,9, FALSE),"Por favor, introduzca detalles aquí")</f>
        <v>Por favor, introduzca detalles aquí</v>
      </c>
      <c r="N890" s="93" t="str">
        <f>IF(ISERROR(VLOOKUP($F890,Listas!$T$4:$Y$44,5,FALSE)),"",VLOOKUP($F890,Listas!$T$4:$Y$44,5,FALSE))</f>
        <v/>
      </c>
      <c r="O890" s="93" t="str">
        <f>IF(ISERROR(VLOOKUP($F890,Listas!$T$4:$Y$44,6,FALSE)),"",VLOOKUP($F890,Listas!$T$4:$Y$44,6,FALSE))</f>
        <v/>
      </c>
    </row>
    <row r="891" spans="1:15" x14ac:dyDescent="0.25">
      <c r="A891" s="66"/>
      <c r="B891" s="66"/>
      <c r="C891" s="89" t="s">
        <v>941</v>
      </c>
      <c r="D891" s="66" t="s">
        <v>933</v>
      </c>
      <c r="E891" s="90" t="str">
        <f>IF(ISERROR(VLOOKUP($C891,Listas!$R$4:$S$17,2,FALSE)),"",VLOOKUP($C891,Listas!$R$4:$S$17,2,FALSE))</f>
        <v/>
      </c>
      <c r="F891" s="90" t="s">
        <v>984</v>
      </c>
      <c r="G891" s="90" t="s">
        <v>953</v>
      </c>
      <c r="H891" s="67"/>
      <c r="I891" s="67" t="s">
        <v>908</v>
      </c>
      <c r="J891" s="91" t="str">
        <f>IF(ISERROR(VLOOKUP($C891&amp;" "&amp;$K891,Listas!$AB$4:$AC$17,2,FALSE)),"",VLOOKUP($C891&amp;" "&amp;$K891,Listas!$AB$4:$AC$17,2,FALSE))</f>
        <v/>
      </c>
      <c r="K891" s="67" t="str">
        <f>IF(ISERROR(VLOOKUP($I891,Listas!$L$4:$M$7,2,FALSE)),"",VLOOKUP($I891,Listas!$L$4:$M$7,2,FALSE))</f>
        <v/>
      </c>
      <c r="L891" s="92" t="str">
        <f t="shared" si="13"/>
        <v/>
      </c>
      <c r="M891" s="92" t="str">
        <f>IF(D891="no",VLOOKUP(C891,Listas!$R$4:$Z$17,9, FALSE),"Por favor, introduzca detalles aquí")</f>
        <v>Por favor, introduzca detalles aquí</v>
      </c>
      <c r="N891" s="93" t="str">
        <f>IF(ISERROR(VLOOKUP($F891,Listas!$T$4:$Y$44,5,FALSE)),"",VLOOKUP($F891,Listas!$T$4:$Y$44,5,FALSE))</f>
        <v/>
      </c>
      <c r="O891" s="93" t="str">
        <f>IF(ISERROR(VLOOKUP($F891,Listas!$T$4:$Y$44,6,FALSE)),"",VLOOKUP($F891,Listas!$T$4:$Y$44,6,FALSE))</f>
        <v/>
      </c>
    </row>
    <row r="892" spans="1:15" x14ac:dyDescent="0.25">
      <c r="A892" s="66"/>
      <c r="B892" s="66"/>
      <c r="C892" s="89" t="s">
        <v>941</v>
      </c>
      <c r="D892" s="66" t="s">
        <v>933</v>
      </c>
      <c r="E892" s="90" t="str">
        <f>IF(ISERROR(VLOOKUP($C892,Listas!$R$4:$S$17,2,FALSE)),"",VLOOKUP($C892,Listas!$R$4:$S$17,2,FALSE))</f>
        <v/>
      </c>
      <c r="F892" s="90" t="s">
        <v>984</v>
      </c>
      <c r="G892" s="90" t="s">
        <v>953</v>
      </c>
      <c r="H892" s="67"/>
      <c r="I892" s="67" t="s">
        <v>908</v>
      </c>
      <c r="J892" s="91" t="str">
        <f>IF(ISERROR(VLOOKUP($C892&amp;" "&amp;$K892,Listas!$AB$4:$AC$17,2,FALSE)),"",VLOOKUP($C892&amp;" "&amp;$K892,Listas!$AB$4:$AC$17,2,FALSE))</f>
        <v/>
      </c>
      <c r="K892" s="67" t="str">
        <f>IF(ISERROR(VLOOKUP($I892,Listas!$L$4:$M$7,2,FALSE)),"",VLOOKUP($I892,Listas!$L$4:$M$7,2,FALSE))</f>
        <v/>
      </c>
      <c r="L892" s="92" t="str">
        <f t="shared" si="13"/>
        <v/>
      </c>
      <c r="M892" s="92" t="str">
        <f>IF(D892="no",VLOOKUP(C892,Listas!$R$4:$Z$17,9, FALSE),"Por favor, introduzca detalles aquí")</f>
        <v>Por favor, introduzca detalles aquí</v>
      </c>
      <c r="N892" s="93" t="str">
        <f>IF(ISERROR(VLOOKUP($F892,Listas!$T$4:$Y$44,5,FALSE)),"",VLOOKUP($F892,Listas!$T$4:$Y$44,5,FALSE))</f>
        <v/>
      </c>
      <c r="O892" s="93" t="str">
        <f>IF(ISERROR(VLOOKUP($F892,Listas!$T$4:$Y$44,6,FALSE)),"",VLOOKUP($F892,Listas!$T$4:$Y$44,6,FALSE))</f>
        <v/>
      </c>
    </row>
    <row r="893" spans="1:15" x14ac:dyDescent="0.25">
      <c r="A893" s="66"/>
      <c r="B893" s="66"/>
      <c r="C893" s="89" t="s">
        <v>941</v>
      </c>
      <c r="D893" s="66" t="s">
        <v>933</v>
      </c>
      <c r="E893" s="90" t="str">
        <f>IF(ISERROR(VLOOKUP($C893,Listas!$R$4:$S$17,2,FALSE)),"",VLOOKUP($C893,Listas!$R$4:$S$17,2,FALSE))</f>
        <v/>
      </c>
      <c r="F893" s="90" t="s">
        <v>984</v>
      </c>
      <c r="G893" s="90" t="s">
        <v>953</v>
      </c>
      <c r="H893" s="67"/>
      <c r="I893" s="67" t="s">
        <v>908</v>
      </c>
      <c r="J893" s="91" t="str">
        <f>IF(ISERROR(VLOOKUP($C893&amp;" "&amp;$K893,Listas!$AB$4:$AC$17,2,FALSE)),"",VLOOKUP($C893&amp;" "&amp;$K893,Listas!$AB$4:$AC$17,2,FALSE))</f>
        <v/>
      </c>
      <c r="K893" s="67" t="str">
        <f>IF(ISERROR(VLOOKUP($I893,Listas!$L$4:$M$7,2,FALSE)),"",VLOOKUP($I893,Listas!$L$4:$M$7,2,FALSE))</f>
        <v/>
      </c>
      <c r="L893" s="92" t="str">
        <f t="shared" si="13"/>
        <v/>
      </c>
      <c r="M893" s="92" t="str">
        <f>IF(D893="no",VLOOKUP(C893,Listas!$R$4:$Z$17,9, FALSE),"Por favor, introduzca detalles aquí")</f>
        <v>Por favor, introduzca detalles aquí</v>
      </c>
      <c r="N893" s="93" t="str">
        <f>IF(ISERROR(VLOOKUP($F893,Listas!$T$4:$Y$44,5,FALSE)),"",VLOOKUP($F893,Listas!$T$4:$Y$44,5,FALSE))</f>
        <v/>
      </c>
      <c r="O893" s="93" t="str">
        <f>IF(ISERROR(VLOOKUP($F893,Listas!$T$4:$Y$44,6,FALSE)),"",VLOOKUP($F893,Listas!$T$4:$Y$44,6,FALSE))</f>
        <v/>
      </c>
    </row>
    <row r="894" spans="1:15" x14ac:dyDescent="0.25">
      <c r="A894" s="66"/>
      <c r="B894" s="66"/>
      <c r="C894" s="89" t="s">
        <v>941</v>
      </c>
      <c r="D894" s="66" t="s">
        <v>933</v>
      </c>
      <c r="E894" s="90" t="str">
        <f>IF(ISERROR(VLOOKUP($C894,Listas!$R$4:$S$17,2,FALSE)),"",VLOOKUP($C894,Listas!$R$4:$S$17,2,FALSE))</f>
        <v/>
      </c>
      <c r="F894" s="90" t="s">
        <v>984</v>
      </c>
      <c r="G894" s="90" t="s">
        <v>953</v>
      </c>
      <c r="H894" s="67"/>
      <c r="I894" s="67" t="s">
        <v>908</v>
      </c>
      <c r="J894" s="91" t="str">
        <f>IF(ISERROR(VLOOKUP($C894&amp;" "&amp;$K894,Listas!$AB$4:$AC$17,2,FALSE)),"",VLOOKUP($C894&amp;" "&amp;$K894,Listas!$AB$4:$AC$17,2,FALSE))</f>
        <v/>
      </c>
      <c r="K894" s="67" t="str">
        <f>IF(ISERROR(VLOOKUP($I894,Listas!$L$4:$M$7,2,FALSE)),"",VLOOKUP($I894,Listas!$L$4:$M$7,2,FALSE))</f>
        <v/>
      </c>
      <c r="L894" s="92" t="str">
        <f t="shared" si="13"/>
        <v/>
      </c>
      <c r="M894" s="92" t="str">
        <f>IF(D894="no",VLOOKUP(C894,Listas!$R$4:$Z$17,9, FALSE),"Por favor, introduzca detalles aquí")</f>
        <v>Por favor, introduzca detalles aquí</v>
      </c>
      <c r="N894" s="93" t="str">
        <f>IF(ISERROR(VLOOKUP($F894,Listas!$T$4:$Y$44,5,FALSE)),"",VLOOKUP($F894,Listas!$T$4:$Y$44,5,FALSE))</f>
        <v/>
      </c>
      <c r="O894" s="93" t="str">
        <f>IF(ISERROR(VLOOKUP($F894,Listas!$T$4:$Y$44,6,FALSE)),"",VLOOKUP($F894,Listas!$T$4:$Y$44,6,FALSE))</f>
        <v/>
      </c>
    </row>
    <row r="895" spans="1:15" x14ac:dyDescent="0.25">
      <c r="A895" s="66"/>
      <c r="B895" s="66"/>
      <c r="C895" s="89" t="s">
        <v>941</v>
      </c>
      <c r="D895" s="66" t="s">
        <v>933</v>
      </c>
      <c r="E895" s="90" t="str">
        <f>IF(ISERROR(VLOOKUP($C895,Listas!$R$4:$S$17,2,FALSE)),"",VLOOKUP($C895,Listas!$R$4:$S$17,2,FALSE))</f>
        <v/>
      </c>
      <c r="F895" s="90" t="s">
        <v>984</v>
      </c>
      <c r="G895" s="90" t="s">
        <v>953</v>
      </c>
      <c r="H895" s="67"/>
      <c r="I895" s="67" t="s">
        <v>908</v>
      </c>
      <c r="J895" s="91" t="str">
        <f>IF(ISERROR(VLOOKUP($C895&amp;" "&amp;$K895,Listas!$AB$4:$AC$17,2,FALSE)),"",VLOOKUP($C895&amp;" "&amp;$K895,Listas!$AB$4:$AC$17,2,FALSE))</f>
        <v/>
      </c>
      <c r="K895" s="67" t="str">
        <f>IF(ISERROR(VLOOKUP($I895,Listas!$L$4:$M$7,2,FALSE)),"",VLOOKUP($I895,Listas!$L$4:$M$7,2,FALSE))</f>
        <v/>
      </c>
      <c r="L895" s="92" t="str">
        <f t="shared" si="13"/>
        <v/>
      </c>
      <c r="M895" s="92" t="str">
        <f>IF(D895="no",VLOOKUP(C895,Listas!$R$4:$Z$17,9, FALSE),"Por favor, introduzca detalles aquí")</f>
        <v>Por favor, introduzca detalles aquí</v>
      </c>
      <c r="N895" s="93" t="str">
        <f>IF(ISERROR(VLOOKUP($F895,Listas!$T$4:$Y$44,5,FALSE)),"",VLOOKUP($F895,Listas!$T$4:$Y$44,5,FALSE))</f>
        <v/>
      </c>
      <c r="O895" s="93" t="str">
        <f>IF(ISERROR(VLOOKUP($F895,Listas!$T$4:$Y$44,6,FALSE)),"",VLOOKUP($F895,Listas!$T$4:$Y$44,6,FALSE))</f>
        <v/>
      </c>
    </row>
    <row r="896" spans="1:15" x14ac:dyDescent="0.25">
      <c r="A896" s="66"/>
      <c r="B896" s="66"/>
      <c r="C896" s="89" t="s">
        <v>941</v>
      </c>
      <c r="D896" s="66" t="s">
        <v>933</v>
      </c>
      <c r="E896" s="90" t="str">
        <f>IF(ISERROR(VLOOKUP($C896,Listas!$R$4:$S$17,2,FALSE)),"",VLOOKUP($C896,Listas!$R$4:$S$17,2,FALSE))</f>
        <v/>
      </c>
      <c r="F896" s="90" t="s">
        <v>984</v>
      </c>
      <c r="G896" s="90" t="s">
        <v>953</v>
      </c>
      <c r="H896" s="67"/>
      <c r="I896" s="67" t="s">
        <v>908</v>
      </c>
      <c r="J896" s="91" t="str">
        <f>IF(ISERROR(VLOOKUP($C896&amp;" "&amp;$K896,Listas!$AB$4:$AC$17,2,FALSE)),"",VLOOKUP($C896&amp;" "&amp;$K896,Listas!$AB$4:$AC$17,2,FALSE))</f>
        <v/>
      </c>
      <c r="K896" s="67" t="str">
        <f>IF(ISERROR(VLOOKUP($I896,Listas!$L$4:$M$7,2,FALSE)),"",VLOOKUP($I896,Listas!$L$4:$M$7,2,FALSE))</f>
        <v/>
      </c>
      <c r="L896" s="92" t="str">
        <f t="shared" si="13"/>
        <v/>
      </c>
      <c r="M896" s="92" t="str">
        <f>IF(D896="no",VLOOKUP(C896,Listas!$R$4:$Z$17,9, FALSE),"Por favor, introduzca detalles aquí")</f>
        <v>Por favor, introduzca detalles aquí</v>
      </c>
      <c r="N896" s="93" t="str">
        <f>IF(ISERROR(VLOOKUP($F896,Listas!$T$4:$Y$44,5,FALSE)),"",VLOOKUP($F896,Listas!$T$4:$Y$44,5,FALSE))</f>
        <v/>
      </c>
      <c r="O896" s="93" t="str">
        <f>IF(ISERROR(VLOOKUP($F896,Listas!$T$4:$Y$44,6,FALSE)),"",VLOOKUP($F896,Listas!$T$4:$Y$44,6,FALSE))</f>
        <v/>
      </c>
    </row>
    <row r="897" spans="1:15" x14ac:dyDescent="0.25">
      <c r="A897" s="66"/>
      <c r="B897" s="66"/>
      <c r="C897" s="89" t="s">
        <v>941</v>
      </c>
      <c r="D897" s="66" t="s">
        <v>933</v>
      </c>
      <c r="E897" s="90" t="str">
        <f>IF(ISERROR(VLOOKUP($C897,Listas!$R$4:$S$17,2,FALSE)),"",VLOOKUP($C897,Listas!$R$4:$S$17,2,FALSE))</f>
        <v/>
      </c>
      <c r="F897" s="90" t="s">
        <v>984</v>
      </c>
      <c r="G897" s="90" t="s">
        <v>953</v>
      </c>
      <c r="H897" s="67"/>
      <c r="I897" s="67" t="s">
        <v>908</v>
      </c>
      <c r="J897" s="91" t="str">
        <f>IF(ISERROR(VLOOKUP($C897&amp;" "&amp;$K897,Listas!$AB$4:$AC$17,2,FALSE)),"",VLOOKUP($C897&amp;" "&amp;$K897,Listas!$AB$4:$AC$17,2,FALSE))</f>
        <v/>
      </c>
      <c r="K897" s="67" t="str">
        <f>IF(ISERROR(VLOOKUP($I897,Listas!$L$4:$M$7,2,FALSE)),"",VLOOKUP($I897,Listas!$L$4:$M$7,2,FALSE))</f>
        <v/>
      </c>
      <c r="L897" s="92" t="str">
        <f t="shared" si="13"/>
        <v/>
      </c>
      <c r="M897" s="92" t="str">
        <f>IF(D897="no",VLOOKUP(C897,Listas!$R$4:$Z$17,9, FALSE),"Por favor, introduzca detalles aquí")</f>
        <v>Por favor, introduzca detalles aquí</v>
      </c>
      <c r="N897" s="93" t="str">
        <f>IF(ISERROR(VLOOKUP($F897,Listas!$T$4:$Y$44,5,FALSE)),"",VLOOKUP($F897,Listas!$T$4:$Y$44,5,FALSE))</f>
        <v/>
      </c>
      <c r="O897" s="93" t="str">
        <f>IF(ISERROR(VLOOKUP($F897,Listas!$T$4:$Y$44,6,FALSE)),"",VLOOKUP($F897,Listas!$T$4:$Y$44,6,FALSE))</f>
        <v/>
      </c>
    </row>
    <row r="898" spans="1:15" x14ac:dyDescent="0.25">
      <c r="A898" s="66"/>
      <c r="B898" s="66"/>
      <c r="C898" s="89" t="s">
        <v>941</v>
      </c>
      <c r="D898" s="66" t="s">
        <v>933</v>
      </c>
      <c r="E898" s="90" t="str">
        <f>IF(ISERROR(VLOOKUP($C898,Listas!$R$4:$S$17,2,FALSE)),"",VLOOKUP($C898,Listas!$R$4:$S$17,2,FALSE))</f>
        <v/>
      </c>
      <c r="F898" s="90" t="s">
        <v>984</v>
      </c>
      <c r="G898" s="90" t="s">
        <v>953</v>
      </c>
      <c r="H898" s="67"/>
      <c r="I898" s="67" t="s">
        <v>908</v>
      </c>
      <c r="J898" s="91" t="str">
        <f>IF(ISERROR(VLOOKUP($C898&amp;" "&amp;$K898,Listas!$AB$4:$AC$17,2,FALSE)),"",VLOOKUP($C898&amp;" "&amp;$K898,Listas!$AB$4:$AC$17,2,FALSE))</f>
        <v/>
      </c>
      <c r="K898" s="67" t="str">
        <f>IF(ISERROR(VLOOKUP($I898,Listas!$L$4:$M$7,2,FALSE)),"",VLOOKUP($I898,Listas!$L$4:$M$7,2,FALSE))</f>
        <v/>
      </c>
      <c r="L898" s="92" t="str">
        <f t="shared" si="13"/>
        <v/>
      </c>
      <c r="M898" s="92" t="str">
        <f>IF(D898="no",VLOOKUP(C898,Listas!$R$4:$Z$17,9, FALSE),"Por favor, introduzca detalles aquí")</f>
        <v>Por favor, introduzca detalles aquí</v>
      </c>
      <c r="N898" s="93" t="str">
        <f>IF(ISERROR(VLOOKUP($F898,Listas!$T$4:$Y$44,5,FALSE)),"",VLOOKUP($F898,Listas!$T$4:$Y$44,5,FALSE))</f>
        <v/>
      </c>
      <c r="O898" s="93" t="str">
        <f>IF(ISERROR(VLOOKUP($F898,Listas!$T$4:$Y$44,6,FALSE)),"",VLOOKUP($F898,Listas!$T$4:$Y$44,6,FALSE))</f>
        <v/>
      </c>
    </row>
    <row r="899" spans="1:15" x14ac:dyDescent="0.25">
      <c r="A899" s="66"/>
      <c r="B899" s="66"/>
      <c r="C899" s="89" t="s">
        <v>941</v>
      </c>
      <c r="D899" s="66" t="s">
        <v>933</v>
      </c>
      <c r="E899" s="90" t="str">
        <f>IF(ISERROR(VLOOKUP($C899,Listas!$R$4:$S$17,2,FALSE)),"",VLOOKUP($C899,Listas!$R$4:$S$17,2,FALSE))</f>
        <v/>
      </c>
      <c r="F899" s="90" t="s">
        <v>984</v>
      </c>
      <c r="G899" s="90" t="s">
        <v>953</v>
      </c>
      <c r="H899" s="67"/>
      <c r="I899" s="67" t="s">
        <v>908</v>
      </c>
      <c r="J899" s="91" t="str">
        <f>IF(ISERROR(VLOOKUP($C899&amp;" "&amp;$K899,Listas!$AB$4:$AC$17,2,FALSE)),"",VLOOKUP($C899&amp;" "&amp;$K899,Listas!$AB$4:$AC$17,2,FALSE))</f>
        <v/>
      </c>
      <c r="K899" s="67" t="str">
        <f>IF(ISERROR(VLOOKUP($I899,Listas!$L$4:$M$7,2,FALSE)),"",VLOOKUP($I899,Listas!$L$4:$M$7,2,FALSE))</f>
        <v/>
      </c>
      <c r="L899" s="92" t="str">
        <f t="shared" si="13"/>
        <v/>
      </c>
      <c r="M899" s="92" t="str">
        <f>IF(D899="no",VLOOKUP(C899,Listas!$R$4:$Z$17,9, FALSE),"Por favor, introduzca detalles aquí")</f>
        <v>Por favor, introduzca detalles aquí</v>
      </c>
      <c r="N899" s="93" t="str">
        <f>IF(ISERROR(VLOOKUP($F899,Listas!$T$4:$Y$44,5,FALSE)),"",VLOOKUP($F899,Listas!$T$4:$Y$44,5,FALSE))</f>
        <v/>
      </c>
      <c r="O899" s="93" t="str">
        <f>IF(ISERROR(VLOOKUP($F899,Listas!$T$4:$Y$44,6,FALSE)),"",VLOOKUP($F899,Listas!$T$4:$Y$44,6,FALSE))</f>
        <v/>
      </c>
    </row>
    <row r="900" spans="1:15" x14ac:dyDescent="0.25">
      <c r="A900" s="66"/>
      <c r="B900" s="66"/>
      <c r="C900" s="89" t="s">
        <v>941</v>
      </c>
      <c r="D900" s="66" t="s">
        <v>933</v>
      </c>
      <c r="E900" s="90" t="str">
        <f>IF(ISERROR(VLOOKUP($C900,Listas!$R$4:$S$17,2,FALSE)),"",VLOOKUP($C900,Listas!$R$4:$S$17,2,FALSE))</f>
        <v/>
      </c>
      <c r="F900" s="90" t="s">
        <v>984</v>
      </c>
      <c r="G900" s="90" t="s">
        <v>953</v>
      </c>
      <c r="H900" s="67"/>
      <c r="I900" s="67" t="s">
        <v>908</v>
      </c>
      <c r="J900" s="91" t="str">
        <f>IF(ISERROR(VLOOKUP($C900&amp;" "&amp;$K900,Listas!$AB$4:$AC$17,2,FALSE)),"",VLOOKUP($C900&amp;" "&amp;$K900,Listas!$AB$4:$AC$17,2,FALSE))</f>
        <v/>
      </c>
      <c r="K900" s="67" t="str">
        <f>IF(ISERROR(VLOOKUP($I900,Listas!$L$4:$M$7,2,FALSE)),"",VLOOKUP($I900,Listas!$L$4:$M$7,2,FALSE))</f>
        <v/>
      </c>
      <c r="L900" s="92" t="str">
        <f t="shared" si="13"/>
        <v/>
      </c>
      <c r="M900" s="92" t="str">
        <f>IF(D900="no",VLOOKUP(C900,Listas!$R$4:$Z$17,9, FALSE),"Por favor, introduzca detalles aquí")</f>
        <v>Por favor, introduzca detalles aquí</v>
      </c>
      <c r="N900" s="93" t="str">
        <f>IF(ISERROR(VLOOKUP($F900,Listas!$T$4:$Y$44,5,FALSE)),"",VLOOKUP($F900,Listas!$T$4:$Y$44,5,FALSE))</f>
        <v/>
      </c>
      <c r="O900" s="93" t="str">
        <f>IF(ISERROR(VLOOKUP($F900,Listas!$T$4:$Y$44,6,FALSE)),"",VLOOKUP($F900,Listas!$T$4:$Y$44,6,FALSE))</f>
        <v/>
      </c>
    </row>
    <row r="901" spans="1:15" x14ac:dyDescent="0.25">
      <c r="A901" s="66"/>
      <c r="B901" s="66"/>
      <c r="C901" s="89" t="s">
        <v>941</v>
      </c>
      <c r="D901" s="66" t="s">
        <v>933</v>
      </c>
      <c r="E901" s="90" t="str">
        <f>IF(ISERROR(VLOOKUP($C901,Listas!$R$4:$S$17,2,FALSE)),"",VLOOKUP($C901,Listas!$R$4:$S$17,2,FALSE))</f>
        <v/>
      </c>
      <c r="F901" s="90" t="s">
        <v>984</v>
      </c>
      <c r="G901" s="90" t="s">
        <v>953</v>
      </c>
      <c r="H901" s="67"/>
      <c r="I901" s="67" t="s">
        <v>908</v>
      </c>
      <c r="J901" s="91" t="str">
        <f>IF(ISERROR(VLOOKUP($C901&amp;" "&amp;$K901,Listas!$AB$4:$AC$17,2,FALSE)),"",VLOOKUP($C901&amp;" "&amp;$K901,Listas!$AB$4:$AC$17,2,FALSE))</f>
        <v/>
      </c>
      <c r="K901" s="67" t="str">
        <f>IF(ISERROR(VLOOKUP($I901,Listas!$L$4:$M$7,2,FALSE)),"",VLOOKUP($I901,Listas!$L$4:$M$7,2,FALSE))</f>
        <v/>
      </c>
      <c r="L901" s="92" t="str">
        <f t="shared" si="13"/>
        <v/>
      </c>
      <c r="M901" s="92" t="str">
        <f>IF(D901="no",VLOOKUP(C901,Listas!$R$4:$Z$17,9, FALSE),"Por favor, introduzca detalles aquí")</f>
        <v>Por favor, introduzca detalles aquí</v>
      </c>
      <c r="N901" s="93" t="str">
        <f>IF(ISERROR(VLOOKUP($F901,Listas!$T$4:$Y$44,5,FALSE)),"",VLOOKUP($F901,Listas!$T$4:$Y$44,5,FALSE))</f>
        <v/>
      </c>
      <c r="O901" s="93" t="str">
        <f>IF(ISERROR(VLOOKUP($F901,Listas!$T$4:$Y$44,6,FALSE)),"",VLOOKUP($F901,Listas!$T$4:$Y$44,6,FALSE))</f>
        <v/>
      </c>
    </row>
    <row r="902" spans="1:15" x14ac:dyDescent="0.25">
      <c r="A902" s="66"/>
      <c r="B902" s="66"/>
      <c r="C902" s="89" t="s">
        <v>941</v>
      </c>
      <c r="D902" s="66" t="s">
        <v>933</v>
      </c>
      <c r="E902" s="90" t="str">
        <f>IF(ISERROR(VLOOKUP($C902,Listas!$R$4:$S$17,2,FALSE)),"",VLOOKUP($C902,Listas!$R$4:$S$17,2,FALSE))</f>
        <v/>
      </c>
      <c r="F902" s="90" t="s">
        <v>984</v>
      </c>
      <c r="G902" s="90" t="s">
        <v>953</v>
      </c>
      <c r="H902" s="67"/>
      <c r="I902" s="67" t="s">
        <v>908</v>
      </c>
      <c r="J902" s="91" t="str">
        <f>IF(ISERROR(VLOOKUP($C902&amp;" "&amp;$K902,Listas!$AB$4:$AC$17,2,FALSE)),"",VLOOKUP($C902&amp;" "&amp;$K902,Listas!$AB$4:$AC$17,2,FALSE))</f>
        <v/>
      </c>
      <c r="K902" s="67" t="str">
        <f>IF(ISERROR(VLOOKUP($I902,Listas!$L$4:$M$7,2,FALSE)),"",VLOOKUP($I902,Listas!$L$4:$M$7,2,FALSE))</f>
        <v/>
      </c>
      <c r="L902" s="92" t="str">
        <f t="shared" si="13"/>
        <v/>
      </c>
      <c r="M902" s="92" t="str">
        <f>IF(D902="no",VLOOKUP(C902,Listas!$R$4:$Z$17,9, FALSE),"Por favor, introduzca detalles aquí")</f>
        <v>Por favor, introduzca detalles aquí</v>
      </c>
      <c r="N902" s="93" t="str">
        <f>IF(ISERROR(VLOOKUP($F902,Listas!$T$4:$Y$44,5,FALSE)),"",VLOOKUP($F902,Listas!$T$4:$Y$44,5,FALSE))</f>
        <v/>
      </c>
      <c r="O902" s="93" t="str">
        <f>IF(ISERROR(VLOOKUP($F902,Listas!$T$4:$Y$44,6,FALSE)),"",VLOOKUP($F902,Listas!$T$4:$Y$44,6,FALSE))</f>
        <v/>
      </c>
    </row>
    <row r="903" spans="1:15" x14ac:dyDescent="0.25">
      <c r="A903" s="66"/>
      <c r="B903" s="66"/>
      <c r="C903" s="89" t="s">
        <v>941</v>
      </c>
      <c r="D903" s="66" t="s">
        <v>933</v>
      </c>
      <c r="E903" s="90" t="str">
        <f>IF(ISERROR(VLOOKUP($C903,Listas!$R$4:$S$17,2,FALSE)),"",VLOOKUP($C903,Listas!$R$4:$S$17,2,FALSE))</f>
        <v/>
      </c>
      <c r="F903" s="90" t="s">
        <v>984</v>
      </c>
      <c r="G903" s="90" t="s">
        <v>953</v>
      </c>
      <c r="H903" s="67"/>
      <c r="I903" s="67" t="s">
        <v>908</v>
      </c>
      <c r="J903" s="91" t="str">
        <f>IF(ISERROR(VLOOKUP($C903&amp;" "&amp;$K903,Listas!$AB$4:$AC$17,2,FALSE)),"",VLOOKUP($C903&amp;" "&amp;$K903,Listas!$AB$4:$AC$17,2,FALSE))</f>
        <v/>
      </c>
      <c r="K903" s="67" t="str">
        <f>IF(ISERROR(VLOOKUP($I903,Listas!$L$4:$M$7,2,FALSE)),"",VLOOKUP($I903,Listas!$L$4:$M$7,2,FALSE))</f>
        <v/>
      </c>
      <c r="L903" s="92" t="str">
        <f t="shared" si="13"/>
        <v/>
      </c>
      <c r="M903" s="92" t="str">
        <f>IF(D903="no",VLOOKUP(C903,Listas!$R$4:$Z$17,9, FALSE),"Por favor, introduzca detalles aquí")</f>
        <v>Por favor, introduzca detalles aquí</v>
      </c>
      <c r="N903" s="93" t="str">
        <f>IF(ISERROR(VLOOKUP($F903,Listas!$T$4:$Y$44,5,FALSE)),"",VLOOKUP($F903,Listas!$T$4:$Y$44,5,FALSE))</f>
        <v/>
      </c>
      <c r="O903" s="93" t="str">
        <f>IF(ISERROR(VLOOKUP($F903,Listas!$T$4:$Y$44,6,FALSE)),"",VLOOKUP($F903,Listas!$T$4:$Y$44,6,FALSE))</f>
        <v/>
      </c>
    </row>
    <row r="904" spans="1:15" x14ac:dyDescent="0.25">
      <c r="A904" s="66"/>
      <c r="B904" s="66"/>
      <c r="C904" s="89" t="s">
        <v>941</v>
      </c>
      <c r="D904" s="66" t="s">
        <v>933</v>
      </c>
      <c r="E904" s="90" t="str">
        <f>IF(ISERROR(VLOOKUP($C904,Listas!$R$4:$S$17,2,FALSE)),"",VLOOKUP($C904,Listas!$R$4:$S$17,2,FALSE))</f>
        <v/>
      </c>
      <c r="F904" s="90" t="s">
        <v>984</v>
      </c>
      <c r="G904" s="90" t="s">
        <v>953</v>
      </c>
      <c r="H904" s="67"/>
      <c r="I904" s="67" t="s">
        <v>908</v>
      </c>
      <c r="J904" s="91" t="str">
        <f>IF(ISERROR(VLOOKUP($C904&amp;" "&amp;$K904,Listas!$AB$4:$AC$17,2,FALSE)),"",VLOOKUP($C904&amp;" "&amp;$K904,Listas!$AB$4:$AC$17,2,FALSE))</f>
        <v/>
      </c>
      <c r="K904" s="67" t="str">
        <f>IF(ISERROR(VLOOKUP($I904,Listas!$L$4:$M$7,2,FALSE)),"",VLOOKUP($I904,Listas!$L$4:$M$7,2,FALSE))</f>
        <v/>
      </c>
      <c r="L904" s="92" t="str">
        <f t="shared" ref="L904:L967" si="14">IF(ISERROR(H904*J904),"",H904*J904)</f>
        <v/>
      </c>
      <c r="M904" s="92" t="str">
        <f>IF(D904="no",VLOOKUP(C904,Listas!$R$4:$Z$17,9, FALSE),"Por favor, introduzca detalles aquí")</f>
        <v>Por favor, introduzca detalles aquí</v>
      </c>
      <c r="N904" s="93" t="str">
        <f>IF(ISERROR(VLOOKUP($F904,Listas!$T$4:$Y$44,5,FALSE)),"",VLOOKUP($F904,Listas!$T$4:$Y$44,5,FALSE))</f>
        <v/>
      </c>
      <c r="O904" s="93" t="str">
        <f>IF(ISERROR(VLOOKUP($F904,Listas!$T$4:$Y$44,6,FALSE)),"",VLOOKUP($F904,Listas!$T$4:$Y$44,6,FALSE))</f>
        <v/>
      </c>
    </row>
    <row r="905" spans="1:15" x14ac:dyDescent="0.25">
      <c r="A905" s="66"/>
      <c r="B905" s="66"/>
      <c r="C905" s="89" t="s">
        <v>941</v>
      </c>
      <c r="D905" s="66" t="s">
        <v>933</v>
      </c>
      <c r="E905" s="90" t="str">
        <f>IF(ISERROR(VLOOKUP($C905,Listas!$R$4:$S$17,2,FALSE)),"",VLOOKUP($C905,Listas!$R$4:$S$17,2,FALSE))</f>
        <v/>
      </c>
      <c r="F905" s="90" t="s">
        <v>984</v>
      </c>
      <c r="G905" s="90" t="s">
        <v>953</v>
      </c>
      <c r="H905" s="67"/>
      <c r="I905" s="67" t="s">
        <v>908</v>
      </c>
      <c r="J905" s="91" t="str">
        <f>IF(ISERROR(VLOOKUP($C905&amp;" "&amp;$K905,Listas!$AB$4:$AC$17,2,FALSE)),"",VLOOKUP($C905&amp;" "&amp;$K905,Listas!$AB$4:$AC$17,2,FALSE))</f>
        <v/>
      </c>
      <c r="K905" s="67" t="str">
        <f>IF(ISERROR(VLOOKUP($I905,Listas!$L$4:$M$7,2,FALSE)),"",VLOOKUP($I905,Listas!$L$4:$M$7,2,FALSE))</f>
        <v/>
      </c>
      <c r="L905" s="92" t="str">
        <f t="shared" si="14"/>
        <v/>
      </c>
      <c r="M905" s="92" t="str">
        <f>IF(D905="no",VLOOKUP(C905,Listas!$R$4:$Z$17,9, FALSE),"Por favor, introduzca detalles aquí")</f>
        <v>Por favor, introduzca detalles aquí</v>
      </c>
      <c r="N905" s="93" t="str">
        <f>IF(ISERROR(VLOOKUP($F905,Listas!$T$4:$Y$44,5,FALSE)),"",VLOOKUP($F905,Listas!$T$4:$Y$44,5,FALSE))</f>
        <v/>
      </c>
      <c r="O905" s="93" t="str">
        <f>IF(ISERROR(VLOOKUP($F905,Listas!$T$4:$Y$44,6,FALSE)),"",VLOOKUP($F905,Listas!$T$4:$Y$44,6,FALSE))</f>
        <v/>
      </c>
    </row>
    <row r="906" spans="1:15" x14ac:dyDescent="0.25">
      <c r="A906" s="66"/>
      <c r="B906" s="66"/>
      <c r="C906" s="89" t="s">
        <v>941</v>
      </c>
      <c r="D906" s="66" t="s">
        <v>933</v>
      </c>
      <c r="E906" s="90" t="str">
        <f>IF(ISERROR(VLOOKUP($C906,Listas!$R$4:$S$17,2,FALSE)),"",VLOOKUP($C906,Listas!$R$4:$S$17,2,FALSE))</f>
        <v/>
      </c>
      <c r="F906" s="90" t="s">
        <v>984</v>
      </c>
      <c r="G906" s="90" t="s">
        <v>953</v>
      </c>
      <c r="H906" s="67"/>
      <c r="I906" s="67" t="s">
        <v>908</v>
      </c>
      <c r="J906" s="91" t="str">
        <f>IF(ISERROR(VLOOKUP($C906&amp;" "&amp;$K906,Listas!$AB$4:$AC$17,2,FALSE)),"",VLOOKUP($C906&amp;" "&amp;$K906,Listas!$AB$4:$AC$17,2,FALSE))</f>
        <v/>
      </c>
      <c r="K906" s="67" t="str">
        <f>IF(ISERROR(VLOOKUP($I906,Listas!$L$4:$M$7,2,FALSE)),"",VLOOKUP($I906,Listas!$L$4:$M$7,2,FALSE))</f>
        <v/>
      </c>
      <c r="L906" s="92" t="str">
        <f t="shared" si="14"/>
        <v/>
      </c>
      <c r="M906" s="92" t="str">
        <f>IF(D906="no",VLOOKUP(C906,Listas!$R$4:$Z$17,9, FALSE),"Por favor, introduzca detalles aquí")</f>
        <v>Por favor, introduzca detalles aquí</v>
      </c>
      <c r="N906" s="93" t="str">
        <f>IF(ISERROR(VLOOKUP($F906,Listas!$T$4:$Y$44,5,FALSE)),"",VLOOKUP($F906,Listas!$T$4:$Y$44,5,FALSE))</f>
        <v/>
      </c>
      <c r="O906" s="93" t="str">
        <f>IF(ISERROR(VLOOKUP($F906,Listas!$T$4:$Y$44,6,FALSE)),"",VLOOKUP($F906,Listas!$T$4:$Y$44,6,FALSE))</f>
        <v/>
      </c>
    </row>
    <row r="907" spans="1:15" x14ac:dyDescent="0.25">
      <c r="A907" s="66"/>
      <c r="B907" s="66"/>
      <c r="C907" s="89" t="s">
        <v>941</v>
      </c>
      <c r="D907" s="66" t="s">
        <v>933</v>
      </c>
      <c r="E907" s="90" t="str">
        <f>IF(ISERROR(VLOOKUP($C907,Listas!$R$4:$S$17,2,FALSE)),"",VLOOKUP($C907,Listas!$R$4:$S$17,2,FALSE))</f>
        <v/>
      </c>
      <c r="F907" s="90" t="s">
        <v>984</v>
      </c>
      <c r="G907" s="90" t="s">
        <v>953</v>
      </c>
      <c r="H907" s="67"/>
      <c r="I907" s="67" t="s">
        <v>908</v>
      </c>
      <c r="J907" s="91" t="str">
        <f>IF(ISERROR(VLOOKUP($C907&amp;" "&amp;$K907,Listas!$AB$4:$AC$17,2,FALSE)),"",VLOOKUP($C907&amp;" "&amp;$K907,Listas!$AB$4:$AC$17,2,FALSE))</f>
        <v/>
      </c>
      <c r="K907" s="67" t="str">
        <f>IF(ISERROR(VLOOKUP($I907,Listas!$L$4:$M$7,2,FALSE)),"",VLOOKUP($I907,Listas!$L$4:$M$7,2,FALSE))</f>
        <v/>
      </c>
      <c r="L907" s="92" t="str">
        <f t="shared" si="14"/>
        <v/>
      </c>
      <c r="M907" s="92" t="str">
        <f>IF(D907="no",VLOOKUP(C907,Listas!$R$4:$Z$17,9, FALSE),"Por favor, introduzca detalles aquí")</f>
        <v>Por favor, introduzca detalles aquí</v>
      </c>
      <c r="N907" s="93" t="str">
        <f>IF(ISERROR(VLOOKUP($F907,Listas!$T$4:$Y$44,5,FALSE)),"",VLOOKUP($F907,Listas!$T$4:$Y$44,5,FALSE))</f>
        <v/>
      </c>
      <c r="O907" s="93" t="str">
        <f>IF(ISERROR(VLOOKUP($F907,Listas!$T$4:$Y$44,6,FALSE)),"",VLOOKUP($F907,Listas!$T$4:$Y$44,6,FALSE))</f>
        <v/>
      </c>
    </row>
    <row r="908" spans="1:15" x14ac:dyDescent="0.25">
      <c r="A908" s="66"/>
      <c r="B908" s="66"/>
      <c r="C908" s="89" t="s">
        <v>941</v>
      </c>
      <c r="D908" s="66" t="s">
        <v>933</v>
      </c>
      <c r="E908" s="90" t="str">
        <f>IF(ISERROR(VLOOKUP($C908,Listas!$R$4:$S$17,2,FALSE)),"",VLOOKUP($C908,Listas!$R$4:$S$17,2,FALSE))</f>
        <v/>
      </c>
      <c r="F908" s="90" t="s">
        <v>984</v>
      </c>
      <c r="G908" s="90" t="s">
        <v>953</v>
      </c>
      <c r="H908" s="67"/>
      <c r="I908" s="67" t="s">
        <v>908</v>
      </c>
      <c r="J908" s="91" t="str">
        <f>IF(ISERROR(VLOOKUP($C908&amp;" "&amp;$K908,Listas!$AB$4:$AC$17,2,FALSE)),"",VLOOKUP($C908&amp;" "&amp;$K908,Listas!$AB$4:$AC$17,2,FALSE))</f>
        <v/>
      </c>
      <c r="K908" s="67" t="str">
        <f>IF(ISERROR(VLOOKUP($I908,Listas!$L$4:$M$7,2,FALSE)),"",VLOOKUP($I908,Listas!$L$4:$M$7,2,FALSE))</f>
        <v/>
      </c>
      <c r="L908" s="92" t="str">
        <f t="shared" si="14"/>
        <v/>
      </c>
      <c r="M908" s="92" t="str">
        <f>IF(D908="no",VLOOKUP(C908,Listas!$R$4:$Z$17,9, FALSE),"Por favor, introduzca detalles aquí")</f>
        <v>Por favor, introduzca detalles aquí</v>
      </c>
      <c r="N908" s="93" t="str">
        <f>IF(ISERROR(VLOOKUP($F908,Listas!$T$4:$Y$44,5,FALSE)),"",VLOOKUP($F908,Listas!$T$4:$Y$44,5,FALSE))</f>
        <v/>
      </c>
      <c r="O908" s="93" t="str">
        <f>IF(ISERROR(VLOOKUP($F908,Listas!$T$4:$Y$44,6,FALSE)),"",VLOOKUP($F908,Listas!$T$4:$Y$44,6,FALSE))</f>
        <v/>
      </c>
    </row>
    <row r="909" spans="1:15" x14ac:dyDescent="0.25">
      <c r="A909" s="66"/>
      <c r="B909" s="66"/>
      <c r="C909" s="89" t="s">
        <v>941</v>
      </c>
      <c r="D909" s="66" t="s">
        <v>933</v>
      </c>
      <c r="E909" s="90" t="str">
        <f>IF(ISERROR(VLOOKUP($C909,Listas!$R$4:$S$17,2,FALSE)),"",VLOOKUP($C909,Listas!$R$4:$S$17,2,FALSE))</f>
        <v/>
      </c>
      <c r="F909" s="90" t="s">
        <v>984</v>
      </c>
      <c r="G909" s="90" t="s">
        <v>953</v>
      </c>
      <c r="H909" s="67"/>
      <c r="I909" s="67" t="s">
        <v>908</v>
      </c>
      <c r="J909" s="91" t="str">
        <f>IF(ISERROR(VLOOKUP($C909&amp;" "&amp;$K909,Listas!$AB$4:$AC$17,2,FALSE)),"",VLOOKUP($C909&amp;" "&amp;$K909,Listas!$AB$4:$AC$17,2,FALSE))</f>
        <v/>
      </c>
      <c r="K909" s="67" t="str">
        <f>IF(ISERROR(VLOOKUP($I909,Listas!$L$4:$M$7,2,FALSE)),"",VLOOKUP($I909,Listas!$L$4:$M$7,2,FALSE))</f>
        <v/>
      </c>
      <c r="L909" s="92" t="str">
        <f t="shared" si="14"/>
        <v/>
      </c>
      <c r="M909" s="92" t="str">
        <f>IF(D909="no",VLOOKUP(C909,Listas!$R$4:$Z$17,9, FALSE),"Por favor, introduzca detalles aquí")</f>
        <v>Por favor, introduzca detalles aquí</v>
      </c>
      <c r="N909" s="93" t="str">
        <f>IF(ISERROR(VLOOKUP($F909,Listas!$T$4:$Y$44,5,FALSE)),"",VLOOKUP($F909,Listas!$T$4:$Y$44,5,FALSE))</f>
        <v/>
      </c>
      <c r="O909" s="93" t="str">
        <f>IF(ISERROR(VLOOKUP($F909,Listas!$T$4:$Y$44,6,FALSE)),"",VLOOKUP($F909,Listas!$T$4:$Y$44,6,FALSE))</f>
        <v/>
      </c>
    </row>
    <row r="910" spans="1:15" x14ac:dyDescent="0.25">
      <c r="A910" s="66"/>
      <c r="B910" s="66"/>
      <c r="C910" s="89" t="s">
        <v>941</v>
      </c>
      <c r="D910" s="66" t="s">
        <v>933</v>
      </c>
      <c r="E910" s="90" t="str">
        <f>IF(ISERROR(VLOOKUP($C910,Listas!$R$4:$S$17,2,FALSE)),"",VLOOKUP($C910,Listas!$R$4:$S$17,2,FALSE))</f>
        <v/>
      </c>
      <c r="F910" s="90" t="s">
        <v>984</v>
      </c>
      <c r="G910" s="90" t="s">
        <v>953</v>
      </c>
      <c r="H910" s="67"/>
      <c r="I910" s="67" t="s">
        <v>908</v>
      </c>
      <c r="J910" s="91" t="str">
        <f>IF(ISERROR(VLOOKUP($C910&amp;" "&amp;$K910,Listas!$AB$4:$AC$17,2,FALSE)),"",VLOOKUP($C910&amp;" "&amp;$K910,Listas!$AB$4:$AC$17,2,FALSE))</f>
        <v/>
      </c>
      <c r="K910" s="67" t="str">
        <f>IF(ISERROR(VLOOKUP($I910,Listas!$L$4:$M$7,2,FALSE)),"",VLOOKUP($I910,Listas!$L$4:$M$7,2,FALSE))</f>
        <v/>
      </c>
      <c r="L910" s="92" t="str">
        <f t="shared" si="14"/>
        <v/>
      </c>
      <c r="M910" s="92" t="str">
        <f>IF(D910="no",VLOOKUP(C910,Listas!$R$4:$Z$17,9, FALSE),"Por favor, introduzca detalles aquí")</f>
        <v>Por favor, introduzca detalles aquí</v>
      </c>
      <c r="N910" s="93" t="str">
        <f>IF(ISERROR(VLOOKUP($F910,Listas!$T$4:$Y$44,5,FALSE)),"",VLOOKUP($F910,Listas!$T$4:$Y$44,5,FALSE))</f>
        <v/>
      </c>
      <c r="O910" s="93" t="str">
        <f>IF(ISERROR(VLOOKUP($F910,Listas!$T$4:$Y$44,6,FALSE)),"",VLOOKUP($F910,Listas!$T$4:$Y$44,6,FALSE))</f>
        <v/>
      </c>
    </row>
    <row r="911" spans="1:15" x14ac:dyDescent="0.25">
      <c r="A911" s="66"/>
      <c r="B911" s="66"/>
      <c r="C911" s="89" t="s">
        <v>941</v>
      </c>
      <c r="D911" s="66" t="s">
        <v>933</v>
      </c>
      <c r="E911" s="90" t="str">
        <f>IF(ISERROR(VLOOKUP($C911,Listas!$R$4:$S$17,2,FALSE)),"",VLOOKUP($C911,Listas!$R$4:$S$17,2,FALSE))</f>
        <v/>
      </c>
      <c r="F911" s="90" t="s">
        <v>984</v>
      </c>
      <c r="G911" s="90" t="s">
        <v>953</v>
      </c>
      <c r="H911" s="67"/>
      <c r="I911" s="67" t="s">
        <v>908</v>
      </c>
      <c r="J911" s="91" t="str">
        <f>IF(ISERROR(VLOOKUP($C911&amp;" "&amp;$K911,Listas!$AB$4:$AC$17,2,FALSE)),"",VLOOKUP($C911&amp;" "&amp;$K911,Listas!$AB$4:$AC$17,2,FALSE))</f>
        <v/>
      </c>
      <c r="K911" s="67" t="str">
        <f>IF(ISERROR(VLOOKUP($I911,Listas!$L$4:$M$7,2,FALSE)),"",VLOOKUP($I911,Listas!$L$4:$M$7,2,FALSE))</f>
        <v/>
      </c>
      <c r="L911" s="92" t="str">
        <f t="shared" si="14"/>
        <v/>
      </c>
      <c r="M911" s="92" t="str">
        <f>IF(D911="no",VLOOKUP(C911,Listas!$R$4:$Z$17,9, FALSE),"Por favor, introduzca detalles aquí")</f>
        <v>Por favor, introduzca detalles aquí</v>
      </c>
      <c r="N911" s="93" t="str">
        <f>IF(ISERROR(VLOOKUP($F911,Listas!$T$4:$Y$44,5,FALSE)),"",VLOOKUP($F911,Listas!$T$4:$Y$44,5,FALSE))</f>
        <v/>
      </c>
      <c r="O911" s="93" t="str">
        <f>IF(ISERROR(VLOOKUP($F911,Listas!$T$4:$Y$44,6,FALSE)),"",VLOOKUP($F911,Listas!$T$4:$Y$44,6,FALSE))</f>
        <v/>
      </c>
    </row>
    <row r="912" spans="1:15" x14ac:dyDescent="0.25">
      <c r="A912" s="66"/>
      <c r="B912" s="66"/>
      <c r="C912" s="89" t="s">
        <v>941</v>
      </c>
      <c r="D912" s="66" t="s">
        <v>933</v>
      </c>
      <c r="E912" s="90" t="str">
        <f>IF(ISERROR(VLOOKUP($C912,Listas!$R$4:$S$17,2,FALSE)),"",VLOOKUP($C912,Listas!$R$4:$S$17,2,FALSE))</f>
        <v/>
      </c>
      <c r="F912" s="90" t="s">
        <v>984</v>
      </c>
      <c r="G912" s="90" t="s">
        <v>953</v>
      </c>
      <c r="H912" s="67"/>
      <c r="I912" s="67" t="s">
        <v>908</v>
      </c>
      <c r="J912" s="91" t="str">
        <f>IF(ISERROR(VLOOKUP($C912&amp;" "&amp;$K912,Listas!$AB$4:$AC$17,2,FALSE)),"",VLOOKUP($C912&amp;" "&amp;$K912,Listas!$AB$4:$AC$17,2,FALSE))</f>
        <v/>
      </c>
      <c r="K912" s="67" t="str">
        <f>IF(ISERROR(VLOOKUP($I912,Listas!$L$4:$M$7,2,FALSE)),"",VLOOKUP($I912,Listas!$L$4:$M$7,2,FALSE))</f>
        <v/>
      </c>
      <c r="L912" s="92" t="str">
        <f t="shared" si="14"/>
        <v/>
      </c>
      <c r="M912" s="92" t="str">
        <f>IF(D912="no",VLOOKUP(C912,Listas!$R$4:$Z$17,9, FALSE),"Por favor, introduzca detalles aquí")</f>
        <v>Por favor, introduzca detalles aquí</v>
      </c>
      <c r="N912" s="93" t="str">
        <f>IF(ISERROR(VLOOKUP($F912,Listas!$T$4:$Y$44,5,FALSE)),"",VLOOKUP($F912,Listas!$T$4:$Y$44,5,FALSE))</f>
        <v/>
      </c>
      <c r="O912" s="93" t="str">
        <f>IF(ISERROR(VLOOKUP($F912,Listas!$T$4:$Y$44,6,FALSE)),"",VLOOKUP($F912,Listas!$T$4:$Y$44,6,FALSE))</f>
        <v/>
      </c>
    </row>
    <row r="913" spans="1:15" x14ac:dyDescent="0.25">
      <c r="A913" s="66"/>
      <c r="B913" s="66"/>
      <c r="C913" s="89" t="s">
        <v>941</v>
      </c>
      <c r="D913" s="66" t="s">
        <v>933</v>
      </c>
      <c r="E913" s="90" t="str">
        <f>IF(ISERROR(VLOOKUP($C913,Listas!$R$4:$S$17,2,FALSE)),"",VLOOKUP($C913,Listas!$R$4:$S$17,2,FALSE))</f>
        <v/>
      </c>
      <c r="F913" s="90" t="s">
        <v>984</v>
      </c>
      <c r="G913" s="90" t="s">
        <v>953</v>
      </c>
      <c r="H913" s="67"/>
      <c r="I913" s="67" t="s">
        <v>908</v>
      </c>
      <c r="J913" s="91" t="str">
        <f>IF(ISERROR(VLOOKUP($C913&amp;" "&amp;$K913,Listas!$AB$4:$AC$17,2,FALSE)),"",VLOOKUP($C913&amp;" "&amp;$K913,Listas!$AB$4:$AC$17,2,FALSE))</f>
        <v/>
      </c>
      <c r="K913" s="67" t="str">
        <f>IF(ISERROR(VLOOKUP($I913,Listas!$L$4:$M$7,2,FALSE)),"",VLOOKUP($I913,Listas!$L$4:$M$7,2,FALSE))</f>
        <v/>
      </c>
      <c r="L913" s="92" t="str">
        <f t="shared" si="14"/>
        <v/>
      </c>
      <c r="M913" s="92" t="str">
        <f>IF(D913="no",VLOOKUP(C913,Listas!$R$4:$Z$17,9, FALSE),"Por favor, introduzca detalles aquí")</f>
        <v>Por favor, introduzca detalles aquí</v>
      </c>
      <c r="N913" s="93" t="str">
        <f>IF(ISERROR(VLOOKUP($F913,Listas!$T$4:$Y$44,5,FALSE)),"",VLOOKUP($F913,Listas!$T$4:$Y$44,5,FALSE))</f>
        <v/>
      </c>
      <c r="O913" s="93" t="str">
        <f>IF(ISERROR(VLOOKUP($F913,Listas!$T$4:$Y$44,6,FALSE)),"",VLOOKUP($F913,Listas!$T$4:$Y$44,6,FALSE))</f>
        <v/>
      </c>
    </row>
    <row r="914" spans="1:15" x14ac:dyDescent="0.25">
      <c r="A914" s="66"/>
      <c r="B914" s="66"/>
      <c r="C914" s="89" t="s">
        <v>941</v>
      </c>
      <c r="D914" s="66" t="s">
        <v>933</v>
      </c>
      <c r="E914" s="90" t="str">
        <f>IF(ISERROR(VLOOKUP($C914,Listas!$R$4:$S$17,2,FALSE)),"",VLOOKUP($C914,Listas!$R$4:$S$17,2,FALSE))</f>
        <v/>
      </c>
      <c r="F914" s="90" t="s">
        <v>984</v>
      </c>
      <c r="G914" s="90" t="s">
        <v>953</v>
      </c>
      <c r="H914" s="67"/>
      <c r="I914" s="67" t="s">
        <v>908</v>
      </c>
      <c r="J914" s="91" t="str">
        <f>IF(ISERROR(VLOOKUP($C914&amp;" "&amp;$K914,Listas!$AB$4:$AC$17,2,FALSE)),"",VLOOKUP($C914&amp;" "&amp;$K914,Listas!$AB$4:$AC$17,2,FALSE))</f>
        <v/>
      </c>
      <c r="K914" s="67" t="str">
        <f>IF(ISERROR(VLOOKUP($I914,Listas!$L$4:$M$7,2,FALSE)),"",VLOOKUP($I914,Listas!$L$4:$M$7,2,FALSE))</f>
        <v/>
      </c>
      <c r="L914" s="92" t="str">
        <f t="shared" si="14"/>
        <v/>
      </c>
      <c r="M914" s="92" t="str">
        <f>IF(D914="no",VLOOKUP(C914,Listas!$R$4:$Z$17,9, FALSE),"Por favor, introduzca detalles aquí")</f>
        <v>Por favor, introduzca detalles aquí</v>
      </c>
      <c r="N914" s="93" t="str">
        <f>IF(ISERROR(VLOOKUP($F914,Listas!$T$4:$Y$44,5,FALSE)),"",VLOOKUP($F914,Listas!$T$4:$Y$44,5,FALSE))</f>
        <v/>
      </c>
      <c r="O914" s="93" t="str">
        <f>IF(ISERROR(VLOOKUP($F914,Listas!$T$4:$Y$44,6,FALSE)),"",VLOOKUP($F914,Listas!$T$4:$Y$44,6,FALSE))</f>
        <v/>
      </c>
    </row>
    <row r="915" spans="1:15" x14ac:dyDescent="0.25">
      <c r="A915" s="66"/>
      <c r="B915" s="66"/>
      <c r="C915" s="89" t="s">
        <v>941</v>
      </c>
      <c r="D915" s="66" t="s">
        <v>933</v>
      </c>
      <c r="E915" s="90" t="str">
        <f>IF(ISERROR(VLOOKUP($C915,Listas!$R$4:$S$17,2,FALSE)),"",VLOOKUP($C915,Listas!$R$4:$S$17,2,FALSE))</f>
        <v/>
      </c>
      <c r="F915" s="90" t="s">
        <v>984</v>
      </c>
      <c r="G915" s="90" t="s">
        <v>953</v>
      </c>
      <c r="H915" s="67"/>
      <c r="I915" s="67" t="s">
        <v>908</v>
      </c>
      <c r="J915" s="91" t="str">
        <f>IF(ISERROR(VLOOKUP($C915&amp;" "&amp;$K915,Listas!$AB$4:$AC$17,2,FALSE)),"",VLOOKUP($C915&amp;" "&amp;$K915,Listas!$AB$4:$AC$17,2,FALSE))</f>
        <v/>
      </c>
      <c r="K915" s="67" t="str">
        <f>IF(ISERROR(VLOOKUP($I915,Listas!$L$4:$M$7,2,FALSE)),"",VLOOKUP($I915,Listas!$L$4:$M$7,2,FALSE))</f>
        <v/>
      </c>
      <c r="L915" s="92" t="str">
        <f t="shared" si="14"/>
        <v/>
      </c>
      <c r="M915" s="92" t="str">
        <f>IF(D915="no",VLOOKUP(C915,Listas!$R$4:$Z$17,9, FALSE),"Por favor, introduzca detalles aquí")</f>
        <v>Por favor, introduzca detalles aquí</v>
      </c>
      <c r="N915" s="93" t="str">
        <f>IF(ISERROR(VLOOKUP($F915,Listas!$T$4:$Y$44,5,FALSE)),"",VLOOKUP($F915,Listas!$T$4:$Y$44,5,FALSE))</f>
        <v/>
      </c>
      <c r="O915" s="93" t="str">
        <f>IF(ISERROR(VLOOKUP($F915,Listas!$T$4:$Y$44,6,FALSE)),"",VLOOKUP($F915,Listas!$T$4:$Y$44,6,FALSE))</f>
        <v/>
      </c>
    </row>
    <row r="916" spans="1:15" x14ac:dyDescent="0.25">
      <c r="A916" s="66"/>
      <c r="B916" s="66"/>
      <c r="C916" s="89" t="s">
        <v>941</v>
      </c>
      <c r="D916" s="66" t="s">
        <v>933</v>
      </c>
      <c r="E916" s="90" t="str">
        <f>IF(ISERROR(VLOOKUP($C916,Listas!$R$4:$S$17,2,FALSE)),"",VLOOKUP($C916,Listas!$R$4:$S$17,2,FALSE))</f>
        <v/>
      </c>
      <c r="F916" s="90" t="s">
        <v>984</v>
      </c>
      <c r="G916" s="90" t="s">
        <v>953</v>
      </c>
      <c r="H916" s="67"/>
      <c r="I916" s="67" t="s">
        <v>908</v>
      </c>
      <c r="J916" s="91" t="str">
        <f>IF(ISERROR(VLOOKUP($C916&amp;" "&amp;$K916,Listas!$AB$4:$AC$17,2,FALSE)),"",VLOOKUP($C916&amp;" "&amp;$K916,Listas!$AB$4:$AC$17,2,FALSE))</f>
        <v/>
      </c>
      <c r="K916" s="67" t="str">
        <f>IF(ISERROR(VLOOKUP($I916,Listas!$L$4:$M$7,2,FALSE)),"",VLOOKUP($I916,Listas!$L$4:$M$7,2,FALSE))</f>
        <v/>
      </c>
      <c r="L916" s="92" t="str">
        <f t="shared" si="14"/>
        <v/>
      </c>
      <c r="M916" s="92" t="str">
        <f>IF(D916="no",VLOOKUP(C916,Listas!$R$4:$Z$17,9, FALSE),"Por favor, introduzca detalles aquí")</f>
        <v>Por favor, introduzca detalles aquí</v>
      </c>
      <c r="N916" s="93" t="str">
        <f>IF(ISERROR(VLOOKUP($F916,Listas!$T$4:$Y$44,5,FALSE)),"",VLOOKUP($F916,Listas!$T$4:$Y$44,5,FALSE))</f>
        <v/>
      </c>
      <c r="O916" s="93" t="str">
        <f>IF(ISERROR(VLOOKUP($F916,Listas!$T$4:$Y$44,6,FALSE)),"",VLOOKUP($F916,Listas!$T$4:$Y$44,6,FALSE))</f>
        <v/>
      </c>
    </row>
    <row r="917" spans="1:15" x14ac:dyDescent="0.25">
      <c r="A917" s="66"/>
      <c r="B917" s="66"/>
      <c r="C917" s="89" t="s">
        <v>941</v>
      </c>
      <c r="D917" s="66" t="s">
        <v>933</v>
      </c>
      <c r="E917" s="90" t="str">
        <f>IF(ISERROR(VLOOKUP($C917,Listas!$R$4:$S$17,2,FALSE)),"",VLOOKUP($C917,Listas!$R$4:$S$17,2,FALSE))</f>
        <v/>
      </c>
      <c r="F917" s="90" t="s">
        <v>984</v>
      </c>
      <c r="G917" s="90" t="s">
        <v>953</v>
      </c>
      <c r="H917" s="67"/>
      <c r="I917" s="67" t="s">
        <v>908</v>
      </c>
      <c r="J917" s="91" t="str">
        <f>IF(ISERROR(VLOOKUP($C917&amp;" "&amp;$K917,Listas!$AB$4:$AC$17,2,FALSE)),"",VLOOKUP($C917&amp;" "&amp;$K917,Listas!$AB$4:$AC$17,2,FALSE))</f>
        <v/>
      </c>
      <c r="K917" s="67" t="str">
        <f>IF(ISERROR(VLOOKUP($I917,Listas!$L$4:$M$7,2,FALSE)),"",VLOOKUP($I917,Listas!$L$4:$M$7,2,FALSE))</f>
        <v/>
      </c>
      <c r="L917" s="92" t="str">
        <f t="shared" si="14"/>
        <v/>
      </c>
      <c r="M917" s="92" t="str">
        <f>IF(D917="no",VLOOKUP(C917,Listas!$R$4:$Z$17,9, FALSE),"Por favor, introduzca detalles aquí")</f>
        <v>Por favor, introduzca detalles aquí</v>
      </c>
      <c r="N917" s="93" t="str">
        <f>IF(ISERROR(VLOOKUP($F917,Listas!$T$4:$Y$44,5,FALSE)),"",VLOOKUP($F917,Listas!$T$4:$Y$44,5,FALSE))</f>
        <v/>
      </c>
      <c r="O917" s="93" t="str">
        <f>IF(ISERROR(VLOOKUP($F917,Listas!$T$4:$Y$44,6,FALSE)),"",VLOOKUP($F917,Listas!$T$4:$Y$44,6,FALSE))</f>
        <v/>
      </c>
    </row>
    <row r="918" spans="1:15" x14ac:dyDescent="0.25">
      <c r="A918" s="66"/>
      <c r="B918" s="66"/>
      <c r="C918" s="89" t="s">
        <v>941</v>
      </c>
      <c r="D918" s="66" t="s">
        <v>933</v>
      </c>
      <c r="E918" s="90" t="str">
        <f>IF(ISERROR(VLOOKUP($C918,Listas!$R$4:$S$17,2,FALSE)),"",VLOOKUP($C918,Listas!$R$4:$S$17,2,FALSE))</f>
        <v/>
      </c>
      <c r="F918" s="90" t="s">
        <v>984</v>
      </c>
      <c r="G918" s="90" t="s">
        <v>953</v>
      </c>
      <c r="H918" s="67"/>
      <c r="I918" s="67" t="s">
        <v>908</v>
      </c>
      <c r="J918" s="91" t="str">
        <f>IF(ISERROR(VLOOKUP($C918&amp;" "&amp;$K918,Listas!$AB$4:$AC$17,2,FALSE)),"",VLOOKUP($C918&amp;" "&amp;$K918,Listas!$AB$4:$AC$17,2,FALSE))</f>
        <v/>
      </c>
      <c r="K918" s="67" t="str">
        <f>IF(ISERROR(VLOOKUP($I918,Listas!$L$4:$M$7,2,FALSE)),"",VLOOKUP($I918,Listas!$L$4:$M$7,2,FALSE))</f>
        <v/>
      </c>
      <c r="L918" s="92" t="str">
        <f t="shared" si="14"/>
        <v/>
      </c>
      <c r="M918" s="92" t="str">
        <f>IF(D918="no",VLOOKUP(C918,Listas!$R$4:$Z$17,9, FALSE),"Por favor, introduzca detalles aquí")</f>
        <v>Por favor, introduzca detalles aquí</v>
      </c>
      <c r="N918" s="93" t="str">
        <f>IF(ISERROR(VLOOKUP($F918,Listas!$T$4:$Y$44,5,FALSE)),"",VLOOKUP($F918,Listas!$T$4:$Y$44,5,FALSE))</f>
        <v/>
      </c>
      <c r="O918" s="93" t="str">
        <f>IF(ISERROR(VLOOKUP($F918,Listas!$T$4:$Y$44,6,FALSE)),"",VLOOKUP($F918,Listas!$T$4:$Y$44,6,FALSE))</f>
        <v/>
      </c>
    </row>
    <row r="919" spans="1:15" x14ac:dyDescent="0.25">
      <c r="A919" s="66"/>
      <c r="B919" s="66"/>
      <c r="C919" s="89" t="s">
        <v>941</v>
      </c>
      <c r="D919" s="66" t="s">
        <v>933</v>
      </c>
      <c r="E919" s="90" t="str">
        <f>IF(ISERROR(VLOOKUP($C919,Listas!$R$4:$S$17,2,FALSE)),"",VLOOKUP($C919,Listas!$R$4:$S$17,2,FALSE))</f>
        <v/>
      </c>
      <c r="F919" s="90" t="s">
        <v>984</v>
      </c>
      <c r="G919" s="90" t="s">
        <v>953</v>
      </c>
      <c r="H919" s="67"/>
      <c r="I919" s="67" t="s">
        <v>908</v>
      </c>
      <c r="J919" s="91" t="str">
        <f>IF(ISERROR(VLOOKUP($C919&amp;" "&amp;$K919,Listas!$AB$4:$AC$17,2,FALSE)),"",VLOOKUP($C919&amp;" "&amp;$K919,Listas!$AB$4:$AC$17,2,FALSE))</f>
        <v/>
      </c>
      <c r="K919" s="67" t="str">
        <f>IF(ISERROR(VLOOKUP($I919,Listas!$L$4:$M$7,2,FALSE)),"",VLOOKUP($I919,Listas!$L$4:$M$7,2,FALSE))</f>
        <v/>
      </c>
      <c r="L919" s="92" t="str">
        <f t="shared" si="14"/>
        <v/>
      </c>
      <c r="M919" s="92" t="str">
        <f>IF(D919="no",VLOOKUP(C919,Listas!$R$4:$Z$17,9, FALSE),"Por favor, introduzca detalles aquí")</f>
        <v>Por favor, introduzca detalles aquí</v>
      </c>
      <c r="N919" s="93" t="str">
        <f>IF(ISERROR(VLOOKUP($F919,Listas!$T$4:$Y$44,5,FALSE)),"",VLOOKUP($F919,Listas!$T$4:$Y$44,5,FALSE))</f>
        <v/>
      </c>
      <c r="O919" s="93" t="str">
        <f>IF(ISERROR(VLOOKUP($F919,Listas!$T$4:$Y$44,6,FALSE)),"",VLOOKUP($F919,Listas!$T$4:$Y$44,6,FALSE))</f>
        <v/>
      </c>
    </row>
    <row r="920" spans="1:15" x14ac:dyDescent="0.25">
      <c r="A920" s="66"/>
      <c r="B920" s="66"/>
      <c r="C920" s="89" t="s">
        <v>941</v>
      </c>
      <c r="D920" s="66" t="s">
        <v>933</v>
      </c>
      <c r="E920" s="90" t="str">
        <f>IF(ISERROR(VLOOKUP($C920,Listas!$R$4:$S$17,2,FALSE)),"",VLOOKUP($C920,Listas!$R$4:$S$17,2,FALSE))</f>
        <v/>
      </c>
      <c r="F920" s="90" t="s">
        <v>984</v>
      </c>
      <c r="G920" s="90" t="s">
        <v>953</v>
      </c>
      <c r="H920" s="67"/>
      <c r="I920" s="67" t="s">
        <v>908</v>
      </c>
      <c r="J920" s="91" t="str">
        <f>IF(ISERROR(VLOOKUP($C920&amp;" "&amp;$K920,Listas!$AB$4:$AC$17,2,FALSE)),"",VLOOKUP($C920&amp;" "&amp;$K920,Listas!$AB$4:$AC$17,2,FALSE))</f>
        <v/>
      </c>
      <c r="K920" s="67" t="str">
        <f>IF(ISERROR(VLOOKUP($I920,Listas!$L$4:$M$7,2,FALSE)),"",VLOOKUP($I920,Listas!$L$4:$M$7,2,FALSE))</f>
        <v/>
      </c>
      <c r="L920" s="92" t="str">
        <f t="shared" si="14"/>
        <v/>
      </c>
      <c r="M920" s="92" t="str">
        <f>IF(D920="no",VLOOKUP(C920,Listas!$R$4:$Z$17,9, FALSE),"Por favor, introduzca detalles aquí")</f>
        <v>Por favor, introduzca detalles aquí</v>
      </c>
      <c r="N920" s="93" t="str">
        <f>IF(ISERROR(VLOOKUP($F920,Listas!$T$4:$Y$44,5,FALSE)),"",VLOOKUP($F920,Listas!$T$4:$Y$44,5,FALSE))</f>
        <v/>
      </c>
      <c r="O920" s="93" t="str">
        <f>IF(ISERROR(VLOOKUP($F920,Listas!$T$4:$Y$44,6,FALSE)),"",VLOOKUP($F920,Listas!$T$4:$Y$44,6,FALSE))</f>
        <v/>
      </c>
    </row>
    <row r="921" spans="1:15" x14ac:dyDescent="0.25">
      <c r="A921" s="66"/>
      <c r="B921" s="66"/>
      <c r="C921" s="89" t="s">
        <v>941</v>
      </c>
      <c r="D921" s="66" t="s">
        <v>933</v>
      </c>
      <c r="E921" s="90" t="str">
        <f>IF(ISERROR(VLOOKUP($C921,Listas!$R$4:$S$17,2,FALSE)),"",VLOOKUP($C921,Listas!$R$4:$S$17,2,FALSE))</f>
        <v/>
      </c>
      <c r="F921" s="90" t="s">
        <v>984</v>
      </c>
      <c r="G921" s="90" t="s">
        <v>953</v>
      </c>
      <c r="H921" s="67"/>
      <c r="I921" s="67" t="s">
        <v>908</v>
      </c>
      <c r="J921" s="91" t="str">
        <f>IF(ISERROR(VLOOKUP($C921&amp;" "&amp;$K921,Listas!$AB$4:$AC$17,2,FALSE)),"",VLOOKUP($C921&amp;" "&amp;$K921,Listas!$AB$4:$AC$17,2,FALSE))</f>
        <v/>
      </c>
      <c r="K921" s="67" t="str">
        <f>IF(ISERROR(VLOOKUP($I921,Listas!$L$4:$M$7,2,FALSE)),"",VLOOKUP($I921,Listas!$L$4:$M$7,2,FALSE))</f>
        <v/>
      </c>
      <c r="L921" s="92" t="str">
        <f t="shared" si="14"/>
        <v/>
      </c>
      <c r="M921" s="92" t="str">
        <f>IF(D921="no",VLOOKUP(C921,Listas!$R$4:$Z$17,9, FALSE),"Por favor, introduzca detalles aquí")</f>
        <v>Por favor, introduzca detalles aquí</v>
      </c>
      <c r="N921" s="93" t="str">
        <f>IF(ISERROR(VLOOKUP($F921,Listas!$T$4:$Y$44,5,FALSE)),"",VLOOKUP($F921,Listas!$T$4:$Y$44,5,FALSE))</f>
        <v/>
      </c>
      <c r="O921" s="93" t="str">
        <f>IF(ISERROR(VLOOKUP($F921,Listas!$T$4:$Y$44,6,FALSE)),"",VLOOKUP($F921,Listas!$T$4:$Y$44,6,FALSE))</f>
        <v/>
      </c>
    </row>
    <row r="922" spans="1:15" x14ac:dyDescent="0.25">
      <c r="A922" s="66"/>
      <c r="B922" s="66"/>
      <c r="C922" s="89" t="s">
        <v>941</v>
      </c>
      <c r="D922" s="66" t="s">
        <v>933</v>
      </c>
      <c r="E922" s="90" t="str">
        <f>IF(ISERROR(VLOOKUP($C922,Listas!$R$4:$S$17,2,FALSE)),"",VLOOKUP($C922,Listas!$R$4:$S$17,2,FALSE))</f>
        <v/>
      </c>
      <c r="F922" s="90" t="s">
        <v>984</v>
      </c>
      <c r="G922" s="90" t="s">
        <v>953</v>
      </c>
      <c r="H922" s="67"/>
      <c r="I922" s="67" t="s">
        <v>908</v>
      </c>
      <c r="J922" s="91" t="str">
        <f>IF(ISERROR(VLOOKUP($C922&amp;" "&amp;$K922,Listas!$AB$4:$AC$17,2,FALSE)),"",VLOOKUP($C922&amp;" "&amp;$K922,Listas!$AB$4:$AC$17,2,FALSE))</f>
        <v/>
      </c>
      <c r="K922" s="67" t="str">
        <f>IF(ISERROR(VLOOKUP($I922,Listas!$L$4:$M$7,2,FALSE)),"",VLOOKUP($I922,Listas!$L$4:$M$7,2,FALSE))</f>
        <v/>
      </c>
      <c r="L922" s="92" t="str">
        <f t="shared" si="14"/>
        <v/>
      </c>
      <c r="M922" s="92" t="str">
        <f>IF(D922="no",VLOOKUP(C922,Listas!$R$4:$Z$17,9, FALSE),"Por favor, introduzca detalles aquí")</f>
        <v>Por favor, introduzca detalles aquí</v>
      </c>
      <c r="N922" s="93" t="str">
        <f>IF(ISERROR(VLOOKUP($F922,Listas!$T$4:$Y$44,5,FALSE)),"",VLOOKUP($F922,Listas!$T$4:$Y$44,5,FALSE))</f>
        <v/>
      </c>
      <c r="O922" s="93" t="str">
        <f>IF(ISERROR(VLOOKUP($F922,Listas!$T$4:$Y$44,6,FALSE)),"",VLOOKUP($F922,Listas!$T$4:$Y$44,6,FALSE))</f>
        <v/>
      </c>
    </row>
    <row r="923" spans="1:15" x14ac:dyDescent="0.25">
      <c r="A923" s="66"/>
      <c r="B923" s="66"/>
      <c r="C923" s="89" t="s">
        <v>941</v>
      </c>
      <c r="D923" s="66" t="s">
        <v>933</v>
      </c>
      <c r="E923" s="90" t="str">
        <f>IF(ISERROR(VLOOKUP($C923,Listas!$R$4:$S$17,2,FALSE)),"",VLOOKUP($C923,Listas!$R$4:$S$17,2,FALSE))</f>
        <v/>
      </c>
      <c r="F923" s="90" t="s">
        <v>984</v>
      </c>
      <c r="G923" s="90" t="s">
        <v>953</v>
      </c>
      <c r="H923" s="67"/>
      <c r="I923" s="67" t="s">
        <v>908</v>
      </c>
      <c r="J923" s="91" t="str">
        <f>IF(ISERROR(VLOOKUP($C923&amp;" "&amp;$K923,Listas!$AB$4:$AC$17,2,FALSE)),"",VLOOKUP($C923&amp;" "&amp;$K923,Listas!$AB$4:$AC$17,2,FALSE))</f>
        <v/>
      </c>
      <c r="K923" s="67" t="str">
        <f>IF(ISERROR(VLOOKUP($I923,Listas!$L$4:$M$7,2,FALSE)),"",VLOOKUP($I923,Listas!$L$4:$M$7,2,FALSE))</f>
        <v/>
      </c>
      <c r="L923" s="92" t="str">
        <f t="shared" si="14"/>
        <v/>
      </c>
      <c r="M923" s="92" t="str">
        <f>IF(D923="no",VLOOKUP(C923,Listas!$R$4:$Z$17,9, FALSE),"Por favor, introduzca detalles aquí")</f>
        <v>Por favor, introduzca detalles aquí</v>
      </c>
      <c r="N923" s="93" t="str">
        <f>IF(ISERROR(VLOOKUP($F923,Listas!$T$4:$Y$44,5,FALSE)),"",VLOOKUP($F923,Listas!$T$4:$Y$44,5,FALSE))</f>
        <v/>
      </c>
      <c r="O923" s="93" t="str">
        <f>IF(ISERROR(VLOOKUP($F923,Listas!$T$4:$Y$44,6,FALSE)),"",VLOOKUP($F923,Listas!$T$4:$Y$44,6,FALSE))</f>
        <v/>
      </c>
    </row>
    <row r="924" spans="1:15" x14ac:dyDescent="0.25">
      <c r="A924" s="66"/>
      <c r="B924" s="66"/>
      <c r="C924" s="89" t="s">
        <v>941</v>
      </c>
      <c r="D924" s="66" t="s">
        <v>933</v>
      </c>
      <c r="E924" s="90" t="str">
        <f>IF(ISERROR(VLOOKUP($C924,Listas!$R$4:$S$17,2,FALSE)),"",VLOOKUP($C924,Listas!$R$4:$S$17,2,FALSE))</f>
        <v/>
      </c>
      <c r="F924" s="90" t="s">
        <v>984</v>
      </c>
      <c r="G924" s="90" t="s">
        <v>953</v>
      </c>
      <c r="H924" s="67"/>
      <c r="I924" s="67" t="s">
        <v>908</v>
      </c>
      <c r="J924" s="91" t="str">
        <f>IF(ISERROR(VLOOKUP($C924&amp;" "&amp;$K924,Listas!$AB$4:$AC$17,2,FALSE)),"",VLOOKUP($C924&amp;" "&amp;$K924,Listas!$AB$4:$AC$17,2,FALSE))</f>
        <v/>
      </c>
      <c r="K924" s="67" t="str">
        <f>IF(ISERROR(VLOOKUP($I924,Listas!$L$4:$M$7,2,FALSE)),"",VLOOKUP($I924,Listas!$L$4:$M$7,2,FALSE))</f>
        <v/>
      </c>
      <c r="L924" s="92" t="str">
        <f t="shared" si="14"/>
        <v/>
      </c>
      <c r="M924" s="92" t="str">
        <f>IF(D924="no",VLOOKUP(C924,Listas!$R$4:$Z$17,9, FALSE),"Por favor, introduzca detalles aquí")</f>
        <v>Por favor, introduzca detalles aquí</v>
      </c>
      <c r="N924" s="93" t="str">
        <f>IF(ISERROR(VLOOKUP($F924,Listas!$T$4:$Y$44,5,FALSE)),"",VLOOKUP($F924,Listas!$T$4:$Y$44,5,FALSE))</f>
        <v/>
      </c>
      <c r="O924" s="93" t="str">
        <f>IF(ISERROR(VLOOKUP($F924,Listas!$T$4:$Y$44,6,FALSE)),"",VLOOKUP($F924,Listas!$T$4:$Y$44,6,FALSE))</f>
        <v/>
      </c>
    </row>
    <row r="925" spans="1:15" x14ac:dyDescent="0.25">
      <c r="A925" s="66"/>
      <c r="B925" s="66"/>
      <c r="C925" s="89" t="s">
        <v>941</v>
      </c>
      <c r="D925" s="66" t="s">
        <v>933</v>
      </c>
      <c r="E925" s="90" t="str">
        <f>IF(ISERROR(VLOOKUP($C925,Listas!$R$4:$S$17,2,FALSE)),"",VLOOKUP($C925,Listas!$R$4:$S$17,2,FALSE))</f>
        <v/>
      </c>
      <c r="F925" s="90" t="s">
        <v>984</v>
      </c>
      <c r="G925" s="90" t="s">
        <v>953</v>
      </c>
      <c r="H925" s="67"/>
      <c r="I925" s="67" t="s">
        <v>908</v>
      </c>
      <c r="J925" s="91" t="str">
        <f>IF(ISERROR(VLOOKUP($C925&amp;" "&amp;$K925,Listas!$AB$4:$AC$17,2,FALSE)),"",VLOOKUP($C925&amp;" "&amp;$K925,Listas!$AB$4:$AC$17,2,FALSE))</f>
        <v/>
      </c>
      <c r="K925" s="67" t="str">
        <f>IF(ISERROR(VLOOKUP($I925,Listas!$L$4:$M$7,2,FALSE)),"",VLOOKUP($I925,Listas!$L$4:$M$7,2,FALSE))</f>
        <v/>
      </c>
      <c r="L925" s="92" t="str">
        <f t="shared" si="14"/>
        <v/>
      </c>
      <c r="M925" s="92" t="str">
        <f>IF(D925="no",VLOOKUP(C925,Listas!$R$4:$Z$17,9, FALSE),"Por favor, introduzca detalles aquí")</f>
        <v>Por favor, introduzca detalles aquí</v>
      </c>
      <c r="N925" s="93" t="str">
        <f>IF(ISERROR(VLOOKUP($F925,Listas!$T$4:$Y$44,5,FALSE)),"",VLOOKUP($F925,Listas!$T$4:$Y$44,5,FALSE))</f>
        <v/>
      </c>
      <c r="O925" s="93" t="str">
        <f>IF(ISERROR(VLOOKUP($F925,Listas!$T$4:$Y$44,6,FALSE)),"",VLOOKUP($F925,Listas!$T$4:$Y$44,6,FALSE))</f>
        <v/>
      </c>
    </row>
    <row r="926" spans="1:15" x14ac:dyDescent="0.25">
      <c r="A926" s="66"/>
      <c r="B926" s="66"/>
      <c r="C926" s="89" t="s">
        <v>941</v>
      </c>
      <c r="D926" s="66" t="s">
        <v>933</v>
      </c>
      <c r="E926" s="90" t="str">
        <f>IF(ISERROR(VLOOKUP($C926,Listas!$R$4:$S$17,2,FALSE)),"",VLOOKUP($C926,Listas!$R$4:$S$17,2,FALSE))</f>
        <v/>
      </c>
      <c r="F926" s="90" t="s">
        <v>984</v>
      </c>
      <c r="G926" s="90" t="s">
        <v>953</v>
      </c>
      <c r="H926" s="67"/>
      <c r="I926" s="67" t="s">
        <v>908</v>
      </c>
      <c r="J926" s="91" t="str">
        <f>IF(ISERROR(VLOOKUP($C926&amp;" "&amp;$K926,Listas!$AB$4:$AC$17,2,FALSE)),"",VLOOKUP($C926&amp;" "&amp;$K926,Listas!$AB$4:$AC$17,2,FALSE))</f>
        <v/>
      </c>
      <c r="K926" s="67" t="str">
        <f>IF(ISERROR(VLOOKUP($I926,Listas!$L$4:$M$7,2,FALSE)),"",VLOOKUP($I926,Listas!$L$4:$M$7,2,FALSE))</f>
        <v/>
      </c>
      <c r="L926" s="92" t="str">
        <f t="shared" si="14"/>
        <v/>
      </c>
      <c r="M926" s="92" t="str">
        <f>IF(D926="no",VLOOKUP(C926,Listas!$R$4:$Z$17,9, FALSE),"Por favor, introduzca detalles aquí")</f>
        <v>Por favor, introduzca detalles aquí</v>
      </c>
      <c r="N926" s="93" t="str">
        <f>IF(ISERROR(VLOOKUP($F926,Listas!$T$4:$Y$44,5,FALSE)),"",VLOOKUP($F926,Listas!$T$4:$Y$44,5,FALSE))</f>
        <v/>
      </c>
      <c r="O926" s="93" t="str">
        <f>IF(ISERROR(VLOOKUP($F926,Listas!$T$4:$Y$44,6,FALSE)),"",VLOOKUP($F926,Listas!$T$4:$Y$44,6,FALSE))</f>
        <v/>
      </c>
    </row>
    <row r="927" spans="1:15" x14ac:dyDescent="0.25">
      <c r="A927" s="66"/>
      <c r="B927" s="66"/>
      <c r="C927" s="89" t="s">
        <v>941</v>
      </c>
      <c r="D927" s="66" t="s">
        <v>933</v>
      </c>
      <c r="E927" s="90" t="str">
        <f>IF(ISERROR(VLOOKUP($C927,Listas!$R$4:$S$17,2,FALSE)),"",VLOOKUP($C927,Listas!$R$4:$S$17,2,FALSE))</f>
        <v/>
      </c>
      <c r="F927" s="90" t="s">
        <v>984</v>
      </c>
      <c r="G927" s="90" t="s">
        <v>953</v>
      </c>
      <c r="H927" s="67"/>
      <c r="I927" s="67" t="s">
        <v>908</v>
      </c>
      <c r="J927" s="91" t="str">
        <f>IF(ISERROR(VLOOKUP($C927&amp;" "&amp;$K927,Listas!$AB$4:$AC$17,2,FALSE)),"",VLOOKUP($C927&amp;" "&amp;$K927,Listas!$AB$4:$AC$17,2,FALSE))</f>
        <v/>
      </c>
      <c r="K927" s="67" t="str">
        <f>IF(ISERROR(VLOOKUP($I927,Listas!$L$4:$M$7,2,FALSE)),"",VLOOKUP($I927,Listas!$L$4:$M$7,2,FALSE))</f>
        <v/>
      </c>
      <c r="L927" s="92" t="str">
        <f t="shared" si="14"/>
        <v/>
      </c>
      <c r="M927" s="92" t="str">
        <f>IF(D927="no",VLOOKUP(C927,Listas!$R$4:$Z$17,9, FALSE),"Por favor, introduzca detalles aquí")</f>
        <v>Por favor, introduzca detalles aquí</v>
      </c>
      <c r="N927" s="93" t="str">
        <f>IF(ISERROR(VLOOKUP($F927,Listas!$T$4:$Y$44,5,FALSE)),"",VLOOKUP($F927,Listas!$T$4:$Y$44,5,FALSE))</f>
        <v/>
      </c>
      <c r="O927" s="93" t="str">
        <f>IF(ISERROR(VLOOKUP($F927,Listas!$T$4:$Y$44,6,FALSE)),"",VLOOKUP($F927,Listas!$T$4:$Y$44,6,FALSE))</f>
        <v/>
      </c>
    </row>
    <row r="928" spans="1:15" x14ac:dyDescent="0.25">
      <c r="A928" s="66"/>
      <c r="B928" s="66"/>
      <c r="C928" s="89" t="s">
        <v>941</v>
      </c>
      <c r="D928" s="66" t="s">
        <v>933</v>
      </c>
      <c r="E928" s="90" t="str">
        <f>IF(ISERROR(VLOOKUP($C928,Listas!$R$4:$S$17,2,FALSE)),"",VLOOKUP($C928,Listas!$R$4:$S$17,2,FALSE))</f>
        <v/>
      </c>
      <c r="F928" s="90" t="s">
        <v>984</v>
      </c>
      <c r="G928" s="90" t="s">
        <v>953</v>
      </c>
      <c r="H928" s="67"/>
      <c r="I928" s="67" t="s">
        <v>908</v>
      </c>
      <c r="J928" s="91" t="str">
        <f>IF(ISERROR(VLOOKUP($C928&amp;" "&amp;$K928,Listas!$AB$4:$AC$17,2,FALSE)),"",VLOOKUP($C928&amp;" "&amp;$K928,Listas!$AB$4:$AC$17,2,FALSE))</f>
        <v/>
      </c>
      <c r="K928" s="67" t="str">
        <f>IF(ISERROR(VLOOKUP($I928,Listas!$L$4:$M$7,2,FALSE)),"",VLOOKUP($I928,Listas!$L$4:$M$7,2,FALSE))</f>
        <v/>
      </c>
      <c r="L928" s="92" t="str">
        <f t="shared" si="14"/>
        <v/>
      </c>
      <c r="M928" s="92" t="str">
        <f>IF(D928="no",VLOOKUP(C928,Listas!$R$4:$Z$17,9, FALSE),"Por favor, introduzca detalles aquí")</f>
        <v>Por favor, introduzca detalles aquí</v>
      </c>
      <c r="N928" s="93" t="str">
        <f>IF(ISERROR(VLOOKUP($F928,Listas!$T$4:$Y$44,5,FALSE)),"",VLOOKUP($F928,Listas!$T$4:$Y$44,5,FALSE))</f>
        <v/>
      </c>
      <c r="O928" s="93" t="str">
        <f>IF(ISERROR(VLOOKUP($F928,Listas!$T$4:$Y$44,6,FALSE)),"",VLOOKUP($F928,Listas!$T$4:$Y$44,6,FALSE))</f>
        <v/>
      </c>
    </row>
    <row r="929" spans="1:15" x14ac:dyDescent="0.25">
      <c r="A929" s="66"/>
      <c r="B929" s="66"/>
      <c r="C929" s="89" t="s">
        <v>941</v>
      </c>
      <c r="D929" s="66" t="s">
        <v>933</v>
      </c>
      <c r="E929" s="90" t="str">
        <f>IF(ISERROR(VLOOKUP($C929,Listas!$R$4:$S$17,2,FALSE)),"",VLOOKUP($C929,Listas!$R$4:$S$17,2,FALSE))</f>
        <v/>
      </c>
      <c r="F929" s="90" t="s">
        <v>984</v>
      </c>
      <c r="G929" s="90" t="s">
        <v>953</v>
      </c>
      <c r="H929" s="67"/>
      <c r="I929" s="67" t="s">
        <v>908</v>
      </c>
      <c r="J929" s="91" t="str">
        <f>IF(ISERROR(VLOOKUP($C929&amp;" "&amp;$K929,Listas!$AB$4:$AC$17,2,FALSE)),"",VLOOKUP($C929&amp;" "&amp;$K929,Listas!$AB$4:$AC$17,2,FALSE))</f>
        <v/>
      </c>
      <c r="K929" s="67" t="str">
        <f>IF(ISERROR(VLOOKUP($I929,Listas!$L$4:$M$7,2,FALSE)),"",VLOOKUP($I929,Listas!$L$4:$M$7,2,FALSE))</f>
        <v/>
      </c>
      <c r="L929" s="92" t="str">
        <f t="shared" si="14"/>
        <v/>
      </c>
      <c r="M929" s="92" t="str">
        <f>IF(D929="no",VLOOKUP(C929,Listas!$R$4:$Z$17,9, FALSE),"Por favor, introduzca detalles aquí")</f>
        <v>Por favor, introduzca detalles aquí</v>
      </c>
      <c r="N929" s="93" t="str">
        <f>IF(ISERROR(VLOOKUP($F929,Listas!$T$4:$Y$44,5,FALSE)),"",VLOOKUP($F929,Listas!$T$4:$Y$44,5,FALSE))</f>
        <v/>
      </c>
      <c r="O929" s="93" t="str">
        <f>IF(ISERROR(VLOOKUP($F929,Listas!$T$4:$Y$44,6,FALSE)),"",VLOOKUP($F929,Listas!$T$4:$Y$44,6,FALSE))</f>
        <v/>
      </c>
    </row>
    <row r="930" spans="1:15" x14ac:dyDescent="0.25">
      <c r="A930" s="66"/>
      <c r="B930" s="66"/>
      <c r="C930" s="89" t="s">
        <v>941</v>
      </c>
      <c r="D930" s="66" t="s">
        <v>933</v>
      </c>
      <c r="E930" s="90" t="str">
        <f>IF(ISERROR(VLOOKUP($C930,Listas!$R$4:$S$17,2,FALSE)),"",VLOOKUP($C930,Listas!$R$4:$S$17,2,FALSE))</f>
        <v/>
      </c>
      <c r="F930" s="90" t="s">
        <v>984</v>
      </c>
      <c r="G930" s="90" t="s">
        <v>953</v>
      </c>
      <c r="H930" s="67"/>
      <c r="I930" s="67" t="s">
        <v>908</v>
      </c>
      <c r="J930" s="91" t="str">
        <f>IF(ISERROR(VLOOKUP($C930&amp;" "&amp;$K930,Listas!$AB$4:$AC$17,2,FALSE)),"",VLOOKUP($C930&amp;" "&amp;$K930,Listas!$AB$4:$AC$17,2,FALSE))</f>
        <v/>
      </c>
      <c r="K930" s="67" t="str">
        <f>IF(ISERROR(VLOOKUP($I930,Listas!$L$4:$M$7,2,FALSE)),"",VLOOKUP($I930,Listas!$L$4:$M$7,2,FALSE))</f>
        <v/>
      </c>
      <c r="L930" s="92" t="str">
        <f t="shared" si="14"/>
        <v/>
      </c>
      <c r="M930" s="92" t="str">
        <f>IF(D930="no",VLOOKUP(C930,Listas!$R$4:$Z$17,9, FALSE),"Por favor, introduzca detalles aquí")</f>
        <v>Por favor, introduzca detalles aquí</v>
      </c>
      <c r="N930" s="93" t="str">
        <f>IF(ISERROR(VLOOKUP($F930,Listas!$T$4:$Y$44,5,FALSE)),"",VLOOKUP($F930,Listas!$T$4:$Y$44,5,FALSE))</f>
        <v/>
      </c>
      <c r="O930" s="93" t="str">
        <f>IF(ISERROR(VLOOKUP($F930,Listas!$T$4:$Y$44,6,FALSE)),"",VLOOKUP($F930,Listas!$T$4:$Y$44,6,FALSE))</f>
        <v/>
      </c>
    </row>
    <row r="931" spans="1:15" x14ac:dyDescent="0.25">
      <c r="A931" s="66"/>
      <c r="B931" s="66"/>
      <c r="C931" s="89" t="s">
        <v>941</v>
      </c>
      <c r="D931" s="66" t="s">
        <v>933</v>
      </c>
      <c r="E931" s="90" t="str">
        <f>IF(ISERROR(VLOOKUP($C931,Listas!$R$4:$S$17,2,FALSE)),"",VLOOKUP($C931,Listas!$R$4:$S$17,2,FALSE))</f>
        <v/>
      </c>
      <c r="F931" s="90" t="s">
        <v>984</v>
      </c>
      <c r="G931" s="90" t="s">
        <v>953</v>
      </c>
      <c r="H931" s="67"/>
      <c r="I931" s="67" t="s">
        <v>908</v>
      </c>
      <c r="J931" s="91" t="str">
        <f>IF(ISERROR(VLOOKUP($C931&amp;" "&amp;$K931,Listas!$AB$4:$AC$17,2,FALSE)),"",VLOOKUP($C931&amp;" "&amp;$K931,Listas!$AB$4:$AC$17,2,FALSE))</f>
        <v/>
      </c>
      <c r="K931" s="67" t="str">
        <f>IF(ISERROR(VLOOKUP($I931,Listas!$L$4:$M$7,2,FALSE)),"",VLOOKUP($I931,Listas!$L$4:$M$7,2,FALSE))</f>
        <v/>
      </c>
      <c r="L931" s="92" t="str">
        <f t="shared" si="14"/>
        <v/>
      </c>
      <c r="M931" s="92" t="str">
        <f>IF(D931="no",VLOOKUP(C931,Listas!$R$4:$Z$17,9, FALSE),"Por favor, introduzca detalles aquí")</f>
        <v>Por favor, introduzca detalles aquí</v>
      </c>
      <c r="N931" s="93" t="str">
        <f>IF(ISERROR(VLOOKUP($F931,Listas!$T$4:$Y$44,5,FALSE)),"",VLOOKUP($F931,Listas!$T$4:$Y$44,5,FALSE))</f>
        <v/>
      </c>
      <c r="O931" s="93" t="str">
        <f>IF(ISERROR(VLOOKUP($F931,Listas!$T$4:$Y$44,6,FALSE)),"",VLOOKUP($F931,Listas!$T$4:$Y$44,6,FALSE))</f>
        <v/>
      </c>
    </row>
    <row r="932" spans="1:15" x14ac:dyDescent="0.25">
      <c r="A932" s="66"/>
      <c r="B932" s="66"/>
      <c r="C932" s="89" t="s">
        <v>941</v>
      </c>
      <c r="D932" s="66" t="s">
        <v>933</v>
      </c>
      <c r="E932" s="90" t="str">
        <f>IF(ISERROR(VLOOKUP($C932,Listas!$R$4:$S$17,2,FALSE)),"",VLOOKUP($C932,Listas!$R$4:$S$17,2,FALSE))</f>
        <v/>
      </c>
      <c r="F932" s="90" t="s">
        <v>984</v>
      </c>
      <c r="G932" s="90" t="s">
        <v>953</v>
      </c>
      <c r="H932" s="67"/>
      <c r="I932" s="67" t="s">
        <v>908</v>
      </c>
      <c r="J932" s="91" t="str">
        <f>IF(ISERROR(VLOOKUP($C932&amp;" "&amp;$K932,Listas!$AB$4:$AC$17,2,FALSE)),"",VLOOKUP($C932&amp;" "&amp;$K932,Listas!$AB$4:$AC$17,2,FALSE))</f>
        <v/>
      </c>
      <c r="K932" s="67" t="str">
        <f>IF(ISERROR(VLOOKUP($I932,Listas!$L$4:$M$7,2,FALSE)),"",VLOOKUP($I932,Listas!$L$4:$M$7,2,FALSE))</f>
        <v/>
      </c>
      <c r="L932" s="92" t="str">
        <f t="shared" si="14"/>
        <v/>
      </c>
      <c r="M932" s="92" t="str">
        <f>IF(D932="no",VLOOKUP(C932,Listas!$R$4:$Z$17,9, FALSE),"Por favor, introduzca detalles aquí")</f>
        <v>Por favor, introduzca detalles aquí</v>
      </c>
      <c r="N932" s="93" t="str">
        <f>IF(ISERROR(VLOOKUP($F932,Listas!$T$4:$Y$44,5,FALSE)),"",VLOOKUP($F932,Listas!$T$4:$Y$44,5,FALSE))</f>
        <v/>
      </c>
      <c r="O932" s="93" t="str">
        <f>IF(ISERROR(VLOOKUP($F932,Listas!$T$4:$Y$44,6,FALSE)),"",VLOOKUP($F932,Listas!$T$4:$Y$44,6,FALSE))</f>
        <v/>
      </c>
    </row>
    <row r="933" spans="1:15" x14ac:dyDescent="0.25">
      <c r="A933" s="66"/>
      <c r="B933" s="66"/>
      <c r="C933" s="89" t="s">
        <v>941</v>
      </c>
      <c r="D933" s="66" t="s">
        <v>933</v>
      </c>
      <c r="E933" s="90" t="str">
        <f>IF(ISERROR(VLOOKUP($C933,Listas!$R$4:$S$17,2,FALSE)),"",VLOOKUP($C933,Listas!$R$4:$S$17,2,FALSE))</f>
        <v/>
      </c>
      <c r="F933" s="90" t="s">
        <v>984</v>
      </c>
      <c r="G933" s="90" t="s">
        <v>953</v>
      </c>
      <c r="H933" s="67"/>
      <c r="I933" s="67" t="s">
        <v>908</v>
      </c>
      <c r="J933" s="91" t="str">
        <f>IF(ISERROR(VLOOKUP($C933&amp;" "&amp;$K933,Listas!$AB$4:$AC$17,2,FALSE)),"",VLOOKUP($C933&amp;" "&amp;$K933,Listas!$AB$4:$AC$17,2,FALSE))</f>
        <v/>
      </c>
      <c r="K933" s="67" t="str">
        <f>IF(ISERROR(VLOOKUP($I933,Listas!$L$4:$M$7,2,FALSE)),"",VLOOKUP($I933,Listas!$L$4:$M$7,2,FALSE))</f>
        <v/>
      </c>
      <c r="L933" s="92" t="str">
        <f t="shared" si="14"/>
        <v/>
      </c>
      <c r="M933" s="92" t="str">
        <f>IF(D933="no",VLOOKUP(C933,Listas!$R$4:$Z$17,9, FALSE),"Por favor, introduzca detalles aquí")</f>
        <v>Por favor, introduzca detalles aquí</v>
      </c>
      <c r="N933" s="93" t="str">
        <f>IF(ISERROR(VLOOKUP($F933,Listas!$T$4:$Y$44,5,FALSE)),"",VLOOKUP($F933,Listas!$T$4:$Y$44,5,FALSE))</f>
        <v/>
      </c>
      <c r="O933" s="93" t="str">
        <f>IF(ISERROR(VLOOKUP($F933,Listas!$T$4:$Y$44,6,FALSE)),"",VLOOKUP($F933,Listas!$T$4:$Y$44,6,FALSE))</f>
        <v/>
      </c>
    </row>
    <row r="934" spans="1:15" x14ac:dyDescent="0.25">
      <c r="A934" s="66"/>
      <c r="B934" s="66"/>
      <c r="C934" s="89" t="s">
        <v>941</v>
      </c>
      <c r="D934" s="66" t="s">
        <v>933</v>
      </c>
      <c r="E934" s="90" t="str">
        <f>IF(ISERROR(VLOOKUP($C934,Listas!$R$4:$S$17,2,FALSE)),"",VLOOKUP($C934,Listas!$R$4:$S$17,2,FALSE))</f>
        <v/>
      </c>
      <c r="F934" s="90" t="s">
        <v>984</v>
      </c>
      <c r="G934" s="90" t="s">
        <v>953</v>
      </c>
      <c r="H934" s="67"/>
      <c r="I934" s="67" t="s">
        <v>908</v>
      </c>
      <c r="J934" s="91" t="str">
        <f>IF(ISERROR(VLOOKUP($C934&amp;" "&amp;$K934,Listas!$AB$4:$AC$17,2,FALSE)),"",VLOOKUP($C934&amp;" "&amp;$K934,Listas!$AB$4:$AC$17,2,FALSE))</f>
        <v/>
      </c>
      <c r="K934" s="67" t="str">
        <f>IF(ISERROR(VLOOKUP($I934,Listas!$L$4:$M$7,2,FALSE)),"",VLOOKUP($I934,Listas!$L$4:$M$7,2,FALSE))</f>
        <v/>
      </c>
      <c r="L934" s="92" t="str">
        <f t="shared" si="14"/>
        <v/>
      </c>
      <c r="M934" s="92" t="str">
        <f>IF(D934="no",VLOOKUP(C934,Listas!$R$4:$Z$17,9, FALSE),"Por favor, introduzca detalles aquí")</f>
        <v>Por favor, introduzca detalles aquí</v>
      </c>
      <c r="N934" s="93" t="str">
        <f>IF(ISERROR(VLOOKUP($F934,Listas!$T$4:$Y$44,5,FALSE)),"",VLOOKUP($F934,Listas!$T$4:$Y$44,5,FALSE))</f>
        <v/>
      </c>
      <c r="O934" s="93" t="str">
        <f>IF(ISERROR(VLOOKUP($F934,Listas!$T$4:$Y$44,6,FALSE)),"",VLOOKUP($F934,Listas!$T$4:$Y$44,6,FALSE))</f>
        <v/>
      </c>
    </row>
    <row r="935" spans="1:15" x14ac:dyDescent="0.25">
      <c r="A935" s="66"/>
      <c r="B935" s="66"/>
      <c r="C935" s="89" t="s">
        <v>941</v>
      </c>
      <c r="D935" s="66" t="s">
        <v>933</v>
      </c>
      <c r="E935" s="90" t="str">
        <f>IF(ISERROR(VLOOKUP($C935,Listas!$R$4:$S$17,2,FALSE)),"",VLOOKUP($C935,Listas!$R$4:$S$17,2,FALSE))</f>
        <v/>
      </c>
      <c r="F935" s="90" t="s">
        <v>984</v>
      </c>
      <c r="G935" s="90" t="s">
        <v>953</v>
      </c>
      <c r="H935" s="67"/>
      <c r="I935" s="67" t="s">
        <v>908</v>
      </c>
      <c r="J935" s="91" t="str">
        <f>IF(ISERROR(VLOOKUP($C935&amp;" "&amp;$K935,Listas!$AB$4:$AC$17,2,FALSE)),"",VLOOKUP($C935&amp;" "&amp;$K935,Listas!$AB$4:$AC$17,2,FALSE))</f>
        <v/>
      </c>
      <c r="K935" s="67" t="str">
        <f>IF(ISERROR(VLOOKUP($I935,Listas!$L$4:$M$7,2,FALSE)),"",VLOOKUP($I935,Listas!$L$4:$M$7,2,FALSE))</f>
        <v/>
      </c>
      <c r="L935" s="92" t="str">
        <f t="shared" si="14"/>
        <v/>
      </c>
      <c r="M935" s="92" t="str">
        <f>IF(D935="no",VLOOKUP(C935,Listas!$R$4:$Z$17,9, FALSE),"Por favor, introduzca detalles aquí")</f>
        <v>Por favor, introduzca detalles aquí</v>
      </c>
      <c r="N935" s="93" t="str">
        <f>IF(ISERROR(VLOOKUP($F935,Listas!$T$4:$Y$44,5,FALSE)),"",VLOOKUP($F935,Listas!$T$4:$Y$44,5,FALSE))</f>
        <v/>
      </c>
      <c r="O935" s="93" t="str">
        <f>IF(ISERROR(VLOOKUP($F935,Listas!$T$4:$Y$44,6,FALSE)),"",VLOOKUP($F935,Listas!$T$4:$Y$44,6,FALSE))</f>
        <v/>
      </c>
    </row>
    <row r="936" spans="1:15" x14ac:dyDescent="0.25">
      <c r="A936" s="66"/>
      <c r="B936" s="66"/>
      <c r="C936" s="89" t="s">
        <v>941</v>
      </c>
      <c r="D936" s="66" t="s">
        <v>933</v>
      </c>
      <c r="E936" s="90" t="str">
        <f>IF(ISERROR(VLOOKUP($C936,Listas!$R$4:$S$17,2,FALSE)),"",VLOOKUP($C936,Listas!$R$4:$S$17,2,FALSE))</f>
        <v/>
      </c>
      <c r="F936" s="90" t="s">
        <v>984</v>
      </c>
      <c r="G936" s="90" t="s">
        <v>953</v>
      </c>
      <c r="H936" s="67"/>
      <c r="I936" s="67" t="s">
        <v>908</v>
      </c>
      <c r="J936" s="91" t="str">
        <f>IF(ISERROR(VLOOKUP($C936&amp;" "&amp;$K936,Listas!$AB$4:$AC$17,2,FALSE)),"",VLOOKUP($C936&amp;" "&amp;$K936,Listas!$AB$4:$AC$17,2,FALSE))</f>
        <v/>
      </c>
      <c r="K936" s="67" t="str">
        <f>IF(ISERROR(VLOOKUP($I936,Listas!$L$4:$M$7,2,FALSE)),"",VLOOKUP($I936,Listas!$L$4:$M$7,2,FALSE))</f>
        <v/>
      </c>
      <c r="L936" s="92" t="str">
        <f t="shared" si="14"/>
        <v/>
      </c>
      <c r="M936" s="92" t="str">
        <f>IF(D936="no",VLOOKUP(C936,Listas!$R$4:$Z$17,9, FALSE),"Por favor, introduzca detalles aquí")</f>
        <v>Por favor, introduzca detalles aquí</v>
      </c>
      <c r="N936" s="93" t="str">
        <f>IF(ISERROR(VLOOKUP($F936,Listas!$T$4:$Y$44,5,FALSE)),"",VLOOKUP($F936,Listas!$T$4:$Y$44,5,FALSE))</f>
        <v/>
      </c>
      <c r="O936" s="93" t="str">
        <f>IF(ISERROR(VLOOKUP($F936,Listas!$T$4:$Y$44,6,FALSE)),"",VLOOKUP($F936,Listas!$T$4:$Y$44,6,FALSE))</f>
        <v/>
      </c>
    </row>
    <row r="937" spans="1:15" x14ac:dyDescent="0.25">
      <c r="A937" s="66"/>
      <c r="B937" s="66"/>
      <c r="C937" s="89" t="s">
        <v>941</v>
      </c>
      <c r="D937" s="66" t="s">
        <v>933</v>
      </c>
      <c r="E937" s="90" t="str">
        <f>IF(ISERROR(VLOOKUP($C937,Listas!$R$4:$S$17,2,FALSE)),"",VLOOKUP($C937,Listas!$R$4:$S$17,2,FALSE))</f>
        <v/>
      </c>
      <c r="F937" s="90" t="s">
        <v>984</v>
      </c>
      <c r="G937" s="90" t="s">
        <v>953</v>
      </c>
      <c r="H937" s="67"/>
      <c r="I937" s="67" t="s">
        <v>908</v>
      </c>
      <c r="J937" s="91" t="str">
        <f>IF(ISERROR(VLOOKUP($C937&amp;" "&amp;$K937,Listas!$AB$4:$AC$17,2,FALSE)),"",VLOOKUP($C937&amp;" "&amp;$K937,Listas!$AB$4:$AC$17,2,FALSE))</f>
        <v/>
      </c>
      <c r="K937" s="67" t="str">
        <f>IF(ISERROR(VLOOKUP($I937,Listas!$L$4:$M$7,2,FALSE)),"",VLOOKUP($I937,Listas!$L$4:$M$7,2,FALSE))</f>
        <v/>
      </c>
      <c r="L937" s="92" t="str">
        <f t="shared" si="14"/>
        <v/>
      </c>
      <c r="M937" s="92" t="str">
        <f>IF(D937="no",VLOOKUP(C937,Listas!$R$4:$Z$17,9, FALSE),"Por favor, introduzca detalles aquí")</f>
        <v>Por favor, introduzca detalles aquí</v>
      </c>
      <c r="N937" s="93" t="str">
        <f>IF(ISERROR(VLOOKUP($F937,Listas!$T$4:$Y$44,5,FALSE)),"",VLOOKUP($F937,Listas!$T$4:$Y$44,5,FALSE))</f>
        <v/>
      </c>
      <c r="O937" s="93" t="str">
        <f>IF(ISERROR(VLOOKUP($F937,Listas!$T$4:$Y$44,6,FALSE)),"",VLOOKUP($F937,Listas!$T$4:$Y$44,6,FALSE))</f>
        <v/>
      </c>
    </row>
    <row r="938" spans="1:15" x14ac:dyDescent="0.25">
      <c r="A938" s="66"/>
      <c r="B938" s="66"/>
      <c r="C938" s="89" t="s">
        <v>941</v>
      </c>
      <c r="D938" s="66" t="s">
        <v>933</v>
      </c>
      <c r="E938" s="90" t="str">
        <f>IF(ISERROR(VLOOKUP($C938,Listas!$R$4:$S$17,2,FALSE)),"",VLOOKUP($C938,Listas!$R$4:$S$17,2,FALSE))</f>
        <v/>
      </c>
      <c r="F938" s="90" t="s">
        <v>984</v>
      </c>
      <c r="G938" s="90" t="s">
        <v>953</v>
      </c>
      <c r="H938" s="67"/>
      <c r="I938" s="67" t="s">
        <v>908</v>
      </c>
      <c r="J938" s="91" t="str">
        <f>IF(ISERROR(VLOOKUP($C938&amp;" "&amp;$K938,Listas!$AB$4:$AC$17,2,FALSE)),"",VLOOKUP($C938&amp;" "&amp;$K938,Listas!$AB$4:$AC$17,2,FALSE))</f>
        <v/>
      </c>
      <c r="K938" s="67" t="str">
        <f>IF(ISERROR(VLOOKUP($I938,Listas!$L$4:$M$7,2,FALSE)),"",VLOOKUP($I938,Listas!$L$4:$M$7,2,FALSE))</f>
        <v/>
      </c>
      <c r="L938" s="92" t="str">
        <f t="shared" si="14"/>
        <v/>
      </c>
      <c r="M938" s="92" t="str">
        <f>IF(D938="no",VLOOKUP(C938,Listas!$R$4:$Z$17,9, FALSE),"Por favor, introduzca detalles aquí")</f>
        <v>Por favor, introduzca detalles aquí</v>
      </c>
      <c r="N938" s="93" t="str">
        <f>IF(ISERROR(VLOOKUP($F938,Listas!$T$4:$Y$44,5,FALSE)),"",VLOOKUP($F938,Listas!$T$4:$Y$44,5,FALSE))</f>
        <v/>
      </c>
      <c r="O938" s="93" t="str">
        <f>IF(ISERROR(VLOOKUP($F938,Listas!$T$4:$Y$44,6,FALSE)),"",VLOOKUP($F938,Listas!$T$4:$Y$44,6,FALSE))</f>
        <v/>
      </c>
    </row>
    <row r="939" spans="1:15" x14ac:dyDescent="0.25">
      <c r="A939" s="66"/>
      <c r="B939" s="66"/>
      <c r="C939" s="89" t="s">
        <v>941</v>
      </c>
      <c r="D939" s="66" t="s">
        <v>933</v>
      </c>
      <c r="E939" s="90" t="str">
        <f>IF(ISERROR(VLOOKUP($C939,Listas!$R$4:$S$17,2,FALSE)),"",VLOOKUP($C939,Listas!$R$4:$S$17,2,FALSE))</f>
        <v/>
      </c>
      <c r="F939" s="90" t="s">
        <v>984</v>
      </c>
      <c r="G939" s="90" t="s">
        <v>953</v>
      </c>
      <c r="H939" s="67"/>
      <c r="I939" s="67" t="s">
        <v>908</v>
      </c>
      <c r="J939" s="91" t="str">
        <f>IF(ISERROR(VLOOKUP($C939&amp;" "&amp;$K939,Listas!$AB$4:$AC$17,2,FALSE)),"",VLOOKUP($C939&amp;" "&amp;$K939,Listas!$AB$4:$AC$17,2,FALSE))</f>
        <v/>
      </c>
      <c r="K939" s="67" t="str">
        <f>IF(ISERROR(VLOOKUP($I939,Listas!$L$4:$M$7,2,FALSE)),"",VLOOKUP($I939,Listas!$L$4:$M$7,2,FALSE))</f>
        <v/>
      </c>
      <c r="L939" s="92" t="str">
        <f t="shared" si="14"/>
        <v/>
      </c>
      <c r="M939" s="92" t="str">
        <f>IF(D939="no",VLOOKUP(C939,Listas!$R$4:$Z$17,9, FALSE),"Por favor, introduzca detalles aquí")</f>
        <v>Por favor, introduzca detalles aquí</v>
      </c>
      <c r="N939" s="93" t="str">
        <f>IF(ISERROR(VLOOKUP($F939,Listas!$T$4:$Y$44,5,FALSE)),"",VLOOKUP($F939,Listas!$T$4:$Y$44,5,FALSE))</f>
        <v/>
      </c>
      <c r="O939" s="93" t="str">
        <f>IF(ISERROR(VLOOKUP($F939,Listas!$T$4:$Y$44,6,FALSE)),"",VLOOKUP($F939,Listas!$T$4:$Y$44,6,FALSE))</f>
        <v/>
      </c>
    </row>
    <row r="940" spans="1:15" x14ac:dyDescent="0.25">
      <c r="A940" s="66"/>
      <c r="B940" s="66"/>
      <c r="C940" s="89" t="s">
        <v>941</v>
      </c>
      <c r="D940" s="66" t="s">
        <v>933</v>
      </c>
      <c r="E940" s="90" t="str">
        <f>IF(ISERROR(VLOOKUP($C940,Listas!$R$4:$S$17,2,FALSE)),"",VLOOKUP($C940,Listas!$R$4:$S$17,2,FALSE))</f>
        <v/>
      </c>
      <c r="F940" s="90" t="s">
        <v>984</v>
      </c>
      <c r="G940" s="90" t="s">
        <v>953</v>
      </c>
      <c r="H940" s="67"/>
      <c r="I940" s="67" t="s">
        <v>908</v>
      </c>
      <c r="J940" s="91" t="str">
        <f>IF(ISERROR(VLOOKUP($C940&amp;" "&amp;$K940,Listas!$AB$4:$AC$17,2,FALSE)),"",VLOOKUP($C940&amp;" "&amp;$K940,Listas!$AB$4:$AC$17,2,FALSE))</f>
        <v/>
      </c>
      <c r="K940" s="67" t="str">
        <f>IF(ISERROR(VLOOKUP($I940,Listas!$L$4:$M$7,2,FALSE)),"",VLOOKUP($I940,Listas!$L$4:$M$7,2,FALSE))</f>
        <v/>
      </c>
      <c r="L940" s="92" t="str">
        <f t="shared" si="14"/>
        <v/>
      </c>
      <c r="M940" s="92" t="str">
        <f>IF(D940="no",VLOOKUP(C940,Listas!$R$4:$Z$17,9, FALSE),"Por favor, introduzca detalles aquí")</f>
        <v>Por favor, introduzca detalles aquí</v>
      </c>
      <c r="N940" s="93" t="str">
        <f>IF(ISERROR(VLOOKUP($F940,Listas!$T$4:$Y$44,5,FALSE)),"",VLOOKUP($F940,Listas!$T$4:$Y$44,5,FALSE))</f>
        <v/>
      </c>
      <c r="O940" s="93" t="str">
        <f>IF(ISERROR(VLOOKUP($F940,Listas!$T$4:$Y$44,6,FALSE)),"",VLOOKUP($F940,Listas!$T$4:$Y$44,6,FALSE))</f>
        <v/>
      </c>
    </row>
    <row r="941" spans="1:15" x14ac:dyDescent="0.25">
      <c r="A941" s="66"/>
      <c r="B941" s="66"/>
      <c r="C941" s="89" t="s">
        <v>941</v>
      </c>
      <c r="D941" s="66" t="s">
        <v>933</v>
      </c>
      <c r="E941" s="90" t="str">
        <f>IF(ISERROR(VLOOKUP($C941,Listas!$R$4:$S$17,2,FALSE)),"",VLOOKUP($C941,Listas!$R$4:$S$17,2,FALSE))</f>
        <v/>
      </c>
      <c r="F941" s="90" t="s">
        <v>984</v>
      </c>
      <c r="G941" s="90" t="s">
        <v>953</v>
      </c>
      <c r="H941" s="67"/>
      <c r="I941" s="67" t="s">
        <v>908</v>
      </c>
      <c r="J941" s="91" t="str">
        <f>IF(ISERROR(VLOOKUP($C941&amp;" "&amp;$K941,Listas!$AB$4:$AC$17,2,FALSE)),"",VLOOKUP($C941&amp;" "&amp;$K941,Listas!$AB$4:$AC$17,2,FALSE))</f>
        <v/>
      </c>
      <c r="K941" s="67" t="str">
        <f>IF(ISERROR(VLOOKUP($I941,Listas!$L$4:$M$7,2,FALSE)),"",VLOOKUP($I941,Listas!$L$4:$M$7,2,FALSE))</f>
        <v/>
      </c>
      <c r="L941" s="92" t="str">
        <f t="shared" si="14"/>
        <v/>
      </c>
      <c r="M941" s="92" t="str">
        <f>IF(D941="no",VLOOKUP(C941,Listas!$R$4:$Z$17,9, FALSE),"Por favor, introduzca detalles aquí")</f>
        <v>Por favor, introduzca detalles aquí</v>
      </c>
      <c r="N941" s="93" t="str">
        <f>IF(ISERROR(VLOOKUP($F941,Listas!$T$4:$Y$44,5,FALSE)),"",VLOOKUP($F941,Listas!$T$4:$Y$44,5,FALSE))</f>
        <v/>
      </c>
      <c r="O941" s="93" t="str">
        <f>IF(ISERROR(VLOOKUP($F941,Listas!$T$4:$Y$44,6,FALSE)),"",VLOOKUP($F941,Listas!$T$4:$Y$44,6,FALSE))</f>
        <v/>
      </c>
    </row>
    <row r="942" spans="1:15" x14ac:dyDescent="0.25">
      <c r="A942" s="66"/>
      <c r="B942" s="66"/>
      <c r="C942" s="89" t="s">
        <v>941</v>
      </c>
      <c r="D942" s="66" t="s">
        <v>933</v>
      </c>
      <c r="E942" s="90" t="str">
        <f>IF(ISERROR(VLOOKUP($C942,Listas!$R$4:$S$17,2,FALSE)),"",VLOOKUP($C942,Listas!$R$4:$S$17,2,FALSE))</f>
        <v/>
      </c>
      <c r="F942" s="90" t="s">
        <v>984</v>
      </c>
      <c r="G942" s="90" t="s">
        <v>953</v>
      </c>
      <c r="H942" s="67"/>
      <c r="I942" s="67" t="s">
        <v>908</v>
      </c>
      <c r="J942" s="91" t="str">
        <f>IF(ISERROR(VLOOKUP($C942&amp;" "&amp;$K942,Listas!$AB$4:$AC$17,2,FALSE)),"",VLOOKUP($C942&amp;" "&amp;$K942,Listas!$AB$4:$AC$17,2,FALSE))</f>
        <v/>
      </c>
      <c r="K942" s="67" t="str">
        <f>IF(ISERROR(VLOOKUP($I942,Listas!$L$4:$M$7,2,FALSE)),"",VLOOKUP($I942,Listas!$L$4:$M$7,2,FALSE))</f>
        <v/>
      </c>
      <c r="L942" s="92" t="str">
        <f t="shared" si="14"/>
        <v/>
      </c>
      <c r="M942" s="92" t="str">
        <f>IF(D942="no",VLOOKUP(C942,Listas!$R$4:$Z$17,9, FALSE),"Por favor, introduzca detalles aquí")</f>
        <v>Por favor, introduzca detalles aquí</v>
      </c>
      <c r="N942" s="93" t="str">
        <f>IF(ISERROR(VLOOKUP($F942,Listas!$T$4:$Y$44,5,FALSE)),"",VLOOKUP($F942,Listas!$T$4:$Y$44,5,FALSE))</f>
        <v/>
      </c>
      <c r="O942" s="93" t="str">
        <f>IF(ISERROR(VLOOKUP($F942,Listas!$T$4:$Y$44,6,FALSE)),"",VLOOKUP($F942,Listas!$T$4:$Y$44,6,FALSE))</f>
        <v/>
      </c>
    </row>
    <row r="943" spans="1:15" x14ac:dyDescent="0.25">
      <c r="A943" s="66"/>
      <c r="B943" s="66"/>
      <c r="C943" s="89" t="s">
        <v>941</v>
      </c>
      <c r="D943" s="66" t="s">
        <v>933</v>
      </c>
      <c r="E943" s="90" t="str">
        <f>IF(ISERROR(VLOOKUP($C943,Listas!$R$4:$S$17,2,FALSE)),"",VLOOKUP($C943,Listas!$R$4:$S$17,2,FALSE))</f>
        <v/>
      </c>
      <c r="F943" s="90" t="s">
        <v>984</v>
      </c>
      <c r="G943" s="90" t="s">
        <v>953</v>
      </c>
      <c r="H943" s="67"/>
      <c r="I943" s="67" t="s">
        <v>908</v>
      </c>
      <c r="J943" s="91" t="str">
        <f>IF(ISERROR(VLOOKUP($C943&amp;" "&amp;$K943,Listas!$AB$4:$AC$17,2,FALSE)),"",VLOOKUP($C943&amp;" "&amp;$K943,Listas!$AB$4:$AC$17,2,FALSE))</f>
        <v/>
      </c>
      <c r="K943" s="67" t="str">
        <f>IF(ISERROR(VLOOKUP($I943,Listas!$L$4:$M$7,2,FALSE)),"",VLOOKUP($I943,Listas!$L$4:$M$7,2,FALSE))</f>
        <v/>
      </c>
      <c r="L943" s="92" t="str">
        <f t="shared" si="14"/>
        <v/>
      </c>
      <c r="M943" s="92" t="str">
        <f>IF(D943="no",VLOOKUP(C943,Listas!$R$4:$Z$17,9, FALSE),"Por favor, introduzca detalles aquí")</f>
        <v>Por favor, introduzca detalles aquí</v>
      </c>
      <c r="N943" s="93" t="str">
        <f>IF(ISERROR(VLOOKUP($F943,Listas!$T$4:$Y$44,5,FALSE)),"",VLOOKUP($F943,Listas!$T$4:$Y$44,5,FALSE))</f>
        <v/>
      </c>
      <c r="O943" s="93" t="str">
        <f>IF(ISERROR(VLOOKUP($F943,Listas!$T$4:$Y$44,6,FALSE)),"",VLOOKUP($F943,Listas!$T$4:$Y$44,6,FALSE))</f>
        <v/>
      </c>
    </row>
    <row r="944" spans="1:15" x14ac:dyDescent="0.25">
      <c r="A944" s="66"/>
      <c r="B944" s="66"/>
      <c r="C944" s="89" t="s">
        <v>941</v>
      </c>
      <c r="D944" s="66" t="s">
        <v>933</v>
      </c>
      <c r="E944" s="90" t="str">
        <f>IF(ISERROR(VLOOKUP($C944,Listas!$R$4:$S$17,2,FALSE)),"",VLOOKUP($C944,Listas!$R$4:$S$17,2,FALSE))</f>
        <v/>
      </c>
      <c r="F944" s="90" t="s">
        <v>984</v>
      </c>
      <c r="G944" s="90" t="s">
        <v>953</v>
      </c>
      <c r="H944" s="67"/>
      <c r="I944" s="67" t="s">
        <v>908</v>
      </c>
      <c r="J944" s="91" t="str">
        <f>IF(ISERROR(VLOOKUP($C944&amp;" "&amp;$K944,Listas!$AB$4:$AC$17,2,FALSE)),"",VLOOKUP($C944&amp;" "&amp;$K944,Listas!$AB$4:$AC$17,2,FALSE))</f>
        <v/>
      </c>
      <c r="K944" s="67" t="str">
        <f>IF(ISERROR(VLOOKUP($I944,Listas!$L$4:$M$7,2,FALSE)),"",VLOOKUP($I944,Listas!$L$4:$M$7,2,FALSE))</f>
        <v/>
      </c>
      <c r="L944" s="92" t="str">
        <f t="shared" si="14"/>
        <v/>
      </c>
      <c r="M944" s="92" t="str">
        <f>IF(D944="no",VLOOKUP(C944,Listas!$R$4:$Z$17,9, FALSE),"Por favor, introduzca detalles aquí")</f>
        <v>Por favor, introduzca detalles aquí</v>
      </c>
      <c r="N944" s="93" t="str">
        <f>IF(ISERROR(VLOOKUP($F944,Listas!$T$4:$Y$44,5,FALSE)),"",VLOOKUP($F944,Listas!$T$4:$Y$44,5,FALSE))</f>
        <v/>
      </c>
      <c r="O944" s="93" t="str">
        <f>IF(ISERROR(VLOOKUP($F944,Listas!$T$4:$Y$44,6,FALSE)),"",VLOOKUP($F944,Listas!$T$4:$Y$44,6,FALSE))</f>
        <v/>
      </c>
    </row>
    <row r="945" spans="1:15" x14ac:dyDescent="0.25">
      <c r="A945" s="66"/>
      <c r="B945" s="66"/>
      <c r="C945" s="89" t="s">
        <v>941</v>
      </c>
      <c r="D945" s="66" t="s">
        <v>933</v>
      </c>
      <c r="E945" s="90" t="str">
        <f>IF(ISERROR(VLOOKUP($C945,Listas!$R$4:$S$17,2,FALSE)),"",VLOOKUP($C945,Listas!$R$4:$S$17,2,FALSE))</f>
        <v/>
      </c>
      <c r="F945" s="90" t="s">
        <v>984</v>
      </c>
      <c r="G945" s="90" t="s">
        <v>953</v>
      </c>
      <c r="H945" s="67"/>
      <c r="I945" s="67" t="s">
        <v>908</v>
      </c>
      <c r="J945" s="91" t="str">
        <f>IF(ISERROR(VLOOKUP($C945&amp;" "&amp;$K945,Listas!$AB$4:$AC$17,2,FALSE)),"",VLOOKUP($C945&amp;" "&amp;$K945,Listas!$AB$4:$AC$17,2,FALSE))</f>
        <v/>
      </c>
      <c r="K945" s="67" t="str">
        <f>IF(ISERROR(VLOOKUP($I945,Listas!$L$4:$M$7,2,FALSE)),"",VLOOKUP($I945,Listas!$L$4:$M$7,2,FALSE))</f>
        <v/>
      </c>
      <c r="L945" s="92" t="str">
        <f t="shared" si="14"/>
        <v/>
      </c>
      <c r="M945" s="92" t="str">
        <f>IF(D945="no",VLOOKUP(C945,Listas!$R$4:$Z$17,9, FALSE),"Por favor, introduzca detalles aquí")</f>
        <v>Por favor, introduzca detalles aquí</v>
      </c>
      <c r="N945" s="93" t="str">
        <f>IF(ISERROR(VLOOKUP($F945,Listas!$T$4:$Y$44,5,FALSE)),"",VLOOKUP($F945,Listas!$T$4:$Y$44,5,FALSE))</f>
        <v/>
      </c>
      <c r="O945" s="93" t="str">
        <f>IF(ISERROR(VLOOKUP($F945,Listas!$T$4:$Y$44,6,FALSE)),"",VLOOKUP($F945,Listas!$T$4:$Y$44,6,FALSE))</f>
        <v/>
      </c>
    </row>
    <row r="946" spans="1:15" x14ac:dyDescent="0.25">
      <c r="A946" s="66"/>
      <c r="B946" s="66"/>
      <c r="C946" s="89" t="s">
        <v>941</v>
      </c>
      <c r="D946" s="66" t="s">
        <v>933</v>
      </c>
      <c r="E946" s="90" t="str">
        <f>IF(ISERROR(VLOOKUP($C946,Listas!$R$4:$S$17,2,FALSE)),"",VLOOKUP($C946,Listas!$R$4:$S$17,2,FALSE))</f>
        <v/>
      </c>
      <c r="F946" s="90" t="s">
        <v>984</v>
      </c>
      <c r="G946" s="90" t="s">
        <v>953</v>
      </c>
      <c r="H946" s="67"/>
      <c r="I946" s="67" t="s">
        <v>908</v>
      </c>
      <c r="J946" s="91" t="str">
        <f>IF(ISERROR(VLOOKUP($C946&amp;" "&amp;$K946,Listas!$AB$4:$AC$17,2,FALSE)),"",VLOOKUP($C946&amp;" "&amp;$K946,Listas!$AB$4:$AC$17,2,FALSE))</f>
        <v/>
      </c>
      <c r="K946" s="67" t="str">
        <f>IF(ISERROR(VLOOKUP($I946,Listas!$L$4:$M$7,2,FALSE)),"",VLOOKUP($I946,Listas!$L$4:$M$7,2,FALSE))</f>
        <v/>
      </c>
      <c r="L946" s="92" t="str">
        <f t="shared" si="14"/>
        <v/>
      </c>
      <c r="M946" s="92" t="str">
        <f>IF(D946="no",VLOOKUP(C946,Listas!$R$4:$Z$17,9, FALSE),"Por favor, introduzca detalles aquí")</f>
        <v>Por favor, introduzca detalles aquí</v>
      </c>
      <c r="N946" s="93" t="str">
        <f>IF(ISERROR(VLOOKUP($F946,Listas!$T$4:$Y$44,5,FALSE)),"",VLOOKUP($F946,Listas!$T$4:$Y$44,5,FALSE))</f>
        <v/>
      </c>
      <c r="O946" s="93" t="str">
        <f>IF(ISERROR(VLOOKUP($F946,Listas!$T$4:$Y$44,6,FALSE)),"",VLOOKUP($F946,Listas!$T$4:$Y$44,6,FALSE))</f>
        <v/>
      </c>
    </row>
    <row r="947" spans="1:15" x14ac:dyDescent="0.25">
      <c r="A947" s="66"/>
      <c r="B947" s="66"/>
      <c r="C947" s="89" t="s">
        <v>941</v>
      </c>
      <c r="D947" s="66" t="s">
        <v>933</v>
      </c>
      <c r="E947" s="90" t="str">
        <f>IF(ISERROR(VLOOKUP($C947,Listas!$R$4:$S$17,2,FALSE)),"",VLOOKUP($C947,Listas!$R$4:$S$17,2,FALSE))</f>
        <v/>
      </c>
      <c r="F947" s="90" t="s">
        <v>984</v>
      </c>
      <c r="G947" s="90" t="s">
        <v>953</v>
      </c>
      <c r="H947" s="67"/>
      <c r="I947" s="67" t="s">
        <v>908</v>
      </c>
      <c r="J947" s="91" t="str">
        <f>IF(ISERROR(VLOOKUP($C947&amp;" "&amp;$K947,Listas!$AB$4:$AC$17,2,FALSE)),"",VLOOKUP($C947&amp;" "&amp;$K947,Listas!$AB$4:$AC$17,2,FALSE))</f>
        <v/>
      </c>
      <c r="K947" s="67" t="str">
        <f>IF(ISERROR(VLOOKUP($I947,Listas!$L$4:$M$7,2,FALSE)),"",VLOOKUP($I947,Listas!$L$4:$M$7,2,FALSE))</f>
        <v/>
      </c>
      <c r="L947" s="92" t="str">
        <f t="shared" si="14"/>
        <v/>
      </c>
      <c r="M947" s="92" t="str">
        <f>IF(D947="no",VLOOKUP(C947,Listas!$R$4:$Z$17,9, FALSE),"Por favor, introduzca detalles aquí")</f>
        <v>Por favor, introduzca detalles aquí</v>
      </c>
      <c r="N947" s="93" t="str">
        <f>IF(ISERROR(VLOOKUP($F947,Listas!$T$4:$Y$44,5,FALSE)),"",VLOOKUP($F947,Listas!$T$4:$Y$44,5,FALSE))</f>
        <v/>
      </c>
      <c r="O947" s="93" t="str">
        <f>IF(ISERROR(VLOOKUP($F947,Listas!$T$4:$Y$44,6,FALSE)),"",VLOOKUP($F947,Listas!$T$4:$Y$44,6,FALSE))</f>
        <v/>
      </c>
    </row>
    <row r="948" spans="1:15" x14ac:dyDescent="0.25">
      <c r="A948" s="66"/>
      <c r="B948" s="66"/>
      <c r="C948" s="89" t="s">
        <v>941</v>
      </c>
      <c r="D948" s="66" t="s">
        <v>933</v>
      </c>
      <c r="E948" s="90" t="str">
        <f>IF(ISERROR(VLOOKUP($C948,Listas!$R$4:$S$17,2,FALSE)),"",VLOOKUP($C948,Listas!$R$4:$S$17,2,FALSE))</f>
        <v/>
      </c>
      <c r="F948" s="90" t="s">
        <v>984</v>
      </c>
      <c r="G948" s="90" t="s">
        <v>953</v>
      </c>
      <c r="H948" s="67"/>
      <c r="I948" s="67" t="s">
        <v>908</v>
      </c>
      <c r="J948" s="91" t="str">
        <f>IF(ISERROR(VLOOKUP($C948&amp;" "&amp;$K948,Listas!$AB$4:$AC$17,2,FALSE)),"",VLOOKUP($C948&amp;" "&amp;$K948,Listas!$AB$4:$AC$17,2,FALSE))</f>
        <v/>
      </c>
      <c r="K948" s="67" t="str">
        <f>IF(ISERROR(VLOOKUP($I948,Listas!$L$4:$M$7,2,FALSE)),"",VLOOKUP($I948,Listas!$L$4:$M$7,2,FALSE))</f>
        <v/>
      </c>
      <c r="L948" s="92" t="str">
        <f t="shared" si="14"/>
        <v/>
      </c>
      <c r="M948" s="92" t="str">
        <f>IF(D948="no",VLOOKUP(C948,Listas!$R$4:$Z$17,9, FALSE),"Por favor, introduzca detalles aquí")</f>
        <v>Por favor, introduzca detalles aquí</v>
      </c>
      <c r="N948" s="93" t="str">
        <f>IF(ISERROR(VLOOKUP($F948,Listas!$T$4:$Y$44,5,FALSE)),"",VLOOKUP($F948,Listas!$T$4:$Y$44,5,FALSE))</f>
        <v/>
      </c>
      <c r="O948" s="93" t="str">
        <f>IF(ISERROR(VLOOKUP($F948,Listas!$T$4:$Y$44,6,FALSE)),"",VLOOKUP($F948,Listas!$T$4:$Y$44,6,FALSE))</f>
        <v/>
      </c>
    </row>
    <row r="949" spans="1:15" x14ac:dyDescent="0.25">
      <c r="A949" s="66"/>
      <c r="B949" s="66"/>
      <c r="C949" s="89" t="s">
        <v>941</v>
      </c>
      <c r="D949" s="66" t="s">
        <v>933</v>
      </c>
      <c r="E949" s="90" t="str">
        <f>IF(ISERROR(VLOOKUP($C949,Listas!$R$4:$S$17,2,FALSE)),"",VLOOKUP($C949,Listas!$R$4:$S$17,2,FALSE))</f>
        <v/>
      </c>
      <c r="F949" s="90" t="s">
        <v>984</v>
      </c>
      <c r="G949" s="90" t="s">
        <v>953</v>
      </c>
      <c r="H949" s="67"/>
      <c r="I949" s="67" t="s">
        <v>908</v>
      </c>
      <c r="J949" s="91" t="str">
        <f>IF(ISERROR(VLOOKUP($C949&amp;" "&amp;$K949,Listas!$AB$4:$AC$17,2,FALSE)),"",VLOOKUP($C949&amp;" "&amp;$K949,Listas!$AB$4:$AC$17,2,FALSE))</f>
        <v/>
      </c>
      <c r="K949" s="67" t="str">
        <f>IF(ISERROR(VLOOKUP($I949,Listas!$L$4:$M$7,2,FALSE)),"",VLOOKUP($I949,Listas!$L$4:$M$7,2,FALSE))</f>
        <v/>
      </c>
      <c r="L949" s="92" t="str">
        <f t="shared" si="14"/>
        <v/>
      </c>
      <c r="M949" s="92" t="str">
        <f>IF(D949="no",VLOOKUP(C949,Listas!$R$4:$Z$17,9, FALSE),"Por favor, introduzca detalles aquí")</f>
        <v>Por favor, introduzca detalles aquí</v>
      </c>
      <c r="N949" s="93" t="str">
        <f>IF(ISERROR(VLOOKUP($F949,Listas!$T$4:$Y$44,5,FALSE)),"",VLOOKUP($F949,Listas!$T$4:$Y$44,5,FALSE))</f>
        <v/>
      </c>
      <c r="O949" s="93" t="str">
        <f>IF(ISERROR(VLOOKUP($F949,Listas!$T$4:$Y$44,6,FALSE)),"",VLOOKUP($F949,Listas!$T$4:$Y$44,6,FALSE))</f>
        <v/>
      </c>
    </row>
    <row r="950" spans="1:15" x14ac:dyDescent="0.25">
      <c r="A950" s="66"/>
      <c r="B950" s="66"/>
      <c r="C950" s="89" t="s">
        <v>941</v>
      </c>
      <c r="D950" s="66" t="s">
        <v>933</v>
      </c>
      <c r="E950" s="90" t="str">
        <f>IF(ISERROR(VLOOKUP($C950,Listas!$R$4:$S$17,2,FALSE)),"",VLOOKUP($C950,Listas!$R$4:$S$17,2,FALSE))</f>
        <v/>
      </c>
      <c r="F950" s="90" t="s">
        <v>984</v>
      </c>
      <c r="G950" s="90" t="s">
        <v>953</v>
      </c>
      <c r="H950" s="67"/>
      <c r="I950" s="67" t="s">
        <v>908</v>
      </c>
      <c r="J950" s="91" t="str">
        <f>IF(ISERROR(VLOOKUP($C950&amp;" "&amp;$K950,Listas!$AB$4:$AC$17,2,FALSE)),"",VLOOKUP($C950&amp;" "&amp;$K950,Listas!$AB$4:$AC$17,2,FALSE))</f>
        <v/>
      </c>
      <c r="K950" s="67" t="str">
        <f>IF(ISERROR(VLOOKUP($I950,Listas!$L$4:$M$7,2,FALSE)),"",VLOOKUP($I950,Listas!$L$4:$M$7,2,FALSE))</f>
        <v/>
      </c>
      <c r="L950" s="92" t="str">
        <f t="shared" si="14"/>
        <v/>
      </c>
      <c r="M950" s="92" t="str">
        <f>IF(D950="no",VLOOKUP(C950,Listas!$R$4:$Z$17,9, FALSE),"Por favor, introduzca detalles aquí")</f>
        <v>Por favor, introduzca detalles aquí</v>
      </c>
      <c r="N950" s="93" t="str">
        <f>IF(ISERROR(VLOOKUP($F950,Listas!$T$4:$Y$44,5,FALSE)),"",VLOOKUP($F950,Listas!$T$4:$Y$44,5,FALSE))</f>
        <v/>
      </c>
      <c r="O950" s="93" t="str">
        <f>IF(ISERROR(VLOOKUP($F950,Listas!$T$4:$Y$44,6,FALSE)),"",VLOOKUP($F950,Listas!$T$4:$Y$44,6,FALSE))</f>
        <v/>
      </c>
    </row>
    <row r="951" spans="1:15" x14ac:dyDescent="0.25">
      <c r="A951" s="66"/>
      <c r="B951" s="66"/>
      <c r="C951" s="89" t="s">
        <v>941</v>
      </c>
      <c r="D951" s="66" t="s">
        <v>933</v>
      </c>
      <c r="E951" s="90" t="str">
        <f>IF(ISERROR(VLOOKUP($C951,Listas!$R$4:$S$17,2,FALSE)),"",VLOOKUP($C951,Listas!$R$4:$S$17,2,FALSE))</f>
        <v/>
      </c>
      <c r="F951" s="90" t="s">
        <v>984</v>
      </c>
      <c r="G951" s="90" t="s">
        <v>953</v>
      </c>
      <c r="H951" s="67"/>
      <c r="I951" s="67" t="s">
        <v>908</v>
      </c>
      <c r="J951" s="91" t="str">
        <f>IF(ISERROR(VLOOKUP($C951&amp;" "&amp;$K951,Listas!$AB$4:$AC$17,2,FALSE)),"",VLOOKUP($C951&amp;" "&amp;$K951,Listas!$AB$4:$AC$17,2,FALSE))</f>
        <v/>
      </c>
      <c r="K951" s="67" t="str">
        <f>IF(ISERROR(VLOOKUP($I951,Listas!$L$4:$M$7,2,FALSE)),"",VLOOKUP($I951,Listas!$L$4:$M$7,2,FALSE))</f>
        <v/>
      </c>
      <c r="L951" s="92" t="str">
        <f t="shared" si="14"/>
        <v/>
      </c>
      <c r="M951" s="92" t="str">
        <f>IF(D951="no",VLOOKUP(C951,Listas!$R$4:$Z$17,9, FALSE),"Por favor, introduzca detalles aquí")</f>
        <v>Por favor, introduzca detalles aquí</v>
      </c>
      <c r="N951" s="93" t="str">
        <f>IF(ISERROR(VLOOKUP($F951,Listas!$T$4:$Y$44,5,FALSE)),"",VLOOKUP($F951,Listas!$T$4:$Y$44,5,FALSE))</f>
        <v/>
      </c>
      <c r="O951" s="93" t="str">
        <f>IF(ISERROR(VLOOKUP($F951,Listas!$T$4:$Y$44,6,FALSE)),"",VLOOKUP($F951,Listas!$T$4:$Y$44,6,FALSE))</f>
        <v/>
      </c>
    </row>
    <row r="952" spans="1:15" x14ac:dyDescent="0.25">
      <c r="A952" s="66"/>
      <c r="B952" s="66"/>
      <c r="C952" s="89" t="s">
        <v>941</v>
      </c>
      <c r="D952" s="66" t="s">
        <v>933</v>
      </c>
      <c r="E952" s="90" t="str">
        <f>IF(ISERROR(VLOOKUP($C952,Listas!$R$4:$S$17,2,FALSE)),"",VLOOKUP($C952,Listas!$R$4:$S$17,2,FALSE))</f>
        <v/>
      </c>
      <c r="F952" s="90" t="s">
        <v>984</v>
      </c>
      <c r="G952" s="90" t="s">
        <v>953</v>
      </c>
      <c r="H952" s="67"/>
      <c r="I952" s="67" t="s">
        <v>908</v>
      </c>
      <c r="J952" s="91" t="str">
        <f>IF(ISERROR(VLOOKUP($C952&amp;" "&amp;$K952,Listas!$AB$4:$AC$17,2,FALSE)),"",VLOOKUP($C952&amp;" "&amp;$K952,Listas!$AB$4:$AC$17,2,FALSE))</f>
        <v/>
      </c>
      <c r="K952" s="67" t="str">
        <f>IF(ISERROR(VLOOKUP($I952,Listas!$L$4:$M$7,2,FALSE)),"",VLOOKUP($I952,Listas!$L$4:$M$7,2,FALSE))</f>
        <v/>
      </c>
      <c r="L952" s="92" t="str">
        <f t="shared" si="14"/>
        <v/>
      </c>
      <c r="M952" s="92" t="str">
        <f>IF(D952="no",VLOOKUP(C952,Listas!$R$4:$Z$17,9, FALSE),"Por favor, introduzca detalles aquí")</f>
        <v>Por favor, introduzca detalles aquí</v>
      </c>
      <c r="N952" s="93" t="str">
        <f>IF(ISERROR(VLOOKUP($F952,Listas!$T$4:$Y$44,5,FALSE)),"",VLOOKUP($F952,Listas!$T$4:$Y$44,5,FALSE))</f>
        <v/>
      </c>
      <c r="O952" s="93" t="str">
        <f>IF(ISERROR(VLOOKUP($F952,Listas!$T$4:$Y$44,6,FALSE)),"",VLOOKUP($F952,Listas!$T$4:$Y$44,6,FALSE))</f>
        <v/>
      </c>
    </row>
    <row r="953" spans="1:15" x14ac:dyDescent="0.25">
      <c r="A953" s="66"/>
      <c r="B953" s="66"/>
      <c r="C953" s="89" t="s">
        <v>941</v>
      </c>
      <c r="D953" s="66" t="s">
        <v>933</v>
      </c>
      <c r="E953" s="90" t="str">
        <f>IF(ISERROR(VLOOKUP($C953,Listas!$R$4:$S$17,2,FALSE)),"",VLOOKUP($C953,Listas!$R$4:$S$17,2,FALSE))</f>
        <v/>
      </c>
      <c r="F953" s="90" t="s">
        <v>984</v>
      </c>
      <c r="G953" s="90" t="s">
        <v>953</v>
      </c>
      <c r="H953" s="67"/>
      <c r="I953" s="67" t="s">
        <v>908</v>
      </c>
      <c r="J953" s="91" t="str">
        <f>IF(ISERROR(VLOOKUP($C953&amp;" "&amp;$K953,Listas!$AB$4:$AC$17,2,FALSE)),"",VLOOKUP($C953&amp;" "&amp;$K953,Listas!$AB$4:$AC$17,2,FALSE))</f>
        <v/>
      </c>
      <c r="K953" s="67" t="str">
        <f>IF(ISERROR(VLOOKUP($I953,Listas!$L$4:$M$7,2,FALSE)),"",VLOOKUP($I953,Listas!$L$4:$M$7,2,FALSE))</f>
        <v/>
      </c>
      <c r="L953" s="92" t="str">
        <f t="shared" si="14"/>
        <v/>
      </c>
      <c r="M953" s="92" t="str">
        <f>IF(D953="no",VLOOKUP(C953,Listas!$R$4:$Z$17,9, FALSE),"Por favor, introduzca detalles aquí")</f>
        <v>Por favor, introduzca detalles aquí</v>
      </c>
      <c r="N953" s="93" t="str">
        <f>IF(ISERROR(VLOOKUP($F953,Listas!$T$4:$Y$44,5,FALSE)),"",VLOOKUP($F953,Listas!$T$4:$Y$44,5,FALSE))</f>
        <v/>
      </c>
      <c r="O953" s="93" t="str">
        <f>IF(ISERROR(VLOOKUP($F953,Listas!$T$4:$Y$44,6,FALSE)),"",VLOOKUP($F953,Listas!$T$4:$Y$44,6,FALSE))</f>
        <v/>
      </c>
    </row>
    <row r="954" spans="1:15" x14ac:dyDescent="0.25">
      <c r="A954" s="66"/>
      <c r="B954" s="66"/>
      <c r="C954" s="89" t="s">
        <v>941</v>
      </c>
      <c r="D954" s="66" t="s">
        <v>933</v>
      </c>
      <c r="E954" s="90" t="str">
        <f>IF(ISERROR(VLOOKUP($C954,Listas!$R$4:$S$17,2,FALSE)),"",VLOOKUP($C954,Listas!$R$4:$S$17,2,FALSE))</f>
        <v/>
      </c>
      <c r="F954" s="90" t="s">
        <v>984</v>
      </c>
      <c r="G954" s="90" t="s">
        <v>953</v>
      </c>
      <c r="H954" s="67"/>
      <c r="I954" s="67" t="s">
        <v>908</v>
      </c>
      <c r="J954" s="91" t="str">
        <f>IF(ISERROR(VLOOKUP($C954&amp;" "&amp;$K954,Listas!$AB$4:$AC$17,2,FALSE)),"",VLOOKUP($C954&amp;" "&amp;$K954,Listas!$AB$4:$AC$17,2,FALSE))</f>
        <v/>
      </c>
      <c r="K954" s="67" t="str">
        <f>IF(ISERROR(VLOOKUP($I954,Listas!$L$4:$M$7,2,FALSE)),"",VLOOKUP($I954,Listas!$L$4:$M$7,2,FALSE))</f>
        <v/>
      </c>
      <c r="L954" s="92" t="str">
        <f t="shared" si="14"/>
        <v/>
      </c>
      <c r="M954" s="92" t="str">
        <f>IF(D954="no",VLOOKUP(C954,Listas!$R$4:$Z$17,9, FALSE),"Por favor, introduzca detalles aquí")</f>
        <v>Por favor, introduzca detalles aquí</v>
      </c>
      <c r="N954" s="93" t="str">
        <f>IF(ISERROR(VLOOKUP($F954,Listas!$T$4:$Y$44,5,FALSE)),"",VLOOKUP($F954,Listas!$T$4:$Y$44,5,FALSE))</f>
        <v/>
      </c>
      <c r="O954" s="93" t="str">
        <f>IF(ISERROR(VLOOKUP($F954,Listas!$T$4:$Y$44,6,FALSE)),"",VLOOKUP($F954,Listas!$T$4:$Y$44,6,FALSE))</f>
        <v/>
      </c>
    </row>
    <row r="955" spans="1:15" x14ac:dyDescent="0.25">
      <c r="A955" s="66"/>
      <c r="B955" s="66"/>
      <c r="C955" s="89" t="s">
        <v>941</v>
      </c>
      <c r="D955" s="66" t="s">
        <v>933</v>
      </c>
      <c r="E955" s="90" t="str">
        <f>IF(ISERROR(VLOOKUP($C955,Listas!$R$4:$S$17,2,FALSE)),"",VLOOKUP($C955,Listas!$R$4:$S$17,2,FALSE))</f>
        <v/>
      </c>
      <c r="F955" s="90" t="s">
        <v>984</v>
      </c>
      <c r="G955" s="90" t="s">
        <v>953</v>
      </c>
      <c r="H955" s="67"/>
      <c r="I955" s="67" t="s">
        <v>908</v>
      </c>
      <c r="J955" s="91" t="str">
        <f>IF(ISERROR(VLOOKUP($C955&amp;" "&amp;$K955,Listas!$AB$4:$AC$17,2,FALSE)),"",VLOOKUP($C955&amp;" "&amp;$K955,Listas!$AB$4:$AC$17,2,FALSE))</f>
        <v/>
      </c>
      <c r="K955" s="67" t="str">
        <f>IF(ISERROR(VLOOKUP($I955,Listas!$L$4:$M$7,2,FALSE)),"",VLOOKUP($I955,Listas!$L$4:$M$7,2,FALSE))</f>
        <v/>
      </c>
      <c r="L955" s="92" t="str">
        <f t="shared" si="14"/>
        <v/>
      </c>
      <c r="M955" s="92" t="str">
        <f>IF(D955="no",VLOOKUP(C955,Listas!$R$4:$Z$17,9, FALSE),"Por favor, introduzca detalles aquí")</f>
        <v>Por favor, introduzca detalles aquí</v>
      </c>
      <c r="N955" s="93" t="str">
        <f>IF(ISERROR(VLOOKUP($F955,Listas!$T$4:$Y$44,5,FALSE)),"",VLOOKUP($F955,Listas!$T$4:$Y$44,5,FALSE))</f>
        <v/>
      </c>
      <c r="O955" s="93" t="str">
        <f>IF(ISERROR(VLOOKUP($F955,Listas!$T$4:$Y$44,6,FALSE)),"",VLOOKUP($F955,Listas!$T$4:$Y$44,6,FALSE))</f>
        <v/>
      </c>
    </row>
    <row r="956" spans="1:15" x14ac:dyDescent="0.25">
      <c r="A956" s="66"/>
      <c r="B956" s="66"/>
      <c r="C956" s="89" t="s">
        <v>941</v>
      </c>
      <c r="D956" s="66" t="s">
        <v>933</v>
      </c>
      <c r="E956" s="90" t="str">
        <f>IF(ISERROR(VLOOKUP($C956,Listas!$R$4:$S$17,2,FALSE)),"",VLOOKUP($C956,Listas!$R$4:$S$17,2,FALSE))</f>
        <v/>
      </c>
      <c r="F956" s="90" t="s">
        <v>984</v>
      </c>
      <c r="G956" s="90" t="s">
        <v>953</v>
      </c>
      <c r="H956" s="67"/>
      <c r="I956" s="67" t="s">
        <v>908</v>
      </c>
      <c r="J956" s="91" t="str">
        <f>IF(ISERROR(VLOOKUP($C956&amp;" "&amp;$K956,Listas!$AB$4:$AC$17,2,FALSE)),"",VLOOKUP($C956&amp;" "&amp;$K956,Listas!$AB$4:$AC$17,2,FALSE))</f>
        <v/>
      </c>
      <c r="K956" s="67" t="str">
        <f>IF(ISERROR(VLOOKUP($I956,Listas!$L$4:$M$7,2,FALSE)),"",VLOOKUP($I956,Listas!$L$4:$M$7,2,FALSE))</f>
        <v/>
      </c>
      <c r="L956" s="92" t="str">
        <f t="shared" si="14"/>
        <v/>
      </c>
      <c r="M956" s="92" t="str">
        <f>IF(D956="no",VLOOKUP(C956,Listas!$R$4:$Z$17,9, FALSE),"Por favor, introduzca detalles aquí")</f>
        <v>Por favor, introduzca detalles aquí</v>
      </c>
      <c r="N956" s="93" t="str">
        <f>IF(ISERROR(VLOOKUP($F956,Listas!$T$4:$Y$44,5,FALSE)),"",VLOOKUP($F956,Listas!$T$4:$Y$44,5,FALSE))</f>
        <v/>
      </c>
      <c r="O956" s="93" t="str">
        <f>IF(ISERROR(VLOOKUP($F956,Listas!$T$4:$Y$44,6,FALSE)),"",VLOOKUP($F956,Listas!$T$4:$Y$44,6,FALSE))</f>
        <v/>
      </c>
    </row>
    <row r="957" spans="1:15" x14ac:dyDescent="0.25">
      <c r="A957" s="66"/>
      <c r="B957" s="66"/>
      <c r="C957" s="89" t="s">
        <v>941</v>
      </c>
      <c r="D957" s="66" t="s">
        <v>933</v>
      </c>
      <c r="E957" s="90" t="str">
        <f>IF(ISERROR(VLOOKUP($C957,Listas!$R$4:$S$17,2,FALSE)),"",VLOOKUP($C957,Listas!$R$4:$S$17,2,FALSE))</f>
        <v/>
      </c>
      <c r="F957" s="90" t="s">
        <v>984</v>
      </c>
      <c r="G957" s="90" t="s">
        <v>953</v>
      </c>
      <c r="H957" s="67"/>
      <c r="I957" s="67" t="s">
        <v>908</v>
      </c>
      <c r="J957" s="91" t="str">
        <f>IF(ISERROR(VLOOKUP($C957&amp;" "&amp;$K957,Listas!$AB$4:$AC$17,2,FALSE)),"",VLOOKUP($C957&amp;" "&amp;$K957,Listas!$AB$4:$AC$17,2,FALSE))</f>
        <v/>
      </c>
      <c r="K957" s="67" t="str">
        <f>IF(ISERROR(VLOOKUP($I957,Listas!$L$4:$M$7,2,FALSE)),"",VLOOKUP($I957,Listas!$L$4:$M$7,2,FALSE))</f>
        <v/>
      </c>
      <c r="L957" s="92" t="str">
        <f t="shared" si="14"/>
        <v/>
      </c>
      <c r="M957" s="92" t="str">
        <f>IF(D957="no",VLOOKUP(C957,Listas!$R$4:$Z$17,9, FALSE),"Por favor, introduzca detalles aquí")</f>
        <v>Por favor, introduzca detalles aquí</v>
      </c>
      <c r="N957" s="93" t="str">
        <f>IF(ISERROR(VLOOKUP($F957,Listas!$T$4:$Y$44,5,FALSE)),"",VLOOKUP($F957,Listas!$T$4:$Y$44,5,FALSE))</f>
        <v/>
      </c>
      <c r="O957" s="93" t="str">
        <f>IF(ISERROR(VLOOKUP($F957,Listas!$T$4:$Y$44,6,FALSE)),"",VLOOKUP($F957,Listas!$T$4:$Y$44,6,FALSE))</f>
        <v/>
      </c>
    </row>
    <row r="958" spans="1:15" x14ac:dyDescent="0.25">
      <c r="A958" s="66"/>
      <c r="B958" s="66"/>
      <c r="C958" s="89" t="s">
        <v>941</v>
      </c>
      <c r="D958" s="66" t="s">
        <v>933</v>
      </c>
      <c r="E958" s="90" t="str">
        <f>IF(ISERROR(VLOOKUP($C958,Listas!$R$4:$S$17,2,FALSE)),"",VLOOKUP($C958,Listas!$R$4:$S$17,2,FALSE))</f>
        <v/>
      </c>
      <c r="F958" s="90" t="s">
        <v>984</v>
      </c>
      <c r="G958" s="90" t="s">
        <v>953</v>
      </c>
      <c r="H958" s="67"/>
      <c r="I958" s="67" t="s">
        <v>908</v>
      </c>
      <c r="J958" s="91" t="str">
        <f>IF(ISERROR(VLOOKUP($C958&amp;" "&amp;$K958,Listas!$AB$4:$AC$17,2,FALSE)),"",VLOOKUP($C958&amp;" "&amp;$K958,Listas!$AB$4:$AC$17,2,FALSE))</f>
        <v/>
      </c>
      <c r="K958" s="67" t="str">
        <f>IF(ISERROR(VLOOKUP($I958,Listas!$L$4:$M$7,2,FALSE)),"",VLOOKUP($I958,Listas!$L$4:$M$7,2,FALSE))</f>
        <v/>
      </c>
      <c r="L958" s="92" t="str">
        <f t="shared" si="14"/>
        <v/>
      </c>
      <c r="M958" s="92" t="str">
        <f>IF(D958="no",VLOOKUP(C958,Listas!$R$4:$Z$17,9, FALSE),"Por favor, introduzca detalles aquí")</f>
        <v>Por favor, introduzca detalles aquí</v>
      </c>
      <c r="N958" s="93" t="str">
        <f>IF(ISERROR(VLOOKUP($F958,Listas!$T$4:$Y$44,5,FALSE)),"",VLOOKUP($F958,Listas!$T$4:$Y$44,5,FALSE))</f>
        <v/>
      </c>
      <c r="O958" s="93" t="str">
        <f>IF(ISERROR(VLOOKUP($F958,Listas!$T$4:$Y$44,6,FALSE)),"",VLOOKUP($F958,Listas!$T$4:$Y$44,6,FALSE))</f>
        <v/>
      </c>
    </row>
    <row r="959" spans="1:15" x14ac:dyDescent="0.25">
      <c r="A959" s="66"/>
      <c r="B959" s="66"/>
      <c r="C959" s="89" t="s">
        <v>941</v>
      </c>
      <c r="D959" s="66" t="s">
        <v>933</v>
      </c>
      <c r="E959" s="90" t="str">
        <f>IF(ISERROR(VLOOKUP($C959,Listas!$R$4:$S$17,2,FALSE)),"",VLOOKUP($C959,Listas!$R$4:$S$17,2,FALSE))</f>
        <v/>
      </c>
      <c r="F959" s="90" t="s">
        <v>984</v>
      </c>
      <c r="G959" s="90" t="s">
        <v>953</v>
      </c>
      <c r="H959" s="67"/>
      <c r="I959" s="67" t="s">
        <v>908</v>
      </c>
      <c r="J959" s="91" t="str">
        <f>IF(ISERROR(VLOOKUP($C959&amp;" "&amp;$K959,Listas!$AB$4:$AC$17,2,FALSE)),"",VLOOKUP($C959&amp;" "&amp;$K959,Listas!$AB$4:$AC$17,2,FALSE))</f>
        <v/>
      </c>
      <c r="K959" s="67" t="str">
        <f>IF(ISERROR(VLOOKUP($I959,Listas!$L$4:$M$7,2,FALSE)),"",VLOOKUP($I959,Listas!$L$4:$M$7,2,FALSE))</f>
        <v/>
      </c>
      <c r="L959" s="92" t="str">
        <f t="shared" si="14"/>
        <v/>
      </c>
      <c r="M959" s="92" t="str">
        <f>IF(D959="no",VLOOKUP(C959,Listas!$R$4:$Z$17,9, FALSE),"Por favor, introduzca detalles aquí")</f>
        <v>Por favor, introduzca detalles aquí</v>
      </c>
      <c r="N959" s="93" t="str">
        <f>IF(ISERROR(VLOOKUP($F959,Listas!$T$4:$Y$44,5,FALSE)),"",VLOOKUP($F959,Listas!$T$4:$Y$44,5,FALSE))</f>
        <v/>
      </c>
      <c r="O959" s="93" t="str">
        <f>IF(ISERROR(VLOOKUP($F959,Listas!$T$4:$Y$44,6,FALSE)),"",VLOOKUP($F959,Listas!$T$4:$Y$44,6,FALSE))</f>
        <v/>
      </c>
    </row>
    <row r="960" spans="1:15" x14ac:dyDescent="0.25">
      <c r="A960" s="66"/>
      <c r="B960" s="66"/>
      <c r="C960" s="89" t="s">
        <v>941</v>
      </c>
      <c r="D960" s="66" t="s">
        <v>933</v>
      </c>
      <c r="E960" s="90" t="str">
        <f>IF(ISERROR(VLOOKUP($C960,Listas!$R$4:$S$17,2,FALSE)),"",VLOOKUP($C960,Listas!$R$4:$S$17,2,FALSE))</f>
        <v/>
      </c>
      <c r="F960" s="90" t="s">
        <v>984</v>
      </c>
      <c r="G960" s="90" t="s">
        <v>953</v>
      </c>
      <c r="H960" s="67"/>
      <c r="I960" s="67" t="s">
        <v>908</v>
      </c>
      <c r="J960" s="91" t="str">
        <f>IF(ISERROR(VLOOKUP($C960&amp;" "&amp;$K960,Listas!$AB$4:$AC$17,2,FALSE)),"",VLOOKUP($C960&amp;" "&amp;$K960,Listas!$AB$4:$AC$17,2,FALSE))</f>
        <v/>
      </c>
      <c r="K960" s="67" t="str">
        <f>IF(ISERROR(VLOOKUP($I960,Listas!$L$4:$M$7,2,FALSE)),"",VLOOKUP($I960,Listas!$L$4:$M$7,2,FALSE))</f>
        <v/>
      </c>
      <c r="L960" s="92" t="str">
        <f t="shared" si="14"/>
        <v/>
      </c>
      <c r="M960" s="92" t="str">
        <f>IF(D960="no",VLOOKUP(C960,Listas!$R$4:$Z$17,9, FALSE),"Por favor, introduzca detalles aquí")</f>
        <v>Por favor, introduzca detalles aquí</v>
      </c>
      <c r="N960" s="93" t="str">
        <f>IF(ISERROR(VLOOKUP($F960,Listas!$T$4:$Y$44,5,FALSE)),"",VLOOKUP($F960,Listas!$T$4:$Y$44,5,FALSE))</f>
        <v/>
      </c>
      <c r="O960" s="93" t="str">
        <f>IF(ISERROR(VLOOKUP($F960,Listas!$T$4:$Y$44,6,FALSE)),"",VLOOKUP($F960,Listas!$T$4:$Y$44,6,FALSE))</f>
        <v/>
      </c>
    </row>
    <row r="961" spans="1:15" x14ac:dyDescent="0.25">
      <c r="A961" s="66"/>
      <c r="B961" s="66"/>
      <c r="C961" s="89" t="s">
        <v>941</v>
      </c>
      <c r="D961" s="66" t="s">
        <v>933</v>
      </c>
      <c r="E961" s="90" t="str">
        <f>IF(ISERROR(VLOOKUP($C961,Listas!$R$4:$S$17,2,FALSE)),"",VLOOKUP($C961,Listas!$R$4:$S$17,2,FALSE))</f>
        <v/>
      </c>
      <c r="F961" s="90" t="s">
        <v>984</v>
      </c>
      <c r="G961" s="90" t="s">
        <v>953</v>
      </c>
      <c r="H961" s="67"/>
      <c r="I961" s="67" t="s">
        <v>908</v>
      </c>
      <c r="J961" s="91" t="str">
        <f>IF(ISERROR(VLOOKUP($C961&amp;" "&amp;$K961,Listas!$AB$4:$AC$17,2,FALSE)),"",VLOOKUP($C961&amp;" "&amp;$K961,Listas!$AB$4:$AC$17,2,FALSE))</f>
        <v/>
      </c>
      <c r="K961" s="67" t="str">
        <f>IF(ISERROR(VLOOKUP($I961,Listas!$L$4:$M$7,2,FALSE)),"",VLOOKUP($I961,Listas!$L$4:$M$7,2,FALSE))</f>
        <v/>
      </c>
      <c r="L961" s="92" t="str">
        <f t="shared" si="14"/>
        <v/>
      </c>
      <c r="M961" s="92" t="str">
        <f>IF(D961="no",VLOOKUP(C961,Listas!$R$4:$Z$17,9, FALSE),"Por favor, introduzca detalles aquí")</f>
        <v>Por favor, introduzca detalles aquí</v>
      </c>
      <c r="N961" s="93" t="str">
        <f>IF(ISERROR(VLOOKUP($F961,Listas!$T$4:$Y$44,5,FALSE)),"",VLOOKUP($F961,Listas!$T$4:$Y$44,5,FALSE))</f>
        <v/>
      </c>
      <c r="O961" s="93" t="str">
        <f>IF(ISERROR(VLOOKUP($F961,Listas!$T$4:$Y$44,6,FALSE)),"",VLOOKUP($F961,Listas!$T$4:$Y$44,6,FALSE))</f>
        <v/>
      </c>
    </row>
    <row r="962" spans="1:15" x14ac:dyDescent="0.25">
      <c r="A962" s="66"/>
      <c r="B962" s="66"/>
      <c r="C962" s="89" t="s">
        <v>941</v>
      </c>
      <c r="D962" s="66" t="s">
        <v>933</v>
      </c>
      <c r="E962" s="90" t="str">
        <f>IF(ISERROR(VLOOKUP($C962,Listas!$R$4:$S$17,2,FALSE)),"",VLOOKUP($C962,Listas!$R$4:$S$17,2,FALSE))</f>
        <v/>
      </c>
      <c r="F962" s="90" t="s">
        <v>984</v>
      </c>
      <c r="G962" s="90" t="s">
        <v>953</v>
      </c>
      <c r="H962" s="67"/>
      <c r="I962" s="67" t="s">
        <v>908</v>
      </c>
      <c r="J962" s="91" t="str">
        <f>IF(ISERROR(VLOOKUP($C962&amp;" "&amp;$K962,Listas!$AB$4:$AC$17,2,FALSE)),"",VLOOKUP($C962&amp;" "&amp;$K962,Listas!$AB$4:$AC$17,2,FALSE))</f>
        <v/>
      </c>
      <c r="K962" s="67" t="str">
        <f>IF(ISERROR(VLOOKUP($I962,Listas!$L$4:$M$7,2,FALSE)),"",VLOOKUP($I962,Listas!$L$4:$M$7,2,FALSE))</f>
        <v/>
      </c>
      <c r="L962" s="92" t="str">
        <f t="shared" si="14"/>
        <v/>
      </c>
      <c r="M962" s="92" t="str">
        <f>IF(D962="no",VLOOKUP(C962,Listas!$R$4:$Z$17,9, FALSE),"Por favor, introduzca detalles aquí")</f>
        <v>Por favor, introduzca detalles aquí</v>
      </c>
      <c r="N962" s="93" t="str">
        <f>IF(ISERROR(VLOOKUP($F962,Listas!$T$4:$Y$44,5,FALSE)),"",VLOOKUP($F962,Listas!$T$4:$Y$44,5,FALSE))</f>
        <v/>
      </c>
      <c r="O962" s="93" t="str">
        <f>IF(ISERROR(VLOOKUP($F962,Listas!$T$4:$Y$44,6,FALSE)),"",VLOOKUP($F962,Listas!$T$4:$Y$44,6,FALSE))</f>
        <v/>
      </c>
    </row>
    <row r="963" spans="1:15" x14ac:dyDescent="0.25">
      <c r="A963" s="66"/>
      <c r="B963" s="66"/>
      <c r="C963" s="89" t="s">
        <v>941</v>
      </c>
      <c r="D963" s="66" t="s">
        <v>933</v>
      </c>
      <c r="E963" s="90" t="str">
        <f>IF(ISERROR(VLOOKUP($C963,Listas!$R$4:$S$17,2,FALSE)),"",VLOOKUP($C963,Listas!$R$4:$S$17,2,FALSE))</f>
        <v/>
      </c>
      <c r="F963" s="90" t="s">
        <v>984</v>
      </c>
      <c r="G963" s="90" t="s">
        <v>953</v>
      </c>
      <c r="H963" s="67"/>
      <c r="I963" s="67" t="s">
        <v>908</v>
      </c>
      <c r="J963" s="91" t="str">
        <f>IF(ISERROR(VLOOKUP($C963&amp;" "&amp;$K963,Listas!$AB$4:$AC$17,2,FALSE)),"",VLOOKUP($C963&amp;" "&amp;$K963,Listas!$AB$4:$AC$17,2,FALSE))</f>
        <v/>
      </c>
      <c r="K963" s="67" t="str">
        <f>IF(ISERROR(VLOOKUP($I963,Listas!$L$4:$M$7,2,FALSE)),"",VLOOKUP($I963,Listas!$L$4:$M$7,2,FALSE))</f>
        <v/>
      </c>
      <c r="L963" s="92" t="str">
        <f t="shared" si="14"/>
        <v/>
      </c>
      <c r="M963" s="92" t="str">
        <f>IF(D963="no",VLOOKUP(C963,Listas!$R$4:$Z$17,9, FALSE),"Por favor, introduzca detalles aquí")</f>
        <v>Por favor, introduzca detalles aquí</v>
      </c>
      <c r="N963" s="93" t="str">
        <f>IF(ISERROR(VLOOKUP($F963,Listas!$T$4:$Y$44,5,FALSE)),"",VLOOKUP($F963,Listas!$T$4:$Y$44,5,FALSE))</f>
        <v/>
      </c>
      <c r="O963" s="93" t="str">
        <f>IF(ISERROR(VLOOKUP($F963,Listas!$T$4:$Y$44,6,FALSE)),"",VLOOKUP($F963,Listas!$T$4:$Y$44,6,FALSE))</f>
        <v/>
      </c>
    </row>
    <row r="964" spans="1:15" x14ac:dyDescent="0.25">
      <c r="A964" s="66"/>
      <c r="B964" s="66"/>
      <c r="C964" s="89" t="s">
        <v>941</v>
      </c>
      <c r="D964" s="66" t="s">
        <v>933</v>
      </c>
      <c r="E964" s="90" t="str">
        <f>IF(ISERROR(VLOOKUP($C964,Listas!$R$4:$S$17,2,FALSE)),"",VLOOKUP($C964,Listas!$R$4:$S$17,2,FALSE))</f>
        <v/>
      </c>
      <c r="F964" s="90" t="s">
        <v>984</v>
      </c>
      <c r="G964" s="90" t="s">
        <v>953</v>
      </c>
      <c r="H964" s="67"/>
      <c r="I964" s="67" t="s">
        <v>908</v>
      </c>
      <c r="J964" s="91" t="str">
        <f>IF(ISERROR(VLOOKUP($C964&amp;" "&amp;$K964,Listas!$AB$4:$AC$17,2,FALSE)),"",VLOOKUP($C964&amp;" "&amp;$K964,Listas!$AB$4:$AC$17,2,FALSE))</f>
        <v/>
      </c>
      <c r="K964" s="67" t="str">
        <f>IF(ISERROR(VLOOKUP($I964,Listas!$L$4:$M$7,2,FALSE)),"",VLOOKUP($I964,Listas!$L$4:$M$7,2,FALSE))</f>
        <v/>
      </c>
      <c r="L964" s="92" t="str">
        <f t="shared" si="14"/>
        <v/>
      </c>
      <c r="M964" s="92" t="str">
        <f>IF(D964="no",VLOOKUP(C964,Listas!$R$4:$Z$17,9, FALSE),"Por favor, introduzca detalles aquí")</f>
        <v>Por favor, introduzca detalles aquí</v>
      </c>
      <c r="N964" s="93" t="str">
        <f>IF(ISERROR(VLOOKUP($F964,Listas!$T$4:$Y$44,5,FALSE)),"",VLOOKUP($F964,Listas!$T$4:$Y$44,5,FALSE))</f>
        <v/>
      </c>
      <c r="O964" s="93" t="str">
        <f>IF(ISERROR(VLOOKUP($F964,Listas!$T$4:$Y$44,6,FALSE)),"",VLOOKUP($F964,Listas!$T$4:$Y$44,6,FALSE))</f>
        <v/>
      </c>
    </row>
    <row r="965" spans="1:15" x14ac:dyDescent="0.25">
      <c r="A965" s="66"/>
      <c r="B965" s="66"/>
      <c r="C965" s="89" t="s">
        <v>941</v>
      </c>
      <c r="D965" s="66" t="s">
        <v>933</v>
      </c>
      <c r="E965" s="90" t="str">
        <f>IF(ISERROR(VLOOKUP($C965,Listas!$R$4:$S$17,2,FALSE)),"",VLOOKUP($C965,Listas!$R$4:$S$17,2,FALSE))</f>
        <v/>
      </c>
      <c r="F965" s="90" t="s">
        <v>984</v>
      </c>
      <c r="G965" s="90" t="s">
        <v>953</v>
      </c>
      <c r="H965" s="67"/>
      <c r="I965" s="67" t="s">
        <v>908</v>
      </c>
      <c r="J965" s="91" t="str">
        <f>IF(ISERROR(VLOOKUP($C965&amp;" "&amp;$K965,Listas!$AB$4:$AC$17,2,FALSE)),"",VLOOKUP($C965&amp;" "&amp;$K965,Listas!$AB$4:$AC$17,2,FALSE))</f>
        <v/>
      </c>
      <c r="K965" s="67" t="str">
        <f>IF(ISERROR(VLOOKUP($I965,Listas!$L$4:$M$7,2,FALSE)),"",VLOOKUP($I965,Listas!$L$4:$M$7,2,FALSE))</f>
        <v/>
      </c>
      <c r="L965" s="92" t="str">
        <f t="shared" si="14"/>
        <v/>
      </c>
      <c r="M965" s="92" t="str">
        <f>IF(D965="no",VLOOKUP(C965,Listas!$R$4:$Z$17,9, FALSE),"Por favor, introduzca detalles aquí")</f>
        <v>Por favor, introduzca detalles aquí</v>
      </c>
      <c r="N965" s="93" t="str">
        <f>IF(ISERROR(VLOOKUP($F965,Listas!$T$4:$Y$44,5,FALSE)),"",VLOOKUP($F965,Listas!$T$4:$Y$44,5,FALSE))</f>
        <v/>
      </c>
      <c r="O965" s="93" t="str">
        <f>IF(ISERROR(VLOOKUP($F965,Listas!$T$4:$Y$44,6,FALSE)),"",VLOOKUP($F965,Listas!$T$4:$Y$44,6,FALSE))</f>
        <v/>
      </c>
    </row>
    <row r="966" spans="1:15" x14ac:dyDescent="0.25">
      <c r="A966" s="66"/>
      <c r="B966" s="66"/>
      <c r="C966" s="89" t="s">
        <v>941</v>
      </c>
      <c r="D966" s="66" t="s">
        <v>933</v>
      </c>
      <c r="E966" s="90" t="str">
        <f>IF(ISERROR(VLOOKUP($C966,Listas!$R$4:$S$17,2,FALSE)),"",VLOOKUP($C966,Listas!$R$4:$S$17,2,FALSE))</f>
        <v/>
      </c>
      <c r="F966" s="90" t="s">
        <v>984</v>
      </c>
      <c r="G966" s="90" t="s">
        <v>953</v>
      </c>
      <c r="H966" s="67"/>
      <c r="I966" s="67" t="s">
        <v>908</v>
      </c>
      <c r="J966" s="91" t="str">
        <f>IF(ISERROR(VLOOKUP($C966&amp;" "&amp;$K966,Listas!$AB$4:$AC$17,2,FALSE)),"",VLOOKUP($C966&amp;" "&amp;$K966,Listas!$AB$4:$AC$17,2,FALSE))</f>
        <v/>
      </c>
      <c r="K966" s="67" t="str">
        <f>IF(ISERROR(VLOOKUP($I966,Listas!$L$4:$M$7,2,FALSE)),"",VLOOKUP($I966,Listas!$L$4:$M$7,2,FALSE))</f>
        <v/>
      </c>
      <c r="L966" s="92" t="str">
        <f t="shared" si="14"/>
        <v/>
      </c>
      <c r="M966" s="92" t="str">
        <f>IF(D966="no",VLOOKUP(C966,Listas!$R$4:$Z$17,9, FALSE),"Por favor, introduzca detalles aquí")</f>
        <v>Por favor, introduzca detalles aquí</v>
      </c>
      <c r="N966" s="93" t="str">
        <f>IF(ISERROR(VLOOKUP($F966,Listas!$T$4:$Y$44,5,FALSE)),"",VLOOKUP($F966,Listas!$T$4:$Y$44,5,FALSE))</f>
        <v/>
      </c>
      <c r="O966" s="93" t="str">
        <f>IF(ISERROR(VLOOKUP($F966,Listas!$T$4:$Y$44,6,FALSE)),"",VLOOKUP($F966,Listas!$T$4:$Y$44,6,FALSE))</f>
        <v/>
      </c>
    </row>
    <row r="967" spans="1:15" x14ac:dyDescent="0.25">
      <c r="A967" s="66"/>
      <c r="B967" s="66"/>
      <c r="C967" s="89" t="s">
        <v>941</v>
      </c>
      <c r="D967" s="66" t="s">
        <v>933</v>
      </c>
      <c r="E967" s="90" t="str">
        <f>IF(ISERROR(VLOOKUP($C967,Listas!$R$4:$S$17,2,FALSE)),"",VLOOKUP($C967,Listas!$R$4:$S$17,2,FALSE))</f>
        <v/>
      </c>
      <c r="F967" s="90" t="s">
        <v>984</v>
      </c>
      <c r="G967" s="90" t="s">
        <v>953</v>
      </c>
      <c r="H967" s="67"/>
      <c r="I967" s="67" t="s">
        <v>908</v>
      </c>
      <c r="J967" s="91" t="str">
        <f>IF(ISERROR(VLOOKUP($C967&amp;" "&amp;$K967,Listas!$AB$4:$AC$17,2,FALSE)),"",VLOOKUP($C967&amp;" "&amp;$K967,Listas!$AB$4:$AC$17,2,FALSE))</f>
        <v/>
      </c>
      <c r="K967" s="67" t="str">
        <f>IF(ISERROR(VLOOKUP($I967,Listas!$L$4:$M$7,2,FALSE)),"",VLOOKUP($I967,Listas!$L$4:$M$7,2,FALSE))</f>
        <v/>
      </c>
      <c r="L967" s="92" t="str">
        <f t="shared" si="14"/>
        <v/>
      </c>
      <c r="M967" s="92" t="str">
        <f>IF(D967="no",VLOOKUP(C967,Listas!$R$4:$Z$17,9, FALSE),"Por favor, introduzca detalles aquí")</f>
        <v>Por favor, introduzca detalles aquí</v>
      </c>
      <c r="N967" s="93" t="str">
        <f>IF(ISERROR(VLOOKUP($F967,Listas!$T$4:$Y$44,5,FALSE)),"",VLOOKUP($F967,Listas!$T$4:$Y$44,5,FALSE))</f>
        <v/>
      </c>
      <c r="O967" s="93" t="str">
        <f>IF(ISERROR(VLOOKUP($F967,Listas!$T$4:$Y$44,6,FALSE)),"",VLOOKUP($F967,Listas!$T$4:$Y$44,6,FALSE))</f>
        <v/>
      </c>
    </row>
    <row r="968" spans="1:15" x14ac:dyDescent="0.25">
      <c r="A968" s="66"/>
      <c r="B968" s="66"/>
      <c r="C968" s="89" t="s">
        <v>941</v>
      </c>
      <c r="D968" s="66" t="s">
        <v>933</v>
      </c>
      <c r="E968" s="90" t="str">
        <f>IF(ISERROR(VLOOKUP($C968,Listas!$R$4:$S$17,2,FALSE)),"",VLOOKUP($C968,Listas!$R$4:$S$17,2,FALSE))</f>
        <v/>
      </c>
      <c r="F968" s="90" t="s">
        <v>984</v>
      </c>
      <c r="G968" s="90" t="s">
        <v>953</v>
      </c>
      <c r="H968" s="67"/>
      <c r="I968" s="67" t="s">
        <v>908</v>
      </c>
      <c r="J968" s="91" t="str">
        <f>IF(ISERROR(VLOOKUP($C968&amp;" "&amp;$K968,Listas!$AB$4:$AC$17,2,FALSE)),"",VLOOKUP($C968&amp;" "&amp;$K968,Listas!$AB$4:$AC$17,2,FALSE))</f>
        <v/>
      </c>
      <c r="K968" s="67" t="str">
        <f>IF(ISERROR(VLOOKUP($I968,Listas!$L$4:$M$7,2,FALSE)),"",VLOOKUP($I968,Listas!$L$4:$M$7,2,FALSE))</f>
        <v/>
      </c>
      <c r="L968" s="92" t="str">
        <f t="shared" ref="L968:L1000" si="15">IF(ISERROR(H968*J968),"",H968*J968)</f>
        <v/>
      </c>
      <c r="M968" s="92" t="str">
        <f>IF(D968="no",VLOOKUP(C968,Listas!$R$4:$Z$17,9, FALSE),"Por favor, introduzca detalles aquí")</f>
        <v>Por favor, introduzca detalles aquí</v>
      </c>
      <c r="N968" s="93" t="str">
        <f>IF(ISERROR(VLOOKUP($F968,Listas!$T$4:$Y$44,5,FALSE)),"",VLOOKUP($F968,Listas!$T$4:$Y$44,5,FALSE))</f>
        <v/>
      </c>
      <c r="O968" s="93" t="str">
        <f>IF(ISERROR(VLOOKUP($F968,Listas!$T$4:$Y$44,6,FALSE)),"",VLOOKUP($F968,Listas!$T$4:$Y$44,6,FALSE))</f>
        <v/>
      </c>
    </row>
    <row r="969" spans="1:15" x14ac:dyDescent="0.25">
      <c r="A969" s="66"/>
      <c r="B969" s="66"/>
      <c r="C969" s="89" t="s">
        <v>941</v>
      </c>
      <c r="D969" s="66" t="s">
        <v>933</v>
      </c>
      <c r="E969" s="90" t="str">
        <f>IF(ISERROR(VLOOKUP($C969,Listas!$R$4:$S$17,2,FALSE)),"",VLOOKUP($C969,Listas!$R$4:$S$17,2,FALSE))</f>
        <v/>
      </c>
      <c r="F969" s="90" t="s">
        <v>984</v>
      </c>
      <c r="G969" s="90" t="s">
        <v>953</v>
      </c>
      <c r="H969" s="67"/>
      <c r="I969" s="67" t="s">
        <v>908</v>
      </c>
      <c r="J969" s="91" t="str">
        <f>IF(ISERROR(VLOOKUP($C969&amp;" "&amp;$K969,Listas!$AB$4:$AC$17,2,FALSE)),"",VLOOKUP($C969&amp;" "&amp;$K969,Listas!$AB$4:$AC$17,2,FALSE))</f>
        <v/>
      </c>
      <c r="K969" s="67" t="str">
        <f>IF(ISERROR(VLOOKUP($I969,Listas!$L$4:$M$7,2,FALSE)),"",VLOOKUP($I969,Listas!$L$4:$M$7,2,FALSE))</f>
        <v/>
      </c>
      <c r="L969" s="92" t="str">
        <f t="shared" si="15"/>
        <v/>
      </c>
      <c r="M969" s="92" t="str">
        <f>IF(D969="no",VLOOKUP(C969,Listas!$R$4:$Z$17,9, FALSE),"Por favor, introduzca detalles aquí")</f>
        <v>Por favor, introduzca detalles aquí</v>
      </c>
      <c r="N969" s="93" t="str">
        <f>IF(ISERROR(VLOOKUP($F969,Listas!$T$4:$Y$44,5,FALSE)),"",VLOOKUP($F969,Listas!$T$4:$Y$44,5,FALSE))</f>
        <v/>
      </c>
      <c r="O969" s="93" t="str">
        <f>IF(ISERROR(VLOOKUP($F969,Listas!$T$4:$Y$44,6,FALSE)),"",VLOOKUP($F969,Listas!$T$4:$Y$44,6,FALSE))</f>
        <v/>
      </c>
    </row>
    <row r="970" spans="1:15" x14ac:dyDescent="0.25">
      <c r="A970" s="66"/>
      <c r="B970" s="66"/>
      <c r="C970" s="89" t="s">
        <v>941</v>
      </c>
      <c r="D970" s="66" t="s">
        <v>933</v>
      </c>
      <c r="E970" s="90" t="str">
        <f>IF(ISERROR(VLOOKUP($C970,Listas!$R$4:$S$17,2,FALSE)),"",VLOOKUP($C970,Listas!$R$4:$S$17,2,FALSE))</f>
        <v/>
      </c>
      <c r="F970" s="90" t="s">
        <v>984</v>
      </c>
      <c r="G970" s="90" t="s">
        <v>953</v>
      </c>
      <c r="H970" s="67"/>
      <c r="I970" s="67" t="s">
        <v>908</v>
      </c>
      <c r="J970" s="91" t="str">
        <f>IF(ISERROR(VLOOKUP($C970&amp;" "&amp;$K970,Listas!$AB$4:$AC$17,2,FALSE)),"",VLOOKUP($C970&amp;" "&amp;$K970,Listas!$AB$4:$AC$17,2,FALSE))</f>
        <v/>
      </c>
      <c r="K970" s="67" t="str">
        <f>IF(ISERROR(VLOOKUP($I970,Listas!$L$4:$M$7,2,FALSE)),"",VLOOKUP($I970,Listas!$L$4:$M$7,2,FALSE))</f>
        <v/>
      </c>
      <c r="L970" s="92" t="str">
        <f t="shared" si="15"/>
        <v/>
      </c>
      <c r="M970" s="92" t="str">
        <f>IF(D970="no",VLOOKUP(C970,Listas!$R$4:$Z$17,9, FALSE),"Por favor, introduzca detalles aquí")</f>
        <v>Por favor, introduzca detalles aquí</v>
      </c>
      <c r="N970" s="93" t="str">
        <f>IF(ISERROR(VLOOKUP($F970,Listas!$T$4:$Y$44,5,FALSE)),"",VLOOKUP($F970,Listas!$T$4:$Y$44,5,FALSE))</f>
        <v/>
      </c>
      <c r="O970" s="93" t="str">
        <f>IF(ISERROR(VLOOKUP($F970,Listas!$T$4:$Y$44,6,FALSE)),"",VLOOKUP($F970,Listas!$T$4:$Y$44,6,FALSE))</f>
        <v/>
      </c>
    </row>
    <row r="971" spans="1:15" x14ac:dyDescent="0.25">
      <c r="A971" s="66"/>
      <c r="B971" s="66"/>
      <c r="C971" s="89" t="s">
        <v>941</v>
      </c>
      <c r="D971" s="66" t="s">
        <v>933</v>
      </c>
      <c r="E971" s="90" t="str">
        <f>IF(ISERROR(VLOOKUP($C971,Listas!$R$4:$S$17,2,FALSE)),"",VLOOKUP($C971,Listas!$R$4:$S$17,2,FALSE))</f>
        <v/>
      </c>
      <c r="F971" s="90" t="s">
        <v>984</v>
      </c>
      <c r="G971" s="90" t="s">
        <v>953</v>
      </c>
      <c r="H971" s="67"/>
      <c r="I971" s="67" t="s">
        <v>908</v>
      </c>
      <c r="J971" s="91" t="str">
        <f>IF(ISERROR(VLOOKUP($C971&amp;" "&amp;$K971,Listas!$AB$4:$AC$17,2,FALSE)),"",VLOOKUP($C971&amp;" "&amp;$K971,Listas!$AB$4:$AC$17,2,FALSE))</f>
        <v/>
      </c>
      <c r="K971" s="67" t="str">
        <f>IF(ISERROR(VLOOKUP($I971,Listas!$L$4:$M$7,2,FALSE)),"",VLOOKUP($I971,Listas!$L$4:$M$7,2,FALSE))</f>
        <v/>
      </c>
      <c r="L971" s="92" t="str">
        <f t="shared" si="15"/>
        <v/>
      </c>
      <c r="M971" s="92" t="str">
        <f>IF(D971="no",VLOOKUP(C971,Listas!$R$4:$Z$17,9, FALSE),"Por favor, introduzca detalles aquí")</f>
        <v>Por favor, introduzca detalles aquí</v>
      </c>
      <c r="N971" s="93" t="str">
        <f>IF(ISERROR(VLOOKUP($F971,Listas!$T$4:$Y$44,5,FALSE)),"",VLOOKUP($F971,Listas!$T$4:$Y$44,5,FALSE))</f>
        <v/>
      </c>
      <c r="O971" s="93" t="str">
        <f>IF(ISERROR(VLOOKUP($F971,Listas!$T$4:$Y$44,6,FALSE)),"",VLOOKUP($F971,Listas!$T$4:$Y$44,6,FALSE))</f>
        <v/>
      </c>
    </row>
    <row r="972" spans="1:15" x14ac:dyDescent="0.25">
      <c r="A972" s="66"/>
      <c r="B972" s="66"/>
      <c r="C972" s="89" t="s">
        <v>941</v>
      </c>
      <c r="D972" s="66" t="s">
        <v>933</v>
      </c>
      <c r="E972" s="90" t="str">
        <f>IF(ISERROR(VLOOKUP($C972,Listas!$R$4:$S$17,2,FALSE)),"",VLOOKUP($C972,Listas!$R$4:$S$17,2,FALSE))</f>
        <v/>
      </c>
      <c r="F972" s="90" t="s">
        <v>984</v>
      </c>
      <c r="G972" s="90" t="s">
        <v>953</v>
      </c>
      <c r="H972" s="67"/>
      <c r="I972" s="67" t="s">
        <v>908</v>
      </c>
      <c r="J972" s="91" t="str">
        <f>IF(ISERROR(VLOOKUP($C972&amp;" "&amp;$K972,Listas!$AB$4:$AC$17,2,FALSE)),"",VLOOKUP($C972&amp;" "&amp;$K972,Listas!$AB$4:$AC$17,2,FALSE))</f>
        <v/>
      </c>
      <c r="K972" s="67" t="str">
        <f>IF(ISERROR(VLOOKUP($I972,Listas!$L$4:$M$7,2,FALSE)),"",VLOOKUP($I972,Listas!$L$4:$M$7,2,FALSE))</f>
        <v/>
      </c>
      <c r="L972" s="92" t="str">
        <f t="shared" si="15"/>
        <v/>
      </c>
      <c r="M972" s="92" t="str">
        <f>IF(D972="no",VLOOKUP(C972,Listas!$R$4:$Z$17,9, FALSE),"Por favor, introduzca detalles aquí")</f>
        <v>Por favor, introduzca detalles aquí</v>
      </c>
      <c r="N972" s="93" t="str">
        <f>IF(ISERROR(VLOOKUP($F972,Listas!$T$4:$Y$44,5,FALSE)),"",VLOOKUP($F972,Listas!$T$4:$Y$44,5,FALSE))</f>
        <v/>
      </c>
      <c r="O972" s="93" t="str">
        <f>IF(ISERROR(VLOOKUP($F972,Listas!$T$4:$Y$44,6,FALSE)),"",VLOOKUP($F972,Listas!$T$4:$Y$44,6,FALSE))</f>
        <v/>
      </c>
    </row>
    <row r="973" spans="1:15" x14ac:dyDescent="0.25">
      <c r="A973" s="66"/>
      <c r="B973" s="66"/>
      <c r="C973" s="89" t="s">
        <v>941</v>
      </c>
      <c r="D973" s="66" t="s">
        <v>933</v>
      </c>
      <c r="E973" s="90" t="str">
        <f>IF(ISERROR(VLOOKUP($C973,Listas!$R$4:$S$17,2,FALSE)),"",VLOOKUP($C973,Listas!$R$4:$S$17,2,FALSE))</f>
        <v/>
      </c>
      <c r="F973" s="90" t="s">
        <v>984</v>
      </c>
      <c r="G973" s="90" t="s">
        <v>953</v>
      </c>
      <c r="H973" s="67"/>
      <c r="I973" s="67" t="s">
        <v>908</v>
      </c>
      <c r="J973" s="91" t="str">
        <f>IF(ISERROR(VLOOKUP($C973&amp;" "&amp;$K973,Listas!$AB$4:$AC$17,2,FALSE)),"",VLOOKUP($C973&amp;" "&amp;$K973,Listas!$AB$4:$AC$17,2,FALSE))</f>
        <v/>
      </c>
      <c r="K973" s="67" t="str">
        <f>IF(ISERROR(VLOOKUP($I973,Listas!$L$4:$M$7,2,FALSE)),"",VLOOKUP($I973,Listas!$L$4:$M$7,2,FALSE))</f>
        <v/>
      </c>
      <c r="L973" s="92" t="str">
        <f t="shared" si="15"/>
        <v/>
      </c>
      <c r="M973" s="92" t="str">
        <f>IF(D973="no",VLOOKUP(C973,Listas!$R$4:$Z$17,9, FALSE),"Por favor, introduzca detalles aquí")</f>
        <v>Por favor, introduzca detalles aquí</v>
      </c>
      <c r="N973" s="93" t="str">
        <f>IF(ISERROR(VLOOKUP($F973,Listas!$T$4:$Y$44,5,FALSE)),"",VLOOKUP($F973,Listas!$T$4:$Y$44,5,FALSE))</f>
        <v/>
      </c>
      <c r="O973" s="93" t="str">
        <f>IF(ISERROR(VLOOKUP($F973,Listas!$T$4:$Y$44,6,FALSE)),"",VLOOKUP($F973,Listas!$T$4:$Y$44,6,FALSE))</f>
        <v/>
      </c>
    </row>
    <row r="974" spans="1:15" x14ac:dyDescent="0.25">
      <c r="A974" s="66"/>
      <c r="B974" s="66"/>
      <c r="C974" s="89" t="s">
        <v>941</v>
      </c>
      <c r="D974" s="66" t="s">
        <v>933</v>
      </c>
      <c r="E974" s="90" t="str">
        <f>IF(ISERROR(VLOOKUP($C974,Listas!$R$4:$S$17,2,FALSE)),"",VLOOKUP($C974,Listas!$R$4:$S$17,2,FALSE))</f>
        <v/>
      </c>
      <c r="F974" s="90" t="s">
        <v>984</v>
      </c>
      <c r="G974" s="90" t="s">
        <v>953</v>
      </c>
      <c r="H974" s="67"/>
      <c r="I974" s="67" t="s">
        <v>908</v>
      </c>
      <c r="J974" s="91" t="str">
        <f>IF(ISERROR(VLOOKUP($C974&amp;" "&amp;$K974,Listas!$AB$4:$AC$17,2,FALSE)),"",VLOOKUP($C974&amp;" "&amp;$K974,Listas!$AB$4:$AC$17,2,FALSE))</f>
        <v/>
      </c>
      <c r="K974" s="67" t="str">
        <f>IF(ISERROR(VLOOKUP($I974,Listas!$L$4:$M$7,2,FALSE)),"",VLOOKUP($I974,Listas!$L$4:$M$7,2,FALSE))</f>
        <v/>
      </c>
      <c r="L974" s="92" t="str">
        <f t="shared" si="15"/>
        <v/>
      </c>
      <c r="M974" s="92" t="str">
        <f>IF(D974="no",VLOOKUP(C974,Listas!$R$4:$Z$17,9, FALSE),"Por favor, introduzca detalles aquí")</f>
        <v>Por favor, introduzca detalles aquí</v>
      </c>
      <c r="N974" s="93" t="str">
        <f>IF(ISERROR(VLOOKUP($F974,Listas!$T$4:$Y$44,5,FALSE)),"",VLOOKUP($F974,Listas!$T$4:$Y$44,5,FALSE))</f>
        <v/>
      </c>
      <c r="O974" s="93" t="str">
        <f>IF(ISERROR(VLOOKUP($F974,Listas!$T$4:$Y$44,6,FALSE)),"",VLOOKUP($F974,Listas!$T$4:$Y$44,6,FALSE))</f>
        <v/>
      </c>
    </row>
    <row r="975" spans="1:15" x14ac:dyDescent="0.25">
      <c r="A975" s="66"/>
      <c r="B975" s="66"/>
      <c r="C975" s="89" t="s">
        <v>941</v>
      </c>
      <c r="D975" s="66" t="s">
        <v>933</v>
      </c>
      <c r="E975" s="90" t="str">
        <f>IF(ISERROR(VLOOKUP($C975,Listas!$R$4:$S$17,2,FALSE)),"",VLOOKUP($C975,Listas!$R$4:$S$17,2,FALSE))</f>
        <v/>
      </c>
      <c r="F975" s="90" t="s">
        <v>984</v>
      </c>
      <c r="G975" s="90" t="s">
        <v>953</v>
      </c>
      <c r="H975" s="67"/>
      <c r="I975" s="67" t="s">
        <v>908</v>
      </c>
      <c r="J975" s="91" t="str">
        <f>IF(ISERROR(VLOOKUP($C975&amp;" "&amp;$K975,Listas!$AB$4:$AC$17,2,FALSE)),"",VLOOKUP($C975&amp;" "&amp;$K975,Listas!$AB$4:$AC$17,2,FALSE))</f>
        <v/>
      </c>
      <c r="K975" s="67" t="str">
        <f>IF(ISERROR(VLOOKUP($I975,Listas!$L$4:$M$7,2,FALSE)),"",VLOOKUP($I975,Listas!$L$4:$M$7,2,FALSE))</f>
        <v/>
      </c>
      <c r="L975" s="92" t="str">
        <f t="shared" si="15"/>
        <v/>
      </c>
      <c r="M975" s="92" t="str">
        <f>IF(D975="no",VLOOKUP(C975,Listas!$R$4:$Z$17,9, FALSE),"Por favor, introduzca detalles aquí")</f>
        <v>Por favor, introduzca detalles aquí</v>
      </c>
      <c r="N975" s="93" t="str">
        <f>IF(ISERROR(VLOOKUP($F975,Listas!$T$4:$Y$44,5,FALSE)),"",VLOOKUP($F975,Listas!$T$4:$Y$44,5,FALSE))</f>
        <v/>
      </c>
      <c r="O975" s="93" t="str">
        <f>IF(ISERROR(VLOOKUP($F975,Listas!$T$4:$Y$44,6,FALSE)),"",VLOOKUP($F975,Listas!$T$4:$Y$44,6,FALSE))</f>
        <v/>
      </c>
    </row>
    <row r="976" spans="1:15" x14ac:dyDescent="0.25">
      <c r="A976" s="66"/>
      <c r="B976" s="66"/>
      <c r="C976" s="89" t="s">
        <v>941</v>
      </c>
      <c r="D976" s="66" t="s">
        <v>933</v>
      </c>
      <c r="E976" s="90" t="str">
        <f>IF(ISERROR(VLOOKUP($C976,Listas!$R$4:$S$17,2,FALSE)),"",VLOOKUP($C976,Listas!$R$4:$S$17,2,FALSE))</f>
        <v/>
      </c>
      <c r="F976" s="90" t="s">
        <v>984</v>
      </c>
      <c r="G976" s="90" t="s">
        <v>953</v>
      </c>
      <c r="H976" s="67"/>
      <c r="I976" s="67" t="s">
        <v>908</v>
      </c>
      <c r="J976" s="91" t="str">
        <f>IF(ISERROR(VLOOKUP($C976&amp;" "&amp;$K976,Listas!$AB$4:$AC$17,2,FALSE)),"",VLOOKUP($C976&amp;" "&amp;$K976,Listas!$AB$4:$AC$17,2,FALSE))</f>
        <v/>
      </c>
      <c r="K976" s="67" t="str">
        <f>IF(ISERROR(VLOOKUP($I976,Listas!$L$4:$M$7,2,FALSE)),"",VLOOKUP($I976,Listas!$L$4:$M$7,2,FALSE))</f>
        <v/>
      </c>
      <c r="L976" s="92" t="str">
        <f t="shared" si="15"/>
        <v/>
      </c>
      <c r="M976" s="92" t="str">
        <f>IF(D976="no",VLOOKUP(C976,Listas!$R$4:$Z$17,9, FALSE),"Por favor, introduzca detalles aquí")</f>
        <v>Por favor, introduzca detalles aquí</v>
      </c>
      <c r="N976" s="93" t="str">
        <f>IF(ISERROR(VLOOKUP($F976,Listas!$T$4:$Y$44,5,FALSE)),"",VLOOKUP($F976,Listas!$T$4:$Y$44,5,FALSE))</f>
        <v/>
      </c>
      <c r="O976" s="93" t="str">
        <f>IF(ISERROR(VLOOKUP($F976,Listas!$T$4:$Y$44,6,FALSE)),"",VLOOKUP($F976,Listas!$T$4:$Y$44,6,FALSE))</f>
        <v/>
      </c>
    </row>
    <row r="977" spans="1:15" x14ac:dyDescent="0.25">
      <c r="A977" s="66"/>
      <c r="B977" s="66"/>
      <c r="C977" s="89" t="s">
        <v>941</v>
      </c>
      <c r="D977" s="66" t="s">
        <v>933</v>
      </c>
      <c r="E977" s="90" t="str">
        <f>IF(ISERROR(VLOOKUP($C977,Listas!$R$4:$S$17,2,FALSE)),"",VLOOKUP($C977,Listas!$R$4:$S$17,2,FALSE))</f>
        <v/>
      </c>
      <c r="F977" s="90" t="s">
        <v>984</v>
      </c>
      <c r="G977" s="90" t="s">
        <v>953</v>
      </c>
      <c r="H977" s="67"/>
      <c r="I977" s="67" t="s">
        <v>908</v>
      </c>
      <c r="J977" s="91" t="str">
        <f>IF(ISERROR(VLOOKUP($C977&amp;" "&amp;$K977,Listas!$AB$4:$AC$17,2,FALSE)),"",VLOOKUP($C977&amp;" "&amp;$K977,Listas!$AB$4:$AC$17,2,FALSE))</f>
        <v/>
      </c>
      <c r="K977" s="67" t="str">
        <f>IF(ISERROR(VLOOKUP($I977,Listas!$L$4:$M$7,2,FALSE)),"",VLOOKUP($I977,Listas!$L$4:$M$7,2,FALSE))</f>
        <v/>
      </c>
      <c r="L977" s="92" t="str">
        <f t="shared" si="15"/>
        <v/>
      </c>
      <c r="M977" s="92" t="str">
        <f>IF(D977="no",VLOOKUP(C977,Listas!$R$4:$Z$17,9, FALSE),"Por favor, introduzca detalles aquí")</f>
        <v>Por favor, introduzca detalles aquí</v>
      </c>
      <c r="N977" s="93" t="str">
        <f>IF(ISERROR(VLOOKUP($F977,Listas!$T$4:$Y$44,5,FALSE)),"",VLOOKUP($F977,Listas!$T$4:$Y$44,5,FALSE))</f>
        <v/>
      </c>
      <c r="O977" s="93" t="str">
        <f>IF(ISERROR(VLOOKUP($F977,Listas!$T$4:$Y$44,6,FALSE)),"",VLOOKUP($F977,Listas!$T$4:$Y$44,6,FALSE))</f>
        <v/>
      </c>
    </row>
    <row r="978" spans="1:15" x14ac:dyDescent="0.25">
      <c r="A978" s="66"/>
      <c r="B978" s="66"/>
      <c r="C978" s="89" t="s">
        <v>941</v>
      </c>
      <c r="D978" s="66" t="s">
        <v>933</v>
      </c>
      <c r="E978" s="90" t="str">
        <f>IF(ISERROR(VLOOKUP($C978,Listas!$R$4:$S$17,2,FALSE)),"",VLOOKUP($C978,Listas!$R$4:$S$17,2,FALSE))</f>
        <v/>
      </c>
      <c r="F978" s="90" t="s">
        <v>984</v>
      </c>
      <c r="G978" s="90" t="s">
        <v>953</v>
      </c>
      <c r="H978" s="67"/>
      <c r="I978" s="67" t="s">
        <v>908</v>
      </c>
      <c r="J978" s="91" t="str">
        <f>IF(ISERROR(VLOOKUP($C978&amp;" "&amp;$K978,Listas!$AB$4:$AC$17,2,FALSE)),"",VLOOKUP($C978&amp;" "&amp;$K978,Listas!$AB$4:$AC$17,2,FALSE))</f>
        <v/>
      </c>
      <c r="K978" s="67" t="str">
        <f>IF(ISERROR(VLOOKUP($I978,Listas!$L$4:$M$7,2,FALSE)),"",VLOOKUP($I978,Listas!$L$4:$M$7,2,FALSE))</f>
        <v/>
      </c>
      <c r="L978" s="92" t="str">
        <f t="shared" si="15"/>
        <v/>
      </c>
      <c r="M978" s="92" t="str">
        <f>IF(D978="no",VLOOKUP(C978,Listas!$R$4:$Z$17,9, FALSE),"Por favor, introduzca detalles aquí")</f>
        <v>Por favor, introduzca detalles aquí</v>
      </c>
      <c r="N978" s="93" t="str">
        <f>IF(ISERROR(VLOOKUP($F978,Listas!$T$4:$Y$44,5,FALSE)),"",VLOOKUP($F978,Listas!$T$4:$Y$44,5,FALSE))</f>
        <v/>
      </c>
      <c r="O978" s="93" t="str">
        <f>IF(ISERROR(VLOOKUP($F978,Listas!$T$4:$Y$44,6,FALSE)),"",VLOOKUP($F978,Listas!$T$4:$Y$44,6,FALSE))</f>
        <v/>
      </c>
    </row>
    <row r="979" spans="1:15" x14ac:dyDescent="0.25">
      <c r="A979" s="66"/>
      <c r="B979" s="66"/>
      <c r="C979" s="89" t="s">
        <v>941</v>
      </c>
      <c r="D979" s="66" t="s">
        <v>933</v>
      </c>
      <c r="E979" s="90" t="str">
        <f>IF(ISERROR(VLOOKUP($C979,Listas!$R$4:$S$17,2,FALSE)),"",VLOOKUP($C979,Listas!$R$4:$S$17,2,FALSE))</f>
        <v/>
      </c>
      <c r="F979" s="90" t="s">
        <v>984</v>
      </c>
      <c r="G979" s="90" t="s">
        <v>953</v>
      </c>
      <c r="H979" s="67"/>
      <c r="I979" s="67" t="s">
        <v>908</v>
      </c>
      <c r="J979" s="91" t="str">
        <f>IF(ISERROR(VLOOKUP($C979&amp;" "&amp;$K979,Listas!$AB$4:$AC$17,2,FALSE)),"",VLOOKUP($C979&amp;" "&amp;$K979,Listas!$AB$4:$AC$17,2,FALSE))</f>
        <v/>
      </c>
      <c r="K979" s="67" t="str">
        <f>IF(ISERROR(VLOOKUP($I979,Listas!$L$4:$M$7,2,FALSE)),"",VLOOKUP($I979,Listas!$L$4:$M$7,2,FALSE))</f>
        <v/>
      </c>
      <c r="L979" s="92" t="str">
        <f t="shared" si="15"/>
        <v/>
      </c>
      <c r="M979" s="92" t="str">
        <f>IF(D979="no",VLOOKUP(C979,Listas!$R$4:$Z$17,9, FALSE),"Por favor, introduzca detalles aquí")</f>
        <v>Por favor, introduzca detalles aquí</v>
      </c>
      <c r="N979" s="93" t="str">
        <f>IF(ISERROR(VLOOKUP($F979,Listas!$T$4:$Y$44,5,FALSE)),"",VLOOKUP($F979,Listas!$T$4:$Y$44,5,FALSE))</f>
        <v/>
      </c>
      <c r="O979" s="93" t="str">
        <f>IF(ISERROR(VLOOKUP($F979,Listas!$T$4:$Y$44,6,FALSE)),"",VLOOKUP($F979,Listas!$T$4:$Y$44,6,FALSE))</f>
        <v/>
      </c>
    </row>
    <row r="980" spans="1:15" x14ac:dyDescent="0.25">
      <c r="A980" s="66"/>
      <c r="B980" s="66"/>
      <c r="C980" s="89" t="s">
        <v>941</v>
      </c>
      <c r="D980" s="66" t="s">
        <v>933</v>
      </c>
      <c r="E980" s="90" t="str">
        <f>IF(ISERROR(VLOOKUP($C980,Listas!$R$4:$S$17,2,FALSE)),"",VLOOKUP($C980,Listas!$R$4:$S$17,2,FALSE))</f>
        <v/>
      </c>
      <c r="F980" s="90" t="s">
        <v>984</v>
      </c>
      <c r="G980" s="90" t="s">
        <v>953</v>
      </c>
      <c r="H980" s="67"/>
      <c r="I980" s="67" t="s">
        <v>908</v>
      </c>
      <c r="J980" s="91" t="str">
        <f>IF(ISERROR(VLOOKUP($C980&amp;" "&amp;$K980,Listas!$AB$4:$AC$17,2,FALSE)),"",VLOOKUP($C980&amp;" "&amp;$K980,Listas!$AB$4:$AC$17,2,FALSE))</f>
        <v/>
      </c>
      <c r="K980" s="67" t="str">
        <f>IF(ISERROR(VLOOKUP($I980,Listas!$L$4:$M$7,2,FALSE)),"",VLOOKUP($I980,Listas!$L$4:$M$7,2,FALSE))</f>
        <v/>
      </c>
      <c r="L980" s="92" t="str">
        <f t="shared" si="15"/>
        <v/>
      </c>
      <c r="M980" s="92" t="str">
        <f>IF(D980="no",VLOOKUP(C980,Listas!$R$4:$Z$17,9, FALSE),"Por favor, introduzca detalles aquí")</f>
        <v>Por favor, introduzca detalles aquí</v>
      </c>
      <c r="N980" s="93" t="str">
        <f>IF(ISERROR(VLOOKUP($F980,Listas!$T$4:$Y$44,5,FALSE)),"",VLOOKUP($F980,Listas!$T$4:$Y$44,5,FALSE))</f>
        <v/>
      </c>
      <c r="O980" s="93" t="str">
        <f>IF(ISERROR(VLOOKUP($F980,Listas!$T$4:$Y$44,6,FALSE)),"",VLOOKUP($F980,Listas!$T$4:$Y$44,6,FALSE))</f>
        <v/>
      </c>
    </row>
    <row r="981" spans="1:15" x14ac:dyDescent="0.25">
      <c r="A981" s="66"/>
      <c r="B981" s="66"/>
      <c r="C981" s="89" t="s">
        <v>941</v>
      </c>
      <c r="D981" s="66" t="s">
        <v>933</v>
      </c>
      <c r="E981" s="90" t="str">
        <f>IF(ISERROR(VLOOKUP($C981,Listas!$R$4:$S$17,2,FALSE)),"",VLOOKUP($C981,Listas!$R$4:$S$17,2,FALSE))</f>
        <v/>
      </c>
      <c r="F981" s="90" t="s">
        <v>984</v>
      </c>
      <c r="G981" s="90" t="s">
        <v>953</v>
      </c>
      <c r="H981" s="67"/>
      <c r="I981" s="67" t="s">
        <v>908</v>
      </c>
      <c r="J981" s="91" t="str">
        <f>IF(ISERROR(VLOOKUP($C981&amp;" "&amp;$K981,Listas!$AB$4:$AC$17,2,FALSE)),"",VLOOKUP($C981&amp;" "&amp;$K981,Listas!$AB$4:$AC$17,2,FALSE))</f>
        <v/>
      </c>
      <c r="K981" s="67" t="str">
        <f>IF(ISERROR(VLOOKUP($I981,Listas!$L$4:$M$7,2,FALSE)),"",VLOOKUP($I981,Listas!$L$4:$M$7,2,FALSE))</f>
        <v/>
      </c>
      <c r="L981" s="92" t="str">
        <f t="shared" si="15"/>
        <v/>
      </c>
      <c r="M981" s="92" t="str">
        <f>IF(D981="no",VLOOKUP(C981,Listas!$R$4:$Z$17,9, FALSE),"Por favor, introduzca detalles aquí")</f>
        <v>Por favor, introduzca detalles aquí</v>
      </c>
      <c r="N981" s="93" t="str">
        <f>IF(ISERROR(VLOOKUP($F981,Listas!$T$4:$Y$44,5,FALSE)),"",VLOOKUP($F981,Listas!$T$4:$Y$44,5,FALSE))</f>
        <v/>
      </c>
      <c r="O981" s="93" t="str">
        <f>IF(ISERROR(VLOOKUP($F981,Listas!$T$4:$Y$44,6,FALSE)),"",VLOOKUP($F981,Listas!$T$4:$Y$44,6,FALSE))</f>
        <v/>
      </c>
    </row>
    <row r="982" spans="1:15" x14ac:dyDescent="0.25">
      <c r="A982" s="66"/>
      <c r="B982" s="66"/>
      <c r="C982" s="89" t="s">
        <v>941</v>
      </c>
      <c r="D982" s="66" t="s">
        <v>933</v>
      </c>
      <c r="E982" s="90" t="str">
        <f>IF(ISERROR(VLOOKUP($C982,Listas!$R$4:$S$17,2,FALSE)),"",VLOOKUP($C982,Listas!$R$4:$S$17,2,FALSE))</f>
        <v/>
      </c>
      <c r="F982" s="90" t="s">
        <v>984</v>
      </c>
      <c r="G982" s="90" t="s">
        <v>953</v>
      </c>
      <c r="H982" s="67"/>
      <c r="I982" s="67" t="s">
        <v>908</v>
      </c>
      <c r="J982" s="91" t="str">
        <f>IF(ISERROR(VLOOKUP($C982&amp;" "&amp;$K982,Listas!$AB$4:$AC$17,2,FALSE)),"",VLOOKUP($C982&amp;" "&amp;$K982,Listas!$AB$4:$AC$17,2,FALSE))</f>
        <v/>
      </c>
      <c r="K982" s="67" t="str">
        <f>IF(ISERROR(VLOOKUP($I982,Listas!$L$4:$M$7,2,FALSE)),"",VLOOKUP($I982,Listas!$L$4:$M$7,2,FALSE))</f>
        <v/>
      </c>
      <c r="L982" s="92" t="str">
        <f t="shared" si="15"/>
        <v/>
      </c>
      <c r="M982" s="92" t="str">
        <f>IF(D982="no",VLOOKUP(C982,Listas!$R$4:$Z$17,9, FALSE),"Por favor, introduzca detalles aquí")</f>
        <v>Por favor, introduzca detalles aquí</v>
      </c>
      <c r="N982" s="93" t="str">
        <f>IF(ISERROR(VLOOKUP($F982,Listas!$T$4:$Y$44,5,FALSE)),"",VLOOKUP($F982,Listas!$T$4:$Y$44,5,FALSE))</f>
        <v/>
      </c>
      <c r="O982" s="93" t="str">
        <f>IF(ISERROR(VLOOKUP($F982,Listas!$T$4:$Y$44,6,FALSE)),"",VLOOKUP($F982,Listas!$T$4:$Y$44,6,FALSE))</f>
        <v/>
      </c>
    </row>
    <row r="983" spans="1:15" x14ac:dyDescent="0.25">
      <c r="A983" s="66"/>
      <c r="B983" s="66"/>
      <c r="C983" s="89" t="s">
        <v>941</v>
      </c>
      <c r="D983" s="66" t="s">
        <v>933</v>
      </c>
      <c r="E983" s="90" t="str">
        <f>IF(ISERROR(VLOOKUP($C983,Listas!$R$4:$S$17,2,FALSE)),"",VLOOKUP($C983,Listas!$R$4:$S$17,2,FALSE))</f>
        <v/>
      </c>
      <c r="F983" s="90" t="s">
        <v>984</v>
      </c>
      <c r="G983" s="90" t="s">
        <v>953</v>
      </c>
      <c r="H983" s="67"/>
      <c r="I983" s="67" t="s">
        <v>908</v>
      </c>
      <c r="J983" s="91" t="str">
        <f>IF(ISERROR(VLOOKUP($C983&amp;" "&amp;$K983,Listas!$AB$4:$AC$17,2,FALSE)),"",VLOOKUP($C983&amp;" "&amp;$K983,Listas!$AB$4:$AC$17,2,FALSE))</f>
        <v/>
      </c>
      <c r="K983" s="67" t="str">
        <f>IF(ISERROR(VLOOKUP($I983,Listas!$L$4:$M$7,2,FALSE)),"",VLOOKUP($I983,Listas!$L$4:$M$7,2,FALSE))</f>
        <v/>
      </c>
      <c r="L983" s="92" t="str">
        <f t="shared" si="15"/>
        <v/>
      </c>
      <c r="M983" s="92" t="str">
        <f>IF(D983="no",VLOOKUP(C983,Listas!$R$4:$Z$17,9, FALSE),"Por favor, introduzca detalles aquí")</f>
        <v>Por favor, introduzca detalles aquí</v>
      </c>
      <c r="N983" s="93" t="str">
        <f>IF(ISERROR(VLOOKUP($F983,Listas!$T$4:$Y$44,5,FALSE)),"",VLOOKUP($F983,Listas!$T$4:$Y$44,5,FALSE))</f>
        <v/>
      </c>
      <c r="O983" s="93" t="str">
        <f>IF(ISERROR(VLOOKUP($F983,Listas!$T$4:$Y$44,6,FALSE)),"",VLOOKUP($F983,Listas!$T$4:$Y$44,6,FALSE))</f>
        <v/>
      </c>
    </row>
    <row r="984" spans="1:15" x14ac:dyDescent="0.25">
      <c r="A984" s="66"/>
      <c r="B984" s="66"/>
      <c r="C984" s="89" t="s">
        <v>941</v>
      </c>
      <c r="D984" s="66" t="s">
        <v>933</v>
      </c>
      <c r="E984" s="90" t="str">
        <f>IF(ISERROR(VLOOKUP($C984,Listas!$R$4:$S$17,2,FALSE)),"",VLOOKUP($C984,Listas!$R$4:$S$17,2,FALSE))</f>
        <v/>
      </c>
      <c r="F984" s="90" t="s">
        <v>984</v>
      </c>
      <c r="G984" s="90" t="s">
        <v>953</v>
      </c>
      <c r="H984" s="67"/>
      <c r="I984" s="67" t="s">
        <v>908</v>
      </c>
      <c r="J984" s="91" t="str">
        <f>IF(ISERROR(VLOOKUP($C984&amp;" "&amp;$K984,Listas!$AB$4:$AC$17,2,FALSE)),"",VLOOKUP($C984&amp;" "&amp;$K984,Listas!$AB$4:$AC$17,2,FALSE))</f>
        <v/>
      </c>
      <c r="K984" s="67" t="str">
        <f>IF(ISERROR(VLOOKUP($I984,Listas!$L$4:$M$7,2,FALSE)),"",VLOOKUP($I984,Listas!$L$4:$M$7,2,FALSE))</f>
        <v/>
      </c>
      <c r="L984" s="92" t="str">
        <f t="shared" si="15"/>
        <v/>
      </c>
      <c r="M984" s="92" t="str">
        <f>IF(D984="no",VLOOKUP(C984,Listas!$R$4:$Z$17,9, FALSE),"Por favor, introduzca detalles aquí")</f>
        <v>Por favor, introduzca detalles aquí</v>
      </c>
      <c r="N984" s="93" t="str">
        <f>IF(ISERROR(VLOOKUP($F984,Listas!$T$4:$Y$44,5,FALSE)),"",VLOOKUP($F984,Listas!$T$4:$Y$44,5,FALSE))</f>
        <v/>
      </c>
      <c r="O984" s="93" t="str">
        <f>IF(ISERROR(VLOOKUP($F984,Listas!$T$4:$Y$44,6,FALSE)),"",VLOOKUP($F984,Listas!$T$4:$Y$44,6,FALSE))</f>
        <v/>
      </c>
    </row>
    <row r="985" spans="1:15" x14ac:dyDescent="0.25">
      <c r="A985" s="66"/>
      <c r="B985" s="66"/>
      <c r="C985" s="89" t="s">
        <v>941</v>
      </c>
      <c r="D985" s="66" t="s">
        <v>933</v>
      </c>
      <c r="E985" s="90" t="str">
        <f>IF(ISERROR(VLOOKUP($C985,Listas!$R$4:$S$17,2,FALSE)),"",VLOOKUP($C985,Listas!$R$4:$S$17,2,FALSE))</f>
        <v/>
      </c>
      <c r="F985" s="90" t="s">
        <v>984</v>
      </c>
      <c r="G985" s="90" t="s">
        <v>953</v>
      </c>
      <c r="H985" s="67"/>
      <c r="I985" s="67" t="s">
        <v>908</v>
      </c>
      <c r="J985" s="91" t="str">
        <f>IF(ISERROR(VLOOKUP($C985&amp;" "&amp;$K985,Listas!$AB$4:$AC$17,2,FALSE)),"",VLOOKUP($C985&amp;" "&amp;$K985,Listas!$AB$4:$AC$17,2,FALSE))</f>
        <v/>
      </c>
      <c r="K985" s="67" t="str">
        <f>IF(ISERROR(VLOOKUP($I985,Listas!$L$4:$M$7,2,FALSE)),"",VLOOKUP($I985,Listas!$L$4:$M$7,2,FALSE))</f>
        <v/>
      </c>
      <c r="L985" s="92" t="str">
        <f t="shared" si="15"/>
        <v/>
      </c>
      <c r="M985" s="92" t="str">
        <f>IF(D985="no",VLOOKUP(C985,Listas!$R$4:$Z$17,9, FALSE),"Por favor, introduzca detalles aquí")</f>
        <v>Por favor, introduzca detalles aquí</v>
      </c>
      <c r="N985" s="93" t="str">
        <f>IF(ISERROR(VLOOKUP($F985,Listas!$T$4:$Y$44,5,FALSE)),"",VLOOKUP($F985,Listas!$T$4:$Y$44,5,FALSE))</f>
        <v/>
      </c>
      <c r="O985" s="93" t="str">
        <f>IF(ISERROR(VLOOKUP($F985,Listas!$T$4:$Y$44,6,FALSE)),"",VLOOKUP($F985,Listas!$T$4:$Y$44,6,FALSE))</f>
        <v/>
      </c>
    </row>
    <row r="986" spans="1:15" x14ac:dyDescent="0.25">
      <c r="A986" s="66"/>
      <c r="B986" s="66"/>
      <c r="C986" s="89" t="s">
        <v>941</v>
      </c>
      <c r="D986" s="66" t="s">
        <v>933</v>
      </c>
      <c r="E986" s="90" t="str">
        <f>IF(ISERROR(VLOOKUP($C986,Listas!$R$4:$S$17,2,FALSE)),"",VLOOKUP($C986,Listas!$R$4:$S$17,2,FALSE))</f>
        <v/>
      </c>
      <c r="F986" s="90" t="s">
        <v>984</v>
      </c>
      <c r="G986" s="90" t="s">
        <v>953</v>
      </c>
      <c r="H986" s="67"/>
      <c r="I986" s="67" t="s">
        <v>908</v>
      </c>
      <c r="J986" s="91" t="str">
        <f>IF(ISERROR(VLOOKUP($C986&amp;" "&amp;$K986,Listas!$AB$4:$AC$17,2,FALSE)),"",VLOOKUP($C986&amp;" "&amp;$K986,Listas!$AB$4:$AC$17,2,FALSE))</f>
        <v/>
      </c>
      <c r="K986" s="67" t="str">
        <f>IF(ISERROR(VLOOKUP($I986,Listas!$L$4:$M$7,2,FALSE)),"",VLOOKUP($I986,Listas!$L$4:$M$7,2,FALSE))</f>
        <v/>
      </c>
      <c r="L986" s="92" t="str">
        <f t="shared" si="15"/>
        <v/>
      </c>
      <c r="M986" s="92" t="str">
        <f>IF(D986="no",VLOOKUP(C986,Listas!$R$4:$Z$17,9, FALSE),"Por favor, introduzca detalles aquí")</f>
        <v>Por favor, introduzca detalles aquí</v>
      </c>
      <c r="N986" s="93" t="str">
        <f>IF(ISERROR(VLOOKUP($F986,Listas!$T$4:$Y$44,5,FALSE)),"",VLOOKUP($F986,Listas!$T$4:$Y$44,5,FALSE))</f>
        <v/>
      </c>
      <c r="O986" s="93" t="str">
        <f>IF(ISERROR(VLOOKUP($F986,Listas!$T$4:$Y$44,6,FALSE)),"",VLOOKUP($F986,Listas!$T$4:$Y$44,6,FALSE))</f>
        <v/>
      </c>
    </row>
    <row r="987" spans="1:15" x14ac:dyDescent="0.25">
      <c r="A987" s="66"/>
      <c r="B987" s="66"/>
      <c r="C987" s="89" t="s">
        <v>941</v>
      </c>
      <c r="D987" s="66" t="s">
        <v>933</v>
      </c>
      <c r="E987" s="90" t="str">
        <f>IF(ISERROR(VLOOKUP($C987,Listas!$R$4:$S$17,2,FALSE)),"",VLOOKUP($C987,Listas!$R$4:$S$17,2,FALSE))</f>
        <v/>
      </c>
      <c r="F987" s="90" t="s">
        <v>984</v>
      </c>
      <c r="G987" s="90" t="s">
        <v>953</v>
      </c>
      <c r="H987" s="67"/>
      <c r="I987" s="67" t="s">
        <v>908</v>
      </c>
      <c r="J987" s="91" t="str">
        <f>IF(ISERROR(VLOOKUP($C987&amp;" "&amp;$K987,Listas!$AB$4:$AC$17,2,FALSE)),"",VLOOKUP($C987&amp;" "&amp;$K987,Listas!$AB$4:$AC$17,2,FALSE))</f>
        <v/>
      </c>
      <c r="K987" s="67" t="str">
        <f>IF(ISERROR(VLOOKUP($I987,Listas!$L$4:$M$7,2,FALSE)),"",VLOOKUP($I987,Listas!$L$4:$M$7,2,FALSE))</f>
        <v/>
      </c>
      <c r="L987" s="92" t="str">
        <f t="shared" si="15"/>
        <v/>
      </c>
      <c r="M987" s="92" t="str">
        <f>IF(D987="no",VLOOKUP(C987,Listas!$R$4:$Z$17,9, FALSE),"Por favor, introduzca detalles aquí")</f>
        <v>Por favor, introduzca detalles aquí</v>
      </c>
      <c r="N987" s="93" t="str">
        <f>IF(ISERROR(VLOOKUP($F987,Listas!$T$4:$Y$44,5,FALSE)),"",VLOOKUP($F987,Listas!$T$4:$Y$44,5,FALSE))</f>
        <v/>
      </c>
      <c r="O987" s="93" t="str">
        <f>IF(ISERROR(VLOOKUP($F987,Listas!$T$4:$Y$44,6,FALSE)),"",VLOOKUP($F987,Listas!$T$4:$Y$44,6,FALSE))</f>
        <v/>
      </c>
    </row>
    <row r="988" spans="1:15" x14ac:dyDescent="0.25">
      <c r="A988" s="66"/>
      <c r="B988" s="66"/>
      <c r="C988" s="89" t="s">
        <v>941</v>
      </c>
      <c r="D988" s="66" t="s">
        <v>933</v>
      </c>
      <c r="E988" s="90" t="str">
        <f>IF(ISERROR(VLOOKUP($C988,Listas!$R$4:$S$17,2,FALSE)),"",VLOOKUP($C988,Listas!$R$4:$S$17,2,FALSE))</f>
        <v/>
      </c>
      <c r="F988" s="90" t="s">
        <v>984</v>
      </c>
      <c r="G988" s="90" t="s">
        <v>953</v>
      </c>
      <c r="H988" s="67"/>
      <c r="I988" s="67" t="s">
        <v>908</v>
      </c>
      <c r="J988" s="91" t="str">
        <f>IF(ISERROR(VLOOKUP($C988&amp;" "&amp;$K988,Listas!$AB$4:$AC$17,2,FALSE)),"",VLOOKUP($C988&amp;" "&amp;$K988,Listas!$AB$4:$AC$17,2,FALSE))</f>
        <v/>
      </c>
      <c r="K988" s="67" t="str">
        <f>IF(ISERROR(VLOOKUP($I988,Listas!$L$4:$M$7,2,FALSE)),"",VLOOKUP($I988,Listas!$L$4:$M$7,2,FALSE))</f>
        <v/>
      </c>
      <c r="L988" s="92" t="str">
        <f t="shared" si="15"/>
        <v/>
      </c>
      <c r="M988" s="92" t="str">
        <f>IF(D988="no",VLOOKUP(C988,Listas!$R$4:$Z$17,9, FALSE),"Por favor, introduzca detalles aquí")</f>
        <v>Por favor, introduzca detalles aquí</v>
      </c>
      <c r="N988" s="93" t="str">
        <f>IF(ISERROR(VLOOKUP($F988,Listas!$T$4:$Y$44,5,FALSE)),"",VLOOKUP($F988,Listas!$T$4:$Y$44,5,FALSE))</f>
        <v/>
      </c>
      <c r="O988" s="93" t="str">
        <f>IF(ISERROR(VLOOKUP($F988,Listas!$T$4:$Y$44,6,FALSE)),"",VLOOKUP($F988,Listas!$T$4:$Y$44,6,FALSE))</f>
        <v/>
      </c>
    </row>
    <row r="989" spans="1:15" x14ac:dyDescent="0.25">
      <c r="A989" s="66"/>
      <c r="B989" s="66"/>
      <c r="C989" s="89" t="s">
        <v>941</v>
      </c>
      <c r="D989" s="66" t="s">
        <v>933</v>
      </c>
      <c r="E989" s="90" t="str">
        <f>IF(ISERROR(VLOOKUP($C989,Listas!$R$4:$S$17,2,FALSE)),"",VLOOKUP($C989,Listas!$R$4:$S$17,2,FALSE))</f>
        <v/>
      </c>
      <c r="F989" s="90" t="s">
        <v>984</v>
      </c>
      <c r="G989" s="90" t="s">
        <v>953</v>
      </c>
      <c r="H989" s="67"/>
      <c r="I989" s="67" t="s">
        <v>908</v>
      </c>
      <c r="J989" s="91" t="str">
        <f>IF(ISERROR(VLOOKUP($C989&amp;" "&amp;$K989,Listas!$AB$4:$AC$17,2,FALSE)),"",VLOOKUP($C989&amp;" "&amp;$K989,Listas!$AB$4:$AC$17,2,FALSE))</f>
        <v/>
      </c>
      <c r="K989" s="67" t="str">
        <f>IF(ISERROR(VLOOKUP($I989,Listas!$L$4:$M$7,2,FALSE)),"",VLOOKUP($I989,Listas!$L$4:$M$7,2,FALSE))</f>
        <v/>
      </c>
      <c r="L989" s="92" t="str">
        <f t="shared" si="15"/>
        <v/>
      </c>
      <c r="M989" s="92" t="str">
        <f>IF(D989="no",VLOOKUP(C989,Listas!$R$4:$Z$17,9, FALSE),"Por favor, introduzca detalles aquí")</f>
        <v>Por favor, introduzca detalles aquí</v>
      </c>
      <c r="N989" s="93" t="str">
        <f>IF(ISERROR(VLOOKUP($F989,Listas!$T$4:$Y$44,5,FALSE)),"",VLOOKUP($F989,Listas!$T$4:$Y$44,5,FALSE))</f>
        <v/>
      </c>
      <c r="O989" s="93" t="str">
        <f>IF(ISERROR(VLOOKUP($F989,Listas!$T$4:$Y$44,6,FALSE)),"",VLOOKUP($F989,Listas!$T$4:$Y$44,6,FALSE))</f>
        <v/>
      </c>
    </row>
    <row r="990" spans="1:15" x14ac:dyDescent="0.25">
      <c r="A990" s="66"/>
      <c r="B990" s="66"/>
      <c r="C990" s="89" t="s">
        <v>941</v>
      </c>
      <c r="D990" s="66" t="s">
        <v>933</v>
      </c>
      <c r="E990" s="90" t="str">
        <f>IF(ISERROR(VLOOKUP($C990,Listas!$R$4:$S$17,2,FALSE)),"",VLOOKUP($C990,Listas!$R$4:$S$17,2,FALSE))</f>
        <v/>
      </c>
      <c r="F990" s="90" t="s">
        <v>984</v>
      </c>
      <c r="G990" s="90" t="s">
        <v>953</v>
      </c>
      <c r="H990" s="67"/>
      <c r="I990" s="67" t="s">
        <v>908</v>
      </c>
      <c r="J990" s="91" t="str">
        <f>IF(ISERROR(VLOOKUP($C990&amp;" "&amp;$K990,Listas!$AB$4:$AC$17,2,FALSE)),"",VLOOKUP($C990&amp;" "&amp;$K990,Listas!$AB$4:$AC$17,2,FALSE))</f>
        <v/>
      </c>
      <c r="K990" s="67" t="str">
        <f>IF(ISERROR(VLOOKUP($I990,Listas!$L$4:$M$7,2,FALSE)),"",VLOOKUP($I990,Listas!$L$4:$M$7,2,FALSE))</f>
        <v/>
      </c>
      <c r="L990" s="92" t="str">
        <f t="shared" si="15"/>
        <v/>
      </c>
      <c r="M990" s="92" t="str">
        <f>IF(D990="no",VLOOKUP(C990,Listas!$R$4:$Z$17,9, FALSE),"Por favor, introduzca detalles aquí")</f>
        <v>Por favor, introduzca detalles aquí</v>
      </c>
      <c r="N990" s="93" t="str">
        <f>IF(ISERROR(VLOOKUP($F990,Listas!$T$4:$Y$44,5,FALSE)),"",VLOOKUP($F990,Listas!$T$4:$Y$44,5,FALSE))</f>
        <v/>
      </c>
      <c r="O990" s="93" t="str">
        <f>IF(ISERROR(VLOOKUP($F990,Listas!$T$4:$Y$44,6,FALSE)),"",VLOOKUP($F990,Listas!$T$4:$Y$44,6,FALSE))</f>
        <v/>
      </c>
    </row>
    <row r="991" spans="1:15" x14ac:dyDescent="0.25">
      <c r="A991" s="66"/>
      <c r="B991" s="66"/>
      <c r="C991" s="89" t="s">
        <v>941</v>
      </c>
      <c r="D991" s="66" t="s">
        <v>933</v>
      </c>
      <c r="E991" s="90" t="str">
        <f>IF(ISERROR(VLOOKUP($C991,Listas!$R$4:$S$17,2,FALSE)),"",VLOOKUP($C991,Listas!$R$4:$S$17,2,FALSE))</f>
        <v/>
      </c>
      <c r="F991" s="90" t="s">
        <v>984</v>
      </c>
      <c r="G991" s="90" t="s">
        <v>953</v>
      </c>
      <c r="H991" s="67"/>
      <c r="I991" s="67" t="s">
        <v>908</v>
      </c>
      <c r="J991" s="91" t="str">
        <f>IF(ISERROR(VLOOKUP($C991&amp;" "&amp;$K991,Listas!$AB$4:$AC$17,2,FALSE)),"",VLOOKUP($C991&amp;" "&amp;$K991,Listas!$AB$4:$AC$17,2,FALSE))</f>
        <v/>
      </c>
      <c r="K991" s="67" t="str">
        <f>IF(ISERROR(VLOOKUP($I991,Listas!$L$4:$M$7,2,FALSE)),"",VLOOKUP($I991,Listas!$L$4:$M$7,2,FALSE))</f>
        <v/>
      </c>
      <c r="L991" s="92" t="str">
        <f t="shared" si="15"/>
        <v/>
      </c>
      <c r="M991" s="92" t="str">
        <f>IF(D991="no",VLOOKUP(C991,Listas!$R$4:$Z$17,9, FALSE),"Por favor, introduzca detalles aquí")</f>
        <v>Por favor, introduzca detalles aquí</v>
      </c>
      <c r="N991" s="93" t="str">
        <f>IF(ISERROR(VLOOKUP($F991,Listas!$T$4:$Y$44,5,FALSE)),"",VLOOKUP($F991,Listas!$T$4:$Y$44,5,FALSE))</f>
        <v/>
      </c>
      <c r="O991" s="93" t="str">
        <f>IF(ISERROR(VLOOKUP($F991,Listas!$T$4:$Y$44,6,FALSE)),"",VLOOKUP($F991,Listas!$T$4:$Y$44,6,FALSE))</f>
        <v/>
      </c>
    </row>
    <row r="992" spans="1:15" x14ac:dyDescent="0.25">
      <c r="A992" s="66"/>
      <c r="B992" s="66"/>
      <c r="C992" s="89" t="s">
        <v>941</v>
      </c>
      <c r="D992" s="66" t="s">
        <v>933</v>
      </c>
      <c r="E992" s="90" t="str">
        <f>IF(ISERROR(VLOOKUP($C992,Listas!$R$4:$S$17,2,FALSE)),"",VLOOKUP($C992,Listas!$R$4:$S$17,2,FALSE))</f>
        <v/>
      </c>
      <c r="F992" s="90" t="s">
        <v>984</v>
      </c>
      <c r="G992" s="90" t="s">
        <v>953</v>
      </c>
      <c r="H992" s="67"/>
      <c r="I992" s="67" t="s">
        <v>908</v>
      </c>
      <c r="J992" s="91" t="str">
        <f>IF(ISERROR(VLOOKUP($C992&amp;" "&amp;$K992,Listas!$AB$4:$AC$17,2,FALSE)),"",VLOOKUP($C992&amp;" "&amp;$K992,Listas!$AB$4:$AC$17,2,FALSE))</f>
        <v/>
      </c>
      <c r="K992" s="67" t="str">
        <f>IF(ISERROR(VLOOKUP($I992,Listas!$L$4:$M$7,2,FALSE)),"",VLOOKUP($I992,Listas!$L$4:$M$7,2,FALSE))</f>
        <v/>
      </c>
      <c r="L992" s="92" t="str">
        <f t="shared" si="15"/>
        <v/>
      </c>
      <c r="M992" s="92" t="str">
        <f>IF(D992="no",VLOOKUP(C992,Listas!$R$4:$Z$17,9, FALSE),"Por favor, introduzca detalles aquí")</f>
        <v>Por favor, introduzca detalles aquí</v>
      </c>
      <c r="N992" s="93" t="str">
        <f>IF(ISERROR(VLOOKUP($F992,Listas!$T$4:$Y$44,5,FALSE)),"",VLOOKUP($F992,Listas!$T$4:$Y$44,5,FALSE))</f>
        <v/>
      </c>
      <c r="O992" s="93" t="str">
        <f>IF(ISERROR(VLOOKUP($F992,Listas!$T$4:$Y$44,6,FALSE)),"",VLOOKUP($F992,Listas!$T$4:$Y$44,6,FALSE))</f>
        <v/>
      </c>
    </row>
    <row r="993" spans="1:15" x14ac:dyDescent="0.25">
      <c r="A993" s="66"/>
      <c r="B993" s="66"/>
      <c r="C993" s="89" t="s">
        <v>941</v>
      </c>
      <c r="D993" s="66" t="s">
        <v>933</v>
      </c>
      <c r="E993" s="90" t="str">
        <f>IF(ISERROR(VLOOKUP($C993,Listas!$R$4:$S$17,2,FALSE)),"",VLOOKUP($C993,Listas!$R$4:$S$17,2,FALSE))</f>
        <v/>
      </c>
      <c r="F993" s="90" t="s">
        <v>984</v>
      </c>
      <c r="G993" s="90" t="s">
        <v>953</v>
      </c>
      <c r="H993" s="67"/>
      <c r="I993" s="67" t="s">
        <v>908</v>
      </c>
      <c r="J993" s="91" t="str">
        <f>IF(ISERROR(VLOOKUP($C993&amp;" "&amp;$K993,Listas!$AB$4:$AC$17,2,FALSE)),"",VLOOKUP($C993&amp;" "&amp;$K993,Listas!$AB$4:$AC$17,2,FALSE))</f>
        <v/>
      </c>
      <c r="K993" s="67" t="str">
        <f>IF(ISERROR(VLOOKUP($I993,Listas!$L$4:$M$7,2,FALSE)),"",VLOOKUP($I993,Listas!$L$4:$M$7,2,FALSE))</f>
        <v/>
      </c>
      <c r="L993" s="92" t="str">
        <f t="shared" si="15"/>
        <v/>
      </c>
      <c r="M993" s="92" t="str">
        <f>IF(D993="no",VLOOKUP(C993,Listas!$R$4:$Z$17,9, FALSE),"Por favor, introduzca detalles aquí")</f>
        <v>Por favor, introduzca detalles aquí</v>
      </c>
      <c r="N993" s="93" t="str">
        <f>IF(ISERROR(VLOOKUP($F993,Listas!$T$4:$Y$44,5,FALSE)),"",VLOOKUP($F993,Listas!$T$4:$Y$44,5,FALSE))</f>
        <v/>
      </c>
      <c r="O993" s="93" t="str">
        <f>IF(ISERROR(VLOOKUP($F993,Listas!$T$4:$Y$44,6,FALSE)),"",VLOOKUP($F993,Listas!$T$4:$Y$44,6,FALSE))</f>
        <v/>
      </c>
    </row>
    <row r="994" spans="1:15" x14ac:dyDescent="0.25">
      <c r="A994" s="66"/>
      <c r="B994" s="66"/>
      <c r="C994" s="89" t="s">
        <v>941</v>
      </c>
      <c r="D994" s="66" t="s">
        <v>933</v>
      </c>
      <c r="E994" s="90" t="str">
        <f>IF(ISERROR(VLOOKUP($C994,Listas!$R$4:$S$17,2,FALSE)),"",VLOOKUP($C994,Listas!$R$4:$S$17,2,FALSE))</f>
        <v/>
      </c>
      <c r="F994" s="90" t="s">
        <v>984</v>
      </c>
      <c r="G994" s="90" t="s">
        <v>953</v>
      </c>
      <c r="H994" s="67"/>
      <c r="I994" s="67" t="s">
        <v>908</v>
      </c>
      <c r="J994" s="91" t="str">
        <f>IF(ISERROR(VLOOKUP($C994&amp;" "&amp;$K994,Listas!$AB$4:$AC$17,2,FALSE)),"",VLOOKUP($C994&amp;" "&amp;$K994,Listas!$AB$4:$AC$17,2,FALSE))</f>
        <v/>
      </c>
      <c r="K994" s="67" t="str">
        <f>IF(ISERROR(VLOOKUP($I994,Listas!$L$4:$M$7,2,FALSE)),"",VLOOKUP($I994,Listas!$L$4:$M$7,2,FALSE))</f>
        <v/>
      </c>
      <c r="L994" s="92" t="str">
        <f t="shared" si="15"/>
        <v/>
      </c>
      <c r="M994" s="92" t="str">
        <f>IF(D994="no",VLOOKUP(C994,Listas!$R$4:$Z$17,9, FALSE),"Por favor, introduzca detalles aquí")</f>
        <v>Por favor, introduzca detalles aquí</v>
      </c>
      <c r="N994" s="93" t="str">
        <f>IF(ISERROR(VLOOKUP($F994,Listas!$T$4:$Y$44,5,FALSE)),"",VLOOKUP($F994,Listas!$T$4:$Y$44,5,FALSE))</f>
        <v/>
      </c>
      <c r="O994" s="93" t="str">
        <f>IF(ISERROR(VLOOKUP($F994,Listas!$T$4:$Y$44,6,FALSE)),"",VLOOKUP($F994,Listas!$T$4:$Y$44,6,FALSE))</f>
        <v/>
      </c>
    </row>
    <row r="995" spans="1:15" x14ac:dyDescent="0.25">
      <c r="A995" s="66"/>
      <c r="B995" s="66"/>
      <c r="C995" s="89" t="s">
        <v>941</v>
      </c>
      <c r="D995" s="66" t="s">
        <v>933</v>
      </c>
      <c r="E995" s="90" t="str">
        <f>IF(ISERROR(VLOOKUP($C995,Listas!$R$4:$S$17,2,FALSE)),"",VLOOKUP($C995,Listas!$R$4:$S$17,2,FALSE))</f>
        <v/>
      </c>
      <c r="F995" s="90" t="s">
        <v>984</v>
      </c>
      <c r="G995" s="90" t="s">
        <v>953</v>
      </c>
      <c r="H995" s="67"/>
      <c r="I995" s="67" t="s">
        <v>908</v>
      </c>
      <c r="J995" s="91" t="str">
        <f>IF(ISERROR(VLOOKUP($C995&amp;" "&amp;$K995,Listas!$AB$4:$AC$17,2,FALSE)),"",VLOOKUP($C995&amp;" "&amp;$K995,Listas!$AB$4:$AC$17,2,FALSE))</f>
        <v/>
      </c>
      <c r="K995" s="67" t="str">
        <f>IF(ISERROR(VLOOKUP($I995,Listas!$L$4:$M$7,2,FALSE)),"",VLOOKUP($I995,Listas!$L$4:$M$7,2,FALSE))</f>
        <v/>
      </c>
      <c r="L995" s="92" t="str">
        <f t="shared" si="15"/>
        <v/>
      </c>
      <c r="M995" s="92" t="str">
        <f>IF(D995="no",VLOOKUP(C995,Listas!$R$4:$Z$17,9, FALSE),"Por favor, introduzca detalles aquí")</f>
        <v>Por favor, introduzca detalles aquí</v>
      </c>
      <c r="N995" s="93" t="str">
        <f>IF(ISERROR(VLOOKUP($F995,Listas!$T$4:$Y$44,5,FALSE)),"",VLOOKUP($F995,Listas!$T$4:$Y$44,5,FALSE))</f>
        <v/>
      </c>
      <c r="O995" s="93" t="str">
        <f>IF(ISERROR(VLOOKUP($F995,Listas!$T$4:$Y$44,6,FALSE)),"",VLOOKUP($F995,Listas!$T$4:$Y$44,6,FALSE))</f>
        <v/>
      </c>
    </row>
    <row r="996" spans="1:15" x14ac:dyDescent="0.25">
      <c r="A996" s="66"/>
      <c r="B996" s="66"/>
      <c r="C996" s="89" t="s">
        <v>941</v>
      </c>
      <c r="D996" s="66" t="s">
        <v>933</v>
      </c>
      <c r="E996" s="90" t="str">
        <f>IF(ISERROR(VLOOKUP($C996,Listas!$R$4:$S$17,2,FALSE)),"",VLOOKUP($C996,Listas!$R$4:$S$17,2,FALSE))</f>
        <v/>
      </c>
      <c r="F996" s="90" t="s">
        <v>984</v>
      </c>
      <c r="G996" s="90" t="s">
        <v>953</v>
      </c>
      <c r="H996" s="67"/>
      <c r="I996" s="67" t="s">
        <v>908</v>
      </c>
      <c r="J996" s="91" t="str">
        <f>IF(ISERROR(VLOOKUP($C996&amp;" "&amp;$K996,Listas!$AB$4:$AC$17,2,FALSE)),"",VLOOKUP($C996&amp;" "&amp;$K996,Listas!$AB$4:$AC$17,2,FALSE))</f>
        <v/>
      </c>
      <c r="K996" s="67" t="str">
        <f>IF(ISERROR(VLOOKUP($I996,Listas!$L$4:$M$7,2,FALSE)),"",VLOOKUP($I996,Listas!$L$4:$M$7,2,FALSE))</f>
        <v/>
      </c>
      <c r="L996" s="92" t="str">
        <f t="shared" si="15"/>
        <v/>
      </c>
      <c r="M996" s="92" t="str">
        <f>IF(D996="no",VLOOKUP(C996,Listas!$R$4:$Z$17,9, FALSE),"Por favor, introduzca detalles aquí")</f>
        <v>Por favor, introduzca detalles aquí</v>
      </c>
      <c r="N996" s="93" t="str">
        <f>IF(ISERROR(VLOOKUP($F996,Listas!$T$4:$Y$44,5,FALSE)),"",VLOOKUP($F996,Listas!$T$4:$Y$44,5,FALSE))</f>
        <v/>
      </c>
      <c r="O996" s="93" t="str">
        <f>IF(ISERROR(VLOOKUP($F996,Listas!$T$4:$Y$44,6,FALSE)),"",VLOOKUP($F996,Listas!$T$4:$Y$44,6,FALSE))</f>
        <v/>
      </c>
    </row>
    <row r="997" spans="1:15" x14ac:dyDescent="0.25">
      <c r="A997" s="66"/>
      <c r="B997" s="66"/>
      <c r="C997" s="89" t="s">
        <v>941</v>
      </c>
      <c r="D997" s="66" t="s">
        <v>933</v>
      </c>
      <c r="E997" s="90" t="str">
        <f>IF(ISERROR(VLOOKUP($C997,Listas!$R$4:$S$17,2,FALSE)),"",VLOOKUP($C997,Listas!$R$4:$S$17,2,FALSE))</f>
        <v/>
      </c>
      <c r="F997" s="90" t="s">
        <v>984</v>
      </c>
      <c r="G997" s="90" t="s">
        <v>953</v>
      </c>
      <c r="H997" s="67"/>
      <c r="I997" s="67" t="s">
        <v>908</v>
      </c>
      <c r="J997" s="91" t="str">
        <f>IF(ISERROR(VLOOKUP($C997&amp;" "&amp;$K997,Listas!$AB$4:$AC$17,2,FALSE)),"",VLOOKUP($C997&amp;" "&amp;$K997,Listas!$AB$4:$AC$17,2,FALSE))</f>
        <v/>
      </c>
      <c r="K997" s="67" t="str">
        <f>IF(ISERROR(VLOOKUP($I997,Listas!$L$4:$M$7,2,FALSE)),"",VLOOKUP($I997,Listas!$L$4:$M$7,2,FALSE))</f>
        <v/>
      </c>
      <c r="L997" s="92" t="str">
        <f t="shared" si="15"/>
        <v/>
      </c>
      <c r="M997" s="92" t="str">
        <f>IF(D997="no",VLOOKUP(C997,Listas!$R$4:$Z$17,9, FALSE),"Por favor, introduzca detalles aquí")</f>
        <v>Por favor, introduzca detalles aquí</v>
      </c>
      <c r="N997" s="93" t="str">
        <f>IF(ISERROR(VLOOKUP($F997,Listas!$T$4:$Y$44,5,FALSE)),"",VLOOKUP($F997,Listas!$T$4:$Y$44,5,FALSE))</f>
        <v/>
      </c>
      <c r="O997" s="93" t="str">
        <f>IF(ISERROR(VLOOKUP($F997,Listas!$T$4:$Y$44,6,FALSE)),"",VLOOKUP($F997,Listas!$T$4:$Y$44,6,FALSE))</f>
        <v/>
      </c>
    </row>
    <row r="998" spans="1:15" x14ac:dyDescent="0.25">
      <c r="A998" s="66"/>
      <c r="B998" s="66"/>
      <c r="C998" s="89" t="s">
        <v>941</v>
      </c>
      <c r="D998" s="66" t="s">
        <v>933</v>
      </c>
      <c r="E998" s="90" t="str">
        <f>IF(ISERROR(VLOOKUP($C998,Listas!$R$4:$S$17,2,FALSE)),"",VLOOKUP($C998,Listas!$R$4:$S$17,2,FALSE))</f>
        <v/>
      </c>
      <c r="F998" s="90" t="s">
        <v>984</v>
      </c>
      <c r="G998" s="90" t="s">
        <v>953</v>
      </c>
      <c r="H998" s="67"/>
      <c r="I998" s="67" t="s">
        <v>908</v>
      </c>
      <c r="J998" s="91" t="str">
        <f>IF(ISERROR(VLOOKUP($C998&amp;" "&amp;$K998,Listas!$AB$4:$AC$17,2,FALSE)),"",VLOOKUP($C998&amp;" "&amp;$K998,Listas!$AB$4:$AC$17,2,FALSE))</f>
        <v/>
      </c>
      <c r="K998" s="67" t="str">
        <f>IF(ISERROR(VLOOKUP($I998,Listas!$L$4:$M$7,2,FALSE)),"",VLOOKUP($I998,Listas!$L$4:$M$7,2,FALSE))</f>
        <v/>
      </c>
      <c r="L998" s="92" t="str">
        <f t="shared" si="15"/>
        <v/>
      </c>
      <c r="M998" s="92" t="str">
        <f>IF(D998="no",VLOOKUP(C998,Listas!$R$4:$Z$17,9, FALSE),"Por favor, introduzca detalles aquí")</f>
        <v>Por favor, introduzca detalles aquí</v>
      </c>
      <c r="N998" s="93" t="str">
        <f>IF(ISERROR(VLOOKUP($F998,Listas!$T$4:$Y$44,5,FALSE)),"",VLOOKUP($F998,Listas!$T$4:$Y$44,5,FALSE))</f>
        <v/>
      </c>
      <c r="O998" s="93" t="str">
        <f>IF(ISERROR(VLOOKUP($F998,Listas!$T$4:$Y$44,6,FALSE)),"",VLOOKUP($F998,Listas!$T$4:$Y$44,6,FALSE))</f>
        <v/>
      </c>
    </row>
    <row r="999" spans="1:15" x14ac:dyDescent="0.25">
      <c r="A999" s="66"/>
      <c r="B999" s="66"/>
      <c r="C999" s="89" t="s">
        <v>941</v>
      </c>
      <c r="D999" s="66" t="s">
        <v>933</v>
      </c>
      <c r="E999" s="90" t="str">
        <f>IF(ISERROR(VLOOKUP($C999,Listas!$R$4:$S$17,2,FALSE)),"",VLOOKUP($C999,Listas!$R$4:$S$17,2,FALSE))</f>
        <v/>
      </c>
      <c r="F999" s="90" t="s">
        <v>984</v>
      </c>
      <c r="G999" s="90" t="s">
        <v>953</v>
      </c>
      <c r="H999" s="67"/>
      <c r="I999" s="67" t="s">
        <v>908</v>
      </c>
      <c r="J999" s="91" t="str">
        <f>IF(ISERROR(VLOOKUP($C999&amp;" "&amp;$K999,Listas!$AB$4:$AC$17,2,FALSE)),"",VLOOKUP($C999&amp;" "&amp;$K999,Listas!$AB$4:$AC$17,2,FALSE))</f>
        <v/>
      </c>
      <c r="K999" s="67" t="str">
        <f>IF(ISERROR(VLOOKUP($I999,Listas!$L$4:$M$7,2,FALSE)),"",VLOOKUP($I999,Listas!$L$4:$M$7,2,FALSE))</f>
        <v/>
      </c>
      <c r="L999" s="92" t="str">
        <f t="shared" si="15"/>
        <v/>
      </c>
      <c r="M999" s="92" t="str">
        <f>IF(D999="no",VLOOKUP(C999,Listas!$R$4:$Z$17,9, FALSE),"Por favor, introduzca detalles aquí")</f>
        <v>Por favor, introduzca detalles aquí</v>
      </c>
      <c r="N999" s="93" t="str">
        <f>IF(ISERROR(VLOOKUP($F999,Listas!$T$4:$Y$44,5,FALSE)),"",VLOOKUP($F999,Listas!$T$4:$Y$44,5,FALSE))</f>
        <v/>
      </c>
      <c r="O999" s="93" t="str">
        <f>IF(ISERROR(VLOOKUP($F999,Listas!$T$4:$Y$44,6,FALSE)),"",VLOOKUP($F999,Listas!$T$4:$Y$44,6,FALSE))</f>
        <v/>
      </c>
    </row>
    <row r="1000" spans="1:15" x14ac:dyDescent="0.25">
      <c r="A1000" s="66"/>
      <c r="B1000" s="66"/>
      <c r="C1000" s="89" t="s">
        <v>941</v>
      </c>
      <c r="D1000" s="66" t="s">
        <v>933</v>
      </c>
      <c r="E1000" s="90" t="str">
        <f>IF(ISERROR(VLOOKUP($C1000,Listas!$R$4:$S$17,2,FALSE)),"",VLOOKUP($C1000,Listas!$R$4:$S$17,2,FALSE))</f>
        <v/>
      </c>
      <c r="F1000" s="90" t="s">
        <v>984</v>
      </c>
      <c r="G1000" s="90" t="s">
        <v>953</v>
      </c>
      <c r="H1000" s="67"/>
      <c r="I1000" s="67" t="s">
        <v>908</v>
      </c>
      <c r="J1000" s="91" t="str">
        <f>IF(ISERROR(VLOOKUP($C1000&amp;" "&amp;$K1000,Listas!$AB$4:$AC$17,2,FALSE)),"",VLOOKUP($C1000&amp;" "&amp;$K1000,Listas!$AB$4:$AC$17,2,FALSE))</f>
        <v/>
      </c>
      <c r="K1000" s="67" t="str">
        <f>IF(ISERROR(VLOOKUP($I1000,Listas!$L$4:$M$7,2,FALSE)),"",VLOOKUP($I1000,Listas!$L$4:$M$7,2,FALSE))</f>
        <v/>
      </c>
      <c r="L1000" s="92" t="str">
        <f t="shared" si="15"/>
        <v/>
      </c>
      <c r="M1000" s="92" t="str">
        <f>IF(D1000="no",VLOOKUP(C1000,Listas!$R$4:$Z$17,9, FALSE),"Por favor, introduzca detalles aquí")</f>
        <v>Por favor, introduzca detalles aquí</v>
      </c>
      <c r="N1000" s="93" t="str">
        <f>IF(ISERROR(VLOOKUP($F1000,Listas!$T$4:$Y$44,5,FALSE)),"",VLOOKUP($F1000,Listas!$T$4:$Y$44,5,FALSE))</f>
        <v/>
      </c>
      <c r="O1000" s="93" t="str">
        <f>IF(ISERROR(VLOOKUP($F1000,Listas!$T$4:$Y$44,6,FALSE)),"",VLOOKUP($F1000,Listas!$T$4:$Y$44,6,FALSE))</f>
        <v/>
      </c>
    </row>
  </sheetData>
  <mergeCells count="1">
    <mergeCell ref="A3:E3"/>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300-000001000000}">
          <x14:formula1>
            <xm:f>Listas!$Q$4:$Q$5</xm:f>
          </x14:formula1>
          <xm:sqref>D7:D1000</xm:sqref>
        </x14:dataValidation>
        <x14:dataValidation type="list" allowBlank="1" showInputMessage="1" xr:uid="{00000000-0002-0000-0300-000002000000}">
          <x14:formula1>
            <xm:f>Listas!$U$4:$U$34</xm:f>
          </x14:formula1>
          <xm:sqref>G7:G1000</xm:sqref>
        </x14:dataValidation>
        <x14:dataValidation type="list" allowBlank="1" showInputMessage="1" xr:uid="{00000000-0002-0000-0300-000003000000}">
          <x14:formula1>
            <xm:f>Listas!$L$4:$L$7</xm:f>
          </x14:formula1>
          <xm:sqref>I7:I1000</xm:sqref>
        </x14:dataValidation>
        <x14:dataValidation type="list" allowBlank="1" showInputMessage="1" xr:uid="{00000000-0002-0000-0300-000004000000}">
          <x14:formula1>
            <xm:f>Listas!$T$4:$T$43</xm:f>
          </x14:formula1>
          <xm:sqref>F7:F1000</xm:sqref>
        </x14:dataValidation>
        <x14:dataValidation type="list" allowBlank="1" showInputMessage="1" showErrorMessage="1" xr:uid="{BEEAEEE0-AC94-4B1E-A7A0-902E17D0BE56}">
          <x14:formula1>
            <xm:f>Listas!$R$3:$R$17</xm:f>
          </x14:formula1>
          <xm:sqref>C7:C1000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2:G31"/>
  <sheetViews>
    <sheetView workbookViewId="0">
      <selection activeCell="E9" sqref="E9"/>
    </sheetView>
  </sheetViews>
  <sheetFormatPr baseColWidth="10" defaultRowHeight="15" x14ac:dyDescent="0.25"/>
  <cols>
    <col min="1" max="2" width="34.140625" customWidth="1"/>
    <col min="3" max="3" width="39.42578125" customWidth="1"/>
    <col min="4" max="4" width="40.140625" customWidth="1"/>
    <col min="5" max="5" width="19.85546875" customWidth="1"/>
  </cols>
  <sheetData>
    <row r="2" spans="1:7" ht="21" x14ac:dyDescent="0.35">
      <c r="A2" s="15" t="s">
        <v>905</v>
      </c>
      <c r="B2" s="15"/>
      <c r="C2" s="15"/>
    </row>
    <row r="3" spans="1:7" x14ac:dyDescent="0.25">
      <c r="A3" s="3"/>
      <c r="B3" s="3"/>
      <c r="C3" s="3"/>
      <c r="D3" s="3"/>
      <c r="E3" s="3"/>
      <c r="F3" s="3"/>
      <c r="G3" s="3"/>
    </row>
    <row r="4" spans="1:7" s="25" customFormat="1" ht="48" x14ac:dyDescent="0.25">
      <c r="A4" s="31" t="s">
        <v>777</v>
      </c>
      <c r="B4" s="31"/>
      <c r="C4" s="31"/>
      <c r="D4" s="32"/>
      <c r="E4" s="33"/>
    </row>
    <row r="5" spans="1:7" s="25" customFormat="1" ht="47.25" customHeight="1" x14ac:dyDescent="0.25">
      <c r="A5" s="34" t="s">
        <v>16</v>
      </c>
      <c r="B5" s="34" t="s">
        <v>1208</v>
      </c>
      <c r="C5" s="34" t="s">
        <v>17</v>
      </c>
      <c r="D5" s="34" t="s">
        <v>904</v>
      </c>
      <c r="E5" s="34" t="s">
        <v>906</v>
      </c>
    </row>
    <row r="6" spans="1:7" x14ac:dyDescent="0.25">
      <c r="A6" s="66">
        <v>1</v>
      </c>
      <c r="B6" s="66"/>
      <c r="C6" s="66"/>
      <c r="D6" s="67">
        <f>C6*0.4</f>
        <v>0</v>
      </c>
      <c r="E6" s="5" t="str">
        <f>IF(ISBLANK(C6)=TRUE," ","80")</f>
        <v xml:space="preserve"> </v>
      </c>
    </row>
    <row r="7" spans="1:7" x14ac:dyDescent="0.25">
      <c r="A7" s="66">
        <v>2</v>
      </c>
      <c r="B7" s="66"/>
      <c r="C7" s="66"/>
      <c r="D7" s="67">
        <f t="shared" ref="D7:D29" si="0">C7*0.4</f>
        <v>0</v>
      </c>
      <c r="E7" s="5" t="str">
        <f t="shared" ref="E7:E29" si="1">IF(ISBLANK(C7)=TRUE," ","80")</f>
        <v xml:space="preserve"> </v>
      </c>
    </row>
    <row r="8" spans="1:7" x14ac:dyDescent="0.25">
      <c r="A8" s="66">
        <v>3</v>
      </c>
      <c r="B8" s="66"/>
      <c r="C8" s="66"/>
      <c r="D8" s="67">
        <f t="shared" si="0"/>
        <v>0</v>
      </c>
      <c r="E8" s="5" t="str">
        <f t="shared" si="1"/>
        <v xml:space="preserve"> </v>
      </c>
    </row>
    <row r="9" spans="1:7" x14ac:dyDescent="0.25">
      <c r="A9" s="66"/>
      <c r="B9" s="66"/>
      <c r="C9" s="66"/>
      <c r="D9" s="67">
        <f t="shared" si="0"/>
        <v>0</v>
      </c>
      <c r="E9" s="5" t="str">
        <f t="shared" si="1"/>
        <v xml:space="preserve"> </v>
      </c>
    </row>
    <row r="10" spans="1:7" x14ac:dyDescent="0.25">
      <c r="A10" s="66"/>
      <c r="B10" s="66"/>
      <c r="C10" s="66"/>
      <c r="D10" s="67">
        <f t="shared" si="0"/>
        <v>0</v>
      </c>
      <c r="E10" s="5" t="str">
        <f t="shared" si="1"/>
        <v xml:space="preserve"> </v>
      </c>
    </row>
    <row r="11" spans="1:7" x14ac:dyDescent="0.25">
      <c r="A11" s="66"/>
      <c r="B11" s="66"/>
      <c r="C11" s="66"/>
      <c r="D11" s="67">
        <f t="shared" si="0"/>
        <v>0</v>
      </c>
      <c r="E11" s="5" t="str">
        <f t="shared" si="1"/>
        <v xml:space="preserve"> </v>
      </c>
    </row>
    <row r="12" spans="1:7" x14ac:dyDescent="0.25">
      <c r="A12" s="66"/>
      <c r="B12" s="66"/>
      <c r="C12" s="66"/>
      <c r="D12" s="67">
        <f t="shared" si="0"/>
        <v>0</v>
      </c>
      <c r="E12" s="5" t="str">
        <f t="shared" si="1"/>
        <v xml:space="preserve"> </v>
      </c>
    </row>
    <row r="13" spans="1:7" x14ac:dyDescent="0.25">
      <c r="A13" s="66"/>
      <c r="B13" s="66"/>
      <c r="C13" s="66"/>
      <c r="D13" s="67">
        <f t="shared" si="0"/>
        <v>0</v>
      </c>
      <c r="E13" s="5" t="str">
        <f t="shared" si="1"/>
        <v xml:space="preserve"> </v>
      </c>
    </row>
    <row r="14" spans="1:7" x14ac:dyDescent="0.25">
      <c r="A14" s="66"/>
      <c r="B14" s="66"/>
      <c r="C14" s="66"/>
      <c r="D14" s="67">
        <f t="shared" si="0"/>
        <v>0</v>
      </c>
      <c r="E14" s="5" t="str">
        <f t="shared" si="1"/>
        <v xml:space="preserve"> </v>
      </c>
    </row>
    <row r="15" spans="1:7" x14ac:dyDescent="0.25">
      <c r="A15" s="66"/>
      <c r="B15" s="66"/>
      <c r="C15" s="66"/>
      <c r="D15" s="67">
        <f t="shared" si="0"/>
        <v>0</v>
      </c>
      <c r="E15" s="5" t="str">
        <f t="shared" si="1"/>
        <v xml:space="preserve"> </v>
      </c>
    </row>
    <row r="16" spans="1:7" x14ac:dyDescent="0.25">
      <c r="A16" s="66"/>
      <c r="B16" s="66"/>
      <c r="C16" s="66"/>
      <c r="D16" s="67">
        <f t="shared" si="0"/>
        <v>0</v>
      </c>
      <c r="E16" s="5" t="str">
        <f t="shared" si="1"/>
        <v xml:space="preserve"> </v>
      </c>
    </row>
    <row r="17" spans="1:7" x14ac:dyDescent="0.25">
      <c r="A17" s="66"/>
      <c r="B17" s="66"/>
      <c r="C17" s="66"/>
      <c r="D17" s="67">
        <f t="shared" si="0"/>
        <v>0</v>
      </c>
      <c r="E17" s="5" t="str">
        <f t="shared" si="1"/>
        <v xml:space="preserve"> </v>
      </c>
    </row>
    <row r="18" spans="1:7" x14ac:dyDescent="0.25">
      <c r="A18" s="66"/>
      <c r="B18" s="66"/>
      <c r="C18" s="66"/>
      <c r="D18" s="67">
        <f t="shared" si="0"/>
        <v>0</v>
      </c>
      <c r="E18" s="5" t="str">
        <f t="shared" si="1"/>
        <v xml:space="preserve"> </v>
      </c>
    </row>
    <row r="19" spans="1:7" x14ac:dyDescent="0.25">
      <c r="A19" s="66"/>
      <c r="B19" s="66"/>
      <c r="C19" s="66"/>
      <c r="D19" s="67">
        <f t="shared" si="0"/>
        <v>0</v>
      </c>
      <c r="E19" s="5" t="str">
        <f t="shared" si="1"/>
        <v xml:space="preserve"> </v>
      </c>
    </row>
    <row r="20" spans="1:7" x14ac:dyDescent="0.25">
      <c r="A20" s="66"/>
      <c r="B20" s="66"/>
      <c r="C20" s="66"/>
      <c r="D20" s="67">
        <f t="shared" si="0"/>
        <v>0</v>
      </c>
      <c r="E20" s="5" t="str">
        <f t="shared" si="1"/>
        <v xml:space="preserve"> </v>
      </c>
    </row>
    <row r="21" spans="1:7" x14ac:dyDescent="0.25">
      <c r="A21" s="66"/>
      <c r="B21" s="66"/>
      <c r="C21" s="66"/>
      <c r="D21" s="67">
        <f t="shared" si="0"/>
        <v>0</v>
      </c>
      <c r="E21" s="5" t="str">
        <f t="shared" si="1"/>
        <v xml:space="preserve"> </v>
      </c>
    </row>
    <row r="22" spans="1:7" x14ac:dyDescent="0.25">
      <c r="A22" s="66"/>
      <c r="B22" s="66"/>
      <c r="C22" s="66"/>
      <c r="D22" s="67">
        <f t="shared" si="0"/>
        <v>0</v>
      </c>
      <c r="E22" s="5" t="str">
        <f t="shared" si="1"/>
        <v xml:space="preserve"> </v>
      </c>
    </row>
    <row r="23" spans="1:7" x14ac:dyDescent="0.25">
      <c r="A23" s="66"/>
      <c r="B23" s="66"/>
      <c r="C23" s="66"/>
      <c r="D23" s="67">
        <f t="shared" si="0"/>
        <v>0</v>
      </c>
      <c r="E23" s="5" t="str">
        <f t="shared" si="1"/>
        <v xml:space="preserve"> </v>
      </c>
    </row>
    <row r="24" spans="1:7" x14ac:dyDescent="0.25">
      <c r="A24" s="66"/>
      <c r="B24" s="66"/>
      <c r="C24" s="66"/>
      <c r="D24" s="67">
        <f t="shared" si="0"/>
        <v>0</v>
      </c>
      <c r="E24" s="5" t="str">
        <f t="shared" si="1"/>
        <v xml:space="preserve"> </v>
      </c>
    </row>
    <row r="25" spans="1:7" x14ac:dyDescent="0.25">
      <c r="A25" s="66"/>
      <c r="B25" s="66"/>
      <c r="C25" s="66"/>
      <c r="D25" s="67">
        <f t="shared" si="0"/>
        <v>0</v>
      </c>
      <c r="E25" s="5" t="str">
        <f t="shared" si="1"/>
        <v xml:space="preserve"> </v>
      </c>
    </row>
    <row r="26" spans="1:7" x14ac:dyDescent="0.25">
      <c r="A26" s="66"/>
      <c r="B26" s="66"/>
      <c r="C26" s="66"/>
      <c r="D26" s="67">
        <f t="shared" si="0"/>
        <v>0</v>
      </c>
      <c r="E26" s="5" t="str">
        <f t="shared" si="1"/>
        <v xml:space="preserve"> </v>
      </c>
    </row>
    <row r="27" spans="1:7" x14ac:dyDescent="0.25">
      <c r="A27" s="66"/>
      <c r="B27" s="66"/>
      <c r="C27" s="66"/>
      <c r="D27" s="67">
        <f t="shared" si="0"/>
        <v>0</v>
      </c>
      <c r="E27" s="5" t="str">
        <f t="shared" si="1"/>
        <v xml:space="preserve"> </v>
      </c>
    </row>
    <row r="28" spans="1:7" x14ac:dyDescent="0.25">
      <c r="A28" s="66"/>
      <c r="B28" s="66"/>
      <c r="C28" s="66"/>
      <c r="D28" s="67">
        <f t="shared" si="0"/>
        <v>0</v>
      </c>
      <c r="E28" s="5" t="str">
        <f t="shared" si="1"/>
        <v xml:space="preserve"> </v>
      </c>
    </row>
    <row r="29" spans="1:7" x14ac:dyDescent="0.25">
      <c r="A29" s="66"/>
      <c r="B29" s="66"/>
      <c r="C29" s="66"/>
      <c r="D29" s="67">
        <f t="shared" si="0"/>
        <v>0</v>
      </c>
      <c r="E29" s="5" t="str">
        <f t="shared" si="1"/>
        <v xml:space="preserve"> </v>
      </c>
    </row>
    <row r="30" spans="1:7" x14ac:dyDescent="0.25">
      <c r="A30" s="3"/>
      <c r="B30" s="3"/>
      <c r="C30" s="3"/>
      <c r="D30" s="3"/>
      <c r="E30" s="3"/>
      <c r="F30" s="3"/>
      <c r="G30" s="3"/>
    </row>
    <row r="31" spans="1:7" x14ac:dyDescent="0.25">
      <c r="A31" s="3"/>
      <c r="B31" s="3"/>
      <c r="C31" s="3"/>
      <c r="D31" s="3"/>
      <c r="E31" s="3"/>
      <c r="F31" s="3"/>
      <c r="G31" s="3"/>
    </row>
  </sheetData>
  <sheetProtection algorithmName="SHA-512" hashValue="ZfyWO1ybe32RnaNbnp3WoFOW1cKrSGlG8VbxEP9vboQgRQjNw5iLgAUncNoMgeTaGcAWvWlXL8kZ/w9Cm4xfkA==" saltValue="lRe0O5UNjbR8/k+wO15z/g==" spinCount="100000" sheet="1" objects="1" scenarios="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V21"/>
  <sheetViews>
    <sheetView zoomScale="55" zoomScaleNormal="55" workbookViewId="0">
      <selection activeCell="M30" sqref="M30"/>
    </sheetView>
  </sheetViews>
  <sheetFormatPr baseColWidth="10" defaultRowHeight="15" x14ac:dyDescent="0.25"/>
  <cols>
    <col min="2" max="2" width="30.28515625" customWidth="1"/>
    <col min="3" max="3" width="21.42578125" customWidth="1"/>
    <col min="4" max="4" width="35.85546875" customWidth="1"/>
    <col min="5" max="5" width="32" customWidth="1"/>
    <col min="6" max="6" width="25.85546875" customWidth="1"/>
    <col min="7" max="7" width="23.5703125" customWidth="1"/>
    <col min="8" max="8" width="28.5703125" customWidth="1"/>
    <col min="9" max="9" width="20.85546875" customWidth="1"/>
    <col min="10" max="10" width="21.42578125" customWidth="1"/>
    <col min="11" max="11" width="35.140625" customWidth="1"/>
    <col min="12" max="12" width="33.42578125" customWidth="1"/>
    <col min="13" max="13" width="24" customWidth="1"/>
    <col min="14" max="14" width="27.42578125" customWidth="1"/>
    <col min="15" max="16" width="23.85546875" customWidth="1"/>
    <col min="17" max="17" width="24" customWidth="1"/>
    <col min="18" max="18" width="27.28515625" customWidth="1"/>
    <col min="19" max="19" width="22.140625" customWidth="1"/>
    <col min="20" max="20" width="26.42578125" customWidth="1"/>
  </cols>
  <sheetData>
    <row r="1" spans="1:22" ht="21" x14ac:dyDescent="0.35">
      <c r="B1" s="15" t="s">
        <v>1180</v>
      </c>
      <c r="C1" s="15"/>
    </row>
    <row r="2" spans="1:22" ht="30" x14ac:dyDescent="0.25">
      <c r="B2" s="35" t="s">
        <v>1181</v>
      </c>
      <c r="C2" s="36"/>
      <c r="D2" s="36"/>
      <c r="E2" s="36"/>
    </row>
    <row r="3" spans="1:22" s="37" customFormat="1" ht="42" customHeight="1" x14ac:dyDescent="0.25">
      <c r="I3" s="122" t="s">
        <v>1182</v>
      </c>
      <c r="J3" s="122"/>
      <c r="K3" s="38"/>
      <c r="L3" s="39"/>
      <c r="M3" s="123" t="s">
        <v>1183</v>
      </c>
      <c r="N3" s="123"/>
      <c r="O3" s="123"/>
      <c r="P3" s="123"/>
      <c r="Q3" s="123"/>
      <c r="R3" s="123"/>
      <c r="S3" s="123"/>
      <c r="T3" s="123"/>
    </row>
    <row r="4" spans="1:22" s="44" customFormat="1" ht="63" x14ac:dyDescent="0.25">
      <c r="A4" s="40" t="s">
        <v>1208</v>
      </c>
      <c r="B4" s="40" t="s">
        <v>1184</v>
      </c>
      <c r="C4" s="40" t="s">
        <v>1185</v>
      </c>
      <c r="D4" s="40" t="s">
        <v>1186</v>
      </c>
      <c r="E4" s="40" t="s">
        <v>1187</v>
      </c>
      <c r="F4" s="40" t="s">
        <v>1188</v>
      </c>
      <c r="G4" s="40" t="s">
        <v>1189</v>
      </c>
      <c r="H4" s="40" t="s">
        <v>1190</v>
      </c>
      <c r="I4" s="40" t="s">
        <v>1191</v>
      </c>
      <c r="J4" s="40" t="s">
        <v>1192</v>
      </c>
      <c r="K4" s="41" t="s">
        <v>1193</v>
      </c>
      <c r="L4" s="41" t="s">
        <v>1194</v>
      </c>
      <c r="M4" s="42" t="s">
        <v>1195</v>
      </c>
      <c r="N4" s="42" t="s">
        <v>1196</v>
      </c>
      <c r="O4" s="42" t="s">
        <v>1197</v>
      </c>
      <c r="P4" s="42" t="s">
        <v>1198</v>
      </c>
      <c r="Q4" s="42" t="s">
        <v>1199</v>
      </c>
      <c r="R4" s="42" t="s">
        <v>1200</v>
      </c>
      <c r="S4" s="42" t="s">
        <v>1201</v>
      </c>
      <c r="T4" s="42" t="s">
        <v>1202</v>
      </c>
      <c r="U4" s="43"/>
      <c r="V4" s="43"/>
    </row>
    <row r="5" spans="1:22" x14ac:dyDescent="0.25">
      <c r="A5" s="45"/>
      <c r="B5" s="45"/>
      <c r="C5" s="45"/>
      <c r="D5" s="45"/>
      <c r="E5" s="45"/>
      <c r="F5" s="46"/>
      <c r="G5" s="45"/>
      <c r="H5" s="45"/>
      <c r="I5" s="45"/>
      <c r="J5" s="45"/>
      <c r="K5" s="45"/>
      <c r="L5" s="45"/>
      <c r="M5" s="45"/>
      <c r="N5" s="45"/>
      <c r="O5" s="45"/>
      <c r="P5" s="45"/>
      <c r="Q5" s="45"/>
      <c r="R5" s="45"/>
      <c r="S5" s="45"/>
      <c r="T5" s="45"/>
    </row>
    <row r="6" spans="1:22" x14ac:dyDescent="0.25">
      <c r="A6" s="45"/>
      <c r="B6" s="45"/>
      <c r="C6" s="45"/>
      <c r="D6" s="45"/>
      <c r="E6" s="45"/>
      <c r="F6" s="46"/>
      <c r="G6" s="45"/>
      <c r="H6" s="45"/>
      <c r="I6" s="45"/>
      <c r="J6" s="45"/>
      <c r="K6" s="45"/>
      <c r="L6" s="45"/>
      <c r="M6" s="45"/>
      <c r="N6" s="45"/>
      <c r="O6" s="45"/>
      <c r="P6" s="45"/>
      <c r="Q6" s="45"/>
      <c r="R6" s="45"/>
      <c r="S6" s="45"/>
      <c r="T6" s="45"/>
    </row>
    <row r="7" spans="1:22" x14ac:dyDescent="0.25">
      <c r="A7" s="45"/>
      <c r="B7" s="45"/>
      <c r="C7" s="45"/>
      <c r="D7" s="45"/>
      <c r="E7" s="45"/>
      <c r="F7" s="45"/>
      <c r="G7" s="45"/>
      <c r="H7" s="45"/>
      <c r="I7" s="45"/>
      <c r="J7" s="45"/>
      <c r="K7" s="45"/>
      <c r="L7" s="45"/>
      <c r="M7" s="45"/>
      <c r="N7" s="45"/>
      <c r="O7" s="45"/>
      <c r="P7" s="45"/>
      <c r="Q7" s="45"/>
      <c r="R7" s="45"/>
      <c r="S7" s="45"/>
      <c r="T7" s="45"/>
    </row>
    <row r="8" spans="1:22" x14ac:dyDescent="0.25">
      <c r="A8" s="45"/>
      <c r="B8" s="45"/>
      <c r="C8" s="45"/>
      <c r="D8" s="45"/>
      <c r="E8" s="45"/>
      <c r="F8" s="45"/>
      <c r="G8" s="45"/>
      <c r="H8" s="45"/>
      <c r="I8" s="45"/>
      <c r="J8" s="45"/>
      <c r="K8" s="45"/>
      <c r="L8" s="45"/>
      <c r="M8" s="45"/>
      <c r="N8" s="45"/>
      <c r="O8" s="45"/>
      <c r="P8" s="45"/>
      <c r="Q8" s="45"/>
      <c r="R8" s="45"/>
      <c r="S8" s="45"/>
      <c r="T8" s="45"/>
    </row>
    <row r="9" spans="1:22" x14ac:dyDescent="0.25">
      <c r="A9" s="45"/>
      <c r="B9" s="45"/>
      <c r="C9" s="45"/>
      <c r="D9" s="45"/>
      <c r="E9" s="45"/>
      <c r="F9" s="45"/>
      <c r="G9" s="45"/>
      <c r="H9" s="45"/>
      <c r="I9" s="45"/>
      <c r="J9" s="45"/>
      <c r="K9" s="45"/>
      <c r="L9" s="45"/>
      <c r="M9" s="45"/>
      <c r="N9" s="45"/>
      <c r="O9" s="45"/>
      <c r="P9" s="45"/>
      <c r="Q9" s="45"/>
      <c r="R9" s="45"/>
      <c r="S9" s="45"/>
      <c r="T9" s="45"/>
    </row>
    <row r="10" spans="1:22" x14ac:dyDescent="0.25">
      <c r="A10" s="45"/>
      <c r="B10" s="45"/>
      <c r="C10" s="45"/>
      <c r="D10" s="45"/>
      <c r="E10" s="45"/>
      <c r="F10" s="45"/>
      <c r="G10" s="45"/>
      <c r="H10" s="45"/>
      <c r="I10" s="45"/>
      <c r="J10" s="45"/>
      <c r="K10" s="45"/>
      <c r="L10" s="45"/>
      <c r="M10" s="45"/>
      <c r="N10" s="45"/>
      <c r="O10" s="45"/>
      <c r="P10" s="45"/>
      <c r="Q10" s="45"/>
      <c r="R10" s="45"/>
      <c r="S10" s="45"/>
      <c r="T10" s="45"/>
    </row>
    <row r="11" spans="1:22" x14ac:dyDescent="0.25">
      <c r="A11" s="45"/>
      <c r="B11" s="45"/>
      <c r="C11" s="45"/>
      <c r="D11" s="45"/>
      <c r="E11" s="45"/>
      <c r="F11" s="45"/>
      <c r="G11" s="45"/>
      <c r="H11" s="45"/>
      <c r="I11" s="45"/>
      <c r="J11" s="45"/>
      <c r="K11" s="45"/>
      <c r="L11" s="45"/>
      <c r="M11" s="45"/>
      <c r="N11" s="45"/>
      <c r="O11" s="45"/>
      <c r="P11" s="45"/>
      <c r="Q11" s="45"/>
      <c r="R11" s="45"/>
      <c r="S11" s="45"/>
      <c r="T11" s="45"/>
    </row>
    <row r="12" spans="1:22" x14ac:dyDescent="0.25">
      <c r="A12" s="45"/>
      <c r="B12" s="45"/>
      <c r="C12" s="45"/>
      <c r="D12" s="45"/>
      <c r="E12" s="45"/>
      <c r="F12" s="45"/>
      <c r="G12" s="45"/>
      <c r="H12" s="45"/>
      <c r="I12" s="45"/>
      <c r="J12" s="45"/>
      <c r="K12" s="45"/>
      <c r="L12" s="45"/>
      <c r="M12" s="45"/>
      <c r="N12" s="45"/>
      <c r="O12" s="45"/>
      <c r="P12" s="45"/>
      <c r="Q12" s="45"/>
      <c r="R12" s="45"/>
      <c r="S12" s="45"/>
      <c r="T12" s="45"/>
    </row>
    <row r="13" spans="1:22" x14ac:dyDescent="0.25">
      <c r="A13" s="45"/>
      <c r="B13" s="45"/>
      <c r="C13" s="45"/>
      <c r="D13" s="45"/>
      <c r="E13" s="45"/>
      <c r="F13" s="45"/>
      <c r="G13" s="45"/>
      <c r="H13" s="45"/>
      <c r="I13" s="45"/>
      <c r="J13" s="45"/>
      <c r="K13" s="45"/>
      <c r="L13" s="45"/>
      <c r="M13" s="45"/>
      <c r="N13" s="45"/>
      <c r="O13" s="45"/>
      <c r="P13" s="45"/>
      <c r="Q13" s="45"/>
      <c r="R13" s="45"/>
      <c r="S13" s="45"/>
      <c r="T13" s="45"/>
    </row>
    <row r="14" spans="1:22" x14ac:dyDescent="0.25">
      <c r="A14" s="45"/>
      <c r="B14" s="45"/>
      <c r="C14" s="45"/>
      <c r="D14" s="45"/>
      <c r="E14" s="45"/>
      <c r="F14" s="45"/>
      <c r="G14" s="45"/>
      <c r="H14" s="45"/>
      <c r="I14" s="45"/>
      <c r="J14" s="45"/>
      <c r="K14" s="45"/>
      <c r="L14" s="45"/>
      <c r="M14" s="45"/>
      <c r="N14" s="45"/>
      <c r="O14" s="45"/>
      <c r="P14" s="45"/>
      <c r="Q14" s="45"/>
      <c r="R14" s="45"/>
      <c r="S14" s="45"/>
      <c r="T14" s="45"/>
    </row>
    <row r="15" spans="1:22" x14ac:dyDescent="0.25">
      <c r="A15" s="45"/>
      <c r="B15" s="45"/>
      <c r="C15" s="45"/>
      <c r="D15" s="45"/>
      <c r="E15" s="45"/>
      <c r="F15" s="45"/>
      <c r="G15" s="45"/>
      <c r="H15" s="45"/>
      <c r="I15" s="45"/>
      <c r="J15" s="45"/>
      <c r="K15" s="45"/>
      <c r="L15" s="45"/>
      <c r="M15" s="45"/>
      <c r="N15" s="45"/>
      <c r="O15" s="45"/>
      <c r="P15" s="45"/>
      <c r="Q15" s="45"/>
      <c r="R15" s="45"/>
      <c r="S15" s="45"/>
      <c r="T15" s="45"/>
    </row>
    <row r="16" spans="1:22" x14ac:dyDescent="0.25">
      <c r="A16" s="45"/>
      <c r="B16" s="45"/>
      <c r="C16" s="45"/>
      <c r="D16" s="45"/>
      <c r="E16" s="45"/>
      <c r="F16" s="45"/>
      <c r="G16" s="45"/>
      <c r="H16" s="45"/>
      <c r="I16" s="45"/>
      <c r="J16" s="45"/>
      <c r="K16" s="45"/>
      <c r="L16" s="45"/>
      <c r="M16" s="45"/>
      <c r="N16" s="45"/>
      <c r="O16" s="45"/>
      <c r="P16" s="45"/>
      <c r="Q16" s="45"/>
      <c r="R16" s="45"/>
      <c r="S16" s="45"/>
      <c r="T16" s="45"/>
    </row>
    <row r="17" spans="1:20" x14ac:dyDescent="0.25">
      <c r="A17" s="45"/>
      <c r="B17" s="45"/>
      <c r="C17" s="45"/>
      <c r="D17" s="45"/>
      <c r="E17" s="45"/>
      <c r="F17" s="45"/>
      <c r="G17" s="45"/>
      <c r="H17" s="45"/>
      <c r="I17" s="45"/>
      <c r="J17" s="45"/>
      <c r="K17" s="45"/>
      <c r="L17" s="45"/>
      <c r="M17" s="45"/>
      <c r="N17" s="45"/>
      <c r="O17" s="45"/>
      <c r="P17" s="45"/>
      <c r="Q17" s="45"/>
      <c r="R17" s="45"/>
      <c r="S17" s="45"/>
      <c r="T17" s="45"/>
    </row>
    <row r="18" spans="1:20" x14ac:dyDescent="0.25">
      <c r="A18" s="45"/>
      <c r="B18" s="45"/>
      <c r="C18" s="45"/>
      <c r="D18" s="45"/>
      <c r="E18" s="45"/>
      <c r="F18" s="45"/>
      <c r="G18" s="45"/>
      <c r="H18" s="45"/>
      <c r="I18" s="45"/>
      <c r="J18" s="45"/>
      <c r="K18" s="45"/>
      <c r="L18" s="45"/>
      <c r="M18" s="45"/>
      <c r="N18" s="45"/>
      <c r="O18" s="45"/>
      <c r="P18" s="45"/>
      <c r="Q18" s="45"/>
      <c r="R18" s="45"/>
      <c r="S18" s="45"/>
      <c r="T18" s="45"/>
    </row>
    <row r="19" spans="1:20" x14ac:dyDescent="0.25">
      <c r="A19" s="45"/>
      <c r="B19" s="45"/>
      <c r="C19" s="45"/>
      <c r="D19" s="45"/>
      <c r="E19" s="45"/>
      <c r="F19" s="45"/>
      <c r="G19" s="45"/>
      <c r="H19" s="45"/>
      <c r="I19" s="45"/>
      <c r="J19" s="45"/>
      <c r="K19" s="45"/>
      <c r="L19" s="45"/>
      <c r="M19" s="45"/>
      <c r="N19" s="45"/>
      <c r="O19" s="45"/>
      <c r="P19" s="45"/>
      <c r="Q19" s="45"/>
      <c r="R19" s="45"/>
      <c r="S19" s="45"/>
      <c r="T19" s="45"/>
    </row>
    <row r="20" spans="1:20" x14ac:dyDescent="0.25">
      <c r="A20" s="45"/>
      <c r="B20" s="45"/>
      <c r="C20" s="45"/>
      <c r="D20" s="45"/>
      <c r="E20" s="45"/>
      <c r="F20" s="45"/>
      <c r="G20" s="45"/>
      <c r="H20" s="45"/>
      <c r="I20" s="45"/>
      <c r="J20" s="45"/>
      <c r="K20" s="45"/>
      <c r="L20" s="45"/>
      <c r="M20" s="45"/>
      <c r="N20" s="45"/>
      <c r="O20" s="45"/>
      <c r="P20" s="45"/>
      <c r="Q20" s="45"/>
      <c r="R20" s="45"/>
      <c r="S20" s="45"/>
      <c r="T20" s="45"/>
    </row>
    <row r="21" spans="1:20" x14ac:dyDescent="0.25">
      <c r="A21" s="45"/>
      <c r="B21" s="45"/>
      <c r="C21" s="45"/>
      <c r="D21" s="45"/>
      <c r="E21" s="45"/>
      <c r="F21" s="45"/>
      <c r="G21" s="45"/>
      <c r="H21" s="45"/>
      <c r="I21" s="45"/>
      <c r="J21" s="45"/>
      <c r="K21" s="45"/>
      <c r="L21" s="45"/>
      <c r="M21" s="45"/>
      <c r="N21" s="45"/>
      <c r="O21" s="45"/>
      <c r="P21" s="45"/>
      <c r="Q21" s="45"/>
      <c r="R21" s="45"/>
      <c r="S21" s="45"/>
      <c r="T21" s="45"/>
    </row>
  </sheetData>
  <mergeCells count="2">
    <mergeCell ref="I3:J3"/>
    <mergeCell ref="M3:T3"/>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4"/>
  <dimension ref="A1:AM659"/>
  <sheetViews>
    <sheetView zoomScale="70" zoomScaleNormal="70" workbookViewId="0">
      <selection activeCell="S17" sqref="S17"/>
    </sheetView>
  </sheetViews>
  <sheetFormatPr baseColWidth="10" defaultColWidth="9.140625" defaultRowHeight="15" x14ac:dyDescent="0.25"/>
  <cols>
    <col min="1" max="1" width="30.85546875" style="73" bestFit="1" customWidth="1"/>
    <col min="2" max="2" width="38.140625" style="73" bestFit="1" customWidth="1"/>
    <col min="3" max="3" width="13" style="73" customWidth="1"/>
    <col min="4" max="4" width="82.28515625" style="73" bestFit="1" customWidth="1"/>
    <col min="5" max="5" width="75.140625" style="73" customWidth="1"/>
    <col min="6" max="6" width="23.5703125" style="73" customWidth="1"/>
    <col min="7" max="7" width="23.42578125" style="73" customWidth="1"/>
    <col min="8" max="8" width="37.85546875" style="73" bestFit="1" customWidth="1"/>
    <col min="9" max="9" width="24.85546875" style="73" bestFit="1" customWidth="1"/>
    <col min="10" max="10" width="28.5703125" style="115" customWidth="1"/>
    <col min="11" max="13" width="27" style="73" customWidth="1"/>
    <col min="14" max="14" width="70.5703125" style="73" customWidth="1"/>
    <col min="15" max="15" width="27" style="73" customWidth="1"/>
    <col min="16" max="16" width="27" style="80" customWidth="1"/>
    <col min="17" max="17" width="34.42578125" style="80" customWidth="1"/>
    <col min="18" max="18" width="32.7109375" style="80" customWidth="1"/>
    <col min="19" max="19" width="21.7109375" style="80" customWidth="1"/>
    <col min="20" max="20" width="38.7109375" style="73" customWidth="1"/>
    <col min="21" max="21" width="43.85546875" style="80" customWidth="1"/>
    <col min="22" max="22" width="22" style="80" customWidth="1"/>
    <col min="23" max="23" width="22.42578125" style="82" customWidth="1"/>
    <col min="24" max="24" width="22.140625" style="80" customWidth="1"/>
    <col min="25" max="25" width="27.140625" style="80" customWidth="1"/>
    <col min="26" max="26" width="19.42578125" style="80" customWidth="1"/>
    <col min="27" max="27" width="14.85546875" style="80" customWidth="1"/>
    <col min="28" max="28" width="69.140625" style="80" customWidth="1"/>
    <col min="29" max="29" width="27" style="80" customWidth="1"/>
    <col min="30" max="16384" width="9.140625" style="73"/>
  </cols>
  <sheetData>
    <row r="1" spans="1:39" x14ac:dyDescent="0.25">
      <c r="A1" s="78"/>
      <c r="B1" s="78"/>
      <c r="C1" s="78"/>
      <c r="D1" s="78"/>
      <c r="E1" s="78"/>
      <c r="F1" s="78"/>
      <c r="G1" s="78"/>
      <c r="H1" s="78"/>
      <c r="I1" s="78"/>
      <c r="J1" s="99"/>
      <c r="K1" s="78"/>
      <c r="L1" s="78"/>
      <c r="M1" s="78"/>
      <c r="N1" s="78"/>
      <c r="O1" s="78"/>
      <c r="T1" s="80"/>
    </row>
    <row r="2" spans="1:39" x14ac:dyDescent="0.25">
      <c r="A2" s="100"/>
      <c r="B2" s="100"/>
      <c r="C2" s="100"/>
      <c r="D2" s="78"/>
      <c r="E2" s="100"/>
      <c r="F2" s="100"/>
      <c r="G2" s="124" t="s">
        <v>1033</v>
      </c>
      <c r="H2" s="124"/>
      <c r="I2" s="124"/>
      <c r="J2" s="101"/>
      <c r="K2" s="100"/>
      <c r="L2" s="102"/>
      <c r="M2" s="102"/>
      <c r="N2" s="102"/>
      <c r="O2" s="102"/>
      <c r="Q2" s="103"/>
      <c r="R2" s="103" t="s">
        <v>1131</v>
      </c>
      <c r="S2" s="103" t="s">
        <v>1034</v>
      </c>
      <c r="T2" s="80"/>
      <c r="U2" s="103" t="s">
        <v>1132</v>
      </c>
      <c r="V2" s="103"/>
      <c r="W2" s="104"/>
      <c r="X2" s="103"/>
      <c r="AB2" s="103" t="s">
        <v>1131</v>
      </c>
      <c r="AC2" s="103"/>
    </row>
    <row r="3" spans="1:39" ht="166.5" x14ac:dyDescent="0.35">
      <c r="A3" s="100" t="s">
        <v>766</v>
      </c>
      <c r="B3" s="100" t="s">
        <v>781</v>
      </c>
      <c r="C3" s="100" t="s">
        <v>782</v>
      </c>
      <c r="D3" s="100" t="s">
        <v>784</v>
      </c>
      <c r="E3" s="100" t="s">
        <v>783</v>
      </c>
      <c r="F3" s="100" t="s">
        <v>927</v>
      </c>
      <c r="G3" s="100" t="s">
        <v>928</v>
      </c>
      <c r="H3" s="102" t="s">
        <v>929</v>
      </c>
      <c r="I3" s="100" t="s">
        <v>930</v>
      </c>
      <c r="J3" s="105" t="s">
        <v>1155</v>
      </c>
      <c r="K3" s="102" t="s">
        <v>1041</v>
      </c>
      <c r="L3" s="102" t="s">
        <v>908</v>
      </c>
      <c r="M3" s="102" t="s">
        <v>931</v>
      </c>
      <c r="N3" s="102"/>
      <c r="O3" s="105" t="s">
        <v>1176</v>
      </c>
      <c r="P3" s="103" t="s">
        <v>907</v>
      </c>
      <c r="Q3" s="103" t="s">
        <v>933</v>
      </c>
      <c r="R3" s="103" t="s">
        <v>941</v>
      </c>
      <c r="S3" s="103" t="s">
        <v>940</v>
      </c>
      <c r="T3" s="103" t="s">
        <v>984</v>
      </c>
      <c r="U3" s="103" t="s">
        <v>953</v>
      </c>
      <c r="V3" s="106" t="s">
        <v>1130</v>
      </c>
      <c r="W3" s="107" t="s">
        <v>1129</v>
      </c>
      <c r="X3" s="108" t="s">
        <v>1021</v>
      </c>
      <c r="Y3" s="108" t="s">
        <v>1022</v>
      </c>
      <c r="Z3" s="108" t="s">
        <v>1128</v>
      </c>
      <c r="AA3" s="108" t="s">
        <v>1023</v>
      </c>
      <c r="AB3" s="108" t="s">
        <v>1024</v>
      </c>
      <c r="AC3" s="106" t="s">
        <v>1177</v>
      </c>
      <c r="AD3" s="109" t="s">
        <v>1025</v>
      </c>
    </row>
    <row r="4" spans="1:39" x14ac:dyDescent="0.25">
      <c r="A4" s="78" t="s">
        <v>765</v>
      </c>
      <c r="B4" s="78" t="s">
        <v>842</v>
      </c>
      <c r="C4" s="78" t="s">
        <v>764</v>
      </c>
      <c r="D4" s="78" t="s">
        <v>844</v>
      </c>
      <c r="E4" s="78" t="s">
        <v>785</v>
      </c>
      <c r="F4" s="78" t="s">
        <v>849</v>
      </c>
      <c r="G4" s="78" t="s">
        <v>851</v>
      </c>
      <c r="H4" s="78" t="s">
        <v>763</v>
      </c>
      <c r="I4" s="78">
        <v>44.3</v>
      </c>
      <c r="J4" s="79"/>
      <c r="K4" s="94">
        <v>69.3</v>
      </c>
      <c r="L4" s="78" t="s">
        <v>899</v>
      </c>
      <c r="M4" s="78" t="s">
        <v>1042</v>
      </c>
      <c r="N4" s="94" t="s">
        <v>1165</v>
      </c>
      <c r="O4" s="94">
        <v>35.700000000000003</v>
      </c>
      <c r="P4" s="80" t="s">
        <v>1044</v>
      </c>
      <c r="Q4" s="80" t="s">
        <v>934</v>
      </c>
      <c r="R4" s="80" t="s">
        <v>935</v>
      </c>
      <c r="S4" s="80" t="s">
        <v>761</v>
      </c>
      <c r="T4" s="80" t="s">
        <v>985</v>
      </c>
      <c r="U4" s="80" t="s">
        <v>954</v>
      </c>
      <c r="V4" s="96">
        <v>21.3</v>
      </c>
      <c r="W4" s="96">
        <v>15</v>
      </c>
      <c r="X4" s="80" t="s">
        <v>1026</v>
      </c>
      <c r="Y4" s="80">
        <v>0</v>
      </c>
      <c r="Z4" s="80">
        <v>93.3</v>
      </c>
      <c r="AA4" s="80" t="s">
        <v>844</v>
      </c>
      <c r="AB4" s="95" t="s">
        <v>1156</v>
      </c>
      <c r="AC4" s="96">
        <v>21</v>
      </c>
      <c r="AD4" s="73" t="s">
        <v>1031</v>
      </c>
      <c r="AL4" t="s">
        <v>823</v>
      </c>
      <c r="AM4" s="3">
        <v>234.4</v>
      </c>
    </row>
    <row r="5" spans="1:39" x14ac:dyDescent="0.25">
      <c r="A5" s="78" t="s">
        <v>786</v>
      </c>
      <c r="B5" s="78" t="s">
        <v>843</v>
      </c>
      <c r="C5" s="110" t="s">
        <v>760</v>
      </c>
      <c r="D5" s="78" t="s">
        <v>844</v>
      </c>
      <c r="E5" s="78" t="s">
        <v>787</v>
      </c>
      <c r="F5" s="78" t="s">
        <v>850</v>
      </c>
      <c r="G5" s="78" t="s">
        <v>851</v>
      </c>
      <c r="H5" s="78" t="s">
        <v>759</v>
      </c>
      <c r="I5" s="78">
        <v>42.8</v>
      </c>
      <c r="J5" s="79"/>
      <c r="K5" s="94">
        <v>3.3</v>
      </c>
      <c r="L5" s="78" t="s">
        <v>900</v>
      </c>
      <c r="M5" s="78" t="s">
        <v>1043</v>
      </c>
      <c r="N5" s="94" t="s">
        <v>1166</v>
      </c>
      <c r="O5" s="94">
        <v>45.1</v>
      </c>
      <c r="P5" s="80" t="s">
        <v>762</v>
      </c>
      <c r="Q5" s="80" t="s">
        <v>756</v>
      </c>
      <c r="R5" s="80" t="s">
        <v>758</v>
      </c>
      <c r="S5" s="80" t="s">
        <v>757</v>
      </c>
      <c r="T5" s="80" t="s">
        <v>986</v>
      </c>
      <c r="U5" s="80" t="s">
        <v>955</v>
      </c>
      <c r="V5" s="96">
        <v>27</v>
      </c>
      <c r="W5" s="96">
        <v>23</v>
      </c>
      <c r="X5" s="80" t="s">
        <v>1026</v>
      </c>
      <c r="Y5" s="80">
        <v>0</v>
      </c>
      <c r="Z5" s="80">
        <v>93.3</v>
      </c>
      <c r="AA5" s="80" t="s">
        <v>844</v>
      </c>
      <c r="AB5" s="95" t="s">
        <v>1157</v>
      </c>
      <c r="AC5" s="96">
        <v>27</v>
      </c>
      <c r="AD5" s="73" t="s">
        <v>1032</v>
      </c>
      <c r="AL5" t="s">
        <v>825</v>
      </c>
      <c r="AM5" s="3">
        <v>52.7</v>
      </c>
    </row>
    <row r="6" spans="1:39" x14ac:dyDescent="0.25">
      <c r="A6" s="78" t="s">
        <v>695</v>
      </c>
      <c r="B6" s="78" t="s">
        <v>713</v>
      </c>
      <c r="C6" s="78" t="s">
        <v>755</v>
      </c>
      <c r="D6" s="78" t="s">
        <v>844</v>
      </c>
      <c r="E6" s="78" t="s">
        <v>788</v>
      </c>
      <c r="F6" s="78" t="s">
        <v>851</v>
      </c>
      <c r="G6" s="78" t="s">
        <v>851</v>
      </c>
      <c r="H6" s="78" t="s">
        <v>754</v>
      </c>
      <c r="I6" s="78">
        <v>43</v>
      </c>
      <c r="J6" s="79">
        <v>35.9</v>
      </c>
      <c r="K6" s="94">
        <v>95.1</v>
      </c>
      <c r="L6" s="78" t="s">
        <v>901</v>
      </c>
      <c r="M6" s="78" t="s">
        <v>901</v>
      </c>
      <c r="N6" s="94" t="s">
        <v>1167</v>
      </c>
      <c r="O6" s="94">
        <v>35.700000000000003</v>
      </c>
      <c r="P6" s="80" t="s">
        <v>1045</v>
      </c>
      <c r="R6" s="80" t="s">
        <v>752</v>
      </c>
      <c r="S6" s="80" t="s">
        <v>751</v>
      </c>
      <c r="T6" s="80" t="s">
        <v>987</v>
      </c>
      <c r="U6" s="80" t="s">
        <v>956</v>
      </c>
      <c r="V6" s="96" t="s">
        <v>750</v>
      </c>
      <c r="W6" s="96">
        <v>16</v>
      </c>
      <c r="X6" s="80" t="s">
        <v>1026</v>
      </c>
      <c r="Y6" s="80">
        <v>0</v>
      </c>
      <c r="Z6" s="80">
        <v>69.3</v>
      </c>
      <c r="AA6" s="80" t="s">
        <v>842</v>
      </c>
      <c r="AB6" s="95" t="s">
        <v>1035</v>
      </c>
      <c r="AC6" s="96">
        <v>50</v>
      </c>
      <c r="AL6" t="s">
        <v>821</v>
      </c>
      <c r="AM6" s="3">
        <v>9.1</v>
      </c>
    </row>
    <row r="7" spans="1:39" x14ac:dyDescent="0.25">
      <c r="A7" s="78" t="s">
        <v>789</v>
      </c>
      <c r="B7" s="78" t="s">
        <v>845</v>
      </c>
      <c r="C7" s="78" t="s">
        <v>755</v>
      </c>
      <c r="D7" s="78" t="s">
        <v>844</v>
      </c>
      <c r="E7" s="78" t="s">
        <v>790</v>
      </c>
      <c r="F7" s="78" t="s">
        <v>682</v>
      </c>
      <c r="G7" s="78" t="s">
        <v>851</v>
      </c>
      <c r="H7" s="78" t="s">
        <v>749</v>
      </c>
      <c r="I7" s="78">
        <v>44</v>
      </c>
      <c r="J7" s="79"/>
      <c r="K7" s="94">
        <v>95.1</v>
      </c>
      <c r="L7" s="78"/>
      <c r="M7" s="78"/>
      <c r="N7" s="94" t="s">
        <v>1168</v>
      </c>
      <c r="O7" s="94">
        <v>50</v>
      </c>
      <c r="P7" s="80" t="s">
        <v>753</v>
      </c>
      <c r="R7" s="80" t="s">
        <v>936</v>
      </c>
      <c r="S7" s="80" t="s">
        <v>747</v>
      </c>
      <c r="T7" s="80" t="s">
        <v>988</v>
      </c>
      <c r="U7" s="80" t="s">
        <v>957</v>
      </c>
      <c r="V7" s="96">
        <v>15.8</v>
      </c>
      <c r="W7" s="96">
        <v>7</v>
      </c>
      <c r="X7" s="80" t="s">
        <v>1026</v>
      </c>
      <c r="Y7" s="80">
        <v>0</v>
      </c>
      <c r="Z7" s="80">
        <v>93.3</v>
      </c>
      <c r="AA7" s="80" t="s">
        <v>844</v>
      </c>
      <c r="AB7" s="95" t="s">
        <v>1158</v>
      </c>
      <c r="AC7" s="96">
        <v>15.8</v>
      </c>
      <c r="AL7" t="s">
        <v>819</v>
      </c>
      <c r="AM7" s="3">
        <v>104.3</v>
      </c>
    </row>
    <row r="8" spans="1:39" x14ac:dyDescent="0.25">
      <c r="A8" s="78" t="s">
        <v>791</v>
      </c>
      <c r="B8" s="78" t="s">
        <v>846</v>
      </c>
      <c r="C8" s="111" t="s">
        <v>746</v>
      </c>
      <c r="D8" s="78" t="s">
        <v>844</v>
      </c>
      <c r="E8" s="78" t="s">
        <v>792</v>
      </c>
      <c r="F8" s="78" t="s">
        <v>671</v>
      </c>
      <c r="G8" s="78" t="s">
        <v>851</v>
      </c>
      <c r="H8" s="78" t="s">
        <v>745</v>
      </c>
      <c r="I8" s="78">
        <v>44.3</v>
      </c>
      <c r="J8" s="79"/>
      <c r="K8" s="112" t="s">
        <v>932</v>
      </c>
      <c r="L8" s="78"/>
      <c r="M8" s="78"/>
      <c r="N8" s="94" t="s">
        <v>1169</v>
      </c>
      <c r="O8" s="97">
        <v>10.7</v>
      </c>
      <c r="P8" s="80" t="s">
        <v>748</v>
      </c>
      <c r="R8" s="80" t="s">
        <v>744</v>
      </c>
      <c r="S8" s="80" t="s">
        <v>735</v>
      </c>
      <c r="T8" s="80" t="s">
        <v>989</v>
      </c>
      <c r="U8" s="80" t="s">
        <v>958</v>
      </c>
      <c r="V8" s="96">
        <v>26</v>
      </c>
      <c r="W8" s="96">
        <v>25</v>
      </c>
      <c r="X8" s="80" t="s">
        <v>1026</v>
      </c>
      <c r="Y8" s="80">
        <v>0</v>
      </c>
      <c r="Z8" s="80">
        <v>93.3</v>
      </c>
      <c r="AA8" s="80" t="s">
        <v>844</v>
      </c>
      <c r="AB8" s="95" t="s">
        <v>1036</v>
      </c>
      <c r="AC8" s="96">
        <v>26</v>
      </c>
    </row>
    <row r="9" spans="1:39" x14ac:dyDescent="0.25">
      <c r="A9" s="78" t="s">
        <v>793</v>
      </c>
      <c r="B9" s="78" t="s">
        <v>847</v>
      </c>
      <c r="C9" s="78" t="s">
        <v>743</v>
      </c>
      <c r="D9" s="78" t="s">
        <v>844</v>
      </c>
      <c r="E9" s="78" t="s">
        <v>794</v>
      </c>
      <c r="F9" s="78" t="s">
        <v>669</v>
      </c>
      <c r="G9" s="78" t="s">
        <v>851</v>
      </c>
      <c r="H9" s="78" t="s">
        <v>742</v>
      </c>
      <c r="I9" s="78">
        <v>45.5</v>
      </c>
      <c r="J9" s="79"/>
      <c r="K9" s="94">
        <v>73.599999999999994</v>
      </c>
      <c r="L9" s="78"/>
      <c r="M9" s="78"/>
      <c r="N9" s="94" t="s">
        <v>1170</v>
      </c>
      <c r="O9" s="97">
        <v>120.1</v>
      </c>
      <c r="P9" s="80" t="s">
        <v>1046</v>
      </c>
      <c r="R9" s="80" t="s">
        <v>740</v>
      </c>
      <c r="S9" s="81">
        <v>2909</v>
      </c>
      <c r="T9" s="80" t="s">
        <v>990</v>
      </c>
      <c r="U9" s="80" t="s">
        <v>959</v>
      </c>
      <c r="V9" s="96">
        <v>19</v>
      </c>
      <c r="W9" s="96">
        <v>6</v>
      </c>
      <c r="X9" s="80" t="s">
        <v>1029</v>
      </c>
      <c r="Y9" s="95">
        <v>12</v>
      </c>
      <c r="Z9" s="80">
        <v>95.1</v>
      </c>
      <c r="AA9" s="80" t="s">
        <v>713</v>
      </c>
      <c r="AB9" s="95" t="s">
        <v>1037</v>
      </c>
      <c r="AC9" s="96">
        <v>19</v>
      </c>
    </row>
    <row r="10" spans="1:39" x14ac:dyDescent="0.25">
      <c r="A10" s="78" t="s">
        <v>795</v>
      </c>
      <c r="B10" s="78" t="s">
        <v>848</v>
      </c>
      <c r="C10" s="78" t="s">
        <v>739</v>
      </c>
      <c r="D10" s="78" t="s">
        <v>844</v>
      </c>
      <c r="E10" s="78" t="s">
        <v>796</v>
      </c>
      <c r="F10" s="78" t="s">
        <v>641</v>
      </c>
      <c r="G10" s="78" t="s">
        <v>851</v>
      </c>
      <c r="H10" s="78" t="s">
        <v>738</v>
      </c>
      <c r="I10" s="78">
        <v>60</v>
      </c>
      <c r="J10" s="79"/>
      <c r="K10" s="94">
        <v>74.5</v>
      </c>
      <c r="L10" s="78"/>
      <c r="M10" s="78"/>
      <c r="N10" s="94" t="s">
        <v>1164</v>
      </c>
      <c r="O10" s="94">
        <v>35.9</v>
      </c>
      <c r="P10" s="80" t="s">
        <v>741</v>
      </c>
      <c r="R10" s="80" t="s">
        <v>736</v>
      </c>
      <c r="S10" s="81" t="s">
        <v>735</v>
      </c>
      <c r="T10" s="80" t="s">
        <v>991</v>
      </c>
      <c r="U10" s="80" t="s">
        <v>960</v>
      </c>
      <c r="V10" s="96">
        <v>29</v>
      </c>
      <c r="W10" s="96">
        <v>7</v>
      </c>
      <c r="X10" s="80" t="s">
        <v>1026</v>
      </c>
      <c r="Y10" s="80">
        <v>0</v>
      </c>
      <c r="Z10" s="80">
        <v>93.3</v>
      </c>
      <c r="AA10" s="80" t="s">
        <v>844</v>
      </c>
      <c r="AB10" s="95" t="s">
        <v>1038</v>
      </c>
      <c r="AC10" s="96">
        <v>29</v>
      </c>
    </row>
    <row r="11" spans="1:39" x14ac:dyDescent="0.25">
      <c r="A11" s="78" t="s">
        <v>734</v>
      </c>
      <c r="B11" s="78" t="s">
        <v>844</v>
      </c>
      <c r="C11" s="78" t="s">
        <v>733</v>
      </c>
      <c r="D11" s="78" t="s">
        <v>844</v>
      </c>
      <c r="E11" s="78" t="s">
        <v>797</v>
      </c>
      <c r="F11" s="78" t="s">
        <v>852</v>
      </c>
      <c r="G11" s="78" t="s">
        <v>851</v>
      </c>
      <c r="H11" s="78" t="s">
        <v>732</v>
      </c>
      <c r="I11" s="78">
        <v>64.5</v>
      </c>
      <c r="J11" s="79">
        <v>32.200000000000003</v>
      </c>
      <c r="K11" s="94">
        <v>93.3</v>
      </c>
      <c r="L11" s="78"/>
      <c r="M11" s="78"/>
      <c r="N11" s="94" t="s">
        <v>1179</v>
      </c>
      <c r="O11" s="94">
        <v>46</v>
      </c>
      <c r="P11" s="80" t="s">
        <v>737</v>
      </c>
      <c r="R11" s="80" t="s">
        <v>730</v>
      </c>
      <c r="S11" s="81" t="s">
        <v>729</v>
      </c>
      <c r="T11" s="80" t="s">
        <v>992</v>
      </c>
      <c r="U11" s="80" t="s">
        <v>961</v>
      </c>
      <c r="V11" s="96">
        <v>27</v>
      </c>
      <c r="W11" s="96">
        <v>62</v>
      </c>
      <c r="X11" s="80" t="s">
        <v>1026</v>
      </c>
      <c r="Y11" s="80">
        <v>0</v>
      </c>
      <c r="Z11" s="80">
        <v>93.3</v>
      </c>
      <c r="AA11" s="80" t="s">
        <v>844</v>
      </c>
      <c r="AB11" s="95" t="s">
        <v>1039</v>
      </c>
      <c r="AC11" s="96">
        <v>27</v>
      </c>
    </row>
    <row r="12" spans="1:39" x14ac:dyDescent="0.25">
      <c r="A12" s="78" t="s">
        <v>798</v>
      </c>
      <c r="B12" s="78" t="s">
        <v>1135</v>
      </c>
      <c r="C12" s="78" t="s">
        <v>1136</v>
      </c>
      <c r="D12" s="78" t="s">
        <v>844</v>
      </c>
      <c r="E12" s="78" t="s">
        <v>799</v>
      </c>
      <c r="F12" s="78" t="s">
        <v>853</v>
      </c>
      <c r="G12" s="78" t="s">
        <v>851</v>
      </c>
      <c r="H12" s="78" t="s">
        <v>728</v>
      </c>
      <c r="I12" s="78">
        <v>45.6</v>
      </c>
      <c r="J12" s="99"/>
      <c r="K12" s="78" t="s">
        <v>1136</v>
      </c>
      <c r="L12" s="78"/>
      <c r="M12" s="78"/>
      <c r="N12" s="94" t="s">
        <v>1163</v>
      </c>
      <c r="O12" s="94">
        <v>32</v>
      </c>
      <c r="P12" s="80" t="s">
        <v>731</v>
      </c>
      <c r="R12" s="80" t="s">
        <v>1162</v>
      </c>
      <c r="S12" s="113" t="s">
        <v>726</v>
      </c>
      <c r="T12" s="80" t="s">
        <v>993</v>
      </c>
      <c r="U12" s="80" t="s">
        <v>962</v>
      </c>
      <c r="V12" s="96">
        <v>33</v>
      </c>
      <c r="W12" s="96">
        <v>29</v>
      </c>
      <c r="X12" s="80" t="s">
        <v>1026</v>
      </c>
      <c r="Y12" s="80">
        <v>0</v>
      </c>
      <c r="Z12" s="80">
        <v>95.1</v>
      </c>
      <c r="AA12" s="80" t="s">
        <v>713</v>
      </c>
      <c r="AB12" s="95" t="s">
        <v>1040</v>
      </c>
      <c r="AC12" s="96">
        <v>33</v>
      </c>
    </row>
    <row r="13" spans="1:39" x14ac:dyDescent="0.25">
      <c r="A13" s="78" t="s">
        <v>800</v>
      </c>
      <c r="B13" s="78"/>
      <c r="C13" s="78"/>
      <c r="D13" s="78" t="s">
        <v>713</v>
      </c>
      <c r="E13" s="78" t="s">
        <v>785</v>
      </c>
      <c r="F13" s="78" t="s">
        <v>854</v>
      </c>
      <c r="G13" s="78" t="s">
        <v>851</v>
      </c>
      <c r="H13" s="78" t="s">
        <v>725</v>
      </c>
      <c r="I13" s="78">
        <v>65.8</v>
      </c>
      <c r="J13" s="99"/>
      <c r="K13" s="78"/>
      <c r="L13" s="78"/>
      <c r="M13" s="78"/>
      <c r="N13" s="78" t="s">
        <v>845</v>
      </c>
      <c r="O13" s="78" t="s">
        <v>932</v>
      </c>
      <c r="P13" s="80" t="s">
        <v>727</v>
      </c>
      <c r="R13" s="80" t="s">
        <v>937</v>
      </c>
      <c r="S13" s="113" t="s">
        <v>724</v>
      </c>
      <c r="T13" s="80" t="s">
        <v>994</v>
      </c>
      <c r="U13" s="80" t="s">
        <v>963</v>
      </c>
      <c r="V13" s="96">
        <v>34</v>
      </c>
      <c r="W13" s="96">
        <v>44</v>
      </c>
      <c r="X13" s="80" t="s">
        <v>1026</v>
      </c>
      <c r="Y13" s="80">
        <v>0</v>
      </c>
      <c r="Z13" s="80">
        <v>95.1</v>
      </c>
      <c r="AA13" s="80" t="s">
        <v>713</v>
      </c>
      <c r="AB13" s="95" t="s">
        <v>1159</v>
      </c>
      <c r="AC13" s="96">
        <v>34</v>
      </c>
    </row>
    <row r="14" spans="1:39" x14ac:dyDescent="0.25">
      <c r="A14" s="78" t="s">
        <v>801</v>
      </c>
      <c r="B14" s="78"/>
      <c r="C14" s="78"/>
      <c r="D14" s="78" t="s">
        <v>713</v>
      </c>
      <c r="E14" s="78" t="s">
        <v>787</v>
      </c>
      <c r="F14" s="78" t="s">
        <v>855</v>
      </c>
      <c r="G14" s="78" t="s">
        <v>851</v>
      </c>
      <c r="H14" s="78" t="s">
        <v>723</v>
      </c>
      <c r="I14" s="78">
        <v>65</v>
      </c>
      <c r="J14" s="99"/>
      <c r="K14" s="78"/>
      <c r="L14" s="78"/>
      <c r="M14" s="78"/>
      <c r="N14" s="78" t="s">
        <v>1178</v>
      </c>
      <c r="O14" s="78" t="s">
        <v>932</v>
      </c>
      <c r="P14" s="80" t="s">
        <v>1047</v>
      </c>
      <c r="R14" s="80" t="s">
        <v>1127</v>
      </c>
      <c r="S14" s="81" t="s">
        <v>721</v>
      </c>
      <c r="T14" s="80" t="s">
        <v>720</v>
      </c>
      <c r="U14" s="80" t="s">
        <v>964</v>
      </c>
      <c r="V14" s="96">
        <v>34</v>
      </c>
      <c r="W14" s="96">
        <v>32</v>
      </c>
      <c r="X14" s="80" t="s">
        <v>1026</v>
      </c>
      <c r="Y14" s="80">
        <v>0</v>
      </c>
      <c r="Z14" s="80">
        <v>95.1</v>
      </c>
      <c r="AA14" s="80" t="s">
        <v>713</v>
      </c>
      <c r="AB14" s="95" t="s">
        <v>1160</v>
      </c>
      <c r="AC14" s="96">
        <v>34</v>
      </c>
    </row>
    <row r="15" spans="1:39" x14ac:dyDescent="0.25">
      <c r="A15" s="78" t="s">
        <v>802</v>
      </c>
      <c r="B15" s="78"/>
      <c r="C15" s="78"/>
      <c r="D15" s="78" t="s">
        <v>713</v>
      </c>
      <c r="E15" s="78" t="s">
        <v>788</v>
      </c>
      <c r="F15" s="78" t="s">
        <v>856</v>
      </c>
      <c r="G15" s="78" t="s">
        <v>851</v>
      </c>
      <c r="H15" s="78" t="s">
        <v>719</v>
      </c>
      <c r="I15" s="78">
        <v>24.6</v>
      </c>
      <c r="J15" s="99"/>
      <c r="K15" s="78"/>
      <c r="L15" s="78"/>
      <c r="M15" s="78"/>
      <c r="N15" s="78" t="s">
        <v>1135</v>
      </c>
      <c r="O15" s="78" t="s">
        <v>932</v>
      </c>
      <c r="P15" s="80" t="s">
        <v>722</v>
      </c>
      <c r="R15" s="80" t="s">
        <v>938</v>
      </c>
      <c r="S15" s="81">
        <v>1515</v>
      </c>
      <c r="T15" s="80" t="s">
        <v>995</v>
      </c>
      <c r="U15" s="80" t="s">
        <v>965</v>
      </c>
      <c r="V15" s="96">
        <v>34</v>
      </c>
      <c r="W15" s="98" t="s">
        <v>1030</v>
      </c>
      <c r="X15" s="80" t="s">
        <v>1026</v>
      </c>
      <c r="Y15" s="80">
        <v>0</v>
      </c>
      <c r="Z15" s="80">
        <v>95.1</v>
      </c>
      <c r="AA15" s="80" t="s">
        <v>713</v>
      </c>
      <c r="AB15" s="95" t="s">
        <v>1161</v>
      </c>
      <c r="AC15" s="96">
        <v>34</v>
      </c>
    </row>
    <row r="16" spans="1:39" x14ac:dyDescent="0.25">
      <c r="A16" s="78" t="s">
        <v>803</v>
      </c>
      <c r="B16" s="78"/>
      <c r="C16" s="78"/>
      <c r="D16" s="78" t="s">
        <v>713</v>
      </c>
      <c r="E16" s="78" t="s">
        <v>790</v>
      </c>
      <c r="F16" s="78" t="s">
        <v>630</v>
      </c>
      <c r="G16" s="78" t="s">
        <v>682</v>
      </c>
      <c r="H16" s="78" t="s">
        <v>718</v>
      </c>
      <c r="I16" s="78">
        <v>31.7</v>
      </c>
      <c r="J16" s="99"/>
      <c r="K16" s="78"/>
      <c r="L16" s="78"/>
      <c r="M16" s="78"/>
      <c r="N16" s="78"/>
      <c r="O16" s="78"/>
      <c r="P16" s="80" t="s">
        <v>1048</v>
      </c>
      <c r="R16" s="80" t="s">
        <v>1207</v>
      </c>
      <c r="S16" s="80" t="s">
        <v>721</v>
      </c>
      <c r="T16" s="80" t="s">
        <v>996</v>
      </c>
      <c r="U16" s="80" t="s">
        <v>966</v>
      </c>
      <c r="W16" s="96">
        <v>68</v>
      </c>
      <c r="X16" s="80" t="s">
        <v>1029</v>
      </c>
      <c r="Y16" s="95">
        <v>12</v>
      </c>
      <c r="Z16" s="80">
        <v>95.1</v>
      </c>
      <c r="AA16" s="80" t="s">
        <v>713</v>
      </c>
      <c r="AB16" s="95" t="s">
        <v>1207</v>
      </c>
      <c r="AC16" s="96">
        <v>36</v>
      </c>
    </row>
    <row r="17" spans="1:29" x14ac:dyDescent="0.25">
      <c r="A17" s="78" t="s">
        <v>804</v>
      </c>
      <c r="B17" s="78"/>
      <c r="C17" s="78"/>
      <c r="D17" s="78" t="s">
        <v>713</v>
      </c>
      <c r="E17" s="78" t="s">
        <v>792</v>
      </c>
      <c r="F17" s="78" t="s">
        <v>857</v>
      </c>
      <c r="G17" s="78" t="s">
        <v>682</v>
      </c>
      <c r="H17" s="78" t="s">
        <v>716</v>
      </c>
      <c r="I17" s="78">
        <v>33.700000000000003</v>
      </c>
      <c r="J17" s="99"/>
      <c r="K17" s="78"/>
      <c r="L17" s="78"/>
      <c r="M17" s="78"/>
      <c r="N17" s="78"/>
      <c r="O17" s="78"/>
      <c r="P17" s="80" t="s">
        <v>717</v>
      </c>
      <c r="R17" s="80" t="s">
        <v>939</v>
      </c>
      <c r="S17" s="81" t="s">
        <v>932</v>
      </c>
      <c r="T17" s="80" t="s">
        <v>997</v>
      </c>
      <c r="U17" s="80" t="s">
        <v>967</v>
      </c>
      <c r="W17" s="96">
        <v>37</v>
      </c>
      <c r="X17" s="80" t="s">
        <v>1026</v>
      </c>
      <c r="Y17" s="80">
        <v>0</v>
      </c>
      <c r="AA17" s="80" t="s">
        <v>713</v>
      </c>
      <c r="AB17" s="80" t="s">
        <v>939</v>
      </c>
      <c r="AC17" s="80" t="s">
        <v>932</v>
      </c>
    </row>
    <row r="18" spans="1:29" x14ac:dyDescent="0.25">
      <c r="A18" s="78" t="s">
        <v>805</v>
      </c>
      <c r="B18" s="78"/>
      <c r="C18" s="78"/>
      <c r="D18" s="78" t="s">
        <v>713</v>
      </c>
      <c r="E18" s="78" t="s">
        <v>794</v>
      </c>
      <c r="F18" s="78" t="s">
        <v>858</v>
      </c>
      <c r="G18" s="78" t="s">
        <v>682</v>
      </c>
      <c r="H18" s="78" t="s">
        <v>714</v>
      </c>
      <c r="I18" s="78">
        <v>33.700000000000003</v>
      </c>
      <c r="J18" s="99"/>
      <c r="K18" s="78"/>
      <c r="L18" s="78"/>
      <c r="M18" s="78"/>
      <c r="N18" s="78"/>
      <c r="O18" s="78"/>
      <c r="P18" s="80" t="s">
        <v>715</v>
      </c>
      <c r="T18" s="80" t="s">
        <v>998</v>
      </c>
      <c r="U18" s="80" t="s">
        <v>968</v>
      </c>
      <c r="W18" s="96">
        <v>36</v>
      </c>
      <c r="X18" s="80" t="s">
        <v>1026</v>
      </c>
      <c r="Y18" s="80">
        <v>0</v>
      </c>
      <c r="AB18" s="80" t="s">
        <v>939</v>
      </c>
      <c r="AC18" s="80" t="s">
        <v>932</v>
      </c>
    </row>
    <row r="19" spans="1:29" x14ac:dyDescent="0.25">
      <c r="A19" s="78" t="s">
        <v>806</v>
      </c>
      <c r="B19" s="78"/>
      <c r="C19" s="78"/>
      <c r="D19" s="78" t="s">
        <v>713</v>
      </c>
      <c r="E19" s="78" t="s">
        <v>807</v>
      </c>
      <c r="F19" s="78" t="s">
        <v>859</v>
      </c>
      <c r="G19" s="78" t="s">
        <v>682</v>
      </c>
      <c r="H19" s="78" t="s">
        <v>712</v>
      </c>
      <c r="I19" s="78">
        <v>29.5</v>
      </c>
      <c r="J19" s="99"/>
      <c r="K19" s="78"/>
      <c r="L19" s="78"/>
      <c r="M19" s="78"/>
      <c r="N19" s="78"/>
      <c r="O19" s="78"/>
      <c r="P19" s="80" t="s">
        <v>1049</v>
      </c>
      <c r="T19" s="80" t="s">
        <v>999</v>
      </c>
      <c r="U19" s="80" t="s">
        <v>969</v>
      </c>
      <c r="W19" s="96">
        <v>52</v>
      </c>
      <c r="X19" s="80" t="s">
        <v>1026</v>
      </c>
      <c r="Y19" s="80">
        <v>0</v>
      </c>
      <c r="AB19" s="80" t="s">
        <v>939</v>
      </c>
      <c r="AC19" s="80" t="s">
        <v>932</v>
      </c>
    </row>
    <row r="20" spans="1:29" x14ac:dyDescent="0.25">
      <c r="A20" s="78" t="s">
        <v>808</v>
      </c>
      <c r="B20" s="78"/>
      <c r="C20" s="78"/>
      <c r="D20" s="78" t="s">
        <v>845</v>
      </c>
      <c r="E20" s="78" t="s">
        <v>785</v>
      </c>
      <c r="F20" s="78" t="s">
        <v>860</v>
      </c>
      <c r="G20" s="78" t="s">
        <v>682</v>
      </c>
      <c r="H20" s="78" t="s">
        <v>711</v>
      </c>
      <c r="I20" s="78">
        <v>26</v>
      </c>
      <c r="J20" s="99"/>
      <c r="K20" s="78"/>
      <c r="L20" s="78"/>
      <c r="M20" s="78"/>
      <c r="N20" s="78"/>
      <c r="O20" s="78"/>
      <c r="P20" s="80" t="s">
        <v>786</v>
      </c>
      <c r="T20" s="80" t="s">
        <v>1000</v>
      </c>
      <c r="U20" s="80" t="s">
        <v>970</v>
      </c>
      <c r="W20" s="96">
        <v>58</v>
      </c>
      <c r="X20" s="80" t="s">
        <v>1026</v>
      </c>
      <c r="Y20" s="80">
        <v>0</v>
      </c>
    </row>
    <row r="21" spans="1:29" x14ac:dyDescent="0.25">
      <c r="A21" s="78" t="s">
        <v>710</v>
      </c>
      <c r="B21" s="78"/>
      <c r="C21" s="78"/>
      <c r="D21" s="78" t="s">
        <v>845</v>
      </c>
      <c r="E21" s="78" t="s">
        <v>787</v>
      </c>
      <c r="F21" s="78" t="s">
        <v>492</v>
      </c>
      <c r="G21" s="78" t="s">
        <v>682</v>
      </c>
      <c r="H21" s="78" t="s">
        <v>709</v>
      </c>
      <c r="I21" s="78">
        <v>42.3</v>
      </c>
      <c r="J21" s="99"/>
      <c r="K21" s="78"/>
      <c r="L21" s="78"/>
      <c r="M21" s="78"/>
      <c r="N21" s="78"/>
      <c r="O21" s="78"/>
      <c r="P21" s="80" t="s">
        <v>1050</v>
      </c>
      <c r="T21" s="80" t="s">
        <v>1001</v>
      </c>
      <c r="U21" s="80" t="s">
        <v>971</v>
      </c>
      <c r="W21" s="96">
        <v>40</v>
      </c>
      <c r="X21" s="80" t="s">
        <v>1026</v>
      </c>
      <c r="Y21" s="80">
        <v>0</v>
      </c>
    </row>
    <row r="22" spans="1:29" x14ac:dyDescent="0.25">
      <c r="A22" s="78" t="s">
        <v>809</v>
      </c>
      <c r="B22" s="78"/>
      <c r="C22" s="78"/>
      <c r="D22" s="78" t="s">
        <v>845</v>
      </c>
      <c r="E22" s="78" t="s">
        <v>788</v>
      </c>
      <c r="F22" s="78" t="s">
        <v>495</v>
      </c>
      <c r="G22" s="78" t="s">
        <v>682</v>
      </c>
      <c r="H22" s="78" t="s">
        <v>707</v>
      </c>
      <c r="I22" s="78">
        <v>38.700000000000003</v>
      </c>
      <c r="J22" s="99"/>
      <c r="K22" s="78"/>
      <c r="L22" s="78"/>
      <c r="M22" s="78"/>
      <c r="N22" s="78"/>
      <c r="O22" s="78"/>
      <c r="P22" s="80" t="s">
        <v>708</v>
      </c>
      <c r="T22" s="80" t="s">
        <v>1002</v>
      </c>
      <c r="U22" s="80" t="s">
        <v>972</v>
      </c>
      <c r="W22" s="96">
        <v>24</v>
      </c>
      <c r="X22" s="80" t="s">
        <v>1028</v>
      </c>
      <c r="Y22" s="95">
        <v>55</v>
      </c>
    </row>
    <row r="23" spans="1:29" x14ac:dyDescent="0.25">
      <c r="A23" s="78" t="s">
        <v>810</v>
      </c>
      <c r="B23" s="78"/>
      <c r="C23" s="78"/>
      <c r="D23" s="78" t="s">
        <v>845</v>
      </c>
      <c r="E23" s="78" t="s">
        <v>790</v>
      </c>
      <c r="F23" s="78" t="s">
        <v>478</v>
      </c>
      <c r="G23" s="78" t="s">
        <v>682</v>
      </c>
      <c r="H23" s="78" t="s">
        <v>706</v>
      </c>
      <c r="I23" s="78">
        <v>40</v>
      </c>
      <c r="J23" s="99"/>
      <c r="K23" s="78"/>
      <c r="L23" s="78"/>
      <c r="M23" s="78"/>
      <c r="N23" s="78"/>
      <c r="O23" s="78"/>
      <c r="P23" s="80" t="s">
        <v>1051</v>
      </c>
      <c r="T23" s="80" t="s">
        <v>1003</v>
      </c>
      <c r="U23" s="80" t="s">
        <v>973</v>
      </c>
      <c r="W23" s="96">
        <v>41</v>
      </c>
      <c r="X23" s="80" t="s">
        <v>1026</v>
      </c>
      <c r="Y23" s="80">
        <v>0</v>
      </c>
    </row>
    <row r="24" spans="1:29" x14ac:dyDescent="0.25">
      <c r="A24" s="78" t="s">
        <v>705</v>
      </c>
      <c r="B24" s="78"/>
      <c r="C24" s="78"/>
      <c r="D24" s="78" t="s">
        <v>845</v>
      </c>
      <c r="E24" s="78" t="s">
        <v>792</v>
      </c>
      <c r="F24" s="78" t="s">
        <v>456</v>
      </c>
      <c r="G24" s="78" t="s">
        <v>682</v>
      </c>
      <c r="H24" s="78" t="s">
        <v>704</v>
      </c>
      <c r="I24" s="78">
        <v>30</v>
      </c>
      <c r="J24" s="99"/>
      <c r="K24" s="78"/>
      <c r="L24" s="78"/>
      <c r="M24" s="78"/>
      <c r="N24" s="78"/>
      <c r="O24" s="78"/>
      <c r="P24" s="80" t="s">
        <v>1052</v>
      </c>
      <c r="T24" s="80" t="s">
        <v>1004</v>
      </c>
      <c r="U24" s="80" t="s">
        <v>974</v>
      </c>
      <c r="W24" s="96">
        <v>14</v>
      </c>
      <c r="X24" s="80" t="s">
        <v>1026</v>
      </c>
      <c r="Y24" s="80">
        <v>0</v>
      </c>
    </row>
    <row r="25" spans="1:29" x14ac:dyDescent="0.25">
      <c r="A25" s="78" t="s">
        <v>811</v>
      </c>
      <c r="B25" s="78"/>
      <c r="C25" s="78"/>
      <c r="D25" s="78" t="s">
        <v>845</v>
      </c>
      <c r="E25" s="78" t="s">
        <v>794</v>
      </c>
      <c r="F25" s="78" t="s">
        <v>445</v>
      </c>
      <c r="G25" s="78" t="s">
        <v>682</v>
      </c>
      <c r="H25" s="78" t="s">
        <v>703</v>
      </c>
      <c r="I25" s="78">
        <v>25</v>
      </c>
      <c r="J25" s="99"/>
      <c r="K25" s="78"/>
      <c r="L25" s="78"/>
      <c r="M25" s="78"/>
      <c r="N25" s="78"/>
      <c r="O25" s="78"/>
      <c r="P25" s="80" t="s">
        <v>1053</v>
      </c>
      <c r="T25" s="80" t="s">
        <v>1005</v>
      </c>
      <c r="U25" s="80" t="s">
        <v>975</v>
      </c>
      <c r="W25" s="96">
        <v>5</v>
      </c>
      <c r="X25" s="80" t="s">
        <v>1028</v>
      </c>
      <c r="Y25" s="95">
        <v>55</v>
      </c>
    </row>
    <row r="26" spans="1:29" x14ac:dyDescent="0.25">
      <c r="A26" s="78" t="s">
        <v>812</v>
      </c>
      <c r="B26" s="78"/>
      <c r="C26" s="78"/>
      <c r="D26" s="78" t="s">
        <v>847</v>
      </c>
      <c r="E26" s="78" t="s">
        <v>813</v>
      </c>
      <c r="F26" s="78" t="s">
        <v>861</v>
      </c>
      <c r="G26" s="78" t="s">
        <v>682</v>
      </c>
      <c r="H26" s="78" t="s">
        <v>701</v>
      </c>
      <c r="I26" s="78">
        <v>38.5</v>
      </c>
      <c r="J26" s="99"/>
      <c r="K26" s="78"/>
      <c r="L26" s="78"/>
      <c r="M26" s="78"/>
      <c r="N26" s="78"/>
      <c r="O26" s="78"/>
      <c r="P26" s="80" t="s">
        <v>702</v>
      </c>
      <c r="T26" s="80" t="s">
        <v>700</v>
      </c>
      <c r="U26" s="80" t="s">
        <v>976</v>
      </c>
      <c r="W26" s="96">
        <v>22</v>
      </c>
      <c r="X26" s="80" t="s">
        <v>1026</v>
      </c>
      <c r="Y26" s="80">
        <v>0</v>
      </c>
    </row>
    <row r="27" spans="1:29" x14ac:dyDescent="0.25">
      <c r="A27" s="78" t="s">
        <v>814</v>
      </c>
      <c r="B27" s="78"/>
      <c r="C27" s="78"/>
      <c r="D27" s="78" t="s">
        <v>842</v>
      </c>
      <c r="E27" s="78" t="s">
        <v>815</v>
      </c>
      <c r="F27" s="79" t="s">
        <v>862</v>
      </c>
      <c r="G27" s="78" t="s">
        <v>682</v>
      </c>
      <c r="H27" s="78" t="s">
        <v>699</v>
      </c>
      <c r="I27" s="78">
        <v>31.3</v>
      </c>
      <c r="J27" s="99"/>
      <c r="K27" s="78"/>
      <c r="L27" s="78"/>
      <c r="M27" s="78"/>
      <c r="N27" s="78"/>
      <c r="O27" s="78"/>
      <c r="P27" s="80" t="s">
        <v>1054</v>
      </c>
      <c r="T27" s="80" t="s">
        <v>1006</v>
      </c>
      <c r="U27" s="80" t="s">
        <v>977</v>
      </c>
      <c r="W27" s="96">
        <v>4</v>
      </c>
      <c r="X27" s="80" t="s">
        <v>1028</v>
      </c>
      <c r="Y27" s="95">
        <v>55</v>
      </c>
    </row>
    <row r="28" spans="1:29" x14ac:dyDescent="0.25">
      <c r="A28" s="78" t="s">
        <v>697</v>
      </c>
      <c r="B28" s="78"/>
      <c r="C28" s="78"/>
      <c r="D28" s="78" t="s">
        <v>848</v>
      </c>
      <c r="E28" s="78" t="s">
        <v>815</v>
      </c>
      <c r="F28" s="78" t="s">
        <v>863</v>
      </c>
      <c r="G28" s="78" t="s">
        <v>682</v>
      </c>
      <c r="H28" s="78" t="s">
        <v>696</v>
      </c>
      <c r="I28" s="78">
        <v>20</v>
      </c>
      <c r="J28" s="99"/>
      <c r="K28" s="78"/>
      <c r="L28" s="78"/>
      <c r="M28" s="78"/>
      <c r="N28" s="78"/>
      <c r="O28" s="78"/>
      <c r="P28" s="80" t="s">
        <v>698</v>
      </c>
      <c r="T28" s="80" t="s">
        <v>694</v>
      </c>
      <c r="U28" s="80" t="s">
        <v>978</v>
      </c>
      <c r="W28" s="96">
        <v>5</v>
      </c>
      <c r="X28" s="80" t="s">
        <v>1026</v>
      </c>
      <c r="Y28" s="80">
        <v>0</v>
      </c>
    </row>
    <row r="29" spans="1:29" x14ac:dyDescent="0.25">
      <c r="A29" s="78" t="s">
        <v>816</v>
      </c>
      <c r="B29" s="78"/>
      <c r="C29" s="78"/>
      <c r="D29" s="78" t="s">
        <v>843</v>
      </c>
      <c r="E29" s="78" t="s">
        <v>817</v>
      </c>
      <c r="F29" s="78" t="s">
        <v>436</v>
      </c>
      <c r="G29" s="78" t="s">
        <v>682</v>
      </c>
      <c r="H29" s="78" t="s">
        <v>693</v>
      </c>
      <c r="I29" s="78">
        <v>28.8</v>
      </c>
      <c r="J29" s="99"/>
      <c r="K29" s="78"/>
      <c r="L29" s="78"/>
      <c r="M29" s="78"/>
      <c r="N29" s="78"/>
      <c r="O29" s="78"/>
      <c r="P29" s="80" t="s">
        <v>695</v>
      </c>
      <c r="T29" s="80" t="s">
        <v>691</v>
      </c>
      <c r="U29" s="80" t="s">
        <v>979</v>
      </c>
      <c r="W29" s="96">
        <v>70</v>
      </c>
      <c r="X29" s="80" t="s">
        <v>1026</v>
      </c>
      <c r="Y29" s="80">
        <v>0</v>
      </c>
    </row>
    <row r="30" spans="1:29" x14ac:dyDescent="0.25">
      <c r="A30" s="78" t="s">
        <v>818</v>
      </c>
      <c r="B30" s="78"/>
      <c r="C30" s="78"/>
      <c r="D30" s="78" t="s">
        <v>846</v>
      </c>
      <c r="E30" s="78" t="s">
        <v>819</v>
      </c>
      <c r="F30" s="78" t="s">
        <v>427</v>
      </c>
      <c r="G30" s="78" t="s">
        <v>682</v>
      </c>
      <c r="H30" s="78" t="s">
        <v>690</v>
      </c>
      <c r="I30" s="78">
        <v>30.5</v>
      </c>
      <c r="J30" s="99"/>
      <c r="K30" s="78"/>
      <c r="L30" s="78"/>
      <c r="M30" s="78"/>
      <c r="N30" s="78"/>
      <c r="O30" s="78"/>
      <c r="P30" s="80" t="s">
        <v>692</v>
      </c>
      <c r="T30" s="80" t="s">
        <v>1007</v>
      </c>
      <c r="U30" s="80" t="s">
        <v>980</v>
      </c>
      <c r="W30" s="96">
        <v>44</v>
      </c>
      <c r="X30" s="80" t="s">
        <v>1026</v>
      </c>
      <c r="Y30" s="80">
        <v>0</v>
      </c>
    </row>
    <row r="31" spans="1:29" x14ac:dyDescent="0.25">
      <c r="A31" s="78" t="s">
        <v>820</v>
      </c>
      <c r="B31" s="78"/>
      <c r="C31" s="78"/>
      <c r="D31" s="78" t="s">
        <v>846</v>
      </c>
      <c r="E31" s="78" t="s">
        <v>821</v>
      </c>
      <c r="F31" s="78" t="s">
        <v>864</v>
      </c>
      <c r="G31" s="78" t="s">
        <v>682</v>
      </c>
      <c r="H31" s="78" t="s">
        <v>688</v>
      </c>
      <c r="I31" s="78">
        <v>23.6</v>
      </c>
      <c r="J31" s="99"/>
      <c r="K31" s="78"/>
      <c r="L31" s="78"/>
      <c r="M31" s="78"/>
      <c r="N31" s="78"/>
      <c r="O31" s="78"/>
      <c r="P31" s="80" t="s">
        <v>689</v>
      </c>
      <c r="T31" s="80" t="s">
        <v>1008</v>
      </c>
      <c r="U31" s="80" t="s">
        <v>981</v>
      </c>
      <c r="W31" s="96">
        <v>55</v>
      </c>
      <c r="X31" s="80" t="s">
        <v>1027</v>
      </c>
      <c r="Y31" s="95">
        <v>13</v>
      </c>
    </row>
    <row r="32" spans="1:29" x14ac:dyDescent="0.25">
      <c r="A32" s="78" t="s">
        <v>822</v>
      </c>
      <c r="B32" s="78"/>
      <c r="C32" s="78"/>
      <c r="D32" s="78" t="s">
        <v>846</v>
      </c>
      <c r="E32" s="78" t="s">
        <v>823</v>
      </c>
      <c r="F32" s="78" t="s">
        <v>865</v>
      </c>
      <c r="G32" s="78" t="s">
        <v>682</v>
      </c>
      <c r="H32" s="78" t="s">
        <v>687</v>
      </c>
      <c r="I32" s="78">
        <v>23.7</v>
      </c>
      <c r="J32" s="99"/>
      <c r="K32" s="78"/>
      <c r="L32" s="78"/>
      <c r="M32" s="78"/>
      <c r="N32" s="78"/>
      <c r="O32" s="78"/>
      <c r="P32" s="80" t="s">
        <v>1055</v>
      </c>
      <c r="T32" s="80" t="s">
        <v>1009</v>
      </c>
      <c r="U32" s="80" t="s">
        <v>982</v>
      </c>
      <c r="W32" s="96">
        <v>70</v>
      </c>
      <c r="X32" s="80" t="s">
        <v>1027</v>
      </c>
      <c r="Y32" s="95">
        <v>13</v>
      </c>
    </row>
    <row r="33" spans="1:25" x14ac:dyDescent="0.25">
      <c r="A33" s="78" t="s">
        <v>824</v>
      </c>
      <c r="B33" s="78"/>
      <c r="C33" s="78"/>
      <c r="D33" s="78" t="s">
        <v>846</v>
      </c>
      <c r="E33" s="78" t="s">
        <v>825</v>
      </c>
      <c r="F33" s="78" t="s">
        <v>866</v>
      </c>
      <c r="G33" s="78" t="s">
        <v>682</v>
      </c>
      <c r="H33" s="78" t="s">
        <v>686</v>
      </c>
      <c r="I33" s="78">
        <v>28.8</v>
      </c>
      <c r="J33" s="99"/>
      <c r="K33" s="78"/>
      <c r="L33" s="78"/>
      <c r="M33" s="78"/>
      <c r="N33" s="78"/>
      <c r="O33" s="78"/>
      <c r="P33" s="80" t="s">
        <v>1056</v>
      </c>
      <c r="T33" s="80" t="s">
        <v>1010</v>
      </c>
      <c r="U33" s="80" t="s">
        <v>983</v>
      </c>
      <c r="W33" s="96">
        <v>13</v>
      </c>
      <c r="X33" s="80" t="s">
        <v>1028</v>
      </c>
      <c r="Y33" s="95">
        <v>55</v>
      </c>
    </row>
    <row r="34" spans="1:25" x14ac:dyDescent="0.25">
      <c r="A34" s="78" t="s">
        <v>826</v>
      </c>
      <c r="B34" s="78"/>
      <c r="C34" s="78"/>
      <c r="D34" s="78"/>
      <c r="E34" s="78" t="s">
        <v>1026</v>
      </c>
      <c r="F34" s="78" t="s">
        <v>400</v>
      </c>
      <c r="G34" s="78" t="s">
        <v>682</v>
      </c>
      <c r="H34" s="78" t="s">
        <v>685</v>
      </c>
      <c r="I34" s="78">
        <v>33.200000000000003</v>
      </c>
      <c r="J34" s="99"/>
      <c r="K34" s="78"/>
      <c r="L34" s="78"/>
      <c r="M34" s="78"/>
      <c r="N34" s="78"/>
      <c r="O34" s="78"/>
      <c r="P34" s="80" t="s">
        <v>1057</v>
      </c>
      <c r="T34" s="80" t="s">
        <v>1011</v>
      </c>
      <c r="U34" s="80" t="s">
        <v>939</v>
      </c>
      <c r="X34" s="80" t="s">
        <v>1026</v>
      </c>
      <c r="Y34" s="80">
        <v>0</v>
      </c>
    </row>
    <row r="35" spans="1:25" x14ac:dyDescent="0.25">
      <c r="A35" s="78"/>
      <c r="B35" s="78"/>
      <c r="C35" s="78"/>
      <c r="D35" s="78"/>
      <c r="E35" s="78"/>
      <c r="F35" s="78" t="s">
        <v>397</v>
      </c>
      <c r="G35" s="78" t="s">
        <v>682</v>
      </c>
      <c r="H35" s="78" t="s">
        <v>683</v>
      </c>
      <c r="I35" s="78">
        <v>33.200000000000003</v>
      </c>
      <c r="J35" s="99"/>
      <c r="K35" s="78"/>
      <c r="L35" s="78"/>
      <c r="M35" s="78"/>
      <c r="N35" s="78"/>
      <c r="O35" s="78"/>
      <c r="P35" s="80" t="s">
        <v>684</v>
      </c>
      <c r="T35" s="80" t="s">
        <v>1012</v>
      </c>
      <c r="X35" s="80" t="s">
        <v>1026</v>
      </c>
      <c r="Y35" s="80">
        <v>0</v>
      </c>
    </row>
    <row r="36" spans="1:25" x14ac:dyDescent="0.25">
      <c r="A36" s="78"/>
      <c r="B36" s="78"/>
      <c r="C36" s="78"/>
      <c r="D36" s="78"/>
      <c r="E36" s="78"/>
      <c r="F36" s="78" t="s">
        <v>394</v>
      </c>
      <c r="G36" s="78" t="s">
        <v>682</v>
      </c>
      <c r="H36" s="78" t="s">
        <v>681</v>
      </c>
      <c r="I36" s="78">
        <v>34.4</v>
      </c>
      <c r="J36" s="99"/>
      <c r="K36" s="78"/>
      <c r="L36" s="78"/>
      <c r="M36" s="78"/>
      <c r="N36" s="78"/>
      <c r="O36" s="78"/>
      <c r="P36" s="80" t="s">
        <v>1058</v>
      </c>
      <c r="T36" s="80" t="s">
        <v>1013</v>
      </c>
      <c r="X36" s="80" t="s">
        <v>1026</v>
      </c>
      <c r="Y36" s="80">
        <v>0</v>
      </c>
    </row>
    <row r="37" spans="1:25" x14ac:dyDescent="0.25">
      <c r="A37" s="78"/>
      <c r="B37" s="78"/>
      <c r="C37" s="78"/>
      <c r="D37" s="78"/>
      <c r="E37" s="78"/>
      <c r="F37" s="78" t="s">
        <v>392</v>
      </c>
      <c r="G37" s="78" t="s">
        <v>671</v>
      </c>
      <c r="H37" s="78" t="s">
        <v>679</v>
      </c>
      <c r="I37" s="78">
        <v>42.4</v>
      </c>
      <c r="J37" s="99"/>
      <c r="K37" s="78"/>
      <c r="L37" s="78"/>
      <c r="M37" s="78"/>
      <c r="N37" s="78"/>
      <c r="O37" s="78"/>
      <c r="P37" s="80" t="s">
        <v>680</v>
      </c>
      <c r="T37" s="80" t="s">
        <v>1014</v>
      </c>
      <c r="X37" s="80" t="s">
        <v>1026</v>
      </c>
      <c r="Y37" s="80">
        <v>0</v>
      </c>
    </row>
    <row r="38" spans="1:25" x14ac:dyDescent="0.25">
      <c r="A38" s="78"/>
      <c r="B38" s="78"/>
      <c r="C38" s="78"/>
      <c r="D38" s="78"/>
      <c r="E38" s="78"/>
      <c r="F38" s="78" t="s">
        <v>351</v>
      </c>
      <c r="G38" s="78" t="s">
        <v>671</v>
      </c>
      <c r="H38" s="78" t="s">
        <v>677</v>
      </c>
      <c r="I38" s="78">
        <v>26.9</v>
      </c>
      <c r="J38" s="99"/>
      <c r="K38" s="78"/>
      <c r="L38" s="78"/>
      <c r="M38" s="78"/>
      <c r="N38" s="78"/>
      <c r="O38" s="78"/>
      <c r="P38" s="80" t="s">
        <v>678</v>
      </c>
      <c r="T38" s="80" t="s">
        <v>1015</v>
      </c>
      <c r="X38" s="80" t="s">
        <v>1026</v>
      </c>
      <c r="Y38" s="80">
        <v>0</v>
      </c>
    </row>
    <row r="39" spans="1:25" x14ac:dyDescent="0.25">
      <c r="A39" s="78"/>
      <c r="B39" s="78"/>
      <c r="C39" s="78"/>
      <c r="D39" s="78"/>
      <c r="E39" s="78"/>
      <c r="F39" s="78" t="s">
        <v>867</v>
      </c>
      <c r="G39" s="78" t="s">
        <v>671</v>
      </c>
      <c r="H39" s="78" t="s">
        <v>675</v>
      </c>
      <c r="I39" s="78">
        <v>24</v>
      </c>
      <c r="J39" s="99"/>
      <c r="K39" s="78"/>
      <c r="L39" s="78"/>
      <c r="M39" s="78"/>
      <c r="N39" s="78"/>
      <c r="O39" s="78"/>
      <c r="P39" s="80" t="s">
        <v>676</v>
      </c>
      <c r="T39" s="80" t="s">
        <v>1016</v>
      </c>
      <c r="X39" s="80" t="s">
        <v>1026</v>
      </c>
      <c r="Y39" s="80">
        <v>0</v>
      </c>
    </row>
    <row r="40" spans="1:25" x14ac:dyDescent="0.25">
      <c r="A40" s="78"/>
      <c r="B40" s="78"/>
      <c r="C40" s="78"/>
      <c r="D40" s="78"/>
      <c r="E40" s="78"/>
      <c r="F40" s="78" t="s">
        <v>868</v>
      </c>
      <c r="G40" s="78" t="s">
        <v>671</v>
      </c>
      <c r="H40" s="78" t="s">
        <v>673</v>
      </c>
      <c r="I40" s="78">
        <v>27</v>
      </c>
      <c r="J40" s="99"/>
      <c r="K40" s="78"/>
      <c r="L40" s="78"/>
      <c r="M40" s="78"/>
      <c r="N40" s="78"/>
      <c r="O40" s="78"/>
      <c r="P40" s="80" t="s">
        <v>674</v>
      </c>
      <c r="T40" s="80" t="s">
        <v>1017</v>
      </c>
      <c r="X40" s="80" t="s">
        <v>1029</v>
      </c>
      <c r="Y40" s="95">
        <v>12</v>
      </c>
    </row>
    <row r="41" spans="1:25" x14ac:dyDescent="0.25">
      <c r="A41" s="78"/>
      <c r="B41" s="78"/>
      <c r="C41" s="78"/>
      <c r="D41" s="78"/>
      <c r="E41" s="78"/>
      <c r="F41" s="78" t="s">
        <v>869</v>
      </c>
      <c r="G41" s="78" t="s">
        <v>671</v>
      </c>
      <c r="H41" s="78" t="s">
        <v>672</v>
      </c>
      <c r="I41" s="78">
        <v>51.7</v>
      </c>
      <c r="J41" s="99"/>
      <c r="K41" s="78"/>
      <c r="L41" s="78"/>
      <c r="M41" s="78"/>
      <c r="N41" s="78"/>
      <c r="O41" s="78"/>
      <c r="P41" s="80" t="s">
        <v>1059</v>
      </c>
      <c r="T41" s="80" t="s">
        <v>1018</v>
      </c>
      <c r="X41" s="80" t="s">
        <v>1029</v>
      </c>
      <c r="Y41" s="95">
        <v>12</v>
      </c>
    </row>
    <row r="42" spans="1:25" x14ac:dyDescent="0.25">
      <c r="A42" s="78"/>
      <c r="B42" s="78"/>
      <c r="C42" s="78"/>
      <c r="D42" s="78"/>
      <c r="E42" s="78"/>
      <c r="F42" s="78" t="s">
        <v>309</v>
      </c>
      <c r="G42" s="78" t="s">
        <v>671</v>
      </c>
      <c r="H42" s="78" t="s">
        <v>670</v>
      </c>
      <c r="I42" s="78">
        <v>34.93</v>
      </c>
      <c r="J42" s="99"/>
      <c r="K42" s="78"/>
      <c r="L42" s="78"/>
      <c r="M42" s="78"/>
      <c r="N42" s="78"/>
      <c r="O42" s="78"/>
      <c r="P42" s="80" t="s">
        <v>445</v>
      </c>
      <c r="T42" s="80" t="s">
        <v>1019</v>
      </c>
      <c r="X42" s="80" t="s">
        <v>1028</v>
      </c>
      <c r="Y42" s="95">
        <v>55</v>
      </c>
    </row>
    <row r="43" spans="1:25" x14ac:dyDescent="0.25">
      <c r="A43" s="78"/>
      <c r="B43" s="78"/>
      <c r="C43" s="78"/>
      <c r="D43" s="78"/>
      <c r="E43" s="78"/>
      <c r="F43" s="78" t="s">
        <v>870</v>
      </c>
      <c r="G43" s="78" t="s">
        <v>669</v>
      </c>
      <c r="H43" s="78" t="s">
        <v>668</v>
      </c>
      <c r="I43" s="78" t="s">
        <v>19</v>
      </c>
      <c r="J43" s="99"/>
      <c r="K43" s="78"/>
      <c r="L43" s="78"/>
      <c r="M43" s="78"/>
      <c r="N43" s="78"/>
      <c r="O43" s="78"/>
      <c r="P43" s="80" t="s">
        <v>1060</v>
      </c>
      <c r="T43" s="80" t="s">
        <v>1020</v>
      </c>
      <c r="X43" s="80" t="s">
        <v>1027</v>
      </c>
      <c r="Y43" s="95">
        <v>13</v>
      </c>
    </row>
    <row r="44" spans="1:25" x14ac:dyDescent="0.25">
      <c r="A44" s="78"/>
      <c r="B44" s="78"/>
      <c r="C44" s="78"/>
      <c r="D44" s="78"/>
      <c r="E44" s="78"/>
      <c r="F44" s="78" t="s">
        <v>871</v>
      </c>
      <c r="G44" s="78" t="s">
        <v>641</v>
      </c>
      <c r="H44" s="78" t="s">
        <v>666</v>
      </c>
      <c r="I44" s="78">
        <v>42.3</v>
      </c>
      <c r="J44" s="99"/>
      <c r="K44" s="78"/>
      <c r="L44" s="78"/>
      <c r="M44" s="78"/>
      <c r="N44" s="78"/>
      <c r="O44" s="78"/>
      <c r="P44" s="80" t="s">
        <v>667</v>
      </c>
      <c r="T44" s="80"/>
    </row>
    <row r="45" spans="1:25" x14ac:dyDescent="0.25">
      <c r="A45" s="78"/>
      <c r="B45" s="78"/>
      <c r="C45" s="78"/>
      <c r="D45" s="78"/>
      <c r="E45" s="78"/>
      <c r="F45" s="78" t="s">
        <v>287</v>
      </c>
      <c r="G45" s="78" t="s">
        <v>641</v>
      </c>
      <c r="H45" s="78" t="s">
        <v>665</v>
      </c>
      <c r="I45" s="78">
        <v>42</v>
      </c>
      <c r="J45" s="99"/>
      <c r="K45" s="78"/>
      <c r="L45" s="78"/>
      <c r="M45" s="78"/>
      <c r="N45" s="78"/>
      <c r="O45" s="78"/>
      <c r="P45" s="80" t="s">
        <v>1061</v>
      </c>
      <c r="T45" s="80"/>
    </row>
    <row r="46" spans="1:25" x14ac:dyDescent="0.25">
      <c r="A46" s="78"/>
      <c r="B46" s="78"/>
      <c r="C46" s="78"/>
      <c r="D46" s="78"/>
      <c r="E46" s="78"/>
      <c r="F46" s="78" t="s">
        <v>872</v>
      </c>
      <c r="G46" s="78" t="s">
        <v>641</v>
      </c>
      <c r="H46" s="78" t="s">
        <v>664</v>
      </c>
      <c r="I46" s="78">
        <v>43</v>
      </c>
      <c r="J46" s="99"/>
      <c r="K46" s="78"/>
      <c r="L46" s="78"/>
      <c r="M46" s="78"/>
      <c r="N46" s="78"/>
      <c r="O46" s="78"/>
      <c r="P46" s="80" t="s">
        <v>789</v>
      </c>
      <c r="T46" s="80"/>
    </row>
    <row r="47" spans="1:25" x14ac:dyDescent="0.25">
      <c r="A47" s="78"/>
      <c r="B47" s="78"/>
      <c r="C47" s="78"/>
      <c r="D47" s="78"/>
      <c r="E47" s="78"/>
      <c r="F47" s="78" t="s">
        <v>873</v>
      </c>
      <c r="G47" s="78" t="s">
        <v>641</v>
      </c>
      <c r="H47" s="78" t="s">
        <v>662</v>
      </c>
      <c r="I47" s="78">
        <v>51</v>
      </c>
      <c r="J47" s="99"/>
      <c r="K47" s="78"/>
      <c r="L47" s="78"/>
      <c r="M47" s="78"/>
      <c r="N47" s="78"/>
      <c r="O47" s="78"/>
      <c r="P47" s="80" t="s">
        <v>663</v>
      </c>
      <c r="T47" s="80"/>
    </row>
    <row r="48" spans="1:25" x14ac:dyDescent="0.25">
      <c r="A48" s="78"/>
      <c r="B48" s="78"/>
      <c r="C48" s="78"/>
      <c r="D48" s="78"/>
      <c r="E48" s="78"/>
      <c r="F48" s="78" t="s">
        <v>874</v>
      </c>
      <c r="G48" s="78" t="s">
        <v>641</v>
      </c>
      <c r="H48" s="78" t="s">
        <v>661</v>
      </c>
      <c r="I48" s="78">
        <v>51.8</v>
      </c>
      <c r="J48" s="99"/>
      <c r="K48" s="78"/>
      <c r="L48" s="78"/>
      <c r="M48" s="78"/>
      <c r="N48" s="78"/>
      <c r="O48" s="78"/>
      <c r="P48" s="80" t="s">
        <v>1062</v>
      </c>
      <c r="T48" s="80"/>
    </row>
    <row r="49" spans="1:20" x14ac:dyDescent="0.25">
      <c r="A49" s="78"/>
      <c r="B49" s="78"/>
      <c r="C49" s="78"/>
      <c r="D49" s="78"/>
      <c r="E49" s="78"/>
      <c r="F49" s="78" t="s">
        <v>250</v>
      </c>
      <c r="G49" s="78" t="s">
        <v>641</v>
      </c>
      <c r="H49" s="78" t="s">
        <v>660</v>
      </c>
      <c r="I49" s="78">
        <v>49</v>
      </c>
      <c r="J49" s="99"/>
      <c r="K49" s="78"/>
      <c r="L49" s="78"/>
      <c r="M49" s="78"/>
      <c r="N49" s="78"/>
      <c r="O49" s="78"/>
      <c r="P49" s="80" t="s">
        <v>793</v>
      </c>
      <c r="T49" s="80"/>
    </row>
    <row r="50" spans="1:20" x14ac:dyDescent="0.25">
      <c r="A50" s="78"/>
      <c r="B50" s="78"/>
      <c r="C50" s="78"/>
      <c r="D50" s="78"/>
      <c r="E50" s="78"/>
      <c r="F50" s="78" t="s">
        <v>875</v>
      </c>
      <c r="G50" s="78" t="s">
        <v>641</v>
      </c>
      <c r="H50" s="78" t="s">
        <v>659</v>
      </c>
      <c r="I50" s="78">
        <v>38</v>
      </c>
      <c r="J50" s="99"/>
      <c r="K50" s="78"/>
      <c r="L50" s="78"/>
      <c r="M50" s="78"/>
      <c r="N50" s="78"/>
      <c r="O50" s="78"/>
      <c r="P50" s="80" t="s">
        <v>795</v>
      </c>
      <c r="T50" s="80"/>
    </row>
    <row r="51" spans="1:20" x14ac:dyDescent="0.25">
      <c r="A51" s="78"/>
      <c r="B51" s="78"/>
      <c r="C51" s="78"/>
      <c r="D51" s="78"/>
      <c r="E51" s="78"/>
      <c r="F51" s="78" t="s">
        <v>876</v>
      </c>
      <c r="G51" s="78" t="s">
        <v>641</v>
      </c>
      <c r="H51" s="78" t="s">
        <v>657</v>
      </c>
      <c r="I51" s="78">
        <v>43</v>
      </c>
      <c r="J51" s="99"/>
      <c r="K51" s="78"/>
      <c r="L51" s="78"/>
      <c r="M51" s="78"/>
      <c r="N51" s="78"/>
      <c r="O51" s="78"/>
      <c r="P51" s="80" t="s">
        <v>658</v>
      </c>
      <c r="T51" s="80"/>
    </row>
    <row r="52" spans="1:20" x14ac:dyDescent="0.25">
      <c r="A52" s="78"/>
      <c r="B52" s="78"/>
      <c r="C52" s="78"/>
      <c r="D52" s="78"/>
      <c r="E52" s="78"/>
      <c r="F52" s="78" t="s">
        <v>877</v>
      </c>
      <c r="G52" s="78" t="s">
        <v>641</v>
      </c>
      <c r="H52" s="78" t="s">
        <v>655</v>
      </c>
      <c r="I52" s="78">
        <v>36.799999999999997</v>
      </c>
      <c r="J52" s="99"/>
      <c r="K52" s="78"/>
      <c r="L52" s="78"/>
      <c r="M52" s="78"/>
      <c r="N52" s="78"/>
      <c r="O52" s="78"/>
      <c r="P52" s="80" t="s">
        <v>656</v>
      </c>
      <c r="T52" s="80"/>
    </row>
    <row r="53" spans="1:20" x14ac:dyDescent="0.25">
      <c r="A53" s="78"/>
      <c r="B53" s="78"/>
      <c r="C53" s="78"/>
      <c r="D53" s="78"/>
      <c r="E53" s="78"/>
      <c r="F53" s="78" t="s">
        <v>878</v>
      </c>
      <c r="G53" s="78" t="s">
        <v>641</v>
      </c>
      <c r="H53" s="78" t="s">
        <v>654</v>
      </c>
      <c r="I53" s="78">
        <v>53.1</v>
      </c>
      <c r="J53" s="99"/>
      <c r="K53" s="78"/>
      <c r="L53" s="78"/>
      <c r="M53" s="78"/>
      <c r="N53" s="78"/>
      <c r="O53" s="78"/>
      <c r="P53" s="80" t="s">
        <v>1063</v>
      </c>
      <c r="T53" s="80"/>
    </row>
    <row r="54" spans="1:20" x14ac:dyDescent="0.25">
      <c r="A54" s="78"/>
      <c r="B54" s="78"/>
      <c r="C54" s="78"/>
      <c r="D54" s="78"/>
      <c r="E54" s="78"/>
      <c r="F54" s="78" t="s">
        <v>879</v>
      </c>
      <c r="G54" s="78" t="s">
        <v>641</v>
      </c>
      <c r="H54" s="78" t="s">
        <v>652</v>
      </c>
      <c r="I54" s="78">
        <v>41.9</v>
      </c>
      <c r="J54" s="99"/>
      <c r="K54" s="78"/>
      <c r="L54" s="78"/>
      <c r="M54" s="78"/>
      <c r="N54" s="78"/>
      <c r="O54" s="78"/>
      <c r="P54" s="80" t="s">
        <v>653</v>
      </c>
      <c r="T54" s="80"/>
    </row>
    <row r="55" spans="1:20" x14ac:dyDescent="0.25">
      <c r="A55" s="78"/>
      <c r="B55" s="78"/>
      <c r="C55" s="78"/>
      <c r="D55" s="78"/>
      <c r="E55" s="78"/>
      <c r="F55" s="78" t="s">
        <v>223</v>
      </c>
      <c r="G55" s="78" t="s">
        <v>641</v>
      </c>
      <c r="H55" s="78" t="s">
        <v>651</v>
      </c>
      <c r="I55" s="78">
        <v>45.2</v>
      </c>
      <c r="J55" s="99"/>
      <c r="K55" s="78"/>
      <c r="L55" s="78"/>
      <c r="M55" s="78"/>
      <c r="N55" s="78"/>
      <c r="O55" s="78"/>
      <c r="P55" s="80" t="s">
        <v>1064</v>
      </c>
      <c r="T55" s="80"/>
    </row>
    <row r="56" spans="1:20" x14ac:dyDescent="0.25">
      <c r="A56" s="78"/>
      <c r="B56" s="78"/>
      <c r="C56" s="78"/>
      <c r="D56" s="78"/>
      <c r="E56" s="78"/>
      <c r="F56" s="78" t="s">
        <v>880</v>
      </c>
      <c r="G56" s="78" t="s">
        <v>641</v>
      </c>
      <c r="H56" s="78" t="s">
        <v>649</v>
      </c>
      <c r="I56" s="78">
        <v>55</v>
      </c>
      <c r="J56" s="99"/>
      <c r="K56" s="78"/>
      <c r="L56" s="78"/>
      <c r="M56" s="78"/>
      <c r="N56" s="78"/>
      <c r="O56" s="78"/>
      <c r="P56" s="80" t="s">
        <v>650</v>
      </c>
      <c r="T56" s="80"/>
    </row>
    <row r="57" spans="1:20" x14ac:dyDescent="0.25">
      <c r="A57" s="78"/>
      <c r="B57" s="78"/>
      <c r="C57" s="78"/>
      <c r="D57" s="78"/>
      <c r="E57" s="78"/>
      <c r="F57" s="78" t="s">
        <v>881</v>
      </c>
      <c r="G57" s="78" t="s">
        <v>641</v>
      </c>
      <c r="H57" s="78" t="s">
        <v>648</v>
      </c>
      <c r="I57" s="78">
        <v>53</v>
      </c>
      <c r="J57" s="99"/>
      <c r="K57" s="78"/>
      <c r="L57" s="78"/>
      <c r="M57" s="78"/>
      <c r="N57" s="78"/>
      <c r="O57" s="78"/>
      <c r="P57" s="80" t="s">
        <v>1065</v>
      </c>
      <c r="T57" s="80"/>
    </row>
    <row r="58" spans="1:20" x14ac:dyDescent="0.25">
      <c r="A58" s="78"/>
      <c r="B58" s="78"/>
      <c r="C58" s="78"/>
      <c r="D58" s="78"/>
      <c r="E58" s="78"/>
      <c r="F58" s="78" t="s">
        <v>882</v>
      </c>
      <c r="G58" s="78" t="s">
        <v>641</v>
      </c>
      <c r="H58" s="78" t="s">
        <v>646</v>
      </c>
      <c r="I58" s="78">
        <v>48.2</v>
      </c>
      <c r="J58" s="99"/>
      <c r="K58" s="78"/>
      <c r="L58" s="78"/>
      <c r="M58" s="78"/>
      <c r="N58" s="78"/>
      <c r="O58" s="78"/>
      <c r="P58" s="80" t="s">
        <v>647</v>
      </c>
      <c r="T58" s="80"/>
    </row>
    <row r="59" spans="1:20" x14ac:dyDescent="0.25">
      <c r="A59" s="78"/>
      <c r="B59" s="78"/>
      <c r="C59" s="78"/>
      <c r="D59" s="78"/>
      <c r="E59" s="78"/>
      <c r="F59" s="78" t="s">
        <v>883</v>
      </c>
      <c r="G59" s="78" t="s">
        <v>641</v>
      </c>
      <c r="H59" s="78" t="s">
        <v>644</v>
      </c>
      <c r="I59" s="78">
        <v>56.2</v>
      </c>
      <c r="J59" s="99"/>
      <c r="K59" s="78"/>
      <c r="L59" s="78"/>
      <c r="M59" s="78"/>
      <c r="N59" s="78"/>
      <c r="O59" s="78"/>
      <c r="P59" s="80" t="s">
        <v>645</v>
      </c>
      <c r="T59" s="80"/>
    </row>
    <row r="60" spans="1:20" x14ac:dyDescent="0.25">
      <c r="A60" s="78"/>
      <c r="B60" s="78"/>
      <c r="C60" s="78"/>
      <c r="D60" s="78"/>
      <c r="E60" s="78"/>
      <c r="F60" s="78" t="s">
        <v>884</v>
      </c>
      <c r="G60" s="78" t="s">
        <v>641</v>
      </c>
      <c r="H60" s="78" t="s">
        <v>643</v>
      </c>
      <c r="I60" s="78">
        <v>21.7</v>
      </c>
      <c r="J60" s="99"/>
      <c r="K60" s="78"/>
      <c r="L60" s="78"/>
      <c r="M60" s="78"/>
      <c r="N60" s="78"/>
      <c r="O60" s="78"/>
      <c r="P60" s="80" t="s">
        <v>1066</v>
      </c>
      <c r="T60" s="80"/>
    </row>
    <row r="61" spans="1:20" x14ac:dyDescent="0.25">
      <c r="A61" s="78"/>
      <c r="B61" s="78"/>
      <c r="C61" s="78"/>
      <c r="D61" s="78"/>
      <c r="E61" s="78"/>
      <c r="F61" s="78" t="s">
        <v>885</v>
      </c>
      <c r="G61" s="78" t="s">
        <v>641</v>
      </c>
      <c r="H61" s="78" t="s">
        <v>640</v>
      </c>
      <c r="I61" s="78">
        <v>45.4</v>
      </c>
      <c r="J61" s="99"/>
      <c r="K61" s="78"/>
      <c r="L61" s="78"/>
      <c r="M61" s="78"/>
      <c r="N61" s="78"/>
      <c r="O61" s="78"/>
      <c r="P61" s="80" t="s">
        <v>642</v>
      </c>
      <c r="T61" s="80"/>
    </row>
    <row r="62" spans="1:20" x14ac:dyDescent="0.25">
      <c r="A62" s="78"/>
      <c r="B62" s="78"/>
      <c r="C62" s="78"/>
      <c r="D62" s="78"/>
      <c r="E62" s="78"/>
      <c r="F62" s="78" t="s">
        <v>886</v>
      </c>
      <c r="G62" s="78" t="s">
        <v>852</v>
      </c>
      <c r="H62" s="78" t="s">
        <v>639</v>
      </c>
      <c r="I62" s="78">
        <v>34.799999999999997</v>
      </c>
      <c r="J62" s="99"/>
      <c r="K62" s="78"/>
      <c r="L62" s="78"/>
      <c r="M62" s="78"/>
      <c r="N62" s="78"/>
      <c r="O62" s="78"/>
      <c r="P62" s="80" t="s">
        <v>798</v>
      </c>
      <c r="T62" s="80"/>
    </row>
    <row r="63" spans="1:20" x14ac:dyDescent="0.25">
      <c r="A63" s="78"/>
      <c r="B63" s="78"/>
      <c r="C63" s="78"/>
      <c r="D63" s="78"/>
      <c r="E63" s="78"/>
      <c r="F63" s="78" t="s">
        <v>887</v>
      </c>
      <c r="G63" s="78" t="s">
        <v>853</v>
      </c>
      <c r="H63" s="78" t="s">
        <v>638</v>
      </c>
      <c r="I63" s="78" t="s">
        <v>19</v>
      </c>
      <c r="J63" s="99"/>
      <c r="K63" s="78"/>
      <c r="L63" s="78"/>
      <c r="M63" s="78"/>
      <c r="N63" s="78"/>
      <c r="O63" s="78"/>
      <c r="P63" s="80" t="s">
        <v>800</v>
      </c>
      <c r="T63" s="80"/>
    </row>
    <row r="64" spans="1:20" x14ac:dyDescent="0.25">
      <c r="A64" s="78"/>
      <c r="B64" s="78"/>
      <c r="C64" s="78"/>
      <c r="D64" s="78"/>
      <c r="E64" s="78"/>
      <c r="F64" s="78" t="s">
        <v>888</v>
      </c>
      <c r="G64" s="78" t="s">
        <v>854</v>
      </c>
      <c r="H64" s="78" t="s">
        <v>637</v>
      </c>
      <c r="I64" s="78" t="s">
        <v>19</v>
      </c>
      <c r="J64" s="99"/>
      <c r="K64" s="78"/>
      <c r="L64" s="78"/>
      <c r="M64" s="78"/>
      <c r="N64" s="78"/>
      <c r="O64" s="78"/>
      <c r="P64" s="80" t="s">
        <v>1067</v>
      </c>
      <c r="T64" s="80"/>
    </row>
    <row r="65" spans="1:20" x14ac:dyDescent="0.25">
      <c r="A65" s="78"/>
      <c r="B65" s="78"/>
      <c r="C65" s="78"/>
      <c r="D65" s="78"/>
      <c r="E65" s="78"/>
      <c r="F65" s="78" t="s">
        <v>889</v>
      </c>
      <c r="G65" s="78" t="s">
        <v>856</v>
      </c>
      <c r="H65" s="78" t="s">
        <v>636</v>
      </c>
      <c r="I65" s="78">
        <v>40</v>
      </c>
      <c r="J65" s="99"/>
      <c r="K65" s="78"/>
      <c r="L65" s="78"/>
      <c r="M65" s="78"/>
      <c r="N65" s="78"/>
      <c r="O65" s="78"/>
      <c r="P65" s="80" t="s">
        <v>1068</v>
      </c>
      <c r="T65" s="80"/>
    </row>
    <row r="66" spans="1:20" x14ac:dyDescent="0.25">
      <c r="A66" s="78"/>
      <c r="B66" s="78"/>
      <c r="C66" s="78"/>
      <c r="D66" s="78"/>
      <c r="E66" s="78"/>
      <c r="F66" s="78" t="s">
        <v>890</v>
      </c>
      <c r="G66" s="78" t="s">
        <v>856</v>
      </c>
      <c r="H66" s="78" t="s">
        <v>634</v>
      </c>
      <c r="I66" s="78" t="s">
        <v>19</v>
      </c>
      <c r="J66" s="99"/>
      <c r="K66" s="78"/>
      <c r="L66" s="78"/>
      <c r="M66" s="78"/>
      <c r="N66" s="78"/>
      <c r="O66" s="78"/>
      <c r="P66" s="80" t="s">
        <v>635</v>
      </c>
      <c r="T66" s="80"/>
    </row>
    <row r="67" spans="1:20" x14ac:dyDescent="0.25">
      <c r="A67" s="78"/>
      <c r="B67" s="78"/>
      <c r="C67" s="78"/>
      <c r="D67" s="78"/>
      <c r="E67" s="78"/>
      <c r="F67" s="78" t="s">
        <v>1205</v>
      </c>
      <c r="G67" s="78" t="s">
        <v>855</v>
      </c>
      <c r="H67" s="78" t="s">
        <v>633</v>
      </c>
      <c r="I67" s="78">
        <v>22.6</v>
      </c>
      <c r="J67" s="99"/>
      <c r="K67" s="78"/>
      <c r="L67" s="78"/>
      <c r="M67" s="78"/>
      <c r="N67" s="78"/>
      <c r="O67" s="78"/>
      <c r="P67" s="80" t="s">
        <v>801</v>
      </c>
      <c r="T67" s="80"/>
    </row>
    <row r="68" spans="1:20" x14ac:dyDescent="0.25">
      <c r="A68" s="78"/>
      <c r="B68" s="78"/>
      <c r="C68" s="78"/>
      <c r="D68" s="78"/>
      <c r="E68" s="78"/>
      <c r="F68" s="78" t="s">
        <v>1206</v>
      </c>
      <c r="G68" s="78" t="s">
        <v>855</v>
      </c>
      <c r="H68" s="78" t="s">
        <v>631</v>
      </c>
      <c r="I68" s="78" t="s">
        <v>19</v>
      </c>
      <c r="J68" s="99"/>
      <c r="K68" s="78"/>
      <c r="L68" s="78"/>
      <c r="M68" s="78"/>
      <c r="N68" s="78"/>
      <c r="O68" s="78"/>
      <c r="P68" s="80" t="s">
        <v>632</v>
      </c>
      <c r="T68" s="80"/>
    </row>
    <row r="69" spans="1:20" x14ac:dyDescent="0.25">
      <c r="A69" s="78"/>
      <c r="B69" s="78"/>
      <c r="C69" s="78"/>
      <c r="D69" s="78"/>
      <c r="E69" s="78"/>
      <c r="F69" s="78" t="s">
        <v>892</v>
      </c>
      <c r="G69" s="78" t="s">
        <v>630</v>
      </c>
      <c r="H69" s="78" t="s">
        <v>629</v>
      </c>
      <c r="I69" s="78">
        <v>58.8</v>
      </c>
      <c r="J69" s="99"/>
      <c r="K69" s="78"/>
      <c r="L69" s="78"/>
      <c r="M69" s="78"/>
      <c r="N69" s="78"/>
      <c r="O69" s="78"/>
      <c r="P69" s="80" t="s">
        <v>802</v>
      </c>
      <c r="T69" s="80"/>
    </row>
    <row r="70" spans="1:20" x14ac:dyDescent="0.25">
      <c r="A70" s="78"/>
      <c r="B70" s="78"/>
      <c r="C70" s="78"/>
      <c r="D70" s="78"/>
      <c r="E70" s="78"/>
      <c r="F70" s="78" t="s">
        <v>893</v>
      </c>
      <c r="G70" s="78" t="s">
        <v>857</v>
      </c>
      <c r="H70" s="78" t="s">
        <v>628</v>
      </c>
      <c r="I70" s="78">
        <v>30.5</v>
      </c>
      <c r="J70" s="99"/>
      <c r="K70" s="78"/>
      <c r="L70" s="78"/>
      <c r="M70" s="78"/>
      <c r="N70" s="78"/>
      <c r="O70" s="78"/>
      <c r="P70" s="80" t="s">
        <v>1069</v>
      </c>
      <c r="T70" s="80"/>
    </row>
    <row r="71" spans="1:20" x14ac:dyDescent="0.25">
      <c r="A71" s="78"/>
      <c r="B71" s="78"/>
      <c r="C71" s="78"/>
      <c r="D71" s="78"/>
      <c r="E71" s="78"/>
      <c r="F71" s="78" t="s">
        <v>35</v>
      </c>
      <c r="G71" s="78" t="s">
        <v>857</v>
      </c>
      <c r="H71" s="78" t="s">
        <v>626</v>
      </c>
      <c r="I71" s="78">
        <v>25.1</v>
      </c>
      <c r="J71" s="99"/>
      <c r="K71" s="78"/>
      <c r="L71" s="78"/>
      <c r="M71" s="78"/>
      <c r="N71" s="78"/>
      <c r="O71" s="78"/>
      <c r="P71" s="80" t="s">
        <v>627</v>
      </c>
      <c r="T71" s="80"/>
    </row>
    <row r="72" spans="1:20" x14ac:dyDescent="0.25">
      <c r="A72" s="78"/>
      <c r="B72" s="78"/>
      <c r="C72" s="78"/>
      <c r="D72" s="78"/>
      <c r="E72" s="78"/>
      <c r="F72" s="78" t="s">
        <v>29</v>
      </c>
      <c r="G72" s="78" t="s">
        <v>857</v>
      </c>
      <c r="H72" s="78" t="s">
        <v>624</v>
      </c>
      <c r="I72" s="78">
        <v>20</v>
      </c>
      <c r="J72" s="99"/>
      <c r="K72" s="78"/>
      <c r="L72" s="78"/>
      <c r="M72" s="78"/>
      <c r="N72" s="78"/>
      <c r="O72" s="78"/>
      <c r="P72" s="80" t="s">
        <v>625</v>
      </c>
      <c r="T72" s="80"/>
    </row>
    <row r="73" spans="1:20" x14ac:dyDescent="0.25">
      <c r="A73" s="78"/>
      <c r="B73" s="78"/>
      <c r="C73" s="78"/>
      <c r="D73" s="78"/>
      <c r="E73" s="78"/>
      <c r="F73" s="78" t="s">
        <v>23</v>
      </c>
      <c r="G73" s="78" t="s">
        <v>857</v>
      </c>
      <c r="H73" s="78" t="s">
        <v>622</v>
      </c>
      <c r="I73" s="78">
        <v>42</v>
      </c>
      <c r="J73" s="99"/>
      <c r="K73" s="78"/>
      <c r="L73" s="78"/>
      <c r="M73" s="78"/>
      <c r="N73" s="78"/>
      <c r="O73" s="78"/>
      <c r="P73" s="80" t="s">
        <v>623</v>
      </c>
      <c r="T73" s="80"/>
    </row>
    <row r="74" spans="1:20" x14ac:dyDescent="0.25">
      <c r="A74" s="78"/>
      <c r="B74" s="78"/>
      <c r="C74" s="78"/>
      <c r="D74" s="78"/>
      <c r="E74" s="78"/>
      <c r="F74" s="78" t="s">
        <v>894</v>
      </c>
      <c r="G74" s="78" t="s">
        <v>857</v>
      </c>
      <c r="H74" s="78" t="s">
        <v>620</v>
      </c>
      <c r="I74" s="78">
        <v>20</v>
      </c>
      <c r="J74" s="99"/>
      <c r="K74" s="78"/>
      <c r="L74" s="78"/>
      <c r="M74" s="78"/>
      <c r="N74" s="78"/>
      <c r="O74" s="78"/>
      <c r="P74" s="80" t="s">
        <v>621</v>
      </c>
      <c r="T74" s="80"/>
    </row>
    <row r="75" spans="1:20" x14ac:dyDescent="0.25">
      <c r="A75" s="78"/>
      <c r="B75" s="78"/>
      <c r="C75" s="78"/>
      <c r="D75" s="78"/>
      <c r="E75" s="78"/>
      <c r="F75" s="78"/>
      <c r="G75" s="78" t="s">
        <v>857</v>
      </c>
      <c r="H75" s="78" t="s">
        <v>618</v>
      </c>
      <c r="I75" s="78">
        <v>19.600000000000001</v>
      </c>
      <c r="J75" s="99"/>
      <c r="K75" s="78"/>
      <c r="L75" s="78"/>
      <c r="M75" s="78"/>
      <c r="N75" s="78"/>
      <c r="O75" s="78"/>
      <c r="P75" s="80" t="s">
        <v>619</v>
      </c>
      <c r="T75" s="80"/>
    </row>
    <row r="76" spans="1:20" x14ac:dyDescent="0.25">
      <c r="A76" s="78"/>
      <c r="B76" s="78"/>
      <c r="C76" s="78"/>
      <c r="D76" s="78"/>
      <c r="E76" s="78"/>
      <c r="F76" s="78"/>
      <c r="G76" s="78" t="s">
        <v>857</v>
      </c>
      <c r="H76" s="78" t="s">
        <v>616</v>
      </c>
      <c r="I76" s="78">
        <v>28.3</v>
      </c>
      <c r="J76" s="99"/>
      <c r="K76" s="78"/>
      <c r="L76" s="78"/>
      <c r="M76" s="78"/>
      <c r="N76" s="78"/>
      <c r="O76" s="78"/>
      <c r="P76" s="80" t="s">
        <v>617</v>
      </c>
      <c r="T76" s="80"/>
    </row>
    <row r="77" spans="1:20" x14ac:dyDescent="0.25">
      <c r="A77" s="78"/>
      <c r="B77" s="78"/>
      <c r="C77" s="78"/>
      <c r="D77" s="78"/>
      <c r="E77" s="78"/>
      <c r="F77" s="78"/>
      <c r="G77" s="78" t="s">
        <v>857</v>
      </c>
      <c r="H77" s="78" t="s">
        <v>615</v>
      </c>
      <c r="I77" s="78">
        <v>18</v>
      </c>
      <c r="J77" s="99"/>
      <c r="K77" s="78"/>
      <c r="L77" s="78"/>
      <c r="M77" s="78"/>
      <c r="N77" s="78"/>
      <c r="O77" s="78"/>
      <c r="P77" s="80" t="s">
        <v>803</v>
      </c>
      <c r="T77" s="80"/>
    </row>
    <row r="78" spans="1:20" x14ac:dyDescent="0.25">
      <c r="A78" s="78"/>
      <c r="B78" s="78"/>
      <c r="C78" s="78"/>
      <c r="D78" s="78"/>
      <c r="E78" s="78"/>
      <c r="F78" s="78"/>
      <c r="G78" s="78" t="s">
        <v>857</v>
      </c>
      <c r="H78" s="78" t="s">
        <v>614</v>
      </c>
      <c r="I78" s="78">
        <v>19.8</v>
      </c>
      <c r="J78" s="99"/>
      <c r="K78" s="78"/>
      <c r="L78" s="78"/>
      <c r="M78" s="78"/>
      <c r="N78" s="78"/>
      <c r="O78" s="78"/>
      <c r="P78" s="80" t="s">
        <v>804</v>
      </c>
      <c r="T78" s="80"/>
    </row>
    <row r="79" spans="1:20" x14ac:dyDescent="0.25">
      <c r="A79" s="78"/>
      <c r="B79" s="78"/>
      <c r="C79" s="78"/>
      <c r="D79" s="78"/>
      <c r="E79" s="78"/>
      <c r="F79" s="78"/>
      <c r="G79" s="78" t="s">
        <v>858</v>
      </c>
      <c r="H79" s="78" t="s">
        <v>612</v>
      </c>
      <c r="I79" s="78">
        <v>36.200000000000003</v>
      </c>
      <c r="J79" s="99"/>
      <c r="K79" s="78"/>
      <c r="L79" s="78"/>
      <c r="M79" s="78"/>
      <c r="N79" s="78"/>
      <c r="O79" s="78"/>
      <c r="P79" s="80" t="s">
        <v>613</v>
      </c>
      <c r="T79" s="80"/>
    </row>
    <row r="80" spans="1:20" x14ac:dyDescent="0.25">
      <c r="A80" s="78"/>
      <c r="B80" s="78"/>
      <c r="C80" s="78"/>
      <c r="D80" s="78"/>
      <c r="E80" s="78"/>
      <c r="F80" s="78"/>
      <c r="G80" s="78" t="s">
        <v>858</v>
      </c>
      <c r="H80" s="78" t="s">
        <v>610</v>
      </c>
      <c r="I80" s="78">
        <v>24.4</v>
      </c>
      <c r="J80" s="99"/>
      <c r="K80" s="78"/>
      <c r="L80" s="78"/>
      <c r="M80" s="78"/>
      <c r="N80" s="78"/>
      <c r="O80" s="78"/>
      <c r="P80" s="80" t="s">
        <v>611</v>
      </c>
      <c r="T80" s="80"/>
    </row>
    <row r="81" spans="1:20" x14ac:dyDescent="0.25">
      <c r="A81" s="78"/>
      <c r="B81" s="78"/>
      <c r="C81" s="78"/>
      <c r="D81" s="78"/>
      <c r="E81" s="78"/>
      <c r="F81" s="78"/>
      <c r="G81" s="78" t="s">
        <v>858</v>
      </c>
      <c r="H81" s="78" t="s">
        <v>609</v>
      </c>
      <c r="I81" s="78">
        <v>65</v>
      </c>
      <c r="J81" s="99"/>
      <c r="K81" s="78"/>
      <c r="L81" s="78"/>
      <c r="M81" s="78"/>
      <c r="N81" s="78"/>
      <c r="O81" s="78"/>
      <c r="P81" s="80" t="s">
        <v>1070</v>
      </c>
      <c r="T81" s="80"/>
    </row>
    <row r="82" spans="1:20" x14ac:dyDescent="0.25">
      <c r="A82" s="78"/>
      <c r="B82" s="78"/>
      <c r="C82" s="78"/>
      <c r="D82" s="78"/>
      <c r="E82" s="78"/>
      <c r="F82" s="78"/>
      <c r="G82" s="78" t="s">
        <v>858</v>
      </c>
      <c r="H82" s="78" t="s">
        <v>608</v>
      </c>
      <c r="I82" s="78">
        <v>32</v>
      </c>
      <c r="J82" s="99"/>
      <c r="K82" s="78"/>
      <c r="L82" s="78"/>
      <c r="M82" s="78"/>
      <c r="N82" s="78"/>
      <c r="O82" s="78"/>
      <c r="P82" s="80" t="s">
        <v>1071</v>
      </c>
      <c r="T82" s="80"/>
    </row>
    <row r="83" spans="1:20" x14ac:dyDescent="0.25">
      <c r="A83" s="78"/>
      <c r="B83" s="78"/>
      <c r="C83" s="78"/>
      <c r="D83" s="78"/>
      <c r="E83" s="78"/>
      <c r="F83" s="78"/>
      <c r="G83" s="78" t="s">
        <v>858</v>
      </c>
      <c r="H83" s="78" t="s">
        <v>607</v>
      </c>
      <c r="I83" s="78">
        <v>65</v>
      </c>
      <c r="J83" s="99"/>
      <c r="K83" s="78"/>
      <c r="L83" s="78"/>
      <c r="M83" s="78"/>
      <c r="N83" s="78"/>
      <c r="O83" s="78"/>
      <c r="P83" s="80" t="s">
        <v>805</v>
      </c>
      <c r="T83" s="80"/>
    </row>
    <row r="84" spans="1:20" x14ac:dyDescent="0.25">
      <c r="A84" s="78"/>
      <c r="B84" s="78"/>
      <c r="C84" s="78"/>
      <c r="D84" s="78"/>
      <c r="E84" s="78"/>
      <c r="F84" s="78"/>
      <c r="G84" s="78" t="s">
        <v>858</v>
      </c>
      <c r="H84" s="78" t="s">
        <v>605</v>
      </c>
      <c r="I84" s="78">
        <v>23.9</v>
      </c>
      <c r="J84" s="99"/>
      <c r="K84" s="78"/>
      <c r="L84" s="78"/>
      <c r="M84" s="78"/>
      <c r="N84" s="78"/>
      <c r="O84" s="78"/>
      <c r="P84" s="80" t="s">
        <v>606</v>
      </c>
      <c r="T84" s="80"/>
    </row>
    <row r="85" spans="1:20" x14ac:dyDescent="0.25">
      <c r="A85" s="78"/>
      <c r="B85" s="78"/>
      <c r="C85" s="78"/>
      <c r="D85" s="78"/>
      <c r="E85" s="78"/>
      <c r="F85" s="78"/>
      <c r="G85" s="78" t="s">
        <v>859</v>
      </c>
      <c r="H85" s="78" t="s">
        <v>604</v>
      </c>
      <c r="I85" s="78">
        <v>34.9</v>
      </c>
      <c r="J85" s="99"/>
      <c r="K85" s="78"/>
      <c r="L85" s="78"/>
      <c r="M85" s="78"/>
      <c r="N85" s="78"/>
      <c r="O85" s="78"/>
      <c r="P85" s="80" t="s">
        <v>806</v>
      </c>
      <c r="T85" s="80"/>
    </row>
    <row r="86" spans="1:20" x14ac:dyDescent="0.25">
      <c r="A86" s="78"/>
      <c r="B86" s="78"/>
      <c r="C86" s="78"/>
      <c r="D86" s="78"/>
      <c r="E86" s="78"/>
      <c r="F86" s="78"/>
      <c r="G86" s="78" t="s">
        <v>859</v>
      </c>
      <c r="H86" s="78" t="s">
        <v>602</v>
      </c>
      <c r="I86" s="78">
        <v>21.5</v>
      </c>
      <c r="J86" s="99"/>
      <c r="K86" s="78"/>
      <c r="L86" s="78"/>
      <c r="M86" s="78"/>
      <c r="N86" s="78"/>
      <c r="O86" s="78"/>
      <c r="P86" s="80" t="s">
        <v>603</v>
      </c>
      <c r="T86" s="80"/>
    </row>
    <row r="87" spans="1:20" x14ac:dyDescent="0.25">
      <c r="A87" s="78"/>
      <c r="B87" s="78"/>
      <c r="C87" s="78"/>
      <c r="D87" s="78"/>
      <c r="E87" s="78"/>
      <c r="F87" s="78"/>
      <c r="G87" s="78" t="s">
        <v>859</v>
      </c>
      <c r="H87" s="78" t="s">
        <v>601</v>
      </c>
      <c r="I87" s="78">
        <v>40</v>
      </c>
      <c r="J87" s="99"/>
      <c r="K87" s="78"/>
      <c r="L87" s="78"/>
      <c r="M87" s="78"/>
      <c r="N87" s="78"/>
      <c r="O87" s="78"/>
      <c r="P87" s="80" t="s">
        <v>1072</v>
      </c>
      <c r="T87" s="80"/>
    </row>
    <row r="88" spans="1:20" x14ac:dyDescent="0.25">
      <c r="A88" s="78"/>
      <c r="B88" s="78"/>
      <c r="C88" s="78"/>
      <c r="D88" s="78"/>
      <c r="E88" s="78"/>
      <c r="F88" s="78"/>
      <c r="G88" s="78" t="s">
        <v>859</v>
      </c>
      <c r="H88" s="78" t="s">
        <v>600</v>
      </c>
      <c r="I88" s="78">
        <v>21.3</v>
      </c>
      <c r="J88" s="99"/>
      <c r="K88" s="78"/>
      <c r="L88" s="78"/>
      <c r="M88" s="78"/>
      <c r="N88" s="78"/>
      <c r="O88" s="78"/>
      <c r="P88" s="80" t="s">
        <v>1073</v>
      </c>
      <c r="T88" s="80"/>
    </row>
    <row r="89" spans="1:20" x14ac:dyDescent="0.25">
      <c r="A89" s="78"/>
      <c r="B89" s="78"/>
      <c r="C89" s="78"/>
      <c r="D89" s="78"/>
      <c r="E89" s="78"/>
      <c r="F89" s="78"/>
      <c r="G89" s="78" t="s">
        <v>859</v>
      </c>
      <c r="H89" s="78" t="s">
        <v>599</v>
      </c>
      <c r="I89" s="78">
        <v>32.1</v>
      </c>
      <c r="J89" s="99"/>
      <c r="K89" s="78"/>
      <c r="L89" s="78"/>
      <c r="M89" s="78"/>
      <c r="N89" s="78"/>
      <c r="O89" s="78"/>
      <c r="P89" s="80" t="s">
        <v>1074</v>
      </c>
      <c r="T89" s="80"/>
    </row>
    <row r="90" spans="1:20" x14ac:dyDescent="0.25">
      <c r="A90" s="78"/>
      <c r="B90" s="78"/>
      <c r="C90" s="78"/>
      <c r="D90" s="78"/>
      <c r="E90" s="78"/>
      <c r="F90" s="78"/>
      <c r="G90" s="78" t="s">
        <v>859</v>
      </c>
      <c r="H90" s="78" t="s">
        <v>597</v>
      </c>
      <c r="I90" s="78" t="s">
        <v>19</v>
      </c>
      <c r="J90" s="99"/>
      <c r="K90" s="78"/>
      <c r="L90" s="78"/>
      <c r="M90" s="78"/>
      <c r="N90" s="78"/>
      <c r="O90" s="78"/>
      <c r="P90" s="80" t="s">
        <v>598</v>
      </c>
      <c r="T90" s="80"/>
    </row>
    <row r="91" spans="1:20" x14ac:dyDescent="0.25">
      <c r="A91" s="78"/>
      <c r="B91" s="78"/>
      <c r="C91" s="78"/>
      <c r="D91" s="78"/>
      <c r="E91" s="78"/>
      <c r="F91" s="78"/>
      <c r="G91" s="78" t="s">
        <v>860</v>
      </c>
      <c r="H91" s="78" t="s">
        <v>595</v>
      </c>
      <c r="I91" s="78">
        <v>41</v>
      </c>
      <c r="J91" s="99"/>
      <c r="K91" s="78"/>
      <c r="L91" s="78"/>
      <c r="M91" s="78"/>
      <c r="N91" s="78"/>
      <c r="O91" s="78"/>
      <c r="P91" s="80" t="s">
        <v>596</v>
      </c>
      <c r="T91" s="80"/>
    </row>
    <row r="92" spans="1:20" x14ac:dyDescent="0.25">
      <c r="A92" s="78"/>
      <c r="B92" s="78"/>
      <c r="C92" s="78"/>
      <c r="D92" s="78"/>
      <c r="E92" s="78"/>
      <c r="F92" s="78"/>
      <c r="G92" s="78" t="s">
        <v>860</v>
      </c>
      <c r="H92" s="78" t="s">
        <v>594</v>
      </c>
      <c r="I92" s="78">
        <v>33</v>
      </c>
      <c r="J92" s="99"/>
      <c r="K92" s="78"/>
      <c r="L92" s="78"/>
      <c r="M92" s="78"/>
      <c r="N92" s="78"/>
      <c r="O92" s="78"/>
      <c r="P92" s="80" t="s">
        <v>1075</v>
      </c>
      <c r="T92" s="80"/>
    </row>
    <row r="93" spans="1:20" x14ac:dyDescent="0.25">
      <c r="A93" s="78"/>
      <c r="B93" s="78"/>
      <c r="C93" s="78"/>
      <c r="D93" s="78"/>
      <c r="E93" s="78"/>
      <c r="F93" s="78"/>
      <c r="G93" s="78" t="s">
        <v>860</v>
      </c>
      <c r="H93" s="78" t="s">
        <v>593</v>
      </c>
      <c r="I93" s="78">
        <v>23</v>
      </c>
      <c r="J93" s="99"/>
      <c r="K93" s="78"/>
      <c r="L93" s="78"/>
      <c r="M93" s="78"/>
      <c r="N93" s="78"/>
      <c r="O93" s="78"/>
      <c r="P93" s="80" t="s">
        <v>1076</v>
      </c>
      <c r="T93" s="80"/>
    </row>
    <row r="94" spans="1:20" x14ac:dyDescent="0.25">
      <c r="A94" s="78"/>
      <c r="B94" s="78"/>
      <c r="C94" s="78"/>
      <c r="D94" s="78"/>
      <c r="E94" s="78"/>
      <c r="F94" s="78"/>
      <c r="G94" s="78" t="s">
        <v>860</v>
      </c>
      <c r="H94" s="78" t="s">
        <v>591</v>
      </c>
      <c r="I94" s="78">
        <v>36.5</v>
      </c>
      <c r="J94" s="99"/>
      <c r="K94" s="78"/>
      <c r="L94" s="78"/>
      <c r="M94" s="78"/>
      <c r="N94" s="78"/>
      <c r="O94" s="78"/>
      <c r="P94" s="80" t="s">
        <v>592</v>
      </c>
      <c r="T94" s="80"/>
    </row>
    <row r="95" spans="1:20" x14ac:dyDescent="0.25">
      <c r="A95" s="78"/>
      <c r="B95" s="78"/>
      <c r="C95" s="78"/>
      <c r="D95" s="78"/>
      <c r="E95" s="78"/>
      <c r="F95" s="78"/>
      <c r="G95" s="78" t="s">
        <v>860</v>
      </c>
      <c r="H95" s="78" t="s">
        <v>590</v>
      </c>
      <c r="I95" s="78">
        <v>40.700000000000003</v>
      </c>
      <c r="J95" s="99"/>
      <c r="K95" s="78"/>
      <c r="L95" s="78"/>
      <c r="M95" s="78"/>
      <c r="N95" s="78"/>
      <c r="O95" s="78"/>
      <c r="P95" s="80" t="s">
        <v>1077</v>
      </c>
      <c r="T95" s="80"/>
    </row>
    <row r="96" spans="1:20" x14ac:dyDescent="0.25">
      <c r="A96" s="78"/>
      <c r="B96" s="78"/>
      <c r="C96" s="78"/>
      <c r="D96" s="78"/>
      <c r="E96" s="78"/>
      <c r="F96" s="78"/>
      <c r="G96" s="78" t="s">
        <v>860</v>
      </c>
      <c r="H96" s="78" t="s">
        <v>589</v>
      </c>
      <c r="I96" s="78">
        <v>33</v>
      </c>
      <c r="J96" s="99"/>
      <c r="K96" s="78"/>
      <c r="L96" s="78"/>
      <c r="M96" s="78"/>
      <c r="N96" s="78"/>
      <c r="O96" s="78"/>
      <c r="P96" s="80" t="s">
        <v>1078</v>
      </c>
      <c r="T96" s="80"/>
    </row>
    <row r="97" spans="1:20" x14ac:dyDescent="0.25">
      <c r="A97" s="78"/>
      <c r="B97" s="78"/>
      <c r="C97" s="78"/>
      <c r="D97" s="78"/>
      <c r="E97" s="78"/>
      <c r="F97" s="78"/>
      <c r="G97" s="78" t="s">
        <v>860</v>
      </c>
      <c r="H97" s="78" t="s">
        <v>588</v>
      </c>
      <c r="I97" s="78">
        <v>32</v>
      </c>
      <c r="J97" s="99"/>
      <c r="K97" s="78"/>
      <c r="L97" s="78"/>
      <c r="M97" s="78"/>
      <c r="N97" s="78"/>
      <c r="O97" s="78"/>
      <c r="P97" s="80" t="s">
        <v>808</v>
      </c>
      <c r="T97" s="80"/>
    </row>
    <row r="98" spans="1:20" x14ac:dyDescent="0.25">
      <c r="A98" s="78"/>
      <c r="B98" s="78"/>
      <c r="C98" s="78"/>
      <c r="D98" s="78"/>
      <c r="E98" s="78"/>
      <c r="F98" s="78"/>
      <c r="G98" s="78" t="s">
        <v>860</v>
      </c>
      <c r="H98" s="78" t="s">
        <v>587</v>
      </c>
      <c r="I98" s="78">
        <v>63</v>
      </c>
      <c r="J98" s="99"/>
      <c r="K98" s="78"/>
      <c r="L98" s="78"/>
      <c r="M98" s="78"/>
      <c r="N98" s="78"/>
      <c r="O98" s="78"/>
      <c r="P98" s="80" t="s">
        <v>1079</v>
      </c>
      <c r="T98" s="80"/>
    </row>
    <row r="99" spans="1:20" x14ac:dyDescent="0.25">
      <c r="A99" s="78"/>
      <c r="B99" s="78"/>
      <c r="C99" s="78"/>
      <c r="D99" s="78"/>
      <c r="E99" s="78"/>
      <c r="F99" s="78"/>
      <c r="G99" s="78" t="s">
        <v>860</v>
      </c>
      <c r="H99" s="78" t="s">
        <v>585</v>
      </c>
      <c r="I99" s="78">
        <v>67.3</v>
      </c>
      <c r="J99" s="99"/>
      <c r="K99" s="78"/>
      <c r="L99" s="78"/>
      <c r="M99" s="78"/>
      <c r="N99" s="78"/>
      <c r="O99" s="78"/>
      <c r="P99" s="80" t="s">
        <v>586</v>
      </c>
      <c r="T99" s="80"/>
    </row>
    <row r="100" spans="1:20" x14ac:dyDescent="0.25">
      <c r="A100" s="78"/>
      <c r="B100" s="78"/>
      <c r="C100" s="78"/>
      <c r="D100" s="78"/>
      <c r="E100" s="78"/>
      <c r="F100" s="78"/>
      <c r="G100" s="78" t="s">
        <v>860</v>
      </c>
      <c r="H100" s="78" t="s">
        <v>583</v>
      </c>
      <c r="I100" s="78">
        <v>35</v>
      </c>
      <c r="J100" s="99"/>
      <c r="K100" s="78"/>
      <c r="L100" s="78"/>
      <c r="M100" s="78"/>
      <c r="N100" s="78"/>
      <c r="O100" s="78"/>
      <c r="P100" s="80" t="s">
        <v>584</v>
      </c>
      <c r="T100" s="80"/>
    </row>
    <row r="101" spans="1:20" x14ac:dyDescent="0.25">
      <c r="A101" s="78"/>
      <c r="B101" s="78"/>
      <c r="C101" s="78"/>
      <c r="D101" s="78"/>
      <c r="E101" s="78"/>
      <c r="F101" s="78"/>
      <c r="G101" s="78" t="s">
        <v>860</v>
      </c>
      <c r="H101" s="78" t="s">
        <v>582</v>
      </c>
      <c r="I101" s="78">
        <v>20.7</v>
      </c>
      <c r="J101" s="99"/>
      <c r="K101" s="78"/>
      <c r="L101" s="78"/>
      <c r="M101" s="78"/>
      <c r="N101" s="78"/>
      <c r="O101" s="78"/>
      <c r="P101" s="80" t="s">
        <v>1080</v>
      </c>
      <c r="T101" s="80"/>
    </row>
    <row r="102" spans="1:20" x14ac:dyDescent="0.25">
      <c r="A102" s="78"/>
      <c r="B102" s="78"/>
      <c r="C102" s="78"/>
      <c r="D102" s="78"/>
      <c r="E102" s="78"/>
      <c r="F102" s="78"/>
      <c r="G102" s="78" t="s">
        <v>860</v>
      </c>
      <c r="H102" s="78" t="s">
        <v>580</v>
      </c>
      <c r="I102" s="78">
        <v>23.1</v>
      </c>
      <c r="J102" s="99"/>
      <c r="K102" s="78"/>
      <c r="L102" s="78"/>
      <c r="M102" s="78"/>
      <c r="N102" s="78"/>
      <c r="O102" s="78"/>
      <c r="P102" s="80" t="s">
        <v>581</v>
      </c>
      <c r="T102" s="80"/>
    </row>
    <row r="103" spans="1:20" x14ac:dyDescent="0.25">
      <c r="A103" s="78"/>
      <c r="B103" s="78"/>
      <c r="C103" s="78"/>
      <c r="D103" s="78"/>
      <c r="E103" s="78"/>
      <c r="F103" s="78"/>
      <c r="G103" s="78" t="s">
        <v>860</v>
      </c>
      <c r="H103" s="78" t="s">
        <v>579</v>
      </c>
      <c r="I103" s="78">
        <v>26.7</v>
      </c>
      <c r="J103" s="99"/>
      <c r="K103" s="78"/>
      <c r="L103" s="78"/>
      <c r="M103" s="78"/>
      <c r="N103" s="78"/>
      <c r="O103" s="78"/>
      <c r="P103" s="80" t="s">
        <v>809</v>
      </c>
      <c r="T103" s="80"/>
    </row>
    <row r="104" spans="1:20" x14ac:dyDescent="0.25">
      <c r="A104" s="78"/>
      <c r="B104" s="78"/>
      <c r="C104" s="78"/>
      <c r="D104" s="78"/>
      <c r="E104" s="78"/>
      <c r="F104" s="78"/>
      <c r="G104" s="78" t="s">
        <v>860</v>
      </c>
      <c r="H104" s="78" t="s">
        <v>578</v>
      </c>
      <c r="I104" s="78">
        <v>21.4</v>
      </c>
      <c r="J104" s="99"/>
      <c r="K104" s="78"/>
      <c r="L104" s="78"/>
      <c r="M104" s="78"/>
      <c r="N104" s="78"/>
      <c r="O104" s="78"/>
      <c r="P104" s="80" t="s">
        <v>810</v>
      </c>
      <c r="T104" s="80"/>
    </row>
    <row r="105" spans="1:20" x14ac:dyDescent="0.25">
      <c r="A105" s="78"/>
      <c r="B105" s="78"/>
      <c r="C105" s="78"/>
      <c r="D105" s="78"/>
      <c r="E105" s="78"/>
      <c r="F105" s="78"/>
      <c r="G105" s="78" t="s">
        <v>860</v>
      </c>
      <c r="H105" s="78" t="s">
        <v>577</v>
      </c>
      <c r="I105" s="78">
        <v>22.5</v>
      </c>
      <c r="J105" s="99"/>
      <c r="K105" s="78"/>
      <c r="L105" s="78"/>
      <c r="M105" s="78"/>
      <c r="N105" s="78"/>
      <c r="O105" s="78"/>
      <c r="P105" s="80" t="s">
        <v>1081</v>
      </c>
      <c r="T105" s="80"/>
    </row>
    <row r="106" spans="1:20" x14ac:dyDescent="0.25">
      <c r="A106" s="78"/>
      <c r="B106" s="78"/>
      <c r="C106" s="78"/>
      <c r="D106" s="78"/>
      <c r="E106" s="78"/>
      <c r="F106" s="78"/>
      <c r="G106" s="78" t="s">
        <v>860</v>
      </c>
      <c r="H106" s="78" t="s">
        <v>575</v>
      </c>
      <c r="I106" s="78">
        <v>29</v>
      </c>
      <c r="J106" s="99"/>
      <c r="K106" s="78"/>
      <c r="L106" s="78"/>
      <c r="M106" s="78"/>
      <c r="N106" s="78"/>
      <c r="O106" s="78"/>
      <c r="P106" s="80" t="s">
        <v>576</v>
      </c>
      <c r="T106" s="80"/>
    </row>
    <row r="107" spans="1:20" x14ac:dyDescent="0.25">
      <c r="A107" s="78"/>
      <c r="B107" s="78"/>
      <c r="C107" s="78"/>
      <c r="D107" s="78"/>
      <c r="E107" s="78"/>
      <c r="F107" s="78"/>
      <c r="G107" s="78" t="s">
        <v>860</v>
      </c>
      <c r="H107" s="78" t="s">
        <v>573</v>
      </c>
      <c r="I107" s="78">
        <v>36</v>
      </c>
      <c r="J107" s="99"/>
      <c r="K107" s="78"/>
      <c r="L107" s="78"/>
      <c r="M107" s="78"/>
      <c r="N107" s="78"/>
      <c r="O107" s="78"/>
      <c r="P107" s="80" t="s">
        <v>574</v>
      </c>
      <c r="T107" s="80"/>
    </row>
    <row r="108" spans="1:20" x14ac:dyDescent="0.25">
      <c r="A108" s="78"/>
      <c r="B108" s="78"/>
      <c r="C108" s="78"/>
      <c r="D108" s="78"/>
      <c r="E108" s="78"/>
      <c r="F108" s="78"/>
      <c r="G108" s="78" t="s">
        <v>860</v>
      </c>
      <c r="H108" s="78" t="s">
        <v>572</v>
      </c>
      <c r="I108" s="78">
        <v>40</v>
      </c>
      <c r="J108" s="99"/>
      <c r="K108" s="78"/>
      <c r="L108" s="78"/>
      <c r="M108" s="78"/>
      <c r="N108" s="78"/>
      <c r="O108" s="78"/>
      <c r="P108" s="80" t="s">
        <v>1082</v>
      </c>
      <c r="T108" s="80"/>
    </row>
    <row r="109" spans="1:20" x14ac:dyDescent="0.25">
      <c r="A109" s="78"/>
      <c r="B109" s="78"/>
      <c r="C109" s="78"/>
      <c r="D109" s="78"/>
      <c r="E109" s="78"/>
      <c r="F109" s="78"/>
      <c r="G109" s="78" t="s">
        <v>860</v>
      </c>
      <c r="H109" s="78" t="s">
        <v>571</v>
      </c>
      <c r="I109" s="78">
        <v>38</v>
      </c>
      <c r="J109" s="99"/>
      <c r="K109" s="78"/>
      <c r="L109" s="78"/>
      <c r="M109" s="78"/>
      <c r="N109" s="78"/>
      <c r="O109" s="78"/>
      <c r="P109" s="80" t="s">
        <v>1083</v>
      </c>
      <c r="T109" s="80"/>
    </row>
    <row r="110" spans="1:20" x14ac:dyDescent="0.25">
      <c r="A110" s="78"/>
      <c r="B110" s="78"/>
      <c r="C110" s="78"/>
      <c r="D110" s="78"/>
      <c r="E110" s="78"/>
      <c r="F110" s="78"/>
      <c r="G110" s="78" t="s">
        <v>860</v>
      </c>
      <c r="H110" s="78" t="s">
        <v>569</v>
      </c>
      <c r="I110" s="78">
        <v>55</v>
      </c>
      <c r="J110" s="99"/>
      <c r="K110" s="78"/>
      <c r="L110" s="78"/>
      <c r="M110" s="78"/>
      <c r="N110" s="78"/>
      <c r="O110" s="78"/>
      <c r="P110" s="80" t="s">
        <v>570</v>
      </c>
      <c r="T110" s="80"/>
    </row>
    <row r="111" spans="1:20" x14ac:dyDescent="0.25">
      <c r="A111" s="78"/>
      <c r="B111" s="78"/>
      <c r="C111" s="78"/>
      <c r="D111" s="78"/>
      <c r="E111" s="78"/>
      <c r="F111" s="78"/>
      <c r="G111" s="78" t="s">
        <v>860</v>
      </c>
      <c r="H111" s="78" t="s">
        <v>567</v>
      </c>
      <c r="I111" s="78">
        <v>39.5</v>
      </c>
      <c r="J111" s="99"/>
      <c r="K111" s="78"/>
      <c r="L111" s="78"/>
      <c r="M111" s="78"/>
      <c r="N111" s="78"/>
      <c r="O111" s="78"/>
      <c r="P111" s="80" t="s">
        <v>568</v>
      </c>
      <c r="T111" s="80"/>
    </row>
    <row r="112" spans="1:20" x14ac:dyDescent="0.25">
      <c r="A112" s="78"/>
      <c r="B112" s="78"/>
      <c r="C112" s="78"/>
      <c r="D112" s="78"/>
      <c r="E112" s="78"/>
      <c r="F112" s="78"/>
      <c r="G112" s="78" t="s">
        <v>860</v>
      </c>
      <c r="H112" s="78" t="s">
        <v>566</v>
      </c>
      <c r="I112" s="78">
        <v>65</v>
      </c>
      <c r="J112" s="99"/>
      <c r="K112" s="78"/>
      <c r="L112" s="78"/>
      <c r="M112" s="78"/>
      <c r="N112" s="78"/>
      <c r="O112" s="78"/>
      <c r="P112" s="80" t="s">
        <v>1084</v>
      </c>
      <c r="T112" s="80"/>
    </row>
    <row r="113" spans="1:20" x14ac:dyDescent="0.25">
      <c r="A113" s="78"/>
      <c r="B113" s="78"/>
      <c r="C113" s="78"/>
      <c r="D113" s="78"/>
      <c r="E113" s="78"/>
      <c r="F113" s="78"/>
      <c r="G113" s="78" t="s">
        <v>860</v>
      </c>
      <c r="H113" s="78" t="s">
        <v>564</v>
      </c>
      <c r="I113" s="78">
        <v>35</v>
      </c>
      <c r="J113" s="99"/>
      <c r="K113" s="78"/>
      <c r="L113" s="78"/>
      <c r="M113" s="78"/>
      <c r="N113" s="78"/>
      <c r="O113" s="78"/>
      <c r="P113" s="80" t="s">
        <v>565</v>
      </c>
      <c r="T113" s="80"/>
    </row>
    <row r="114" spans="1:20" x14ac:dyDescent="0.25">
      <c r="A114" s="78"/>
      <c r="B114" s="78"/>
      <c r="C114" s="78"/>
      <c r="D114" s="78"/>
      <c r="E114" s="78"/>
      <c r="F114" s="78"/>
      <c r="G114" s="78" t="s">
        <v>860</v>
      </c>
      <c r="H114" s="78" t="s">
        <v>563</v>
      </c>
      <c r="I114" s="78">
        <v>30.3</v>
      </c>
      <c r="J114" s="99"/>
      <c r="K114" s="78"/>
      <c r="L114" s="78"/>
      <c r="M114" s="78"/>
      <c r="N114" s="78"/>
      <c r="O114" s="78"/>
      <c r="P114" s="80" t="s">
        <v>1085</v>
      </c>
      <c r="T114" s="80"/>
    </row>
    <row r="115" spans="1:20" x14ac:dyDescent="0.25">
      <c r="A115" s="78"/>
      <c r="B115" s="78"/>
      <c r="C115" s="78"/>
      <c r="D115" s="78"/>
      <c r="E115" s="78"/>
      <c r="F115" s="78"/>
      <c r="G115" s="78" t="s">
        <v>860</v>
      </c>
      <c r="H115" s="78" t="s">
        <v>562</v>
      </c>
      <c r="I115" s="78">
        <v>13.2</v>
      </c>
      <c r="J115" s="99"/>
      <c r="K115" s="78"/>
      <c r="L115" s="78"/>
      <c r="M115" s="78"/>
      <c r="N115" s="78"/>
      <c r="O115" s="78"/>
      <c r="P115" s="80" t="s">
        <v>1086</v>
      </c>
      <c r="T115" s="80"/>
    </row>
    <row r="116" spans="1:20" x14ac:dyDescent="0.25">
      <c r="A116" s="78"/>
      <c r="B116" s="78"/>
      <c r="C116" s="78"/>
      <c r="D116" s="78"/>
      <c r="E116" s="78"/>
      <c r="F116" s="78"/>
      <c r="G116" s="78" t="s">
        <v>860</v>
      </c>
      <c r="H116" s="78" t="s">
        <v>561</v>
      </c>
      <c r="I116" s="78">
        <v>26.9</v>
      </c>
      <c r="J116" s="99"/>
      <c r="K116" s="78"/>
      <c r="L116" s="78"/>
      <c r="M116" s="78"/>
      <c r="N116" s="78"/>
      <c r="O116" s="78"/>
      <c r="P116" s="80" t="s">
        <v>1087</v>
      </c>
      <c r="T116" s="80"/>
    </row>
    <row r="117" spans="1:20" x14ac:dyDescent="0.25">
      <c r="A117" s="78"/>
      <c r="B117" s="78"/>
      <c r="C117" s="78"/>
      <c r="D117" s="78"/>
      <c r="E117" s="78"/>
      <c r="F117" s="78"/>
      <c r="G117" s="78" t="s">
        <v>860</v>
      </c>
      <c r="H117" s="78" t="s">
        <v>560</v>
      </c>
      <c r="I117" s="78">
        <v>39.4</v>
      </c>
      <c r="J117" s="99"/>
      <c r="K117" s="78"/>
      <c r="L117" s="78"/>
      <c r="M117" s="78"/>
      <c r="N117" s="78"/>
      <c r="O117" s="78"/>
      <c r="P117" s="80" t="s">
        <v>1088</v>
      </c>
      <c r="T117" s="80"/>
    </row>
    <row r="118" spans="1:20" x14ac:dyDescent="0.25">
      <c r="A118" s="78"/>
      <c r="B118" s="78"/>
      <c r="C118" s="78"/>
      <c r="D118" s="78"/>
      <c r="E118" s="78"/>
      <c r="F118" s="78"/>
      <c r="G118" s="78" t="s">
        <v>860</v>
      </c>
      <c r="H118" s="78" t="s">
        <v>559</v>
      </c>
      <c r="I118" s="78">
        <v>22</v>
      </c>
      <c r="J118" s="99"/>
      <c r="K118" s="78"/>
      <c r="L118" s="78"/>
      <c r="M118" s="78"/>
      <c r="N118" s="78"/>
      <c r="O118" s="78"/>
      <c r="P118" s="80" t="s">
        <v>1089</v>
      </c>
      <c r="T118" s="80"/>
    </row>
    <row r="119" spans="1:20" x14ac:dyDescent="0.25">
      <c r="A119" s="78"/>
      <c r="B119" s="78"/>
      <c r="C119" s="78"/>
      <c r="D119" s="78"/>
      <c r="E119" s="78"/>
      <c r="F119" s="78"/>
      <c r="G119" s="78" t="s">
        <v>860</v>
      </c>
      <c r="H119" s="78" t="s">
        <v>557</v>
      </c>
      <c r="I119" s="78">
        <v>23</v>
      </c>
      <c r="J119" s="99"/>
      <c r="K119" s="78"/>
      <c r="L119" s="78"/>
      <c r="M119" s="78"/>
      <c r="N119" s="78"/>
      <c r="O119" s="78"/>
      <c r="P119" s="80" t="s">
        <v>558</v>
      </c>
      <c r="T119" s="80"/>
    </row>
    <row r="120" spans="1:20" x14ac:dyDescent="0.25">
      <c r="A120" s="78"/>
      <c r="B120" s="78"/>
      <c r="C120" s="78"/>
      <c r="D120" s="78"/>
      <c r="E120" s="78"/>
      <c r="F120" s="78"/>
      <c r="G120" s="78" t="s">
        <v>860</v>
      </c>
      <c r="H120" s="78" t="s">
        <v>555</v>
      </c>
      <c r="I120" s="78">
        <v>35.1</v>
      </c>
      <c r="J120" s="99"/>
      <c r="K120" s="78"/>
      <c r="L120" s="78"/>
      <c r="M120" s="78"/>
      <c r="N120" s="78"/>
      <c r="O120" s="78"/>
      <c r="P120" s="80" t="s">
        <v>556</v>
      </c>
      <c r="T120" s="80"/>
    </row>
    <row r="121" spans="1:20" x14ac:dyDescent="0.25">
      <c r="A121" s="78"/>
      <c r="B121" s="78"/>
      <c r="C121" s="78"/>
      <c r="D121" s="78"/>
      <c r="E121" s="78"/>
      <c r="F121" s="78"/>
      <c r="G121" s="78" t="s">
        <v>860</v>
      </c>
      <c r="H121" s="78" t="s">
        <v>554</v>
      </c>
      <c r="I121" s="78">
        <v>35</v>
      </c>
      <c r="J121" s="99"/>
      <c r="K121" s="78"/>
      <c r="L121" s="78"/>
      <c r="M121" s="78"/>
      <c r="N121" s="78"/>
      <c r="O121" s="78"/>
      <c r="P121" s="80" t="s">
        <v>1090</v>
      </c>
      <c r="T121" s="80"/>
    </row>
    <row r="122" spans="1:20" x14ac:dyDescent="0.25">
      <c r="A122" s="78"/>
      <c r="B122" s="78"/>
      <c r="C122" s="78"/>
      <c r="D122" s="78"/>
      <c r="E122" s="78"/>
      <c r="F122" s="78"/>
      <c r="G122" s="78" t="s">
        <v>860</v>
      </c>
      <c r="H122" s="78" t="s">
        <v>552</v>
      </c>
      <c r="I122" s="78">
        <v>22</v>
      </c>
      <c r="J122" s="99"/>
      <c r="K122" s="78"/>
      <c r="L122" s="78"/>
      <c r="M122" s="78"/>
      <c r="N122" s="78"/>
      <c r="O122" s="78"/>
      <c r="P122" s="80" t="s">
        <v>553</v>
      </c>
      <c r="T122" s="80"/>
    </row>
    <row r="123" spans="1:20" x14ac:dyDescent="0.25">
      <c r="A123" s="78"/>
      <c r="B123" s="78"/>
      <c r="C123" s="78"/>
      <c r="D123" s="78"/>
      <c r="E123" s="78"/>
      <c r="F123" s="78"/>
      <c r="G123" s="78" t="s">
        <v>860</v>
      </c>
      <c r="H123" s="78" t="s">
        <v>550</v>
      </c>
      <c r="I123" s="78">
        <v>54.9</v>
      </c>
      <c r="J123" s="99"/>
      <c r="K123" s="78"/>
      <c r="L123" s="78"/>
      <c r="M123" s="78"/>
      <c r="N123" s="78"/>
      <c r="O123" s="78"/>
      <c r="P123" s="80" t="s">
        <v>551</v>
      </c>
      <c r="T123" s="80"/>
    </row>
    <row r="124" spans="1:20" x14ac:dyDescent="0.25">
      <c r="A124" s="78"/>
      <c r="B124" s="78"/>
      <c r="C124" s="78"/>
      <c r="D124" s="78"/>
      <c r="E124" s="78"/>
      <c r="F124" s="78"/>
      <c r="G124" s="78" t="s">
        <v>860</v>
      </c>
      <c r="H124" s="78" t="s">
        <v>548</v>
      </c>
      <c r="I124" s="78">
        <v>57.7</v>
      </c>
      <c r="J124" s="99"/>
      <c r="K124" s="78"/>
      <c r="L124" s="78"/>
      <c r="M124" s="78"/>
      <c r="N124" s="78"/>
      <c r="O124" s="78"/>
      <c r="P124" s="80" t="s">
        <v>549</v>
      </c>
      <c r="T124" s="80"/>
    </row>
    <row r="125" spans="1:20" x14ac:dyDescent="0.25">
      <c r="A125" s="78"/>
      <c r="B125" s="78"/>
      <c r="C125" s="78"/>
      <c r="D125" s="78"/>
      <c r="E125" s="78"/>
      <c r="F125" s="78"/>
      <c r="G125" s="78" t="s">
        <v>860</v>
      </c>
      <c r="H125" s="78" t="s">
        <v>546</v>
      </c>
      <c r="I125" s="78">
        <v>32.9</v>
      </c>
      <c r="J125" s="99"/>
      <c r="K125" s="78"/>
      <c r="L125" s="78"/>
      <c r="M125" s="78"/>
      <c r="N125" s="78"/>
      <c r="O125" s="78"/>
      <c r="P125" s="80" t="s">
        <v>547</v>
      </c>
      <c r="T125" s="80"/>
    </row>
    <row r="126" spans="1:20" x14ac:dyDescent="0.25">
      <c r="A126" s="78"/>
      <c r="B126" s="78"/>
      <c r="C126" s="78"/>
      <c r="D126" s="78"/>
      <c r="E126" s="78"/>
      <c r="F126" s="78"/>
      <c r="G126" s="78" t="s">
        <v>860</v>
      </c>
      <c r="H126" s="78" t="s">
        <v>544</v>
      </c>
      <c r="I126" s="78">
        <v>38</v>
      </c>
      <c r="J126" s="99"/>
      <c r="K126" s="78"/>
      <c r="L126" s="78"/>
      <c r="M126" s="78"/>
      <c r="N126" s="78"/>
      <c r="O126" s="78"/>
      <c r="P126" s="80" t="s">
        <v>545</v>
      </c>
      <c r="T126" s="80"/>
    </row>
    <row r="127" spans="1:20" x14ac:dyDescent="0.25">
      <c r="A127" s="78"/>
      <c r="B127" s="78"/>
      <c r="C127" s="78"/>
      <c r="D127" s="78"/>
      <c r="E127" s="78"/>
      <c r="F127" s="78"/>
      <c r="G127" s="78" t="s">
        <v>860</v>
      </c>
      <c r="H127" s="78" t="s">
        <v>543</v>
      </c>
      <c r="I127" s="78">
        <v>32</v>
      </c>
      <c r="J127" s="99"/>
      <c r="K127" s="78"/>
      <c r="L127" s="78"/>
      <c r="M127" s="78"/>
      <c r="N127" s="78"/>
      <c r="O127" s="78"/>
      <c r="P127" s="80" t="s">
        <v>1091</v>
      </c>
      <c r="T127" s="80"/>
    </row>
    <row r="128" spans="1:20" x14ac:dyDescent="0.25">
      <c r="A128" s="78"/>
      <c r="B128" s="78"/>
      <c r="C128" s="78"/>
      <c r="D128" s="78"/>
      <c r="E128" s="78"/>
      <c r="F128" s="78"/>
      <c r="G128" s="78" t="s">
        <v>860</v>
      </c>
      <c r="H128" s="78" t="s">
        <v>542</v>
      </c>
      <c r="I128" s="78">
        <v>39.5</v>
      </c>
      <c r="J128" s="99"/>
      <c r="K128" s="78"/>
      <c r="L128" s="78"/>
      <c r="M128" s="78"/>
      <c r="N128" s="78"/>
      <c r="O128" s="78"/>
      <c r="P128" s="80" t="s">
        <v>1092</v>
      </c>
      <c r="T128" s="80"/>
    </row>
    <row r="129" spans="1:20" x14ac:dyDescent="0.25">
      <c r="A129" s="78"/>
      <c r="B129" s="78"/>
      <c r="C129" s="78"/>
      <c r="D129" s="78"/>
      <c r="E129" s="78"/>
      <c r="F129" s="78"/>
      <c r="G129" s="78" t="s">
        <v>860</v>
      </c>
      <c r="H129" s="78" t="s">
        <v>540</v>
      </c>
      <c r="I129" s="78">
        <v>34</v>
      </c>
      <c r="J129" s="99"/>
      <c r="K129" s="78"/>
      <c r="L129" s="78"/>
      <c r="M129" s="78"/>
      <c r="N129" s="78"/>
      <c r="O129" s="78"/>
      <c r="P129" s="80" t="s">
        <v>541</v>
      </c>
      <c r="T129" s="80"/>
    </row>
    <row r="130" spans="1:20" x14ac:dyDescent="0.25">
      <c r="A130" s="78"/>
      <c r="B130" s="78"/>
      <c r="C130" s="78"/>
      <c r="D130" s="78"/>
      <c r="E130" s="78"/>
      <c r="F130" s="78"/>
      <c r="G130" s="78" t="s">
        <v>860</v>
      </c>
      <c r="H130" s="78" t="s">
        <v>538</v>
      </c>
      <c r="I130" s="78">
        <v>55</v>
      </c>
      <c r="J130" s="99"/>
      <c r="K130" s="78"/>
      <c r="L130" s="78"/>
      <c r="M130" s="78"/>
      <c r="N130" s="78"/>
      <c r="O130" s="78"/>
      <c r="P130" s="80" t="s">
        <v>539</v>
      </c>
      <c r="T130" s="80"/>
    </row>
    <row r="131" spans="1:20" x14ac:dyDescent="0.25">
      <c r="A131" s="78"/>
      <c r="B131" s="78"/>
      <c r="C131" s="78"/>
      <c r="D131" s="78"/>
      <c r="E131" s="78"/>
      <c r="F131" s="78"/>
      <c r="G131" s="78" t="s">
        <v>860</v>
      </c>
      <c r="H131" s="78" t="s">
        <v>536</v>
      </c>
      <c r="I131" s="78">
        <v>39</v>
      </c>
      <c r="J131" s="99"/>
      <c r="K131" s="78"/>
      <c r="L131" s="78"/>
      <c r="M131" s="78"/>
      <c r="N131" s="78"/>
      <c r="O131" s="78"/>
      <c r="P131" s="80" t="s">
        <v>537</v>
      </c>
      <c r="T131" s="80"/>
    </row>
    <row r="132" spans="1:20" x14ac:dyDescent="0.25">
      <c r="A132" s="78"/>
      <c r="B132" s="78"/>
      <c r="C132" s="78"/>
      <c r="D132" s="78"/>
      <c r="E132" s="78"/>
      <c r="F132" s="78"/>
      <c r="G132" s="78" t="s">
        <v>860</v>
      </c>
      <c r="H132" s="78" t="s">
        <v>535</v>
      </c>
      <c r="I132" s="78">
        <v>65.099999999999994</v>
      </c>
      <c r="J132" s="99"/>
      <c r="K132" s="78"/>
      <c r="L132" s="78"/>
      <c r="M132" s="78"/>
      <c r="N132" s="78"/>
      <c r="O132" s="78"/>
      <c r="P132" s="80" t="s">
        <v>812</v>
      </c>
      <c r="T132" s="80"/>
    </row>
    <row r="133" spans="1:20" x14ac:dyDescent="0.25">
      <c r="A133" s="78"/>
      <c r="B133" s="78"/>
      <c r="C133" s="78"/>
      <c r="D133" s="78"/>
      <c r="E133" s="78"/>
      <c r="F133" s="78"/>
      <c r="G133" s="78" t="s">
        <v>860</v>
      </c>
      <c r="H133" s="78" t="s">
        <v>534</v>
      </c>
      <c r="I133" s="78">
        <v>56</v>
      </c>
      <c r="J133" s="99"/>
      <c r="K133" s="78"/>
      <c r="L133" s="78"/>
      <c r="M133" s="78"/>
      <c r="N133" s="78"/>
      <c r="O133" s="78"/>
      <c r="P133" s="80" t="s">
        <v>1093</v>
      </c>
      <c r="T133" s="80"/>
    </row>
    <row r="134" spans="1:20" x14ac:dyDescent="0.25">
      <c r="A134" s="78"/>
      <c r="B134" s="78"/>
      <c r="C134" s="78"/>
      <c r="D134" s="78"/>
      <c r="E134" s="78"/>
      <c r="F134" s="78"/>
      <c r="G134" s="78" t="s">
        <v>860</v>
      </c>
      <c r="H134" s="78" t="s">
        <v>533</v>
      </c>
      <c r="I134" s="78">
        <v>39.700000000000003</v>
      </c>
      <c r="J134" s="99"/>
      <c r="K134" s="78"/>
      <c r="L134" s="78"/>
      <c r="M134" s="78"/>
      <c r="N134" s="78"/>
      <c r="O134" s="78"/>
      <c r="P134" s="80" t="s">
        <v>1094</v>
      </c>
      <c r="T134" s="80"/>
    </row>
    <row r="135" spans="1:20" x14ac:dyDescent="0.25">
      <c r="A135" s="78"/>
      <c r="B135" s="78"/>
      <c r="C135" s="78"/>
      <c r="D135" s="78"/>
      <c r="E135" s="78"/>
      <c r="F135" s="78"/>
      <c r="G135" s="78" t="s">
        <v>860</v>
      </c>
      <c r="H135" s="78" t="s">
        <v>531</v>
      </c>
      <c r="I135" s="78">
        <v>23</v>
      </c>
      <c r="J135" s="99"/>
      <c r="K135" s="78"/>
      <c r="L135" s="78"/>
      <c r="M135" s="78"/>
      <c r="N135" s="78"/>
      <c r="O135" s="78"/>
      <c r="P135" s="80" t="s">
        <v>532</v>
      </c>
      <c r="T135" s="80"/>
    </row>
    <row r="136" spans="1:20" x14ac:dyDescent="0.25">
      <c r="A136" s="78"/>
      <c r="B136" s="78"/>
      <c r="C136" s="78"/>
      <c r="D136" s="78"/>
      <c r="E136" s="78"/>
      <c r="F136" s="78"/>
      <c r="G136" s="78" t="s">
        <v>860</v>
      </c>
      <c r="H136" s="78" t="s">
        <v>530</v>
      </c>
      <c r="I136" s="78">
        <v>37.299999999999997</v>
      </c>
      <c r="J136" s="99"/>
      <c r="K136" s="78"/>
      <c r="L136" s="78"/>
      <c r="M136" s="78"/>
      <c r="N136" s="78"/>
      <c r="O136" s="78"/>
      <c r="P136" s="80" t="s">
        <v>1095</v>
      </c>
      <c r="T136" s="80"/>
    </row>
    <row r="137" spans="1:20" x14ac:dyDescent="0.25">
      <c r="A137" s="78"/>
      <c r="B137" s="78"/>
      <c r="C137" s="78"/>
      <c r="D137" s="78"/>
      <c r="E137" s="78"/>
      <c r="F137" s="78"/>
      <c r="G137" s="78" t="s">
        <v>860</v>
      </c>
      <c r="H137" s="78" t="s">
        <v>529</v>
      </c>
      <c r="I137" s="78">
        <v>40</v>
      </c>
      <c r="J137" s="99"/>
      <c r="K137" s="78"/>
      <c r="L137" s="78"/>
      <c r="M137" s="78"/>
      <c r="N137" s="78"/>
      <c r="O137" s="78"/>
      <c r="P137" s="80" t="s">
        <v>1096</v>
      </c>
      <c r="T137" s="80"/>
    </row>
    <row r="138" spans="1:20" x14ac:dyDescent="0.25">
      <c r="A138" s="78"/>
      <c r="B138" s="78"/>
      <c r="C138" s="78"/>
      <c r="D138" s="78"/>
      <c r="E138" s="78"/>
      <c r="F138" s="78"/>
      <c r="G138" s="78" t="s">
        <v>860</v>
      </c>
      <c r="H138" s="78" t="s">
        <v>527</v>
      </c>
      <c r="I138" s="78">
        <v>39</v>
      </c>
      <c r="J138" s="99"/>
      <c r="K138" s="78"/>
      <c r="L138" s="78"/>
      <c r="M138" s="78"/>
      <c r="N138" s="78"/>
      <c r="O138" s="78"/>
      <c r="P138" s="80" t="s">
        <v>528</v>
      </c>
      <c r="T138" s="80"/>
    </row>
    <row r="139" spans="1:20" x14ac:dyDescent="0.25">
      <c r="A139" s="78"/>
      <c r="B139" s="78"/>
      <c r="C139" s="78"/>
      <c r="D139" s="78"/>
      <c r="E139" s="78"/>
      <c r="F139" s="78"/>
      <c r="G139" s="78" t="s">
        <v>860</v>
      </c>
      <c r="H139" s="78" t="s">
        <v>526</v>
      </c>
      <c r="I139" s="78">
        <v>21</v>
      </c>
      <c r="J139" s="99"/>
      <c r="K139" s="78"/>
      <c r="L139" s="78"/>
      <c r="M139" s="78"/>
      <c r="N139" s="78"/>
      <c r="O139" s="78"/>
      <c r="P139" s="80" t="s">
        <v>1097</v>
      </c>
      <c r="T139" s="80"/>
    </row>
    <row r="140" spans="1:20" x14ac:dyDescent="0.25">
      <c r="A140" s="78"/>
      <c r="B140" s="78"/>
      <c r="C140" s="78"/>
      <c r="D140" s="78"/>
      <c r="E140" s="78"/>
      <c r="F140" s="78"/>
      <c r="G140" s="78" t="s">
        <v>860</v>
      </c>
      <c r="H140" s="78" t="s">
        <v>525</v>
      </c>
      <c r="I140" s="78">
        <v>34</v>
      </c>
      <c r="J140" s="99"/>
      <c r="K140" s="78"/>
      <c r="L140" s="78"/>
      <c r="M140" s="78"/>
      <c r="N140" s="78"/>
      <c r="O140" s="78"/>
      <c r="P140" s="80" t="s">
        <v>1098</v>
      </c>
      <c r="T140" s="80"/>
    </row>
    <row r="141" spans="1:20" x14ac:dyDescent="0.25">
      <c r="A141" s="78"/>
      <c r="B141" s="78"/>
      <c r="C141" s="78"/>
      <c r="D141" s="78"/>
      <c r="E141" s="78"/>
      <c r="F141" s="78"/>
      <c r="G141" s="78" t="s">
        <v>860</v>
      </c>
      <c r="H141" s="78" t="s">
        <v>524</v>
      </c>
      <c r="I141" s="78">
        <v>32.299999999999997</v>
      </c>
      <c r="J141" s="99"/>
      <c r="K141" s="78"/>
      <c r="L141" s="78"/>
      <c r="M141" s="78"/>
      <c r="N141" s="78"/>
      <c r="O141" s="78"/>
      <c r="P141" s="80" t="s">
        <v>814</v>
      </c>
      <c r="T141" s="80"/>
    </row>
    <row r="142" spans="1:20" x14ac:dyDescent="0.25">
      <c r="A142" s="78"/>
      <c r="B142" s="78"/>
      <c r="C142" s="78"/>
      <c r="D142" s="78"/>
      <c r="E142" s="78"/>
      <c r="F142" s="78"/>
      <c r="G142" s="78" t="s">
        <v>860</v>
      </c>
      <c r="H142" s="78" t="s">
        <v>522</v>
      </c>
      <c r="I142" s="78">
        <v>20.6</v>
      </c>
      <c r="J142" s="99"/>
      <c r="K142" s="78"/>
      <c r="L142" s="78"/>
      <c r="M142" s="78"/>
      <c r="N142" s="78"/>
      <c r="O142" s="78"/>
      <c r="P142" s="80" t="s">
        <v>523</v>
      </c>
      <c r="T142" s="80"/>
    </row>
    <row r="143" spans="1:20" x14ac:dyDescent="0.25">
      <c r="A143" s="78"/>
      <c r="B143" s="78"/>
      <c r="C143" s="78"/>
      <c r="D143" s="78"/>
      <c r="E143" s="78"/>
      <c r="F143" s="78"/>
      <c r="G143" s="78" t="s">
        <v>860</v>
      </c>
      <c r="H143" s="78" t="s">
        <v>520</v>
      </c>
      <c r="I143" s="78">
        <v>19.8</v>
      </c>
      <c r="J143" s="99"/>
      <c r="K143" s="78"/>
      <c r="L143" s="78"/>
      <c r="M143" s="78"/>
      <c r="N143" s="78"/>
      <c r="O143" s="78"/>
      <c r="P143" s="80" t="s">
        <v>521</v>
      </c>
      <c r="T143" s="80"/>
    </row>
    <row r="144" spans="1:20" x14ac:dyDescent="0.25">
      <c r="A144" s="78"/>
      <c r="B144" s="78"/>
      <c r="C144" s="78"/>
      <c r="D144" s="78"/>
      <c r="E144" s="78"/>
      <c r="F144" s="78"/>
      <c r="G144" s="78" t="s">
        <v>860</v>
      </c>
      <c r="H144" s="78" t="s">
        <v>519</v>
      </c>
      <c r="I144" s="78">
        <v>20.5</v>
      </c>
      <c r="J144" s="99"/>
      <c r="K144" s="78"/>
      <c r="L144" s="78"/>
      <c r="M144" s="78"/>
      <c r="N144" s="78"/>
      <c r="O144" s="78"/>
      <c r="P144" s="80" t="s">
        <v>816</v>
      </c>
      <c r="T144" s="80"/>
    </row>
    <row r="145" spans="1:20" x14ac:dyDescent="0.25">
      <c r="A145" s="78"/>
      <c r="B145" s="78"/>
      <c r="C145" s="78"/>
      <c r="D145" s="78"/>
      <c r="E145" s="78"/>
      <c r="F145" s="78"/>
      <c r="G145" s="78" t="s">
        <v>860</v>
      </c>
      <c r="H145" s="78" t="s">
        <v>518</v>
      </c>
      <c r="I145" s="78">
        <v>31</v>
      </c>
      <c r="J145" s="99"/>
      <c r="K145" s="78"/>
      <c r="L145" s="78"/>
      <c r="M145" s="78"/>
      <c r="N145" s="78"/>
      <c r="O145" s="78"/>
      <c r="P145" s="80" t="s">
        <v>1099</v>
      </c>
      <c r="T145" s="80"/>
    </row>
    <row r="146" spans="1:20" x14ac:dyDescent="0.25">
      <c r="A146" s="78"/>
      <c r="B146" s="78"/>
      <c r="C146" s="78"/>
      <c r="D146" s="78"/>
      <c r="E146" s="78"/>
      <c r="F146" s="78"/>
      <c r="G146" s="78" t="s">
        <v>860</v>
      </c>
      <c r="H146" s="78" t="s">
        <v>516</v>
      </c>
      <c r="I146" s="78">
        <v>22</v>
      </c>
      <c r="J146" s="99"/>
      <c r="K146" s="78"/>
      <c r="L146" s="78"/>
      <c r="M146" s="78"/>
      <c r="N146" s="78"/>
      <c r="O146" s="78"/>
      <c r="P146" s="80" t="s">
        <v>517</v>
      </c>
      <c r="T146" s="80"/>
    </row>
    <row r="147" spans="1:20" x14ac:dyDescent="0.25">
      <c r="A147" s="78"/>
      <c r="B147" s="78"/>
      <c r="C147" s="78"/>
      <c r="D147" s="78"/>
      <c r="E147" s="78"/>
      <c r="F147" s="78"/>
      <c r="G147" s="78" t="s">
        <v>860</v>
      </c>
      <c r="H147" s="78" t="s">
        <v>515</v>
      </c>
      <c r="I147" s="78">
        <v>20.9</v>
      </c>
      <c r="J147" s="99"/>
      <c r="K147" s="78"/>
      <c r="L147" s="78"/>
      <c r="M147" s="78"/>
      <c r="N147" s="78"/>
      <c r="O147" s="78"/>
      <c r="P147" s="80" t="s">
        <v>1100</v>
      </c>
      <c r="T147" s="80"/>
    </row>
    <row r="148" spans="1:20" x14ac:dyDescent="0.25">
      <c r="A148" s="78"/>
      <c r="B148" s="78"/>
      <c r="C148" s="78"/>
      <c r="D148" s="78"/>
      <c r="E148" s="78"/>
      <c r="F148" s="78"/>
      <c r="G148" s="78" t="s">
        <v>860</v>
      </c>
      <c r="H148" s="78" t="s">
        <v>514</v>
      </c>
      <c r="I148" s="78">
        <v>20.03</v>
      </c>
      <c r="J148" s="99"/>
      <c r="K148" s="78"/>
      <c r="L148" s="78"/>
      <c r="M148" s="78"/>
      <c r="N148" s="78"/>
      <c r="O148" s="78"/>
      <c r="P148" s="80" t="s">
        <v>1101</v>
      </c>
      <c r="T148" s="80"/>
    </row>
    <row r="149" spans="1:20" x14ac:dyDescent="0.25">
      <c r="A149" s="78"/>
      <c r="B149" s="78"/>
      <c r="C149" s="78"/>
      <c r="D149" s="78"/>
      <c r="E149" s="78"/>
      <c r="F149" s="78"/>
      <c r="G149" s="78" t="s">
        <v>860</v>
      </c>
      <c r="H149" s="78" t="s">
        <v>513</v>
      </c>
      <c r="I149" s="78">
        <v>20.5</v>
      </c>
      <c r="J149" s="99"/>
      <c r="K149" s="78"/>
      <c r="L149" s="78"/>
      <c r="M149" s="78"/>
      <c r="N149" s="78"/>
      <c r="O149" s="78"/>
      <c r="P149" s="80" t="s">
        <v>1102</v>
      </c>
      <c r="T149" s="80"/>
    </row>
    <row r="150" spans="1:20" x14ac:dyDescent="0.25">
      <c r="A150" s="78"/>
      <c r="B150" s="78"/>
      <c r="C150" s="78"/>
      <c r="D150" s="78"/>
      <c r="E150" s="78"/>
      <c r="F150" s="78"/>
      <c r="G150" s="78" t="s">
        <v>860</v>
      </c>
      <c r="H150" s="78" t="s">
        <v>511</v>
      </c>
      <c r="I150" s="78">
        <v>34</v>
      </c>
      <c r="J150" s="99"/>
      <c r="K150" s="78"/>
      <c r="L150" s="78"/>
      <c r="M150" s="78"/>
      <c r="N150" s="78"/>
      <c r="O150" s="78"/>
      <c r="P150" s="80" t="s">
        <v>512</v>
      </c>
      <c r="T150" s="80"/>
    </row>
    <row r="151" spans="1:20" x14ac:dyDescent="0.25">
      <c r="A151" s="78"/>
      <c r="B151" s="78"/>
      <c r="C151" s="78"/>
      <c r="D151" s="78"/>
      <c r="E151" s="78"/>
      <c r="F151" s="78"/>
      <c r="G151" s="78" t="s">
        <v>860</v>
      </c>
      <c r="H151" s="78" t="s">
        <v>509</v>
      </c>
      <c r="I151" s="78">
        <v>31.91</v>
      </c>
      <c r="J151" s="99"/>
      <c r="K151" s="78"/>
      <c r="L151" s="78"/>
      <c r="M151" s="78"/>
      <c r="N151" s="78"/>
      <c r="O151" s="78"/>
      <c r="P151" s="80" t="s">
        <v>510</v>
      </c>
      <c r="T151" s="80"/>
    </row>
    <row r="152" spans="1:20" x14ac:dyDescent="0.25">
      <c r="A152" s="78"/>
      <c r="B152" s="78"/>
      <c r="C152" s="78"/>
      <c r="D152" s="78"/>
      <c r="E152" s="78"/>
      <c r="F152" s="78"/>
      <c r="G152" s="78" t="s">
        <v>860</v>
      </c>
      <c r="H152" s="78" t="s">
        <v>508</v>
      </c>
      <c r="I152" s="78">
        <v>35.5</v>
      </c>
      <c r="J152" s="99"/>
      <c r="K152" s="78"/>
      <c r="L152" s="78"/>
      <c r="M152" s="78"/>
      <c r="N152" s="78"/>
      <c r="O152" s="78"/>
      <c r="P152" s="80" t="s">
        <v>1103</v>
      </c>
      <c r="T152" s="80"/>
    </row>
    <row r="153" spans="1:20" x14ac:dyDescent="0.25">
      <c r="A153" s="78"/>
      <c r="B153" s="78"/>
      <c r="C153" s="78"/>
      <c r="D153" s="78"/>
      <c r="E153" s="78"/>
      <c r="F153" s="78"/>
      <c r="G153" s="78" t="s">
        <v>860</v>
      </c>
      <c r="H153" s="78" t="s">
        <v>507</v>
      </c>
      <c r="I153" s="78">
        <v>19.89</v>
      </c>
      <c r="J153" s="99"/>
      <c r="K153" s="78"/>
      <c r="L153" s="78"/>
      <c r="M153" s="78"/>
      <c r="N153" s="78"/>
      <c r="O153" s="78"/>
      <c r="P153" s="80" t="s">
        <v>1104</v>
      </c>
      <c r="T153" s="80"/>
    </row>
    <row r="154" spans="1:20" x14ac:dyDescent="0.25">
      <c r="A154" s="78"/>
      <c r="B154" s="78"/>
      <c r="C154" s="78"/>
      <c r="D154" s="78"/>
      <c r="E154" s="78"/>
      <c r="F154" s="78"/>
      <c r="G154" s="78" t="s">
        <v>860</v>
      </c>
      <c r="H154" s="78" t="s">
        <v>505</v>
      </c>
      <c r="I154" s="78">
        <v>33.61</v>
      </c>
      <c r="J154" s="99"/>
      <c r="K154" s="78"/>
      <c r="L154" s="78"/>
      <c r="M154" s="78"/>
      <c r="N154" s="78"/>
      <c r="O154" s="78"/>
      <c r="P154" s="80" t="s">
        <v>506</v>
      </c>
      <c r="T154" s="80"/>
    </row>
    <row r="155" spans="1:20" x14ac:dyDescent="0.25">
      <c r="A155" s="78"/>
      <c r="B155" s="78"/>
      <c r="C155" s="78"/>
      <c r="D155" s="78"/>
      <c r="E155" s="78"/>
      <c r="F155" s="78"/>
      <c r="G155" s="78" t="s">
        <v>860</v>
      </c>
      <c r="H155" s="78" t="s">
        <v>503</v>
      </c>
      <c r="I155" s="78">
        <v>19.53</v>
      </c>
      <c r="J155" s="99"/>
      <c r="K155" s="78"/>
      <c r="L155" s="78"/>
      <c r="M155" s="78"/>
      <c r="N155" s="78"/>
      <c r="O155" s="78"/>
      <c r="P155" s="80" t="s">
        <v>504</v>
      </c>
      <c r="T155" s="80"/>
    </row>
    <row r="156" spans="1:20" x14ac:dyDescent="0.25">
      <c r="A156" s="78"/>
      <c r="B156" s="78"/>
      <c r="C156" s="78"/>
      <c r="D156" s="78"/>
      <c r="E156" s="78"/>
      <c r="F156" s="78"/>
      <c r="G156" s="78" t="s">
        <v>860</v>
      </c>
      <c r="H156" s="78" t="s">
        <v>501</v>
      </c>
      <c r="I156" s="78">
        <v>33</v>
      </c>
      <c r="J156" s="99"/>
      <c r="K156" s="78"/>
      <c r="L156" s="78"/>
      <c r="M156" s="78"/>
      <c r="N156" s="78"/>
      <c r="O156" s="78"/>
      <c r="P156" s="80" t="s">
        <v>502</v>
      </c>
      <c r="T156" s="80"/>
    </row>
    <row r="157" spans="1:20" x14ac:dyDescent="0.25">
      <c r="A157" s="78"/>
      <c r="B157" s="78"/>
      <c r="C157" s="78"/>
      <c r="D157" s="78"/>
      <c r="E157" s="78"/>
      <c r="F157" s="78"/>
      <c r="G157" s="78" t="s">
        <v>860</v>
      </c>
      <c r="H157" s="78" t="s">
        <v>499</v>
      </c>
      <c r="I157" s="78">
        <v>20.7</v>
      </c>
      <c r="J157" s="99"/>
      <c r="K157" s="78"/>
      <c r="L157" s="78"/>
      <c r="M157" s="78"/>
      <c r="N157" s="78"/>
      <c r="O157" s="78"/>
      <c r="P157" s="80" t="s">
        <v>500</v>
      </c>
      <c r="T157" s="80"/>
    </row>
    <row r="158" spans="1:20" x14ac:dyDescent="0.25">
      <c r="A158" s="78"/>
      <c r="B158" s="78"/>
      <c r="C158" s="78"/>
      <c r="D158" s="78"/>
      <c r="E158" s="78"/>
      <c r="F158" s="78"/>
      <c r="G158" s="78" t="s">
        <v>860</v>
      </c>
      <c r="H158" s="78" t="s">
        <v>498</v>
      </c>
      <c r="I158" s="78">
        <v>21</v>
      </c>
      <c r="J158" s="99"/>
      <c r="K158" s="78"/>
      <c r="L158" s="78"/>
      <c r="M158" s="78"/>
      <c r="N158" s="78"/>
      <c r="O158" s="78"/>
      <c r="P158" s="80" t="s">
        <v>1105</v>
      </c>
      <c r="T158" s="80"/>
    </row>
    <row r="159" spans="1:20" x14ac:dyDescent="0.25">
      <c r="A159" s="78"/>
      <c r="B159" s="78"/>
      <c r="C159" s="78"/>
      <c r="D159" s="78"/>
      <c r="E159" s="78"/>
      <c r="F159" s="78"/>
      <c r="G159" s="78" t="s">
        <v>860</v>
      </c>
      <c r="H159" s="78" t="s">
        <v>497</v>
      </c>
      <c r="I159" s="78">
        <v>38.08</v>
      </c>
      <c r="J159" s="99"/>
      <c r="K159" s="78"/>
      <c r="L159" s="78"/>
      <c r="M159" s="78"/>
      <c r="N159" s="78"/>
      <c r="O159" s="78"/>
      <c r="P159" s="80" t="s">
        <v>818</v>
      </c>
      <c r="T159" s="80"/>
    </row>
    <row r="160" spans="1:20" x14ac:dyDescent="0.25">
      <c r="A160" s="78"/>
      <c r="B160" s="78"/>
      <c r="C160" s="78"/>
      <c r="D160" s="78"/>
      <c r="E160" s="78"/>
      <c r="F160" s="78"/>
      <c r="G160" s="78" t="s">
        <v>495</v>
      </c>
      <c r="H160" s="78" t="s">
        <v>496</v>
      </c>
      <c r="I160" s="78">
        <v>24.8</v>
      </c>
      <c r="J160" s="99"/>
      <c r="K160" s="78"/>
      <c r="L160" s="78"/>
      <c r="M160" s="78"/>
      <c r="N160" s="78"/>
      <c r="O160" s="78"/>
      <c r="P160" s="80" t="s">
        <v>820</v>
      </c>
      <c r="T160" s="80"/>
    </row>
    <row r="161" spans="1:20" x14ac:dyDescent="0.25">
      <c r="A161" s="78"/>
      <c r="B161" s="78"/>
      <c r="C161" s="78"/>
      <c r="D161" s="78"/>
      <c r="E161" s="78"/>
      <c r="F161" s="78"/>
      <c r="G161" s="78" t="s">
        <v>495</v>
      </c>
      <c r="H161" s="78" t="s">
        <v>494</v>
      </c>
      <c r="I161" s="78">
        <v>20.8</v>
      </c>
      <c r="J161" s="99"/>
      <c r="K161" s="78"/>
      <c r="L161" s="78"/>
      <c r="M161" s="78"/>
      <c r="N161" s="78"/>
      <c r="O161" s="78"/>
      <c r="P161" s="80" t="s">
        <v>1106</v>
      </c>
      <c r="T161" s="80"/>
    </row>
    <row r="162" spans="1:20" x14ac:dyDescent="0.25">
      <c r="A162" s="78"/>
      <c r="B162" s="78"/>
      <c r="C162" s="78"/>
      <c r="D162" s="78"/>
      <c r="E162" s="78"/>
      <c r="F162" s="78"/>
      <c r="G162" s="78" t="s">
        <v>492</v>
      </c>
      <c r="H162" s="78" t="s">
        <v>491</v>
      </c>
      <c r="I162" s="78" t="s">
        <v>19</v>
      </c>
      <c r="J162" s="99"/>
      <c r="K162" s="78"/>
      <c r="L162" s="78"/>
      <c r="M162" s="78"/>
      <c r="N162" s="78"/>
      <c r="O162" s="78"/>
      <c r="P162" s="80" t="s">
        <v>493</v>
      </c>
      <c r="T162" s="80"/>
    </row>
    <row r="163" spans="1:20" x14ac:dyDescent="0.25">
      <c r="A163" s="78"/>
      <c r="B163" s="78"/>
      <c r="C163" s="78"/>
      <c r="D163" s="78"/>
      <c r="E163" s="78"/>
      <c r="F163" s="78"/>
      <c r="G163" s="78" t="s">
        <v>478</v>
      </c>
      <c r="H163" s="78" t="s">
        <v>490</v>
      </c>
      <c r="I163" s="78">
        <v>33</v>
      </c>
      <c r="J163" s="99"/>
      <c r="K163" s="78"/>
      <c r="L163" s="78"/>
      <c r="M163" s="78"/>
      <c r="N163" s="78"/>
      <c r="O163" s="78"/>
      <c r="P163" s="80" t="s">
        <v>1107</v>
      </c>
      <c r="T163" s="80"/>
    </row>
    <row r="164" spans="1:20" x14ac:dyDescent="0.25">
      <c r="A164" s="78"/>
      <c r="B164" s="78"/>
      <c r="C164" s="78"/>
      <c r="D164" s="78"/>
      <c r="E164" s="78"/>
      <c r="F164" s="78"/>
      <c r="G164" s="78" t="s">
        <v>478</v>
      </c>
      <c r="H164" s="78" t="s">
        <v>489</v>
      </c>
      <c r="I164" s="78">
        <v>24.2</v>
      </c>
      <c r="J164" s="99"/>
      <c r="K164" s="78"/>
      <c r="L164" s="78"/>
      <c r="M164" s="78"/>
      <c r="N164" s="78"/>
      <c r="O164" s="78"/>
      <c r="P164" s="80" t="s">
        <v>1108</v>
      </c>
      <c r="T164" s="80"/>
    </row>
    <row r="165" spans="1:20" x14ac:dyDescent="0.25">
      <c r="A165" s="78"/>
      <c r="B165" s="78"/>
      <c r="C165" s="78"/>
      <c r="D165" s="78"/>
      <c r="E165" s="78"/>
      <c r="F165" s="78"/>
      <c r="G165" s="78" t="s">
        <v>478</v>
      </c>
      <c r="H165" s="78" t="s">
        <v>488</v>
      </c>
      <c r="I165" s="78" t="s">
        <v>19</v>
      </c>
      <c r="J165" s="99"/>
      <c r="K165" s="78"/>
      <c r="L165" s="78"/>
      <c r="M165" s="78"/>
      <c r="N165" s="78"/>
      <c r="O165" s="78"/>
      <c r="P165" s="80" t="s">
        <v>822</v>
      </c>
      <c r="T165" s="80"/>
    </row>
    <row r="166" spans="1:20" x14ac:dyDescent="0.25">
      <c r="A166" s="78"/>
      <c r="B166" s="78"/>
      <c r="C166" s="78"/>
      <c r="D166" s="78"/>
      <c r="E166" s="78"/>
      <c r="F166" s="78"/>
      <c r="G166" s="78" t="s">
        <v>478</v>
      </c>
      <c r="H166" s="78" t="s">
        <v>486</v>
      </c>
      <c r="I166" s="78">
        <v>17</v>
      </c>
      <c r="J166" s="99"/>
      <c r="K166" s="78"/>
      <c r="L166" s="78"/>
      <c r="M166" s="78"/>
      <c r="N166" s="78"/>
      <c r="O166" s="78"/>
      <c r="P166" s="80" t="s">
        <v>487</v>
      </c>
      <c r="T166" s="80"/>
    </row>
    <row r="167" spans="1:20" x14ac:dyDescent="0.25">
      <c r="A167" s="78"/>
      <c r="B167" s="78"/>
      <c r="C167" s="78"/>
      <c r="D167" s="78"/>
      <c r="E167" s="78"/>
      <c r="F167" s="78"/>
      <c r="G167" s="78" t="s">
        <v>478</v>
      </c>
      <c r="H167" s="78" t="s">
        <v>485</v>
      </c>
      <c r="I167" s="78">
        <v>34.4</v>
      </c>
      <c r="J167" s="99"/>
      <c r="K167" s="78"/>
      <c r="L167" s="78"/>
      <c r="M167" s="78"/>
      <c r="N167" s="78"/>
      <c r="O167" s="78"/>
      <c r="P167" s="80" t="s">
        <v>1109</v>
      </c>
      <c r="T167" s="80"/>
    </row>
    <row r="168" spans="1:20" x14ac:dyDescent="0.25">
      <c r="A168" s="78"/>
      <c r="B168" s="78"/>
      <c r="C168" s="78"/>
      <c r="D168" s="78"/>
      <c r="E168" s="78"/>
      <c r="F168" s="78"/>
      <c r="G168" s="78" t="s">
        <v>478</v>
      </c>
      <c r="H168" s="78" t="s">
        <v>483</v>
      </c>
      <c r="I168" s="78">
        <v>28</v>
      </c>
      <c r="J168" s="99"/>
      <c r="K168" s="78"/>
      <c r="L168" s="78"/>
      <c r="M168" s="78"/>
      <c r="N168" s="78"/>
      <c r="O168" s="78"/>
      <c r="P168" s="80" t="s">
        <v>484</v>
      </c>
      <c r="T168" s="80"/>
    </row>
    <row r="169" spans="1:20" x14ac:dyDescent="0.25">
      <c r="A169" s="78"/>
      <c r="B169" s="78"/>
      <c r="C169" s="78"/>
      <c r="D169" s="78"/>
      <c r="E169" s="78"/>
      <c r="F169" s="78"/>
      <c r="G169" s="78" t="s">
        <v>478</v>
      </c>
      <c r="H169" s="78" t="s">
        <v>482</v>
      </c>
      <c r="I169" s="78">
        <v>39.9</v>
      </c>
      <c r="J169" s="99"/>
      <c r="K169" s="78"/>
      <c r="L169" s="78"/>
      <c r="M169" s="78"/>
      <c r="N169" s="78"/>
      <c r="O169" s="78"/>
      <c r="P169" s="80" t="s">
        <v>1110</v>
      </c>
      <c r="T169" s="80"/>
    </row>
    <row r="170" spans="1:20" x14ac:dyDescent="0.25">
      <c r="A170" s="78"/>
      <c r="B170" s="78"/>
      <c r="C170" s="78"/>
      <c r="D170" s="78"/>
      <c r="E170" s="78"/>
      <c r="F170" s="78"/>
      <c r="G170" s="78" t="s">
        <v>478</v>
      </c>
      <c r="H170" s="78" t="s">
        <v>481</v>
      </c>
      <c r="I170" s="78">
        <v>21</v>
      </c>
      <c r="J170" s="99"/>
      <c r="K170" s="78"/>
      <c r="L170" s="78"/>
      <c r="M170" s="78"/>
      <c r="N170" s="78"/>
      <c r="O170" s="78"/>
      <c r="P170" s="80" t="s">
        <v>824</v>
      </c>
      <c r="T170" s="80"/>
    </row>
    <row r="171" spans="1:20" x14ac:dyDescent="0.25">
      <c r="A171" s="78"/>
      <c r="B171" s="78"/>
      <c r="C171" s="78"/>
      <c r="D171" s="78"/>
      <c r="E171" s="78"/>
      <c r="F171" s="78"/>
      <c r="G171" s="78" t="s">
        <v>478</v>
      </c>
      <c r="H171" s="78" t="s">
        <v>480</v>
      </c>
      <c r="I171" s="78">
        <v>17</v>
      </c>
      <c r="J171" s="99"/>
      <c r="K171" s="78"/>
      <c r="L171" s="78"/>
      <c r="M171" s="78"/>
      <c r="N171" s="78"/>
      <c r="O171" s="78"/>
      <c r="P171" s="80" t="s">
        <v>1111</v>
      </c>
      <c r="T171" s="80"/>
    </row>
    <row r="172" spans="1:20" x14ac:dyDescent="0.25">
      <c r="A172" s="78"/>
      <c r="B172" s="78"/>
      <c r="C172" s="78"/>
      <c r="D172" s="78"/>
      <c r="E172" s="78"/>
      <c r="F172" s="78"/>
      <c r="G172" s="78" t="s">
        <v>478</v>
      </c>
      <c r="H172" s="78" t="s">
        <v>479</v>
      </c>
      <c r="I172" s="78">
        <v>21.8</v>
      </c>
      <c r="J172" s="99"/>
      <c r="K172" s="78"/>
      <c r="L172" s="78"/>
      <c r="M172" s="78"/>
      <c r="N172" s="78"/>
      <c r="O172" s="78"/>
      <c r="P172" s="80" t="s">
        <v>1112</v>
      </c>
      <c r="T172" s="80"/>
    </row>
    <row r="173" spans="1:20" x14ac:dyDescent="0.25">
      <c r="A173" s="78"/>
      <c r="B173" s="78"/>
      <c r="C173" s="78"/>
      <c r="D173" s="78"/>
      <c r="E173" s="78"/>
      <c r="F173" s="78"/>
      <c r="G173" s="78" t="s">
        <v>478</v>
      </c>
      <c r="H173" s="78" t="s">
        <v>477</v>
      </c>
      <c r="I173" s="78">
        <v>32.18</v>
      </c>
      <c r="J173" s="99"/>
      <c r="K173" s="78"/>
      <c r="L173" s="78"/>
      <c r="M173" s="78"/>
      <c r="N173" s="78"/>
      <c r="O173" s="78"/>
      <c r="P173" s="80" t="s">
        <v>1113</v>
      </c>
      <c r="T173" s="80"/>
    </row>
    <row r="174" spans="1:20" x14ac:dyDescent="0.25">
      <c r="A174" s="78"/>
      <c r="B174" s="78"/>
      <c r="C174" s="78"/>
      <c r="D174" s="78"/>
      <c r="E174" s="78"/>
      <c r="F174" s="78"/>
      <c r="G174" s="78" t="s">
        <v>456</v>
      </c>
      <c r="H174" s="78" t="s">
        <v>476</v>
      </c>
      <c r="I174" s="78">
        <v>35.299999999999997</v>
      </c>
      <c r="J174" s="99"/>
      <c r="K174" s="78"/>
      <c r="L174" s="78"/>
      <c r="M174" s="78"/>
      <c r="N174" s="78"/>
      <c r="O174" s="78"/>
      <c r="P174" s="80" t="s">
        <v>1114</v>
      </c>
      <c r="T174" s="80"/>
    </row>
    <row r="175" spans="1:20" x14ac:dyDescent="0.25">
      <c r="A175" s="78"/>
      <c r="B175" s="78"/>
      <c r="C175" s="78"/>
      <c r="D175" s="78"/>
      <c r="E175" s="78"/>
      <c r="F175" s="78"/>
      <c r="G175" s="78" t="s">
        <v>456</v>
      </c>
      <c r="H175" s="78" t="s">
        <v>475</v>
      </c>
      <c r="I175" s="78">
        <v>35</v>
      </c>
      <c r="J175" s="99"/>
      <c r="K175" s="78"/>
      <c r="L175" s="78"/>
      <c r="M175" s="78"/>
      <c r="N175" s="78"/>
      <c r="O175" s="78"/>
      <c r="P175" s="80" t="s">
        <v>1115</v>
      </c>
      <c r="T175" s="80"/>
    </row>
    <row r="176" spans="1:20" x14ac:dyDescent="0.25">
      <c r="A176" s="78"/>
      <c r="B176" s="78"/>
      <c r="C176" s="78"/>
      <c r="D176" s="78"/>
      <c r="E176" s="78"/>
      <c r="F176" s="78"/>
      <c r="G176" s="78" t="s">
        <v>456</v>
      </c>
      <c r="H176" s="78" t="s">
        <v>474</v>
      </c>
      <c r="I176" s="78">
        <v>40.4</v>
      </c>
      <c r="J176" s="99"/>
      <c r="K176" s="78"/>
      <c r="L176" s="78"/>
      <c r="M176" s="78"/>
      <c r="N176" s="78"/>
      <c r="O176" s="78"/>
      <c r="P176" s="80" t="s">
        <v>1116</v>
      </c>
      <c r="T176" s="80"/>
    </row>
    <row r="177" spans="1:20" x14ac:dyDescent="0.25">
      <c r="A177" s="78"/>
      <c r="B177" s="78"/>
      <c r="C177" s="78"/>
      <c r="D177" s="78"/>
      <c r="E177" s="78"/>
      <c r="F177" s="78"/>
      <c r="G177" s="78" t="s">
        <v>456</v>
      </c>
      <c r="H177" s="78" t="s">
        <v>472</v>
      </c>
      <c r="I177" s="78">
        <v>34.9</v>
      </c>
      <c r="J177" s="99"/>
      <c r="K177" s="78"/>
      <c r="L177" s="78"/>
      <c r="M177" s="78"/>
      <c r="N177" s="78"/>
      <c r="O177" s="78"/>
      <c r="P177" s="80" t="s">
        <v>473</v>
      </c>
      <c r="T177" s="80"/>
    </row>
    <row r="178" spans="1:20" x14ac:dyDescent="0.25">
      <c r="A178" s="78"/>
      <c r="B178" s="78"/>
      <c r="C178" s="78"/>
      <c r="D178" s="78"/>
      <c r="E178" s="78"/>
      <c r="F178" s="78"/>
      <c r="G178" s="78" t="s">
        <v>456</v>
      </c>
      <c r="H178" s="78" t="s">
        <v>470</v>
      </c>
      <c r="I178" s="78">
        <v>30.8</v>
      </c>
      <c r="J178" s="99"/>
      <c r="K178" s="78"/>
      <c r="L178" s="78"/>
      <c r="M178" s="78"/>
      <c r="N178" s="78"/>
      <c r="O178" s="78"/>
      <c r="P178" s="80" t="s">
        <v>471</v>
      </c>
      <c r="T178" s="80"/>
    </row>
    <row r="179" spans="1:20" x14ac:dyDescent="0.25">
      <c r="A179" s="78"/>
      <c r="B179" s="78"/>
      <c r="C179" s="78"/>
      <c r="D179" s="78"/>
      <c r="E179" s="78"/>
      <c r="F179" s="78"/>
      <c r="G179" s="78" t="s">
        <v>456</v>
      </c>
      <c r="H179" s="78" t="s">
        <v>469</v>
      </c>
      <c r="I179" s="78">
        <v>30</v>
      </c>
      <c r="J179" s="99"/>
      <c r="K179" s="78"/>
      <c r="L179" s="78"/>
      <c r="M179" s="78"/>
      <c r="N179" s="78"/>
      <c r="O179" s="78"/>
      <c r="P179" s="80" t="s">
        <v>1117</v>
      </c>
      <c r="T179" s="80"/>
    </row>
    <row r="180" spans="1:20" x14ac:dyDescent="0.25">
      <c r="A180" s="78"/>
      <c r="B180" s="78"/>
      <c r="C180" s="78"/>
      <c r="D180" s="78"/>
      <c r="E180" s="78"/>
      <c r="F180" s="78"/>
      <c r="G180" s="78" t="s">
        <v>456</v>
      </c>
      <c r="H180" s="78" t="s">
        <v>468</v>
      </c>
      <c r="I180" s="78">
        <v>28</v>
      </c>
      <c r="J180" s="99"/>
      <c r="K180" s="78"/>
      <c r="L180" s="78"/>
      <c r="M180" s="78"/>
      <c r="N180" s="78"/>
      <c r="O180" s="78"/>
      <c r="P180" s="80" t="s">
        <v>1118</v>
      </c>
      <c r="T180" s="80"/>
    </row>
    <row r="181" spans="1:20" x14ac:dyDescent="0.25">
      <c r="A181" s="78"/>
      <c r="B181" s="78"/>
      <c r="C181" s="78"/>
      <c r="D181" s="78"/>
      <c r="E181" s="78"/>
      <c r="F181" s="78"/>
      <c r="G181" s="78" t="s">
        <v>456</v>
      </c>
      <c r="H181" s="78" t="s">
        <v>467</v>
      </c>
      <c r="I181" s="78">
        <v>31.6</v>
      </c>
      <c r="J181" s="99"/>
      <c r="K181" s="78"/>
      <c r="L181" s="78"/>
      <c r="M181" s="78"/>
      <c r="N181" s="78"/>
      <c r="O181" s="78"/>
      <c r="P181" s="80" t="s">
        <v>1119</v>
      </c>
      <c r="T181" s="80"/>
    </row>
    <row r="182" spans="1:20" x14ac:dyDescent="0.25">
      <c r="A182" s="78"/>
      <c r="B182" s="78"/>
      <c r="C182" s="78"/>
      <c r="D182" s="78"/>
      <c r="E182" s="78"/>
      <c r="F182" s="78"/>
      <c r="G182" s="78" t="s">
        <v>456</v>
      </c>
      <c r="H182" s="78" t="s">
        <v>466</v>
      </c>
      <c r="I182" s="78">
        <v>32</v>
      </c>
      <c r="J182" s="99"/>
      <c r="K182" s="78"/>
      <c r="L182" s="78"/>
      <c r="M182" s="78"/>
      <c r="N182" s="78"/>
      <c r="O182" s="78"/>
      <c r="P182" s="80" t="s">
        <v>1120</v>
      </c>
      <c r="T182" s="80"/>
    </row>
    <row r="183" spans="1:20" x14ac:dyDescent="0.25">
      <c r="A183" s="78"/>
      <c r="B183" s="78"/>
      <c r="C183" s="78"/>
      <c r="D183" s="78"/>
      <c r="E183" s="78"/>
      <c r="F183" s="78"/>
      <c r="G183" s="78" t="s">
        <v>456</v>
      </c>
      <c r="H183" s="78" t="s">
        <v>464</v>
      </c>
      <c r="I183" s="78">
        <v>29</v>
      </c>
      <c r="J183" s="99"/>
      <c r="K183" s="78"/>
      <c r="L183" s="78"/>
      <c r="M183" s="78"/>
      <c r="N183" s="78"/>
      <c r="O183" s="78"/>
      <c r="P183" s="80" t="s">
        <v>465</v>
      </c>
      <c r="T183" s="80"/>
    </row>
    <row r="184" spans="1:20" x14ac:dyDescent="0.25">
      <c r="A184" s="78"/>
      <c r="B184" s="78"/>
      <c r="C184" s="78"/>
      <c r="D184" s="78"/>
      <c r="E184" s="78"/>
      <c r="F184" s="78"/>
      <c r="G184" s="78" t="s">
        <v>456</v>
      </c>
      <c r="H184" s="78" t="s">
        <v>462</v>
      </c>
      <c r="I184" s="78">
        <v>23</v>
      </c>
      <c r="J184" s="99"/>
      <c r="K184" s="78"/>
      <c r="L184" s="78"/>
      <c r="M184" s="78"/>
      <c r="N184" s="78"/>
      <c r="O184" s="78"/>
      <c r="P184" s="80" t="s">
        <v>463</v>
      </c>
      <c r="T184" s="80"/>
    </row>
    <row r="185" spans="1:20" x14ac:dyDescent="0.25">
      <c r="A185" s="78"/>
      <c r="B185" s="78"/>
      <c r="C185" s="78"/>
      <c r="D185" s="78"/>
      <c r="E185" s="78"/>
      <c r="F185" s="78"/>
      <c r="G185" s="78" t="s">
        <v>456</v>
      </c>
      <c r="H185" s="78" t="s">
        <v>461</v>
      </c>
      <c r="I185" s="78">
        <v>44.4</v>
      </c>
      <c r="J185" s="99"/>
      <c r="K185" s="78"/>
      <c r="L185" s="78"/>
      <c r="M185" s="78"/>
      <c r="N185" s="78"/>
      <c r="O185" s="78"/>
      <c r="P185" s="80" t="s">
        <v>1121</v>
      </c>
      <c r="T185" s="80"/>
    </row>
    <row r="186" spans="1:20" x14ac:dyDescent="0.25">
      <c r="A186" s="78"/>
      <c r="B186" s="78"/>
      <c r="C186" s="78"/>
      <c r="D186" s="78"/>
      <c r="E186" s="78"/>
      <c r="F186" s="78"/>
      <c r="G186" s="78" t="s">
        <v>456</v>
      </c>
      <c r="H186" s="78" t="s">
        <v>460</v>
      </c>
      <c r="I186" s="78">
        <v>27.3</v>
      </c>
      <c r="J186" s="99"/>
      <c r="K186" s="78"/>
      <c r="L186" s="78"/>
      <c r="M186" s="78"/>
      <c r="N186" s="78"/>
      <c r="O186" s="78"/>
      <c r="P186" s="80" t="s">
        <v>1122</v>
      </c>
      <c r="T186" s="80"/>
    </row>
    <row r="187" spans="1:20" x14ac:dyDescent="0.25">
      <c r="A187" s="78"/>
      <c r="B187" s="78"/>
      <c r="C187" s="78"/>
      <c r="D187" s="78"/>
      <c r="E187" s="78"/>
      <c r="F187" s="78"/>
      <c r="G187" s="78" t="s">
        <v>456</v>
      </c>
      <c r="H187" s="78" t="s">
        <v>459</v>
      </c>
      <c r="I187" s="78">
        <v>20.8</v>
      </c>
      <c r="J187" s="99"/>
      <c r="K187" s="78"/>
      <c r="L187" s="78"/>
      <c r="M187" s="78"/>
      <c r="N187" s="78"/>
      <c r="O187" s="78"/>
      <c r="P187" s="80" t="s">
        <v>1123</v>
      </c>
      <c r="T187" s="80"/>
    </row>
    <row r="188" spans="1:20" x14ac:dyDescent="0.25">
      <c r="A188" s="78"/>
      <c r="B188" s="78"/>
      <c r="C188" s="78"/>
      <c r="D188" s="78"/>
      <c r="E188" s="78"/>
      <c r="F188" s="78"/>
      <c r="G188" s="78" t="s">
        <v>456</v>
      </c>
      <c r="H188" s="78" t="s">
        <v>458</v>
      </c>
      <c r="I188" s="78">
        <v>43.11</v>
      </c>
      <c r="J188" s="99"/>
      <c r="K188" s="78"/>
      <c r="L188" s="78"/>
      <c r="M188" s="78"/>
      <c r="N188" s="78"/>
      <c r="O188" s="78"/>
      <c r="P188" s="80" t="s">
        <v>1124</v>
      </c>
      <c r="T188" s="80"/>
    </row>
    <row r="189" spans="1:20" x14ac:dyDescent="0.25">
      <c r="A189" s="78"/>
      <c r="B189" s="78"/>
      <c r="C189" s="78"/>
      <c r="D189" s="78"/>
      <c r="E189" s="78"/>
      <c r="F189" s="78"/>
      <c r="G189" s="78" t="s">
        <v>456</v>
      </c>
      <c r="H189" s="78" t="s">
        <v>455</v>
      </c>
      <c r="I189" s="78">
        <v>28.6</v>
      </c>
      <c r="J189" s="99"/>
      <c r="K189" s="78"/>
      <c r="L189" s="78"/>
      <c r="M189" s="78"/>
      <c r="N189" s="78"/>
      <c r="O189" s="78"/>
      <c r="P189" s="80" t="s">
        <v>457</v>
      </c>
      <c r="T189" s="80"/>
    </row>
    <row r="190" spans="1:20" x14ac:dyDescent="0.25">
      <c r="A190" s="78"/>
      <c r="B190" s="78"/>
      <c r="C190" s="78"/>
      <c r="D190" s="78"/>
      <c r="E190" s="78"/>
      <c r="F190" s="78"/>
      <c r="G190" s="78" t="s">
        <v>895</v>
      </c>
      <c r="H190" s="78" t="s">
        <v>454</v>
      </c>
      <c r="I190" s="78">
        <v>23.6</v>
      </c>
      <c r="J190" s="99"/>
      <c r="K190" s="78"/>
      <c r="L190" s="78"/>
      <c r="M190" s="78"/>
      <c r="N190" s="78"/>
      <c r="O190" s="78"/>
      <c r="P190" s="80" t="s">
        <v>1125</v>
      </c>
      <c r="T190" s="80"/>
    </row>
    <row r="191" spans="1:20" x14ac:dyDescent="0.25">
      <c r="A191" s="78"/>
      <c r="B191" s="78"/>
      <c r="C191" s="78"/>
      <c r="D191" s="78"/>
      <c r="E191" s="78"/>
      <c r="F191" s="78"/>
      <c r="G191" s="78" t="s">
        <v>445</v>
      </c>
      <c r="H191" s="78" t="s">
        <v>452</v>
      </c>
      <c r="I191" s="78">
        <v>26.9</v>
      </c>
      <c r="J191" s="99"/>
      <c r="K191" s="78"/>
      <c r="L191" s="78"/>
      <c r="M191" s="78"/>
      <c r="N191" s="78"/>
      <c r="O191" s="78"/>
      <c r="P191" s="80" t="s">
        <v>453</v>
      </c>
      <c r="T191" s="80"/>
    </row>
    <row r="192" spans="1:20" x14ac:dyDescent="0.25">
      <c r="A192" s="78"/>
      <c r="B192" s="78"/>
      <c r="C192" s="78"/>
      <c r="D192" s="78"/>
      <c r="E192" s="78"/>
      <c r="F192" s="78"/>
      <c r="G192" s="78" t="s">
        <v>445</v>
      </c>
      <c r="H192" s="78" t="s">
        <v>451</v>
      </c>
      <c r="I192" s="78">
        <v>26.5</v>
      </c>
      <c r="J192" s="99"/>
      <c r="K192" s="78"/>
      <c r="L192" s="78"/>
      <c r="M192" s="78"/>
      <c r="N192" s="78"/>
      <c r="O192" s="78"/>
      <c r="P192" s="80" t="s">
        <v>1126</v>
      </c>
      <c r="T192" s="80"/>
    </row>
    <row r="193" spans="1:20" x14ac:dyDescent="0.25">
      <c r="A193" s="78"/>
      <c r="B193" s="78"/>
      <c r="C193" s="78"/>
      <c r="D193" s="78"/>
      <c r="E193" s="78"/>
      <c r="F193" s="78"/>
      <c r="G193" s="78" t="s">
        <v>445</v>
      </c>
      <c r="H193" s="78" t="s">
        <v>449</v>
      </c>
      <c r="I193" s="78">
        <v>47</v>
      </c>
      <c r="J193" s="99"/>
      <c r="K193" s="78"/>
      <c r="L193" s="78"/>
      <c r="M193" s="78"/>
      <c r="N193" s="78"/>
      <c r="O193" s="78"/>
      <c r="P193" s="80" t="s">
        <v>450</v>
      </c>
      <c r="T193" s="80"/>
    </row>
    <row r="194" spans="1:20" x14ac:dyDescent="0.25">
      <c r="A194" s="78"/>
      <c r="B194" s="78"/>
      <c r="C194" s="78"/>
      <c r="D194" s="78"/>
      <c r="E194" s="78"/>
      <c r="F194" s="78"/>
      <c r="G194" s="78" t="s">
        <v>445</v>
      </c>
      <c r="H194" s="78" t="s">
        <v>448</v>
      </c>
      <c r="I194" s="78">
        <v>34</v>
      </c>
      <c r="J194" s="99"/>
      <c r="K194" s="78"/>
      <c r="L194" s="78"/>
      <c r="M194" s="78"/>
      <c r="N194" s="78"/>
      <c r="O194" s="78"/>
      <c r="P194" s="80" t="s">
        <v>23</v>
      </c>
      <c r="T194" s="80"/>
    </row>
    <row r="195" spans="1:20" x14ac:dyDescent="0.25">
      <c r="A195" s="78"/>
      <c r="B195" s="78"/>
      <c r="C195" s="78"/>
      <c r="D195" s="78"/>
      <c r="E195" s="78"/>
      <c r="F195" s="78"/>
      <c r="G195" s="78" t="s">
        <v>445</v>
      </c>
      <c r="H195" s="78" t="s">
        <v>827</v>
      </c>
      <c r="I195" s="78">
        <v>31.7</v>
      </c>
      <c r="J195" s="99"/>
      <c r="K195" s="78"/>
      <c r="L195" s="78"/>
      <c r="M195" s="78"/>
      <c r="N195" s="78"/>
      <c r="O195" s="78"/>
      <c r="P195" s="80" t="s">
        <v>447</v>
      </c>
      <c r="T195" s="80"/>
    </row>
    <row r="196" spans="1:20" x14ac:dyDescent="0.25">
      <c r="A196" s="78"/>
      <c r="B196" s="78"/>
      <c r="C196" s="78"/>
      <c r="D196" s="78"/>
      <c r="E196" s="78"/>
      <c r="F196" s="78"/>
      <c r="G196" s="78" t="s">
        <v>445</v>
      </c>
      <c r="H196" s="78" t="s">
        <v>444</v>
      </c>
      <c r="I196" s="78">
        <v>30.4</v>
      </c>
      <c r="J196" s="99"/>
      <c r="K196" s="78"/>
      <c r="L196" s="78"/>
      <c r="M196" s="78"/>
      <c r="N196" s="78"/>
      <c r="O196" s="78"/>
      <c r="P196" s="80" t="s">
        <v>446</v>
      </c>
      <c r="T196" s="80"/>
    </row>
    <row r="197" spans="1:20" x14ac:dyDescent="0.25">
      <c r="A197" s="78"/>
      <c r="B197" s="78"/>
      <c r="C197" s="78"/>
      <c r="D197" s="78"/>
      <c r="E197" s="78"/>
      <c r="F197" s="78"/>
      <c r="G197" s="78" t="s">
        <v>861</v>
      </c>
      <c r="H197" s="78" t="s">
        <v>443</v>
      </c>
      <c r="I197" s="78">
        <v>31.4</v>
      </c>
      <c r="J197" s="99"/>
      <c r="K197" s="78"/>
      <c r="L197" s="78"/>
      <c r="M197" s="78"/>
      <c r="N197" s="78"/>
      <c r="O197" s="78"/>
      <c r="T197" s="80"/>
    </row>
    <row r="198" spans="1:20" x14ac:dyDescent="0.25">
      <c r="A198" s="78"/>
      <c r="B198" s="78"/>
      <c r="C198" s="78"/>
      <c r="D198" s="78"/>
      <c r="E198" s="78"/>
      <c r="F198" s="78"/>
      <c r="G198" s="78" t="s">
        <v>861</v>
      </c>
      <c r="H198" s="78" t="s">
        <v>442</v>
      </c>
      <c r="I198" s="78">
        <v>41.1</v>
      </c>
      <c r="J198" s="99"/>
      <c r="K198" s="78"/>
      <c r="L198" s="78"/>
      <c r="M198" s="78"/>
      <c r="N198" s="78"/>
      <c r="O198" s="78"/>
      <c r="P198" s="114" t="s">
        <v>828</v>
      </c>
      <c r="T198" s="80"/>
    </row>
    <row r="199" spans="1:20" x14ac:dyDescent="0.25">
      <c r="A199" s="78"/>
      <c r="B199" s="78"/>
      <c r="C199" s="78"/>
      <c r="D199" s="78"/>
      <c r="E199" s="78"/>
      <c r="F199" s="78"/>
      <c r="G199" s="78" t="s">
        <v>863</v>
      </c>
      <c r="H199" s="78" t="s">
        <v>440</v>
      </c>
      <c r="I199" s="78">
        <v>30.4</v>
      </c>
      <c r="J199" s="99"/>
      <c r="K199" s="78"/>
      <c r="L199" s="78"/>
      <c r="M199" s="78"/>
      <c r="N199" s="78"/>
      <c r="O199" s="78"/>
      <c r="P199" s="80" t="s">
        <v>441</v>
      </c>
      <c r="T199" s="80"/>
    </row>
    <row r="200" spans="1:20" x14ac:dyDescent="0.25">
      <c r="A200" s="78"/>
      <c r="B200" s="78"/>
      <c r="C200" s="78"/>
      <c r="D200" s="78"/>
      <c r="E200" s="78"/>
      <c r="F200" s="78"/>
      <c r="G200" s="78" t="s">
        <v>863</v>
      </c>
      <c r="H200" s="78" t="s">
        <v>439</v>
      </c>
      <c r="I200" s="78">
        <v>33.9</v>
      </c>
      <c r="J200" s="99"/>
      <c r="K200" s="78"/>
      <c r="L200" s="78"/>
      <c r="M200" s="78"/>
      <c r="N200" s="78"/>
      <c r="O200" s="78"/>
      <c r="T200" s="80"/>
    </row>
    <row r="201" spans="1:20" x14ac:dyDescent="0.25">
      <c r="A201" s="78"/>
      <c r="B201" s="78"/>
      <c r="C201" s="78"/>
      <c r="D201" s="78"/>
      <c r="E201" s="78"/>
      <c r="F201" s="78"/>
      <c r="G201" s="78" t="s">
        <v>863</v>
      </c>
      <c r="H201" s="78" t="s">
        <v>438</v>
      </c>
      <c r="I201" s="78">
        <v>34.5</v>
      </c>
      <c r="J201" s="99"/>
      <c r="K201" s="78"/>
      <c r="L201" s="78"/>
      <c r="M201" s="78"/>
      <c r="N201" s="78"/>
      <c r="O201" s="78"/>
      <c r="T201" s="80"/>
    </row>
    <row r="202" spans="1:20" x14ac:dyDescent="0.25">
      <c r="A202" s="78"/>
      <c r="B202" s="78"/>
      <c r="C202" s="78"/>
      <c r="D202" s="78"/>
      <c r="E202" s="78"/>
      <c r="F202" s="78"/>
      <c r="G202" s="78" t="s">
        <v>436</v>
      </c>
      <c r="H202" s="78" t="s">
        <v>437</v>
      </c>
      <c r="I202" s="78">
        <v>31.1</v>
      </c>
      <c r="J202" s="99"/>
      <c r="K202" s="78"/>
      <c r="L202" s="78"/>
      <c r="M202" s="78"/>
      <c r="N202" s="78"/>
      <c r="O202" s="78"/>
      <c r="T202" s="80"/>
    </row>
    <row r="203" spans="1:20" x14ac:dyDescent="0.25">
      <c r="A203" s="78"/>
      <c r="B203" s="78"/>
      <c r="C203" s="78"/>
      <c r="D203" s="78"/>
      <c r="E203" s="78"/>
      <c r="F203" s="78"/>
      <c r="G203" s="78" t="s">
        <v>436</v>
      </c>
      <c r="H203" s="78" t="s">
        <v>435</v>
      </c>
      <c r="I203" s="78">
        <v>50.3</v>
      </c>
      <c r="J203" s="99"/>
      <c r="K203" s="78"/>
      <c r="L203" s="78"/>
      <c r="M203" s="78"/>
      <c r="N203" s="78"/>
      <c r="O203" s="78"/>
      <c r="T203" s="80"/>
    </row>
    <row r="204" spans="1:20" x14ac:dyDescent="0.25">
      <c r="A204" s="78"/>
      <c r="B204" s="78"/>
      <c r="C204" s="78"/>
      <c r="D204" s="78"/>
      <c r="E204" s="78"/>
      <c r="F204" s="78"/>
      <c r="G204" s="78" t="s">
        <v>427</v>
      </c>
      <c r="H204" s="78" t="s">
        <v>434</v>
      </c>
      <c r="I204" s="78">
        <v>29.2</v>
      </c>
      <c r="J204" s="99"/>
      <c r="K204" s="78"/>
      <c r="L204" s="78"/>
      <c r="M204" s="78"/>
      <c r="N204" s="78"/>
      <c r="O204" s="78"/>
      <c r="T204" s="80"/>
    </row>
    <row r="205" spans="1:20" x14ac:dyDescent="0.25">
      <c r="A205" s="78"/>
      <c r="B205" s="78"/>
      <c r="C205" s="78"/>
      <c r="D205" s="78"/>
      <c r="E205" s="78"/>
      <c r="F205" s="78"/>
      <c r="G205" s="78" t="s">
        <v>427</v>
      </c>
      <c r="H205" s="78" t="s">
        <v>433</v>
      </c>
      <c r="I205" s="78">
        <v>29.5</v>
      </c>
      <c r="J205" s="99"/>
      <c r="K205" s="78"/>
      <c r="L205" s="78"/>
      <c r="M205" s="78"/>
      <c r="N205" s="78"/>
      <c r="O205" s="78"/>
      <c r="T205" s="80"/>
    </row>
    <row r="206" spans="1:20" x14ac:dyDescent="0.25">
      <c r="A206" s="78"/>
      <c r="B206" s="78"/>
      <c r="C206" s="78"/>
      <c r="D206" s="78"/>
      <c r="E206" s="78"/>
      <c r="F206" s="78"/>
      <c r="G206" s="78" t="s">
        <v>427</v>
      </c>
      <c r="H206" s="78" t="s">
        <v>432</v>
      </c>
      <c r="I206" s="78">
        <v>35</v>
      </c>
      <c r="J206" s="99"/>
      <c r="K206" s="78"/>
      <c r="L206" s="78"/>
      <c r="M206" s="78"/>
      <c r="N206" s="78"/>
      <c r="O206" s="78"/>
      <c r="T206" s="80"/>
    </row>
    <row r="207" spans="1:20" x14ac:dyDescent="0.25">
      <c r="A207" s="78"/>
      <c r="B207" s="78"/>
      <c r="C207" s="78"/>
      <c r="D207" s="78"/>
      <c r="E207" s="78"/>
      <c r="F207" s="78"/>
      <c r="G207" s="78" t="s">
        <v>427</v>
      </c>
      <c r="H207" s="78" t="s">
        <v>431</v>
      </c>
      <c r="I207" s="78">
        <v>28</v>
      </c>
      <c r="J207" s="99"/>
      <c r="K207" s="78"/>
      <c r="L207" s="78"/>
      <c r="M207" s="78"/>
      <c r="N207" s="78"/>
      <c r="O207" s="78"/>
      <c r="T207" s="80"/>
    </row>
    <row r="208" spans="1:20" x14ac:dyDescent="0.25">
      <c r="A208" s="78"/>
      <c r="B208" s="78"/>
      <c r="C208" s="78"/>
      <c r="D208" s="78"/>
      <c r="E208" s="78"/>
      <c r="F208" s="78"/>
      <c r="G208" s="78" t="s">
        <v>427</v>
      </c>
      <c r="H208" s="78" t="s">
        <v>430</v>
      </c>
      <c r="I208" s="78">
        <v>30.7</v>
      </c>
      <c r="J208" s="99"/>
      <c r="K208" s="78"/>
      <c r="L208" s="78"/>
      <c r="M208" s="78"/>
      <c r="N208" s="78"/>
      <c r="O208" s="78"/>
      <c r="T208" s="80"/>
    </row>
    <row r="209" spans="1:20" x14ac:dyDescent="0.25">
      <c r="A209" s="78"/>
      <c r="B209" s="78"/>
      <c r="C209" s="78"/>
      <c r="D209" s="78"/>
      <c r="E209" s="78"/>
      <c r="F209" s="78"/>
      <c r="G209" s="78" t="s">
        <v>427</v>
      </c>
      <c r="H209" s="78" t="s">
        <v>429</v>
      </c>
      <c r="I209" s="78">
        <v>21.2</v>
      </c>
      <c r="J209" s="99"/>
      <c r="K209" s="78"/>
      <c r="L209" s="78"/>
      <c r="M209" s="78"/>
      <c r="N209" s="78"/>
      <c r="O209" s="78"/>
      <c r="T209" s="80"/>
    </row>
    <row r="210" spans="1:20" x14ac:dyDescent="0.25">
      <c r="A210" s="78"/>
      <c r="B210" s="78"/>
      <c r="C210" s="78"/>
      <c r="D210" s="78"/>
      <c r="E210" s="78"/>
      <c r="F210" s="78"/>
      <c r="G210" s="78" t="s">
        <v>427</v>
      </c>
      <c r="H210" s="78" t="s">
        <v>428</v>
      </c>
      <c r="I210" s="78">
        <v>19</v>
      </c>
      <c r="J210" s="99"/>
      <c r="K210" s="78"/>
      <c r="L210" s="78"/>
      <c r="M210" s="78"/>
      <c r="N210" s="78"/>
      <c r="O210" s="78"/>
      <c r="T210" s="80"/>
    </row>
    <row r="211" spans="1:20" x14ac:dyDescent="0.25">
      <c r="A211" s="78"/>
      <c r="B211" s="78"/>
      <c r="C211" s="78"/>
      <c r="D211" s="78"/>
      <c r="E211" s="78"/>
      <c r="F211" s="78"/>
      <c r="G211" s="78" t="s">
        <v>427</v>
      </c>
      <c r="H211" s="78" t="s">
        <v>426</v>
      </c>
      <c r="I211" s="78">
        <v>19.3</v>
      </c>
      <c r="J211" s="99"/>
      <c r="K211" s="78"/>
      <c r="L211" s="78"/>
      <c r="M211" s="78"/>
      <c r="N211" s="78"/>
      <c r="O211" s="78"/>
      <c r="T211" s="80"/>
    </row>
    <row r="212" spans="1:20" x14ac:dyDescent="0.25">
      <c r="A212" s="78"/>
      <c r="B212" s="78"/>
      <c r="C212" s="78"/>
      <c r="D212" s="78"/>
      <c r="E212" s="78"/>
      <c r="F212" s="78"/>
      <c r="G212" s="78" t="s">
        <v>864</v>
      </c>
      <c r="H212" s="78" t="s">
        <v>425</v>
      </c>
      <c r="I212" s="78">
        <v>27.5</v>
      </c>
      <c r="J212" s="99"/>
      <c r="K212" s="78"/>
      <c r="L212" s="78"/>
      <c r="M212" s="78"/>
      <c r="N212" s="78"/>
      <c r="O212" s="78"/>
      <c r="T212" s="80"/>
    </row>
    <row r="213" spans="1:20" x14ac:dyDescent="0.25">
      <c r="A213" s="78"/>
      <c r="B213" s="78"/>
      <c r="C213" s="78"/>
      <c r="D213" s="78"/>
      <c r="E213" s="78"/>
      <c r="F213" s="78"/>
      <c r="G213" s="78" t="s">
        <v>864</v>
      </c>
      <c r="H213" s="78" t="s">
        <v>424</v>
      </c>
      <c r="I213" s="78">
        <v>29.4</v>
      </c>
      <c r="J213" s="99"/>
      <c r="K213" s="78"/>
      <c r="L213" s="78"/>
      <c r="M213" s="78"/>
      <c r="N213" s="78"/>
      <c r="O213" s="78"/>
      <c r="T213" s="80"/>
    </row>
    <row r="214" spans="1:20" x14ac:dyDescent="0.25">
      <c r="A214" s="78"/>
      <c r="B214" s="78"/>
      <c r="C214" s="78"/>
      <c r="D214" s="78"/>
      <c r="E214" s="78"/>
      <c r="F214" s="78"/>
      <c r="G214" s="78" t="s">
        <v>864</v>
      </c>
      <c r="H214" s="78" t="s">
        <v>423</v>
      </c>
      <c r="I214" s="78">
        <v>24.3</v>
      </c>
      <c r="J214" s="99"/>
      <c r="K214" s="78"/>
      <c r="L214" s="78"/>
      <c r="M214" s="78"/>
      <c r="N214" s="78"/>
      <c r="O214" s="78"/>
      <c r="T214" s="80"/>
    </row>
    <row r="215" spans="1:20" x14ac:dyDescent="0.25">
      <c r="A215" s="78"/>
      <c r="B215" s="78"/>
      <c r="C215" s="78"/>
      <c r="D215" s="78"/>
      <c r="E215" s="78"/>
      <c r="F215" s="78"/>
      <c r="G215" s="78" t="s">
        <v>864</v>
      </c>
      <c r="H215" s="78" t="s">
        <v>422</v>
      </c>
      <c r="I215" s="78">
        <v>31.9</v>
      </c>
      <c r="J215" s="99"/>
      <c r="K215" s="78"/>
      <c r="L215" s="78"/>
      <c r="M215" s="78"/>
      <c r="N215" s="78"/>
      <c r="O215" s="78"/>
      <c r="T215" s="80"/>
    </row>
    <row r="216" spans="1:20" x14ac:dyDescent="0.25">
      <c r="A216" s="78"/>
      <c r="B216" s="78"/>
      <c r="C216" s="78"/>
      <c r="D216" s="78"/>
      <c r="E216" s="78"/>
      <c r="F216" s="78"/>
      <c r="G216" s="78" t="s">
        <v>864</v>
      </c>
      <c r="H216" s="78" t="s">
        <v>421</v>
      </c>
      <c r="I216" s="78">
        <v>19.5</v>
      </c>
      <c r="J216" s="99"/>
      <c r="K216" s="78"/>
      <c r="L216" s="78"/>
      <c r="M216" s="78"/>
      <c r="N216" s="78"/>
      <c r="O216" s="78"/>
      <c r="T216" s="80"/>
    </row>
    <row r="217" spans="1:20" x14ac:dyDescent="0.25">
      <c r="A217" s="78"/>
      <c r="B217" s="78"/>
      <c r="C217" s="78"/>
      <c r="D217" s="78"/>
      <c r="E217" s="78"/>
      <c r="F217" s="78"/>
      <c r="G217" s="78" t="s">
        <v>864</v>
      </c>
      <c r="H217" s="78" t="s">
        <v>420</v>
      </c>
      <c r="I217" s="78">
        <v>37.9</v>
      </c>
      <c r="J217" s="99"/>
      <c r="K217" s="78"/>
      <c r="L217" s="78"/>
      <c r="M217" s="78"/>
      <c r="N217" s="78"/>
      <c r="O217" s="78"/>
      <c r="T217" s="80"/>
    </row>
    <row r="218" spans="1:20" x14ac:dyDescent="0.25">
      <c r="A218" s="78"/>
      <c r="B218" s="78"/>
      <c r="C218" s="78"/>
      <c r="D218" s="78"/>
      <c r="E218" s="78"/>
      <c r="F218" s="78"/>
      <c r="G218" s="78" t="s">
        <v>864</v>
      </c>
      <c r="H218" s="78" t="s">
        <v>419</v>
      </c>
      <c r="I218" s="78">
        <v>35.1</v>
      </c>
      <c r="J218" s="99"/>
      <c r="K218" s="78"/>
      <c r="L218" s="78"/>
      <c r="M218" s="78"/>
      <c r="N218" s="78"/>
      <c r="O218" s="78"/>
      <c r="T218" s="80"/>
    </row>
    <row r="219" spans="1:20" x14ac:dyDescent="0.25">
      <c r="A219" s="78"/>
      <c r="B219" s="78"/>
      <c r="C219" s="78"/>
      <c r="D219" s="78"/>
      <c r="E219" s="78"/>
      <c r="F219" s="78"/>
      <c r="G219" s="78" t="s">
        <v>864</v>
      </c>
      <c r="H219" s="78" t="s">
        <v>418</v>
      </c>
      <c r="I219" s="78">
        <v>25</v>
      </c>
      <c r="J219" s="99"/>
      <c r="K219" s="78"/>
      <c r="L219" s="78"/>
      <c r="M219" s="78"/>
      <c r="N219" s="78"/>
      <c r="O219" s="78"/>
      <c r="T219" s="80"/>
    </row>
    <row r="220" spans="1:20" x14ac:dyDescent="0.25">
      <c r="A220" s="78"/>
      <c r="B220" s="78"/>
      <c r="C220" s="78"/>
      <c r="D220" s="78"/>
      <c r="E220" s="78"/>
      <c r="F220" s="78"/>
      <c r="G220" s="78" t="s">
        <v>864</v>
      </c>
      <c r="H220" s="78" t="s">
        <v>417</v>
      </c>
      <c r="I220" s="78">
        <v>34.1</v>
      </c>
      <c r="J220" s="99"/>
      <c r="K220" s="78"/>
      <c r="L220" s="78"/>
      <c r="M220" s="78"/>
      <c r="N220" s="78"/>
      <c r="O220" s="78"/>
      <c r="T220" s="80"/>
    </row>
    <row r="221" spans="1:20" x14ac:dyDescent="0.25">
      <c r="A221" s="78"/>
      <c r="B221" s="78"/>
      <c r="C221" s="78"/>
      <c r="D221" s="78"/>
      <c r="E221" s="78"/>
      <c r="F221" s="78"/>
      <c r="G221" s="78" t="s">
        <v>864</v>
      </c>
      <c r="H221" s="78" t="s">
        <v>416</v>
      </c>
      <c r="I221" s="78">
        <v>39</v>
      </c>
      <c r="J221" s="99"/>
      <c r="K221" s="78"/>
      <c r="L221" s="78"/>
      <c r="M221" s="78"/>
      <c r="N221" s="78"/>
      <c r="O221" s="78"/>
      <c r="T221" s="80"/>
    </row>
    <row r="222" spans="1:20" x14ac:dyDescent="0.25">
      <c r="A222" s="78"/>
      <c r="B222" s="78"/>
      <c r="C222" s="78"/>
      <c r="D222" s="78"/>
      <c r="E222" s="78"/>
      <c r="F222" s="78"/>
      <c r="G222" s="78" t="s">
        <v>865</v>
      </c>
      <c r="H222" s="78" t="s">
        <v>415</v>
      </c>
      <c r="I222" s="78">
        <v>30.3</v>
      </c>
      <c r="J222" s="99"/>
      <c r="K222" s="78"/>
      <c r="L222" s="78"/>
      <c r="M222" s="78"/>
      <c r="N222" s="78"/>
      <c r="O222" s="78"/>
      <c r="T222" s="80"/>
    </row>
    <row r="223" spans="1:20" x14ac:dyDescent="0.25">
      <c r="A223" s="78"/>
      <c r="B223" s="78"/>
      <c r="C223" s="78"/>
      <c r="D223" s="78"/>
      <c r="E223" s="78"/>
      <c r="F223" s="78"/>
      <c r="G223" s="78" t="s">
        <v>865</v>
      </c>
      <c r="H223" s="78" t="s">
        <v>414</v>
      </c>
      <c r="I223" s="78">
        <v>55</v>
      </c>
      <c r="J223" s="99"/>
      <c r="K223" s="78"/>
      <c r="L223" s="78"/>
      <c r="M223" s="78"/>
      <c r="N223" s="78"/>
      <c r="O223" s="78"/>
      <c r="T223" s="80"/>
    </row>
    <row r="224" spans="1:20" x14ac:dyDescent="0.25">
      <c r="A224" s="78"/>
      <c r="B224" s="78"/>
      <c r="C224" s="78"/>
      <c r="D224" s="78"/>
      <c r="E224" s="78"/>
      <c r="F224" s="78"/>
      <c r="G224" s="78" t="s">
        <v>865</v>
      </c>
      <c r="H224" s="78" t="s">
        <v>413</v>
      </c>
      <c r="I224" s="78">
        <v>30.1</v>
      </c>
      <c r="J224" s="99"/>
      <c r="K224" s="78"/>
      <c r="L224" s="78"/>
      <c r="M224" s="78"/>
      <c r="N224" s="78"/>
      <c r="O224" s="78"/>
      <c r="T224" s="80"/>
    </row>
    <row r="225" spans="1:20" x14ac:dyDescent="0.25">
      <c r="A225" s="78"/>
      <c r="B225" s="78"/>
      <c r="C225" s="78"/>
      <c r="D225" s="78"/>
      <c r="E225" s="78"/>
      <c r="F225" s="78"/>
      <c r="G225" s="78" t="s">
        <v>866</v>
      </c>
      <c r="H225" s="78" t="s">
        <v>412</v>
      </c>
      <c r="I225" s="78">
        <v>31.8</v>
      </c>
      <c r="J225" s="99"/>
      <c r="K225" s="78"/>
      <c r="L225" s="78"/>
      <c r="M225" s="78"/>
      <c r="N225" s="78"/>
      <c r="O225" s="78"/>
      <c r="T225" s="80"/>
    </row>
    <row r="226" spans="1:20" x14ac:dyDescent="0.25">
      <c r="A226" s="78"/>
      <c r="B226" s="78"/>
      <c r="C226" s="78"/>
      <c r="D226" s="78"/>
      <c r="E226" s="78"/>
      <c r="F226" s="78"/>
      <c r="G226" s="78" t="s">
        <v>866</v>
      </c>
      <c r="H226" s="78" t="s">
        <v>411</v>
      </c>
      <c r="I226" s="78">
        <v>30.5</v>
      </c>
      <c r="J226" s="99"/>
      <c r="K226" s="78"/>
      <c r="L226" s="78"/>
      <c r="M226" s="78"/>
      <c r="N226" s="78"/>
      <c r="O226" s="78"/>
      <c r="T226" s="80"/>
    </row>
    <row r="227" spans="1:20" x14ac:dyDescent="0.25">
      <c r="A227" s="78"/>
      <c r="B227" s="78"/>
      <c r="C227" s="78"/>
      <c r="D227" s="78"/>
      <c r="E227" s="78"/>
      <c r="F227" s="78"/>
      <c r="G227" s="78" t="s">
        <v>866</v>
      </c>
      <c r="H227" s="78" t="s">
        <v>410</v>
      </c>
      <c r="I227" s="78">
        <v>39.5</v>
      </c>
      <c r="J227" s="99"/>
      <c r="K227" s="78"/>
      <c r="L227" s="78"/>
      <c r="M227" s="78"/>
      <c r="N227" s="78"/>
      <c r="O227" s="78"/>
      <c r="T227" s="80"/>
    </row>
    <row r="228" spans="1:20" x14ac:dyDescent="0.25">
      <c r="A228" s="78"/>
      <c r="B228" s="78"/>
      <c r="C228" s="78"/>
      <c r="D228" s="78"/>
      <c r="E228" s="78"/>
      <c r="F228" s="78"/>
      <c r="G228" s="78" t="s">
        <v>866</v>
      </c>
      <c r="H228" s="78" t="s">
        <v>409</v>
      </c>
      <c r="I228" s="78">
        <v>35</v>
      </c>
      <c r="J228" s="99"/>
      <c r="K228" s="78"/>
      <c r="L228" s="78"/>
      <c r="M228" s="78"/>
      <c r="N228" s="78"/>
      <c r="O228" s="78"/>
      <c r="T228" s="80"/>
    </row>
    <row r="229" spans="1:20" x14ac:dyDescent="0.25">
      <c r="A229" s="78"/>
      <c r="B229" s="78"/>
      <c r="C229" s="78"/>
      <c r="D229" s="78"/>
      <c r="E229" s="78"/>
      <c r="F229" s="78"/>
      <c r="G229" s="78" t="s">
        <v>866</v>
      </c>
      <c r="H229" s="78" t="s">
        <v>408</v>
      </c>
      <c r="I229" s="78">
        <v>34</v>
      </c>
      <c r="J229" s="99"/>
      <c r="K229" s="78"/>
      <c r="L229" s="78"/>
      <c r="M229" s="78"/>
      <c r="N229" s="78"/>
      <c r="O229" s="78"/>
      <c r="T229" s="80"/>
    </row>
    <row r="230" spans="1:20" x14ac:dyDescent="0.25">
      <c r="A230" s="78"/>
      <c r="B230" s="78"/>
      <c r="C230" s="78"/>
      <c r="D230" s="78"/>
      <c r="E230" s="78"/>
      <c r="F230" s="78"/>
      <c r="G230" s="78" t="s">
        <v>866</v>
      </c>
      <c r="H230" s="78" t="s">
        <v>407</v>
      </c>
      <c r="I230" s="78">
        <v>44.3</v>
      </c>
      <c r="J230" s="99"/>
      <c r="K230" s="78"/>
      <c r="L230" s="78"/>
      <c r="M230" s="78"/>
      <c r="N230" s="78"/>
      <c r="O230" s="78"/>
      <c r="T230" s="80"/>
    </row>
    <row r="231" spans="1:20" x14ac:dyDescent="0.25">
      <c r="A231" s="78"/>
      <c r="B231" s="78"/>
      <c r="C231" s="78"/>
      <c r="D231" s="78"/>
      <c r="E231" s="78"/>
      <c r="F231" s="78"/>
      <c r="G231" s="78" t="s">
        <v>866</v>
      </c>
      <c r="H231" s="78" t="s">
        <v>406</v>
      </c>
      <c r="I231" s="78">
        <v>33.4</v>
      </c>
      <c r="J231" s="99"/>
      <c r="K231" s="78"/>
      <c r="L231" s="78"/>
      <c r="M231" s="78"/>
      <c r="N231" s="78"/>
      <c r="O231" s="78"/>
      <c r="T231" s="80"/>
    </row>
    <row r="232" spans="1:20" x14ac:dyDescent="0.25">
      <c r="A232" s="78"/>
      <c r="B232" s="78"/>
      <c r="C232" s="78"/>
      <c r="D232" s="78"/>
      <c r="E232" s="78"/>
      <c r="F232" s="78"/>
      <c r="G232" s="78" t="s">
        <v>866</v>
      </c>
      <c r="H232" s="78" t="s">
        <v>405</v>
      </c>
      <c r="I232" s="78">
        <v>34</v>
      </c>
      <c r="J232" s="99"/>
      <c r="K232" s="78"/>
      <c r="L232" s="78"/>
      <c r="M232" s="78"/>
      <c r="N232" s="78"/>
      <c r="O232" s="78"/>
      <c r="T232" s="80"/>
    </row>
    <row r="233" spans="1:20" x14ac:dyDescent="0.25">
      <c r="A233" s="78"/>
      <c r="B233" s="78"/>
      <c r="C233" s="78"/>
      <c r="D233" s="78"/>
      <c r="E233" s="78"/>
      <c r="F233" s="78"/>
      <c r="G233" s="78" t="s">
        <v>866</v>
      </c>
      <c r="H233" s="78" t="s">
        <v>404</v>
      </c>
      <c r="I233" s="78">
        <v>37.700000000000003</v>
      </c>
      <c r="J233" s="99"/>
      <c r="K233" s="78"/>
      <c r="L233" s="78"/>
      <c r="M233" s="78"/>
      <c r="N233" s="78"/>
      <c r="O233" s="78"/>
      <c r="T233" s="80"/>
    </row>
    <row r="234" spans="1:20" x14ac:dyDescent="0.25">
      <c r="A234" s="78"/>
      <c r="B234" s="78"/>
      <c r="C234" s="78"/>
      <c r="D234" s="78"/>
      <c r="E234" s="78"/>
      <c r="F234" s="78"/>
      <c r="G234" s="78" t="s">
        <v>866</v>
      </c>
      <c r="H234" s="78" t="s">
        <v>403</v>
      </c>
      <c r="I234" s="78">
        <v>36</v>
      </c>
      <c r="J234" s="99"/>
      <c r="K234" s="78"/>
      <c r="L234" s="78"/>
      <c r="M234" s="78"/>
      <c r="N234" s="78"/>
      <c r="O234" s="78"/>
      <c r="T234" s="80"/>
    </row>
    <row r="235" spans="1:20" x14ac:dyDescent="0.25">
      <c r="A235" s="78"/>
      <c r="B235" s="78"/>
      <c r="C235" s="78"/>
      <c r="D235" s="78"/>
      <c r="E235" s="78"/>
      <c r="F235" s="78"/>
      <c r="G235" s="78" t="s">
        <v>866</v>
      </c>
      <c r="H235" s="78" t="s">
        <v>402</v>
      </c>
      <c r="I235" s="78">
        <v>17.600000000000001</v>
      </c>
      <c r="J235" s="99"/>
      <c r="K235" s="78"/>
      <c r="L235" s="78"/>
      <c r="M235" s="78"/>
      <c r="N235" s="78"/>
      <c r="O235" s="78"/>
      <c r="T235" s="80"/>
    </row>
    <row r="236" spans="1:20" x14ac:dyDescent="0.25">
      <c r="A236" s="78"/>
      <c r="B236" s="78"/>
      <c r="C236" s="78"/>
      <c r="D236" s="78"/>
      <c r="E236" s="78"/>
      <c r="F236" s="78"/>
      <c r="G236" s="78" t="s">
        <v>866</v>
      </c>
      <c r="H236" s="78" t="s">
        <v>401</v>
      </c>
      <c r="I236" s="78" t="s">
        <v>19</v>
      </c>
      <c r="J236" s="99"/>
      <c r="K236" s="78"/>
      <c r="L236" s="78"/>
      <c r="M236" s="78"/>
      <c r="N236" s="78"/>
      <c r="O236" s="78"/>
      <c r="T236" s="80"/>
    </row>
    <row r="237" spans="1:20" x14ac:dyDescent="0.25">
      <c r="A237" s="78"/>
      <c r="B237" s="78"/>
      <c r="C237" s="78"/>
      <c r="D237" s="78"/>
      <c r="E237" s="78"/>
      <c r="F237" s="78"/>
      <c r="G237" s="78" t="s">
        <v>400</v>
      </c>
      <c r="H237" s="78" t="s">
        <v>399</v>
      </c>
      <c r="I237" s="78" t="s">
        <v>19</v>
      </c>
      <c r="J237" s="99"/>
      <c r="K237" s="78"/>
      <c r="L237" s="78"/>
      <c r="M237" s="78"/>
      <c r="N237" s="78"/>
      <c r="O237" s="78"/>
      <c r="T237" s="80"/>
    </row>
    <row r="238" spans="1:20" x14ac:dyDescent="0.25">
      <c r="A238" s="78"/>
      <c r="B238" s="78"/>
      <c r="C238" s="78"/>
      <c r="D238" s="78"/>
      <c r="E238" s="78"/>
      <c r="F238" s="78"/>
      <c r="G238" s="78" t="s">
        <v>397</v>
      </c>
      <c r="H238" s="78" t="s">
        <v>398</v>
      </c>
      <c r="I238" s="78">
        <v>32</v>
      </c>
      <c r="J238" s="99"/>
      <c r="K238" s="78"/>
      <c r="L238" s="78"/>
      <c r="M238" s="78"/>
      <c r="N238" s="78"/>
      <c r="O238" s="78"/>
      <c r="T238" s="80"/>
    </row>
    <row r="239" spans="1:20" x14ac:dyDescent="0.25">
      <c r="A239" s="78"/>
      <c r="B239" s="78"/>
      <c r="C239" s="78"/>
      <c r="D239" s="78"/>
      <c r="E239" s="78"/>
      <c r="F239" s="78"/>
      <c r="G239" s="78" t="s">
        <v>397</v>
      </c>
      <c r="H239" s="78" t="s">
        <v>396</v>
      </c>
      <c r="I239" s="78">
        <v>37.4</v>
      </c>
      <c r="J239" s="99"/>
      <c r="K239" s="78"/>
      <c r="L239" s="78"/>
      <c r="M239" s="78"/>
      <c r="N239" s="78"/>
      <c r="O239" s="78"/>
      <c r="T239" s="80"/>
    </row>
    <row r="240" spans="1:20" x14ac:dyDescent="0.25">
      <c r="A240" s="78"/>
      <c r="B240" s="78"/>
      <c r="C240" s="78"/>
      <c r="D240" s="78"/>
      <c r="E240" s="78"/>
      <c r="F240" s="78"/>
      <c r="G240" s="78" t="s">
        <v>394</v>
      </c>
      <c r="H240" s="78" t="s">
        <v>395</v>
      </c>
      <c r="I240" s="78">
        <v>27.7</v>
      </c>
      <c r="J240" s="99"/>
      <c r="K240" s="78"/>
      <c r="L240" s="78"/>
      <c r="M240" s="78"/>
      <c r="N240" s="78"/>
      <c r="O240" s="78"/>
      <c r="T240" s="80"/>
    </row>
    <row r="241" spans="1:20" x14ac:dyDescent="0.25">
      <c r="A241" s="78"/>
      <c r="B241" s="78"/>
      <c r="C241" s="78"/>
      <c r="D241" s="78"/>
      <c r="E241" s="78"/>
      <c r="F241" s="78"/>
      <c r="G241" s="78" t="s">
        <v>394</v>
      </c>
      <c r="H241" s="78" t="s">
        <v>393</v>
      </c>
      <c r="I241" s="78">
        <v>27</v>
      </c>
      <c r="J241" s="99"/>
      <c r="K241" s="78"/>
      <c r="L241" s="78"/>
      <c r="M241" s="78"/>
      <c r="N241" s="78"/>
      <c r="O241" s="78"/>
      <c r="T241" s="80"/>
    </row>
    <row r="242" spans="1:20" x14ac:dyDescent="0.25">
      <c r="A242" s="78"/>
      <c r="B242" s="78"/>
      <c r="C242" s="78"/>
      <c r="D242" s="78"/>
      <c r="E242" s="78"/>
      <c r="F242" s="78"/>
      <c r="G242" s="78" t="s">
        <v>392</v>
      </c>
      <c r="H242" s="78" t="s">
        <v>391</v>
      </c>
      <c r="I242" s="78">
        <v>39.4</v>
      </c>
      <c r="J242" s="99"/>
      <c r="K242" s="78"/>
      <c r="L242" s="78"/>
      <c r="M242" s="78"/>
      <c r="N242" s="78"/>
      <c r="O242" s="78"/>
      <c r="T242" s="80"/>
    </row>
    <row r="243" spans="1:20" x14ac:dyDescent="0.25">
      <c r="A243" s="78"/>
      <c r="B243" s="78"/>
      <c r="C243" s="78"/>
      <c r="D243" s="78"/>
      <c r="E243" s="78"/>
      <c r="F243" s="78"/>
      <c r="G243" s="78" t="s">
        <v>351</v>
      </c>
      <c r="H243" s="78" t="s">
        <v>390</v>
      </c>
      <c r="I243" s="78">
        <v>34.5</v>
      </c>
      <c r="J243" s="99"/>
      <c r="K243" s="78"/>
      <c r="L243" s="78"/>
      <c r="M243" s="78"/>
      <c r="N243" s="78"/>
      <c r="O243" s="78"/>
      <c r="T243" s="80"/>
    </row>
    <row r="244" spans="1:20" x14ac:dyDescent="0.25">
      <c r="A244" s="78"/>
      <c r="B244" s="78"/>
      <c r="C244" s="78"/>
      <c r="D244" s="78"/>
      <c r="E244" s="78"/>
      <c r="F244" s="78"/>
      <c r="G244" s="78" t="s">
        <v>351</v>
      </c>
      <c r="H244" s="78" t="s">
        <v>389</v>
      </c>
      <c r="I244" s="78">
        <v>35.200000000000003</v>
      </c>
      <c r="J244" s="99"/>
      <c r="K244" s="78"/>
      <c r="L244" s="78"/>
      <c r="M244" s="78"/>
      <c r="N244" s="78"/>
      <c r="O244" s="78"/>
      <c r="T244" s="80"/>
    </row>
    <row r="245" spans="1:20" x14ac:dyDescent="0.25">
      <c r="A245" s="78"/>
      <c r="B245" s="78"/>
      <c r="C245" s="78"/>
      <c r="D245" s="78"/>
      <c r="E245" s="78"/>
      <c r="F245" s="78"/>
      <c r="G245" s="78" t="s">
        <v>351</v>
      </c>
      <c r="H245" s="78" t="s">
        <v>388</v>
      </c>
      <c r="I245" s="78">
        <v>42.3</v>
      </c>
      <c r="J245" s="99"/>
      <c r="K245" s="78"/>
      <c r="L245" s="78"/>
      <c r="M245" s="78"/>
      <c r="N245" s="78"/>
      <c r="O245" s="78"/>
      <c r="T245" s="80"/>
    </row>
    <row r="246" spans="1:20" x14ac:dyDescent="0.25">
      <c r="A246" s="78"/>
      <c r="B246" s="78"/>
      <c r="C246" s="78"/>
      <c r="D246" s="78"/>
      <c r="E246" s="78"/>
      <c r="F246" s="78"/>
      <c r="G246" s="78" t="s">
        <v>351</v>
      </c>
      <c r="H246" s="78" t="s">
        <v>387</v>
      </c>
      <c r="I246" s="78">
        <v>18.399999999999999</v>
      </c>
      <c r="J246" s="99"/>
      <c r="K246" s="78"/>
      <c r="L246" s="78"/>
      <c r="M246" s="78"/>
      <c r="N246" s="78"/>
      <c r="O246" s="78"/>
      <c r="T246" s="80"/>
    </row>
    <row r="247" spans="1:20" x14ac:dyDescent="0.25">
      <c r="A247" s="78"/>
      <c r="B247" s="78"/>
      <c r="C247" s="78"/>
      <c r="D247" s="78"/>
      <c r="E247" s="78"/>
      <c r="F247" s="78"/>
      <c r="G247" s="78" t="s">
        <v>351</v>
      </c>
      <c r="H247" s="78" t="s">
        <v>386</v>
      </c>
      <c r="I247" s="78">
        <v>25.7</v>
      </c>
      <c r="J247" s="99"/>
      <c r="K247" s="78"/>
      <c r="L247" s="78"/>
      <c r="M247" s="78"/>
      <c r="N247" s="78"/>
      <c r="O247" s="78"/>
      <c r="T247" s="80"/>
    </row>
    <row r="248" spans="1:20" x14ac:dyDescent="0.25">
      <c r="A248" s="78"/>
      <c r="B248" s="78"/>
      <c r="C248" s="78"/>
      <c r="D248" s="78"/>
      <c r="E248" s="78"/>
      <c r="F248" s="78"/>
      <c r="G248" s="78" t="s">
        <v>351</v>
      </c>
      <c r="H248" s="78" t="s">
        <v>385</v>
      </c>
      <c r="I248" s="78">
        <v>37.9</v>
      </c>
      <c r="J248" s="99"/>
      <c r="K248" s="78"/>
      <c r="L248" s="78"/>
      <c r="M248" s="78"/>
      <c r="N248" s="78"/>
      <c r="O248" s="78"/>
      <c r="T248" s="80"/>
    </row>
    <row r="249" spans="1:20" x14ac:dyDescent="0.25">
      <c r="A249" s="78"/>
      <c r="B249" s="78"/>
      <c r="C249" s="78"/>
      <c r="D249" s="78"/>
      <c r="E249" s="78"/>
      <c r="F249" s="78"/>
      <c r="G249" s="78" t="s">
        <v>351</v>
      </c>
      <c r="H249" s="78" t="s">
        <v>384</v>
      </c>
      <c r="I249" s="78">
        <v>34.1</v>
      </c>
      <c r="J249" s="99"/>
      <c r="K249" s="78"/>
      <c r="L249" s="78"/>
      <c r="M249" s="78"/>
      <c r="N249" s="78"/>
      <c r="O249" s="78"/>
      <c r="T249" s="80"/>
    </row>
    <row r="250" spans="1:20" x14ac:dyDescent="0.25">
      <c r="A250" s="78"/>
      <c r="B250" s="78"/>
      <c r="C250" s="78"/>
      <c r="D250" s="78"/>
      <c r="E250" s="78"/>
      <c r="F250" s="78"/>
      <c r="G250" s="78" t="s">
        <v>351</v>
      </c>
      <c r="H250" s="78" t="s">
        <v>383</v>
      </c>
      <c r="I250" s="78">
        <v>31.8</v>
      </c>
      <c r="J250" s="99"/>
      <c r="K250" s="78"/>
      <c r="L250" s="78"/>
      <c r="M250" s="78"/>
      <c r="N250" s="78"/>
      <c r="O250" s="78"/>
      <c r="T250" s="80"/>
    </row>
    <row r="251" spans="1:20" x14ac:dyDescent="0.25">
      <c r="A251" s="78"/>
      <c r="B251" s="78"/>
      <c r="C251" s="78"/>
      <c r="D251" s="78"/>
      <c r="E251" s="78"/>
      <c r="F251" s="78"/>
      <c r="G251" s="78" t="s">
        <v>351</v>
      </c>
      <c r="H251" s="78" t="s">
        <v>382</v>
      </c>
      <c r="I251" s="78">
        <v>43.2</v>
      </c>
      <c r="J251" s="99"/>
      <c r="K251" s="78"/>
      <c r="L251" s="78"/>
      <c r="M251" s="78"/>
      <c r="N251" s="78"/>
      <c r="O251" s="78"/>
      <c r="T251" s="80"/>
    </row>
    <row r="252" spans="1:20" x14ac:dyDescent="0.25">
      <c r="A252" s="78"/>
      <c r="B252" s="78"/>
      <c r="C252" s="78"/>
      <c r="D252" s="78"/>
      <c r="E252" s="78"/>
      <c r="F252" s="78"/>
      <c r="G252" s="78" t="s">
        <v>351</v>
      </c>
      <c r="H252" s="78" t="s">
        <v>381</v>
      </c>
      <c r="I252" s="78">
        <v>32.799999999999997</v>
      </c>
      <c r="J252" s="99"/>
      <c r="K252" s="78"/>
      <c r="L252" s="78"/>
      <c r="M252" s="78"/>
      <c r="N252" s="78"/>
      <c r="O252" s="78"/>
      <c r="T252" s="80"/>
    </row>
    <row r="253" spans="1:20" x14ac:dyDescent="0.25">
      <c r="A253" s="78"/>
      <c r="B253" s="78"/>
      <c r="C253" s="78"/>
      <c r="D253" s="78"/>
      <c r="E253" s="78"/>
      <c r="F253" s="78"/>
      <c r="G253" s="78" t="s">
        <v>351</v>
      </c>
      <c r="H253" s="78" t="s">
        <v>380</v>
      </c>
      <c r="I253" s="78">
        <v>29</v>
      </c>
      <c r="J253" s="99"/>
      <c r="K253" s="78"/>
      <c r="L253" s="78"/>
      <c r="M253" s="78"/>
      <c r="N253" s="78"/>
      <c r="O253" s="78"/>
      <c r="T253" s="80"/>
    </row>
    <row r="254" spans="1:20" x14ac:dyDescent="0.25">
      <c r="A254" s="78"/>
      <c r="B254" s="78"/>
      <c r="C254" s="78"/>
      <c r="D254" s="78"/>
      <c r="E254" s="78"/>
      <c r="F254" s="78"/>
      <c r="G254" s="78" t="s">
        <v>351</v>
      </c>
      <c r="H254" s="78" t="s">
        <v>379</v>
      </c>
      <c r="I254" s="78">
        <v>33.4</v>
      </c>
      <c r="J254" s="99"/>
      <c r="K254" s="78"/>
      <c r="L254" s="78"/>
      <c r="M254" s="78"/>
      <c r="N254" s="78"/>
      <c r="O254" s="78"/>
      <c r="T254" s="80"/>
    </row>
    <row r="255" spans="1:20" x14ac:dyDescent="0.25">
      <c r="A255" s="78"/>
      <c r="B255" s="78"/>
      <c r="C255" s="78"/>
      <c r="D255" s="78"/>
      <c r="E255" s="78"/>
      <c r="F255" s="78"/>
      <c r="G255" s="78" t="s">
        <v>351</v>
      </c>
      <c r="H255" s="78" t="s">
        <v>378</v>
      </c>
      <c r="I255" s="78">
        <v>40</v>
      </c>
      <c r="J255" s="99"/>
      <c r="K255" s="78"/>
      <c r="L255" s="78"/>
      <c r="M255" s="78"/>
      <c r="N255" s="78"/>
      <c r="O255" s="78"/>
      <c r="T255" s="80"/>
    </row>
    <row r="256" spans="1:20" x14ac:dyDescent="0.25">
      <c r="A256" s="78"/>
      <c r="B256" s="78"/>
      <c r="C256" s="78"/>
      <c r="D256" s="78"/>
      <c r="E256" s="78"/>
      <c r="F256" s="78"/>
      <c r="G256" s="78" t="s">
        <v>351</v>
      </c>
      <c r="H256" s="78" t="s">
        <v>377</v>
      </c>
      <c r="I256" s="78">
        <v>52</v>
      </c>
      <c r="J256" s="99"/>
      <c r="K256" s="78"/>
      <c r="L256" s="78"/>
      <c r="M256" s="78"/>
      <c r="N256" s="78"/>
      <c r="O256" s="78"/>
      <c r="T256" s="80"/>
    </row>
    <row r="257" spans="1:20" x14ac:dyDescent="0.25">
      <c r="A257" s="78"/>
      <c r="B257" s="78"/>
      <c r="C257" s="78"/>
      <c r="D257" s="78"/>
      <c r="E257" s="78"/>
      <c r="F257" s="78"/>
      <c r="G257" s="78" t="s">
        <v>351</v>
      </c>
      <c r="H257" s="78" t="s">
        <v>376</v>
      </c>
      <c r="I257" s="78">
        <v>38</v>
      </c>
      <c r="J257" s="99"/>
      <c r="K257" s="78"/>
      <c r="L257" s="78"/>
      <c r="M257" s="78"/>
      <c r="N257" s="78"/>
      <c r="O257" s="78"/>
      <c r="T257" s="80"/>
    </row>
    <row r="258" spans="1:20" x14ac:dyDescent="0.25">
      <c r="A258" s="78"/>
      <c r="B258" s="78"/>
      <c r="C258" s="78"/>
      <c r="D258" s="78"/>
      <c r="E258" s="78"/>
      <c r="F258" s="78"/>
      <c r="G258" s="78" t="s">
        <v>351</v>
      </c>
      <c r="H258" s="78" t="s">
        <v>375</v>
      </c>
      <c r="I258" s="78">
        <v>21.1</v>
      </c>
      <c r="J258" s="99"/>
      <c r="K258" s="78"/>
      <c r="L258" s="78"/>
      <c r="M258" s="78"/>
      <c r="N258" s="78"/>
      <c r="O258" s="78"/>
      <c r="T258" s="80"/>
    </row>
    <row r="259" spans="1:20" x14ac:dyDescent="0.25">
      <c r="A259" s="78"/>
      <c r="B259" s="78"/>
      <c r="C259" s="78"/>
      <c r="D259" s="78"/>
      <c r="E259" s="78"/>
      <c r="F259" s="78"/>
      <c r="G259" s="78" t="s">
        <v>351</v>
      </c>
      <c r="H259" s="78" t="s">
        <v>374</v>
      </c>
      <c r="I259" s="78">
        <v>37.5</v>
      </c>
      <c r="J259" s="99"/>
      <c r="K259" s="78"/>
      <c r="L259" s="78"/>
      <c r="M259" s="78"/>
      <c r="N259" s="78"/>
      <c r="O259" s="78"/>
      <c r="T259" s="80"/>
    </row>
    <row r="260" spans="1:20" x14ac:dyDescent="0.25">
      <c r="A260" s="78"/>
      <c r="B260" s="78"/>
      <c r="C260" s="78"/>
      <c r="D260" s="78"/>
      <c r="E260" s="78"/>
      <c r="F260" s="78"/>
      <c r="G260" s="78" t="s">
        <v>351</v>
      </c>
      <c r="H260" s="78" t="s">
        <v>373</v>
      </c>
      <c r="I260" s="78">
        <v>41.3</v>
      </c>
      <c r="J260" s="99"/>
      <c r="K260" s="78"/>
      <c r="L260" s="78"/>
      <c r="M260" s="78"/>
      <c r="N260" s="78"/>
      <c r="O260" s="78"/>
      <c r="T260" s="80"/>
    </row>
    <row r="261" spans="1:20" x14ac:dyDescent="0.25">
      <c r="A261" s="78"/>
      <c r="B261" s="78"/>
      <c r="C261" s="78"/>
      <c r="D261" s="78"/>
      <c r="E261" s="78"/>
      <c r="F261" s="78"/>
      <c r="G261" s="78" t="s">
        <v>351</v>
      </c>
      <c r="H261" s="78" t="s">
        <v>372</v>
      </c>
      <c r="I261" s="78">
        <v>54.5</v>
      </c>
      <c r="J261" s="99"/>
      <c r="K261" s="78"/>
      <c r="L261" s="78"/>
      <c r="M261" s="78"/>
      <c r="N261" s="78"/>
      <c r="O261" s="78"/>
      <c r="T261" s="80"/>
    </row>
    <row r="262" spans="1:20" x14ac:dyDescent="0.25">
      <c r="A262" s="78"/>
      <c r="B262" s="78"/>
      <c r="C262" s="78"/>
      <c r="D262" s="78"/>
      <c r="E262" s="78"/>
      <c r="F262" s="78"/>
      <c r="G262" s="78" t="s">
        <v>351</v>
      </c>
      <c r="H262" s="78" t="s">
        <v>371</v>
      </c>
      <c r="I262" s="78">
        <v>38</v>
      </c>
      <c r="J262" s="99"/>
      <c r="K262" s="78"/>
      <c r="L262" s="78"/>
      <c r="M262" s="78"/>
      <c r="N262" s="78"/>
      <c r="O262" s="78"/>
      <c r="T262" s="80"/>
    </row>
    <row r="263" spans="1:20" x14ac:dyDescent="0.25">
      <c r="A263" s="78"/>
      <c r="B263" s="78"/>
      <c r="C263" s="78"/>
      <c r="D263" s="78"/>
      <c r="E263" s="78"/>
      <c r="F263" s="78"/>
      <c r="G263" s="78" t="s">
        <v>351</v>
      </c>
      <c r="H263" s="78" t="s">
        <v>370</v>
      </c>
      <c r="I263" s="78">
        <v>18.7</v>
      </c>
      <c r="J263" s="99"/>
      <c r="K263" s="78"/>
      <c r="L263" s="78"/>
      <c r="M263" s="78"/>
      <c r="N263" s="78"/>
      <c r="O263" s="78"/>
      <c r="T263" s="80"/>
    </row>
    <row r="264" spans="1:20" x14ac:dyDescent="0.25">
      <c r="A264" s="78"/>
      <c r="B264" s="78"/>
      <c r="C264" s="78"/>
      <c r="D264" s="78"/>
      <c r="E264" s="78"/>
      <c r="F264" s="78"/>
      <c r="G264" s="78" t="s">
        <v>351</v>
      </c>
      <c r="H264" s="78" t="s">
        <v>369</v>
      </c>
      <c r="I264" s="78">
        <v>31.7</v>
      </c>
      <c r="J264" s="99"/>
      <c r="K264" s="78"/>
      <c r="L264" s="78"/>
      <c r="M264" s="78"/>
      <c r="N264" s="78"/>
      <c r="O264" s="78"/>
      <c r="T264" s="80"/>
    </row>
    <row r="265" spans="1:20" x14ac:dyDescent="0.25">
      <c r="A265" s="78"/>
      <c r="B265" s="78"/>
      <c r="C265" s="78"/>
      <c r="D265" s="78"/>
      <c r="E265" s="78"/>
      <c r="F265" s="78"/>
      <c r="G265" s="78" t="s">
        <v>351</v>
      </c>
      <c r="H265" s="78" t="s">
        <v>368</v>
      </c>
      <c r="I265" s="78">
        <v>18.100000000000001</v>
      </c>
      <c r="J265" s="99"/>
      <c r="K265" s="78"/>
      <c r="L265" s="78"/>
      <c r="M265" s="78"/>
      <c r="N265" s="78"/>
      <c r="O265" s="78"/>
      <c r="T265" s="80"/>
    </row>
    <row r="266" spans="1:20" x14ac:dyDescent="0.25">
      <c r="A266" s="78"/>
      <c r="B266" s="78"/>
      <c r="C266" s="78"/>
      <c r="D266" s="78"/>
      <c r="E266" s="78"/>
      <c r="F266" s="78"/>
      <c r="G266" s="78" t="s">
        <v>351</v>
      </c>
      <c r="H266" s="78" t="s">
        <v>367</v>
      </c>
      <c r="I266" s="78">
        <v>21.6</v>
      </c>
      <c r="J266" s="99"/>
      <c r="K266" s="78"/>
      <c r="L266" s="78"/>
      <c r="M266" s="78"/>
      <c r="N266" s="78"/>
      <c r="O266" s="78"/>
      <c r="T266" s="80"/>
    </row>
    <row r="267" spans="1:20" x14ac:dyDescent="0.25">
      <c r="A267" s="78"/>
      <c r="B267" s="78"/>
      <c r="C267" s="78"/>
      <c r="D267" s="78"/>
      <c r="E267" s="78"/>
      <c r="F267" s="78"/>
      <c r="G267" s="78" t="s">
        <v>351</v>
      </c>
      <c r="H267" s="78" t="s">
        <v>366</v>
      </c>
      <c r="I267" s="78">
        <v>24.7</v>
      </c>
      <c r="J267" s="99"/>
      <c r="K267" s="78"/>
      <c r="L267" s="78"/>
      <c r="M267" s="78"/>
      <c r="N267" s="78"/>
      <c r="O267" s="78"/>
      <c r="T267" s="80"/>
    </row>
    <row r="268" spans="1:20" x14ac:dyDescent="0.25">
      <c r="A268" s="78"/>
      <c r="B268" s="78"/>
      <c r="C268" s="78"/>
      <c r="D268" s="78"/>
      <c r="E268" s="78"/>
      <c r="F268" s="78"/>
      <c r="G268" s="78" t="s">
        <v>351</v>
      </c>
      <c r="H268" s="78" t="s">
        <v>365</v>
      </c>
      <c r="I268" s="78">
        <v>31.7</v>
      </c>
      <c r="J268" s="99"/>
      <c r="K268" s="78"/>
      <c r="L268" s="78"/>
      <c r="M268" s="78"/>
      <c r="N268" s="78"/>
      <c r="O268" s="78"/>
      <c r="T268" s="80"/>
    </row>
    <row r="269" spans="1:20" x14ac:dyDescent="0.25">
      <c r="A269" s="78"/>
      <c r="B269" s="78"/>
      <c r="C269" s="78"/>
      <c r="D269" s="78"/>
      <c r="E269" s="78"/>
      <c r="F269" s="78"/>
      <c r="G269" s="78" t="s">
        <v>351</v>
      </c>
      <c r="H269" s="78" t="s">
        <v>364</v>
      </c>
      <c r="I269" s="78">
        <v>36.299999999999997</v>
      </c>
      <c r="J269" s="99"/>
      <c r="K269" s="78"/>
      <c r="L269" s="78"/>
      <c r="M269" s="78"/>
      <c r="N269" s="78"/>
      <c r="O269" s="78"/>
      <c r="T269" s="80"/>
    </row>
    <row r="270" spans="1:20" x14ac:dyDescent="0.25">
      <c r="A270" s="78"/>
      <c r="B270" s="78"/>
      <c r="C270" s="78"/>
      <c r="D270" s="78"/>
      <c r="E270" s="78"/>
      <c r="F270" s="78"/>
      <c r="G270" s="78" t="s">
        <v>351</v>
      </c>
      <c r="H270" s="78" t="s">
        <v>363</v>
      </c>
      <c r="I270" s="78">
        <v>27</v>
      </c>
      <c r="J270" s="99"/>
      <c r="K270" s="78"/>
      <c r="L270" s="78"/>
      <c r="M270" s="78"/>
      <c r="N270" s="78"/>
      <c r="O270" s="78"/>
      <c r="T270" s="80"/>
    </row>
    <row r="271" spans="1:20" x14ac:dyDescent="0.25">
      <c r="A271" s="78"/>
      <c r="B271" s="78"/>
      <c r="C271" s="78"/>
      <c r="D271" s="78"/>
      <c r="E271" s="78"/>
      <c r="F271" s="78"/>
      <c r="G271" s="78" t="s">
        <v>351</v>
      </c>
      <c r="H271" s="78" t="s">
        <v>362</v>
      </c>
      <c r="I271" s="78">
        <v>40.4</v>
      </c>
      <c r="J271" s="99"/>
      <c r="K271" s="78"/>
      <c r="L271" s="78"/>
      <c r="M271" s="78"/>
      <c r="N271" s="78"/>
      <c r="O271" s="78"/>
      <c r="T271" s="80"/>
    </row>
    <row r="272" spans="1:20" x14ac:dyDescent="0.25">
      <c r="A272" s="78"/>
      <c r="B272" s="78"/>
      <c r="C272" s="78"/>
      <c r="D272" s="78"/>
      <c r="E272" s="78"/>
      <c r="F272" s="78"/>
      <c r="G272" s="78" t="s">
        <v>351</v>
      </c>
      <c r="H272" s="78" t="s">
        <v>361</v>
      </c>
      <c r="I272" s="78">
        <v>46.6</v>
      </c>
      <c r="J272" s="99"/>
      <c r="K272" s="78"/>
      <c r="L272" s="78"/>
      <c r="M272" s="78"/>
      <c r="N272" s="78"/>
      <c r="O272" s="78"/>
      <c r="T272" s="80"/>
    </row>
    <row r="273" spans="1:20" x14ac:dyDescent="0.25">
      <c r="A273" s="78"/>
      <c r="B273" s="78"/>
      <c r="C273" s="78"/>
      <c r="D273" s="78"/>
      <c r="E273" s="78"/>
      <c r="F273" s="78"/>
      <c r="G273" s="78" t="s">
        <v>351</v>
      </c>
      <c r="H273" s="78" t="s">
        <v>360</v>
      </c>
      <c r="I273" s="78">
        <v>40</v>
      </c>
      <c r="J273" s="99"/>
      <c r="K273" s="78"/>
      <c r="L273" s="78"/>
      <c r="M273" s="78"/>
      <c r="N273" s="78"/>
      <c r="O273" s="78"/>
      <c r="T273" s="80"/>
    </row>
    <row r="274" spans="1:20" x14ac:dyDescent="0.25">
      <c r="A274" s="78"/>
      <c r="B274" s="78"/>
      <c r="C274" s="78"/>
      <c r="D274" s="78"/>
      <c r="E274" s="78"/>
      <c r="F274" s="78"/>
      <c r="G274" s="78" t="s">
        <v>351</v>
      </c>
      <c r="H274" s="78" t="s">
        <v>359</v>
      </c>
      <c r="I274" s="78">
        <v>33.6</v>
      </c>
      <c r="J274" s="99"/>
      <c r="K274" s="78"/>
      <c r="L274" s="78"/>
      <c r="M274" s="78"/>
      <c r="N274" s="78"/>
      <c r="O274" s="78"/>
      <c r="T274" s="80"/>
    </row>
    <row r="275" spans="1:20" x14ac:dyDescent="0.25">
      <c r="A275" s="78"/>
      <c r="B275" s="78"/>
      <c r="C275" s="78"/>
      <c r="D275" s="78"/>
      <c r="E275" s="78"/>
      <c r="F275" s="78"/>
      <c r="G275" s="78" t="s">
        <v>351</v>
      </c>
      <c r="H275" s="78" t="s">
        <v>358</v>
      </c>
      <c r="I275" s="78">
        <v>34.299999999999997</v>
      </c>
      <c r="J275" s="99"/>
      <c r="K275" s="78"/>
      <c r="L275" s="78"/>
      <c r="M275" s="78"/>
      <c r="N275" s="78"/>
      <c r="O275" s="78"/>
      <c r="T275" s="80"/>
    </row>
    <row r="276" spans="1:20" x14ac:dyDescent="0.25">
      <c r="A276" s="78"/>
      <c r="B276" s="78"/>
      <c r="C276" s="78"/>
      <c r="D276" s="78"/>
      <c r="E276" s="78"/>
      <c r="F276" s="78"/>
      <c r="G276" s="78" t="s">
        <v>351</v>
      </c>
      <c r="H276" s="78" t="s">
        <v>357</v>
      </c>
      <c r="I276" s="78">
        <v>22.5</v>
      </c>
      <c r="J276" s="99"/>
      <c r="K276" s="78"/>
      <c r="L276" s="78"/>
      <c r="M276" s="78"/>
      <c r="N276" s="78"/>
      <c r="O276" s="78"/>
      <c r="T276" s="80"/>
    </row>
    <row r="277" spans="1:20" x14ac:dyDescent="0.25">
      <c r="A277" s="78"/>
      <c r="B277" s="78"/>
      <c r="C277" s="78"/>
      <c r="D277" s="78"/>
      <c r="E277" s="78"/>
      <c r="F277" s="78"/>
      <c r="G277" s="78" t="s">
        <v>351</v>
      </c>
      <c r="H277" s="78" t="s">
        <v>356</v>
      </c>
      <c r="I277" s="78">
        <v>34.700000000000003</v>
      </c>
      <c r="J277" s="99"/>
      <c r="K277" s="78"/>
      <c r="L277" s="78"/>
      <c r="M277" s="78"/>
      <c r="N277" s="78"/>
      <c r="O277" s="78"/>
      <c r="T277" s="80"/>
    </row>
    <row r="278" spans="1:20" x14ac:dyDescent="0.25">
      <c r="A278" s="78"/>
      <c r="B278" s="78"/>
      <c r="C278" s="78"/>
      <c r="D278" s="78"/>
      <c r="E278" s="78"/>
      <c r="F278" s="78"/>
      <c r="G278" s="78" t="s">
        <v>351</v>
      </c>
      <c r="H278" s="78" t="s">
        <v>355</v>
      </c>
      <c r="I278" s="78">
        <v>32.799999999999997</v>
      </c>
      <c r="J278" s="99"/>
      <c r="K278" s="78"/>
      <c r="L278" s="78"/>
      <c r="M278" s="78"/>
      <c r="N278" s="78"/>
      <c r="O278" s="78"/>
      <c r="T278" s="80"/>
    </row>
    <row r="279" spans="1:20" x14ac:dyDescent="0.25">
      <c r="A279" s="78"/>
      <c r="B279" s="78"/>
      <c r="C279" s="78"/>
      <c r="D279" s="78"/>
      <c r="E279" s="78"/>
      <c r="F279" s="78"/>
      <c r="G279" s="78" t="s">
        <v>351</v>
      </c>
      <c r="H279" s="78" t="s">
        <v>354</v>
      </c>
      <c r="I279" s="78">
        <v>31.7</v>
      </c>
      <c r="J279" s="99"/>
      <c r="K279" s="78"/>
      <c r="L279" s="78"/>
      <c r="M279" s="78"/>
      <c r="N279" s="78"/>
      <c r="O279" s="78"/>
      <c r="T279" s="80"/>
    </row>
    <row r="280" spans="1:20" x14ac:dyDescent="0.25">
      <c r="A280" s="78"/>
      <c r="B280" s="78"/>
      <c r="C280" s="78"/>
      <c r="D280" s="78"/>
      <c r="E280" s="78"/>
      <c r="F280" s="78"/>
      <c r="G280" s="78" t="s">
        <v>351</v>
      </c>
      <c r="H280" s="78" t="s">
        <v>353</v>
      </c>
      <c r="I280" s="78">
        <v>32</v>
      </c>
      <c r="J280" s="99"/>
      <c r="K280" s="78"/>
      <c r="L280" s="78"/>
      <c r="M280" s="78"/>
      <c r="N280" s="78"/>
      <c r="O280" s="78"/>
      <c r="T280" s="80"/>
    </row>
    <row r="281" spans="1:20" x14ac:dyDescent="0.25">
      <c r="A281" s="78"/>
      <c r="B281" s="78"/>
      <c r="C281" s="78"/>
      <c r="D281" s="78"/>
      <c r="E281" s="78"/>
      <c r="F281" s="78"/>
      <c r="G281" s="78" t="s">
        <v>351</v>
      </c>
      <c r="H281" s="78" t="s">
        <v>352</v>
      </c>
      <c r="I281" s="78">
        <v>45.9</v>
      </c>
      <c r="J281" s="99"/>
      <c r="K281" s="78"/>
      <c r="L281" s="78"/>
      <c r="M281" s="78"/>
      <c r="N281" s="78"/>
      <c r="O281" s="78"/>
      <c r="T281" s="80"/>
    </row>
    <row r="282" spans="1:20" x14ac:dyDescent="0.25">
      <c r="A282" s="78"/>
      <c r="B282" s="78"/>
      <c r="C282" s="78"/>
      <c r="D282" s="78"/>
      <c r="E282" s="78"/>
      <c r="F282" s="78"/>
      <c r="G282" s="78" t="s">
        <v>351</v>
      </c>
      <c r="H282" s="78" t="s">
        <v>350</v>
      </c>
      <c r="I282" s="78">
        <v>51.9</v>
      </c>
      <c r="J282" s="99"/>
      <c r="K282" s="78"/>
      <c r="L282" s="78"/>
      <c r="M282" s="78"/>
      <c r="N282" s="78"/>
      <c r="O282" s="78"/>
      <c r="T282" s="80"/>
    </row>
    <row r="283" spans="1:20" x14ac:dyDescent="0.25">
      <c r="A283" s="78"/>
      <c r="B283" s="78"/>
      <c r="C283" s="78"/>
      <c r="D283" s="78"/>
      <c r="E283" s="78"/>
      <c r="F283" s="78"/>
      <c r="G283" s="78" t="s">
        <v>867</v>
      </c>
      <c r="H283" s="78" t="s">
        <v>349</v>
      </c>
      <c r="I283" s="78">
        <v>33.799999999999997</v>
      </c>
      <c r="J283" s="99"/>
      <c r="K283" s="78"/>
      <c r="L283" s="78"/>
      <c r="M283" s="78"/>
      <c r="N283" s="78"/>
      <c r="O283" s="78"/>
      <c r="T283" s="80"/>
    </row>
    <row r="284" spans="1:20" x14ac:dyDescent="0.25">
      <c r="A284" s="78"/>
      <c r="B284" s="78"/>
      <c r="C284" s="78"/>
      <c r="D284" s="78"/>
      <c r="E284" s="78"/>
      <c r="F284" s="78"/>
      <c r="G284" s="78" t="s">
        <v>867</v>
      </c>
      <c r="H284" s="78" t="s">
        <v>348</v>
      </c>
      <c r="I284" s="78">
        <v>31</v>
      </c>
      <c r="J284" s="99"/>
      <c r="K284" s="78"/>
      <c r="L284" s="78"/>
      <c r="M284" s="78"/>
      <c r="N284" s="78"/>
      <c r="O284" s="78"/>
      <c r="T284" s="80"/>
    </row>
    <row r="285" spans="1:20" x14ac:dyDescent="0.25">
      <c r="A285" s="78"/>
      <c r="B285" s="78"/>
      <c r="C285" s="78"/>
      <c r="D285" s="78"/>
      <c r="E285" s="78"/>
      <c r="F285" s="78"/>
      <c r="G285" s="78" t="s">
        <v>867</v>
      </c>
      <c r="H285" s="78" t="s">
        <v>347</v>
      </c>
      <c r="I285" s="78">
        <v>18.100000000000001</v>
      </c>
      <c r="J285" s="99"/>
      <c r="K285" s="78"/>
      <c r="L285" s="78"/>
      <c r="M285" s="78"/>
      <c r="N285" s="78"/>
      <c r="O285" s="78"/>
    </row>
    <row r="286" spans="1:20" x14ac:dyDescent="0.25">
      <c r="A286" s="78"/>
      <c r="B286" s="78"/>
      <c r="C286" s="78"/>
      <c r="D286" s="78"/>
      <c r="E286" s="78"/>
      <c r="F286" s="78"/>
      <c r="G286" s="78" t="s">
        <v>867</v>
      </c>
      <c r="H286" s="78" t="s">
        <v>346</v>
      </c>
      <c r="I286" s="78">
        <v>33.6</v>
      </c>
      <c r="J286" s="99"/>
      <c r="K286" s="78"/>
      <c r="L286" s="78"/>
      <c r="M286" s="78"/>
      <c r="N286" s="78"/>
      <c r="O286" s="78"/>
    </row>
    <row r="287" spans="1:20" x14ac:dyDescent="0.25">
      <c r="A287" s="78"/>
      <c r="B287" s="78"/>
      <c r="C287" s="78"/>
      <c r="D287" s="78"/>
      <c r="E287" s="78"/>
      <c r="F287" s="78"/>
      <c r="G287" s="78" t="s">
        <v>867</v>
      </c>
      <c r="H287" s="78" t="s">
        <v>345</v>
      </c>
      <c r="I287" s="78">
        <v>35.9</v>
      </c>
      <c r="J287" s="99"/>
      <c r="K287" s="78"/>
      <c r="L287" s="78"/>
      <c r="M287" s="78"/>
      <c r="N287" s="78"/>
      <c r="O287" s="78"/>
    </row>
    <row r="288" spans="1:20" x14ac:dyDescent="0.25">
      <c r="A288" s="78"/>
      <c r="B288" s="78"/>
      <c r="C288" s="78"/>
      <c r="D288" s="78"/>
      <c r="E288" s="78"/>
      <c r="F288" s="78"/>
      <c r="G288" s="78" t="s">
        <v>867</v>
      </c>
      <c r="H288" s="78" t="s">
        <v>344</v>
      </c>
      <c r="I288" s="78">
        <v>33.9</v>
      </c>
      <c r="J288" s="99"/>
      <c r="K288" s="78"/>
      <c r="L288" s="78"/>
      <c r="M288" s="78"/>
      <c r="N288" s="78"/>
      <c r="O288" s="78"/>
    </row>
    <row r="289" spans="1:15" x14ac:dyDescent="0.25">
      <c r="A289" s="78"/>
      <c r="B289" s="78"/>
      <c r="C289" s="78"/>
      <c r="D289" s="78"/>
      <c r="E289" s="78"/>
      <c r="F289" s="78"/>
      <c r="G289" s="78" t="s">
        <v>867</v>
      </c>
      <c r="H289" s="78" t="s">
        <v>343</v>
      </c>
      <c r="I289" s="78">
        <v>31.3</v>
      </c>
      <c r="J289" s="99"/>
      <c r="K289" s="78"/>
      <c r="L289" s="78"/>
      <c r="M289" s="78"/>
      <c r="N289" s="78"/>
      <c r="O289" s="78"/>
    </row>
    <row r="290" spans="1:15" x14ac:dyDescent="0.25">
      <c r="A290" s="78"/>
      <c r="B290" s="78"/>
      <c r="C290" s="78"/>
      <c r="D290" s="78"/>
      <c r="E290" s="78"/>
      <c r="F290" s="78"/>
      <c r="G290" s="78" t="s">
        <v>867</v>
      </c>
      <c r="H290" s="78" t="s">
        <v>342</v>
      </c>
      <c r="I290" s="78">
        <v>26.9</v>
      </c>
      <c r="J290" s="99"/>
      <c r="K290" s="78"/>
      <c r="L290" s="78"/>
      <c r="M290" s="78"/>
      <c r="N290" s="78"/>
      <c r="O290" s="78"/>
    </row>
    <row r="291" spans="1:15" x14ac:dyDescent="0.25">
      <c r="A291" s="78"/>
      <c r="B291" s="78"/>
      <c r="C291" s="78"/>
      <c r="D291" s="78"/>
      <c r="E291" s="78"/>
      <c r="F291" s="78"/>
      <c r="G291" s="78" t="s">
        <v>867</v>
      </c>
      <c r="H291" s="78" t="s">
        <v>341</v>
      </c>
      <c r="I291" s="78">
        <v>30.9</v>
      </c>
      <c r="J291" s="99"/>
      <c r="K291" s="78"/>
      <c r="L291" s="78"/>
      <c r="M291" s="78"/>
      <c r="N291" s="78"/>
      <c r="O291" s="78"/>
    </row>
    <row r="292" spans="1:15" x14ac:dyDescent="0.25">
      <c r="A292" s="78"/>
      <c r="B292" s="78"/>
      <c r="C292" s="78"/>
      <c r="D292" s="78"/>
      <c r="E292" s="78"/>
      <c r="F292" s="78"/>
      <c r="G292" s="78" t="s">
        <v>867</v>
      </c>
      <c r="H292" s="78" t="s">
        <v>829</v>
      </c>
      <c r="I292" s="78">
        <v>27.1</v>
      </c>
      <c r="J292" s="99"/>
      <c r="K292" s="78"/>
      <c r="L292" s="78"/>
      <c r="M292" s="78"/>
      <c r="N292" s="78"/>
      <c r="O292" s="78"/>
    </row>
    <row r="293" spans="1:15" x14ac:dyDescent="0.25">
      <c r="A293" s="78"/>
      <c r="B293" s="78"/>
      <c r="C293" s="78"/>
      <c r="D293" s="78"/>
      <c r="E293" s="78"/>
      <c r="F293" s="78"/>
      <c r="G293" s="78" t="s">
        <v>867</v>
      </c>
      <c r="H293" s="78" t="s">
        <v>830</v>
      </c>
      <c r="I293" s="78">
        <v>25</v>
      </c>
      <c r="J293" s="99"/>
      <c r="K293" s="78"/>
      <c r="L293" s="78"/>
      <c r="M293" s="78"/>
      <c r="N293" s="78"/>
      <c r="O293" s="78"/>
    </row>
    <row r="294" spans="1:15" x14ac:dyDescent="0.25">
      <c r="A294" s="78"/>
      <c r="B294" s="78"/>
      <c r="C294" s="78"/>
      <c r="D294" s="78"/>
      <c r="E294" s="78"/>
      <c r="F294" s="78"/>
      <c r="G294" s="78" t="s">
        <v>867</v>
      </c>
      <c r="H294" s="78" t="s">
        <v>340</v>
      </c>
      <c r="I294" s="78" t="s">
        <v>19</v>
      </c>
      <c r="J294" s="99"/>
      <c r="K294" s="78"/>
      <c r="L294" s="78"/>
      <c r="M294" s="78"/>
      <c r="N294" s="78"/>
      <c r="O294" s="78"/>
    </row>
    <row r="295" spans="1:15" x14ac:dyDescent="0.25">
      <c r="A295" s="78"/>
      <c r="B295" s="78"/>
      <c r="C295" s="78"/>
      <c r="D295" s="78"/>
      <c r="E295" s="78"/>
      <c r="F295" s="78"/>
      <c r="G295" s="78" t="s">
        <v>868</v>
      </c>
      <c r="H295" s="78" t="s">
        <v>339</v>
      </c>
      <c r="I295" s="78">
        <v>33.700000000000003</v>
      </c>
      <c r="J295" s="99"/>
      <c r="K295" s="78"/>
      <c r="L295" s="78"/>
      <c r="M295" s="78"/>
      <c r="N295" s="78"/>
      <c r="O295" s="78"/>
    </row>
    <row r="296" spans="1:15" x14ac:dyDescent="0.25">
      <c r="A296" s="78"/>
      <c r="B296" s="78"/>
      <c r="C296" s="78"/>
      <c r="D296" s="78"/>
      <c r="E296" s="78"/>
      <c r="F296" s="78"/>
      <c r="G296" s="78" t="s">
        <v>868</v>
      </c>
      <c r="H296" s="78" t="s">
        <v>338</v>
      </c>
      <c r="I296" s="78">
        <v>35.1</v>
      </c>
      <c r="J296" s="99"/>
      <c r="K296" s="78"/>
      <c r="L296" s="78"/>
      <c r="M296" s="78"/>
      <c r="N296" s="78"/>
      <c r="O296" s="78"/>
    </row>
    <row r="297" spans="1:15" x14ac:dyDescent="0.25">
      <c r="A297" s="78"/>
      <c r="B297" s="78"/>
      <c r="C297" s="78"/>
      <c r="D297" s="78"/>
      <c r="E297" s="78"/>
      <c r="F297" s="78"/>
      <c r="G297" s="78" t="s">
        <v>868</v>
      </c>
      <c r="H297" s="78" t="s">
        <v>337</v>
      </c>
      <c r="I297" s="78">
        <v>28</v>
      </c>
      <c r="J297" s="99"/>
      <c r="K297" s="78"/>
      <c r="L297" s="78"/>
      <c r="M297" s="78"/>
      <c r="N297" s="78"/>
      <c r="O297" s="78"/>
    </row>
    <row r="298" spans="1:15" x14ac:dyDescent="0.25">
      <c r="A298" s="78"/>
      <c r="B298" s="78"/>
      <c r="C298" s="78"/>
      <c r="D298" s="78"/>
      <c r="E298" s="78"/>
      <c r="F298" s="78"/>
      <c r="G298" s="78" t="s">
        <v>868</v>
      </c>
      <c r="H298" s="78" t="s">
        <v>336</v>
      </c>
      <c r="I298" s="78">
        <v>34.1</v>
      </c>
      <c r="J298" s="99"/>
      <c r="K298" s="78"/>
      <c r="L298" s="78"/>
      <c r="M298" s="78"/>
      <c r="N298" s="78"/>
      <c r="O298" s="78"/>
    </row>
    <row r="299" spans="1:15" x14ac:dyDescent="0.25">
      <c r="A299" s="78"/>
      <c r="B299" s="78"/>
      <c r="C299" s="78"/>
      <c r="D299" s="78"/>
      <c r="E299" s="78"/>
      <c r="F299" s="78"/>
      <c r="G299" s="78" t="s">
        <v>868</v>
      </c>
      <c r="H299" s="78" t="s">
        <v>335</v>
      </c>
      <c r="I299" s="78">
        <v>31.1</v>
      </c>
      <c r="J299" s="99"/>
      <c r="K299" s="78"/>
      <c r="L299" s="78"/>
      <c r="M299" s="78"/>
      <c r="N299" s="78"/>
      <c r="O299" s="78"/>
    </row>
    <row r="300" spans="1:15" x14ac:dyDescent="0.25">
      <c r="A300" s="78"/>
      <c r="B300" s="78"/>
      <c r="C300" s="78"/>
      <c r="D300" s="78"/>
      <c r="E300" s="78"/>
      <c r="F300" s="78"/>
      <c r="G300" s="78" t="s">
        <v>868</v>
      </c>
      <c r="H300" s="78" t="s">
        <v>334</v>
      </c>
      <c r="I300" s="78">
        <v>24.7</v>
      </c>
      <c r="J300" s="99"/>
      <c r="K300" s="78"/>
      <c r="L300" s="78"/>
      <c r="M300" s="78"/>
      <c r="N300" s="78"/>
      <c r="O300" s="78"/>
    </row>
    <row r="301" spans="1:15" x14ac:dyDescent="0.25">
      <c r="A301" s="78"/>
      <c r="B301" s="78"/>
      <c r="C301" s="78"/>
      <c r="D301" s="78"/>
      <c r="E301" s="78"/>
      <c r="F301" s="78"/>
      <c r="G301" s="78" t="s">
        <v>868</v>
      </c>
      <c r="H301" s="78" t="s">
        <v>333</v>
      </c>
      <c r="I301" s="78">
        <v>35.1</v>
      </c>
      <c r="J301" s="99"/>
      <c r="K301" s="78"/>
      <c r="L301" s="78"/>
      <c r="M301" s="78"/>
      <c r="N301" s="78"/>
      <c r="O301" s="78"/>
    </row>
    <row r="302" spans="1:15" x14ac:dyDescent="0.25">
      <c r="A302" s="78"/>
      <c r="B302" s="78"/>
      <c r="C302" s="78"/>
      <c r="D302" s="78"/>
      <c r="E302" s="78"/>
      <c r="F302" s="78"/>
      <c r="G302" s="78" t="s">
        <v>868</v>
      </c>
      <c r="H302" s="78" t="s">
        <v>332</v>
      </c>
      <c r="I302" s="78">
        <v>34.299999999999997</v>
      </c>
      <c r="J302" s="99"/>
      <c r="K302" s="78"/>
      <c r="L302" s="78"/>
      <c r="M302" s="78"/>
      <c r="N302" s="78"/>
      <c r="O302" s="78"/>
    </row>
    <row r="303" spans="1:15" x14ac:dyDescent="0.25">
      <c r="A303" s="78"/>
      <c r="B303" s="78"/>
      <c r="C303" s="78"/>
      <c r="D303" s="78"/>
      <c r="E303" s="78"/>
      <c r="F303" s="78"/>
      <c r="G303" s="78" t="s">
        <v>868</v>
      </c>
      <c r="H303" s="78" t="s">
        <v>331</v>
      </c>
      <c r="I303" s="78">
        <v>33</v>
      </c>
      <c r="J303" s="99"/>
      <c r="K303" s="78"/>
      <c r="L303" s="78"/>
      <c r="M303" s="78"/>
      <c r="N303" s="78"/>
      <c r="O303" s="78"/>
    </row>
    <row r="304" spans="1:15" x14ac:dyDescent="0.25">
      <c r="A304" s="78"/>
      <c r="B304" s="78"/>
      <c r="C304" s="78"/>
      <c r="D304" s="78"/>
      <c r="E304" s="78"/>
      <c r="F304" s="78"/>
      <c r="G304" s="78" t="s">
        <v>868</v>
      </c>
      <c r="H304" s="78" t="s">
        <v>330</v>
      </c>
      <c r="I304" s="78">
        <v>33.700000000000003</v>
      </c>
      <c r="J304" s="99"/>
      <c r="K304" s="78"/>
      <c r="L304" s="78"/>
      <c r="M304" s="78"/>
      <c r="N304" s="78"/>
      <c r="O304" s="78"/>
    </row>
    <row r="305" spans="1:15" x14ac:dyDescent="0.25">
      <c r="A305" s="78"/>
      <c r="B305" s="78"/>
      <c r="C305" s="78"/>
      <c r="D305" s="78"/>
      <c r="E305" s="78"/>
      <c r="F305" s="78"/>
      <c r="G305" s="78" t="s">
        <v>868</v>
      </c>
      <c r="H305" s="78" t="s">
        <v>329</v>
      </c>
      <c r="I305" s="78">
        <v>36.1</v>
      </c>
      <c r="J305" s="99"/>
      <c r="K305" s="78"/>
      <c r="L305" s="78"/>
      <c r="M305" s="78"/>
      <c r="N305" s="78"/>
      <c r="O305" s="78"/>
    </row>
    <row r="306" spans="1:15" x14ac:dyDescent="0.25">
      <c r="A306" s="78"/>
      <c r="B306" s="78"/>
      <c r="C306" s="78"/>
      <c r="D306" s="78"/>
      <c r="E306" s="78"/>
      <c r="F306" s="78"/>
      <c r="G306" s="78" t="s">
        <v>868</v>
      </c>
      <c r="H306" s="78" t="s">
        <v>328</v>
      </c>
      <c r="I306" s="78">
        <v>28</v>
      </c>
      <c r="J306" s="99"/>
      <c r="K306" s="78"/>
      <c r="L306" s="78"/>
      <c r="M306" s="78"/>
      <c r="N306" s="78"/>
      <c r="O306" s="78"/>
    </row>
    <row r="307" spans="1:15" x14ac:dyDescent="0.25">
      <c r="A307" s="78"/>
      <c r="B307" s="78"/>
      <c r="C307" s="78"/>
      <c r="D307" s="78"/>
      <c r="E307" s="78"/>
      <c r="F307" s="78"/>
      <c r="G307" s="78" t="s">
        <v>868</v>
      </c>
      <c r="H307" s="78" t="s">
        <v>327</v>
      </c>
      <c r="I307" s="78">
        <v>34.1</v>
      </c>
      <c r="J307" s="99"/>
      <c r="K307" s="78"/>
      <c r="L307" s="78"/>
      <c r="M307" s="78"/>
      <c r="N307" s="78"/>
      <c r="O307" s="78"/>
    </row>
    <row r="308" spans="1:15" x14ac:dyDescent="0.25">
      <c r="A308" s="78"/>
      <c r="B308" s="78"/>
      <c r="C308" s="78"/>
      <c r="D308" s="78"/>
      <c r="E308" s="78"/>
      <c r="F308" s="78"/>
      <c r="G308" s="78" t="s">
        <v>868</v>
      </c>
      <c r="H308" s="78" t="s">
        <v>326</v>
      </c>
      <c r="I308" s="78">
        <v>31.1</v>
      </c>
      <c r="J308" s="99"/>
      <c r="K308" s="78"/>
      <c r="L308" s="78"/>
      <c r="M308" s="78"/>
      <c r="N308" s="78"/>
      <c r="O308" s="78"/>
    </row>
    <row r="309" spans="1:15" x14ac:dyDescent="0.25">
      <c r="A309" s="78"/>
      <c r="B309" s="78"/>
      <c r="C309" s="78"/>
      <c r="D309" s="78"/>
      <c r="E309" s="78"/>
      <c r="F309" s="78"/>
      <c r="G309" s="78" t="s">
        <v>868</v>
      </c>
      <c r="H309" s="78" t="s">
        <v>325</v>
      </c>
      <c r="I309" s="78">
        <v>24.7</v>
      </c>
      <c r="J309" s="99"/>
      <c r="K309" s="78"/>
      <c r="L309" s="78"/>
      <c r="M309" s="78"/>
      <c r="N309" s="78"/>
      <c r="O309" s="78"/>
    </row>
    <row r="310" spans="1:15" x14ac:dyDescent="0.25">
      <c r="A310" s="78"/>
      <c r="B310" s="78"/>
      <c r="C310" s="78"/>
      <c r="D310" s="78"/>
      <c r="E310" s="78"/>
      <c r="F310" s="78"/>
      <c r="G310" s="78" t="s">
        <v>868</v>
      </c>
      <c r="H310" s="78" t="s">
        <v>324</v>
      </c>
      <c r="I310" s="78">
        <v>34</v>
      </c>
      <c r="J310" s="99"/>
      <c r="K310" s="78"/>
      <c r="L310" s="78"/>
      <c r="M310" s="78"/>
      <c r="N310" s="78"/>
      <c r="O310" s="78"/>
    </row>
    <row r="311" spans="1:15" x14ac:dyDescent="0.25">
      <c r="A311" s="78"/>
      <c r="B311" s="78"/>
      <c r="C311" s="78"/>
      <c r="D311" s="78"/>
      <c r="E311" s="78"/>
      <c r="F311" s="78"/>
      <c r="G311" s="78" t="s">
        <v>868</v>
      </c>
      <c r="H311" s="78" t="s">
        <v>323</v>
      </c>
      <c r="I311" s="78">
        <v>34.299999999999997</v>
      </c>
      <c r="J311" s="99"/>
      <c r="K311" s="78"/>
      <c r="L311" s="78"/>
      <c r="M311" s="78"/>
      <c r="N311" s="78"/>
      <c r="O311" s="78"/>
    </row>
    <row r="312" spans="1:15" x14ac:dyDescent="0.25">
      <c r="A312" s="78"/>
      <c r="B312" s="78"/>
      <c r="C312" s="78"/>
      <c r="D312" s="78"/>
      <c r="E312" s="78"/>
      <c r="F312" s="78"/>
      <c r="G312" s="78" t="s">
        <v>868</v>
      </c>
      <c r="H312" s="78" t="s">
        <v>275</v>
      </c>
      <c r="I312" s="78">
        <v>23.5</v>
      </c>
      <c r="J312" s="99"/>
      <c r="K312" s="78"/>
      <c r="L312" s="78"/>
      <c r="M312" s="78"/>
      <c r="N312" s="78"/>
      <c r="O312" s="78"/>
    </row>
    <row r="313" spans="1:15" x14ac:dyDescent="0.25">
      <c r="A313" s="78"/>
      <c r="B313" s="78"/>
      <c r="C313" s="78"/>
      <c r="D313" s="78"/>
      <c r="E313" s="78"/>
      <c r="F313" s="78"/>
      <c r="G313" s="78" t="s">
        <v>868</v>
      </c>
      <c r="H313" s="78" t="s">
        <v>322</v>
      </c>
      <c r="I313" s="78">
        <v>33.700000000000003</v>
      </c>
      <c r="J313" s="99"/>
      <c r="K313" s="78"/>
      <c r="L313" s="78"/>
      <c r="M313" s="78"/>
      <c r="N313" s="78"/>
      <c r="O313" s="78"/>
    </row>
    <row r="314" spans="1:15" x14ac:dyDescent="0.25">
      <c r="A314" s="78"/>
      <c r="B314" s="78"/>
      <c r="C314" s="78"/>
      <c r="D314" s="78"/>
      <c r="E314" s="78"/>
      <c r="F314" s="78"/>
      <c r="G314" s="78" t="s">
        <v>868</v>
      </c>
      <c r="H314" s="78" t="s">
        <v>321</v>
      </c>
      <c r="I314" s="78">
        <v>36.1</v>
      </c>
      <c r="J314" s="99"/>
      <c r="K314" s="78"/>
      <c r="L314" s="78"/>
      <c r="M314" s="78"/>
      <c r="N314" s="78"/>
      <c r="O314" s="78"/>
    </row>
    <row r="315" spans="1:15" x14ac:dyDescent="0.25">
      <c r="A315" s="78"/>
      <c r="B315" s="78"/>
      <c r="C315" s="78"/>
      <c r="D315" s="78"/>
      <c r="E315" s="78"/>
      <c r="F315" s="78"/>
      <c r="G315" s="78" t="s">
        <v>868</v>
      </c>
      <c r="H315" s="78" t="s">
        <v>320</v>
      </c>
      <c r="I315" s="78">
        <v>28</v>
      </c>
      <c r="J315" s="99"/>
      <c r="K315" s="78"/>
      <c r="L315" s="78"/>
      <c r="M315" s="78"/>
      <c r="N315" s="78"/>
      <c r="O315" s="78"/>
    </row>
    <row r="316" spans="1:15" x14ac:dyDescent="0.25">
      <c r="A316" s="78"/>
      <c r="B316" s="78"/>
      <c r="C316" s="78"/>
      <c r="D316" s="78"/>
      <c r="E316" s="78"/>
      <c r="F316" s="78"/>
      <c r="G316" s="78" t="s">
        <v>868</v>
      </c>
      <c r="H316" s="78" t="s">
        <v>319</v>
      </c>
      <c r="I316" s="78">
        <v>34.1</v>
      </c>
      <c r="J316" s="99"/>
      <c r="K316" s="78"/>
      <c r="L316" s="78"/>
      <c r="M316" s="78"/>
      <c r="N316" s="78"/>
      <c r="O316" s="78"/>
    </row>
    <row r="317" spans="1:15" x14ac:dyDescent="0.25">
      <c r="A317" s="78"/>
      <c r="B317" s="78"/>
      <c r="C317" s="78"/>
      <c r="D317" s="78"/>
      <c r="E317" s="78"/>
      <c r="F317" s="78"/>
      <c r="G317" s="78" t="s">
        <v>868</v>
      </c>
      <c r="H317" s="78" t="s">
        <v>318</v>
      </c>
      <c r="I317" s="78">
        <v>31.1</v>
      </c>
      <c r="J317" s="99"/>
      <c r="K317" s="78"/>
      <c r="L317" s="78"/>
      <c r="M317" s="78"/>
      <c r="N317" s="78"/>
      <c r="O317" s="78"/>
    </row>
    <row r="318" spans="1:15" x14ac:dyDescent="0.25">
      <c r="A318" s="78"/>
      <c r="B318" s="78"/>
      <c r="C318" s="78"/>
      <c r="D318" s="78"/>
      <c r="E318" s="78"/>
      <c r="F318" s="78"/>
      <c r="G318" s="78" t="s">
        <v>868</v>
      </c>
      <c r="H318" s="78" t="s">
        <v>317</v>
      </c>
      <c r="I318" s="78">
        <v>24.7</v>
      </c>
      <c r="J318" s="99"/>
      <c r="K318" s="78"/>
      <c r="L318" s="78"/>
      <c r="M318" s="78"/>
      <c r="N318" s="78"/>
      <c r="O318" s="78"/>
    </row>
    <row r="319" spans="1:15" x14ac:dyDescent="0.25">
      <c r="A319" s="78"/>
      <c r="B319" s="78"/>
      <c r="C319" s="78"/>
      <c r="D319" s="78"/>
      <c r="E319" s="78"/>
      <c r="F319" s="78"/>
      <c r="G319" s="78" t="s">
        <v>868</v>
      </c>
      <c r="H319" s="78" t="s">
        <v>316</v>
      </c>
      <c r="I319" s="78">
        <v>34</v>
      </c>
      <c r="J319" s="99"/>
      <c r="K319" s="78"/>
      <c r="L319" s="78"/>
      <c r="M319" s="78"/>
      <c r="N319" s="78"/>
      <c r="O319" s="78"/>
    </row>
    <row r="320" spans="1:15" x14ac:dyDescent="0.25">
      <c r="A320" s="78"/>
      <c r="B320" s="78"/>
      <c r="C320" s="78"/>
      <c r="D320" s="78"/>
      <c r="E320" s="78"/>
      <c r="F320" s="78"/>
      <c r="G320" s="78" t="s">
        <v>868</v>
      </c>
      <c r="H320" s="78" t="s">
        <v>315</v>
      </c>
      <c r="I320" s="78">
        <v>34.299999999999997</v>
      </c>
      <c r="J320" s="99"/>
      <c r="K320" s="78"/>
      <c r="L320" s="78"/>
      <c r="M320" s="78"/>
      <c r="N320" s="78"/>
      <c r="O320" s="78"/>
    </row>
    <row r="321" spans="1:15" x14ac:dyDescent="0.25">
      <c r="A321" s="78"/>
      <c r="B321" s="78"/>
      <c r="C321" s="78"/>
      <c r="D321" s="78"/>
      <c r="E321" s="78"/>
      <c r="F321" s="78"/>
      <c r="G321" s="78" t="s">
        <v>868</v>
      </c>
      <c r="H321" s="78" t="s">
        <v>314</v>
      </c>
      <c r="I321" s="78">
        <v>27.7</v>
      </c>
      <c r="J321" s="99"/>
      <c r="K321" s="78"/>
      <c r="L321" s="78"/>
      <c r="M321" s="78"/>
      <c r="N321" s="78"/>
      <c r="O321" s="78"/>
    </row>
    <row r="322" spans="1:15" x14ac:dyDescent="0.25">
      <c r="A322" s="78"/>
      <c r="B322" s="78"/>
      <c r="C322" s="78"/>
      <c r="D322" s="78"/>
      <c r="E322" s="78"/>
      <c r="F322" s="78"/>
      <c r="G322" s="78" t="s">
        <v>869</v>
      </c>
      <c r="H322" s="78" t="s">
        <v>313</v>
      </c>
      <c r="I322" s="78">
        <v>42.5</v>
      </c>
      <c r="J322" s="99"/>
      <c r="K322" s="78"/>
      <c r="L322" s="78"/>
      <c r="M322" s="78"/>
      <c r="N322" s="78"/>
      <c r="O322" s="78"/>
    </row>
    <row r="323" spans="1:15" x14ac:dyDescent="0.25">
      <c r="A323" s="78"/>
      <c r="B323" s="78"/>
      <c r="C323" s="78"/>
      <c r="D323" s="78"/>
      <c r="E323" s="78"/>
      <c r="F323" s="78"/>
      <c r="G323" s="78" t="s">
        <v>869</v>
      </c>
      <c r="H323" s="78" t="s">
        <v>312</v>
      </c>
      <c r="I323" s="78">
        <v>44.2</v>
      </c>
      <c r="J323" s="99"/>
      <c r="K323" s="78"/>
      <c r="L323" s="78"/>
      <c r="M323" s="78"/>
      <c r="N323" s="78"/>
      <c r="O323" s="78"/>
    </row>
    <row r="324" spans="1:15" x14ac:dyDescent="0.25">
      <c r="A324" s="78"/>
      <c r="B324" s="78"/>
      <c r="C324" s="78"/>
      <c r="D324" s="78"/>
      <c r="E324" s="78"/>
      <c r="F324" s="78"/>
      <c r="G324" s="78" t="s">
        <v>309</v>
      </c>
      <c r="H324" s="78" t="s">
        <v>311</v>
      </c>
      <c r="I324" s="78">
        <v>31.4</v>
      </c>
      <c r="J324" s="99"/>
      <c r="K324" s="78"/>
      <c r="L324" s="78"/>
      <c r="M324" s="78"/>
      <c r="N324" s="78"/>
      <c r="O324" s="78"/>
    </row>
    <row r="325" spans="1:15" x14ac:dyDescent="0.25">
      <c r="A325" s="78"/>
      <c r="B325" s="78"/>
      <c r="C325" s="78"/>
      <c r="D325" s="78"/>
      <c r="E325" s="78"/>
      <c r="F325" s="78"/>
      <c r="G325" s="78" t="s">
        <v>309</v>
      </c>
      <c r="H325" s="78" t="s">
        <v>310</v>
      </c>
      <c r="I325" s="78">
        <v>38</v>
      </c>
      <c r="J325" s="99"/>
      <c r="K325" s="78"/>
      <c r="L325" s="78"/>
      <c r="M325" s="78"/>
      <c r="N325" s="78"/>
      <c r="O325" s="78"/>
    </row>
    <row r="326" spans="1:15" x14ac:dyDescent="0.25">
      <c r="A326" s="78"/>
      <c r="B326" s="78"/>
      <c r="C326" s="78"/>
      <c r="D326" s="78"/>
      <c r="E326" s="78"/>
      <c r="F326" s="78"/>
      <c r="G326" s="78" t="s">
        <v>309</v>
      </c>
      <c r="H326" s="78" t="s">
        <v>308</v>
      </c>
      <c r="I326" s="78">
        <v>23.3</v>
      </c>
      <c r="J326" s="99"/>
      <c r="K326" s="78"/>
      <c r="L326" s="78"/>
      <c r="M326" s="78"/>
      <c r="N326" s="78"/>
      <c r="O326" s="78"/>
    </row>
    <row r="327" spans="1:15" x14ac:dyDescent="0.25">
      <c r="A327" s="78"/>
      <c r="B327" s="78"/>
      <c r="C327" s="78"/>
      <c r="D327" s="78"/>
      <c r="E327" s="78"/>
      <c r="F327" s="78"/>
      <c r="G327" s="78" t="s">
        <v>870</v>
      </c>
      <c r="H327" s="78" t="s">
        <v>307</v>
      </c>
      <c r="I327" s="78">
        <v>43.6</v>
      </c>
      <c r="J327" s="99"/>
      <c r="K327" s="78"/>
      <c r="L327" s="78"/>
      <c r="M327" s="78"/>
      <c r="N327" s="78"/>
      <c r="O327" s="78"/>
    </row>
    <row r="328" spans="1:15" x14ac:dyDescent="0.25">
      <c r="A328" s="78"/>
      <c r="B328" s="78"/>
      <c r="C328" s="78"/>
      <c r="D328" s="78"/>
      <c r="E328" s="78"/>
      <c r="F328" s="78"/>
      <c r="G328" s="78" t="s">
        <v>870</v>
      </c>
      <c r="H328" s="78" t="s">
        <v>306</v>
      </c>
      <c r="I328" s="78">
        <v>36.1</v>
      </c>
      <c r="J328" s="99"/>
      <c r="K328" s="78"/>
      <c r="L328" s="78"/>
      <c r="M328" s="78"/>
      <c r="N328" s="78"/>
      <c r="O328" s="78"/>
    </row>
    <row r="329" spans="1:15" x14ac:dyDescent="0.25">
      <c r="A329" s="78"/>
      <c r="B329" s="78"/>
      <c r="C329" s="78"/>
      <c r="D329" s="78"/>
      <c r="E329" s="78"/>
      <c r="F329" s="78"/>
      <c r="G329" s="78" t="s">
        <v>870</v>
      </c>
      <c r="H329" s="78" t="s">
        <v>305</v>
      </c>
      <c r="I329" s="78">
        <v>40.4</v>
      </c>
      <c r="J329" s="99"/>
      <c r="K329" s="78"/>
      <c r="L329" s="78"/>
      <c r="M329" s="78"/>
      <c r="N329" s="78"/>
      <c r="O329" s="78"/>
    </row>
    <row r="330" spans="1:15" x14ac:dyDescent="0.25">
      <c r="A330" s="78"/>
      <c r="B330" s="78"/>
      <c r="C330" s="78"/>
      <c r="D330" s="78"/>
      <c r="E330" s="78"/>
      <c r="F330" s="78"/>
      <c r="G330" s="78" t="s">
        <v>870</v>
      </c>
      <c r="H330" s="78" t="s">
        <v>304</v>
      </c>
      <c r="I330" s="78">
        <v>43.3</v>
      </c>
      <c r="J330" s="99"/>
      <c r="K330" s="78"/>
      <c r="L330" s="78"/>
      <c r="M330" s="78"/>
      <c r="N330" s="78"/>
      <c r="O330" s="78"/>
    </row>
    <row r="331" spans="1:15" x14ac:dyDescent="0.25">
      <c r="A331" s="78"/>
      <c r="B331" s="78"/>
      <c r="C331" s="78"/>
      <c r="D331" s="78"/>
      <c r="E331" s="78"/>
      <c r="F331" s="78"/>
      <c r="G331" s="78" t="s">
        <v>870</v>
      </c>
      <c r="H331" s="78" t="s">
        <v>303</v>
      </c>
      <c r="I331" s="78">
        <v>41.3</v>
      </c>
      <c r="J331" s="99"/>
      <c r="K331" s="78"/>
      <c r="L331" s="78"/>
      <c r="M331" s="78"/>
      <c r="N331" s="78"/>
      <c r="O331" s="78"/>
    </row>
    <row r="332" spans="1:15" x14ac:dyDescent="0.25">
      <c r="A332" s="78"/>
      <c r="B332" s="78"/>
      <c r="C332" s="78"/>
      <c r="D332" s="78"/>
      <c r="E332" s="78"/>
      <c r="F332" s="78"/>
      <c r="G332" s="78" t="s">
        <v>870</v>
      </c>
      <c r="H332" s="78" t="s">
        <v>302</v>
      </c>
      <c r="I332" s="78">
        <v>37.6</v>
      </c>
      <c r="J332" s="99"/>
      <c r="K332" s="78"/>
      <c r="L332" s="78"/>
      <c r="M332" s="78"/>
      <c r="N332" s="78"/>
      <c r="O332" s="78"/>
    </row>
    <row r="333" spans="1:15" x14ac:dyDescent="0.25">
      <c r="A333" s="78"/>
      <c r="B333" s="78"/>
      <c r="C333" s="78"/>
      <c r="D333" s="78"/>
      <c r="E333" s="78"/>
      <c r="F333" s="78"/>
      <c r="G333" s="78" t="s">
        <v>870</v>
      </c>
      <c r="H333" s="78" t="s">
        <v>301</v>
      </c>
      <c r="I333" s="78">
        <v>42.3</v>
      </c>
      <c r="J333" s="99"/>
      <c r="K333" s="78"/>
      <c r="L333" s="78"/>
      <c r="M333" s="78"/>
      <c r="N333" s="78"/>
      <c r="O333" s="78"/>
    </row>
    <row r="334" spans="1:15" x14ac:dyDescent="0.25">
      <c r="A334" s="78"/>
      <c r="B334" s="78"/>
      <c r="C334" s="78"/>
      <c r="D334" s="78"/>
      <c r="E334" s="78"/>
      <c r="F334" s="78"/>
      <c r="G334" s="78" t="s">
        <v>870</v>
      </c>
      <c r="H334" s="78" t="s">
        <v>300</v>
      </c>
      <c r="I334" s="78">
        <v>41</v>
      </c>
      <c r="J334" s="99"/>
      <c r="K334" s="78"/>
      <c r="L334" s="78"/>
      <c r="M334" s="78"/>
      <c r="N334" s="78"/>
      <c r="O334" s="78"/>
    </row>
    <row r="335" spans="1:15" x14ac:dyDescent="0.25">
      <c r="A335" s="78"/>
      <c r="B335" s="78"/>
      <c r="C335" s="78"/>
      <c r="D335" s="78"/>
      <c r="E335" s="78"/>
      <c r="F335" s="78"/>
      <c r="G335" s="78" t="s">
        <v>870</v>
      </c>
      <c r="H335" s="78" t="s">
        <v>299</v>
      </c>
      <c r="I335" s="78">
        <v>38.299999999999997</v>
      </c>
      <c r="J335" s="99"/>
      <c r="K335" s="78"/>
      <c r="L335" s="78"/>
      <c r="M335" s="78"/>
      <c r="N335" s="78"/>
      <c r="O335" s="78"/>
    </row>
    <row r="336" spans="1:15" x14ac:dyDescent="0.25">
      <c r="A336" s="78"/>
      <c r="B336" s="78"/>
      <c r="C336" s="78"/>
      <c r="D336" s="78"/>
      <c r="E336" s="78"/>
      <c r="F336" s="78"/>
      <c r="G336" s="78" t="s">
        <v>870</v>
      </c>
      <c r="H336" s="78" t="s">
        <v>298</v>
      </c>
      <c r="I336" s="78">
        <v>65</v>
      </c>
      <c r="J336" s="99"/>
      <c r="K336" s="78"/>
      <c r="L336" s="78"/>
      <c r="M336" s="78"/>
      <c r="N336" s="78"/>
      <c r="O336" s="78"/>
    </row>
    <row r="337" spans="1:15" x14ac:dyDescent="0.25">
      <c r="A337" s="78"/>
      <c r="B337" s="78"/>
      <c r="C337" s="78"/>
      <c r="D337" s="78"/>
      <c r="E337" s="78"/>
      <c r="F337" s="78"/>
      <c r="G337" s="78" t="s">
        <v>870</v>
      </c>
      <c r="H337" s="78" t="s">
        <v>297</v>
      </c>
      <c r="I337" s="78">
        <v>42.1</v>
      </c>
      <c r="J337" s="99"/>
      <c r="K337" s="78"/>
      <c r="L337" s="78"/>
      <c r="M337" s="78"/>
      <c r="N337" s="78"/>
      <c r="O337" s="78"/>
    </row>
    <row r="338" spans="1:15" x14ac:dyDescent="0.25">
      <c r="A338" s="78"/>
      <c r="B338" s="78"/>
      <c r="C338" s="78"/>
      <c r="D338" s="78"/>
      <c r="E338" s="78"/>
      <c r="F338" s="78"/>
      <c r="G338" s="78" t="s">
        <v>871</v>
      </c>
      <c r="H338" s="78" t="s">
        <v>296</v>
      </c>
      <c r="I338" s="78">
        <v>36.299999999999997</v>
      </c>
      <c r="J338" s="99"/>
      <c r="K338" s="78"/>
      <c r="L338" s="78"/>
      <c r="M338" s="78"/>
      <c r="N338" s="78"/>
      <c r="O338" s="78"/>
    </row>
    <row r="339" spans="1:15" x14ac:dyDescent="0.25">
      <c r="A339" s="78"/>
      <c r="B339" s="78"/>
      <c r="C339" s="78"/>
      <c r="D339" s="78"/>
      <c r="E339" s="78"/>
      <c r="F339" s="78"/>
      <c r="G339" s="78" t="s">
        <v>871</v>
      </c>
      <c r="H339" s="78" t="s">
        <v>295</v>
      </c>
      <c r="I339" s="78">
        <v>37.5</v>
      </c>
      <c r="J339" s="99"/>
      <c r="K339" s="78"/>
      <c r="L339" s="78"/>
      <c r="M339" s="78"/>
      <c r="N339" s="78"/>
      <c r="O339" s="78"/>
    </row>
    <row r="340" spans="1:15" x14ac:dyDescent="0.25">
      <c r="A340" s="78"/>
      <c r="B340" s="78"/>
      <c r="C340" s="78"/>
      <c r="D340" s="78"/>
      <c r="E340" s="78"/>
      <c r="F340" s="78"/>
      <c r="G340" s="78" t="s">
        <v>871</v>
      </c>
      <c r="H340" s="78" t="s">
        <v>294</v>
      </c>
      <c r="I340" s="78">
        <v>33.200000000000003</v>
      </c>
      <c r="J340" s="99"/>
      <c r="K340" s="78"/>
      <c r="L340" s="78"/>
      <c r="M340" s="78"/>
      <c r="N340" s="78"/>
      <c r="O340" s="78"/>
    </row>
    <row r="341" spans="1:15" x14ac:dyDescent="0.25">
      <c r="A341" s="78"/>
      <c r="B341" s="78"/>
      <c r="C341" s="78"/>
      <c r="D341" s="78"/>
      <c r="E341" s="78"/>
      <c r="F341" s="78"/>
      <c r="G341" s="78" t="s">
        <v>871</v>
      </c>
      <c r="H341" s="78" t="s">
        <v>293</v>
      </c>
      <c r="I341" s="78">
        <v>44.3</v>
      </c>
      <c r="J341" s="99"/>
      <c r="K341" s="78"/>
      <c r="L341" s="78"/>
      <c r="M341" s="78"/>
      <c r="N341" s="78"/>
      <c r="O341" s="78"/>
    </row>
    <row r="342" spans="1:15" x14ac:dyDescent="0.25">
      <c r="A342" s="78"/>
      <c r="B342" s="78"/>
      <c r="C342" s="78"/>
      <c r="D342" s="78"/>
      <c r="E342" s="78"/>
      <c r="F342" s="78"/>
      <c r="G342" s="78" t="s">
        <v>871</v>
      </c>
      <c r="H342" s="78" t="s">
        <v>292</v>
      </c>
      <c r="I342" s="78">
        <v>37.4</v>
      </c>
      <c r="J342" s="99"/>
      <c r="K342" s="78"/>
      <c r="L342" s="78"/>
      <c r="M342" s="78"/>
      <c r="N342" s="78"/>
      <c r="O342" s="78"/>
    </row>
    <row r="343" spans="1:15" x14ac:dyDescent="0.25">
      <c r="A343" s="78"/>
      <c r="B343" s="78"/>
      <c r="C343" s="78"/>
      <c r="D343" s="78"/>
      <c r="E343" s="78"/>
      <c r="F343" s="78"/>
      <c r="G343" s="78" t="s">
        <v>871</v>
      </c>
      <c r="H343" s="78" t="s">
        <v>291</v>
      </c>
      <c r="I343" s="78">
        <v>26.5</v>
      </c>
      <c r="J343" s="99"/>
      <c r="K343" s="78"/>
      <c r="L343" s="78"/>
      <c r="M343" s="78"/>
      <c r="N343" s="78"/>
      <c r="O343" s="78"/>
    </row>
    <row r="344" spans="1:15" x14ac:dyDescent="0.25">
      <c r="A344" s="78"/>
      <c r="B344" s="78"/>
      <c r="C344" s="78"/>
      <c r="D344" s="78"/>
      <c r="E344" s="78"/>
      <c r="F344" s="78"/>
      <c r="G344" s="78" t="s">
        <v>871</v>
      </c>
      <c r="H344" s="78" t="s">
        <v>290</v>
      </c>
      <c r="I344" s="78">
        <v>49</v>
      </c>
      <c r="J344" s="99"/>
      <c r="K344" s="78"/>
      <c r="L344" s="78"/>
      <c r="M344" s="78"/>
      <c r="N344" s="78"/>
      <c r="O344" s="78"/>
    </row>
    <row r="345" spans="1:15" x14ac:dyDescent="0.25">
      <c r="A345" s="78"/>
      <c r="B345" s="78"/>
      <c r="C345" s="78"/>
      <c r="D345" s="78"/>
      <c r="E345" s="78"/>
      <c r="F345" s="78"/>
      <c r="G345" s="78" t="s">
        <v>871</v>
      </c>
      <c r="H345" s="78" t="s">
        <v>289</v>
      </c>
      <c r="I345" s="78">
        <v>42.6</v>
      </c>
      <c r="J345" s="99"/>
      <c r="K345" s="78"/>
      <c r="L345" s="78"/>
      <c r="M345" s="78"/>
      <c r="N345" s="78"/>
      <c r="O345" s="78"/>
    </row>
    <row r="346" spans="1:15" x14ac:dyDescent="0.25">
      <c r="A346" s="78"/>
      <c r="B346" s="78"/>
      <c r="C346" s="78"/>
      <c r="D346" s="78"/>
      <c r="E346" s="78"/>
      <c r="F346" s="78"/>
      <c r="G346" s="78" t="s">
        <v>871</v>
      </c>
      <c r="H346" s="78" t="s">
        <v>288</v>
      </c>
      <c r="I346" s="78">
        <v>39</v>
      </c>
      <c r="J346" s="99"/>
      <c r="K346" s="78"/>
      <c r="L346" s="78"/>
      <c r="M346" s="78"/>
      <c r="N346" s="78"/>
      <c r="O346" s="78"/>
    </row>
    <row r="347" spans="1:15" x14ac:dyDescent="0.25">
      <c r="A347" s="78"/>
      <c r="B347" s="78"/>
      <c r="C347" s="78"/>
      <c r="D347" s="78"/>
      <c r="E347" s="78"/>
      <c r="F347" s="78"/>
      <c r="G347" s="78" t="s">
        <v>287</v>
      </c>
      <c r="H347" s="78" t="s">
        <v>286</v>
      </c>
      <c r="I347" s="78">
        <v>28.2</v>
      </c>
      <c r="J347" s="99"/>
      <c r="K347" s="78"/>
      <c r="L347" s="78"/>
      <c r="M347" s="78"/>
      <c r="N347" s="78"/>
      <c r="O347" s="78"/>
    </row>
    <row r="348" spans="1:15" x14ac:dyDescent="0.25">
      <c r="A348" s="78"/>
      <c r="B348" s="78"/>
      <c r="C348" s="78"/>
      <c r="D348" s="78"/>
      <c r="E348" s="78"/>
      <c r="F348" s="78"/>
      <c r="G348" s="78" t="s">
        <v>872</v>
      </c>
      <c r="H348" s="78" t="s">
        <v>285</v>
      </c>
      <c r="I348" s="78">
        <v>32.799999999999997</v>
      </c>
      <c r="J348" s="99"/>
      <c r="K348" s="78"/>
      <c r="L348" s="78"/>
      <c r="M348" s="78"/>
      <c r="N348" s="78"/>
      <c r="O348" s="78"/>
    </row>
    <row r="349" spans="1:15" x14ac:dyDescent="0.25">
      <c r="A349" s="78"/>
      <c r="B349" s="78"/>
      <c r="C349" s="78"/>
      <c r="D349" s="78"/>
      <c r="E349" s="78"/>
      <c r="F349" s="78"/>
      <c r="G349" s="78" t="s">
        <v>872</v>
      </c>
      <c r="H349" s="78" t="s">
        <v>284</v>
      </c>
      <c r="I349" s="78">
        <v>22</v>
      </c>
      <c r="J349" s="99"/>
      <c r="K349" s="78"/>
      <c r="L349" s="78"/>
      <c r="M349" s="78"/>
      <c r="N349" s="78"/>
      <c r="O349" s="78"/>
    </row>
    <row r="350" spans="1:15" x14ac:dyDescent="0.25">
      <c r="A350" s="78"/>
      <c r="B350" s="78"/>
      <c r="C350" s="78"/>
      <c r="D350" s="78"/>
      <c r="E350" s="78"/>
      <c r="F350" s="78"/>
      <c r="G350" s="78" t="s">
        <v>872</v>
      </c>
      <c r="H350" s="78" t="s">
        <v>283</v>
      </c>
      <c r="I350" s="78">
        <v>39</v>
      </c>
      <c r="J350" s="99"/>
      <c r="K350" s="78"/>
      <c r="L350" s="78"/>
      <c r="M350" s="78"/>
      <c r="N350" s="78"/>
      <c r="O350" s="78"/>
    </row>
    <row r="351" spans="1:15" x14ac:dyDescent="0.25">
      <c r="A351" s="78"/>
      <c r="B351" s="78"/>
      <c r="C351" s="78"/>
      <c r="D351" s="78"/>
      <c r="E351" s="78"/>
      <c r="F351" s="78"/>
      <c r="G351" s="78" t="s">
        <v>872</v>
      </c>
      <c r="H351" s="78" t="s">
        <v>282</v>
      </c>
      <c r="I351" s="78">
        <v>16</v>
      </c>
      <c r="J351" s="99"/>
      <c r="K351" s="78"/>
      <c r="L351" s="78"/>
      <c r="M351" s="78"/>
      <c r="N351" s="78"/>
      <c r="O351" s="78"/>
    </row>
    <row r="352" spans="1:15" x14ac:dyDescent="0.25">
      <c r="A352" s="78"/>
      <c r="B352" s="78"/>
      <c r="C352" s="78"/>
      <c r="D352" s="78"/>
      <c r="E352" s="78"/>
      <c r="F352" s="78"/>
      <c r="G352" s="78" t="s">
        <v>872</v>
      </c>
      <c r="H352" s="78" t="s">
        <v>281</v>
      </c>
      <c r="I352" s="78">
        <v>26.1</v>
      </c>
      <c r="J352" s="99"/>
      <c r="K352" s="78"/>
      <c r="L352" s="78"/>
      <c r="M352" s="78"/>
      <c r="N352" s="78"/>
      <c r="O352" s="78"/>
    </row>
    <row r="353" spans="1:15" x14ac:dyDescent="0.25">
      <c r="A353" s="78"/>
      <c r="B353" s="78"/>
      <c r="C353" s="78"/>
      <c r="D353" s="78"/>
      <c r="E353" s="78"/>
      <c r="F353" s="78"/>
      <c r="G353" s="78" t="s">
        <v>873</v>
      </c>
      <c r="H353" s="78" t="s">
        <v>280</v>
      </c>
      <c r="I353" s="78">
        <v>19.59</v>
      </c>
      <c r="J353" s="99"/>
      <c r="K353" s="78"/>
      <c r="L353" s="78"/>
      <c r="M353" s="78"/>
      <c r="N353" s="78"/>
      <c r="O353" s="78"/>
    </row>
    <row r="354" spans="1:15" x14ac:dyDescent="0.25">
      <c r="A354" s="78"/>
      <c r="B354" s="78"/>
      <c r="C354" s="78"/>
      <c r="D354" s="78"/>
      <c r="E354" s="78"/>
      <c r="F354" s="78"/>
      <c r="G354" s="78" t="s">
        <v>874</v>
      </c>
      <c r="H354" s="78" t="s">
        <v>279</v>
      </c>
      <c r="I354" s="78">
        <v>18.600000000000001</v>
      </c>
      <c r="J354" s="99"/>
      <c r="K354" s="78"/>
      <c r="L354" s="78"/>
      <c r="M354" s="78"/>
      <c r="N354" s="78"/>
      <c r="O354" s="78"/>
    </row>
    <row r="355" spans="1:15" x14ac:dyDescent="0.25">
      <c r="A355" s="78"/>
      <c r="B355" s="78"/>
      <c r="C355" s="78"/>
      <c r="D355" s="78"/>
      <c r="E355" s="78"/>
      <c r="F355" s="78"/>
      <c r="G355" s="78" t="s">
        <v>874</v>
      </c>
      <c r="H355" s="78" t="s">
        <v>278</v>
      </c>
      <c r="I355" s="78">
        <v>32.799999999999997</v>
      </c>
      <c r="J355" s="99"/>
      <c r="K355" s="78"/>
      <c r="L355" s="78"/>
      <c r="M355" s="78"/>
      <c r="N355" s="78"/>
      <c r="O355" s="78"/>
    </row>
    <row r="356" spans="1:15" x14ac:dyDescent="0.25">
      <c r="A356" s="78"/>
      <c r="B356" s="78"/>
      <c r="C356" s="78"/>
      <c r="D356" s="78"/>
      <c r="E356" s="78"/>
      <c r="F356" s="78"/>
      <c r="G356" s="78" t="s">
        <v>874</v>
      </c>
      <c r="H356" s="78" t="s">
        <v>277</v>
      </c>
      <c r="I356" s="78">
        <v>28.5</v>
      </c>
      <c r="J356" s="99"/>
      <c r="K356" s="78"/>
      <c r="L356" s="78"/>
      <c r="M356" s="78"/>
      <c r="N356" s="78"/>
      <c r="O356" s="78"/>
    </row>
    <row r="357" spans="1:15" x14ac:dyDescent="0.25">
      <c r="A357" s="78"/>
      <c r="B357" s="78"/>
      <c r="C357" s="78"/>
      <c r="D357" s="78"/>
      <c r="E357" s="78"/>
      <c r="F357" s="78"/>
      <c r="G357" s="78" t="s">
        <v>874</v>
      </c>
      <c r="H357" s="78" t="s">
        <v>276</v>
      </c>
      <c r="I357" s="78">
        <v>23.3</v>
      </c>
      <c r="J357" s="99"/>
      <c r="K357" s="78"/>
      <c r="L357" s="78"/>
      <c r="M357" s="78"/>
      <c r="N357" s="78"/>
      <c r="O357" s="78"/>
    </row>
    <row r="358" spans="1:15" x14ac:dyDescent="0.25">
      <c r="A358" s="78"/>
      <c r="B358" s="78"/>
      <c r="C358" s="78"/>
      <c r="D358" s="78"/>
      <c r="E358" s="78"/>
      <c r="F358" s="78"/>
      <c r="G358" s="78" t="s">
        <v>874</v>
      </c>
      <c r="H358" s="78" t="s">
        <v>275</v>
      </c>
      <c r="I358" s="78">
        <v>23.5</v>
      </c>
      <c r="J358" s="99"/>
      <c r="K358" s="78"/>
      <c r="L358" s="78"/>
      <c r="M358" s="78"/>
      <c r="N358" s="78"/>
      <c r="O358" s="78"/>
    </row>
    <row r="359" spans="1:15" x14ac:dyDescent="0.25">
      <c r="A359" s="78"/>
      <c r="B359" s="78"/>
      <c r="C359" s="78"/>
      <c r="D359" s="78"/>
      <c r="E359" s="78"/>
      <c r="F359" s="78"/>
      <c r="G359" s="78" t="s">
        <v>874</v>
      </c>
      <c r="H359" s="78" t="s">
        <v>274</v>
      </c>
      <c r="I359" s="78">
        <v>23.1</v>
      </c>
      <c r="J359" s="99"/>
      <c r="K359" s="78"/>
      <c r="L359" s="78"/>
      <c r="M359" s="78"/>
      <c r="N359" s="78"/>
      <c r="O359" s="78"/>
    </row>
    <row r="360" spans="1:15" x14ac:dyDescent="0.25">
      <c r="A360" s="78"/>
      <c r="B360" s="78"/>
      <c r="C360" s="78"/>
      <c r="D360" s="78"/>
      <c r="E360" s="78"/>
      <c r="F360" s="78"/>
      <c r="G360" s="78" t="s">
        <v>874</v>
      </c>
      <c r="H360" s="78" t="s">
        <v>273</v>
      </c>
      <c r="I360" s="78">
        <v>23.4</v>
      </c>
      <c r="J360" s="99"/>
      <c r="K360" s="78"/>
      <c r="L360" s="78"/>
      <c r="M360" s="78"/>
      <c r="N360" s="78"/>
      <c r="O360" s="78"/>
    </row>
    <row r="361" spans="1:15" x14ac:dyDescent="0.25">
      <c r="A361" s="78"/>
      <c r="B361" s="78"/>
      <c r="C361" s="78"/>
      <c r="D361" s="78"/>
      <c r="E361" s="78"/>
      <c r="F361" s="78"/>
      <c r="G361" s="78" t="s">
        <v>250</v>
      </c>
      <c r="H361" s="78" t="s">
        <v>272</v>
      </c>
      <c r="I361" s="78">
        <v>29.7</v>
      </c>
      <c r="J361" s="99"/>
      <c r="K361" s="78"/>
      <c r="L361" s="78"/>
      <c r="M361" s="78"/>
      <c r="N361" s="78"/>
      <c r="O361" s="78"/>
    </row>
    <row r="362" spans="1:15" x14ac:dyDescent="0.25">
      <c r="A362" s="78"/>
      <c r="B362" s="78"/>
      <c r="C362" s="78"/>
      <c r="D362" s="78"/>
      <c r="E362" s="78"/>
      <c r="F362" s="78"/>
      <c r="G362" s="78" t="s">
        <v>250</v>
      </c>
      <c r="H362" s="78" t="s">
        <v>271</v>
      </c>
      <c r="I362" s="78">
        <v>36.200000000000003</v>
      </c>
      <c r="J362" s="99"/>
      <c r="K362" s="78"/>
      <c r="L362" s="78"/>
      <c r="M362" s="78"/>
      <c r="N362" s="78"/>
      <c r="O362" s="78"/>
    </row>
    <row r="363" spans="1:15" x14ac:dyDescent="0.25">
      <c r="A363" s="78"/>
      <c r="B363" s="78"/>
      <c r="C363" s="78"/>
      <c r="D363" s="78"/>
      <c r="E363" s="78"/>
      <c r="F363" s="78"/>
      <c r="G363" s="78" t="s">
        <v>250</v>
      </c>
      <c r="H363" s="78" t="s">
        <v>270</v>
      </c>
      <c r="I363" s="78">
        <v>40.9</v>
      </c>
      <c r="J363" s="99"/>
      <c r="K363" s="78"/>
      <c r="L363" s="78"/>
      <c r="M363" s="78"/>
      <c r="N363" s="78"/>
      <c r="O363" s="78"/>
    </row>
    <row r="364" spans="1:15" x14ac:dyDescent="0.25">
      <c r="A364" s="78"/>
      <c r="B364" s="78"/>
      <c r="C364" s="78"/>
      <c r="D364" s="78"/>
      <c r="E364" s="78"/>
      <c r="F364" s="78"/>
      <c r="G364" s="78" t="s">
        <v>250</v>
      </c>
      <c r="H364" s="78" t="s">
        <v>269</v>
      </c>
      <c r="I364" s="78">
        <v>35.799999999999997</v>
      </c>
      <c r="J364" s="99"/>
      <c r="K364" s="78"/>
      <c r="L364" s="78"/>
      <c r="M364" s="78"/>
      <c r="N364" s="78"/>
      <c r="O364" s="78"/>
    </row>
    <row r="365" spans="1:15" x14ac:dyDescent="0.25">
      <c r="A365" s="78"/>
      <c r="B365" s="78"/>
      <c r="C365" s="78"/>
      <c r="D365" s="78"/>
      <c r="E365" s="78"/>
      <c r="F365" s="78"/>
      <c r="G365" s="78" t="s">
        <v>250</v>
      </c>
      <c r="H365" s="78" t="s">
        <v>268</v>
      </c>
      <c r="I365" s="78">
        <v>25.2</v>
      </c>
      <c r="J365" s="99"/>
      <c r="K365" s="78"/>
      <c r="L365" s="78"/>
      <c r="M365" s="78"/>
      <c r="N365" s="78"/>
      <c r="O365" s="78"/>
    </row>
    <row r="366" spans="1:15" x14ac:dyDescent="0.25">
      <c r="A366" s="78"/>
      <c r="B366" s="78"/>
      <c r="C366" s="78"/>
      <c r="D366" s="78"/>
      <c r="E366" s="78"/>
      <c r="F366" s="78"/>
      <c r="G366" s="78" t="s">
        <v>250</v>
      </c>
      <c r="H366" s="78" t="s">
        <v>267</v>
      </c>
      <c r="I366" s="78">
        <v>36.6</v>
      </c>
      <c r="J366" s="99"/>
      <c r="K366" s="78"/>
      <c r="L366" s="78"/>
      <c r="M366" s="78"/>
      <c r="N366" s="78"/>
      <c r="O366" s="78"/>
    </row>
    <row r="367" spans="1:15" x14ac:dyDescent="0.25">
      <c r="A367" s="78"/>
      <c r="B367" s="78"/>
      <c r="C367" s="78"/>
      <c r="D367" s="78"/>
      <c r="E367" s="78"/>
      <c r="F367" s="78"/>
      <c r="G367" s="78" t="s">
        <v>250</v>
      </c>
      <c r="H367" s="78" t="s">
        <v>266</v>
      </c>
      <c r="I367" s="78">
        <v>33</v>
      </c>
      <c r="J367" s="99"/>
      <c r="K367" s="78"/>
      <c r="L367" s="78"/>
      <c r="M367" s="78"/>
      <c r="N367" s="78"/>
      <c r="O367" s="78"/>
    </row>
    <row r="368" spans="1:15" x14ac:dyDescent="0.25">
      <c r="A368" s="78"/>
      <c r="B368" s="78"/>
      <c r="C368" s="78"/>
      <c r="D368" s="78"/>
      <c r="E368" s="78"/>
      <c r="F368" s="78"/>
      <c r="G368" s="78" t="s">
        <v>250</v>
      </c>
      <c r="H368" s="78" t="s">
        <v>265</v>
      </c>
      <c r="I368" s="78">
        <v>36.700000000000003</v>
      </c>
      <c r="J368" s="99"/>
      <c r="K368" s="78"/>
      <c r="L368" s="78"/>
      <c r="M368" s="78"/>
      <c r="N368" s="78"/>
      <c r="O368" s="78"/>
    </row>
    <row r="369" spans="1:15" x14ac:dyDescent="0.25">
      <c r="A369" s="78"/>
      <c r="B369" s="78"/>
      <c r="C369" s="78"/>
      <c r="D369" s="78"/>
      <c r="E369" s="78"/>
      <c r="F369" s="78"/>
      <c r="G369" s="78" t="s">
        <v>250</v>
      </c>
      <c r="H369" s="78" t="s">
        <v>264</v>
      </c>
      <c r="I369" s="78">
        <v>40.9</v>
      </c>
      <c r="J369" s="99"/>
      <c r="K369" s="78"/>
      <c r="L369" s="78"/>
      <c r="M369" s="78"/>
      <c r="N369" s="78"/>
      <c r="O369" s="78"/>
    </row>
    <row r="370" spans="1:15" x14ac:dyDescent="0.25">
      <c r="A370" s="78"/>
      <c r="B370" s="78"/>
      <c r="C370" s="78"/>
      <c r="D370" s="78"/>
      <c r="E370" s="78"/>
      <c r="F370" s="78"/>
      <c r="G370" s="78" t="s">
        <v>250</v>
      </c>
      <c r="H370" s="78" t="s">
        <v>263</v>
      </c>
      <c r="I370" s="78">
        <v>47.3</v>
      </c>
      <c r="J370" s="99"/>
      <c r="K370" s="78"/>
      <c r="L370" s="78"/>
      <c r="M370" s="78"/>
      <c r="N370" s="78"/>
      <c r="O370" s="78"/>
    </row>
    <row r="371" spans="1:15" x14ac:dyDescent="0.25">
      <c r="A371" s="78"/>
      <c r="B371" s="78"/>
      <c r="C371" s="78"/>
      <c r="D371" s="78"/>
      <c r="E371" s="78"/>
      <c r="F371" s="78"/>
      <c r="G371" s="78" t="s">
        <v>250</v>
      </c>
      <c r="H371" s="78" t="s">
        <v>262</v>
      </c>
      <c r="I371" s="78">
        <v>35.1</v>
      </c>
      <c r="J371" s="99"/>
      <c r="K371" s="78"/>
      <c r="L371" s="78"/>
      <c r="M371" s="78"/>
      <c r="N371" s="78"/>
      <c r="O371" s="78"/>
    </row>
    <row r="372" spans="1:15" x14ac:dyDescent="0.25">
      <c r="A372" s="78"/>
      <c r="B372" s="78"/>
      <c r="C372" s="78"/>
      <c r="D372" s="78"/>
      <c r="E372" s="78"/>
      <c r="F372" s="78"/>
      <c r="G372" s="78" t="s">
        <v>250</v>
      </c>
      <c r="H372" s="78" t="s">
        <v>261</v>
      </c>
      <c r="I372" s="78">
        <v>36</v>
      </c>
      <c r="J372" s="99"/>
      <c r="K372" s="78"/>
      <c r="L372" s="78"/>
      <c r="M372" s="78"/>
      <c r="N372" s="78"/>
      <c r="O372" s="78"/>
    </row>
    <row r="373" spans="1:15" x14ac:dyDescent="0.25">
      <c r="A373" s="78"/>
      <c r="B373" s="78"/>
      <c r="C373" s="78"/>
      <c r="D373" s="78"/>
      <c r="E373" s="78"/>
      <c r="F373" s="78"/>
      <c r="G373" s="78" t="s">
        <v>250</v>
      </c>
      <c r="H373" s="78" t="s">
        <v>260</v>
      </c>
      <c r="I373" s="78">
        <v>35.200000000000003</v>
      </c>
      <c r="J373" s="99"/>
      <c r="K373" s="78"/>
      <c r="L373" s="78"/>
      <c r="M373" s="78"/>
      <c r="N373" s="78"/>
      <c r="O373" s="78"/>
    </row>
    <row r="374" spans="1:15" x14ac:dyDescent="0.25">
      <c r="A374" s="78"/>
      <c r="B374" s="78"/>
      <c r="C374" s="78"/>
      <c r="D374" s="78"/>
      <c r="E374" s="78"/>
      <c r="F374" s="78"/>
      <c r="G374" s="78" t="s">
        <v>250</v>
      </c>
      <c r="H374" s="78" t="s">
        <v>259</v>
      </c>
      <c r="I374" s="78">
        <v>47</v>
      </c>
      <c r="J374" s="99"/>
      <c r="K374" s="78"/>
      <c r="L374" s="78"/>
      <c r="M374" s="78"/>
      <c r="N374" s="78"/>
      <c r="O374" s="78"/>
    </row>
    <row r="375" spans="1:15" x14ac:dyDescent="0.25">
      <c r="A375" s="78"/>
      <c r="B375" s="78"/>
      <c r="C375" s="78"/>
      <c r="D375" s="78"/>
      <c r="E375" s="78"/>
      <c r="F375" s="78"/>
      <c r="G375" s="78" t="s">
        <v>250</v>
      </c>
      <c r="H375" s="78" t="s">
        <v>258</v>
      </c>
      <c r="I375" s="78">
        <v>42.3</v>
      </c>
      <c r="J375" s="99"/>
      <c r="K375" s="78"/>
      <c r="L375" s="78"/>
      <c r="M375" s="78"/>
      <c r="N375" s="78"/>
      <c r="O375" s="78"/>
    </row>
    <row r="376" spans="1:15" x14ac:dyDescent="0.25">
      <c r="A376" s="78"/>
      <c r="B376" s="78"/>
      <c r="C376" s="78"/>
      <c r="D376" s="78"/>
      <c r="E376" s="78"/>
      <c r="F376" s="78"/>
      <c r="G376" s="78" t="s">
        <v>250</v>
      </c>
      <c r="H376" s="78" t="s">
        <v>257</v>
      </c>
      <c r="I376" s="78">
        <v>39.6</v>
      </c>
      <c r="J376" s="99"/>
      <c r="K376" s="78"/>
      <c r="L376" s="78"/>
      <c r="M376" s="78"/>
      <c r="N376" s="78"/>
      <c r="O376" s="78"/>
    </row>
    <row r="377" spans="1:15" x14ac:dyDescent="0.25">
      <c r="A377" s="78"/>
      <c r="B377" s="78"/>
      <c r="C377" s="78"/>
      <c r="D377" s="78"/>
      <c r="E377" s="78"/>
      <c r="F377" s="78"/>
      <c r="G377" s="78" t="s">
        <v>250</v>
      </c>
      <c r="H377" s="78" t="s">
        <v>256</v>
      </c>
      <c r="I377" s="78">
        <v>36.9</v>
      </c>
      <c r="J377" s="99"/>
      <c r="K377" s="78"/>
      <c r="L377" s="78"/>
      <c r="M377" s="78"/>
      <c r="N377" s="78"/>
      <c r="O377" s="78"/>
    </row>
    <row r="378" spans="1:15" x14ac:dyDescent="0.25">
      <c r="A378" s="78"/>
      <c r="B378" s="78"/>
      <c r="C378" s="78"/>
      <c r="D378" s="78"/>
      <c r="E378" s="78"/>
      <c r="F378" s="78"/>
      <c r="G378" s="78" t="s">
        <v>250</v>
      </c>
      <c r="H378" s="78" t="s">
        <v>255</v>
      </c>
      <c r="I378" s="78">
        <v>28.1</v>
      </c>
      <c r="J378" s="99"/>
      <c r="K378" s="78"/>
      <c r="L378" s="78"/>
      <c r="M378" s="78"/>
      <c r="N378" s="78"/>
      <c r="O378" s="78"/>
    </row>
    <row r="379" spans="1:15" x14ac:dyDescent="0.25">
      <c r="A379" s="78"/>
      <c r="B379" s="78"/>
      <c r="C379" s="78"/>
      <c r="D379" s="78"/>
      <c r="E379" s="78"/>
      <c r="F379" s="78"/>
      <c r="G379" s="78" t="s">
        <v>250</v>
      </c>
      <c r="H379" s="78" t="s">
        <v>254</v>
      </c>
      <c r="I379" s="78">
        <v>31.7</v>
      </c>
      <c r="J379" s="99"/>
      <c r="K379" s="78"/>
      <c r="L379" s="78"/>
      <c r="M379" s="78"/>
      <c r="N379" s="78"/>
      <c r="O379" s="78"/>
    </row>
    <row r="380" spans="1:15" x14ac:dyDescent="0.25">
      <c r="A380" s="78"/>
      <c r="B380" s="78"/>
      <c r="C380" s="78"/>
      <c r="D380" s="78"/>
      <c r="E380" s="78"/>
      <c r="F380" s="78"/>
      <c r="G380" s="78" t="s">
        <v>250</v>
      </c>
      <c r="H380" s="78" t="s">
        <v>253</v>
      </c>
      <c r="I380" s="78">
        <v>39</v>
      </c>
      <c r="J380" s="99"/>
      <c r="K380" s="78"/>
      <c r="L380" s="78"/>
      <c r="M380" s="78"/>
      <c r="N380" s="78"/>
      <c r="O380" s="78"/>
    </row>
    <row r="381" spans="1:15" x14ac:dyDescent="0.25">
      <c r="A381" s="78"/>
      <c r="B381" s="78"/>
      <c r="C381" s="78"/>
      <c r="D381" s="78"/>
      <c r="E381" s="78"/>
      <c r="F381" s="78"/>
      <c r="G381" s="78" t="s">
        <v>250</v>
      </c>
      <c r="H381" s="78" t="s">
        <v>252</v>
      </c>
      <c r="I381" s="78">
        <v>45.17</v>
      </c>
      <c r="J381" s="99"/>
      <c r="K381" s="78"/>
      <c r="L381" s="78"/>
      <c r="M381" s="78"/>
      <c r="N381" s="78"/>
      <c r="O381" s="78"/>
    </row>
    <row r="382" spans="1:15" x14ac:dyDescent="0.25">
      <c r="A382" s="78"/>
      <c r="B382" s="78"/>
      <c r="C382" s="78"/>
      <c r="D382" s="78"/>
      <c r="E382" s="78"/>
      <c r="F382" s="78"/>
      <c r="G382" s="78" t="s">
        <v>250</v>
      </c>
      <c r="H382" s="78" t="s">
        <v>251</v>
      </c>
      <c r="I382" s="78">
        <v>38</v>
      </c>
      <c r="J382" s="99"/>
      <c r="K382" s="78"/>
      <c r="L382" s="78"/>
      <c r="M382" s="78"/>
      <c r="N382" s="78"/>
      <c r="O382" s="78"/>
    </row>
    <row r="383" spans="1:15" x14ac:dyDescent="0.25">
      <c r="A383" s="78"/>
      <c r="B383" s="78"/>
      <c r="C383" s="78"/>
      <c r="D383" s="78"/>
      <c r="E383" s="78"/>
      <c r="F383" s="78"/>
      <c r="G383" s="78" t="s">
        <v>250</v>
      </c>
      <c r="H383" s="78" t="s">
        <v>249</v>
      </c>
      <c r="I383" s="78">
        <v>47.2</v>
      </c>
      <c r="J383" s="99"/>
      <c r="K383" s="78"/>
      <c r="L383" s="78"/>
      <c r="M383" s="78"/>
      <c r="N383" s="78"/>
      <c r="O383" s="78"/>
    </row>
    <row r="384" spans="1:15" x14ac:dyDescent="0.25">
      <c r="A384" s="78"/>
      <c r="B384" s="78"/>
      <c r="C384" s="78"/>
      <c r="D384" s="78"/>
      <c r="E384" s="78"/>
      <c r="F384" s="78"/>
      <c r="G384" s="78" t="s">
        <v>875</v>
      </c>
      <c r="H384" s="78" t="s">
        <v>248</v>
      </c>
      <c r="I384" s="78">
        <v>43.4</v>
      </c>
      <c r="J384" s="99"/>
      <c r="K384" s="78"/>
      <c r="L384" s="78"/>
      <c r="M384" s="78"/>
      <c r="N384" s="78"/>
      <c r="O384" s="78"/>
    </row>
    <row r="385" spans="1:15" x14ac:dyDescent="0.25">
      <c r="A385" s="78"/>
      <c r="B385" s="78"/>
      <c r="C385" s="78"/>
      <c r="D385" s="78"/>
      <c r="E385" s="78"/>
      <c r="F385" s="78"/>
      <c r="G385" s="78" t="s">
        <v>875</v>
      </c>
      <c r="H385" s="78" t="s">
        <v>247</v>
      </c>
      <c r="I385" s="78">
        <v>42</v>
      </c>
      <c r="J385" s="99"/>
      <c r="K385" s="78"/>
      <c r="L385" s="78"/>
      <c r="M385" s="78"/>
      <c r="N385" s="78"/>
      <c r="O385" s="78"/>
    </row>
    <row r="386" spans="1:15" x14ac:dyDescent="0.25">
      <c r="A386" s="78"/>
      <c r="B386" s="78"/>
      <c r="C386" s="78"/>
      <c r="D386" s="78"/>
      <c r="E386" s="78"/>
      <c r="F386" s="78"/>
      <c r="G386" s="78" t="s">
        <v>875</v>
      </c>
      <c r="H386" s="78" t="s">
        <v>246</v>
      </c>
      <c r="I386" s="78">
        <v>38.4</v>
      </c>
      <c r="J386" s="99"/>
      <c r="K386" s="78"/>
      <c r="L386" s="78"/>
      <c r="M386" s="78"/>
      <c r="N386" s="78"/>
      <c r="O386" s="78"/>
    </row>
    <row r="387" spans="1:15" x14ac:dyDescent="0.25">
      <c r="A387" s="78"/>
      <c r="B387" s="78"/>
      <c r="C387" s="78"/>
      <c r="D387" s="78"/>
      <c r="E387" s="78"/>
      <c r="F387" s="78"/>
      <c r="G387" s="78" t="s">
        <v>875</v>
      </c>
      <c r="H387" s="78" t="s">
        <v>245</v>
      </c>
      <c r="I387" s="78">
        <v>29</v>
      </c>
      <c r="J387" s="99"/>
      <c r="K387" s="78"/>
      <c r="L387" s="78"/>
      <c r="M387" s="78"/>
      <c r="N387" s="78"/>
      <c r="O387" s="78"/>
    </row>
    <row r="388" spans="1:15" x14ac:dyDescent="0.25">
      <c r="A388" s="78"/>
      <c r="B388" s="78"/>
      <c r="C388" s="78"/>
      <c r="D388" s="78"/>
      <c r="E388" s="78"/>
      <c r="F388" s="78"/>
      <c r="G388" s="78" t="s">
        <v>875</v>
      </c>
      <c r="H388" s="78" t="s">
        <v>244</v>
      </c>
      <c r="I388" s="78">
        <v>37.1</v>
      </c>
      <c r="J388" s="99"/>
      <c r="K388" s="78"/>
      <c r="L388" s="78"/>
      <c r="M388" s="78"/>
      <c r="N388" s="78"/>
      <c r="O388" s="78"/>
    </row>
    <row r="389" spans="1:15" x14ac:dyDescent="0.25">
      <c r="A389" s="78"/>
      <c r="B389" s="78"/>
      <c r="C389" s="78"/>
      <c r="D389" s="78"/>
      <c r="E389" s="78"/>
      <c r="F389" s="78"/>
      <c r="G389" s="78" t="s">
        <v>875</v>
      </c>
      <c r="H389" s="78" t="s">
        <v>243</v>
      </c>
      <c r="I389" s="78">
        <v>28.6</v>
      </c>
      <c r="J389" s="99"/>
      <c r="K389" s="78"/>
      <c r="L389" s="78"/>
      <c r="M389" s="78"/>
      <c r="N389" s="78"/>
      <c r="O389" s="78"/>
    </row>
    <row r="390" spans="1:15" x14ac:dyDescent="0.25">
      <c r="A390" s="78"/>
      <c r="B390" s="78"/>
      <c r="C390" s="78"/>
      <c r="D390" s="78"/>
      <c r="E390" s="78"/>
      <c r="F390" s="78"/>
      <c r="G390" s="78" t="s">
        <v>875</v>
      </c>
      <c r="H390" s="78" t="s">
        <v>242</v>
      </c>
      <c r="I390" s="78">
        <v>32.5</v>
      </c>
      <c r="J390" s="99"/>
      <c r="K390" s="78"/>
      <c r="L390" s="78"/>
      <c r="M390" s="78"/>
      <c r="N390" s="78"/>
      <c r="O390" s="78"/>
    </row>
    <row r="391" spans="1:15" x14ac:dyDescent="0.25">
      <c r="A391" s="78"/>
      <c r="B391" s="78"/>
      <c r="C391" s="78"/>
      <c r="D391" s="78"/>
      <c r="E391" s="78"/>
      <c r="F391" s="78"/>
      <c r="G391" s="78" t="s">
        <v>875</v>
      </c>
      <c r="H391" s="78" t="s">
        <v>241</v>
      </c>
      <c r="I391" s="78">
        <v>33.1</v>
      </c>
      <c r="J391" s="99"/>
      <c r="K391" s="78"/>
      <c r="L391" s="78"/>
      <c r="M391" s="78"/>
      <c r="N391" s="78"/>
      <c r="O391" s="78"/>
    </row>
    <row r="392" spans="1:15" x14ac:dyDescent="0.25">
      <c r="A392" s="78"/>
      <c r="B392" s="78"/>
      <c r="C392" s="78"/>
      <c r="D392" s="78"/>
      <c r="E392" s="78"/>
      <c r="F392" s="78"/>
      <c r="G392" s="78" t="s">
        <v>875</v>
      </c>
      <c r="H392" s="78" t="s">
        <v>240</v>
      </c>
      <c r="I392" s="78">
        <v>28.3</v>
      </c>
      <c r="J392" s="99"/>
      <c r="K392" s="78"/>
      <c r="L392" s="78"/>
      <c r="M392" s="78"/>
      <c r="N392" s="78"/>
      <c r="O392" s="78"/>
    </row>
    <row r="393" spans="1:15" x14ac:dyDescent="0.25">
      <c r="A393" s="78"/>
      <c r="B393" s="78"/>
      <c r="C393" s="78"/>
      <c r="D393" s="78"/>
      <c r="E393" s="78"/>
      <c r="F393" s="78"/>
      <c r="G393" s="78" t="s">
        <v>875</v>
      </c>
      <c r="H393" s="78" t="s">
        <v>239</v>
      </c>
      <c r="I393" s="78">
        <v>39.6</v>
      </c>
      <c r="J393" s="99"/>
      <c r="K393" s="78"/>
      <c r="L393" s="78"/>
      <c r="M393" s="78"/>
      <c r="N393" s="78"/>
      <c r="O393" s="78"/>
    </row>
    <row r="394" spans="1:15" x14ac:dyDescent="0.25">
      <c r="A394" s="78"/>
      <c r="B394" s="78"/>
      <c r="C394" s="78"/>
      <c r="D394" s="78"/>
      <c r="E394" s="78"/>
      <c r="F394" s="78"/>
      <c r="G394" s="78" t="s">
        <v>875</v>
      </c>
      <c r="H394" s="78" t="s">
        <v>238</v>
      </c>
      <c r="I394" s="78">
        <v>62</v>
      </c>
      <c r="J394" s="99"/>
      <c r="K394" s="78"/>
      <c r="L394" s="78"/>
      <c r="M394" s="78"/>
      <c r="N394" s="78"/>
      <c r="O394" s="78"/>
    </row>
    <row r="395" spans="1:15" x14ac:dyDescent="0.25">
      <c r="A395" s="78"/>
      <c r="B395" s="78"/>
      <c r="C395" s="78"/>
      <c r="D395" s="78"/>
      <c r="E395" s="78"/>
      <c r="F395" s="78"/>
      <c r="G395" s="78" t="s">
        <v>876</v>
      </c>
      <c r="H395" s="78" t="s">
        <v>237</v>
      </c>
      <c r="I395" s="78">
        <v>36.299999999999997</v>
      </c>
      <c r="J395" s="99"/>
      <c r="K395" s="78"/>
      <c r="L395" s="78"/>
      <c r="M395" s="78"/>
      <c r="N395" s="78"/>
      <c r="O395" s="78"/>
    </row>
    <row r="396" spans="1:15" x14ac:dyDescent="0.25">
      <c r="A396" s="78"/>
      <c r="B396" s="78"/>
      <c r="C396" s="78"/>
      <c r="D396" s="78"/>
      <c r="E396" s="78"/>
      <c r="F396" s="78"/>
      <c r="G396" s="78" t="s">
        <v>877</v>
      </c>
      <c r="H396" s="78" t="s">
        <v>236</v>
      </c>
      <c r="I396" s="78">
        <v>44</v>
      </c>
      <c r="J396" s="99"/>
      <c r="K396" s="78"/>
      <c r="L396" s="78"/>
      <c r="M396" s="78"/>
      <c r="N396" s="78"/>
      <c r="O396" s="78"/>
    </row>
    <row r="397" spans="1:15" x14ac:dyDescent="0.25">
      <c r="A397" s="78"/>
      <c r="B397" s="78"/>
      <c r="C397" s="78"/>
      <c r="D397" s="78"/>
      <c r="E397" s="78"/>
      <c r="F397" s="78"/>
      <c r="G397" s="78" t="s">
        <v>878</v>
      </c>
      <c r="H397" s="78" t="s">
        <v>235</v>
      </c>
      <c r="I397" s="78">
        <v>34</v>
      </c>
      <c r="J397" s="99"/>
      <c r="K397" s="78"/>
      <c r="L397" s="78"/>
      <c r="M397" s="78"/>
      <c r="N397" s="78"/>
      <c r="O397" s="78"/>
    </row>
    <row r="398" spans="1:15" x14ac:dyDescent="0.25">
      <c r="A398" s="78"/>
      <c r="B398" s="78"/>
      <c r="C398" s="78"/>
      <c r="D398" s="78"/>
      <c r="E398" s="78"/>
      <c r="F398" s="78"/>
      <c r="G398" s="78" t="s">
        <v>878</v>
      </c>
      <c r="H398" s="78" t="s">
        <v>234</v>
      </c>
      <c r="I398" s="78">
        <v>32.700000000000003</v>
      </c>
      <c r="J398" s="99"/>
      <c r="K398" s="78"/>
      <c r="L398" s="78"/>
      <c r="M398" s="78"/>
      <c r="N398" s="78"/>
      <c r="O398" s="78"/>
    </row>
    <row r="399" spans="1:15" x14ac:dyDescent="0.25">
      <c r="A399" s="78"/>
      <c r="B399" s="78"/>
      <c r="C399" s="78"/>
      <c r="D399" s="78"/>
      <c r="E399" s="78"/>
      <c r="F399" s="78"/>
      <c r="G399" s="78" t="s">
        <v>878</v>
      </c>
      <c r="H399" s="78" t="s">
        <v>233</v>
      </c>
      <c r="I399" s="78">
        <v>37.5</v>
      </c>
      <c r="J399" s="99"/>
      <c r="K399" s="78"/>
      <c r="L399" s="78"/>
      <c r="M399" s="78"/>
      <c r="N399" s="78"/>
      <c r="O399" s="78"/>
    </row>
    <row r="400" spans="1:15" x14ac:dyDescent="0.25">
      <c r="A400" s="78"/>
      <c r="B400" s="78"/>
      <c r="C400" s="78"/>
      <c r="D400" s="78"/>
      <c r="E400" s="78"/>
      <c r="F400" s="78"/>
      <c r="G400" s="78" t="s">
        <v>878</v>
      </c>
      <c r="H400" s="78" t="s">
        <v>232</v>
      </c>
      <c r="I400" s="78">
        <v>22.6</v>
      </c>
      <c r="J400" s="99"/>
      <c r="K400" s="78"/>
      <c r="L400" s="78"/>
      <c r="M400" s="78"/>
      <c r="N400" s="78"/>
      <c r="O400" s="78"/>
    </row>
    <row r="401" spans="1:15" x14ac:dyDescent="0.25">
      <c r="A401" s="78"/>
      <c r="B401" s="78"/>
      <c r="C401" s="78"/>
      <c r="D401" s="78"/>
      <c r="E401" s="78"/>
      <c r="F401" s="78"/>
      <c r="G401" s="78" t="s">
        <v>878</v>
      </c>
      <c r="H401" s="78" t="s">
        <v>231</v>
      </c>
      <c r="I401" s="78">
        <v>34.299999999999997</v>
      </c>
      <c r="J401" s="99"/>
      <c r="K401" s="78"/>
      <c r="L401" s="78"/>
      <c r="M401" s="78"/>
      <c r="N401" s="78"/>
      <c r="O401" s="78"/>
    </row>
    <row r="402" spans="1:15" x14ac:dyDescent="0.25">
      <c r="A402" s="78"/>
      <c r="B402" s="78"/>
      <c r="C402" s="78"/>
      <c r="D402" s="78"/>
      <c r="E402" s="78"/>
      <c r="F402" s="78"/>
      <c r="G402" s="78" t="s">
        <v>878</v>
      </c>
      <c r="H402" s="78" t="s">
        <v>230</v>
      </c>
      <c r="I402" s="78">
        <v>20.7</v>
      </c>
      <c r="J402" s="99"/>
      <c r="K402" s="78"/>
      <c r="L402" s="78"/>
      <c r="M402" s="78"/>
      <c r="N402" s="78"/>
      <c r="O402" s="78"/>
    </row>
    <row r="403" spans="1:15" x14ac:dyDescent="0.25">
      <c r="A403" s="78"/>
      <c r="B403" s="78"/>
      <c r="C403" s="78"/>
      <c r="D403" s="78"/>
      <c r="E403" s="78"/>
      <c r="F403" s="78"/>
      <c r="G403" s="78" t="s">
        <v>878</v>
      </c>
      <c r="H403" s="78" t="s">
        <v>229</v>
      </c>
      <c r="I403" s="78">
        <v>20.8</v>
      </c>
      <c r="J403" s="99"/>
      <c r="K403" s="78"/>
      <c r="L403" s="78"/>
      <c r="M403" s="78"/>
      <c r="N403" s="78"/>
      <c r="O403" s="78"/>
    </row>
    <row r="404" spans="1:15" x14ac:dyDescent="0.25">
      <c r="A404" s="78"/>
      <c r="B404" s="78"/>
      <c r="C404" s="78"/>
      <c r="D404" s="78"/>
      <c r="E404" s="78"/>
      <c r="F404" s="78"/>
      <c r="G404" s="78" t="s">
        <v>878</v>
      </c>
      <c r="H404" s="78" t="s">
        <v>228</v>
      </c>
      <c r="I404" s="78">
        <v>25.7</v>
      </c>
      <c r="J404" s="99"/>
      <c r="K404" s="78"/>
      <c r="L404" s="78"/>
      <c r="M404" s="78"/>
      <c r="N404" s="78"/>
      <c r="O404" s="78"/>
    </row>
    <row r="405" spans="1:15" x14ac:dyDescent="0.25">
      <c r="A405" s="78"/>
      <c r="B405" s="78"/>
      <c r="C405" s="78"/>
      <c r="D405" s="78"/>
      <c r="E405" s="78"/>
      <c r="F405" s="78"/>
      <c r="G405" s="78" t="s">
        <v>879</v>
      </c>
      <c r="H405" s="78" t="s">
        <v>227</v>
      </c>
      <c r="I405" s="78">
        <v>26.5</v>
      </c>
      <c r="J405" s="99"/>
      <c r="K405" s="78"/>
      <c r="L405" s="78"/>
      <c r="M405" s="78"/>
      <c r="N405" s="78"/>
      <c r="O405" s="78"/>
    </row>
    <row r="406" spans="1:15" x14ac:dyDescent="0.25">
      <c r="A406" s="78"/>
      <c r="B406" s="78"/>
      <c r="C406" s="78"/>
      <c r="D406" s="78"/>
      <c r="E406" s="78"/>
      <c r="F406" s="78"/>
      <c r="G406" s="78" t="s">
        <v>879</v>
      </c>
      <c r="H406" s="78" t="s">
        <v>226</v>
      </c>
      <c r="I406" s="78" t="s">
        <v>19</v>
      </c>
      <c r="J406" s="99"/>
      <c r="K406" s="78"/>
      <c r="L406" s="78"/>
      <c r="M406" s="78"/>
      <c r="N406" s="78"/>
      <c r="O406" s="78"/>
    </row>
    <row r="407" spans="1:15" x14ac:dyDescent="0.25">
      <c r="A407" s="78"/>
      <c r="B407" s="78"/>
      <c r="C407" s="78"/>
      <c r="D407" s="78"/>
      <c r="E407" s="78"/>
      <c r="F407" s="78"/>
      <c r="G407" s="78" t="s">
        <v>223</v>
      </c>
      <c r="H407" s="78" t="s">
        <v>225</v>
      </c>
      <c r="I407" s="78">
        <v>41.7</v>
      </c>
      <c r="J407" s="99"/>
      <c r="K407" s="78"/>
      <c r="L407" s="78"/>
      <c r="M407" s="78"/>
      <c r="N407" s="78"/>
      <c r="O407" s="78"/>
    </row>
    <row r="408" spans="1:15" x14ac:dyDescent="0.25">
      <c r="A408" s="78"/>
      <c r="B408" s="78"/>
      <c r="C408" s="78"/>
      <c r="D408" s="78"/>
      <c r="E408" s="78"/>
      <c r="F408" s="78"/>
      <c r="G408" s="78" t="s">
        <v>223</v>
      </c>
      <c r="H408" s="78" t="s">
        <v>224</v>
      </c>
      <c r="I408" s="78">
        <v>35.299999999999997</v>
      </c>
      <c r="J408" s="99"/>
      <c r="K408" s="78"/>
      <c r="L408" s="78"/>
      <c r="M408" s="78"/>
      <c r="N408" s="78"/>
      <c r="O408" s="78"/>
    </row>
    <row r="409" spans="1:15" x14ac:dyDescent="0.25">
      <c r="A409" s="78"/>
      <c r="B409" s="78"/>
      <c r="C409" s="78"/>
      <c r="D409" s="78"/>
      <c r="E409" s="78"/>
      <c r="F409" s="78"/>
      <c r="G409" s="78" t="s">
        <v>223</v>
      </c>
      <c r="H409" s="78" t="s">
        <v>222</v>
      </c>
      <c r="I409" s="78">
        <v>41.4</v>
      </c>
      <c r="J409" s="99"/>
      <c r="K409" s="78"/>
      <c r="L409" s="78"/>
      <c r="M409" s="78"/>
      <c r="N409" s="78"/>
      <c r="O409" s="78"/>
    </row>
    <row r="410" spans="1:15" x14ac:dyDescent="0.25">
      <c r="A410" s="78"/>
      <c r="B410" s="78"/>
      <c r="C410" s="78"/>
      <c r="D410" s="78"/>
      <c r="E410" s="78"/>
      <c r="F410" s="78"/>
      <c r="G410" s="78" t="s">
        <v>880</v>
      </c>
      <c r="H410" s="78" t="s">
        <v>221</v>
      </c>
      <c r="I410" s="78">
        <v>31</v>
      </c>
      <c r="J410" s="99"/>
      <c r="K410" s="78"/>
      <c r="L410" s="78"/>
      <c r="M410" s="78"/>
      <c r="N410" s="78"/>
      <c r="O410" s="78"/>
    </row>
    <row r="411" spans="1:15" x14ac:dyDescent="0.25">
      <c r="A411" s="78"/>
      <c r="B411" s="78"/>
      <c r="C411" s="78"/>
      <c r="D411" s="78"/>
      <c r="E411" s="78"/>
      <c r="F411" s="78"/>
      <c r="G411" s="78" t="s">
        <v>880</v>
      </c>
      <c r="H411" s="78" t="s">
        <v>220</v>
      </c>
      <c r="I411" s="78">
        <v>32.5</v>
      </c>
      <c r="J411" s="99"/>
      <c r="K411" s="78"/>
      <c r="L411" s="78"/>
      <c r="M411" s="78"/>
      <c r="N411" s="78"/>
      <c r="O411" s="78"/>
    </row>
    <row r="412" spans="1:15" x14ac:dyDescent="0.25">
      <c r="A412" s="78"/>
      <c r="B412" s="78"/>
      <c r="C412" s="78"/>
      <c r="D412" s="78"/>
      <c r="E412" s="78"/>
      <c r="F412" s="78"/>
      <c r="G412" s="78" t="s">
        <v>880</v>
      </c>
      <c r="H412" s="78" t="s">
        <v>219</v>
      </c>
      <c r="I412" s="78">
        <v>17.600000000000001</v>
      </c>
      <c r="J412" s="99"/>
      <c r="K412" s="78"/>
      <c r="L412" s="78"/>
      <c r="M412" s="78"/>
      <c r="N412" s="78"/>
      <c r="O412" s="78"/>
    </row>
    <row r="413" spans="1:15" x14ac:dyDescent="0.25">
      <c r="A413" s="78"/>
      <c r="B413" s="78"/>
      <c r="C413" s="78"/>
      <c r="D413" s="78"/>
      <c r="E413" s="78"/>
      <c r="F413" s="78"/>
      <c r="G413" s="78" t="s">
        <v>880</v>
      </c>
      <c r="H413" s="78" t="s">
        <v>218</v>
      </c>
      <c r="I413" s="78">
        <v>16.670000000000002</v>
      </c>
      <c r="J413" s="99"/>
      <c r="K413" s="78"/>
      <c r="L413" s="78"/>
      <c r="M413" s="78"/>
      <c r="N413" s="78"/>
      <c r="O413" s="78"/>
    </row>
    <row r="414" spans="1:15" x14ac:dyDescent="0.25">
      <c r="A414" s="78"/>
      <c r="B414" s="78"/>
      <c r="C414" s="78"/>
      <c r="D414" s="78"/>
      <c r="E414" s="78"/>
      <c r="F414" s="78"/>
      <c r="G414" s="78" t="s">
        <v>880</v>
      </c>
      <c r="H414" s="78" t="s">
        <v>217</v>
      </c>
      <c r="I414" s="78">
        <v>37.799999999999997</v>
      </c>
      <c r="J414" s="99"/>
      <c r="K414" s="78"/>
      <c r="L414" s="78"/>
      <c r="M414" s="78"/>
      <c r="N414" s="78"/>
      <c r="O414" s="78"/>
    </row>
    <row r="415" spans="1:15" x14ac:dyDescent="0.25">
      <c r="A415" s="78"/>
      <c r="B415" s="78"/>
      <c r="C415" s="78"/>
      <c r="D415" s="78"/>
      <c r="E415" s="78"/>
      <c r="F415" s="78"/>
      <c r="G415" s="78" t="s">
        <v>880</v>
      </c>
      <c r="H415" s="78" t="s">
        <v>216</v>
      </c>
      <c r="I415" s="78">
        <v>19.84</v>
      </c>
      <c r="J415" s="99"/>
      <c r="K415" s="78"/>
      <c r="L415" s="78"/>
      <c r="M415" s="78"/>
      <c r="N415" s="78"/>
      <c r="O415" s="78"/>
    </row>
    <row r="416" spans="1:15" x14ac:dyDescent="0.25">
      <c r="A416" s="78"/>
      <c r="B416" s="78"/>
      <c r="C416" s="78"/>
      <c r="D416" s="78"/>
      <c r="E416" s="78"/>
      <c r="F416" s="78"/>
      <c r="G416" s="78" t="s">
        <v>880</v>
      </c>
      <c r="H416" s="78" t="s">
        <v>215</v>
      </c>
      <c r="I416" s="78">
        <v>18</v>
      </c>
      <c r="J416" s="99"/>
      <c r="K416" s="78"/>
      <c r="L416" s="78"/>
      <c r="M416" s="78"/>
      <c r="N416" s="78"/>
      <c r="O416" s="78"/>
    </row>
    <row r="417" spans="1:15" x14ac:dyDescent="0.25">
      <c r="A417" s="78"/>
      <c r="B417" s="78"/>
      <c r="C417" s="78"/>
      <c r="D417" s="78"/>
      <c r="E417" s="78"/>
      <c r="F417" s="78"/>
      <c r="G417" s="78" t="s">
        <v>880</v>
      </c>
      <c r="H417" s="78" t="s">
        <v>214</v>
      </c>
      <c r="I417" s="78">
        <v>64.099999999999994</v>
      </c>
      <c r="J417" s="99"/>
      <c r="K417" s="78"/>
      <c r="L417" s="78"/>
      <c r="M417" s="78"/>
      <c r="N417" s="78"/>
      <c r="O417" s="78"/>
    </row>
    <row r="418" spans="1:15" x14ac:dyDescent="0.25">
      <c r="A418" s="78"/>
      <c r="B418" s="78"/>
      <c r="C418" s="78"/>
      <c r="D418" s="78"/>
      <c r="E418" s="78"/>
      <c r="F418" s="78"/>
      <c r="G418" s="78" t="s">
        <v>880</v>
      </c>
      <c r="H418" s="78" t="s">
        <v>213</v>
      </c>
      <c r="I418" s="78">
        <v>39.700000000000003</v>
      </c>
      <c r="J418" s="99"/>
      <c r="K418" s="78"/>
      <c r="L418" s="78"/>
      <c r="M418" s="78"/>
      <c r="N418" s="78"/>
      <c r="O418" s="78"/>
    </row>
    <row r="419" spans="1:15" x14ac:dyDescent="0.25">
      <c r="A419" s="78"/>
      <c r="B419" s="78"/>
      <c r="C419" s="78"/>
      <c r="D419" s="78"/>
      <c r="E419" s="78"/>
      <c r="F419" s="78"/>
      <c r="G419" s="78" t="s">
        <v>881</v>
      </c>
      <c r="H419" s="78" t="s">
        <v>212</v>
      </c>
      <c r="I419" s="78">
        <v>33.4</v>
      </c>
      <c r="J419" s="99"/>
      <c r="K419" s="78"/>
      <c r="L419" s="78"/>
      <c r="M419" s="78"/>
      <c r="N419" s="78"/>
      <c r="O419" s="78"/>
    </row>
    <row r="420" spans="1:15" x14ac:dyDescent="0.25">
      <c r="A420" s="78"/>
      <c r="B420" s="78"/>
      <c r="C420" s="78"/>
      <c r="D420" s="78"/>
      <c r="E420" s="78"/>
      <c r="F420" s="78"/>
      <c r="G420" s="78" t="s">
        <v>881</v>
      </c>
      <c r="H420" s="78" t="s">
        <v>211</v>
      </c>
      <c r="I420" s="78">
        <v>27.9</v>
      </c>
      <c r="J420" s="99"/>
      <c r="K420" s="78"/>
      <c r="L420" s="78"/>
      <c r="M420" s="78"/>
      <c r="N420" s="78"/>
      <c r="O420" s="78"/>
    </row>
    <row r="421" spans="1:15" x14ac:dyDescent="0.25">
      <c r="A421" s="78"/>
      <c r="B421" s="78"/>
      <c r="C421" s="78"/>
      <c r="D421" s="78"/>
      <c r="E421" s="78"/>
      <c r="F421" s="78"/>
      <c r="G421" s="78" t="s">
        <v>881</v>
      </c>
      <c r="H421" s="78" t="s">
        <v>210</v>
      </c>
      <c r="I421" s="78">
        <v>30.8</v>
      </c>
      <c r="J421" s="99"/>
      <c r="K421" s="78"/>
      <c r="L421" s="78"/>
      <c r="M421" s="78"/>
      <c r="N421" s="78"/>
      <c r="O421" s="78"/>
    </row>
    <row r="422" spans="1:15" x14ac:dyDescent="0.25">
      <c r="A422" s="78"/>
      <c r="B422" s="78"/>
      <c r="C422" s="78"/>
      <c r="D422" s="78"/>
      <c r="E422" s="78"/>
      <c r="F422" s="78"/>
      <c r="G422" s="78" t="s">
        <v>881</v>
      </c>
      <c r="H422" s="78" t="s">
        <v>209</v>
      </c>
      <c r="I422" s="78">
        <v>37.799999999999997</v>
      </c>
      <c r="J422" s="99"/>
      <c r="K422" s="78"/>
      <c r="L422" s="78"/>
      <c r="M422" s="78"/>
      <c r="N422" s="78"/>
      <c r="O422" s="78"/>
    </row>
    <row r="423" spans="1:15" x14ac:dyDescent="0.25">
      <c r="A423" s="78"/>
      <c r="B423" s="78"/>
      <c r="C423" s="78"/>
      <c r="D423" s="78"/>
      <c r="E423" s="78"/>
      <c r="F423" s="78"/>
      <c r="G423" s="78" t="s">
        <v>881</v>
      </c>
      <c r="H423" s="78" t="s">
        <v>208</v>
      </c>
      <c r="I423" s="78">
        <v>33.4</v>
      </c>
      <c r="J423" s="99"/>
      <c r="K423" s="78"/>
      <c r="L423" s="78"/>
      <c r="M423" s="78"/>
      <c r="N423" s="78"/>
      <c r="O423" s="78"/>
    </row>
    <row r="424" spans="1:15" x14ac:dyDescent="0.25">
      <c r="A424" s="78"/>
      <c r="B424" s="78"/>
      <c r="C424" s="78"/>
      <c r="D424" s="78"/>
      <c r="E424" s="78"/>
      <c r="F424" s="78"/>
      <c r="G424" s="78" t="s">
        <v>881</v>
      </c>
      <c r="H424" s="78" t="s">
        <v>207</v>
      </c>
      <c r="I424" s="78">
        <v>27.9</v>
      </c>
      <c r="J424" s="99"/>
      <c r="K424" s="78"/>
      <c r="L424" s="78"/>
      <c r="M424" s="78"/>
      <c r="N424" s="78"/>
      <c r="O424" s="78"/>
    </row>
    <row r="425" spans="1:15" x14ac:dyDescent="0.25">
      <c r="A425" s="78"/>
      <c r="B425" s="78"/>
      <c r="C425" s="78"/>
      <c r="D425" s="78"/>
      <c r="E425" s="78"/>
      <c r="F425" s="78"/>
      <c r="G425" s="78" t="s">
        <v>881</v>
      </c>
      <c r="H425" s="78" t="s">
        <v>206</v>
      </c>
      <c r="I425" s="78">
        <v>30.8</v>
      </c>
      <c r="J425" s="99"/>
      <c r="K425" s="78"/>
      <c r="L425" s="78"/>
      <c r="M425" s="78"/>
      <c r="N425" s="78"/>
      <c r="O425" s="78"/>
    </row>
    <row r="426" spans="1:15" x14ac:dyDescent="0.25">
      <c r="A426" s="78"/>
      <c r="B426" s="78"/>
      <c r="C426" s="78"/>
      <c r="D426" s="78"/>
      <c r="E426" s="78"/>
      <c r="F426" s="78"/>
      <c r="G426" s="78" t="s">
        <v>881</v>
      </c>
      <c r="H426" s="78" t="s">
        <v>205</v>
      </c>
      <c r="I426" s="78">
        <v>37.799999999999997</v>
      </c>
      <c r="J426" s="99"/>
      <c r="K426" s="78"/>
      <c r="L426" s="78"/>
      <c r="M426" s="78"/>
      <c r="N426" s="78"/>
      <c r="O426" s="78"/>
    </row>
    <row r="427" spans="1:15" x14ac:dyDescent="0.25">
      <c r="A427" s="78"/>
      <c r="B427" s="78"/>
      <c r="C427" s="78"/>
      <c r="D427" s="78"/>
      <c r="E427" s="78"/>
      <c r="F427" s="78"/>
      <c r="G427" s="78" t="s">
        <v>881</v>
      </c>
      <c r="H427" s="78" t="s">
        <v>831</v>
      </c>
      <c r="I427" s="78">
        <v>31.1</v>
      </c>
      <c r="J427" s="99"/>
      <c r="K427" s="78"/>
      <c r="L427" s="78"/>
      <c r="M427" s="78"/>
      <c r="N427" s="78"/>
      <c r="O427" s="78"/>
    </row>
    <row r="428" spans="1:15" x14ac:dyDescent="0.25">
      <c r="A428" s="78"/>
      <c r="B428" s="78"/>
      <c r="C428" s="78"/>
      <c r="D428" s="78"/>
      <c r="E428" s="78"/>
      <c r="F428" s="78"/>
      <c r="G428" s="78" t="s">
        <v>882</v>
      </c>
      <c r="H428" s="78" t="s">
        <v>204</v>
      </c>
      <c r="I428" s="78">
        <v>50.5</v>
      </c>
      <c r="J428" s="99"/>
      <c r="K428" s="78"/>
      <c r="L428" s="78"/>
      <c r="M428" s="78"/>
      <c r="N428" s="78"/>
      <c r="O428" s="78"/>
    </row>
    <row r="429" spans="1:15" x14ac:dyDescent="0.25">
      <c r="A429" s="78"/>
      <c r="B429" s="78"/>
      <c r="C429" s="78"/>
      <c r="D429" s="78"/>
      <c r="E429" s="78"/>
      <c r="F429" s="78"/>
      <c r="G429" s="78" t="s">
        <v>883</v>
      </c>
      <c r="H429" s="78" t="s">
        <v>203</v>
      </c>
      <c r="I429" s="78">
        <v>37</v>
      </c>
      <c r="J429" s="99"/>
      <c r="K429" s="78"/>
      <c r="L429" s="78"/>
      <c r="M429" s="78"/>
      <c r="N429" s="78"/>
      <c r="O429" s="78"/>
    </row>
    <row r="430" spans="1:15" x14ac:dyDescent="0.25">
      <c r="A430" s="78"/>
      <c r="B430" s="78"/>
      <c r="C430" s="78"/>
      <c r="D430" s="78"/>
      <c r="E430" s="78"/>
      <c r="F430" s="78"/>
      <c r="G430" s="78" t="s">
        <v>883</v>
      </c>
      <c r="H430" s="78" t="s">
        <v>202</v>
      </c>
      <c r="I430" s="78">
        <v>34</v>
      </c>
      <c r="J430" s="99"/>
      <c r="K430" s="78"/>
      <c r="L430" s="78"/>
      <c r="M430" s="78"/>
      <c r="N430" s="78"/>
      <c r="O430" s="78"/>
    </row>
    <row r="431" spans="1:15" x14ac:dyDescent="0.25">
      <c r="A431" s="78"/>
      <c r="B431" s="78"/>
      <c r="C431" s="78"/>
      <c r="D431" s="78"/>
      <c r="E431" s="78"/>
      <c r="F431" s="78"/>
      <c r="G431" s="78" t="s">
        <v>883</v>
      </c>
      <c r="H431" s="78" t="s">
        <v>201</v>
      </c>
      <c r="I431" s="78">
        <v>26.6</v>
      </c>
      <c r="J431" s="99"/>
      <c r="K431" s="78"/>
      <c r="L431" s="78"/>
      <c r="M431" s="78"/>
      <c r="N431" s="78"/>
      <c r="O431" s="78"/>
    </row>
    <row r="432" spans="1:15" x14ac:dyDescent="0.25">
      <c r="A432" s="78"/>
      <c r="B432" s="78"/>
      <c r="C432" s="78"/>
      <c r="D432" s="78"/>
      <c r="E432" s="78"/>
      <c r="F432" s="78"/>
      <c r="G432" s="78" t="s">
        <v>884</v>
      </c>
      <c r="H432" s="78" t="s">
        <v>200</v>
      </c>
      <c r="I432" s="78">
        <v>15</v>
      </c>
      <c r="J432" s="99"/>
      <c r="K432" s="78"/>
      <c r="L432" s="78"/>
      <c r="M432" s="78"/>
      <c r="N432" s="78"/>
      <c r="O432" s="78"/>
    </row>
    <row r="433" spans="1:15" x14ac:dyDescent="0.25">
      <c r="A433" s="78"/>
      <c r="B433" s="78"/>
      <c r="C433" s="78"/>
      <c r="D433" s="78"/>
      <c r="E433" s="78"/>
      <c r="F433" s="78"/>
      <c r="G433" s="78" t="s">
        <v>884</v>
      </c>
      <c r="H433" s="78" t="s">
        <v>199</v>
      </c>
      <c r="I433" s="78">
        <v>35</v>
      </c>
      <c r="J433" s="99"/>
      <c r="K433" s="78"/>
      <c r="L433" s="78"/>
      <c r="M433" s="78"/>
      <c r="N433" s="78"/>
      <c r="O433" s="78"/>
    </row>
    <row r="434" spans="1:15" x14ac:dyDescent="0.25">
      <c r="A434" s="78"/>
      <c r="B434" s="78"/>
      <c r="C434" s="78"/>
      <c r="D434" s="78"/>
      <c r="E434" s="78"/>
      <c r="F434" s="78"/>
      <c r="G434" s="78" t="s">
        <v>884</v>
      </c>
      <c r="H434" s="78" t="s">
        <v>198</v>
      </c>
      <c r="I434" s="78">
        <v>38</v>
      </c>
      <c r="J434" s="99"/>
      <c r="K434" s="78"/>
      <c r="L434" s="78"/>
      <c r="M434" s="78"/>
      <c r="N434" s="78"/>
      <c r="O434" s="78"/>
    </row>
    <row r="435" spans="1:15" x14ac:dyDescent="0.25">
      <c r="A435" s="78"/>
      <c r="B435" s="78"/>
      <c r="C435" s="78"/>
      <c r="D435" s="78"/>
      <c r="E435" s="78"/>
      <c r="F435" s="78"/>
      <c r="G435" s="78" t="s">
        <v>884</v>
      </c>
      <c r="H435" s="78" t="s">
        <v>197</v>
      </c>
      <c r="I435" s="78">
        <v>36.5</v>
      </c>
      <c r="J435" s="99"/>
      <c r="K435" s="78"/>
      <c r="L435" s="78"/>
      <c r="M435" s="78"/>
      <c r="N435" s="78"/>
      <c r="O435" s="78"/>
    </row>
    <row r="436" spans="1:15" x14ac:dyDescent="0.25">
      <c r="A436" s="78"/>
      <c r="B436" s="78"/>
      <c r="C436" s="78"/>
      <c r="D436" s="78"/>
      <c r="E436" s="78"/>
      <c r="F436" s="78"/>
      <c r="G436" s="78" t="s">
        <v>884</v>
      </c>
      <c r="H436" s="78" t="s">
        <v>196</v>
      </c>
      <c r="I436" s="78">
        <v>36</v>
      </c>
      <c r="J436" s="99"/>
      <c r="K436" s="78"/>
      <c r="L436" s="78"/>
      <c r="M436" s="78"/>
      <c r="N436" s="78"/>
      <c r="O436" s="78"/>
    </row>
    <row r="437" spans="1:15" x14ac:dyDescent="0.25">
      <c r="A437" s="78"/>
      <c r="B437" s="78"/>
      <c r="C437" s="78"/>
      <c r="D437" s="78"/>
      <c r="E437" s="78"/>
      <c r="F437" s="78"/>
      <c r="G437" s="78" t="s">
        <v>884</v>
      </c>
      <c r="H437" s="78" t="s">
        <v>195</v>
      </c>
      <c r="I437" s="78">
        <v>24.9</v>
      </c>
      <c r="J437" s="99"/>
      <c r="K437" s="78"/>
      <c r="L437" s="78"/>
      <c r="M437" s="78"/>
      <c r="N437" s="78"/>
      <c r="O437" s="78"/>
    </row>
    <row r="438" spans="1:15" x14ac:dyDescent="0.25">
      <c r="A438" s="78"/>
      <c r="B438" s="78"/>
      <c r="C438" s="78"/>
      <c r="D438" s="78"/>
      <c r="E438" s="78"/>
      <c r="F438" s="78"/>
      <c r="G438" s="78" t="s">
        <v>885</v>
      </c>
      <c r="H438" s="78" t="s">
        <v>194</v>
      </c>
      <c r="I438" s="78">
        <v>54.1</v>
      </c>
      <c r="J438" s="99"/>
      <c r="K438" s="78"/>
      <c r="L438" s="78"/>
      <c r="M438" s="78"/>
      <c r="N438" s="78"/>
      <c r="O438" s="78"/>
    </row>
    <row r="439" spans="1:15" x14ac:dyDescent="0.25">
      <c r="A439" s="78"/>
      <c r="B439" s="78"/>
      <c r="C439" s="78"/>
      <c r="D439" s="78"/>
      <c r="E439" s="78"/>
      <c r="F439" s="78"/>
      <c r="G439" s="78" t="s">
        <v>885</v>
      </c>
      <c r="H439" s="78" t="s">
        <v>193</v>
      </c>
      <c r="I439" s="78">
        <v>41</v>
      </c>
      <c r="J439" s="99"/>
      <c r="K439" s="78"/>
      <c r="L439" s="78"/>
      <c r="M439" s="78"/>
      <c r="N439" s="78"/>
      <c r="O439" s="78"/>
    </row>
    <row r="440" spans="1:15" x14ac:dyDescent="0.25">
      <c r="A440" s="78"/>
      <c r="B440" s="78"/>
      <c r="C440" s="78"/>
      <c r="D440" s="78"/>
      <c r="E440" s="78"/>
      <c r="F440" s="78"/>
      <c r="G440" s="78" t="s">
        <v>885</v>
      </c>
      <c r="H440" s="78" t="s">
        <v>192</v>
      </c>
      <c r="I440" s="78">
        <v>30</v>
      </c>
      <c r="J440" s="99"/>
      <c r="K440" s="78"/>
      <c r="L440" s="78"/>
      <c r="M440" s="78"/>
      <c r="N440" s="78"/>
      <c r="O440" s="78"/>
    </row>
    <row r="441" spans="1:15" x14ac:dyDescent="0.25">
      <c r="A441" s="78"/>
      <c r="B441" s="78"/>
      <c r="C441" s="78"/>
      <c r="D441" s="78"/>
      <c r="E441" s="78"/>
      <c r="F441" s="78"/>
      <c r="G441" s="78" t="s">
        <v>885</v>
      </c>
      <c r="H441" s="78" t="s">
        <v>191</v>
      </c>
      <c r="I441" s="78">
        <v>27</v>
      </c>
      <c r="J441" s="99"/>
      <c r="K441" s="78"/>
      <c r="L441" s="78"/>
      <c r="M441" s="78"/>
      <c r="N441" s="78"/>
      <c r="O441" s="78"/>
    </row>
    <row r="442" spans="1:15" x14ac:dyDescent="0.25">
      <c r="A442" s="78"/>
      <c r="B442" s="78"/>
      <c r="C442" s="78"/>
      <c r="D442" s="78"/>
      <c r="E442" s="78"/>
      <c r="F442" s="78"/>
      <c r="G442" s="78" t="s">
        <v>885</v>
      </c>
      <c r="H442" s="78" t="s">
        <v>190</v>
      </c>
      <c r="I442" s="78">
        <v>42.4</v>
      </c>
      <c r="J442" s="99"/>
      <c r="K442" s="78"/>
      <c r="L442" s="78"/>
      <c r="M442" s="78"/>
      <c r="N442" s="78"/>
      <c r="O442" s="78"/>
    </row>
    <row r="443" spans="1:15" x14ac:dyDescent="0.25">
      <c r="A443" s="78"/>
      <c r="B443" s="78"/>
      <c r="C443" s="78"/>
      <c r="D443" s="78"/>
      <c r="E443" s="78"/>
      <c r="F443" s="78"/>
      <c r="G443" s="78" t="s">
        <v>886</v>
      </c>
      <c r="H443" s="78" t="s">
        <v>189</v>
      </c>
      <c r="I443" s="78">
        <v>32.799999999999997</v>
      </c>
      <c r="J443" s="99"/>
      <c r="K443" s="78"/>
      <c r="L443" s="78"/>
      <c r="M443" s="78"/>
      <c r="N443" s="78"/>
      <c r="O443" s="78"/>
    </row>
    <row r="444" spans="1:15" x14ac:dyDescent="0.25">
      <c r="A444" s="78"/>
      <c r="B444" s="78"/>
      <c r="C444" s="78"/>
      <c r="D444" s="78"/>
      <c r="E444" s="78"/>
      <c r="F444" s="78"/>
      <c r="G444" s="78" t="s">
        <v>886</v>
      </c>
      <c r="H444" s="78" t="s">
        <v>188</v>
      </c>
      <c r="I444" s="78">
        <v>24.8</v>
      </c>
      <c r="J444" s="99"/>
      <c r="K444" s="78"/>
      <c r="L444" s="78"/>
      <c r="M444" s="78"/>
      <c r="N444" s="78"/>
      <c r="O444" s="78"/>
    </row>
    <row r="445" spans="1:15" x14ac:dyDescent="0.25">
      <c r="A445" s="78"/>
      <c r="B445" s="78"/>
      <c r="C445" s="78"/>
      <c r="D445" s="78"/>
      <c r="E445" s="78"/>
      <c r="F445" s="78"/>
      <c r="G445" s="78" t="s">
        <v>886</v>
      </c>
      <c r="H445" s="78" t="s">
        <v>832</v>
      </c>
      <c r="I445" s="78">
        <v>23.4</v>
      </c>
      <c r="J445" s="99"/>
      <c r="K445" s="78"/>
      <c r="L445" s="78"/>
      <c r="M445" s="78"/>
      <c r="N445" s="78"/>
      <c r="O445" s="78"/>
    </row>
    <row r="446" spans="1:15" x14ac:dyDescent="0.25">
      <c r="A446" s="78"/>
      <c r="B446" s="78"/>
      <c r="C446" s="78"/>
      <c r="D446" s="78"/>
      <c r="E446" s="78"/>
      <c r="F446" s="78"/>
      <c r="G446" s="78" t="s">
        <v>886</v>
      </c>
      <c r="H446" s="78" t="s">
        <v>187</v>
      </c>
      <c r="I446" s="78">
        <v>30.84</v>
      </c>
      <c r="J446" s="99"/>
      <c r="K446" s="78"/>
      <c r="L446" s="78"/>
      <c r="M446" s="78"/>
      <c r="N446" s="78"/>
      <c r="O446" s="78"/>
    </row>
    <row r="447" spans="1:15" x14ac:dyDescent="0.25">
      <c r="A447" s="78"/>
      <c r="B447" s="78"/>
      <c r="C447" s="78"/>
      <c r="D447" s="78"/>
      <c r="E447" s="78"/>
      <c r="F447" s="78"/>
      <c r="G447" s="78" t="s">
        <v>887</v>
      </c>
      <c r="H447" s="78" t="s">
        <v>186</v>
      </c>
      <c r="I447" s="78">
        <v>41.9</v>
      </c>
      <c r="J447" s="99"/>
      <c r="K447" s="78"/>
      <c r="L447" s="78"/>
      <c r="M447" s="78"/>
      <c r="N447" s="78"/>
      <c r="O447" s="78"/>
    </row>
    <row r="448" spans="1:15" x14ac:dyDescent="0.25">
      <c r="A448" s="78"/>
      <c r="B448" s="78"/>
      <c r="C448" s="78"/>
      <c r="D448" s="78"/>
      <c r="E448" s="78"/>
      <c r="F448" s="78"/>
      <c r="G448" s="78" t="s">
        <v>887</v>
      </c>
      <c r="H448" s="78" t="s">
        <v>185</v>
      </c>
      <c r="I448" s="78">
        <v>29</v>
      </c>
      <c r="J448" s="99"/>
      <c r="K448" s="78"/>
      <c r="L448" s="78"/>
      <c r="M448" s="78"/>
      <c r="N448" s="78"/>
      <c r="O448" s="78"/>
    </row>
    <row r="449" spans="1:15" x14ac:dyDescent="0.25">
      <c r="A449" s="78"/>
      <c r="B449" s="78"/>
      <c r="C449" s="78"/>
      <c r="D449" s="78"/>
      <c r="E449" s="78"/>
      <c r="F449" s="78"/>
      <c r="G449" s="78" t="s">
        <v>887</v>
      </c>
      <c r="H449" s="78" t="s">
        <v>184</v>
      </c>
      <c r="I449" s="78">
        <v>43.3</v>
      </c>
      <c r="J449" s="99"/>
      <c r="K449" s="78"/>
      <c r="L449" s="78"/>
      <c r="M449" s="78"/>
      <c r="N449" s="78"/>
      <c r="O449" s="78"/>
    </row>
    <row r="450" spans="1:15" x14ac:dyDescent="0.25">
      <c r="A450" s="78"/>
      <c r="B450" s="78"/>
      <c r="C450" s="78"/>
      <c r="D450" s="78"/>
      <c r="E450" s="78"/>
      <c r="F450" s="78"/>
      <c r="G450" s="78" t="s">
        <v>887</v>
      </c>
      <c r="H450" s="78" t="s">
        <v>183</v>
      </c>
      <c r="I450" s="78">
        <v>41.5</v>
      </c>
      <c r="J450" s="99"/>
      <c r="K450" s="78"/>
      <c r="L450" s="78"/>
      <c r="M450" s="78"/>
      <c r="N450" s="78"/>
      <c r="O450" s="78"/>
    </row>
    <row r="451" spans="1:15" x14ac:dyDescent="0.25">
      <c r="A451" s="78"/>
      <c r="B451" s="78"/>
      <c r="C451" s="78"/>
      <c r="D451" s="78"/>
      <c r="E451" s="78"/>
      <c r="F451" s="78"/>
      <c r="G451" s="78" t="s">
        <v>888</v>
      </c>
      <c r="H451" s="78" t="s">
        <v>182</v>
      </c>
      <c r="I451" s="78" t="s">
        <v>19</v>
      </c>
      <c r="J451" s="99"/>
      <c r="K451" s="78"/>
      <c r="L451" s="78"/>
      <c r="M451" s="78"/>
      <c r="N451" s="78"/>
      <c r="O451" s="78"/>
    </row>
    <row r="452" spans="1:15" x14ac:dyDescent="0.25">
      <c r="A452" s="78"/>
      <c r="B452" s="78"/>
      <c r="C452" s="78"/>
      <c r="D452" s="78"/>
      <c r="E452" s="78"/>
      <c r="F452" s="78"/>
      <c r="G452" s="78" t="s">
        <v>889</v>
      </c>
      <c r="H452" s="78" t="s">
        <v>181</v>
      </c>
      <c r="I452" s="78" t="s">
        <v>19</v>
      </c>
      <c r="J452" s="99"/>
      <c r="K452" s="78"/>
      <c r="L452" s="78"/>
      <c r="M452" s="78"/>
      <c r="N452" s="78"/>
      <c r="O452" s="78"/>
    </row>
    <row r="453" spans="1:15" x14ac:dyDescent="0.25">
      <c r="A453" s="78"/>
      <c r="B453" s="78"/>
      <c r="C453" s="78"/>
      <c r="D453" s="78"/>
      <c r="E453" s="78"/>
      <c r="F453" s="78"/>
      <c r="G453" s="78" t="s">
        <v>896</v>
      </c>
      <c r="H453" s="78" t="s">
        <v>180</v>
      </c>
      <c r="I453" s="78">
        <v>38.5</v>
      </c>
      <c r="J453" s="99"/>
      <c r="K453" s="78"/>
      <c r="L453" s="78"/>
      <c r="M453" s="78"/>
      <c r="N453" s="78"/>
      <c r="O453" s="78"/>
    </row>
    <row r="454" spans="1:15" x14ac:dyDescent="0.25">
      <c r="A454" s="78"/>
      <c r="B454" s="78"/>
      <c r="C454" s="78"/>
      <c r="D454" s="78"/>
      <c r="E454" s="78"/>
      <c r="F454" s="78"/>
      <c r="G454" s="78" t="s">
        <v>896</v>
      </c>
      <c r="H454" s="78" t="s">
        <v>179</v>
      </c>
      <c r="I454" s="78">
        <v>38.1</v>
      </c>
      <c r="J454" s="99"/>
      <c r="K454" s="78"/>
      <c r="L454" s="78"/>
      <c r="M454" s="78"/>
      <c r="N454" s="78"/>
      <c r="O454" s="78"/>
    </row>
    <row r="455" spans="1:15" x14ac:dyDescent="0.25">
      <c r="A455" s="78"/>
      <c r="B455" s="78"/>
      <c r="C455" s="78"/>
      <c r="D455" s="78"/>
      <c r="E455" s="78"/>
      <c r="F455" s="78"/>
      <c r="G455" s="78" t="s">
        <v>896</v>
      </c>
      <c r="H455" s="78" t="s">
        <v>178</v>
      </c>
      <c r="I455" s="78">
        <v>40.5</v>
      </c>
      <c r="J455" s="99"/>
      <c r="K455" s="78"/>
      <c r="L455" s="78"/>
      <c r="M455" s="78"/>
      <c r="N455" s="78"/>
      <c r="O455" s="78"/>
    </row>
    <row r="456" spans="1:15" x14ac:dyDescent="0.25">
      <c r="A456" s="78"/>
      <c r="B456" s="78"/>
      <c r="C456" s="78"/>
      <c r="D456" s="78"/>
      <c r="E456" s="78"/>
      <c r="F456" s="78"/>
      <c r="G456" s="78" t="s">
        <v>896</v>
      </c>
      <c r="H456" s="78" t="s">
        <v>833</v>
      </c>
      <c r="I456" s="78">
        <v>40.6</v>
      </c>
      <c r="J456" s="99"/>
      <c r="K456" s="78"/>
      <c r="L456" s="78"/>
      <c r="M456" s="78"/>
      <c r="N456" s="78"/>
      <c r="O456" s="78"/>
    </row>
    <row r="457" spans="1:15" x14ac:dyDescent="0.25">
      <c r="A457" s="78"/>
      <c r="B457" s="78"/>
      <c r="C457" s="78"/>
      <c r="D457" s="78"/>
      <c r="E457" s="78"/>
      <c r="F457" s="78"/>
      <c r="G457" s="78" t="s">
        <v>896</v>
      </c>
      <c r="H457" s="78" t="s">
        <v>177</v>
      </c>
      <c r="I457" s="78">
        <v>37.4</v>
      </c>
      <c r="J457" s="99"/>
      <c r="K457" s="78"/>
      <c r="L457" s="78"/>
      <c r="M457" s="78"/>
      <c r="N457" s="78"/>
      <c r="O457" s="78"/>
    </row>
    <row r="458" spans="1:15" x14ac:dyDescent="0.25">
      <c r="A458" s="78"/>
      <c r="B458" s="78"/>
      <c r="C458" s="78"/>
      <c r="D458" s="78"/>
      <c r="E458" s="78"/>
      <c r="F458" s="78"/>
      <c r="G458" s="78" t="s">
        <v>896</v>
      </c>
      <c r="H458" s="78" t="s">
        <v>176</v>
      </c>
      <c r="I458" s="78">
        <v>44</v>
      </c>
      <c r="J458" s="99"/>
      <c r="K458" s="78"/>
      <c r="L458" s="78"/>
      <c r="M458" s="78"/>
      <c r="N458" s="78"/>
      <c r="O458" s="78"/>
    </row>
    <row r="459" spans="1:15" x14ac:dyDescent="0.25">
      <c r="A459" s="78"/>
      <c r="B459" s="78"/>
      <c r="C459" s="78"/>
      <c r="D459" s="78"/>
      <c r="E459" s="78"/>
      <c r="F459" s="78"/>
      <c r="G459" s="78" t="s">
        <v>896</v>
      </c>
      <c r="H459" s="78" t="s">
        <v>175</v>
      </c>
      <c r="I459" s="78">
        <v>31.6</v>
      </c>
      <c r="J459" s="99"/>
      <c r="K459" s="78"/>
      <c r="L459" s="78"/>
      <c r="M459" s="78"/>
      <c r="N459" s="78"/>
      <c r="O459" s="78"/>
    </row>
    <row r="460" spans="1:15" x14ac:dyDescent="0.25">
      <c r="A460" s="78"/>
      <c r="B460" s="78"/>
      <c r="C460" s="78"/>
      <c r="D460" s="78"/>
      <c r="E460" s="78"/>
      <c r="F460" s="78"/>
      <c r="G460" s="78" t="s">
        <v>896</v>
      </c>
      <c r="H460" s="78" t="s">
        <v>174</v>
      </c>
      <c r="I460" s="78">
        <v>21.4</v>
      </c>
      <c r="J460" s="99"/>
      <c r="K460" s="78"/>
      <c r="L460" s="78"/>
      <c r="M460" s="78"/>
      <c r="N460" s="78"/>
      <c r="O460" s="78"/>
    </row>
    <row r="461" spans="1:15" x14ac:dyDescent="0.25">
      <c r="A461" s="78"/>
      <c r="B461" s="78"/>
      <c r="C461" s="78"/>
      <c r="D461" s="78"/>
      <c r="E461" s="78"/>
      <c r="F461" s="78"/>
      <c r="G461" s="78" t="s">
        <v>896</v>
      </c>
      <c r="H461" s="78" t="s">
        <v>173</v>
      </c>
      <c r="I461" s="78">
        <v>21</v>
      </c>
      <c r="J461" s="99"/>
      <c r="K461" s="78"/>
      <c r="L461" s="78"/>
      <c r="M461" s="78"/>
      <c r="N461" s="78"/>
      <c r="O461" s="78"/>
    </row>
    <row r="462" spans="1:15" x14ac:dyDescent="0.25">
      <c r="A462" s="78"/>
      <c r="B462" s="78"/>
      <c r="C462" s="78"/>
      <c r="D462" s="78"/>
      <c r="E462" s="78"/>
      <c r="F462" s="78"/>
      <c r="G462" s="78" t="s">
        <v>896</v>
      </c>
      <c r="H462" s="78" t="s">
        <v>172</v>
      </c>
      <c r="I462" s="78">
        <v>34.4</v>
      </c>
      <c r="J462" s="99"/>
      <c r="K462" s="78"/>
      <c r="L462" s="78"/>
      <c r="M462" s="78"/>
      <c r="N462" s="78"/>
      <c r="O462" s="78"/>
    </row>
    <row r="463" spans="1:15" x14ac:dyDescent="0.25">
      <c r="A463" s="78"/>
      <c r="B463" s="78"/>
      <c r="C463" s="78"/>
      <c r="D463" s="78"/>
      <c r="E463" s="78"/>
      <c r="F463" s="78"/>
      <c r="G463" s="78" t="s">
        <v>898</v>
      </c>
      <c r="H463" s="78" t="s">
        <v>171</v>
      </c>
      <c r="I463" s="78">
        <v>54.1</v>
      </c>
      <c r="J463" s="99"/>
      <c r="K463" s="78"/>
      <c r="L463" s="78"/>
      <c r="M463" s="78"/>
      <c r="N463" s="78"/>
      <c r="O463" s="78"/>
    </row>
    <row r="464" spans="1:15" x14ac:dyDescent="0.25">
      <c r="A464" s="78"/>
      <c r="B464" s="78"/>
      <c r="C464" s="78"/>
      <c r="D464" s="78"/>
      <c r="E464" s="78"/>
      <c r="F464" s="78"/>
      <c r="G464" s="78" t="s">
        <v>898</v>
      </c>
      <c r="H464" s="78" t="s">
        <v>170</v>
      </c>
      <c r="I464" s="78" t="s">
        <v>19</v>
      </c>
      <c r="J464" s="99"/>
      <c r="K464" s="78"/>
      <c r="L464" s="78"/>
      <c r="M464" s="78"/>
      <c r="N464" s="78"/>
      <c r="O464" s="78"/>
    </row>
    <row r="465" spans="1:15" x14ac:dyDescent="0.25">
      <c r="A465" s="78"/>
      <c r="B465" s="78"/>
      <c r="C465" s="78"/>
      <c r="D465" s="78"/>
      <c r="E465" s="78"/>
      <c r="F465" s="78"/>
      <c r="G465" s="78" t="s">
        <v>897</v>
      </c>
      <c r="H465" s="78" t="s">
        <v>169</v>
      </c>
      <c r="I465" s="78">
        <v>37</v>
      </c>
      <c r="J465" s="99"/>
      <c r="K465" s="78"/>
      <c r="L465" s="78"/>
      <c r="M465" s="78"/>
      <c r="N465" s="78"/>
      <c r="O465" s="78"/>
    </row>
    <row r="466" spans="1:15" x14ac:dyDescent="0.25">
      <c r="A466" s="78"/>
      <c r="B466" s="78"/>
      <c r="C466" s="78"/>
      <c r="D466" s="78"/>
      <c r="E466" s="78"/>
      <c r="F466" s="78"/>
      <c r="G466" s="78" t="s">
        <v>897</v>
      </c>
      <c r="H466" s="78" t="s">
        <v>168</v>
      </c>
      <c r="I466" s="78">
        <v>49.7</v>
      </c>
      <c r="J466" s="99"/>
      <c r="K466" s="78"/>
      <c r="L466" s="78"/>
      <c r="M466" s="78"/>
      <c r="N466" s="78"/>
      <c r="O466" s="78"/>
    </row>
    <row r="467" spans="1:15" x14ac:dyDescent="0.25">
      <c r="A467" s="78"/>
      <c r="B467" s="78"/>
      <c r="C467" s="78"/>
      <c r="D467" s="78"/>
      <c r="E467" s="78"/>
      <c r="F467" s="78"/>
      <c r="G467" s="78" t="s">
        <v>890</v>
      </c>
      <c r="H467" s="78" t="s">
        <v>167</v>
      </c>
      <c r="I467" s="78">
        <v>37.200000000000003</v>
      </c>
      <c r="J467" s="99"/>
      <c r="K467" s="78"/>
      <c r="L467" s="78"/>
      <c r="M467" s="78"/>
      <c r="N467" s="78"/>
      <c r="O467" s="78"/>
    </row>
    <row r="468" spans="1:15" x14ac:dyDescent="0.25">
      <c r="A468" s="78"/>
      <c r="B468" s="78"/>
      <c r="C468" s="78"/>
      <c r="D468" s="78"/>
      <c r="E468" s="78"/>
      <c r="F468" s="78"/>
      <c r="G468" s="78" t="s">
        <v>890</v>
      </c>
      <c r="H468" s="78" t="s">
        <v>166</v>
      </c>
      <c r="I468" s="78">
        <v>38.700000000000003</v>
      </c>
      <c r="J468" s="99"/>
      <c r="K468" s="78"/>
      <c r="L468" s="78"/>
      <c r="M468" s="78"/>
      <c r="N468" s="78"/>
      <c r="O468" s="78"/>
    </row>
    <row r="469" spans="1:15" x14ac:dyDescent="0.25">
      <c r="A469" s="78"/>
      <c r="B469" s="78"/>
      <c r="C469" s="78"/>
      <c r="D469" s="78"/>
      <c r="E469" s="78"/>
      <c r="F469" s="78"/>
      <c r="G469" s="78" t="s">
        <v>890</v>
      </c>
      <c r="H469" s="78" t="s">
        <v>165</v>
      </c>
      <c r="I469" s="78">
        <v>33.6</v>
      </c>
      <c r="J469" s="99"/>
      <c r="K469" s="78"/>
      <c r="L469" s="78"/>
      <c r="M469" s="78"/>
      <c r="N469" s="78"/>
      <c r="O469" s="78"/>
    </row>
    <row r="470" spans="1:15" x14ac:dyDescent="0.25">
      <c r="A470" s="78"/>
      <c r="B470" s="78"/>
      <c r="C470" s="78"/>
      <c r="D470" s="78"/>
      <c r="E470" s="78"/>
      <c r="F470" s="78"/>
      <c r="G470" s="78" t="s">
        <v>890</v>
      </c>
      <c r="H470" s="78" t="s">
        <v>164</v>
      </c>
      <c r="I470" s="78">
        <v>33.700000000000003</v>
      </c>
      <c r="J470" s="99"/>
      <c r="K470" s="78"/>
      <c r="L470" s="78"/>
      <c r="M470" s="78"/>
      <c r="N470" s="78"/>
      <c r="O470" s="78"/>
    </row>
    <row r="471" spans="1:15" x14ac:dyDescent="0.25">
      <c r="A471" s="78"/>
      <c r="B471" s="78"/>
      <c r="C471" s="78"/>
      <c r="D471" s="78"/>
      <c r="E471" s="78"/>
      <c r="F471" s="78"/>
      <c r="G471" s="78" t="s">
        <v>890</v>
      </c>
      <c r="H471" s="78" t="s">
        <v>163</v>
      </c>
      <c r="I471" s="78">
        <v>30.5</v>
      </c>
      <c r="J471" s="99"/>
      <c r="K471" s="78"/>
      <c r="L471" s="78"/>
      <c r="M471" s="78"/>
      <c r="N471" s="78"/>
      <c r="O471" s="78"/>
    </row>
    <row r="472" spans="1:15" x14ac:dyDescent="0.25">
      <c r="A472" s="78"/>
      <c r="B472" s="78"/>
      <c r="C472" s="78"/>
      <c r="D472" s="78"/>
      <c r="E472" s="78"/>
      <c r="F472" s="78"/>
      <c r="G472" s="78" t="s">
        <v>890</v>
      </c>
      <c r="H472" s="78" t="s">
        <v>162</v>
      </c>
      <c r="I472" s="78">
        <v>36.700000000000003</v>
      </c>
      <c r="J472" s="99"/>
      <c r="K472" s="78"/>
      <c r="L472" s="78"/>
      <c r="M472" s="78"/>
      <c r="N472" s="78"/>
      <c r="O472" s="78"/>
    </row>
    <row r="473" spans="1:15" x14ac:dyDescent="0.25">
      <c r="A473" s="78"/>
      <c r="B473" s="78"/>
      <c r="C473" s="78"/>
      <c r="D473" s="78"/>
      <c r="E473" s="78"/>
      <c r="F473" s="78"/>
      <c r="G473" s="78" t="s">
        <v>890</v>
      </c>
      <c r="H473" s="78" t="s">
        <v>161</v>
      </c>
      <c r="I473" s="78">
        <v>41.7</v>
      </c>
      <c r="J473" s="99"/>
      <c r="K473" s="78"/>
      <c r="L473" s="78"/>
      <c r="M473" s="78"/>
      <c r="N473" s="78"/>
      <c r="O473" s="78"/>
    </row>
    <row r="474" spans="1:15" x14ac:dyDescent="0.25">
      <c r="A474" s="78"/>
      <c r="B474" s="78"/>
      <c r="C474" s="78"/>
      <c r="D474" s="78"/>
      <c r="E474" s="78"/>
      <c r="F474" s="78"/>
      <c r="G474" s="78" t="s">
        <v>890</v>
      </c>
      <c r="H474" s="78" t="s">
        <v>160</v>
      </c>
      <c r="I474" s="78">
        <v>35</v>
      </c>
      <c r="J474" s="99"/>
      <c r="K474" s="78"/>
      <c r="L474" s="78"/>
      <c r="M474" s="78"/>
      <c r="N474" s="78"/>
      <c r="O474" s="78"/>
    </row>
    <row r="475" spans="1:15" x14ac:dyDescent="0.25">
      <c r="A475" s="78"/>
      <c r="B475" s="78"/>
      <c r="C475" s="78"/>
      <c r="D475" s="78"/>
      <c r="E475" s="78"/>
      <c r="F475" s="78"/>
      <c r="G475" s="78" t="s">
        <v>890</v>
      </c>
      <c r="H475" s="78" t="s">
        <v>159</v>
      </c>
      <c r="I475" s="78">
        <v>39.299999999999997</v>
      </c>
      <c r="J475" s="99"/>
      <c r="K475" s="78"/>
      <c r="L475" s="78"/>
      <c r="M475" s="78"/>
      <c r="N475" s="78"/>
      <c r="O475" s="78"/>
    </row>
    <row r="476" spans="1:15" x14ac:dyDescent="0.25">
      <c r="A476" s="78"/>
      <c r="B476" s="78"/>
      <c r="C476" s="78"/>
      <c r="D476" s="78"/>
      <c r="E476" s="78"/>
      <c r="F476" s="78"/>
      <c r="G476" s="78" t="s">
        <v>890</v>
      </c>
      <c r="H476" s="78" t="s">
        <v>158</v>
      </c>
      <c r="I476" s="78">
        <v>34.9</v>
      </c>
      <c r="J476" s="99"/>
      <c r="K476" s="78"/>
      <c r="L476" s="78"/>
      <c r="M476" s="78"/>
      <c r="N476" s="78"/>
      <c r="O476" s="78"/>
    </row>
    <row r="477" spans="1:15" x14ac:dyDescent="0.25">
      <c r="A477" s="78"/>
      <c r="B477" s="78"/>
      <c r="C477" s="78"/>
      <c r="D477" s="78"/>
      <c r="E477" s="78"/>
      <c r="F477" s="78"/>
      <c r="G477" s="78" t="s">
        <v>890</v>
      </c>
      <c r="H477" s="78" t="s">
        <v>157</v>
      </c>
      <c r="I477" s="78">
        <v>40</v>
      </c>
      <c r="J477" s="99"/>
      <c r="K477" s="78"/>
      <c r="L477" s="78"/>
      <c r="M477" s="78"/>
      <c r="N477" s="78"/>
      <c r="O477" s="78"/>
    </row>
    <row r="478" spans="1:15" x14ac:dyDescent="0.25">
      <c r="A478" s="78"/>
      <c r="B478" s="78"/>
      <c r="C478" s="78"/>
      <c r="D478" s="78"/>
      <c r="E478" s="78"/>
      <c r="F478" s="78"/>
      <c r="G478" s="78" t="s">
        <v>890</v>
      </c>
      <c r="H478" s="78" t="s">
        <v>156</v>
      </c>
      <c r="I478" s="78">
        <v>30.5</v>
      </c>
      <c r="J478" s="99"/>
      <c r="K478" s="78"/>
      <c r="L478" s="78"/>
      <c r="M478" s="78"/>
      <c r="N478" s="78"/>
      <c r="O478" s="78"/>
    </row>
    <row r="479" spans="1:15" x14ac:dyDescent="0.25">
      <c r="A479" s="78"/>
      <c r="B479" s="78"/>
      <c r="C479" s="78"/>
      <c r="D479" s="78"/>
      <c r="E479" s="78"/>
      <c r="F479" s="78"/>
      <c r="G479" s="78" t="s">
        <v>890</v>
      </c>
      <c r="H479" s="78" t="s">
        <v>155</v>
      </c>
      <c r="I479" s="78">
        <v>36.200000000000003</v>
      </c>
      <c r="J479" s="99"/>
      <c r="K479" s="78"/>
      <c r="L479" s="78"/>
      <c r="M479" s="78"/>
      <c r="N479" s="78"/>
      <c r="O479" s="78"/>
    </row>
    <row r="480" spans="1:15" x14ac:dyDescent="0.25">
      <c r="A480" s="78"/>
      <c r="B480" s="78"/>
      <c r="C480" s="78"/>
      <c r="D480" s="78"/>
      <c r="E480" s="78"/>
      <c r="F480" s="78"/>
      <c r="G480" s="78" t="s">
        <v>890</v>
      </c>
      <c r="H480" s="78" t="s">
        <v>154</v>
      </c>
      <c r="I480" s="78">
        <v>35.5</v>
      </c>
      <c r="J480" s="99"/>
      <c r="K480" s="78"/>
      <c r="L480" s="78"/>
      <c r="M480" s="78"/>
      <c r="N480" s="78"/>
      <c r="O480" s="78"/>
    </row>
    <row r="481" spans="1:15" x14ac:dyDescent="0.25">
      <c r="A481" s="78"/>
      <c r="B481" s="78"/>
      <c r="C481" s="78"/>
      <c r="D481" s="78"/>
      <c r="E481" s="78"/>
      <c r="F481" s="78"/>
      <c r="G481" s="78" t="s">
        <v>890</v>
      </c>
      <c r="H481" s="78" t="s">
        <v>153</v>
      </c>
      <c r="I481" s="78">
        <v>38.799999999999997</v>
      </c>
      <c r="J481" s="99"/>
      <c r="K481" s="78"/>
      <c r="L481" s="78"/>
      <c r="M481" s="78"/>
      <c r="N481" s="78"/>
      <c r="O481" s="78"/>
    </row>
    <row r="482" spans="1:15" x14ac:dyDescent="0.25">
      <c r="A482" s="78"/>
      <c r="B482" s="78"/>
      <c r="C482" s="78"/>
      <c r="D482" s="78"/>
      <c r="E482" s="78"/>
      <c r="F482" s="78"/>
      <c r="G482" s="78" t="s">
        <v>890</v>
      </c>
      <c r="H482" s="78" t="s">
        <v>152</v>
      </c>
      <c r="I482" s="78">
        <v>35.6</v>
      </c>
      <c r="J482" s="99"/>
      <c r="K482" s="78"/>
      <c r="L482" s="78"/>
      <c r="M482" s="78"/>
      <c r="N482" s="78"/>
      <c r="O482" s="78"/>
    </row>
    <row r="483" spans="1:15" x14ac:dyDescent="0.25">
      <c r="A483" s="78"/>
      <c r="B483" s="78"/>
      <c r="C483" s="78"/>
      <c r="D483" s="78"/>
      <c r="E483" s="78"/>
      <c r="F483" s="78"/>
      <c r="G483" s="78" t="s">
        <v>890</v>
      </c>
      <c r="H483" s="78" t="s">
        <v>151</v>
      </c>
      <c r="I483" s="78">
        <v>40.1</v>
      </c>
      <c r="J483" s="99"/>
      <c r="K483" s="78"/>
      <c r="L483" s="78"/>
      <c r="M483" s="78"/>
      <c r="N483" s="78"/>
      <c r="O483" s="78"/>
    </row>
    <row r="484" spans="1:15" x14ac:dyDescent="0.25">
      <c r="A484" s="78"/>
      <c r="B484" s="78"/>
      <c r="C484" s="78"/>
      <c r="D484" s="78"/>
      <c r="E484" s="78"/>
      <c r="F484" s="78"/>
      <c r="G484" s="78" t="s">
        <v>890</v>
      </c>
      <c r="H484" s="78" t="s">
        <v>150</v>
      </c>
      <c r="I484" s="78">
        <v>36.5</v>
      </c>
      <c r="J484" s="99"/>
      <c r="K484" s="78"/>
      <c r="L484" s="78"/>
      <c r="M484" s="78"/>
      <c r="N484" s="78"/>
      <c r="O484" s="78"/>
    </row>
    <row r="485" spans="1:15" x14ac:dyDescent="0.25">
      <c r="A485" s="78"/>
      <c r="B485" s="78"/>
      <c r="C485" s="78"/>
      <c r="D485" s="78"/>
      <c r="E485" s="78"/>
      <c r="F485" s="78"/>
      <c r="G485" s="78" t="s">
        <v>890</v>
      </c>
      <c r="H485" s="78" t="s">
        <v>149</v>
      </c>
      <c r="I485" s="78">
        <v>35.6</v>
      </c>
      <c r="J485" s="99"/>
      <c r="K485" s="78"/>
      <c r="L485" s="78"/>
      <c r="M485" s="78"/>
      <c r="N485" s="78"/>
      <c r="O485" s="78"/>
    </row>
    <row r="486" spans="1:15" x14ac:dyDescent="0.25">
      <c r="A486" s="78"/>
      <c r="B486" s="78"/>
      <c r="C486" s="78"/>
      <c r="D486" s="78"/>
      <c r="E486" s="78"/>
      <c r="F486" s="78"/>
      <c r="G486" s="78" t="s">
        <v>890</v>
      </c>
      <c r="H486" s="78" t="s">
        <v>148</v>
      </c>
      <c r="I486" s="78">
        <v>36.6</v>
      </c>
      <c r="J486" s="99"/>
      <c r="K486" s="78"/>
      <c r="L486" s="78"/>
      <c r="M486" s="78"/>
      <c r="N486" s="78"/>
      <c r="O486" s="78"/>
    </row>
    <row r="487" spans="1:15" x14ac:dyDescent="0.25">
      <c r="A487" s="78"/>
      <c r="B487" s="78"/>
      <c r="C487" s="78"/>
      <c r="D487" s="78"/>
      <c r="E487" s="78"/>
      <c r="F487" s="78"/>
      <c r="G487" s="78" t="s">
        <v>890</v>
      </c>
      <c r="H487" s="78" t="s">
        <v>147</v>
      </c>
      <c r="I487" s="78">
        <v>38</v>
      </c>
      <c r="J487" s="99"/>
      <c r="K487" s="78"/>
      <c r="L487" s="78"/>
      <c r="M487" s="78"/>
      <c r="N487" s="78"/>
      <c r="O487" s="78"/>
    </row>
    <row r="488" spans="1:15" x14ac:dyDescent="0.25">
      <c r="A488" s="78"/>
      <c r="B488" s="78"/>
      <c r="C488" s="78"/>
      <c r="D488" s="78"/>
      <c r="E488" s="78"/>
      <c r="F488" s="78"/>
      <c r="G488" s="78" t="s">
        <v>890</v>
      </c>
      <c r="H488" s="78" t="s">
        <v>146</v>
      </c>
      <c r="I488" s="78">
        <v>35.700000000000003</v>
      </c>
      <c r="J488" s="99"/>
      <c r="K488" s="78"/>
      <c r="L488" s="78"/>
      <c r="M488" s="78"/>
      <c r="N488" s="78"/>
      <c r="O488" s="78"/>
    </row>
    <row r="489" spans="1:15" x14ac:dyDescent="0.25">
      <c r="A489" s="78"/>
      <c r="B489" s="78"/>
      <c r="C489" s="78"/>
      <c r="D489" s="78"/>
      <c r="E489" s="78"/>
      <c r="F489" s="78"/>
      <c r="G489" s="78" t="s">
        <v>890</v>
      </c>
      <c r="H489" s="78" t="s">
        <v>145</v>
      </c>
      <c r="I489" s="78">
        <v>37</v>
      </c>
      <c r="J489" s="99"/>
      <c r="K489" s="78"/>
      <c r="L489" s="78"/>
      <c r="M489" s="78"/>
      <c r="N489" s="78"/>
      <c r="O489" s="78"/>
    </row>
    <row r="490" spans="1:15" x14ac:dyDescent="0.25">
      <c r="A490" s="78"/>
      <c r="B490" s="78"/>
      <c r="C490" s="78"/>
      <c r="D490" s="78"/>
      <c r="E490" s="78"/>
      <c r="F490" s="78"/>
      <c r="G490" s="78" t="s">
        <v>890</v>
      </c>
      <c r="H490" s="78" t="s">
        <v>144</v>
      </c>
      <c r="I490" s="78">
        <v>38</v>
      </c>
      <c r="J490" s="99"/>
      <c r="K490" s="78"/>
      <c r="L490" s="78"/>
      <c r="M490" s="78"/>
      <c r="N490" s="78"/>
      <c r="O490" s="78"/>
    </row>
    <row r="491" spans="1:15" x14ac:dyDescent="0.25">
      <c r="A491" s="78"/>
      <c r="B491" s="78"/>
      <c r="C491" s="78"/>
      <c r="D491" s="78"/>
      <c r="E491" s="78"/>
      <c r="F491" s="78"/>
      <c r="G491" s="78" t="s">
        <v>890</v>
      </c>
      <c r="H491" s="78" t="s">
        <v>143</v>
      </c>
      <c r="I491" s="78">
        <v>38.6</v>
      </c>
      <c r="J491" s="99"/>
      <c r="K491" s="78"/>
      <c r="L491" s="78"/>
      <c r="M491" s="78"/>
      <c r="N491" s="78"/>
      <c r="O491" s="78"/>
    </row>
    <row r="492" spans="1:15" x14ac:dyDescent="0.25">
      <c r="A492" s="78"/>
      <c r="B492" s="78"/>
      <c r="C492" s="78"/>
      <c r="D492" s="78"/>
      <c r="E492" s="78"/>
      <c r="F492" s="78"/>
      <c r="G492" s="78" t="s">
        <v>890</v>
      </c>
      <c r="H492" s="78" t="s">
        <v>142</v>
      </c>
      <c r="I492" s="78">
        <v>33.799999999999997</v>
      </c>
      <c r="J492" s="99"/>
      <c r="K492" s="78"/>
      <c r="L492" s="78"/>
      <c r="M492" s="78"/>
      <c r="N492" s="78"/>
      <c r="O492" s="78"/>
    </row>
    <row r="493" spans="1:15" x14ac:dyDescent="0.25">
      <c r="A493" s="78"/>
      <c r="B493" s="78"/>
      <c r="C493" s="78"/>
      <c r="D493" s="78"/>
      <c r="E493" s="78"/>
      <c r="F493" s="78"/>
      <c r="G493" s="78" t="s">
        <v>890</v>
      </c>
      <c r="H493" s="78" t="s">
        <v>141</v>
      </c>
      <c r="I493" s="78">
        <v>38.6</v>
      </c>
      <c r="J493" s="99"/>
      <c r="K493" s="78"/>
      <c r="L493" s="78"/>
      <c r="M493" s="78"/>
      <c r="N493" s="78"/>
      <c r="O493" s="78"/>
    </row>
    <row r="494" spans="1:15" x14ac:dyDescent="0.25">
      <c r="A494" s="78"/>
      <c r="B494" s="78"/>
      <c r="C494" s="78"/>
      <c r="D494" s="78"/>
      <c r="E494" s="78"/>
      <c r="F494" s="78"/>
      <c r="G494" s="78" t="s">
        <v>890</v>
      </c>
      <c r="H494" s="78" t="s">
        <v>140</v>
      </c>
      <c r="I494" s="78">
        <v>41.5</v>
      </c>
      <c r="J494" s="99"/>
      <c r="K494" s="78"/>
      <c r="L494" s="78"/>
      <c r="M494" s="78"/>
      <c r="N494" s="78"/>
      <c r="O494" s="78"/>
    </row>
    <row r="495" spans="1:15" x14ac:dyDescent="0.25">
      <c r="A495" s="78"/>
      <c r="B495" s="78"/>
      <c r="C495" s="78"/>
      <c r="D495" s="78"/>
      <c r="E495" s="78"/>
      <c r="F495" s="78"/>
      <c r="G495" s="78" t="s">
        <v>890</v>
      </c>
      <c r="H495" s="78" t="s">
        <v>139</v>
      </c>
      <c r="I495" s="78">
        <v>34.9</v>
      </c>
      <c r="J495" s="99"/>
      <c r="K495" s="78"/>
      <c r="L495" s="78"/>
      <c r="M495" s="78"/>
      <c r="N495" s="78"/>
      <c r="O495" s="78"/>
    </row>
    <row r="496" spans="1:15" x14ac:dyDescent="0.25">
      <c r="A496" s="78"/>
      <c r="B496" s="78"/>
      <c r="C496" s="78"/>
      <c r="D496" s="78"/>
      <c r="E496" s="78"/>
      <c r="F496" s="78"/>
      <c r="G496" s="78" t="s">
        <v>890</v>
      </c>
      <c r="H496" s="78" t="s">
        <v>138</v>
      </c>
      <c r="I496" s="78">
        <v>35.700000000000003</v>
      </c>
      <c r="J496" s="99"/>
      <c r="K496" s="78"/>
      <c r="L496" s="78"/>
      <c r="M496" s="78"/>
      <c r="N496" s="78"/>
      <c r="O496" s="78"/>
    </row>
    <row r="497" spans="1:15" x14ac:dyDescent="0.25">
      <c r="A497" s="78"/>
      <c r="B497" s="78"/>
      <c r="C497" s="78"/>
      <c r="D497" s="78"/>
      <c r="E497" s="78"/>
      <c r="F497" s="78"/>
      <c r="G497" s="78" t="s">
        <v>890</v>
      </c>
      <c r="H497" s="78" t="s">
        <v>137</v>
      </c>
      <c r="I497" s="78">
        <v>19.2</v>
      </c>
      <c r="J497" s="99"/>
      <c r="K497" s="78"/>
      <c r="L497" s="78"/>
      <c r="M497" s="78"/>
      <c r="N497" s="78"/>
      <c r="O497" s="78"/>
    </row>
    <row r="498" spans="1:15" x14ac:dyDescent="0.25">
      <c r="A498" s="78"/>
      <c r="B498" s="78"/>
      <c r="C498" s="78"/>
      <c r="D498" s="78"/>
      <c r="E498" s="78"/>
      <c r="F498" s="78"/>
      <c r="G498" s="78" t="s">
        <v>890</v>
      </c>
      <c r="H498" s="78" t="s">
        <v>136</v>
      </c>
      <c r="I498" s="78">
        <v>26.3</v>
      </c>
      <c r="J498" s="99"/>
      <c r="K498" s="78"/>
      <c r="L498" s="78"/>
      <c r="M498" s="78"/>
      <c r="N498" s="78"/>
      <c r="O498" s="78"/>
    </row>
    <row r="499" spans="1:15" x14ac:dyDescent="0.25">
      <c r="A499" s="78"/>
      <c r="B499" s="78"/>
      <c r="C499" s="78"/>
      <c r="D499" s="78"/>
      <c r="E499" s="78"/>
      <c r="F499" s="78"/>
      <c r="G499" s="78" t="s">
        <v>890</v>
      </c>
      <c r="H499" s="78" t="s">
        <v>135</v>
      </c>
      <c r="I499" s="78">
        <v>25.8</v>
      </c>
      <c r="J499" s="99"/>
      <c r="K499" s="78"/>
      <c r="L499" s="78"/>
      <c r="M499" s="78"/>
      <c r="N499" s="78"/>
      <c r="O499" s="78"/>
    </row>
    <row r="500" spans="1:15" x14ac:dyDescent="0.25">
      <c r="A500" s="78"/>
      <c r="B500" s="78"/>
      <c r="C500" s="78"/>
      <c r="D500" s="78"/>
      <c r="E500" s="78"/>
      <c r="F500" s="78"/>
      <c r="G500" s="78" t="s">
        <v>890</v>
      </c>
      <c r="H500" s="78" t="s">
        <v>134</v>
      </c>
      <c r="I500" s="78">
        <v>19.100000000000001</v>
      </c>
      <c r="J500" s="99"/>
      <c r="K500" s="78"/>
      <c r="L500" s="78"/>
      <c r="M500" s="78"/>
      <c r="N500" s="78"/>
      <c r="O500" s="78"/>
    </row>
    <row r="501" spans="1:15" x14ac:dyDescent="0.25">
      <c r="A501" s="78"/>
      <c r="B501" s="78"/>
      <c r="C501" s="78"/>
      <c r="D501" s="78"/>
      <c r="E501" s="78"/>
      <c r="F501" s="78"/>
      <c r="G501" s="78" t="s">
        <v>890</v>
      </c>
      <c r="H501" s="78" t="s">
        <v>133</v>
      </c>
      <c r="I501" s="78">
        <v>20.7</v>
      </c>
      <c r="J501" s="99"/>
      <c r="K501" s="78"/>
      <c r="L501" s="78"/>
      <c r="M501" s="78"/>
      <c r="N501" s="78"/>
      <c r="O501" s="78"/>
    </row>
    <row r="502" spans="1:15" x14ac:dyDescent="0.25">
      <c r="A502" s="78"/>
      <c r="B502" s="78"/>
      <c r="C502" s="78"/>
      <c r="D502" s="78"/>
      <c r="E502" s="78"/>
      <c r="F502" s="78"/>
      <c r="G502" s="78" t="s">
        <v>891</v>
      </c>
      <c r="H502" s="78" t="s">
        <v>132</v>
      </c>
      <c r="I502" s="78" t="s">
        <v>19</v>
      </c>
      <c r="J502" s="99"/>
      <c r="K502" s="78"/>
      <c r="L502" s="78"/>
      <c r="M502" s="78"/>
      <c r="N502" s="78"/>
      <c r="O502" s="78"/>
    </row>
    <row r="503" spans="1:15" x14ac:dyDescent="0.25">
      <c r="A503" s="78"/>
      <c r="B503" s="78"/>
      <c r="C503" s="78"/>
      <c r="D503" s="78"/>
      <c r="E503" s="78"/>
      <c r="F503" s="78"/>
      <c r="G503" s="78" t="s">
        <v>891</v>
      </c>
      <c r="H503" s="78" t="s">
        <v>131</v>
      </c>
      <c r="I503" s="78" t="s">
        <v>19</v>
      </c>
      <c r="J503" s="99"/>
      <c r="K503" s="78"/>
      <c r="L503" s="78"/>
      <c r="M503" s="78"/>
      <c r="N503" s="78"/>
      <c r="O503" s="78"/>
    </row>
    <row r="504" spans="1:15" x14ac:dyDescent="0.25">
      <c r="A504" s="78"/>
      <c r="B504" s="78"/>
      <c r="C504" s="78"/>
      <c r="D504" s="78"/>
      <c r="E504" s="78"/>
      <c r="F504" s="78"/>
      <c r="G504" s="78" t="s">
        <v>891</v>
      </c>
      <c r="H504" s="78" t="s">
        <v>130</v>
      </c>
      <c r="I504" s="78" t="s">
        <v>19</v>
      </c>
      <c r="J504" s="99"/>
      <c r="K504" s="78"/>
      <c r="L504" s="78"/>
      <c r="M504" s="78"/>
      <c r="N504" s="78"/>
      <c r="O504" s="78"/>
    </row>
    <row r="505" spans="1:15" x14ac:dyDescent="0.25">
      <c r="A505" s="78"/>
      <c r="B505" s="78"/>
      <c r="C505" s="78"/>
      <c r="D505" s="78"/>
      <c r="E505" s="78"/>
      <c r="F505" s="78"/>
      <c r="G505" s="78" t="s">
        <v>891</v>
      </c>
      <c r="H505" s="78" t="s">
        <v>129</v>
      </c>
      <c r="I505" s="78" t="s">
        <v>19</v>
      </c>
      <c r="J505" s="99"/>
      <c r="K505" s="78"/>
      <c r="L505" s="78"/>
      <c r="M505" s="78"/>
      <c r="N505" s="78"/>
      <c r="O505" s="78"/>
    </row>
    <row r="506" spans="1:15" x14ac:dyDescent="0.25">
      <c r="A506" s="78"/>
      <c r="B506" s="78"/>
      <c r="C506" s="78"/>
      <c r="D506" s="78"/>
      <c r="E506" s="78"/>
      <c r="F506" s="78"/>
      <c r="G506" s="78" t="s">
        <v>891</v>
      </c>
      <c r="H506" s="78" t="s">
        <v>128</v>
      </c>
      <c r="I506" s="78" t="s">
        <v>19</v>
      </c>
      <c r="J506" s="99"/>
      <c r="K506" s="78"/>
      <c r="L506" s="78"/>
      <c r="M506" s="78"/>
      <c r="N506" s="78"/>
      <c r="O506" s="78"/>
    </row>
    <row r="507" spans="1:15" x14ac:dyDescent="0.25">
      <c r="A507" s="78"/>
      <c r="B507" s="78"/>
      <c r="C507" s="78"/>
      <c r="D507" s="78"/>
      <c r="E507" s="78"/>
      <c r="F507" s="78"/>
      <c r="G507" s="78" t="s">
        <v>891</v>
      </c>
      <c r="H507" s="78" t="s">
        <v>127</v>
      </c>
      <c r="I507" s="78" t="s">
        <v>19</v>
      </c>
      <c r="J507" s="99"/>
      <c r="K507" s="78"/>
      <c r="L507" s="78"/>
      <c r="M507" s="78"/>
      <c r="N507" s="78"/>
      <c r="O507" s="78"/>
    </row>
    <row r="508" spans="1:15" x14ac:dyDescent="0.25">
      <c r="A508" s="78"/>
      <c r="B508" s="78"/>
      <c r="C508" s="78"/>
      <c r="D508" s="78"/>
      <c r="E508" s="78"/>
      <c r="F508" s="78"/>
      <c r="G508" s="78" t="s">
        <v>891</v>
      </c>
      <c r="H508" s="78" t="s">
        <v>126</v>
      </c>
      <c r="I508" s="78" t="s">
        <v>19</v>
      </c>
      <c r="J508" s="99"/>
      <c r="K508" s="78"/>
      <c r="L508" s="78"/>
      <c r="M508" s="78"/>
      <c r="N508" s="78"/>
      <c r="O508" s="78"/>
    </row>
    <row r="509" spans="1:15" x14ac:dyDescent="0.25">
      <c r="A509" s="78"/>
      <c r="B509" s="78"/>
      <c r="C509" s="78"/>
      <c r="D509" s="78"/>
      <c r="E509" s="78"/>
      <c r="F509" s="78"/>
      <c r="G509" s="78" t="s">
        <v>891</v>
      </c>
      <c r="H509" s="78" t="s">
        <v>125</v>
      </c>
      <c r="I509" s="78" t="s">
        <v>19</v>
      </c>
      <c r="J509" s="99"/>
      <c r="K509" s="78"/>
      <c r="L509" s="78"/>
      <c r="M509" s="78"/>
      <c r="N509" s="78"/>
      <c r="O509" s="78"/>
    </row>
    <row r="510" spans="1:15" x14ac:dyDescent="0.25">
      <c r="A510" s="78"/>
      <c r="B510" s="78"/>
      <c r="C510" s="78"/>
      <c r="D510" s="78"/>
      <c r="E510" s="78"/>
      <c r="F510" s="78"/>
      <c r="G510" s="78" t="s">
        <v>892</v>
      </c>
      <c r="H510" s="78" t="s">
        <v>124</v>
      </c>
      <c r="I510" s="78" t="s">
        <v>19</v>
      </c>
      <c r="J510" s="99"/>
      <c r="K510" s="78"/>
      <c r="L510" s="78"/>
      <c r="M510" s="78"/>
      <c r="N510" s="78"/>
      <c r="O510" s="78"/>
    </row>
    <row r="511" spans="1:15" x14ac:dyDescent="0.25">
      <c r="A511" s="78"/>
      <c r="B511" s="78"/>
      <c r="C511" s="78"/>
      <c r="D511" s="78"/>
      <c r="E511" s="78"/>
      <c r="F511" s="78"/>
      <c r="G511" s="78" t="s">
        <v>892</v>
      </c>
      <c r="H511" s="78" t="s">
        <v>123</v>
      </c>
      <c r="I511" s="78" t="s">
        <v>19</v>
      </c>
      <c r="J511" s="99"/>
      <c r="K511" s="78"/>
      <c r="L511" s="78"/>
      <c r="M511" s="78"/>
      <c r="N511" s="78"/>
      <c r="O511" s="78"/>
    </row>
    <row r="512" spans="1:15" x14ac:dyDescent="0.25">
      <c r="A512" s="78"/>
      <c r="B512" s="78"/>
      <c r="C512" s="78"/>
      <c r="D512" s="78"/>
      <c r="E512" s="78"/>
      <c r="F512" s="78"/>
      <c r="G512" s="78" t="s">
        <v>892</v>
      </c>
      <c r="H512" s="78" t="s">
        <v>122</v>
      </c>
      <c r="I512" s="78" t="s">
        <v>19</v>
      </c>
      <c r="J512" s="99"/>
      <c r="K512" s="78"/>
      <c r="L512" s="78"/>
      <c r="M512" s="78"/>
      <c r="N512" s="78"/>
      <c r="O512" s="78"/>
    </row>
    <row r="513" spans="1:15" x14ac:dyDescent="0.25">
      <c r="A513" s="78"/>
      <c r="B513" s="78"/>
      <c r="C513" s="78"/>
      <c r="D513" s="78"/>
      <c r="E513" s="78"/>
      <c r="F513" s="78"/>
      <c r="G513" s="78" t="s">
        <v>892</v>
      </c>
      <c r="H513" s="78" t="s">
        <v>121</v>
      </c>
      <c r="I513" s="78" t="s">
        <v>19</v>
      </c>
      <c r="J513" s="99"/>
      <c r="K513" s="78"/>
      <c r="L513" s="78"/>
      <c r="M513" s="78"/>
      <c r="N513" s="78"/>
      <c r="O513" s="78"/>
    </row>
    <row r="514" spans="1:15" x14ac:dyDescent="0.25">
      <c r="A514" s="78"/>
      <c r="B514" s="78"/>
      <c r="C514" s="78"/>
      <c r="D514" s="78"/>
      <c r="E514" s="78"/>
      <c r="F514" s="78"/>
      <c r="G514" s="78" t="s">
        <v>892</v>
      </c>
      <c r="H514" s="78" t="s">
        <v>120</v>
      </c>
      <c r="I514" s="78" t="s">
        <v>19</v>
      </c>
      <c r="J514" s="99"/>
      <c r="K514" s="78"/>
      <c r="L514" s="78"/>
      <c r="M514" s="78"/>
      <c r="N514" s="78"/>
      <c r="O514" s="78"/>
    </row>
    <row r="515" spans="1:15" x14ac:dyDescent="0.25">
      <c r="A515" s="78"/>
      <c r="B515" s="78"/>
      <c r="C515" s="78"/>
      <c r="D515" s="78"/>
      <c r="E515" s="78"/>
      <c r="F515" s="78"/>
      <c r="G515" s="78" t="s">
        <v>892</v>
      </c>
      <c r="H515" s="78" t="s">
        <v>119</v>
      </c>
      <c r="I515" s="78" t="s">
        <v>19</v>
      </c>
      <c r="J515" s="99"/>
      <c r="K515" s="78"/>
      <c r="L515" s="78"/>
      <c r="M515" s="78"/>
      <c r="N515" s="78"/>
      <c r="O515" s="78"/>
    </row>
    <row r="516" spans="1:15" x14ac:dyDescent="0.25">
      <c r="A516" s="78"/>
      <c r="B516" s="78"/>
      <c r="C516" s="78"/>
      <c r="D516" s="78"/>
      <c r="E516" s="78"/>
      <c r="F516" s="78"/>
      <c r="G516" s="78" t="s">
        <v>892</v>
      </c>
      <c r="H516" s="78" t="s">
        <v>118</v>
      </c>
      <c r="I516" s="78" t="s">
        <v>19</v>
      </c>
      <c r="J516" s="99"/>
      <c r="K516" s="78"/>
      <c r="L516" s="78"/>
      <c r="M516" s="78"/>
      <c r="N516" s="78"/>
      <c r="O516" s="78"/>
    </row>
    <row r="517" spans="1:15" x14ac:dyDescent="0.25">
      <c r="A517" s="78"/>
      <c r="B517" s="78"/>
      <c r="C517" s="78"/>
      <c r="D517" s="78"/>
      <c r="E517" s="78"/>
      <c r="F517" s="78"/>
      <c r="G517" s="78" t="s">
        <v>892</v>
      </c>
      <c r="H517" s="78" t="s">
        <v>117</v>
      </c>
      <c r="I517" s="78" t="s">
        <v>19</v>
      </c>
      <c r="J517" s="99"/>
      <c r="K517" s="78"/>
      <c r="L517" s="78"/>
      <c r="M517" s="78"/>
      <c r="N517" s="78"/>
      <c r="O517" s="78"/>
    </row>
    <row r="518" spans="1:15" x14ac:dyDescent="0.25">
      <c r="A518" s="78"/>
      <c r="B518" s="78"/>
      <c r="C518" s="78"/>
      <c r="D518" s="78"/>
      <c r="E518" s="78"/>
      <c r="F518" s="78"/>
      <c r="G518" s="78" t="s">
        <v>892</v>
      </c>
      <c r="H518" s="78" t="s">
        <v>116</v>
      </c>
      <c r="I518" s="78" t="s">
        <v>19</v>
      </c>
      <c r="J518" s="99"/>
      <c r="K518" s="78"/>
      <c r="L518" s="78"/>
      <c r="M518" s="78"/>
      <c r="N518" s="78"/>
      <c r="O518" s="78"/>
    </row>
    <row r="519" spans="1:15" x14ac:dyDescent="0.25">
      <c r="A519" s="78"/>
      <c r="B519" s="78"/>
      <c r="C519" s="78"/>
      <c r="D519" s="78"/>
      <c r="E519" s="78"/>
      <c r="F519" s="78"/>
      <c r="G519" s="78" t="s">
        <v>892</v>
      </c>
      <c r="H519" s="78" t="s">
        <v>115</v>
      </c>
      <c r="I519" s="78" t="s">
        <v>19</v>
      </c>
      <c r="J519" s="99"/>
      <c r="K519" s="78"/>
      <c r="L519" s="78"/>
      <c r="M519" s="78"/>
      <c r="N519" s="78"/>
      <c r="O519" s="78"/>
    </row>
    <row r="520" spans="1:15" x14ac:dyDescent="0.25">
      <c r="A520" s="78"/>
      <c r="B520" s="78"/>
      <c r="C520" s="78"/>
      <c r="D520" s="78"/>
      <c r="E520" s="78"/>
      <c r="F520" s="78"/>
      <c r="G520" s="78" t="s">
        <v>892</v>
      </c>
      <c r="H520" s="78" t="s">
        <v>114</v>
      </c>
      <c r="I520" s="78" t="s">
        <v>19</v>
      </c>
      <c r="J520" s="99"/>
      <c r="K520" s="78"/>
      <c r="L520" s="78"/>
      <c r="M520" s="78"/>
      <c r="N520" s="78"/>
      <c r="O520" s="78"/>
    </row>
    <row r="521" spans="1:15" x14ac:dyDescent="0.25">
      <c r="A521" s="78"/>
      <c r="B521" s="78"/>
      <c r="C521" s="78"/>
      <c r="D521" s="78"/>
      <c r="E521" s="78"/>
      <c r="F521" s="78"/>
      <c r="G521" s="78" t="s">
        <v>893</v>
      </c>
      <c r="H521" s="78" t="s">
        <v>113</v>
      </c>
      <c r="I521" s="78" t="s">
        <v>19</v>
      </c>
      <c r="J521" s="99"/>
      <c r="K521" s="78"/>
      <c r="L521" s="78"/>
      <c r="M521" s="78"/>
      <c r="N521" s="78"/>
      <c r="O521" s="78"/>
    </row>
    <row r="522" spans="1:15" x14ac:dyDescent="0.25">
      <c r="A522" s="78"/>
      <c r="B522" s="78"/>
      <c r="C522" s="78"/>
      <c r="D522" s="78"/>
      <c r="E522" s="78"/>
      <c r="F522" s="78"/>
      <c r="G522" s="78" t="s">
        <v>35</v>
      </c>
      <c r="H522" s="78" t="s">
        <v>112</v>
      </c>
      <c r="I522" s="78">
        <v>12.6</v>
      </c>
      <c r="J522" s="99"/>
      <c r="K522" s="78"/>
      <c r="L522" s="78"/>
      <c r="M522" s="78"/>
      <c r="N522" s="78"/>
      <c r="O522" s="78"/>
    </row>
    <row r="523" spans="1:15" x14ac:dyDescent="0.25">
      <c r="A523" s="78"/>
      <c r="B523" s="78"/>
      <c r="C523" s="78"/>
      <c r="D523" s="78"/>
      <c r="E523" s="78"/>
      <c r="F523" s="78"/>
      <c r="G523" s="78" t="s">
        <v>35</v>
      </c>
      <c r="H523" s="78" t="s">
        <v>111</v>
      </c>
      <c r="I523" s="78">
        <v>36.700000000000003</v>
      </c>
      <c r="J523" s="99"/>
      <c r="K523" s="78"/>
      <c r="L523" s="78"/>
      <c r="M523" s="78"/>
      <c r="N523" s="78"/>
      <c r="O523" s="78"/>
    </row>
    <row r="524" spans="1:15" x14ac:dyDescent="0.25">
      <c r="A524" s="78"/>
      <c r="B524" s="78"/>
      <c r="C524" s="78"/>
      <c r="D524" s="78"/>
      <c r="E524" s="78"/>
      <c r="F524" s="78"/>
      <c r="G524" s="78" t="s">
        <v>35</v>
      </c>
      <c r="H524" s="78" t="s">
        <v>110</v>
      </c>
      <c r="I524" s="78">
        <v>27</v>
      </c>
      <c r="J524" s="99"/>
      <c r="K524" s="78"/>
      <c r="L524" s="78"/>
      <c r="M524" s="78"/>
      <c r="N524" s="78"/>
      <c r="O524" s="78"/>
    </row>
    <row r="525" spans="1:15" x14ac:dyDescent="0.25">
      <c r="A525" s="78"/>
      <c r="B525" s="78"/>
      <c r="C525" s="78"/>
      <c r="D525" s="78"/>
      <c r="E525" s="78"/>
      <c r="F525" s="78"/>
      <c r="G525" s="78" t="s">
        <v>35</v>
      </c>
      <c r="H525" s="78" t="s">
        <v>109</v>
      </c>
      <c r="I525" s="78">
        <v>32.4</v>
      </c>
      <c r="J525" s="99"/>
      <c r="K525" s="78"/>
      <c r="L525" s="78"/>
      <c r="M525" s="78"/>
      <c r="N525" s="78"/>
      <c r="O525" s="78"/>
    </row>
    <row r="526" spans="1:15" x14ac:dyDescent="0.25">
      <c r="A526" s="78"/>
      <c r="B526" s="78"/>
      <c r="C526" s="78"/>
      <c r="D526" s="78"/>
      <c r="E526" s="78"/>
      <c r="F526" s="78"/>
      <c r="G526" s="78" t="s">
        <v>35</v>
      </c>
      <c r="H526" s="78" t="s">
        <v>108</v>
      </c>
      <c r="I526" s="78">
        <v>36</v>
      </c>
      <c r="J526" s="99"/>
      <c r="K526" s="78"/>
      <c r="L526" s="78"/>
      <c r="M526" s="78"/>
      <c r="N526" s="78"/>
      <c r="O526" s="78"/>
    </row>
    <row r="527" spans="1:15" x14ac:dyDescent="0.25">
      <c r="A527" s="78"/>
      <c r="B527" s="78"/>
      <c r="C527" s="78"/>
      <c r="D527" s="78"/>
      <c r="E527" s="78"/>
      <c r="F527" s="78"/>
      <c r="G527" s="78" t="s">
        <v>35</v>
      </c>
      <c r="H527" s="78" t="s">
        <v>107</v>
      </c>
      <c r="I527" s="78">
        <v>36.299999999999997</v>
      </c>
      <c r="J527" s="99"/>
      <c r="K527" s="78"/>
      <c r="L527" s="78"/>
      <c r="M527" s="78"/>
      <c r="N527" s="78"/>
      <c r="O527" s="78"/>
    </row>
    <row r="528" spans="1:15" x14ac:dyDescent="0.25">
      <c r="A528" s="78"/>
      <c r="B528" s="78"/>
      <c r="C528" s="78"/>
      <c r="D528" s="78"/>
      <c r="E528" s="78"/>
      <c r="F528" s="78"/>
      <c r="G528" s="78" t="s">
        <v>35</v>
      </c>
      <c r="H528" s="78" t="s">
        <v>834</v>
      </c>
      <c r="I528" s="78">
        <v>16.5</v>
      </c>
      <c r="J528" s="99"/>
      <c r="K528" s="78"/>
      <c r="L528" s="78"/>
      <c r="M528" s="78"/>
      <c r="N528" s="78"/>
      <c r="O528" s="78"/>
    </row>
    <row r="529" spans="1:15" x14ac:dyDescent="0.25">
      <c r="A529" s="78"/>
      <c r="B529" s="78"/>
      <c r="C529" s="78"/>
      <c r="D529" s="78"/>
      <c r="E529" s="78"/>
      <c r="F529" s="78"/>
      <c r="G529" s="78" t="s">
        <v>35</v>
      </c>
      <c r="H529" s="78" t="s">
        <v>106</v>
      </c>
      <c r="I529" s="78">
        <v>32.1</v>
      </c>
      <c r="J529" s="99"/>
      <c r="K529" s="78"/>
      <c r="L529" s="78"/>
      <c r="M529" s="78"/>
      <c r="N529" s="78"/>
      <c r="O529" s="78"/>
    </row>
    <row r="530" spans="1:15" x14ac:dyDescent="0.25">
      <c r="A530" s="78"/>
      <c r="B530" s="78"/>
      <c r="C530" s="78"/>
      <c r="D530" s="78"/>
      <c r="E530" s="78"/>
      <c r="F530" s="78"/>
      <c r="G530" s="78" t="s">
        <v>35</v>
      </c>
      <c r="H530" s="78" t="s">
        <v>105</v>
      </c>
      <c r="I530" s="78">
        <v>24.8</v>
      </c>
      <c r="J530" s="99"/>
      <c r="K530" s="78"/>
      <c r="L530" s="78"/>
      <c r="M530" s="78"/>
      <c r="N530" s="78"/>
      <c r="O530" s="78"/>
    </row>
    <row r="531" spans="1:15" x14ac:dyDescent="0.25">
      <c r="A531" s="78"/>
      <c r="B531" s="78"/>
      <c r="C531" s="78"/>
      <c r="D531" s="78"/>
      <c r="E531" s="78"/>
      <c r="F531" s="78"/>
      <c r="G531" s="78" t="s">
        <v>35</v>
      </c>
      <c r="H531" s="78" t="s">
        <v>104</v>
      </c>
      <c r="I531" s="78">
        <v>35.1</v>
      </c>
      <c r="J531" s="99"/>
      <c r="K531" s="78"/>
      <c r="L531" s="78"/>
      <c r="M531" s="78"/>
      <c r="N531" s="78"/>
      <c r="O531" s="78"/>
    </row>
    <row r="532" spans="1:15" x14ac:dyDescent="0.25">
      <c r="A532" s="78"/>
      <c r="B532" s="78"/>
      <c r="C532" s="78"/>
      <c r="D532" s="78"/>
      <c r="E532" s="78"/>
      <c r="F532" s="78"/>
      <c r="G532" s="78" t="s">
        <v>35</v>
      </c>
      <c r="H532" s="78" t="s">
        <v>103</v>
      </c>
      <c r="I532" s="78">
        <v>16.8</v>
      </c>
      <c r="J532" s="99"/>
      <c r="K532" s="78"/>
      <c r="L532" s="78"/>
      <c r="M532" s="78"/>
      <c r="N532" s="78"/>
      <c r="O532" s="78"/>
    </row>
    <row r="533" spans="1:15" x14ac:dyDescent="0.25">
      <c r="A533" s="78"/>
      <c r="B533" s="78"/>
      <c r="C533" s="78"/>
      <c r="D533" s="78"/>
      <c r="E533" s="78"/>
      <c r="F533" s="78"/>
      <c r="G533" s="78" t="s">
        <v>35</v>
      </c>
      <c r="H533" s="78" t="s">
        <v>102</v>
      </c>
      <c r="I533" s="78">
        <v>36.9</v>
      </c>
      <c r="J533" s="99"/>
      <c r="K533" s="78"/>
      <c r="L533" s="78"/>
      <c r="M533" s="78"/>
      <c r="N533" s="78"/>
      <c r="O533" s="78"/>
    </row>
    <row r="534" spans="1:15" x14ac:dyDescent="0.25">
      <c r="A534" s="78"/>
      <c r="B534" s="78"/>
      <c r="C534" s="78"/>
      <c r="D534" s="78"/>
      <c r="E534" s="78"/>
      <c r="F534" s="78"/>
      <c r="G534" s="78" t="s">
        <v>35</v>
      </c>
      <c r="H534" s="78" t="s">
        <v>101</v>
      </c>
      <c r="I534" s="78">
        <v>17.8</v>
      </c>
      <c r="J534" s="99"/>
      <c r="K534" s="78"/>
      <c r="L534" s="78"/>
      <c r="M534" s="78"/>
      <c r="N534" s="78"/>
      <c r="O534" s="78"/>
    </row>
    <row r="535" spans="1:15" x14ac:dyDescent="0.25">
      <c r="A535" s="78"/>
      <c r="B535" s="78"/>
      <c r="C535" s="78"/>
      <c r="D535" s="78"/>
      <c r="E535" s="78"/>
      <c r="F535" s="78"/>
      <c r="G535" s="78" t="s">
        <v>35</v>
      </c>
      <c r="H535" s="78" t="s">
        <v>100</v>
      </c>
      <c r="I535" s="78">
        <v>25.3</v>
      </c>
      <c r="J535" s="99"/>
      <c r="K535" s="78"/>
      <c r="L535" s="78"/>
      <c r="M535" s="78"/>
      <c r="N535" s="78"/>
      <c r="O535" s="78"/>
    </row>
    <row r="536" spans="1:15" x14ac:dyDescent="0.25">
      <c r="A536" s="78"/>
      <c r="B536" s="78"/>
      <c r="C536" s="78"/>
      <c r="D536" s="78"/>
      <c r="E536" s="78"/>
      <c r="F536" s="78"/>
      <c r="G536" s="78" t="s">
        <v>35</v>
      </c>
      <c r="H536" s="78" t="s">
        <v>99</v>
      </c>
      <c r="I536" s="78">
        <v>42</v>
      </c>
      <c r="J536" s="99"/>
      <c r="K536" s="78"/>
      <c r="L536" s="78"/>
      <c r="M536" s="78"/>
      <c r="N536" s="78"/>
      <c r="O536" s="78"/>
    </row>
    <row r="537" spans="1:15" x14ac:dyDescent="0.25">
      <c r="A537" s="78"/>
      <c r="B537" s="78"/>
      <c r="C537" s="78"/>
      <c r="D537" s="78"/>
      <c r="E537" s="78"/>
      <c r="F537" s="78"/>
      <c r="G537" s="78" t="s">
        <v>35</v>
      </c>
      <c r="H537" s="78" t="s">
        <v>98</v>
      </c>
      <c r="I537" s="78">
        <v>29.5</v>
      </c>
      <c r="J537" s="99"/>
      <c r="K537" s="78"/>
      <c r="L537" s="78"/>
      <c r="M537" s="78"/>
      <c r="N537" s="78"/>
      <c r="O537" s="78"/>
    </row>
    <row r="538" spans="1:15" x14ac:dyDescent="0.25">
      <c r="A538" s="78"/>
      <c r="B538" s="78"/>
      <c r="C538" s="78"/>
      <c r="D538" s="78"/>
      <c r="E538" s="78"/>
      <c r="F538" s="78"/>
      <c r="G538" s="78" t="s">
        <v>35</v>
      </c>
      <c r="H538" s="78" t="s">
        <v>97</v>
      </c>
      <c r="I538" s="78">
        <v>36</v>
      </c>
      <c r="J538" s="99"/>
      <c r="K538" s="78"/>
      <c r="L538" s="78"/>
      <c r="M538" s="78"/>
      <c r="N538" s="78"/>
      <c r="O538" s="78"/>
    </row>
    <row r="539" spans="1:15" x14ac:dyDescent="0.25">
      <c r="A539" s="78"/>
      <c r="B539" s="78"/>
      <c r="C539" s="78"/>
      <c r="D539" s="78"/>
      <c r="E539" s="78"/>
      <c r="F539" s="78"/>
      <c r="G539" s="78" t="s">
        <v>35</v>
      </c>
      <c r="H539" s="78" t="s">
        <v>96</v>
      </c>
      <c r="I539" s="78">
        <v>10.1</v>
      </c>
      <c r="J539" s="99"/>
      <c r="K539" s="78"/>
      <c r="L539" s="78"/>
      <c r="M539" s="78"/>
      <c r="N539" s="78"/>
      <c r="O539" s="78"/>
    </row>
    <row r="540" spans="1:15" x14ac:dyDescent="0.25">
      <c r="A540" s="78"/>
      <c r="B540" s="78"/>
      <c r="C540" s="78"/>
      <c r="D540" s="78"/>
      <c r="E540" s="78"/>
      <c r="F540" s="78"/>
      <c r="G540" s="78" t="s">
        <v>35</v>
      </c>
      <c r="H540" s="78" t="s">
        <v>95</v>
      </c>
      <c r="I540" s="78">
        <v>24.1</v>
      </c>
      <c r="J540" s="99"/>
      <c r="K540" s="78"/>
      <c r="L540" s="78"/>
      <c r="M540" s="78"/>
      <c r="N540" s="78"/>
      <c r="O540" s="78"/>
    </row>
    <row r="541" spans="1:15" x14ac:dyDescent="0.25">
      <c r="A541" s="78"/>
      <c r="B541" s="78"/>
      <c r="C541" s="78"/>
      <c r="D541" s="78"/>
      <c r="E541" s="78"/>
      <c r="F541" s="78"/>
      <c r="G541" s="78" t="s">
        <v>35</v>
      </c>
      <c r="H541" s="78" t="s">
        <v>94</v>
      </c>
      <c r="I541" s="78">
        <v>26.2</v>
      </c>
      <c r="J541" s="99"/>
      <c r="K541" s="78"/>
      <c r="L541" s="78"/>
      <c r="M541" s="78"/>
      <c r="N541" s="78"/>
      <c r="O541" s="78"/>
    </row>
    <row r="542" spans="1:15" x14ac:dyDescent="0.25">
      <c r="A542" s="78"/>
      <c r="B542" s="78"/>
      <c r="C542" s="78"/>
      <c r="D542" s="78"/>
      <c r="E542" s="78"/>
      <c r="F542" s="78"/>
      <c r="G542" s="78" t="s">
        <v>35</v>
      </c>
      <c r="H542" s="78" t="s">
        <v>93</v>
      </c>
      <c r="I542" s="78">
        <v>28.4</v>
      </c>
      <c r="J542" s="99"/>
      <c r="K542" s="78"/>
      <c r="L542" s="78"/>
      <c r="M542" s="78"/>
      <c r="N542" s="78"/>
      <c r="O542" s="78"/>
    </row>
    <row r="543" spans="1:15" x14ac:dyDescent="0.25">
      <c r="A543" s="78"/>
      <c r="B543" s="78"/>
      <c r="C543" s="78"/>
      <c r="D543" s="78"/>
      <c r="E543" s="78"/>
      <c r="F543" s="78"/>
      <c r="G543" s="78" t="s">
        <v>35</v>
      </c>
      <c r="H543" s="78" t="s">
        <v>92</v>
      </c>
      <c r="I543" s="78">
        <v>29.2</v>
      </c>
      <c r="J543" s="99"/>
      <c r="K543" s="78"/>
      <c r="L543" s="78"/>
      <c r="M543" s="78"/>
      <c r="N543" s="78"/>
      <c r="O543" s="78"/>
    </row>
    <row r="544" spans="1:15" x14ac:dyDescent="0.25">
      <c r="A544" s="78"/>
      <c r="B544" s="78"/>
      <c r="C544" s="78"/>
      <c r="D544" s="78"/>
      <c r="E544" s="78"/>
      <c r="F544" s="78"/>
      <c r="G544" s="78" t="s">
        <v>35</v>
      </c>
      <c r="H544" s="78" t="s">
        <v>91</v>
      </c>
      <c r="I544" s="78">
        <v>31.8</v>
      </c>
      <c r="J544" s="99"/>
      <c r="K544" s="78"/>
      <c r="L544" s="78"/>
      <c r="M544" s="78"/>
      <c r="N544" s="78"/>
      <c r="O544" s="78"/>
    </row>
    <row r="545" spans="1:15" x14ac:dyDescent="0.25">
      <c r="A545" s="78"/>
      <c r="B545" s="78"/>
      <c r="C545" s="78"/>
      <c r="D545" s="78"/>
      <c r="E545" s="78"/>
      <c r="F545" s="78"/>
      <c r="G545" s="78" t="s">
        <v>35</v>
      </c>
      <c r="H545" s="78" t="s">
        <v>90</v>
      </c>
      <c r="I545" s="78">
        <v>31.5</v>
      </c>
      <c r="J545" s="99"/>
      <c r="K545" s="78"/>
      <c r="L545" s="78"/>
      <c r="M545" s="78"/>
      <c r="N545" s="78"/>
      <c r="O545" s="78"/>
    </row>
    <row r="546" spans="1:15" x14ac:dyDescent="0.25">
      <c r="A546" s="78"/>
      <c r="B546" s="78"/>
      <c r="C546" s="78"/>
      <c r="D546" s="78"/>
      <c r="E546" s="78"/>
      <c r="F546" s="78"/>
      <c r="G546" s="78" t="s">
        <v>35</v>
      </c>
      <c r="H546" s="78" t="s">
        <v>89</v>
      </c>
      <c r="I546" s="78">
        <v>24.5</v>
      </c>
      <c r="J546" s="99"/>
      <c r="K546" s="78"/>
      <c r="L546" s="78"/>
      <c r="M546" s="78"/>
      <c r="N546" s="78"/>
      <c r="O546" s="78"/>
    </row>
    <row r="547" spans="1:15" x14ac:dyDescent="0.25">
      <c r="A547" s="78"/>
      <c r="B547" s="78"/>
      <c r="C547" s="78"/>
      <c r="D547" s="78"/>
      <c r="E547" s="78"/>
      <c r="F547" s="78"/>
      <c r="G547" s="78" t="s">
        <v>35</v>
      </c>
      <c r="H547" s="78" t="s">
        <v>88</v>
      </c>
      <c r="I547" s="78">
        <v>41.5</v>
      </c>
      <c r="J547" s="99"/>
      <c r="K547" s="78"/>
      <c r="L547" s="78"/>
      <c r="M547" s="78"/>
      <c r="N547" s="78"/>
      <c r="O547" s="78"/>
    </row>
    <row r="548" spans="1:15" x14ac:dyDescent="0.25">
      <c r="A548" s="78"/>
      <c r="B548" s="78"/>
      <c r="C548" s="78"/>
      <c r="D548" s="78"/>
      <c r="E548" s="78"/>
      <c r="F548" s="78"/>
      <c r="G548" s="78" t="s">
        <v>35</v>
      </c>
      <c r="H548" s="78" t="s">
        <v>87</v>
      </c>
      <c r="I548" s="78">
        <v>49</v>
      </c>
      <c r="J548" s="99"/>
      <c r="K548" s="78"/>
      <c r="L548" s="78"/>
      <c r="M548" s="78"/>
      <c r="N548" s="78"/>
      <c r="O548" s="78"/>
    </row>
    <row r="549" spans="1:15" x14ac:dyDescent="0.25">
      <c r="A549" s="78"/>
      <c r="B549" s="78"/>
      <c r="C549" s="78"/>
      <c r="D549" s="78"/>
      <c r="E549" s="78"/>
      <c r="F549" s="78"/>
      <c r="G549" s="78" t="s">
        <v>35</v>
      </c>
      <c r="H549" s="78" t="s">
        <v>86</v>
      </c>
      <c r="I549" s="78">
        <v>19.600000000000001</v>
      </c>
      <c r="J549" s="99"/>
      <c r="K549" s="78"/>
      <c r="L549" s="78"/>
      <c r="M549" s="78"/>
      <c r="N549" s="78"/>
      <c r="O549" s="78"/>
    </row>
    <row r="550" spans="1:15" x14ac:dyDescent="0.25">
      <c r="A550" s="78"/>
      <c r="B550" s="78"/>
      <c r="C550" s="78"/>
      <c r="D550" s="78"/>
      <c r="E550" s="78"/>
      <c r="F550" s="78"/>
      <c r="G550" s="78" t="s">
        <v>35</v>
      </c>
      <c r="H550" s="78" t="s">
        <v>85</v>
      </c>
      <c r="I550" s="78">
        <v>41.1</v>
      </c>
      <c r="J550" s="99"/>
      <c r="K550" s="78"/>
      <c r="L550" s="78"/>
      <c r="M550" s="78"/>
      <c r="N550" s="78"/>
      <c r="O550" s="78"/>
    </row>
    <row r="551" spans="1:15" x14ac:dyDescent="0.25">
      <c r="A551" s="78"/>
      <c r="B551" s="78"/>
      <c r="C551" s="78"/>
      <c r="D551" s="78"/>
      <c r="E551" s="78"/>
      <c r="F551" s="78"/>
      <c r="G551" s="78" t="s">
        <v>35</v>
      </c>
      <c r="H551" s="78" t="s">
        <v>84</v>
      </c>
      <c r="I551" s="78">
        <v>43.4</v>
      </c>
      <c r="J551" s="99"/>
      <c r="K551" s="78"/>
      <c r="L551" s="78"/>
      <c r="M551" s="78"/>
      <c r="N551" s="78"/>
      <c r="O551" s="78"/>
    </row>
    <row r="552" spans="1:15" x14ac:dyDescent="0.25">
      <c r="A552" s="78"/>
      <c r="B552" s="78"/>
      <c r="C552" s="78"/>
      <c r="D552" s="78"/>
      <c r="E552" s="78"/>
      <c r="F552" s="78"/>
      <c r="G552" s="78" t="s">
        <v>35</v>
      </c>
      <c r="H552" s="78" t="s">
        <v>835</v>
      </c>
      <c r="I552" s="78">
        <v>16.8</v>
      </c>
      <c r="J552" s="99"/>
      <c r="K552" s="78"/>
      <c r="L552" s="78"/>
      <c r="M552" s="78"/>
      <c r="N552" s="78"/>
      <c r="O552" s="78"/>
    </row>
    <row r="553" spans="1:15" x14ac:dyDescent="0.25">
      <c r="A553" s="78"/>
      <c r="B553" s="78"/>
      <c r="C553" s="78"/>
      <c r="D553" s="78"/>
      <c r="E553" s="78"/>
      <c r="F553" s="78"/>
      <c r="G553" s="78" t="s">
        <v>35</v>
      </c>
      <c r="H553" s="78" t="s">
        <v>836</v>
      </c>
      <c r="I553" s="78">
        <v>20.399999999999999</v>
      </c>
      <c r="J553" s="99"/>
      <c r="K553" s="78"/>
      <c r="L553" s="78"/>
      <c r="M553" s="78"/>
      <c r="N553" s="78"/>
      <c r="O553" s="78"/>
    </row>
    <row r="554" spans="1:15" x14ac:dyDescent="0.25">
      <c r="A554" s="78"/>
      <c r="B554" s="78"/>
      <c r="C554" s="78"/>
      <c r="D554" s="78"/>
      <c r="E554" s="78"/>
      <c r="F554" s="78"/>
      <c r="G554" s="78" t="s">
        <v>35</v>
      </c>
      <c r="H554" s="78" t="s">
        <v>83</v>
      </c>
      <c r="I554" s="78">
        <v>21.9</v>
      </c>
      <c r="J554" s="99"/>
      <c r="K554" s="78"/>
      <c r="L554" s="78"/>
      <c r="M554" s="78"/>
      <c r="N554" s="78"/>
      <c r="O554" s="78"/>
    </row>
    <row r="555" spans="1:15" x14ac:dyDescent="0.25">
      <c r="A555" s="78"/>
      <c r="B555" s="78"/>
      <c r="C555" s="78"/>
      <c r="D555" s="78"/>
      <c r="E555" s="78"/>
      <c r="F555" s="78"/>
      <c r="G555" s="78" t="s">
        <v>35</v>
      </c>
      <c r="H555" s="78" t="s">
        <v>82</v>
      </c>
      <c r="I555" s="78">
        <v>23.5</v>
      </c>
      <c r="J555" s="99"/>
      <c r="K555" s="78"/>
      <c r="L555" s="78"/>
      <c r="M555" s="78"/>
      <c r="N555" s="78"/>
      <c r="O555" s="78"/>
    </row>
    <row r="556" spans="1:15" x14ac:dyDescent="0.25">
      <c r="A556" s="78"/>
      <c r="B556" s="78"/>
      <c r="C556" s="78"/>
      <c r="D556" s="78"/>
      <c r="E556" s="78"/>
      <c r="F556" s="78"/>
      <c r="G556" s="78" t="s">
        <v>35</v>
      </c>
      <c r="H556" s="78" t="s">
        <v>81</v>
      </c>
      <c r="I556" s="78">
        <v>31</v>
      </c>
      <c r="J556" s="99"/>
      <c r="K556" s="78"/>
      <c r="L556" s="78"/>
      <c r="M556" s="78"/>
      <c r="N556" s="78"/>
      <c r="O556" s="78"/>
    </row>
    <row r="557" spans="1:15" x14ac:dyDescent="0.25">
      <c r="A557" s="78"/>
      <c r="B557" s="78"/>
      <c r="C557" s="78"/>
      <c r="D557" s="78"/>
      <c r="E557" s="78"/>
      <c r="F557" s="78"/>
      <c r="G557" s="78" t="s">
        <v>35</v>
      </c>
      <c r="H557" s="78" t="s">
        <v>80</v>
      </c>
      <c r="I557" s="78">
        <v>34</v>
      </c>
      <c r="J557" s="99"/>
      <c r="K557" s="78"/>
      <c r="L557" s="78"/>
      <c r="M557" s="78"/>
      <c r="N557" s="78"/>
      <c r="O557" s="78"/>
    </row>
    <row r="558" spans="1:15" x14ac:dyDescent="0.25">
      <c r="A558" s="78"/>
      <c r="B558" s="78"/>
      <c r="C558" s="78"/>
      <c r="D558" s="78"/>
      <c r="E558" s="78"/>
      <c r="F558" s="78"/>
      <c r="G558" s="78" t="s">
        <v>35</v>
      </c>
      <c r="H558" s="78" t="s">
        <v>79</v>
      </c>
      <c r="I558" s="78">
        <v>23.5</v>
      </c>
      <c r="J558" s="99"/>
      <c r="K558" s="78"/>
      <c r="L558" s="78"/>
      <c r="M558" s="78"/>
      <c r="N558" s="78"/>
      <c r="O558" s="78"/>
    </row>
    <row r="559" spans="1:15" x14ac:dyDescent="0.25">
      <c r="A559" s="78"/>
      <c r="B559" s="78"/>
      <c r="C559" s="78"/>
      <c r="D559" s="78"/>
      <c r="E559" s="78"/>
      <c r="F559" s="78"/>
      <c r="G559" s="78" t="s">
        <v>35</v>
      </c>
      <c r="H559" s="78" t="s">
        <v>837</v>
      </c>
      <c r="I559" s="78">
        <v>18.5</v>
      </c>
      <c r="J559" s="99"/>
      <c r="K559" s="78"/>
      <c r="L559" s="78"/>
      <c r="M559" s="78"/>
      <c r="N559" s="78"/>
      <c r="O559" s="78"/>
    </row>
    <row r="560" spans="1:15" x14ac:dyDescent="0.25">
      <c r="A560" s="78"/>
      <c r="B560" s="78"/>
      <c r="C560" s="78"/>
      <c r="D560" s="78"/>
      <c r="E560" s="78"/>
      <c r="F560" s="78"/>
      <c r="G560" s="78" t="s">
        <v>35</v>
      </c>
      <c r="H560" s="78" t="s">
        <v>78</v>
      </c>
      <c r="I560" s="78">
        <v>26.9</v>
      </c>
      <c r="J560" s="99"/>
      <c r="K560" s="78"/>
      <c r="L560" s="78"/>
      <c r="M560" s="78"/>
      <c r="N560" s="78"/>
      <c r="O560" s="78"/>
    </row>
    <row r="561" spans="1:15" x14ac:dyDescent="0.25">
      <c r="A561" s="78"/>
      <c r="B561" s="78"/>
      <c r="C561" s="78"/>
      <c r="D561" s="78"/>
      <c r="E561" s="78"/>
      <c r="F561" s="78"/>
      <c r="G561" s="78" t="s">
        <v>35</v>
      </c>
      <c r="H561" s="78" t="s">
        <v>77</v>
      </c>
      <c r="I561" s="78">
        <v>42</v>
      </c>
      <c r="J561" s="99"/>
      <c r="K561" s="78"/>
      <c r="L561" s="78"/>
      <c r="M561" s="78"/>
      <c r="N561" s="78"/>
      <c r="O561" s="78"/>
    </row>
    <row r="562" spans="1:15" x14ac:dyDescent="0.25">
      <c r="A562" s="78"/>
      <c r="B562" s="78"/>
      <c r="C562" s="78"/>
      <c r="D562" s="78"/>
      <c r="E562" s="78"/>
      <c r="F562" s="78"/>
      <c r="G562" s="78" t="s">
        <v>35</v>
      </c>
      <c r="H562" s="78" t="s">
        <v>76</v>
      </c>
      <c r="I562" s="78">
        <v>30</v>
      </c>
      <c r="J562" s="99"/>
      <c r="K562" s="78"/>
      <c r="L562" s="78"/>
      <c r="M562" s="78"/>
      <c r="N562" s="78"/>
      <c r="O562" s="78"/>
    </row>
    <row r="563" spans="1:15" x14ac:dyDescent="0.25">
      <c r="A563" s="78"/>
      <c r="B563" s="78"/>
      <c r="C563" s="78"/>
      <c r="D563" s="78"/>
      <c r="E563" s="78"/>
      <c r="F563" s="78"/>
      <c r="G563" s="78" t="s">
        <v>35</v>
      </c>
      <c r="H563" s="78" t="s">
        <v>75</v>
      </c>
      <c r="I563" s="78">
        <v>23.4</v>
      </c>
      <c r="J563" s="99"/>
      <c r="K563" s="78"/>
      <c r="L563" s="78"/>
      <c r="M563" s="78"/>
      <c r="N563" s="78"/>
      <c r="O563" s="78"/>
    </row>
    <row r="564" spans="1:15" x14ac:dyDescent="0.25">
      <c r="A564" s="78"/>
      <c r="B564" s="78"/>
      <c r="C564" s="78"/>
      <c r="D564" s="78"/>
      <c r="E564" s="78"/>
      <c r="F564" s="78"/>
      <c r="G564" s="78" t="s">
        <v>35</v>
      </c>
      <c r="H564" s="78" t="s">
        <v>838</v>
      </c>
      <c r="I564" s="78">
        <v>23.8</v>
      </c>
      <c r="J564" s="99"/>
      <c r="K564" s="78"/>
      <c r="L564" s="78"/>
      <c r="M564" s="78"/>
      <c r="N564" s="78"/>
      <c r="O564" s="78"/>
    </row>
    <row r="565" spans="1:15" x14ac:dyDescent="0.25">
      <c r="A565" s="78"/>
      <c r="B565" s="78"/>
      <c r="C565" s="78"/>
      <c r="D565" s="78"/>
      <c r="E565" s="78"/>
      <c r="F565" s="78"/>
      <c r="G565" s="78" t="s">
        <v>35</v>
      </c>
      <c r="H565" s="78" t="s">
        <v>74</v>
      </c>
      <c r="I565" s="78">
        <v>19.3</v>
      </c>
      <c r="J565" s="99"/>
      <c r="K565" s="78"/>
      <c r="L565" s="78"/>
      <c r="M565" s="78"/>
      <c r="N565" s="78"/>
      <c r="O565" s="78"/>
    </row>
    <row r="566" spans="1:15" x14ac:dyDescent="0.25">
      <c r="A566" s="78"/>
      <c r="B566" s="78"/>
      <c r="C566" s="78"/>
      <c r="D566" s="78"/>
      <c r="E566" s="78"/>
      <c r="F566" s="78"/>
      <c r="G566" s="78" t="s">
        <v>35</v>
      </c>
      <c r="H566" s="78" t="s">
        <v>73</v>
      </c>
      <c r="I566" s="78">
        <v>20.8</v>
      </c>
      <c r="J566" s="99"/>
      <c r="K566" s="78"/>
      <c r="L566" s="78"/>
      <c r="M566" s="78"/>
      <c r="N566" s="78"/>
      <c r="O566" s="78"/>
    </row>
    <row r="567" spans="1:15" x14ac:dyDescent="0.25">
      <c r="A567" s="78"/>
      <c r="B567" s="78"/>
      <c r="C567" s="78"/>
      <c r="D567" s="78"/>
      <c r="E567" s="78"/>
      <c r="F567" s="78"/>
      <c r="G567" s="78" t="s">
        <v>35</v>
      </c>
      <c r="H567" s="78" t="s">
        <v>72</v>
      </c>
      <c r="I567" s="78">
        <v>23</v>
      </c>
      <c r="J567" s="99"/>
      <c r="K567" s="78"/>
      <c r="L567" s="78"/>
      <c r="M567" s="78"/>
      <c r="N567" s="78"/>
      <c r="O567" s="78"/>
    </row>
    <row r="568" spans="1:15" x14ac:dyDescent="0.25">
      <c r="A568" s="78"/>
      <c r="B568" s="78"/>
      <c r="C568" s="78"/>
      <c r="D568" s="78"/>
      <c r="E568" s="78"/>
      <c r="F568" s="78"/>
      <c r="G568" s="78" t="s">
        <v>35</v>
      </c>
      <c r="H568" s="78" t="s">
        <v>839</v>
      </c>
      <c r="I568" s="78">
        <v>32.200000000000003</v>
      </c>
      <c r="J568" s="99"/>
      <c r="K568" s="78"/>
      <c r="L568" s="78"/>
      <c r="M568" s="78"/>
      <c r="N568" s="78"/>
      <c r="O568" s="78"/>
    </row>
    <row r="569" spans="1:15" x14ac:dyDescent="0.25">
      <c r="A569" s="78"/>
      <c r="B569" s="78"/>
      <c r="C569" s="78"/>
      <c r="D569" s="78"/>
      <c r="E569" s="78"/>
      <c r="F569" s="78"/>
      <c r="G569" s="78" t="s">
        <v>35</v>
      </c>
      <c r="H569" s="78" t="s">
        <v>71</v>
      </c>
      <c r="I569" s="78">
        <v>13.8</v>
      </c>
      <c r="J569" s="99"/>
      <c r="K569" s="78"/>
      <c r="L569" s="78"/>
      <c r="M569" s="78"/>
      <c r="N569" s="78"/>
      <c r="O569" s="78"/>
    </row>
    <row r="570" spans="1:15" x14ac:dyDescent="0.25">
      <c r="A570" s="78"/>
      <c r="B570" s="78"/>
      <c r="C570" s="78"/>
      <c r="D570" s="78"/>
      <c r="E570" s="78"/>
      <c r="F570" s="78"/>
      <c r="G570" s="78" t="s">
        <v>35</v>
      </c>
      <c r="H570" s="78" t="s">
        <v>70</v>
      </c>
      <c r="I570" s="78">
        <v>34</v>
      </c>
      <c r="J570" s="99"/>
      <c r="K570" s="78"/>
      <c r="L570" s="78"/>
      <c r="M570" s="78"/>
      <c r="N570" s="78"/>
      <c r="O570" s="78"/>
    </row>
    <row r="571" spans="1:15" x14ac:dyDescent="0.25">
      <c r="A571" s="78"/>
      <c r="B571" s="78"/>
      <c r="C571" s="78"/>
      <c r="D571" s="78"/>
      <c r="E571" s="78"/>
      <c r="F571" s="78"/>
      <c r="G571" s="78" t="s">
        <v>35</v>
      </c>
      <c r="H571" s="78" t="s">
        <v>69</v>
      </c>
      <c r="I571" s="78">
        <v>25</v>
      </c>
      <c r="J571" s="99"/>
      <c r="K571" s="78"/>
      <c r="L571" s="78"/>
      <c r="M571" s="78"/>
      <c r="N571" s="78"/>
      <c r="O571" s="78"/>
    </row>
    <row r="572" spans="1:15" x14ac:dyDescent="0.25">
      <c r="A572" s="78"/>
      <c r="B572" s="78"/>
      <c r="C572" s="78"/>
      <c r="D572" s="78"/>
      <c r="E572" s="78"/>
      <c r="F572" s="78"/>
      <c r="G572" s="78" t="s">
        <v>35</v>
      </c>
      <c r="H572" s="78" t="s">
        <v>68</v>
      </c>
      <c r="I572" s="78">
        <v>39</v>
      </c>
      <c r="J572" s="99"/>
      <c r="K572" s="78"/>
      <c r="L572" s="78"/>
      <c r="M572" s="78"/>
      <c r="N572" s="78"/>
      <c r="O572" s="78"/>
    </row>
    <row r="573" spans="1:15" x14ac:dyDescent="0.25">
      <c r="A573" s="78"/>
      <c r="B573" s="78"/>
      <c r="C573" s="78"/>
      <c r="D573" s="78"/>
      <c r="E573" s="78"/>
      <c r="F573" s="78"/>
      <c r="G573" s="78" t="s">
        <v>35</v>
      </c>
      <c r="H573" s="78" t="s">
        <v>67</v>
      </c>
      <c r="I573" s="78">
        <v>12.1</v>
      </c>
      <c r="J573" s="99"/>
      <c r="K573" s="78"/>
      <c r="L573" s="78"/>
      <c r="M573" s="78"/>
      <c r="N573" s="78"/>
      <c r="O573" s="78"/>
    </row>
    <row r="574" spans="1:15" x14ac:dyDescent="0.25">
      <c r="A574" s="78"/>
      <c r="B574" s="78"/>
      <c r="C574" s="78"/>
      <c r="D574" s="78"/>
      <c r="E574" s="78"/>
      <c r="F574" s="78"/>
      <c r="G574" s="78" t="s">
        <v>35</v>
      </c>
      <c r="H574" s="78" t="s">
        <v>66</v>
      </c>
      <c r="I574" s="78">
        <v>28.4</v>
      </c>
      <c r="J574" s="99"/>
      <c r="K574" s="78"/>
      <c r="L574" s="78"/>
      <c r="M574" s="78"/>
      <c r="N574" s="78"/>
      <c r="O574" s="78"/>
    </row>
    <row r="575" spans="1:15" x14ac:dyDescent="0.25">
      <c r="A575" s="78"/>
      <c r="B575" s="78"/>
      <c r="C575" s="78"/>
      <c r="D575" s="78"/>
      <c r="E575" s="78"/>
      <c r="F575" s="78"/>
      <c r="G575" s="78" t="s">
        <v>35</v>
      </c>
      <c r="H575" s="78" t="s">
        <v>65</v>
      </c>
      <c r="I575" s="78">
        <v>19</v>
      </c>
      <c r="J575" s="99"/>
      <c r="K575" s="78"/>
      <c r="L575" s="78"/>
      <c r="M575" s="78"/>
      <c r="N575" s="78"/>
      <c r="O575" s="78"/>
    </row>
    <row r="576" spans="1:15" x14ac:dyDescent="0.25">
      <c r="A576" s="78"/>
      <c r="B576" s="78"/>
      <c r="C576" s="78"/>
      <c r="D576" s="78"/>
      <c r="E576" s="78"/>
      <c r="F576" s="78"/>
      <c r="G576" s="78" t="s">
        <v>35</v>
      </c>
      <c r="H576" s="78" t="s">
        <v>64</v>
      </c>
      <c r="I576" s="78">
        <v>29.7</v>
      </c>
      <c r="J576" s="99"/>
      <c r="K576" s="78"/>
      <c r="L576" s="78"/>
      <c r="M576" s="78"/>
      <c r="N576" s="78"/>
      <c r="O576" s="78"/>
    </row>
    <row r="577" spans="1:15" x14ac:dyDescent="0.25">
      <c r="A577" s="78"/>
      <c r="B577" s="78"/>
      <c r="C577" s="78"/>
      <c r="D577" s="78"/>
      <c r="E577" s="78"/>
      <c r="F577" s="78"/>
      <c r="G577" s="78" t="s">
        <v>35</v>
      </c>
      <c r="H577" s="78" t="s">
        <v>63</v>
      </c>
      <c r="I577" s="78">
        <v>17.399999999999999</v>
      </c>
      <c r="J577" s="99"/>
      <c r="K577" s="78"/>
      <c r="L577" s="78"/>
      <c r="M577" s="78"/>
      <c r="N577" s="78"/>
      <c r="O577" s="78"/>
    </row>
    <row r="578" spans="1:15" x14ac:dyDescent="0.25">
      <c r="A578" s="78"/>
      <c r="B578" s="78"/>
      <c r="C578" s="78"/>
      <c r="D578" s="78"/>
      <c r="E578" s="78"/>
      <c r="F578" s="78"/>
      <c r="G578" s="78" t="s">
        <v>35</v>
      </c>
      <c r="H578" s="78" t="s">
        <v>62</v>
      </c>
      <c r="I578" s="78">
        <v>41.2</v>
      </c>
      <c r="J578" s="99"/>
      <c r="K578" s="78"/>
      <c r="L578" s="78"/>
      <c r="M578" s="78"/>
      <c r="N578" s="78"/>
      <c r="O578" s="78"/>
    </row>
    <row r="579" spans="1:15" x14ac:dyDescent="0.25">
      <c r="A579" s="78"/>
      <c r="B579" s="78"/>
      <c r="C579" s="78"/>
      <c r="D579" s="78"/>
      <c r="E579" s="78"/>
      <c r="F579" s="78"/>
      <c r="G579" s="78" t="s">
        <v>35</v>
      </c>
      <c r="H579" s="78" t="s">
        <v>61</v>
      </c>
      <c r="I579" s="78">
        <v>11.2</v>
      </c>
      <c r="J579" s="99"/>
      <c r="K579" s="78"/>
      <c r="L579" s="78"/>
      <c r="M579" s="78"/>
      <c r="N579" s="78"/>
      <c r="O579" s="78"/>
    </row>
    <row r="580" spans="1:15" x14ac:dyDescent="0.25">
      <c r="A580" s="78"/>
      <c r="B580" s="78"/>
      <c r="C580" s="78"/>
      <c r="D580" s="78"/>
      <c r="E580" s="78"/>
      <c r="F580" s="78"/>
      <c r="G580" s="78" t="s">
        <v>35</v>
      </c>
      <c r="H580" s="78" t="s">
        <v>840</v>
      </c>
      <c r="I580" s="78">
        <v>24</v>
      </c>
      <c r="J580" s="99"/>
      <c r="K580" s="78"/>
      <c r="L580" s="78"/>
      <c r="M580" s="78"/>
      <c r="N580" s="78"/>
      <c r="O580" s="78"/>
    </row>
    <row r="581" spans="1:15" x14ac:dyDescent="0.25">
      <c r="A581" s="78"/>
      <c r="B581" s="78"/>
      <c r="C581" s="78"/>
      <c r="D581" s="78"/>
      <c r="E581" s="78"/>
      <c r="F581" s="78"/>
      <c r="G581" s="78" t="s">
        <v>35</v>
      </c>
      <c r="H581" s="78" t="s">
        <v>60</v>
      </c>
      <c r="I581" s="78">
        <v>13</v>
      </c>
      <c r="J581" s="99"/>
      <c r="K581" s="78"/>
      <c r="L581" s="78"/>
      <c r="M581" s="78"/>
      <c r="N581" s="78"/>
      <c r="O581" s="78"/>
    </row>
    <row r="582" spans="1:15" x14ac:dyDescent="0.25">
      <c r="A582" s="78"/>
      <c r="B582" s="78"/>
      <c r="C582" s="78"/>
      <c r="D582" s="78"/>
      <c r="E582" s="78"/>
      <c r="F582" s="78"/>
      <c r="G582" s="78" t="s">
        <v>35</v>
      </c>
      <c r="H582" s="78" t="s">
        <v>59</v>
      </c>
      <c r="I582" s="78">
        <v>28</v>
      </c>
      <c r="J582" s="99"/>
      <c r="K582" s="78"/>
      <c r="L582" s="78"/>
      <c r="M582" s="78"/>
      <c r="N582" s="78"/>
      <c r="O582" s="78"/>
    </row>
    <row r="583" spans="1:15" x14ac:dyDescent="0.25">
      <c r="A583" s="78"/>
      <c r="B583" s="78"/>
      <c r="C583" s="78"/>
      <c r="D583" s="78"/>
      <c r="E583" s="78"/>
      <c r="F583" s="78"/>
      <c r="G583" s="78" t="s">
        <v>35</v>
      </c>
      <c r="H583" s="78" t="s">
        <v>58</v>
      </c>
      <c r="I583" s="78">
        <v>23.1</v>
      </c>
      <c r="J583" s="99"/>
      <c r="K583" s="78"/>
      <c r="L583" s="78"/>
      <c r="M583" s="78"/>
      <c r="N583" s="78"/>
      <c r="O583" s="78"/>
    </row>
    <row r="584" spans="1:15" x14ac:dyDescent="0.25">
      <c r="A584" s="78"/>
      <c r="B584" s="78"/>
      <c r="C584" s="78"/>
      <c r="D584" s="78"/>
      <c r="E584" s="78"/>
      <c r="F584" s="78"/>
      <c r="G584" s="78" t="s">
        <v>35</v>
      </c>
      <c r="H584" s="78" t="s">
        <v>57</v>
      </c>
      <c r="I584" s="78">
        <v>32</v>
      </c>
      <c r="J584" s="99"/>
      <c r="K584" s="78"/>
      <c r="L584" s="78"/>
      <c r="M584" s="78"/>
      <c r="N584" s="78"/>
      <c r="O584" s="78"/>
    </row>
    <row r="585" spans="1:15" x14ac:dyDescent="0.25">
      <c r="A585" s="78"/>
      <c r="B585" s="78"/>
      <c r="C585" s="78"/>
      <c r="D585" s="78"/>
      <c r="E585" s="78"/>
      <c r="F585" s="78"/>
      <c r="G585" s="78" t="s">
        <v>35</v>
      </c>
      <c r="H585" s="78" t="s">
        <v>56</v>
      </c>
      <c r="I585" s="78">
        <v>17</v>
      </c>
      <c r="J585" s="99"/>
      <c r="K585" s="78"/>
      <c r="L585" s="78"/>
      <c r="M585" s="78"/>
      <c r="N585" s="78"/>
      <c r="O585" s="78"/>
    </row>
    <row r="586" spans="1:15" x14ac:dyDescent="0.25">
      <c r="A586" s="78"/>
      <c r="B586" s="78"/>
      <c r="C586" s="78"/>
      <c r="D586" s="78"/>
      <c r="E586" s="78"/>
      <c r="F586" s="78"/>
      <c r="G586" s="78" t="s">
        <v>35</v>
      </c>
      <c r="H586" s="78" t="s">
        <v>55</v>
      </c>
      <c r="I586" s="78">
        <v>16.7</v>
      </c>
      <c r="J586" s="99"/>
      <c r="K586" s="78"/>
      <c r="L586" s="78"/>
      <c r="M586" s="78"/>
      <c r="N586" s="78"/>
      <c r="O586" s="78"/>
    </row>
    <row r="587" spans="1:15" x14ac:dyDescent="0.25">
      <c r="A587" s="78"/>
      <c r="B587" s="78"/>
      <c r="C587" s="78"/>
      <c r="D587" s="78"/>
      <c r="E587" s="78"/>
      <c r="F587" s="78"/>
      <c r="G587" s="78" t="s">
        <v>35</v>
      </c>
      <c r="H587" s="78" t="s">
        <v>54</v>
      </c>
      <c r="I587" s="78">
        <v>22</v>
      </c>
      <c r="J587" s="99"/>
      <c r="K587" s="78"/>
      <c r="L587" s="78"/>
      <c r="M587" s="78"/>
      <c r="N587" s="78"/>
      <c r="O587" s="78"/>
    </row>
    <row r="588" spans="1:15" x14ac:dyDescent="0.25">
      <c r="A588" s="78"/>
      <c r="B588" s="78"/>
      <c r="C588" s="78"/>
      <c r="D588" s="78"/>
      <c r="E588" s="78"/>
      <c r="F588" s="78"/>
      <c r="G588" s="78" t="s">
        <v>35</v>
      </c>
      <c r="H588" s="78" t="s">
        <v>53</v>
      </c>
      <c r="I588" s="78">
        <v>17.8</v>
      </c>
      <c r="J588" s="99"/>
      <c r="K588" s="78"/>
      <c r="L588" s="78"/>
      <c r="M588" s="78"/>
      <c r="N588" s="78"/>
      <c r="O588" s="78"/>
    </row>
    <row r="589" spans="1:15" x14ac:dyDescent="0.25">
      <c r="A589" s="78"/>
      <c r="B589" s="78"/>
      <c r="C589" s="78"/>
      <c r="D589" s="78"/>
      <c r="E589" s="78"/>
      <c r="F589" s="78"/>
      <c r="G589" s="78" t="s">
        <v>35</v>
      </c>
      <c r="H589" s="78" t="s">
        <v>841</v>
      </c>
      <c r="I589" s="78">
        <v>18.100000000000001</v>
      </c>
      <c r="J589" s="99"/>
      <c r="K589" s="78"/>
      <c r="L589" s="78"/>
      <c r="M589" s="78"/>
      <c r="N589" s="78"/>
      <c r="O589" s="78"/>
    </row>
    <row r="590" spans="1:15" x14ac:dyDescent="0.25">
      <c r="A590" s="78"/>
      <c r="B590" s="78"/>
      <c r="C590" s="78"/>
      <c r="D590" s="78"/>
      <c r="E590" s="78"/>
      <c r="F590" s="78"/>
      <c r="G590" s="78" t="s">
        <v>35</v>
      </c>
      <c r="H590" s="78" t="s">
        <v>52</v>
      </c>
      <c r="I590" s="78">
        <v>10.6</v>
      </c>
      <c r="J590" s="99"/>
      <c r="K590" s="78"/>
      <c r="L590" s="78"/>
      <c r="M590" s="78"/>
      <c r="N590" s="78"/>
      <c r="O590" s="78"/>
    </row>
    <row r="591" spans="1:15" x14ac:dyDescent="0.25">
      <c r="A591" s="78"/>
      <c r="B591" s="78"/>
      <c r="C591" s="78"/>
      <c r="D591" s="78"/>
      <c r="E591" s="78"/>
      <c r="F591" s="78"/>
      <c r="G591" s="78" t="s">
        <v>35</v>
      </c>
      <c r="H591" s="78" t="s">
        <v>51</v>
      </c>
      <c r="I591" s="78">
        <v>20.100000000000001</v>
      </c>
      <c r="J591" s="99"/>
      <c r="K591" s="78"/>
      <c r="L591" s="78"/>
      <c r="M591" s="78"/>
      <c r="N591" s="78"/>
      <c r="O591" s="78"/>
    </row>
    <row r="592" spans="1:15" x14ac:dyDescent="0.25">
      <c r="A592" s="78"/>
      <c r="B592" s="78"/>
      <c r="C592" s="78"/>
      <c r="D592" s="78"/>
      <c r="E592" s="78"/>
      <c r="F592" s="78"/>
      <c r="G592" s="78" t="s">
        <v>35</v>
      </c>
      <c r="H592" s="78" t="s">
        <v>50</v>
      </c>
      <c r="I592" s="78">
        <v>16.3</v>
      </c>
      <c r="J592" s="99"/>
      <c r="K592" s="78"/>
      <c r="L592" s="78"/>
      <c r="M592" s="78"/>
      <c r="N592" s="78"/>
      <c r="O592" s="78"/>
    </row>
    <row r="593" spans="1:15" x14ac:dyDescent="0.25">
      <c r="A593" s="78"/>
      <c r="B593" s="78"/>
      <c r="C593" s="78"/>
      <c r="D593" s="78"/>
      <c r="E593" s="78"/>
      <c r="F593" s="78"/>
      <c r="G593" s="78" t="s">
        <v>35</v>
      </c>
      <c r="H593" s="78" t="s">
        <v>49</v>
      </c>
      <c r="I593" s="78">
        <v>17</v>
      </c>
      <c r="J593" s="99"/>
      <c r="K593" s="78"/>
      <c r="L593" s="78"/>
      <c r="M593" s="78"/>
      <c r="N593" s="78"/>
      <c r="O593" s="78"/>
    </row>
    <row r="594" spans="1:15" x14ac:dyDescent="0.25">
      <c r="A594" s="78"/>
      <c r="B594" s="78"/>
      <c r="C594" s="78"/>
      <c r="D594" s="78"/>
      <c r="E594" s="78"/>
      <c r="F594" s="78"/>
      <c r="G594" s="78" t="s">
        <v>35</v>
      </c>
      <c r="H594" s="78" t="s">
        <v>48</v>
      </c>
      <c r="I594" s="78">
        <v>27</v>
      </c>
      <c r="J594" s="99"/>
      <c r="K594" s="78"/>
      <c r="L594" s="78"/>
      <c r="M594" s="78"/>
      <c r="N594" s="78"/>
      <c r="O594" s="78"/>
    </row>
    <row r="595" spans="1:15" x14ac:dyDescent="0.25">
      <c r="A595" s="78"/>
      <c r="B595" s="78"/>
      <c r="C595" s="78"/>
      <c r="D595" s="78"/>
      <c r="E595" s="78"/>
      <c r="F595" s="78"/>
      <c r="G595" s="78" t="s">
        <v>35</v>
      </c>
      <c r="H595" s="78" t="s">
        <v>47</v>
      </c>
      <c r="I595" s="78">
        <v>18</v>
      </c>
      <c r="J595" s="99"/>
      <c r="K595" s="78"/>
      <c r="L595" s="78"/>
      <c r="M595" s="78"/>
      <c r="N595" s="78"/>
      <c r="O595" s="78"/>
    </row>
    <row r="596" spans="1:15" x14ac:dyDescent="0.25">
      <c r="A596" s="78"/>
      <c r="B596" s="78"/>
      <c r="C596" s="78"/>
      <c r="D596" s="78"/>
      <c r="E596" s="78"/>
      <c r="F596" s="78"/>
      <c r="G596" s="78" t="s">
        <v>35</v>
      </c>
      <c r="H596" s="78" t="s">
        <v>46</v>
      </c>
      <c r="I596" s="78">
        <v>36.5</v>
      </c>
      <c r="J596" s="99"/>
      <c r="K596" s="78"/>
      <c r="L596" s="78"/>
      <c r="M596" s="78"/>
      <c r="N596" s="78"/>
      <c r="O596" s="78"/>
    </row>
    <row r="597" spans="1:15" x14ac:dyDescent="0.25">
      <c r="A597" s="78"/>
      <c r="B597" s="78"/>
      <c r="C597" s="78"/>
      <c r="D597" s="78"/>
      <c r="E597" s="78"/>
      <c r="F597" s="78"/>
      <c r="G597" s="78" t="s">
        <v>35</v>
      </c>
      <c r="H597" s="78" t="s">
        <v>45</v>
      </c>
      <c r="I597" s="78">
        <v>15</v>
      </c>
      <c r="J597" s="99"/>
      <c r="K597" s="78"/>
      <c r="L597" s="78"/>
      <c r="M597" s="78"/>
      <c r="N597" s="78"/>
      <c r="O597" s="78"/>
    </row>
    <row r="598" spans="1:15" x14ac:dyDescent="0.25">
      <c r="A598" s="78"/>
      <c r="B598" s="78"/>
      <c r="C598" s="78"/>
      <c r="D598" s="78"/>
      <c r="E598" s="78"/>
      <c r="F598" s="78"/>
      <c r="G598" s="78" t="s">
        <v>35</v>
      </c>
      <c r="H598" s="78" t="s">
        <v>44</v>
      </c>
      <c r="I598" s="78">
        <v>21.1</v>
      </c>
      <c r="J598" s="99"/>
      <c r="K598" s="78"/>
      <c r="L598" s="78"/>
      <c r="M598" s="78"/>
      <c r="N598" s="78"/>
      <c r="O598" s="78"/>
    </row>
    <row r="599" spans="1:15" x14ac:dyDescent="0.25">
      <c r="A599" s="78"/>
      <c r="B599" s="78"/>
      <c r="C599" s="78"/>
      <c r="D599" s="78"/>
      <c r="E599" s="78"/>
      <c r="F599" s="78"/>
      <c r="G599" s="78" t="s">
        <v>35</v>
      </c>
      <c r="H599" s="78" t="s">
        <v>43</v>
      </c>
      <c r="I599" s="78">
        <v>26</v>
      </c>
      <c r="J599" s="99"/>
      <c r="K599" s="78"/>
      <c r="L599" s="78"/>
      <c r="M599" s="78"/>
      <c r="N599" s="78"/>
      <c r="O599" s="78"/>
    </row>
    <row r="600" spans="1:15" x14ac:dyDescent="0.25">
      <c r="A600" s="78"/>
      <c r="B600" s="78"/>
      <c r="C600" s="78"/>
      <c r="D600" s="78"/>
      <c r="E600" s="78"/>
      <c r="F600" s="78"/>
      <c r="G600" s="78" t="s">
        <v>35</v>
      </c>
      <c r="H600" s="78" t="s">
        <v>42</v>
      </c>
      <c r="I600" s="78">
        <v>15</v>
      </c>
      <c r="J600" s="99"/>
      <c r="K600" s="78"/>
      <c r="L600" s="78"/>
      <c r="M600" s="78"/>
      <c r="N600" s="78"/>
      <c r="O600" s="78"/>
    </row>
    <row r="601" spans="1:15" x14ac:dyDescent="0.25">
      <c r="A601" s="78"/>
      <c r="B601" s="78"/>
      <c r="C601" s="78"/>
      <c r="D601" s="78"/>
      <c r="E601" s="78"/>
      <c r="F601" s="78"/>
      <c r="G601" s="78" t="s">
        <v>35</v>
      </c>
      <c r="H601" s="78" t="s">
        <v>41</v>
      </c>
      <c r="I601" s="78">
        <v>25</v>
      </c>
      <c r="J601" s="99"/>
      <c r="K601" s="78"/>
      <c r="L601" s="78"/>
      <c r="M601" s="78"/>
      <c r="N601" s="78"/>
      <c r="O601" s="78"/>
    </row>
    <row r="602" spans="1:15" x14ac:dyDescent="0.25">
      <c r="A602" s="78"/>
      <c r="B602" s="78"/>
      <c r="C602" s="78"/>
      <c r="D602" s="78"/>
      <c r="E602" s="78"/>
      <c r="F602" s="78"/>
      <c r="G602" s="78" t="s">
        <v>35</v>
      </c>
      <c r="H602" s="78" t="s">
        <v>40</v>
      </c>
      <c r="I602" s="78">
        <v>35</v>
      </c>
      <c r="J602" s="99"/>
      <c r="K602" s="78"/>
      <c r="L602" s="78"/>
      <c r="M602" s="78"/>
      <c r="N602" s="78"/>
      <c r="O602" s="78"/>
    </row>
    <row r="603" spans="1:15" x14ac:dyDescent="0.25">
      <c r="A603" s="78"/>
      <c r="B603" s="78"/>
      <c r="C603" s="78"/>
      <c r="D603" s="78"/>
      <c r="E603" s="78"/>
      <c r="F603" s="78"/>
      <c r="G603" s="78" t="s">
        <v>35</v>
      </c>
      <c r="H603" s="78" t="s">
        <v>39</v>
      </c>
      <c r="I603" s="78">
        <v>15.9</v>
      </c>
      <c r="J603" s="99"/>
      <c r="K603" s="78"/>
      <c r="L603" s="78"/>
      <c r="M603" s="78"/>
      <c r="N603" s="78"/>
      <c r="O603" s="78"/>
    </row>
    <row r="604" spans="1:15" x14ac:dyDescent="0.25">
      <c r="A604" s="78"/>
      <c r="B604" s="78"/>
      <c r="C604" s="78"/>
      <c r="D604" s="78"/>
      <c r="E604" s="78"/>
      <c r="F604" s="78"/>
      <c r="G604" s="78" t="s">
        <v>35</v>
      </c>
      <c r="H604" s="78" t="s">
        <v>38</v>
      </c>
      <c r="I604" s="78">
        <v>24</v>
      </c>
      <c r="J604" s="99"/>
      <c r="K604" s="78"/>
      <c r="L604" s="78"/>
      <c r="M604" s="78"/>
      <c r="N604" s="78"/>
      <c r="O604" s="78"/>
    </row>
    <row r="605" spans="1:15" x14ac:dyDescent="0.25">
      <c r="A605" s="78"/>
      <c r="B605" s="78"/>
      <c r="C605" s="78"/>
      <c r="D605" s="78"/>
      <c r="E605" s="78"/>
      <c r="F605" s="78"/>
      <c r="G605" s="78" t="s">
        <v>35</v>
      </c>
      <c r="H605" s="78" t="s">
        <v>37</v>
      </c>
      <c r="I605" s="78">
        <v>19.5</v>
      </c>
      <c r="J605" s="99"/>
      <c r="K605" s="78"/>
      <c r="L605" s="78"/>
      <c r="M605" s="78"/>
      <c r="N605" s="78"/>
      <c r="O605" s="78"/>
    </row>
    <row r="606" spans="1:15" x14ac:dyDescent="0.25">
      <c r="A606" s="78"/>
      <c r="B606" s="78"/>
      <c r="C606" s="78"/>
      <c r="D606" s="78"/>
      <c r="E606" s="78"/>
      <c r="F606" s="78"/>
      <c r="G606" s="78" t="s">
        <v>35</v>
      </c>
      <c r="H606" s="78" t="s">
        <v>36</v>
      </c>
      <c r="I606" s="78">
        <v>16</v>
      </c>
      <c r="J606" s="99"/>
      <c r="K606" s="78"/>
      <c r="L606" s="78"/>
      <c r="M606" s="78"/>
      <c r="N606" s="78"/>
      <c r="O606" s="78"/>
    </row>
    <row r="607" spans="1:15" x14ac:dyDescent="0.25">
      <c r="A607" s="78"/>
      <c r="B607" s="78"/>
      <c r="C607" s="78"/>
      <c r="D607" s="78"/>
      <c r="E607" s="78"/>
      <c r="F607" s="78"/>
      <c r="G607" s="78" t="s">
        <v>35</v>
      </c>
      <c r="H607" s="78" t="s">
        <v>34</v>
      </c>
      <c r="I607" s="78">
        <v>28.6</v>
      </c>
      <c r="J607" s="99"/>
      <c r="K607" s="78"/>
      <c r="L607" s="78"/>
      <c r="M607" s="78"/>
      <c r="N607" s="78"/>
      <c r="O607" s="78"/>
    </row>
    <row r="608" spans="1:15" x14ac:dyDescent="0.25">
      <c r="A608" s="78"/>
      <c r="B608" s="78"/>
      <c r="C608" s="78"/>
      <c r="D608" s="78"/>
      <c r="E608" s="78"/>
      <c r="F608" s="78"/>
      <c r="G608" s="78" t="s">
        <v>29</v>
      </c>
      <c r="H608" s="78" t="s">
        <v>33</v>
      </c>
      <c r="I608" s="78">
        <v>38.6</v>
      </c>
      <c r="J608" s="99"/>
      <c r="K608" s="78"/>
      <c r="L608" s="78"/>
      <c r="M608" s="78"/>
      <c r="N608" s="78"/>
      <c r="O608" s="78"/>
    </row>
    <row r="609" spans="1:15" x14ac:dyDescent="0.25">
      <c r="A609" s="78"/>
      <c r="B609" s="78"/>
      <c r="C609" s="78"/>
      <c r="D609" s="78"/>
      <c r="E609" s="78"/>
      <c r="F609" s="78"/>
      <c r="G609" s="78" t="s">
        <v>29</v>
      </c>
      <c r="H609" s="78" t="s">
        <v>32</v>
      </c>
      <c r="I609" s="78">
        <v>36.9</v>
      </c>
      <c r="J609" s="99"/>
      <c r="K609" s="78"/>
      <c r="L609" s="78"/>
      <c r="M609" s="78"/>
      <c r="N609" s="78"/>
      <c r="O609" s="78"/>
    </row>
    <row r="610" spans="1:15" x14ac:dyDescent="0.25">
      <c r="A610" s="78"/>
      <c r="B610" s="78"/>
      <c r="C610" s="78"/>
      <c r="D610" s="78"/>
      <c r="E610" s="78"/>
      <c r="F610" s="78"/>
      <c r="G610" s="78" t="s">
        <v>29</v>
      </c>
      <c r="H610" s="78" t="s">
        <v>31</v>
      </c>
      <c r="I610" s="78">
        <v>37.700000000000003</v>
      </c>
      <c r="J610" s="99"/>
      <c r="K610" s="78"/>
      <c r="L610" s="78"/>
      <c r="M610" s="78"/>
      <c r="N610" s="78"/>
      <c r="O610" s="78"/>
    </row>
    <row r="611" spans="1:15" x14ac:dyDescent="0.25">
      <c r="A611" s="78"/>
      <c r="B611" s="78"/>
      <c r="C611" s="78"/>
      <c r="D611" s="78"/>
      <c r="E611" s="78"/>
      <c r="F611" s="78"/>
      <c r="G611" s="78" t="s">
        <v>29</v>
      </c>
      <c r="H611" s="78" t="s">
        <v>30</v>
      </c>
      <c r="I611" s="78">
        <v>35.6</v>
      </c>
      <c r="J611" s="99"/>
      <c r="K611" s="78"/>
      <c r="L611" s="78"/>
      <c r="M611" s="78"/>
      <c r="N611" s="78"/>
      <c r="O611" s="78"/>
    </row>
    <row r="612" spans="1:15" x14ac:dyDescent="0.25">
      <c r="A612" s="78"/>
      <c r="B612" s="78"/>
      <c r="C612" s="78"/>
      <c r="D612" s="78"/>
      <c r="E612" s="78"/>
      <c r="F612" s="78"/>
      <c r="G612" s="78" t="s">
        <v>29</v>
      </c>
      <c r="H612" s="78" t="s">
        <v>28</v>
      </c>
      <c r="I612" s="78">
        <v>36.799999999999997</v>
      </c>
      <c r="J612" s="99"/>
      <c r="K612" s="78"/>
      <c r="L612" s="78"/>
      <c r="M612" s="78"/>
      <c r="N612" s="78"/>
      <c r="O612" s="78"/>
    </row>
    <row r="613" spans="1:15" x14ac:dyDescent="0.25">
      <c r="A613" s="78"/>
      <c r="B613" s="78"/>
      <c r="C613" s="78"/>
      <c r="D613" s="78"/>
      <c r="E613" s="78"/>
      <c r="F613" s="78"/>
      <c r="G613" s="78" t="s">
        <v>23</v>
      </c>
      <c r="H613" s="78" t="s">
        <v>27</v>
      </c>
      <c r="I613" s="78">
        <v>40.5</v>
      </c>
      <c r="J613" s="99"/>
      <c r="K613" s="78"/>
      <c r="L613" s="78"/>
      <c r="M613" s="78"/>
      <c r="N613" s="78"/>
      <c r="O613" s="78"/>
    </row>
    <row r="614" spans="1:15" x14ac:dyDescent="0.25">
      <c r="A614" s="78"/>
      <c r="B614" s="78"/>
      <c r="C614" s="78"/>
      <c r="D614" s="78"/>
      <c r="E614" s="78"/>
      <c r="F614" s="78"/>
      <c r="G614" s="78" t="s">
        <v>23</v>
      </c>
      <c r="H614" s="78" t="s">
        <v>26</v>
      </c>
      <c r="I614" s="78">
        <v>40.4</v>
      </c>
      <c r="J614" s="99"/>
      <c r="K614" s="78"/>
      <c r="L614" s="78"/>
      <c r="M614" s="78"/>
      <c r="N614" s="78"/>
      <c r="O614" s="78"/>
    </row>
    <row r="615" spans="1:15" x14ac:dyDescent="0.25">
      <c r="A615" s="78"/>
      <c r="B615" s="78"/>
      <c r="C615" s="78"/>
      <c r="D615" s="78"/>
      <c r="E615" s="78"/>
      <c r="F615" s="78"/>
      <c r="G615" s="78" t="s">
        <v>23</v>
      </c>
      <c r="H615" s="78" t="s">
        <v>25</v>
      </c>
      <c r="I615" s="78">
        <v>49</v>
      </c>
      <c r="J615" s="99"/>
      <c r="K615" s="78"/>
      <c r="L615" s="78"/>
      <c r="M615" s="78"/>
      <c r="N615" s="78"/>
      <c r="O615" s="78"/>
    </row>
    <row r="616" spans="1:15" x14ac:dyDescent="0.25">
      <c r="A616" s="78"/>
      <c r="B616" s="78"/>
      <c r="C616" s="78"/>
      <c r="D616" s="78"/>
      <c r="E616" s="78"/>
      <c r="F616" s="78"/>
      <c r="G616" s="78" t="s">
        <v>23</v>
      </c>
      <c r="H616" s="78" t="s">
        <v>24</v>
      </c>
      <c r="I616" s="78">
        <v>30.5</v>
      </c>
      <c r="J616" s="99"/>
      <c r="K616" s="78"/>
      <c r="L616" s="78"/>
      <c r="M616" s="78"/>
      <c r="N616" s="78"/>
      <c r="O616" s="78"/>
    </row>
    <row r="617" spans="1:15" x14ac:dyDescent="0.25">
      <c r="A617" s="78"/>
      <c r="B617" s="78"/>
      <c r="C617" s="78"/>
      <c r="D617" s="78"/>
      <c r="E617" s="78"/>
      <c r="F617" s="78"/>
      <c r="G617" s="78" t="s">
        <v>23</v>
      </c>
      <c r="H617" s="78" t="s">
        <v>22</v>
      </c>
      <c r="I617" s="78">
        <v>34.6</v>
      </c>
      <c r="J617" s="99"/>
      <c r="K617" s="78"/>
      <c r="L617" s="78"/>
      <c r="M617" s="78"/>
      <c r="N617" s="78"/>
      <c r="O617" s="78"/>
    </row>
    <row r="618" spans="1:15" x14ac:dyDescent="0.25">
      <c r="A618" s="78"/>
      <c r="B618" s="78"/>
      <c r="C618" s="78"/>
      <c r="D618" s="78"/>
      <c r="E618" s="78"/>
      <c r="F618" s="78"/>
      <c r="G618" s="78" t="s">
        <v>849</v>
      </c>
      <c r="H618" s="78" t="s">
        <v>21</v>
      </c>
      <c r="I618" s="78" t="s">
        <v>19</v>
      </c>
      <c r="J618" s="99"/>
      <c r="K618" s="78"/>
      <c r="L618" s="78"/>
      <c r="M618" s="78"/>
      <c r="N618" s="78"/>
      <c r="O618" s="78"/>
    </row>
    <row r="619" spans="1:15" x14ac:dyDescent="0.25">
      <c r="A619" s="78"/>
      <c r="B619" s="78"/>
      <c r="C619" s="78"/>
      <c r="D619" s="78"/>
      <c r="E619" s="78"/>
      <c r="F619" s="78"/>
      <c r="G619" s="78" t="s">
        <v>850</v>
      </c>
      <c r="H619" s="78" t="s">
        <v>20</v>
      </c>
      <c r="I619" s="78" t="s">
        <v>19</v>
      </c>
      <c r="J619" s="99"/>
      <c r="K619" s="78"/>
      <c r="L619" s="78"/>
      <c r="M619" s="78"/>
      <c r="N619" s="78"/>
      <c r="O619" s="78"/>
    </row>
    <row r="620" spans="1:15" x14ac:dyDescent="0.25">
      <c r="A620" s="78"/>
      <c r="B620" s="78"/>
      <c r="C620" s="78"/>
      <c r="D620" s="78"/>
      <c r="E620" s="78"/>
      <c r="F620" s="78"/>
      <c r="G620" s="79" t="s">
        <v>862</v>
      </c>
      <c r="H620" s="79" t="s">
        <v>18</v>
      </c>
      <c r="I620" s="79" t="s">
        <v>18</v>
      </c>
      <c r="J620" s="99"/>
      <c r="K620" s="78"/>
      <c r="L620" s="78"/>
      <c r="M620" s="78"/>
      <c r="N620" s="78"/>
      <c r="O620" s="78"/>
    </row>
    <row r="621" spans="1:15" x14ac:dyDescent="0.25">
      <c r="A621" s="78"/>
      <c r="B621" s="78"/>
      <c r="C621" s="78"/>
      <c r="D621" s="78"/>
      <c r="E621" s="78"/>
      <c r="F621" s="78"/>
      <c r="G621" s="78"/>
      <c r="H621" s="78"/>
      <c r="I621" s="78"/>
      <c r="J621" s="78"/>
      <c r="K621" s="78"/>
      <c r="L621" s="78"/>
      <c r="M621" s="78"/>
      <c r="N621" s="78"/>
      <c r="O621" s="78"/>
    </row>
    <row r="622" spans="1:15" x14ac:dyDescent="0.25">
      <c r="A622" s="78"/>
      <c r="B622" s="78"/>
      <c r="C622" s="78"/>
      <c r="D622" s="78"/>
      <c r="E622" s="78"/>
      <c r="F622" s="78"/>
      <c r="G622" s="78"/>
      <c r="H622" s="78"/>
      <c r="I622" s="78"/>
      <c r="J622" s="78"/>
      <c r="K622" s="78"/>
      <c r="L622" s="78"/>
      <c r="M622" s="78"/>
      <c r="N622" s="78"/>
      <c r="O622" s="78"/>
    </row>
    <row r="623" spans="1:15" x14ac:dyDescent="0.25">
      <c r="A623" s="78"/>
      <c r="B623" s="78"/>
      <c r="C623" s="78"/>
      <c r="D623" s="78"/>
      <c r="E623" s="78"/>
      <c r="F623" s="78"/>
      <c r="G623" s="78"/>
      <c r="H623" s="78"/>
      <c r="I623" s="78"/>
      <c r="J623" s="78"/>
      <c r="K623" s="78"/>
      <c r="L623" s="78"/>
      <c r="M623" s="78"/>
      <c r="N623" s="78"/>
      <c r="O623" s="78"/>
    </row>
    <row r="624" spans="1:15" x14ac:dyDescent="0.25">
      <c r="A624" s="78"/>
      <c r="B624" s="78"/>
      <c r="C624" s="78"/>
      <c r="D624" s="78"/>
      <c r="E624" s="78"/>
      <c r="F624" s="78"/>
      <c r="G624" s="78"/>
      <c r="H624" s="78"/>
      <c r="I624" s="78"/>
      <c r="J624" s="78"/>
      <c r="K624" s="78"/>
      <c r="L624" s="78"/>
      <c r="M624" s="78"/>
      <c r="N624" s="78"/>
      <c r="O624" s="78"/>
    </row>
    <row r="625" spans="1:15" x14ac:dyDescent="0.25">
      <c r="A625" s="78"/>
      <c r="B625" s="78"/>
      <c r="C625" s="78"/>
      <c r="D625" s="78"/>
      <c r="E625" s="78"/>
      <c r="F625" s="78"/>
      <c r="G625" s="78"/>
      <c r="H625" s="78"/>
      <c r="I625" s="78"/>
      <c r="J625" s="78"/>
      <c r="K625" s="78"/>
      <c r="L625" s="78"/>
      <c r="M625" s="78"/>
      <c r="N625" s="78"/>
      <c r="O625" s="78"/>
    </row>
    <row r="626" spans="1:15" x14ac:dyDescent="0.25">
      <c r="A626" s="78"/>
      <c r="B626" s="78"/>
      <c r="C626" s="78"/>
      <c r="D626" s="78"/>
      <c r="E626" s="78"/>
      <c r="F626" s="78"/>
      <c r="G626" s="78"/>
      <c r="H626" s="78"/>
      <c r="I626" s="78"/>
      <c r="J626" s="78"/>
      <c r="K626" s="78"/>
      <c r="L626" s="78"/>
      <c r="M626" s="78"/>
      <c r="N626" s="78"/>
      <c r="O626" s="78"/>
    </row>
    <row r="627" spans="1:15" x14ac:dyDescent="0.25">
      <c r="A627" s="78"/>
      <c r="B627" s="78"/>
      <c r="C627" s="78"/>
      <c r="D627" s="78"/>
      <c r="E627" s="78"/>
      <c r="F627" s="78"/>
      <c r="G627" s="78"/>
      <c r="H627" s="78"/>
      <c r="I627" s="78"/>
      <c r="J627" s="78"/>
      <c r="K627" s="78"/>
      <c r="L627" s="78"/>
      <c r="M627" s="78"/>
      <c r="N627" s="78"/>
      <c r="O627" s="78"/>
    </row>
    <row r="628" spans="1:15" x14ac:dyDescent="0.25">
      <c r="A628" s="78"/>
      <c r="B628" s="78"/>
      <c r="C628" s="78"/>
      <c r="D628" s="78"/>
      <c r="E628" s="78"/>
      <c r="F628" s="78"/>
      <c r="G628" s="78"/>
      <c r="H628" s="78"/>
      <c r="I628" s="78"/>
      <c r="J628" s="78"/>
      <c r="K628" s="78"/>
      <c r="L628" s="78"/>
      <c r="M628" s="78"/>
      <c r="N628" s="78"/>
      <c r="O628" s="78"/>
    </row>
    <row r="629" spans="1:15" x14ac:dyDescent="0.25">
      <c r="A629" s="78"/>
      <c r="B629" s="78"/>
      <c r="C629" s="78"/>
      <c r="D629" s="78"/>
      <c r="E629" s="78"/>
      <c r="F629" s="78"/>
      <c r="G629" s="78"/>
      <c r="H629" s="78"/>
      <c r="I629" s="78"/>
      <c r="J629" s="78"/>
      <c r="K629" s="78"/>
      <c r="L629" s="78"/>
      <c r="M629" s="78"/>
      <c r="N629" s="78"/>
      <c r="O629" s="78"/>
    </row>
    <row r="630" spans="1:15" x14ac:dyDescent="0.25">
      <c r="A630" s="78"/>
      <c r="B630" s="78"/>
      <c r="C630" s="78"/>
      <c r="D630" s="78"/>
      <c r="E630" s="78"/>
      <c r="F630" s="78"/>
      <c r="G630" s="78"/>
      <c r="H630" s="78"/>
      <c r="I630" s="78"/>
      <c r="J630" s="78"/>
      <c r="K630" s="78"/>
      <c r="L630" s="78"/>
      <c r="M630" s="78"/>
      <c r="N630" s="78"/>
      <c r="O630" s="78"/>
    </row>
    <row r="631" spans="1:15" x14ac:dyDescent="0.25">
      <c r="A631" s="78"/>
      <c r="B631" s="78"/>
      <c r="C631" s="78"/>
      <c r="D631" s="78"/>
      <c r="E631" s="78"/>
      <c r="F631" s="78"/>
      <c r="G631" s="78"/>
      <c r="H631" s="78"/>
      <c r="I631" s="78"/>
      <c r="J631" s="78"/>
      <c r="K631" s="78"/>
      <c r="L631" s="78"/>
      <c r="M631" s="78"/>
      <c r="N631" s="78"/>
      <c r="O631" s="78"/>
    </row>
    <row r="632" spans="1:15" x14ac:dyDescent="0.25">
      <c r="A632" s="78"/>
      <c r="B632" s="78"/>
      <c r="C632" s="78"/>
      <c r="D632" s="78"/>
      <c r="E632" s="78"/>
      <c r="F632" s="78"/>
      <c r="G632" s="78"/>
      <c r="H632" s="78"/>
      <c r="I632" s="78"/>
      <c r="J632" s="78"/>
      <c r="K632" s="78"/>
      <c r="L632" s="78"/>
      <c r="M632" s="78"/>
      <c r="N632" s="78"/>
      <c r="O632" s="78"/>
    </row>
    <row r="633" spans="1:15" x14ac:dyDescent="0.25">
      <c r="A633" s="78"/>
      <c r="B633" s="78"/>
      <c r="C633" s="78"/>
      <c r="D633" s="78"/>
      <c r="E633" s="78"/>
      <c r="F633" s="78"/>
      <c r="G633" s="78"/>
      <c r="H633" s="78"/>
      <c r="I633" s="78"/>
      <c r="J633" s="78"/>
      <c r="K633" s="78"/>
      <c r="L633" s="78"/>
      <c r="M633" s="78"/>
      <c r="N633" s="78"/>
      <c r="O633" s="78"/>
    </row>
    <row r="634" spans="1:15" x14ac:dyDescent="0.25">
      <c r="A634" s="78"/>
      <c r="B634" s="78"/>
      <c r="C634" s="78"/>
      <c r="D634" s="78"/>
      <c r="E634" s="78"/>
      <c r="F634" s="78"/>
      <c r="G634" s="78"/>
      <c r="H634" s="78"/>
      <c r="I634" s="78"/>
      <c r="J634" s="78"/>
      <c r="K634" s="78"/>
      <c r="L634" s="78"/>
      <c r="M634" s="78"/>
      <c r="N634" s="78"/>
      <c r="O634" s="78"/>
    </row>
    <row r="635" spans="1:15" x14ac:dyDescent="0.25">
      <c r="A635" s="78"/>
      <c r="B635" s="78"/>
      <c r="C635" s="78"/>
      <c r="D635" s="78"/>
      <c r="E635" s="78"/>
      <c r="F635" s="78"/>
      <c r="G635" s="78"/>
      <c r="H635" s="78"/>
      <c r="I635" s="78"/>
      <c r="J635" s="78"/>
      <c r="K635" s="78"/>
      <c r="L635" s="78"/>
      <c r="M635" s="78"/>
      <c r="N635" s="78"/>
      <c r="O635" s="78"/>
    </row>
    <row r="636" spans="1:15" x14ac:dyDescent="0.25">
      <c r="A636" s="78"/>
      <c r="B636" s="78"/>
      <c r="C636" s="78"/>
      <c r="D636" s="78"/>
      <c r="E636" s="78"/>
      <c r="F636" s="78"/>
      <c r="G636" s="78"/>
      <c r="H636" s="78"/>
      <c r="I636" s="78"/>
      <c r="J636" s="78"/>
      <c r="K636" s="78"/>
      <c r="L636" s="78"/>
      <c r="M636" s="78"/>
      <c r="N636" s="78"/>
      <c r="O636" s="78"/>
    </row>
    <row r="637" spans="1:15" x14ac:dyDescent="0.25">
      <c r="A637" s="78"/>
      <c r="B637" s="78"/>
      <c r="C637" s="78"/>
      <c r="D637" s="78"/>
      <c r="E637" s="78"/>
      <c r="F637" s="78"/>
      <c r="G637" s="78"/>
      <c r="H637" s="78"/>
      <c r="I637" s="78"/>
      <c r="J637" s="78"/>
      <c r="K637" s="78"/>
      <c r="L637" s="78"/>
      <c r="M637" s="78"/>
      <c r="N637" s="78"/>
      <c r="O637" s="78"/>
    </row>
    <row r="638" spans="1:15" x14ac:dyDescent="0.25">
      <c r="A638" s="78"/>
      <c r="B638" s="78"/>
      <c r="C638" s="78"/>
      <c r="D638" s="78"/>
      <c r="E638" s="78"/>
      <c r="F638" s="78"/>
      <c r="G638" s="78"/>
      <c r="H638" s="78"/>
      <c r="I638" s="78"/>
      <c r="J638" s="78"/>
      <c r="K638" s="78"/>
      <c r="L638" s="78"/>
      <c r="M638" s="78"/>
      <c r="N638" s="78"/>
      <c r="O638" s="78"/>
    </row>
    <row r="639" spans="1:15" x14ac:dyDescent="0.25">
      <c r="A639" s="78"/>
      <c r="B639" s="78"/>
      <c r="C639" s="78"/>
      <c r="D639" s="78"/>
      <c r="E639" s="78"/>
      <c r="F639" s="78"/>
      <c r="G639" s="78"/>
      <c r="H639" s="78"/>
      <c r="I639" s="78"/>
      <c r="J639" s="78"/>
      <c r="K639" s="78"/>
      <c r="L639" s="78"/>
      <c r="M639" s="78"/>
      <c r="N639" s="78"/>
      <c r="O639" s="78"/>
    </row>
    <row r="640" spans="1:15" x14ac:dyDescent="0.25">
      <c r="A640" s="78"/>
      <c r="B640" s="78"/>
      <c r="C640" s="78"/>
      <c r="D640" s="78"/>
      <c r="E640" s="78"/>
      <c r="F640" s="78"/>
      <c r="G640" s="78"/>
      <c r="H640" s="78"/>
      <c r="I640" s="78"/>
      <c r="J640" s="78"/>
      <c r="K640" s="78"/>
      <c r="L640" s="78"/>
      <c r="M640" s="78"/>
      <c r="N640" s="78"/>
      <c r="O640" s="78"/>
    </row>
    <row r="641" spans="1:15" x14ac:dyDescent="0.25">
      <c r="A641" s="78"/>
      <c r="B641" s="78"/>
      <c r="C641" s="78"/>
      <c r="D641" s="78"/>
      <c r="E641" s="78"/>
      <c r="F641" s="78"/>
      <c r="G641" s="78"/>
      <c r="H641" s="78"/>
      <c r="I641" s="78"/>
      <c r="J641" s="78"/>
      <c r="K641" s="78"/>
      <c r="L641" s="78"/>
      <c r="M641" s="78"/>
      <c r="N641" s="78"/>
      <c r="O641" s="78"/>
    </row>
    <row r="642" spans="1:15" x14ac:dyDescent="0.25">
      <c r="A642" s="78"/>
      <c r="B642" s="78"/>
      <c r="C642" s="78"/>
      <c r="D642" s="78"/>
      <c r="E642" s="78"/>
      <c r="F642" s="78"/>
      <c r="G642" s="78"/>
      <c r="H642" s="78"/>
      <c r="I642" s="78"/>
      <c r="J642" s="78"/>
      <c r="K642" s="78"/>
      <c r="L642" s="78"/>
      <c r="M642" s="78"/>
      <c r="N642" s="78"/>
      <c r="O642" s="78"/>
    </row>
    <row r="643" spans="1:15" x14ac:dyDescent="0.25">
      <c r="A643" s="78"/>
      <c r="B643" s="78"/>
      <c r="C643" s="78"/>
      <c r="D643" s="78"/>
      <c r="E643" s="78"/>
      <c r="F643" s="78"/>
      <c r="G643" s="78"/>
      <c r="H643" s="78"/>
      <c r="I643" s="78"/>
      <c r="J643" s="78"/>
      <c r="K643" s="78"/>
      <c r="L643" s="78"/>
      <c r="M643" s="78"/>
      <c r="N643" s="78"/>
      <c r="O643" s="78"/>
    </row>
    <row r="644" spans="1:15" x14ac:dyDescent="0.25">
      <c r="A644" s="78"/>
      <c r="B644" s="78"/>
      <c r="C644" s="78"/>
      <c r="D644" s="78"/>
      <c r="E644" s="78"/>
      <c r="F644" s="78"/>
      <c r="G644" s="78"/>
      <c r="H644" s="78"/>
      <c r="I644" s="78"/>
      <c r="J644" s="78"/>
      <c r="K644" s="78"/>
      <c r="L644" s="78"/>
      <c r="M644" s="78"/>
      <c r="N644" s="78"/>
      <c r="O644" s="78"/>
    </row>
    <row r="645" spans="1:15" x14ac:dyDescent="0.25">
      <c r="A645" s="78"/>
      <c r="B645" s="78"/>
      <c r="C645" s="78"/>
      <c r="D645" s="78"/>
      <c r="E645" s="78"/>
      <c r="F645" s="78"/>
      <c r="G645" s="78"/>
      <c r="H645" s="78"/>
      <c r="I645" s="78"/>
      <c r="J645" s="78"/>
      <c r="K645" s="78"/>
      <c r="L645" s="78"/>
      <c r="M645" s="78"/>
      <c r="N645" s="78"/>
      <c r="O645" s="78"/>
    </row>
    <row r="646" spans="1:15" x14ac:dyDescent="0.25">
      <c r="A646" s="78"/>
      <c r="B646" s="78"/>
      <c r="C646" s="78"/>
      <c r="D646" s="78"/>
      <c r="E646" s="78"/>
      <c r="F646" s="78"/>
      <c r="G646" s="78"/>
      <c r="H646" s="78"/>
      <c r="I646" s="78"/>
      <c r="J646" s="78"/>
      <c r="K646" s="78"/>
      <c r="L646" s="78"/>
      <c r="M646" s="78"/>
      <c r="N646" s="78"/>
      <c r="O646" s="78"/>
    </row>
    <row r="647" spans="1:15" x14ac:dyDescent="0.25">
      <c r="A647" s="78"/>
      <c r="B647" s="78"/>
      <c r="C647" s="78"/>
      <c r="D647" s="78"/>
      <c r="E647" s="78"/>
      <c r="F647" s="78"/>
      <c r="G647" s="78"/>
      <c r="H647" s="78"/>
      <c r="I647" s="78"/>
      <c r="J647" s="78"/>
      <c r="K647" s="78"/>
      <c r="L647" s="78"/>
      <c r="M647" s="78"/>
      <c r="N647" s="78"/>
      <c r="O647" s="78"/>
    </row>
    <row r="648" spans="1:15" x14ac:dyDescent="0.25">
      <c r="A648" s="78"/>
      <c r="B648" s="78"/>
      <c r="C648" s="78"/>
      <c r="D648" s="78"/>
      <c r="E648" s="78"/>
      <c r="F648" s="78"/>
      <c r="G648" s="78"/>
      <c r="H648" s="78"/>
      <c r="I648" s="78"/>
      <c r="J648" s="78"/>
      <c r="K648" s="78"/>
      <c r="L648" s="78"/>
      <c r="M648" s="78"/>
      <c r="N648" s="78"/>
      <c r="O648" s="78"/>
    </row>
    <row r="649" spans="1:15" x14ac:dyDescent="0.25">
      <c r="A649" s="78"/>
      <c r="B649" s="78"/>
      <c r="C649" s="78"/>
      <c r="D649" s="78"/>
      <c r="E649" s="78"/>
      <c r="F649" s="78"/>
      <c r="G649" s="78"/>
      <c r="H649" s="78"/>
      <c r="I649" s="78"/>
      <c r="J649" s="78"/>
      <c r="K649" s="78"/>
      <c r="L649" s="78"/>
      <c r="M649" s="78"/>
      <c r="N649" s="78"/>
      <c r="O649" s="78"/>
    </row>
    <row r="650" spans="1:15" x14ac:dyDescent="0.25">
      <c r="A650" s="78"/>
      <c r="B650" s="78"/>
      <c r="C650" s="78"/>
      <c r="D650" s="78"/>
      <c r="E650" s="78"/>
      <c r="F650" s="78"/>
      <c r="G650" s="78"/>
      <c r="H650" s="78"/>
      <c r="I650" s="78"/>
      <c r="J650" s="78"/>
      <c r="K650" s="78"/>
      <c r="L650" s="78"/>
      <c r="M650" s="78"/>
      <c r="N650" s="78"/>
      <c r="O650" s="78"/>
    </row>
    <row r="651" spans="1:15" x14ac:dyDescent="0.25">
      <c r="A651" s="78"/>
      <c r="B651" s="78"/>
      <c r="C651" s="78"/>
      <c r="D651" s="78"/>
      <c r="E651" s="78"/>
      <c r="F651" s="78"/>
      <c r="G651" s="78"/>
      <c r="H651" s="78"/>
      <c r="I651" s="78"/>
      <c r="J651" s="78"/>
      <c r="K651" s="78"/>
      <c r="L651" s="78"/>
      <c r="M651" s="78"/>
      <c r="N651" s="78"/>
      <c r="O651" s="78"/>
    </row>
    <row r="652" spans="1:15" x14ac:dyDescent="0.25">
      <c r="A652" s="78"/>
      <c r="B652" s="78"/>
      <c r="C652" s="78"/>
      <c r="D652" s="78"/>
      <c r="E652" s="78"/>
      <c r="F652" s="78"/>
      <c r="G652" s="78"/>
      <c r="H652" s="78"/>
      <c r="I652" s="78"/>
      <c r="J652" s="78"/>
      <c r="K652" s="78"/>
      <c r="L652" s="78"/>
      <c r="M652" s="78"/>
      <c r="N652" s="78"/>
      <c r="O652" s="78"/>
    </row>
    <row r="653" spans="1:15" x14ac:dyDescent="0.25">
      <c r="A653" s="78"/>
      <c r="B653" s="78"/>
      <c r="C653" s="78"/>
      <c r="D653" s="78"/>
      <c r="E653" s="78"/>
      <c r="F653" s="78"/>
      <c r="G653" s="78"/>
      <c r="H653" s="78"/>
      <c r="I653" s="78"/>
      <c r="J653" s="78"/>
      <c r="K653" s="78"/>
      <c r="L653" s="78"/>
      <c r="M653" s="78"/>
      <c r="N653" s="78"/>
      <c r="O653" s="78"/>
    </row>
    <row r="654" spans="1:15" x14ac:dyDescent="0.25">
      <c r="A654" s="78"/>
      <c r="B654" s="78"/>
      <c r="C654" s="78"/>
      <c r="D654" s="78"/>
      <c r="E654" s="78"/>
      <c r="F654" s="78"/>
      <c r="G654" s="78"/>
      <c r="H654" s="78"/>
      <c r="I654" s="78"/>
      <c r="J654" s="78"/>
      <c r="K654" s="78"/>
      <c r="L654" s="78"/>
      <c r="M654" s="78"/>
      <c r="N654" s="78"/>
      <c r="O654" s="78"/>
    </row>
    <row r="655" spans="1:15" x14ac:dyDescent="0.25">
      <c r="A655" s="78"/>
      <c r="B655" s="78"/>
      <c r="C655" s="78"/>
      <c r="D655" s="78"/>
      <c r="E655" s="78"/>
      <c r="F655" s="78"/>
      <c r="G655" s="78"/>
      <c r="H655" s="78"/>
      <c r="I655" s="78"/>
      <c r="J655" s="78"/>
      <c r="K655" s="78"/>
      <c r="L655" s="78"/>
      <c r="M655" s="78"/>
      <c r="N655" s="78"/>
      <c r="O655" s="78"/>
    </row>
    <row r="656" spans="1:15" x14ac:dyDescent="0.25">
      <c r="A656" s="78"/>
      <c r="B656" s="78"/>
      <c r="C656" s="78"/>
      <c r="D656" s="78"/>
      <c r="E656" s="78"/>
      <c r="F656" s="78"/>
      <c r="G656" s="78"/>
      <c r="H656" s="78"/>
      <c r="I656" s="78"/>
      <c r="J656" s="78"/>
      <c r="K656" s="78"/>
      <c r="L656" s="78"/>
      <c r="M656" s="78"/>
      <c r="N656" s="78"/>
      <c r="O656" s="78"/>
    </row>
    <row r="657" spans="1:15" x14ac:dyDescent="0.25">
      <c r="A657" s="78"/>
      <c r="B657" s="78"/>
      <c r="C657" s="78"/>
      <c r="D657" s="78"/>
      <c r="E657" s="78"/>
      <c r="F657" s="78"/>
      <c r="G657" s="78"/>
      <c r="H657" s="78"/>
      <c r="I657" s="78"/>
      <c r="J657" s="78"/>
      <c r="K657" s="78"/>
      <c r="L657" s="78"/>
      <c r="M657" s="78"/>
      <c r="N657" s="78"/>
      <c r="O657" s="78"/>
    </row>
    <row r="658" spans="1:15" x14ac:dyDescent="0.25">
      <c r="A658" s="78"/>
      <c r="B658" s="78"/>
      <c r="C658" s="78"/>
      <c r="D658" s="78"/>
      <c r="E658" s="78"/>
      <c r="F658" s="78"/>
      <c r="G658" s="78"/>
      <c r="H658" s="78"/>
      <c r="I658" s="78"/>
      <c r="J658" s="78"/>
      <c r="K658" s="78"/>
      <c r="L658" s="78"/>
      <c r="M658" s="78"/>
      <c r="N658" s="78"/>
      <c r="O658" s="78"/>
    </row>
    <row r="659" spans="1:15" x14ac:dyDescent="0.25">
      <c r="A659" s="78"/>
      <c r="B659" s="78"/>
      <c r="C659" s="78"/>
      <c r="D659" s="78"/>
      <c r="E659" s="78"/>
      <c r="F659" s="78"/>
      <c r="G659" s="78"/>
      <c r="H659" s="78"/>
      <c r="I659" s="78"/>
      <c r="J659" s="78"/>
      <c r="K659" s="78"/>
      <c r="L659" s="78"/>
      <c r="M659" s="78"/>
      <c r="N659" s="78"/>
      <c r="O659" s="78"/>
    </row>
  </sheetData>
  <sheetProtection algorithmName="SHA-512" hashValue="Ap22fZnJ7Lb/i+FzwQ1QXoZr2mT13os6pf0PqK/bgQgf/CVBAEElakC0l/l23ZdnhNQiyzqFvwa1jKQQuwNyoQ==" saltValue="y52eLw9oJds3HxJlPynuAw==" spinCount="100000" sheet="1" objects="1" scenarios="1"/>
  <mergeCells count="1">
    <mergeCell ref="G2:I2"/>
  </mergeCells>
  <hyperlinks>
    <hyperlink ref="P198" r:id="rId1" display="http://www.un.org/en/member-states/" xr:uid="{00000000-0004-0000-0600-000000000000}"/>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85</vt:i4>
      </vt:variant>
    </vt:vector>
  </HeadingPairs>
  <TitlesOfParts>
    <vt:vector size="92" baseType="lpstr">
      <vt:lpstr>Resumen</vt:lpstr>
      <vt:lpstr>Notas</vt:lpstr>
      <vt:lpstr>1. Combustibles fósiles y otros</vt:lpstr>
      <vt:lpstr>2. Biocombustibles</vt:lpstr>
      <vt:lpstr>3. Electricidad</vt:lpstr>
      <vt:lpstr>4. Información REU</vt:lpstr>
      <vt:lpstr>Listas</vt:lpstr>
      <vt:lpstr>Algeria_\_Argelia</vt:lpstr>
      <vt:lpstr>Angola</vt:lpstr>
      <vt:lpstr>Argentina</vt:lpstr>
      <vt:lpstr>Armenia</vt:lpstr>
      <vt:lpstr>Australia</vt:lpstr>
      <vt:lpstr>Azerbaijan_\_Azerbaiyán</vt:lpstr>
      <vt:lpstr>Bahrain_\_Baréin</vt:lpstr>
      <vt:lpstr>Belarus_\_Bielorrusia</vt:lpstr>
      <vt:lpstr>Belize_\_Belice</vt:lpstr>
      <vt:lpstr>Benin_\_Benín</vt:lpstr>
      <vt:lpstr>Bolivia</vt:lpstr>
      <vt:lpstr>Brazil_\_Brasil</vt:lpstr>
      <vt:lpstr>Brunei_\_Brunéi</vt:lpstr>
      <vt:lpstr>Cameroon_\_Camerún</vt:lpstr>
      <vt:lpstr>Canada_\_Canadá</vt:lpstr>
      <vt:lpstr>Chad</vt:lpstr>
      <vt:lpstr>Chile</vt:lpstr>
      <vt:lpstr>China</vt:lpstr>
      <vt:lpstr>Colombia</vt:lpstr>
      <vt:lpstr>Compressed_natural_gas_\_Gas_natural_comprimido</vt:lpstr>
      <vt:lpstr>Compressed_synthetic_methane_\_Metano_sintético_comprimido</vt:lpstr>
      <vt:lpstr>Congo</vt:lpstr>
      <vt:lpstr>Cote_d’Ivoire_\_Costa_de_Marfil</vt:lpstr>
      <vt:lpstr>Croatia_\_Croacia</vt:lpstr>
      <vt:lpstr>Denmark_\_Dinamarca</vt:lpstr>
      <vt:lpstr>Diesel</vt:lpstr>
      <vt:lpstr>Dubai</vt:lpstr>
      <vt:lpstr>Ecuador</vt:lpstr>
      <vt:lpstr>Egypt_\_Egipto</vt:lpstr>
      <vt:lpstr>Equatorial_Guinea_\_Guinea_Ecuatorial</vt:lpstr>
      <vt:lpstr>EU_origin_\_Origen_UE</vt:lpstr>
      <vt:lpstr>Gabon_\_Gabón</vt:lpstr>
      <vt:lpstr>Gasoil_\_Gasóleo</vt:lpstr>
      <vt:lpstr>Georgia</vt:lpstr>
      <vt:lpstr>Ghana</vt:lpstr>
      <vt:lpstr>Guatemala</vt:lpstr>
      <vt:lpstr>hola</vt:lpstr>
      <vt:lpstr>Hydrogen_\_Hidrógeno</vt:lpstr>
      <vt:lpstr>India</vt:lpstr>
      <vt:lpstr>Indonesia</vt:lpstr>
      <vt:lpstr>Iran_\_Irán</vt:lpstr>
      <vt:lpstr>Iraq_\_Irak</vt:lpstr>
      <vt:lpstr>jjjjk</vt:lpstr>
      <vt:lpstr>Kazakhstan_\_Kazajistán</vt:lpstr>
      <vt:lpstr>Kuwait</vt:lpstr>
      <vt:lpstr>Libya_\_Libia</vt:lpstr>
      <vt:lpstr>Liquified_natural_gas_\_Gas_natural_licuado</vt:lpstr>
      <vt:lpstr>Liquified_petroleum_gas_\_Gas_licuado_de_petróleo</vt:lpstr>
      <vt:lpstr>Malaysia_\_Malasia</vt:lpstr>
      <vt:lpstr>Mauritania</vt:lpstr>
      <vt:lpstr>Mexico_\_México</vt:lpstr>
      <vt:lpstr>Netherlands_\_Países_Bajos</vt:lpstr>
      <vt:lpstr>Neutral_Zone_\_Zona_neutral</vt:lpstr>
      <vt:lpstr>Nigeria</vt:lpstr>
      <vt:lpstr>NonEU_origin_\_Origen_fuera_de_la_UE</vt:lpstr>
      <vt:lpstr>Norway_\_Noruega</vt:lpstr>
      <vt:lpstr>Oman_\_Omán</vt:lpstr>
      <vt:lpstr>ooop</vt:lpstr>
      <vt:lpstr>ooopioi</vt:lpstr>
      <vt:lpstr>Papua_New_Guinea_\_Papúa_Nueva_Guinea</vt:lpstr>
      <vt:lpstr>Peru_\_Perú</vt:lpstr>
      <vt:lpstr>Petrol_\_Gasolina</vt:lpstr>
      <vt:lpstr>Philippines_\_Filipinas</vt:lpstr>
      <vt:lpstr>Qatar</vt:lpstr>
      <vt:lpstr>Russia_\_Rusia</vt:lpstr>
      <vt:lpstr>Saudi_Arabia_\_Arabia_Saudi</vt:lpstr>
      <vt:lpstr>Singapore_\_Singapur</vt:lpstr>
      <vt:lpstr>Spain_\_España</vt:lpstr>
      <vt:lpstr>Syria_\_Siria</vt:lpstr>
      <vt:lpstr>Thailand_\_Tailandia</vt:lpstr>
      <vt:lpstr>Trinidad_and_Tobago_\_Trinidad_y_Tobago</vt:lpstr>
      <vt:lpstr>Tunisia_\_Túnez</vt:lpstr>
      <vt:lpstr>Turkey_\_Turquía</vt:lpstr>
      <vt:lpstr>Ukraine_\_Ucrania</vt:lpstr>
      <vt:lpstr>United_Arab_Emirates_\_Abu_Dabi</vt:lpstr>
      <vt:lpstr>United_Arab_Emirates_\_Ras_al_Jaima</vt:lpstr>
      <vt:lpstr>United_Arab_Emirates_\_Sharya</vt:lpstr>
      <vt:lpstr>United_Kingdom_\_Reino_Unido</vt:lpstr>
      <vt:lpstr>United_States_\_Estados_Unidos</vt:lpstr>
      <vt:lpstr>US</vt:lpstr>
      <vt:lpstr>US_Federal_OCS__\_Estados_Unidos_Límite_exterior_de_la_plataforma_continental_norteamericana</vt:lpstr>
      <vt:lpstr>Uzbekistan_\_Uzbekistán</vt:lpstr>
      <vt:lpstr>Venezuela</vt:lpstr>
      <vt:lpstr>Vietnam</vt:lpstr>
      <vt:lpstr>Yemen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2020-05-26T11:35:31Z</dcterms:created>
  <dcterms:modified xsi:type="dcterms:W3CDTF">2026-05-25T09:58:56Z</dcterms:modified>
</cp:coreProperties>
</file>