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8574AD1D-7359-41DB-A5FE-2A47985F7ED8}" xr6:coauthVersionLast="47" xr6:coauthVersionMax="47" xr10:uidLastSave="{00000000-0000-0000-0000-000000000000}"/>
  <bookViews>
    <workbookView xWindow="-120" yWindow="-120" windowWidth="29040" windowHeight="15840" xr2:uid="{00000000-000D-0000-FFFF-FFFF00000000}"/>
  </bookViews>
  <sheets>
    <sheet name="Resumen" sheetId="11" r:id="rId1"/>
    <sheet name="Notas" sheetId="7" r:id="rId2"/>
    <sheet name="1. Combustibles fósiles y otros" sheetId="2" r:id="rId3"/>
    <sheet name="2. Biocombustibles" sheetId="8" r:id="rId4"/>
    <sheet name="3. Electricidad" sheetId="9" r:id="rId5"/>
    <sheet name="4. Información REU" sheetId="12" r:id="rId6"/>
    <sheet name="Listas" sheetId="6" state="hidden" r:id="rId7"/>
  </sheets>
  <definedNames>
    <definedName name="Algeria_\_Argelia">Listas!$H$4:$H$15</definedName>
    <definedName name="Angola">Listas!$H$16:$H$36</definedName>
    <definedName name="Argentina">Listas!$H$37:$H$42</definedName>
    <definedName name="Armenia">Listas!$H$43</definedName>
    <definedName name="Australia">Listas!$H$44:$H$61</definedName>
    <definedName name="Azerbaijan_\_Azerbaiyán">Listas!$H$62</definedName>
    <definedName name="Bahrain_\_Baréin">Listas!$H$63</definedName>
    <definedName name="Belarus_\_Bielorrusia">Listas!$H$64</definedName>
    <definedName name="Belize_\_Belice">Listas!$H$65:$H$66</definedName>
    <definedName name="Benin_\_Benín">Listas!$H$67:$H$68</definedName>
    <definedName name="Bolivia">Listas!$H$69</definedName>
    <definedName name="Brazil_\_Brasil">Listas!$H$70:$H$78</definedName>
    <definedName name="Brunei_\_Brunéi">Listas!$H$79:$H$84</definedName>
    <definedName name="Cameroon_\_Camerún">Listas!$H$85:$H$90</definedName>
    <definedName name="Canada_\_Canadá">Listas!$H$91:$H$159</definedName>
    <definedName name="Chad">Listas!$H$160:$H$161</definedName>
    <definedName name="Chile">Listas!$H$162</definedName>
    <definedName name="China">Listas!$H$163:$H$173</definedName>
    <definedName name="Colombia">Listas!$H$174:$H$189</definedName>
    <definedName name="Compressed_natural_gas_\_Gas_natural_comprimido">Listas!$E$27</definedName>
    <definedName name="Compressed_synthetic_methane_\_Metano_sintético_comprimido">Listas!$E$29</definedName>
    <definedName name="Congo">Listas!$H$190:$H$196</definedName>
    <definedName name="Cote_d’Ivoire_\_Costa_de_Marfil">Listas!$H$197:$H$198</definedName>
    <definedName name="Croatia_\_Croacia">Listas!$H$620</definedName>
    <definedName name="Denmark_\_Dinamarca">Listas!$H$199:$H$201</definedName>
    <definedName name="Diesel">Listas!$E$13:$E$19</definedName>
    <definedName name="Dubai">Listas!$H$202:$H$203</definedName>
    <definedName name="Ecuador">Listas!$H$204:$H$211</definedName>
    <definedName name="Egypt_\_Egipto">Listas!$H$212:$H$221</definedName>
    <definedName name="Equatorial_Guinea_\_Guinea_Ecuatorial">Listas!$H$222:$H$224</definedName>
    <definedName name="EU_origin_\_Origen_UE">Listas!$H$618</definedName>
    <definedName name="Gabon_\_Gabón">Listas!$H$225:$H$236</definedName>
    <definedName name="Gasoil_\_Gasóleo">Listas!$E$20:$E$25</definedName>
    <definedName name="Georgia">Listas!$H$237</definedName>
    <definedName name="Ghana">Listas!$H$238:$H$239</definedName>
    <definedName name="Guatemala">Listas!$H$240:$H$241</definedName>
    <definedName name="hola">'1. Combustibles fósiles y otros'!$D$7</definedName>
    <definedName name="Hydrogen_\_Hidrógeno">Listas!$E$30:$E$33</definedName>
    <definedName name="India">Listas!$H$242</definedName>
    <definedName name="Indonesia">Listas!$H$243:$H$282</definedName>
    <definedName name="Iran_\_Irán">Listas!$H$283:$H$294</definedName>
    <definedName name="Iraq_\_Irak">Listas!$H$295:$H$321</definedName>
    <definedName name="jjjjk">'1. Combustibles fósiles y otros'!$D$7</definedName>
    <definedName name="Kazakhstan_\_Kazajistán">Listas!$H$322:$H$323</definedName>
    <definedName name="Kuwait">Listas!$H$324:$H$326</definedName>
    <definedName name="Libya_\_Libia">Listas!$H$327:$H$337</definedName>
    <definedName name="Liquified_natural_gas_\_Gas_natural_licuado">Listas!$E$28</definedName>
    <definedName name="Liquified_petroleum_gas_\_Gas_licuado_de_petróleo">Listas!$E$26</definedName>
    <definedName name="Malaysia_\_Malasia">Listas!$H$338:$H$346</definedName>
    <definedName name="Mauritania">Listas!$H$347</definedName>
    <definedName name="Mexico_\_México">Listas!$H$348:$H$352</definedName>
    <definedName name="Netherlands_\_Países_Bajos">Listas!$H$353</definedName>
    <definedName name="Neutral_Zone_\_Zona_neutral">Listas!$H$354:$H$360</definedName>
    <definedName name="Nigeria">Listas!$H$361:$H$383</definedName>
    <definedName name="NonEU_origin_\_Origen_fuera_de_la_UE">Listas!$H$619</definedName>
    <definedName name="Norway_\_Noruega">Listas!$H$384:$H$394</definedName>
    <definedName name="Oman_\_Omán">Listas!$H$395</definedName>
    <definedName name="ooop">'1. Combustibles fósiles y otros'!$D$7</definedName>
    <definedName name="ooopioi">'1. Combustibles fósiles y otros'!$D$7</definedName>
    <definedName name="Papua_New_Guinea_\_Papúa_Nueva_Guinea">Listas!$H$396</definedName>
    <definedName name="Peru_\_Perú">Listas!$H$397:$H$404</definedName>
    <definedName name="Petrol_\_Gasolina">Listas!$E$4:$E$12</definedName>
    <definedName name="Philippines_\_Filipinas">Listas!$H$405:$H$406</definedName>
    <definedName name="Qatar">Listas!$H$407:$H$409</definedName>
    <definedName name="Russia_\_Rusia">Listas!$H$410:$H$418</definedName>
    <definedName name="Saudi_Arabia_\_Arabia_Saudi">Listas!$H$419:$H$427</definedName>
    <definedName name="Singapore_\_Singapur">Listas!$H$428</definedName>
    <definedName name="Spain_\_España">Listas!$H$429:$H$431</definedName>
    <definedName name="Syria_\_Siria">Listas!$H$432:$H$437</definedName>
    <definedName name="Thailand_\_Tailandia">Listas!$H$438:$H$442</definedName>
    <definedName name="Trinidad_and_Tobago_\_Trinidad_y_Tobago">Listas!$H$443:$H$446</definedName>
    <definedName name="Tunisia_\_Túnez">Listas!$H$447:$H$450</definedName>
    <definedName name="Turkey_\_Turquía">Listas!$H$451</definedName>
    <definedName name="Ukraine_\_Ucrania">Listas!$H$452</definedName>
    <definedName name="United_Arab_Emirates_\_Abu_Dabi">Listas!$H$453:$H$462</definedName>
    <definedName name="United_Arab_Emirates_\_Ras_al_Jaima">Listas!$H$463:$H$464</definedName>
    <definedName name="United_Arab_Emirates_\_Sharya">Listas!$H$465:$H$466</definedName>
    <definedName name="United_Kingdom_\_Reino_Unido">Listas!$H$467:$H$501</definedName>
    <definedName name="United_States_\_Estados_Unidos">Listas!$H$502:$H$509</definedName>
    <definedName name="US">Listas!$H$502:$H$509</definedName>
    <definedName name="US_Federal_OCS__\_Estados_Unidos_Límite_exterior_de_la_plataforma_continental_norteamericana">Listas!$H$510:$H$520</definedName>
    <definedName name="Uzbekistan_\_Uzbekistán">Listas!$H$521</definedName>
    <definedName name="Venezuela">Listas!$H$522:$H$607</definedName>
    <definedName name="Vietnam">Listas!$H$608:$H$612</definedName>
    <definedName name="Yemen">Listas!$H$613:$H$617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9" l="1"/>
  <c r="D8" i="9"/>
  <c r="D9" i="9"/>
  <c r="D10" i="9"/>
  <c r="D11" i="9"/>
  <c r="D12" i="9"/>
  <c r="D13" i="9"/>
  <c r="D14" i="9"/>
  <c r="D15" i="9"/>
  <c r="D16" i="9"/>
  <c r="D17" i="9"/>
  <c r="D18" i="9"/>
  <c r="D19" i="9"/>
  <c r="D20" i="9"/>
  <c r="D21" i="9"/>
  <c r="D22" i="9"/>
  <c r="D23" i="9"/>
  <c r="D24" i="9"/>
  <c r="D25" i="9"/>
  <c r="D26" i="9"/>
  <c r="D27" i="9"/>
  <c r="D28" i="9"/>
  <c r="D29" i="9"/>
  <c r="D6" i="9"/>
  <c r="B12" i="11"/>
  <c r="K8" i="2" l="1"/>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7" i="2"/>
  <c r="H8" i="2" l="1"/>
  <c r="G8" i="2" s="1"/>
  <c r="H9" i="2"/>
  <c r="G9" i="2" s="1"/>
  <c r="H10" i="2"/>
  <c r="G10" i="2" s="1"/>
  <c r="H11" i="2"/>
  <c r="G11" i="2" s="1"/>
  <c r="H12" i="2"/>
  <c r="G12" i="2" s="1"/>
  <c r="H13" i="2"/>
  <c r="G13" i="2" s="1"/>
  <c r="H14" i="2"/>
  <c r="G14" i="2" s="1"/>
  <c r="H15" i="2"/>
  <c r="G15" i="2" s="1"/>
  <c r="H16" i="2"/>
  <c r="G16" i="2" s="1"/>
  <c r="H17" i="2"/>
  <c r="G17" i="2" s="1"/>
  <c r="H18" i="2"/>
  <c r="G18" i="2" s="1"/>
  <c r="H19" i="2"/>
  <c r="G19" i="2" s="1"/>
  <c r="H20" i="2"/>
  <c r="G20" i="2" s="1"/>
  <c r="H21" i="2"/>
  <c r="G21" i="2" s="1"/>
  <c r="H22" i="2"/>
  <c r="G22" i="2" s="1"/>
  <c r="H23" i="2"/>
  <c r="G23" i="2" s="1"/>
  <c r="H24" i="2"/>
  <c r="G24" i="2" s="1"/>
  <c r="H25" i="2"/>
  <c r="G25" i="2" s="1"/>
  <c r="H26" i="2"/>
  <c r="G26" i="2" s="1"/>
  <c r="H27" i="2"/>
  <c r="G27" i="2" s="1"/>
  <c r="H28" i="2"/>
  <c r="G28" i="2" s="1"/>
  <c r="H29" i="2"/>
  <c r="G29" i="2" s="1"/>
  <c r="H30" i="2"/>
  <c r="G30" i="2" s="1"/>
  <c r="H31" i="2"/>
  <c r="G31" i="2" s="1"/>
  <c r="H32" i="2"/>
  <c r="G32" i="2" s="1"/>
  <c r="H33" i="2"/>
  <c r="G33" i="2" s="1"/>
  <c r="H34" i="2"/>
  <c r="G34" i="2" s="1"/>
  <c r="H35" i="2"/>
  <c r="G35" i="2" s="1"/>
  <c r="H36" i="2"/>
  <c r="G36" i="2" s="1"/>
  <c r="H37" i="2"/>
  <c r="G37" i="2" s="1"/>
  <c r="H38" i="2"/>
  <c r="G38" i="2" s="1"/>
  <c r="H39" i="2"/>
  <c r="G39" i="2" s="1"/>
  <c r="H40" i="2"/>
  <c r="G40" i="2" s="1"/>
  <c r="H41" i="2"/>
  <c r="G41" i="2" s="1"/>
  <c r="H42" i="2"/>
  <c r="G42" i="2" s="1"/>
  <c r="H43" i="2"/>
  <c r="G43" i="2" s="1"/>
  <c r="H44" i="2"/>
  <c r="G44" i="2" s="1"/>
  <c r="H45" i="2"/>
  <c r="G45" i="2" s="1"/>
  <c r="H46" i="2"/>
  <c r="G46" i="2" s="1"/>
  <c r="H47" i="2"/>
  <c r="G47" i="2" s="1"/>
  <c r="H48" i="2"/>
  <c r="G48" i="2" s="1"/>
  <c r="H49" i="2"/>
  <c r="G49" i="2" s="1"/>
  <c r="H50" i="2"/>
  <c r="G50" i="2" s="1"/>
  <c r="H51" i="2"/>
  <c r="G51" i="2" s="1"/>
  <c r="H52" i="2"/>
  <c r="G52" i="2" s="1"/>
  <c r="H53" i="2"/>
  <c r="G53" i="2" s="1"/>
  <c r="H54" i="2"/>
  <c r="G54" i="2" s="1"/>
  <c r="H55" i="2"/>
  <c r="G55" i="2" s="1"/>
  <c r="H56" i="2"/>
  <c r="G56" i="2" s="1"/>
  <c r="H57" i="2"/>
  <c r="G57" i="2" s="1"/>
  <c r="H58" i="2"/>
  <c r="G58" i="2" s="1"/>
  <c r="H59" i="2"/>
  <c r="G59" i="2" s="1"/>
  <c r="H60" i="2"/>
  <c r="G60" i="2" s="1"/>
  <c r="H61" i="2"/>
  <c r="G61" i="2" s="1"/>
  <c r="H62" i="2"/>
  <c r="G62" i="2" s="1"/>
  <c r="H63" i="2"/>
  <c r="G63" i="2" s="1"/>
  <c r="H64" i="2"/>
  <c r="G64" i="2" s="1"/>
  <c r="H65" i="2"/>
  <c r="G65" i="2" s="1"/>
  <c r="H66" i="2"/>
  <c r="G66" i="2" s="1"/>
  <c r="H67" i="2"/>
  <c r="G67" i="2" s="1"/>
  <c r="H68" i="2"/>
  <c r="G68" i="2" s="1"/>
  <c r="H69" i="2"/>
  <c r="G69" i="2" s="1"/>
  <c r="H70" i="2"/>
  <c r="G70" i="2" s="1"/>
  <c r="H71" i="2"/>
  <c r="G71" i="2" s="1"/>
  <c r="H72" i="2"/>
  <c r="G72" i="2" s="1"/>
  <c r="H73" i="2"/>
  <c r="G73" i="2" s="1"/>
  <c r="H74" i="2"/>
  <c r="G74" i="2" s="1"/>
  <c r="H75" i="2"/>
  <c r="G75" i="2" s="1"/>
  <c r="H76" i="2"/>
  <c r="G76" i="2" s="1"/>
  <c r="H77" i="2"/>
  <c r="G77" i="2" s="1"/>
  <c r="H78" i="2"/>
  <c r="G78" i="2" s="1"/>
  <c r="H79" i="2"/>
  <c r="G79" i="2" s="1"/>
  <c r="H80" i="2"/>
  <c r="G80" i="2" s="1"/>
  <c r="H81" i="2"/>
  <c r="G81" i="2" s="1"/>
  <c r="H82" i="2"/>
  <c r="G82" i="2" s="1"/>
  <c r="H83" i="2"/>
  <c r="G83" i="2" s="1"/>
  <c r="H84" i="2"/>
  <c r="G84" i="2" s="1"/>
  <c r="H85" i="2"/>
  <c r="G85" i="2" s="1"/>
  <c r="H86" i="2"/>
  <c r="G86" i="2" s="1"/>
  <c r="H87" i="2"/>
  <c r="G87" i="2" s="1"/>
  <c r="H88" i="2"/>
  <c r="G88" i="2" s="1"/>
  <c r="H89" i="2"/>
  <c r="G89" i="2" s="1"/>
  <c r="H90" i="2"/>
  <c r="G90" i="2" s="1"/>
  <c r="H91" i="2"/>
  <c r="G91" i="2" s="1"/>
  <c r="H92" i="2"/>
  <c r="G92" i="2" s="1"/>
  <c r="H93" i="2"/>
  <c r="G93" i="2" s="1"/>
  <c r="H94" i="2"/>
  <c r="G94" i="2" s="1"/>
  <c r="H95" i="2"/>
  <c r="G95" i="2" s="1"/>
  <c r="H96" i="2"/>
  <c r="G96" i="2" s="1"/>
  <c r="H97" i="2"/>
  <c r="G97" i="2" s="1"/>
  <c r="H98" i="2"/>
  <c r="G98" i="2" s="1"/>
  <c r="H99" i="2"/>
  <c r="G99" i="2" s="1"/>
  <c r="H100" i="2"/>
  <c r="G100" i="2" s="1"/>
  <c r="H101" i="2"/>
  <c r="G101" i="2" s="1"/>
  <c r="H102" i="2"/>
  <c r="G102" i="2" s="1"/>
  <c r="H103" i="2"/>
  <c r="G103" i="2" s="1"/>
  <c r="H104" i="2"/>
  <c r="G104" i="2" s="1"/>
  <c r="H105" i="2"/>
  <c r="G105" i="2" s="1"/>
  <c r="H106" i="2"/>
  <c r="G106" i="2" s="1"/>
  <c r="H107" i="2"/>
  <c r="G107" i="2" s="1"/>
  <c r="H108" i="2"/>
  <c r="G108" i="2" s="1"/>
  <c r="H109" i="2"/>
  <c r="G109" i="2" s="1"/>
  <c r="H110" i="2"/>
  <c r="G110" i="2" s="1"/>
  <c r="H111" i="2"/>
  <c r="G111" i="2" s="1"/>
  <c r="H112" i="2"/>
  <c r="G112" i="2" s="1"/>
  <c r="H113" i="2"/>
  <c r="G113" i="2" s="1"/>
  <c r="H114" i="2"/>
  <c r="G114" i="2" s="1"/>
  <c r="H115" i="2"/>
  <c r="G115" i="2" s="1"/>
  <c r="H116" i="2"/>
  <c r="G116" i="2" s="1"/>
  <c r="H117" i="2"/>
  <c r="G117" i="2" s="1"/>
  <c r="H118" i="2"/>
  <c r="G118" i="2" s="1"/>
  <c r="H119" i="2"/>
  <c r="G119" i="2" s="1"/>
  <c r="H120" i="2"/>
  <c r="G120" i="2" s="1"/>
  <c r="H121" i="2"/>
  <c r="G121" i="2" s="1"/>
  <c r="H122" i="2"/>
  <c r="G122" i="2" s="1"/>
  <c r="H123" i="2"/>
  <c r="G123" i="2" s="1"/>
  <c r="H124" i="2"/>
  <c r="G124" i="2" s="1"/>
  <c r="H125" i="2"/>
  <c r="G125" i="2" s="1"/>
  <c r="H126" i="2"/>
  <c r="G126" i="2" s="1"/>
  <c r="H127" i="2"/>
  <c r="G127" i="2" s="1"/>
  <c r="H128" i="2"/>
  <c r="G128" i="2" s="1"/>
  <c r="H129" i="2"/>
  <c r="G129" i="2" s="1"/>
  <c r="H130" i="2"/>
  <c r="G130" i="2" s="1"/>
  <c r="H131" i="2"/>
  <c r="G131" i="2" s="1"/>
  <c r="H132" i="2"/>
  <c r="G132" i="2" s="1"/>
  <c r="H133" i="2"/>
  <c r="G133" i="2" s="1"/>
  <c r="H134" i="2"/>
  <c r="G134" i="2" s="1"/>
  <c r="H135" i="2"/>
  <c r="G135" i="2" s="1"/>
  <c r="H136" i="2"/>
  <c r="G136" i="2" s="1"/>
  <c r="H137" i="2"/>
  <c r="G137" i="2" s="1"/>
  <c r="H138" i="2"/>
  <c r="G138" i="2" s="1"/>
  <c r="H139" i="2"/>
  <c r="G139" i="2" s="1"/>
  <c r="H140" i="2"/>
  <c r="G140" i="2" s="1"/>
  <c r="H141" i="2"/>
  <c r="G141" i="2" s="1"/>
  <c r="H142" i="2"/>
  <c r="G142" i="2" s="1"/>
  <c r="H143" i="2"/>
  <c r="G143" i="2" s="1"/>
  <c r="H144" i="2"/>
  <c r="G144" i="2" s="1"/>
  <c r="H145" i="2"/>
  <c r="G145" i="2" s="1"/>
  <c r="H146" i="2"/>
  <c r="G146" i="2" s="1"/>
  <c r="H147" i="2"/>
  <c r="G147" i="2" s="1"/>
  <c r="H148" i="2"/>
  <c r="G148" i="2" s="1"/>
  <c r="H149" i="2"/>
  <c r="G149" i="2" s="1"/>
  <c r="H150" i="2"/>
  <c r="G150" i="2" s="1"/>
  <c r="H151" i="2"/>
  <c r="G151" i="2" s="1"/>
  <c r="H152" i="2"/>
  <c r="G152" i="2" s="1"/>
  <c r="H153" i="2"/>
  <c r="G153" i="2" s="1"/>
  <c r="H154" i="2"/>
  <c r="G154" i="2" s="1"/>
  <c r="H155" i="2"/>
  <c r="G155" i="2" s="1"/>
  <c r="H156" i="2"/>
  <c r="G156" i="2" s="1"/>
  <c r="H157" i="2"/>
  <c r="G157" i="2" s="1"/>
  <c r="H158" i="2"/>
  <c r="G158" i="2" s="1"/>
  <c r="H159" i="2"/>
  <c r="G159" i="2" s="1"/>
  <c r="H160" i="2"/>
  <c r="G160" i="2" s="1"/>
  <c r="H161" i="2"/>
  <c r="G161" i="2" s="1"/>
  <c r="H162" i="2"/>
  <c r="G162" i="2" s="1"/>
  <c r="H163" i="2"/>
  <c r="G163" i="2" s="1"/>
  <c r="H164" i="2"/>
  <c r="G164" i="2" s="1"/>
  <c r="H165" i="2"/>
  <c r="G165" i="2" s="1"/>
  <c r="H166" i="2"/>
  <c r="G166" i="2" s="1"/>
  <c r="H167" i="2"/>
  <c r="G167" i="2" s="1"/>
  <c r="H168" i="2"/>
  <c r="G168" i="2" s="1"/>
  <c r="H169" i="2"/>
  <c r="G169" i="2" s="1"/>
  <c r="H170" i="2"/>
  <c r="G170" i="2" s="1"/>
  <c r="H171" i="2"/>
  <c r="G171" i="2" s="1"/>
  <c r="H172" i="2"/>
  <c r="G172" i="2" s="1"/>
  <c r="H173" i="2"/>
  <c r="G173" i="2" s="1"/>
  <c r="H174" i="2"/>
  <c r="G174" i="2" s="1"/>
  <c r="H175" i="2"/>
  <c r="G175" i="2" s="1"/>
  <c r="H176" i="2"/>
  <c r="G176" i="2" s="1"/>
  <c r="H177" i="2"/>
  <c r="G177" i="2" s="1"/>
  <c r="H178" i="2"/>
  <c r="G178" i="2" s="1"/>
  <c r="H179" i="2"/>
  <c r="G179" i="2" s="1"/>
  <c r="H180" i="2"/>
  <c r="G180" i="2" s="1"/>
  <c r="H181" i="2"/>
  <c r="G181" i="2" s="1"/>
  <c r="H182" i="2"/>
  <c r="G182" i="2" s="1"/>
  <c r="H183" i="2"/>
  <c r="G183" i="2" s="1"/>
  <c r="H184" i="2"/>
  <c r="G184" i="2" s="1"/>
  <c r="H185" i="2"/>
  <c r="G185" i="2" s="1"/>
  <c r="H186" i="2"/>
  <c r="G186" i="2" s="1"/>
  <c r="H187" i="2"/>
  <c r="G187" i="2" s="1"/>
  <c r="H188" i="2"/>
  <c r="G188" i="2" s="1"/>
  <c r="H189" i="2"/>
  <c r="G189" i="2" s="1"/>
  <c r="H190" i="2"/>
  <c r="G190" i="2" s="1"/>
  <c r="H191" i="2"/>
  <c r="G191" i="2" s="1"/>
  <c r="H192" i="2"/>
  <c r="G192" i="2" s="1"/>
  <c r="H193" i="2"/>
  <c r="G193" i="2" s="1"/>
  <c r="H194" i="2"/>
  <c r="G194" i="2" s="1"/>
  <c r="H195" i="2"/>
  <c r="G195" i="2" s="1"/>
  <c r="H196" i="2"/>
  <c r="G196" i="2" s="1"/>
  <c r="H197" i="2"/>
  <c r="G197" i="2" s="1"/>
  <c r="H198" i="2"/>
  <c r="G198" i="2" s="1"/>
  <c r="H199" i="2"/>
  <c r="G199" i="2" s="1"/>
  <c r="H200" i="2"/>
  <c r="G200" i="2" s="1"/>
  <c r="H201" i="2"/>
  <c r="G201" i="2" s="1"/>
  <c r="H202" i="2"/>
  <c r="G202" i="2" s="1"/>
  <c r="H203" i="2"/>
  <c r="G203" i="2" s="1"/>
  <c r="H204" i="2"/>
  <c r="G204" i="2" s="1"/>
  <c r="H205" i="2"/>
  <c r="G205" i="2" s="1"/>
  <c r="H206" i="2"/>
  <c r="G206" i="2" s="1"/>
  <c r="H207" i="2"/>
  <c r="G207" i="2" s="1"/>
  <c r="H208" i="2"/>
  <c r="G208" i="2" s="1"/>
  <c r="H209" i="2"/>
  <c r="G209" i="2" s="1"/>
  <c r="H210" i="2"/>
  <c r="G210" i="2" s="1"/>
  <c r="H211" i="2"/>
  <c r="G211" i="2" s="1"/>
  <c r="H212" i="2"/>
  <c r="G212" i="2" s="1"/>
  <c r="H213" i="2"/>
  <c r="G213" i="2" s="1"/>
  <c r="H214" i="2"/>
  <c r="G214" i="2" s="1"/>
  <c r="H215" i="2"/>
  <c r="G215" i="2" s="1"/>
  <c r="H216" i="2"/>
  <c r="G216" i="2" s="1"/>
  <c r="H217" i="2"/>
  <c r="G217" i="2" s="1"/>
  <c r="H218" i="2"/>
  <c r="G218" i="2" s="1"/>
  <c r="H219" i="2"/>
  <c r="G219" i="2" s="1"/>
  <c r="H220" i="2"/>
  <c r="G220" i="2" s="1"/>
  <c r="H221" i="2"/>
  <c r="G221" i="2" s="1"/>
  <c r="H222" i="2"/>
  <c r="G222" i="2" s="1"/>
  <c r="H223" i="2"/>
  <c r="G223" i="2" s="1"/>
  <c r="H224" i="2"/>
  <c r="G224" i="2" s="1"/>
  <c r="H225" i="2"/>
  <c r="G225" i="2" s="1"/>
  <c r="H226" i="2"/>
  <c r="G226" i="2" s="1"/>
  <c r="H227" i="2"/>
  <c r="G227" i="2" s="1"/>
  <c r="H228" i="2"/>
  <c r="G228" i="2" s="1"/>
  <c r="H229" i="2"/>
  <c r="G229" i="2" s="1"/>
  <c r="H230" i="2"/>
  <c r="G230" i="2" s="1"/>
  <c r="H231" i="2"/>
  <c r="G231" i="2" s="1"/>
  <c r="H232" i="2"/>
  <c r="G232" i="2" s="1"/>
  <c r="H233" i="2"/>
  <c r="G233" i="2" s="1"/>
  <c r="H234" i="2"/>
  <c r="G234" i="2" s="1"/>
  <c r="H235" i="2"/>
  <c r="G235" i="2" s="1"/>
  <c r="H236" i="2"/>
  <c r="G236" i="2" s="1"/>
  <c r="H237" i="2"/>
  <c r="G237" i="2" s="1"/>
  <c r="H238" i="2"/>
  <c r="G238" i="2" s="1"/>
  <c r="H239" i="2"/>
  <c r="G239" i="2" s="1"/>
  <c r="H240" i="2"/>
  <c r="G240" i="2" s="1"/>
  <c r="H241" i="2"/>
  <c r="G241" i="2" s="1"/>
  <c r="H242" i="2"/>
  <c r="G242" i="2" s="1"/>
  <c r="H243" i="2"/>
  <c r="G243" i="2" s="1"/>
  <c r="H244" i="2"/>
  <c r="G244" i="2" s="1"/>
  <c r="H245" i="2"/>
  <c r="G245" i="2" s="1"/>
  <c r="H246" i="2"/>
  <c r="G246" i="2" s="1"/>
  <c r="H247" i="2"/>
  <c r="G247" i="2" s="1"/>
  <c r="H248" i="2"/>
  <c r="G248" i="2" s="1"/>
  <c r="H249" i="2"/>
  <c r="G249" i="2" s="1"/>
  <c r="H250" i="2"/>
  <c r="G250" i="2" s="1"/>
  <c r="H251" i="2"/>
  <c r="G251" i="2" s="1"/>
  <c r="H252" i="2"/>
  <c r="G252" i="2" s="1"/>
  <c r="H253" i="2"/>
  <c r="G253" i="2" s="1"/>
  <c r="H254" i="2"/>
  <c r="G254" i="2" s="1"/>
  <c r="H255" i="2"/>
  <c r="G255" i="2" s="1"/>
  <c r="H256" i="2"/>
  <c r="G256" i="2" s="1"/>
  <c r="H257" i="2"/>
  <c r="G257" i="2" s="1"/>
  <c r="H258" i="2"/>
  <c r="G258" i="2" s="1"/>
  <c r="H259" i="2"/>
  <c r="G259" i="2" s="1"/>
  <c r="H260" i="2"/>
  <c r="G260" i="2" s="1"/>
  <c r="H261" i="2"/>
  <c r="G261" i="2" s="1"/>
  <c r="H262" i="2"/>
  <c r="G262" i="2" s="1"/>
  <c r="H263" i="2"/>
  <c r="G263" i="2" s="1"/>
  <c r="H264" i="2"/>
  <c r="G264" i="2" s="1"/>
  <c r="H265" i="2"/>
  <c r="G265" i="2" s="1"/>
  <c r="H266" i="2"/>
  <c r="G266" i="2" s="1"/>
  <c r="H267" i="2"/>
  <c r="G267" i="2" s="1"/>
  <c r="H268" i="2"/>
  <c r="G268" i="2" s="1"/>
  <c r="H269" i="2"/>
  <c r="G269" i="2" s="1"/>
  <c r="H270" i="2"/>
  <c r="G270" i="2" s="1"/>
  <c r="H271" i="2"/>
  <c r="G271" i="2" s="1"/>
  <c r="H272" i="2"/>
  <c r="G272" i="2" s="1"/>
  <c r="H273" i="2"/>
  <c r="G273" i="2" s="1"/>
  <c r="H274" i="2"/>
  <c r="G274" i="2" s="1"/>
  <c r="H275" i="2"/>
  <c r="G275" i="2" s="1"/>
  <c r="H276" i="2"/>
  <c r="G276" i="2" s="1"/>
  <c r="H277" i="2"/>
  <c r="G277" i="2" s="1"/>
  <c r="H278" i="2"/>
  <c r="G278" i="2" s="1"/>
  <c r="H279" i="2"/>
  <c r="G279" i="2" s="1"/>
  <c r="H280" i="2"/>
  <c r="G280" i="2" s="1"/>
  <c r="H281" i="2"/>
  <c r="G281" i="2" s="1"/>
  <c r="H282" i="2"/>
  <c r="G282" i="2" s="1"/>
  <c r="H283" i="2"/>
  <c r="G283" i="2" s="1"/>
  <c r="H284" i="2"/>
  <c r="G284" i="2" s="1"/>
  <c r="H285" i="2"/>
  <c r="G285" i="2" s="1"/>
  <c r="H286" i="2"/>
  <c r="G286" i="2" s="1"/>
  <c r="H287" i="2"/>
  <c r="G287" i="2" s="1"/>
  <c r="H288" i="2"/>
  <c r="G288" i="2" s="1"/>
  <c r="H289" i="2"/>
  <c r="G289" i="2" s="1"/>
  <c r="H290" i="2"/>
  <c r="G290" i="2" s="1"/>
  <c r="H291" i="2"/>
  <c r="G291" i="2" s="1"/>
  <c r="H292" i="2"/>
  <c r="G292" i="2" s="1"/>
  <c r="H293" i="2"/>
  <c r="G293" i="2" s="1"/>
  <c r="H294" i="2"/>
  <c r="G294" i="2" s="1"/>
  <c r="H295" i="2"/>
  <c r="G295" i="2" s="1"/>
  <c r="H296" i="2"/>
  <c r="G296" i="2" s="1"/>
  <c r="H297" i="2"/>
  <c r="G297" i="2" s="1"/>
  <c r="H298" i="2"/>
  <c r="G298" i="2" s="1"/>
  <c r="H299" i="2"/>
  <c r="G299" i="2" s="1"/>
  <c r="H300" i="2"/>
  <c r="G300" i="2" s="1"/>
  <c r="H301" i="2"/>
  <c r="G301" i="2" s="1"/>
  <c r="H302" i="2"/>
  <c r="G302" i="2" s="1"/>
  <c r="H303" i="2"/>
  <c r="G303" i="2" s="1"/>
  <c r="H304" i="2"/>
  <c r="G304" i="2" s="1"/>
  <c r="H305" i="2"/>
  <c r="G305" i="2" s="1"/>
  <c r="H306" i="2"/>
  <c r="G306" i="2" s="1"/>
  <c r="H307" i="2"/>
  <c r="G307" i="2" s="1"/>
  <c r="H308" i="2"/>
  <c r="G308" i="2" s="1"/>
  <c r="H309" i="2"/>
  <c r="G309" i="2" s="1"/>
  <c r="H310" i="2"/>
  <c r="G310" i="2" s="1"/>
  <c r="H311" i="2"/>
  <c r="G311" i="2" s="1"/>
  <c r="H312" i="2"/>
  <c r="G312" i="2" s="1"/>
  <c r="H313" i="2"/>
  <c r="G313" i="2" s="1"/>
  <c r="H314" i="2"/>
  <c r="G314" i="2" s="1"/>
  <c r="H315" i="2"/>
  <c r="G315" i="2" s="1"/>
  <c r="H316" i="2"/>
  <c r="G316" i="2" s="1"/>
  <c r="H317" i="2"/>
  <c r="G317" i="2" s="1"/>
  <c r="H318" i="2"/>
  <c r="G318" i="2" s="1"/>
  <c r="H319" i="2"/>
  <c r="G319" i="2" s="1"/>
  <c r="H320" i="2"/>
  <c r="G320" i="2" s="1"/>
  <c r="H321" i="2"/>
  <c r="G321" i="2" s="1"/>
  <c r="H322" i="2"/>
  <c r="G322" i="2" s="1"/>
  <c r="H323" i="2"/>
  <c r="G323" i="2" s="1"/>
  <c r="H324" i="2"/>
  <c r="G324" i="2" s="1"/>
  <c r="H325" i="2"/>
  <c r="G325" i="2" s="1"/>
  <c r="H326" i="2"/>
  <c r="G326" i="2" s="1"/>
  <c r="H327" i="2"/>
  <c r="G327" i="2" s="1"/>
  <c r="H328" i="2"/>
  <c r="G328" i="2" s="1"/>
  <c r="H329" i="2"/>
  <c r="G329" i="2" s="1"/>
  <c r="H330" i="2"/>
  <c r="G330" i="2" s="1"/>
  <c r="H331" i="2"/>
  <c r="G331" i="2" s="1"/>
  <c r="H332" i="2"/>
  <c r="G332" i="2" s="1"/>
  <c r="H333" i="2"/>
  <c r="G333" i="2" s="1"/>
  <c r="H334" i="2"/>
  <c r="G334" i="2" s="1"/>
  <c r="H335" i="2"/>
  <c r="G335" i="2" s="1"/>
  <c r="H336" i="2"/>
  <c r="G336" i="2" s="1"/>
  <c r="H337" i="2"/>
  <c r="G337" i="2" s="1"/>
  <c r="H338" i="2"/>
  <c r="G338" i="2" s="1"/>
  <c r="H339" i="2"/>
  <c r="G339" i="2" s="1"/>
  <c r="H340" i="2"/>
  <c r="G340" i="2" s="1"/>
  <c r="H341" i="2"/>
  <c r="G341" i="2" s="1"/>
  <c r="H342" i="2"/>
  <c r="G342" i="2" s="1"/>
  <c r="H343" i="2"/>
  <c r="G343" i="2" s="1"/>
  <c r="H344" i="2"/>
  <c r="G344" i="2" s="1"/>
  <c r="H345" i="2"/>
  <c r="G345" i="2" s="1"/>
  <c r="H346" i="2"/>
  <c r="G346" i="2" s="1"/>
  <c r="H347" i="2"/>
  <c r="G347" i="2" s="1"/>
  <c r="H348" i="2"/>
  <c r="G348" i="2" s="1"/>
  <c r="H349" i="2"/>
  <c r="G349" i="2" s="1"/>
  <c r="H350" i="2"/>
  <c r="G350" i="2" s="1"/>
  <c r="H351" i="2"/>
  <c r="G351" i="2" s="1"/>
  <c r="H352" i="2"/>
  <c r="G352" i="2" s="1"/>
  <c r="H353" i="2"/>
  <c r="G353" i="2" s="1"/>
  <c r="H354" i="2"/>
  <c r="G354" i="2" s="1"/>
  <c r="H355" i="2"/>
  <c r="G355" i="2" s="1"/>
  <c r="H356" i="2"/>
  <c r="G356" i="2" s="1"/>
  <c r="H357" i="2"/>
  <c r="G357" i="2" s="1"/>
  <c r="H358" i="2"/>
  <c r="G358" i="2" s="1"/>
  <c r="H359" i="2"/>
  <c r="G359" i="2" s="1"/>
  <c r="H360" i="2"/>
  <c r="G360" i="2" s="1"/>
  <c r="H361" i="2"/>
  <c r="G361" i="2" s="1"/>
  <c r="H362" i="2"/>
  <c r="G362" i="2" s="1"/>
  <c r="H363" i="2"/>
  <c r="G363" i="2" s="1"/>
  <c r="H364" i="2"/>
  <c r="G364" i="2" s="1"/>
  <c r="H365" i="2"/>
  <c r="G365" i="2" s="1"/>
  <c r="H366" i="2"/>
  <c r="G366" i="2" s="1"/>
  <c r="H367" i="2"/>
  <c r="G367" i="2" s="1"/>
  <c r="H368" i="2"/>
  <c r="G368" i="2" s="1"/>
  <c r="H369" i="2"/>
  <c r="G369" i="2" s="1"/>
  <c r="H370" i="2"/>
  <c r="G370" i="2" s="1"/>
  <c r="H371" i="2"/>
  <c r="G371" i="2" s="1"/>
  <c r="H372" i="2"/>
  <c r="G372" i="2" s="1"/>
  <c r="H373" i="2"/>
  <c r="G373" i="2" s="1"/>
  <c r="H374" i="2"/>
  <c r="G374" i="2" s="1"/>
  <c r="H375" i="2"/>
  <c r="G375" i="2" s="1"/>
  <c r="H376" i="2"/>
  <c r="G376" i="2" s="1"/>
  <c r="H377" i="2"/>
  <c r="G377" i="2" s="1"/>
  <c r="H378" i="2"/>
  <c r="G378" i="2" s="1"/>
  <c r="H379" i="2"/>
  <c r="G379" i="2" s="1"/>
  <c r="H380" i="2"/>
  <c r="G380" i="2" s="1"/>
  <c r="H381" i="2"/>
  <c r="G381" i="2" s="1"/>
  <c r="H382" i="2"/>
  <c r="G382" i="2" s="1"/>
  <c r="H383" i="2"/>
  <c r="G383" i="2" s="1"/>
  <c r="H384" i="2"/>
  <c r="G384" i="2" s="1"/>
  <c r="H385" i="2"/>
  <c r="G385" i="2" s="1"/>
  <c r="H386" i="2"/>
  <c r="G386" i="2" s="1"/>
  <c r="H387" i="2"/>
  <c r="G387" i="2" s="1"/>
  <c r="H388" i="2"/>
  <c r="G388" i="2" s="1"/>
  <c r="H389" i="2"/>
  <c r="G389" i="2" s="1"/>
  <c r="H390" i="2"/>
  <c r="G390" i="2" s="1"/>
  <c r="H391" i="2"/>
  <c r="G391" i="2" s="1"/>
  <c r="H392" i="2"/>
  <c r="G392" i="2" s="1"/>
  <c r="H393" i="2"/>
  <c r="G393" i="2" s="1"/>
  <c r="H394" i="2"/>
  <c r="G394" i="2" s="1"/>
  <c r="H395" i="2"/>
  <c r="G395" i="2" s="1"/>
  <c r="H396" i="2"/>
  <c r="G396" i="2" s="1"/>
  <c r="H397" i="2"/>
  <c r="G397" i="2" s="1"/>
  <c r="H398" i="2"/>
  <c r="G398" i="2" s="1"/>
  <c r="H399" i="2"/>
  <c r="G399" i="2" s="1"/>
  <c r="H400" i="2"/>
  <c r="G400" i="2" s="1"/>
  <c r="H401" i="2"/>
  <c r="G401" i="2" s="1"/>
  <c r="H402" i="2"/>
  <c r="G402" i="2" s="1"/>
  <c r="H403" i="2"/>
  <c r="G403" i="2" s="1"/>
  <c r="H404" i="2"/>
  <c r="G404" i="2" s="1"/>
  <c r="H405" i="2"/>
  <c r="G405" i="2" s="1"/>
  <c r="H406" i="2"/>
  <c r="G406" i="2" s="1"/>
  <c r="H407" i="2"/>
  <c r="G407" i="2" s="1"/>
  <c r="H408" i="2"/>
  <c r="G408" i="2" s="1"/>
  <c r="H409" i="2"/>
  <c r="G409" i="2" s="1"/>
  <c r="H410" i="2"/>
  <c r="G410" i="2" s="1"/>
  <c r="H411" i="2"/>
  <c r="G411" i="2" s="1"/>
  <c r="H412" i="2"/>
  <c r="G412" i="2" s="1"/>
  <c r="H413" i="2"/>
  <c r="G413" i="2" s="1"/>
  <c r="H414" i="2"/>
  <c r="G414" i="2" s="1"/>
  <c r="H415" i="2"/>
  <c r="G415" i="2" s="1"/>
  <c r="H416" i="2"/>
  <c r="G416" i="2" s="1"/>
  <c r="H417" i="2"/>
  <c r="G417" i="2" s="1"/>
  <c r="H418" i="2"/>
  <c r="G418" i="2" s="1"/>
  <c r="H419" i="2"/>
  <c r="G419" i="2" s="1"/>
  <c r="H420" i="2"/>
  <c r="G420" i="2" s="1"/>
  <c r="H421" i="2"/>
  <c r="G421" i="2" s="1"/>
  <c r="H422" i="2"/>
  <c r="G422" i="2" s="1"/>
  <c r="H423" i="2"/>
  <c r="G423" i="2" s="1"/>
  <c r="H424" i="2"/>
  <c r="G424" i="2" s="1"/>
  <c r="H425" i="2"/>
  <c r="G425" i="2" s="1"/>
  <c r="H426" i="2"/>
  <c r="G426" i="2" s="1"/>
  <c r="H427" i="2"/>
  <c r="G427" i="2" s="1"/>
  <c r="H428" i="2"/>
  <c r="G428" i="2" s="1"/>
  <c r="H429" i="2"/>
  <c r="G429" i="2" s="1"/>
  <c r="H430" i="2"/>
  <c r="G430" i="2" s="1"/>
  <c r="H431" i="2"/>
  <c r="G431" i="2" s="1"/>
  <c r="H432" i="2"/>
  <c r="G432" i="2" s="1"/>
  <c r="H433" i="2"/>
  <c r="G433" i="2" s="1"/>
  <c r="H434" i="2"/>
  <c r="G434" i="2" s="1"/>
  <c r="H435" i="2"/>
  <c r="G435" i="2" s="1"/>
  <c r="H436" i="2"/>
  <c r="G436" i="2" s="1"/>
  <c r="H437" i="2"/>
  <c r="G437" i="2" s="1"/>
  <c r="H438" i="2"/>
  <c r="G438" i="2" s="1"/>
  <c r="H439" i="2"/>
  <c r="G439" i="2" s="1"/>
  <c r="H440" i="2"/>
  <c r="G440" i="2" s="1"/>
  <c r="H441" i="2"/>
  <c r="G441" i="2" s="1"/>
  <c r="H442" i="2"/>
  <c r="G442" i="2" s="1"/>
  <c r="H443" i="2"/>
  <c r="G443" i="2" s="1"/>
  <c r="H444" i="2"/>
  <c r="G444" i="2" s="1"/>
  <c r="H445" i="2"/>
  <c r="G445" i="2" s="1"/>
  <c r="H446" i="2"/>
  <c r="G446" i="2" s="1"/>
  <c r="H447" i="2"/>
  <c r="G447" i="2" s="1"/>
  <c r="H448" i="2"/>
  <c r="G448" i="2" s="1"/>
  <c r="H449" i="2"/>
  <c r="G449" i="2" s="1"/>
  <c r="H450" i="2"/>
  <c r="G450" i="2" s="1"/>
  <c r="H451" i="2"/>
  <c r="G451" i="2" s="1"/>
  <c r="H452" i="2"/>
  <c r="G452" i="2" s="1"/>
  <c r="H453" i="2"/>
  <c r="G453" i="2" s="1"/>
  <c r="H454" i="2"/>
  <c r="G454" i="2" s="1"/>
  <c r="H455" i="2"/>
  <c r="G455" i="2" s="1"/>
  <c r="H456" i="2"/>
  <c r="G456" i="2" s="1"/>
  <c r="H457" i="2"/>
  <c r="G457" i="2" s="1"/>
  <c r="H458" i="2"/>
  <c r="G458" i="2" s="1"/>
  <c r="H459" i="2"/>
  <c r="G459" i="2" s="1"/>
  <c r="H460" i="2"/>
  <c r="G460" i="2" s="1"/>
  <c r="H461" i="2"/>
  <c r="G461" i="2" s="1"/>
  <c r="H462" i="2"/>
  <c r="G462" i="2" s="1"/>
  <c r="H463" i="2"/>
  <c r="G463" i="2" s="1"/>
  <c r="H464" i="2"/>
  <c r="G464" i="2" s="1"/>
  <c r="H465" i="2"/>
  <c r="G465" i="2" s="1"/>
  <c r="H466" i="2"/>
  <c r="G466" i="2" s="1"/>
  <c r="H467" i="2"/>
  <c r="G467" i="2" s="1"/>
  <c r="H468" i="2"/>
  <c r="G468" i="2" s="1"/>
  <c r="H469" i="2"/>
  <c r="G469" i="2" s="1"/>
  <c r="H470" i="2"/>
  <c r="G470" i="2" s="1"/>
  <c r="H471" i="2"/>
  <c r="G471" i="2" s="1"/>
  <c r="H472" i="2"/>
  <c r="G472" i="2" s="1"/>
  <c r="H473" i="2"/>
  <c r="G473" i="2" s="1"/>
  <c r="H474" i="2"/>
  <c r="G474" i="2" s="1"/>
  <c r="H475" i="2"/>
  <c r="G475" i="2" s="1"/>
  <c r="H476" i="2"/>
  <c r="G476" i="2" s="1"/>
  <c r="H477" i="2"/>
  <c r="G477" i="2" s="1"/>
  <c r="H478" i="2"/>
  <c r="G478" i="2" s="1"/>
  <c r="H479" i="2"/>
  <c r="G479" i="2" s="1"/>
  <c r="H480" i="2"/>
  <c r="G480" i="2" s="1"/>
  <c r="H481" i="2"/>
  <c r="G481" i="2" s="1"/>
  <c r="H482" i="2"/>
  <c r="G482" i="2" s="1"/>
  <c r="H483" i="2"/>
  <c r="G483" i="2" s="1"/>
  <c r="H484" i="2"/>
  <c r="G484" i="2" s="1"/>
  <c r="H485" i="2"/>
  <c r="G485" i="2" s="1"/>
  <c r="H486" i="2"/>
  <c r="G486" i="2" s="1"/>
  <c r="H487" i="2"/>
  <c r="G487" i="2" s="1"/>
  <c r="H488" i="2"/>
  <c r="G488" i="2" s="1"/>
  <c r="H489" i="2"/>
  <c r="G489" i="2" s="1"/>
  <c r="H490" i="2"/>
  <c r="G490" i="2" s="1"/>
  <c r="H491" i="2"/>
  <c r="G491" i="2" s="1"/>
  <c r="H492" i="2"/>
  <c r="G492" i="2" s="1"/>
  <c r="H493" i="2"/>
  <c r="G493" i="2" s="1"/>
  <c r="H494" i="2"/>
  <c r="G494" i="2" s="1"/>
  <c r="H495" i="2"/>
  <c r="G495" i="2" s="1"/>
  <c r="H496" i="2"/>
  <c r="G496" i="2" s="1"/>
  <c r="H497" i="2"/>
  <c r="G497" i="2" s="1"/>
  <c r="H498" i="2"/>
  <c r="G498" i="2" s="1"/>
  <c r="H499" i="2"/>
  <c r="G499" i="2" s="1"/>
  <c r="H500" i="2"/>
  <c r="G500" i="2" s="1"/>
  <c r="H501" i="2"/>
  <c r="G501" i="2" s="1"/>
  <c r="H502" i="2"/>
  <c r="G502" i="2" s="1"/>
  <c r="H503" i="2"/>
  <c r="G503" i="2" s="1"/>
  <c r="H504" i="2"/>
  <c r="G504" i="2" s="1"/>
  <c r="H505" i="2"/>
  <c r="G505" i="2" s="1"/>
  <c r="H506" i="2"/>
  <c r="G506" i="2" s="1"/>
  <c r="H507" i="2"/>
  <c r="G507" i="2" s="1"/>
  <c r="H508" i="2"/>
  <c r="G508" i="2" s="1"/>
  <c r="H509" i="2"/>
  <c r="G509" i="2" s="1"/>
  <c r="H510" i="2"/>
  <c r="G510" i="2" s="1"/>
  <c r="H511" i="2"/>
  <c r="G511" i="2" s="1"/>
  <c r="H512" i="2"/>
  <c r="G512" i="2" s="1"/>
  <c r="H513" i="2"/>
  <c r="G513" i="2" s="1"/>
  <c r="H514" i="2"/>
  <c r="G514" i="2" s="1"/>
  <c r="H515" i="2"/>
  <c r="G515" i="2" s="1"/>
  <c r="H516" i="2"/>
  <c r="G516" i="2" s="1"/>
  <c r="H517" i="2"/>
  <c r="G517" i="2" s="1"/>
  <c r="H518" i="2"/>
  <c r="G518" i="2" s="1"/>
  <c r="H519" i="2"/>
  <c r="G519" i="2" s="1"/>
  <c r="H520" i="2"/>
  <c r="G520" i="2" s="1"/>
  <c r="H521" i="2"/>
  <c r="G521" i="2" s="1"/>
  <c r="H522" i="2"/>
  <c r="G522" i="2" s="1"/>
  <c r="H523" i="2"/>
  <c r="G523" i="2" s="1"/>
  <c r="H524" i="2"/>
  <c r="G524" i="2" s="1"/>
  <c r="H525" i="2"/>
  <c r="G525" i="2" s="1"/>
  <c r="H526" i="2"/>
  <c r="G526" i="2" s="1"/>
  <c r="H527" i="2"/>
  <c r="G527" i="2" s="1"/>
  <c r="H528" i="2"/>
  <c r="G528" i="2" s="1"/>
  <c r="H529" i="2"/>
  <c r="G529" i="2" s="1"/>
  <c r="H530" i="2"/>
  <c r="G530" i="2" s="1"/>
  <c r="H531" i="2"/>
  <c r="G531" i="2" s="1"/>
  <c r="H532" i="2"/>
  <c r="G532" i="2" s="1"/>
  <c r="H533" i="2"/>
  <c r="G533" i="2" s="1"/>
  <c r="H534" i="2"/>
  <c r="G534" i="2" s="1"/>
  <c r="H535" i="2"/>
  <c r="G535" i="2" s="1"/>
  <c r="H536" i="2"/>
  <c r="G536" i="2" s="1"/>
  <c r="H537" i="2"/>
  <c r="G537" i="2" s="1"/>
  <c r="H538" i="2"/>
  <c r="G538" i="2" s="1"/>
  <c r="H539" i="2"/>
  <c r="G539" i="2" s="1"/>
  <c r="H540" i="2"/>
  <c r="G540" i="2" s="1"/>
  <c r="H541" i="2"/>
  <c r="G541" i="2" s="1"/>
  <c r="H542" i="2"/>
  <c r="G542" i="2" s="1"/>
  <c r="H543" i="2"/>
  <c r="G543" i="2" s="1"/>
  <c r="H544" i="2"/>
  <c r="G544" i="2" s="1"/>
  <c r="H545" i="2"/>
  <c r="G545" i="2" s="1"/>
  <c r="H546" i="2"/>
  <c r="G546" i="2" s="1"/>
  <c r="H547" i="2"/>
  <c r="G547" i="2" s="1"/>
  <c r="H548" i="2"/>
  <c r="G548" i="2" s="1"/>
  <c r="H549" i="2"/>
  <c r="G549" i="2" s="1"/>
  <c r="H550" i="2"/>
  <c r="G550" i="2" s="1"/>
  <c r="H551" i="2"/>
  <c r="G551" i="2" s="1"/>
  <c r="H552" i="2"/>
  <c r="G552" i="2" s="1"/>
  <c r="H553" i="2"/>
  <c r="G553" i="2" s="1"/>
  <c r="H554" i="2"/>
  <c r="G554" i="2" s="1"/>
  <c r="H555" i="2"/>
  <c r="G555" i="2" s="1"/>
  <c r="H556" i="2"/>
  <c r="G556" i="2" s="1"/>
  <c r="H557" i="2"/>
  <c r="G557" i="2" s="1"/>
  <c r="H558" i="2"/>
  <c r="G558" i="2" s="1"/>
  <c r="H559" i="2"/>
  <c r="G559" i="2" s="1"/>
  <c r="H560" i="2"/>
  <c r="G560" i="2" s="1"/>
  <c r="H561" i="2"/>
  <c r="G561" i="2" s="1"/>
  <c r="H562" i="2"/>
  <c r="G562" i="2" s="1"/>
  <c r="H563" i="2"/>
  <c r="G563" i="2" s="1"/>
  <c r="H564" i="2"/>
  <c r="G564" i="2" s="1"/>
  <c r="H565" i="2"/>
  <c r="G565" i="2" s="1"/>
  <c r="H566" i="2"/>
  <c r="G566" i="2" s="1"/>
  <c r="H567" i="2"/>
  <c r="G567" i="2" s="1"/>
  <c r="H568" i="2"/>
  <c r="G568" i="2" s="1"/>
  <c r="H569" i="2"/>
  <c r="G569" i="2" s="1"/>
  <c r="H570" i="2"/>
  <c r="G570" i="2" s="1"/>
  <c r="H571" i="2"/>
  <c r="G571" i="2" s="1"/>
  <c r="H572" i="2"/>
  <c r="G572" i="2" s="1"/>
  <c r="H573" i="2"/>
  <c r="G573" i="2" s="1"/>
  <c r="H574" i="2"/>
  <c r="G574" i="2" s="1"/>
  <c r="H575" i="2"/>
  <c r="G575" i="2" s="1"/>
  <c r="H576" i="2"/>
  <c r="G576" i="2" s="1"/>
  <c r="H577" i="2"/>
  <c r="G577" i="2" s="1"/>
  <c r="H578" i="2"/>
  <c r="G578" i="2" s="1"/>
  <c r="H579" i="2"/>
  <c r="G579" i="2" s="1"/>
  <c r="H580" i="2"/>
  <c r="G580" i="2" s="1"/>
  <c r="H581" i="2"/>
  <c r="G581" i="2" s="1"/>
  <c r="H582" i="2"/>
  <c r="G582" i="2" s="1"/>
  <c r="H583" i="2"/>
  <c r="G583" i="2" s="1"/>
  <c r="H584" i="2"/>
  <c r="G584" i="2" s="1"/>
  <c r="H585" i="2"/>
  <c r="G585" i="2" s="1"/>
  <c r="H586" i="2"/>
  <c r="G586" i="2" s="1"/>
  <c r="H587" i="2"/>
  <c r="G587" i="2" s="1"/>
  <c r="H588" i="2"/>
  <c r="G588" i="2" s="1"/>
  <c r="H589" i="2"/>
  <c r="G589" i="2" s="1"/>
  <c r="H590" i="2"/>
  <c r="G590" i="2" s="1"/>
  <c r="H591" i="2"/>
  <c r="G591" i="2" s="1"/>
  <c r="H592" i="2"/>
  <c r="G592" i="2" s="1"/>
  <c r="H593" i="2"/>
  <c r="G593" i="2" s="1"/>
  <c r="H594" i="2"/>
  <c r="G594" i="2" s="1"/>
  <c r="H595" i="2"/>
  <c r="G595" i="2" s="1"/>
  <c r="H596" i="2"/>
  <c r="G596" i="2" s="1"/>
  <c r="H597" i="2"/>
  <c r="G597" i="2" s="1"/>
  <c r="H598" i="2"/>
  <c r="G598" i="2" s="1"/>
  <c r="H599" i="2"/>
  <c r="G599" i="2" s="1"/>
  <c r="H600" i="2"/>
  <c r="G600" i="2" s="1"/>
  <c r="H601" i="2"/>
  <c r="G601" i="2" s="1"/>
  <c r="H602" i="2"/>
  <c r="G602" i="2" s="1"/>
  <c r="H603" i="2"/>
  <c r="G603" i="2" s="1"/>
  <c r="H604" i="2"/>
  <c r="G604" i="2" s="1"/>
  <c r="H605" i="2"/>
  <c r="G605" i="2" s="1"/>
  <c r="H606" i="2"/>
  <c r="G606" i="2" s="1"/>
  <c r="H607" i="2"/>
  <c r="G607" i="2" s="1"/>
  <c r="H608" i="2"/>
  <c r="G608" i="2" s="1"/>
  <c r="H609" i="2"/>
  <c r="G609" i="2" s="1"/>
  <c r="H610" i="2"/>
  <c r="G610" i="2" s="1"/>
  <c r="H611" i="2"/>
  <c r="G611" i="2" s="1"/>
  <c r="H612" i="2"/>
  <c r="G612" i="2" s="1"/>
  <c r="H613" i="2"/>
  <c r="G613" i="2" s="1"/>
  <c r="H614" i="2"/>
  <c r="G614" i="2" s="1"/>
  <c r="H615" i="2"/>
  <c r="G615" i="2" s="1"/>
  <c r="H616" i="2"/>
  <c r="G616" i="2" s="1"/>
  <c r="H617" i="2"/>
  <c r="G617" i="2" s="1"/>
  <c r="H618" i="2"/>
  <c r="G618" i="2" s="1"/>
  <c r="H619" i="2"/>
  <c r="G619" i="2" s="1"/>
  <c r="H620" i="2"/>
  <c r="G620" i="2" s="1"/>
  <c r="H621" i="2"/>
  <c r="G621" i="2" s="1"/>
  <c r="H622" i="2"/>
  <c r="G622" i="2" s="1"/>
  <c r="H623" i="2"/>
  <c r="G623" i="2" s="1"/>
  <c r="H624" i="2"/>
  <c r="G624" i="2" s="1"/>
  <c r="H625" i="2"/>
  <c r="G625" i="2" s="1"/>
  <c r="H626" i="2"/>
  <c r="G626" i="2" s="1"/>
  <c r="H627" i="2"/>
  <c r="G627" i="2" s="1"/>
  <c r="H628" i="2"/>
  <c r="G628" i="2" s="1"/>
  <c r="H629" i="2"/>
  <c r="G629" i="2" s="1"/>
  <c r="H630" i="2"/>
  <c r="G630" i="2" s="1"/>
  <c r="H631" i="2"/>
  <c r="G631" i="2" s="1"/>
  <c r="H632" i="2"/>
  <c r="G632" i="2" s="1"/>
  <c r="H633" i="2"/>
  <c r="G633" i="2" s="1"/>
  <c r="H634" i="2"/>
  <c r="G634" i="2" s="1"/>
  <c r="H635" i="2"/>
  <c r="G635" i="2" s="1"/>
  <c r="H636" i="2"/>
  <c r="G636" i="2" s="1"/>
  <c r="H637" i="2"/>
  <c r="G637" i="2" s="1"/>
  <c r="H638" i="2"/>
  <c r="G638" i="2" s="1"/>
  <c r="H639" i="2"/>
  <c r="G639" i="2" s="1"/>
  <c r="H640" i="2"/>
  <c r="G640" i="2" s="1"/>
  <c r="H641" i="2"/>
  <c r="G641" i="2" s="1"/>
  <c r="H642" i="2"/>
  <c r="G642" i="2" s="1"/>
  <c r="H643" i="2"/>
  <c r="G643" i="2" s="1"/>
  <c r="H644" i="2"/>
  <c r="G644" i="2" s="1"/>
  <c r="H645" i="2"/>
  <c r="G645" i="2" s="1"/>
  <c r="H646" i="2"/>
  <c r="G646" i="2" s="1"/>
  <c r="H647" i="2"/>
  <c r="G647" i="2" s="1"/>
  <c r="H648" i="2"/>
  <c r="G648" i="2" s="1"/>
  <c r="H649" i="2"/>
  <c r="G649" i="2" s="1"/>
  <c r="H650" i="2"/>
  <c r="G650" i="2" s="1"/>
  <c r="H651" i="2"/>
  <c r="G651" i="2" s="1"/>
  <c r="H652" i="2"/>
  <c r="G652" i="2" s="1"/>
  <c r="H653" i="2"/>
  <c r="G653" i="2" s="1"/>
  <c r="H654" i="2"/>
  <c r="G654" i="2" s="1"/>
  <c r="H655" i="2"/>
  <c r="G655" i="2" s="1"/>
  <c r="H656" i="2"/>
  <c r="G656" i="2" s="1"/>
  <c r="H657" i="2"/>
  <c r="G657" i="2" s="1"/>
  <c r="H658" i="2"/>
  <c r="G658" i="2" s="1"/>
  <c r="H659" i="2"/>
  <c r="G659" i="2" s="1"/>
  <c r="H660" i="2"/>
  <c r="G660" i="2" s="1"/>
  <c r="H661" i="2"/>
  <c r="G661" i="2" s="1"/>
  <c r="H662" i="2"/>
  <c r="G662" i="2" s="1"/>
  <c r="H663" i="2"/>
  <c r="G663" i="2" s="1"/>
  <c r="H664" i="2"/>
  <c r="G664" i="2" s="1"/>
  <c r="H665" i="2"/>
  <c r="G665" i="2" s="1"/>
  <c r="H666" i="2"/>
  <c r="G666" i="2" s="1"/>
  <c r="H667" i="2"/>
  <c r="G667" i="2" s="1"/>
  <c r="H668" i="2"/>
  <c r="G668" i="2" s="1"/>
  <c r="H669" i="2"/>
  <c r="G669" i="2" s="1"/>
  <c r="H670" i="2"/>
  <c r="G670" i="2" s="1"/>
  <c r="H671" i="2"/>
  <c r="G671" i="2" s="1"/>
  <c r="H672" i="2"/>
  <c r="G672" i="2" s="1"/>
  <c r="H673" i="2"/>
  <c r="G673" i="2" s="1"/>
  <c r="H674" i="2"/>
  <c r="G674" i="2" s="1"/>
  <c r="H675" i="2"/>
  <c r="G675" i="2" s="1"/>
  <c r="H676" i="2"/>
  <c r="G676" i="2" s="1"/>
  <c r="H677" i="2"/>
  <c r="G677" i="2" s="1"/>
  <c r="H678" i="2"/>
  <c r="G678" i="2" s="1"/>
  <c r="H679" i="2"/>
  <c r="G679" i="2" s="1"/>
  <c r="H680" i="2"/>
  <c r="G680" i="2" s="1"/>
  <c r="H681" i="2"/>
  <c r="G681" i="2" s="1"/>
  <c r="H682" i="2"/>
  <c r="G682" i="2" s="1"/>
  <c r="H683" i="2"/>
  <c r="G683" i="2" s="1"/>
  <c r="H684" i="2"/>
  <c r="G684" i="2" s="1"/>
  <c r="H685" i="2"/>
  <c r="G685" i="2" s="1"/>
  <c r="H686" i="2"/>
  <c r="G686" i="2" s="1"/>
  <c r="H687" i="2"/>
  <c r="G687" i="2" s="1"/>
  <c r="H688" i="2"/>
  <c r="G688" i="2" s="1"/>
  <c r="H689" i="2"/>
  <c r="G689" i="2" s="1"/>
  <c r="H690" i="2"/>
  <c r="G690" i="2" s="1"/>
  <c r="H691" i="2"/>
  <c r="G691" i="2" s="1"/>
  <c r="H692" i="2"/>
  <c r="G692" i="2" s="1"/>
  <c r="H693" i="2"/>
  <c r="G693" i="2" s="1"/>
  <c r="H694" i="2"/>
  <c r="G694" i="2" s="1"/>
  <c r="H695" i="2"/>
  <c r="G695" i="2" s="1"/>
  <c r="H696" i="2"/>
  <c r="G696" i="2" s="1"/>
  <c r="H697" i="2"/>
  <c r="G697" i="2" s="1"/>
  <c r="H698" i="2"/>
  <c r="G698" i="2" s="1"/>
  <c r="H699" i="2"/>
  <c r="G699" i="2" s="1"/>
  <c r="H700" i="2"/>
  <c r="G700" i="2" s="1"/>
  <c r="H701" i="2"/>
  <c r="G701" i="2" s="1"/>
  <c r="H702" i="2"/>
  <c r="G702" i="2" s="1"/>
  <c r="H703" i="2"/>
  <c r="G703" i="2" s="1"/>
  <c r="H704" i="2"/>
  <c r="G704" i="2" s="1"/>
  <c r="H705" i="2"/>
  <c r="G705" i="2" s="1"/>
  <c r="H706" i="2"/>
  <c r="G706" i="2" s="1"/>
  <c r="H707" i="2"/>
  <c r="G707" i="2" s="1"/>
  <c r="H708" i="2"/>
  <c r="G708" i="2" s="1"/>
  <c r="H709" i="2"/>
  <c r="G709" i="2" s="1"/>
  <c r="H710" i="2"/>
  <c r="G710" i="2" s="1"/>
  <c r="H711" i="2"/>
  <c r="G711" i="2" s="1"/>
  <c r="H712" i="2"/>
  <c r="G712" i="2" s="1"/>
  <c r="H713" i="2"/>
  <c r="G713" i="2" s="1"/>
  <c r="H714" i="2"/>
  <c r="G714" i="2" s="1"/>
  <c r="H715" i="2"/>
  <c r="G715" i="2" s="1"/>
  <c r="H716" i="2"/>
  <c r="G716" i="2" s="1"/>
  <c r="H717" i="2"/>
  <c r="G717" i="2" s="1"/>
  <c r="H718" i="2"/>
  <c r="G718" i="2" s="1"/>
  <c r="H719" i="2"/>
  <c r="G719" i="2" s="1"/>
  <c r="H720" i="2"/>
  <c r="G720" i="2" s="1"/>
  <c r="H721" i="2"/>
  <c r="G721" i="2" s="1"/>
  <c r="H722" i="2"/>
  <c r="G722" i="2" s="1"/>
  <c r="H723" i="2"/>
  <c r="G723" i="2" s="1"/>
  <c r="H724" i="2"/>
  <c r="G724" i="2" s="1"/>
  <c r="H725" i="2"/>
  <c r="G725" i="2" s="1"/>
  <c r="H726" i="2"/>
  <c r="G726" i="2" s="1"/>
  <c r="H727" i="2"/>
  <c r="G727" i="2" s="1"/>
  <c r="H728" i="2"/>
  <c r="G728" i="2" s="1"/>
  <c r="H729" i="2"/>
  <c r="G729" i="2" s="1"/>
  <c r="H730" i="2"/>
  <c r="G730" i="2" s="1"/>
  <c r="H731" i="2"/>
  <c r="G731" i="2" s="1"/>
  <c r="H732" i="2"/>
  <c r="G732" i="2" s="1"/>
  <c r="H733" i="2"/>
  <c r="G733" i="2" s="1"/>
  <c r="H734" i="2"/>
  <c r="G734" i="2" s="1"/>
  <c r="H735" i="2"/>
  <c r="G735" i="2" s="1"/>
  <c r="H736" i="2"/>
  <c r="G736" i="2" s="1"/>
  <c r="H737" i="2"/>
  <c r="G737" i="2" s="1"/>
  <c r="H738" i="2"/>
  <c r="G738" i="2" s="1"/>
  <c r="H739" i="2"/>
  <c r="G739" i="2" s="1"/>
  <c r="H740" i="2"/>
  <c r="G740" i="2" s="1"/>
  <c r="H741" i="2"/>
  <c r="G741" i="2" s="1"/>
  <c r="H742" i="2"/>
  <c r="G742" i="2" s="1"/>
  <c r="H743" i="2"/>
  <c r="G743" i="2" s="1"/>
  <c r="H744" i="2"/>
  <c r="G744" i="2" s="1"/>
  <c r="H745" i="2"/>
  <c r="G745" i="2" s="1"/>
  <c r="H746" i="2"/>
  <c r="G746" i="2" s="1"/>
  <c r="H747" i="2"/>
  <c r="G747" i="2" s="1"/>
  <c r="H748" i="2"/>
  <c r="G748" i="2" s="1"/>
  <c r="H749" i="2"/>
  <c r="G749" i="2" s="1"/>
  <c r="H750" i="2"/>
  <c r="G750" i="2" s="1"/>
  <c r="H751" i="2"/>
  <c r="G751" i="2" s="1"/>
  <c r="H752" i="2"/>
  <c r="G752" i="2" s="1"/>
  <c r="H753" i="2"/>
  <c r="G753" i="2" s="1"/>
  <c r="H754" i="2"/>
  <c r="G754" i="2" s="1"/>
  <c r="H755" i="2"/>
  <c r="G755" i="2" s="1"/>
  <c r="H756" i="2"/>
  <c r="G756" i="2" s="1"/>
  <c r="H757" i="2"/>
  <c r="G757" i="2" s="1"/>
  <c r="H758" i="2"/>
  <c r="G758" i="2" s="1"/>
  <c r="H759" i="2"/>
  <c r="G759" i="2" s="1"/>
  <c r="H760" i="2"/>
  <c r="G760" i="2" s="1"/>
  <c r="H761" i="2"/>
  <c r="G761" i="2" s="1"/>
  <c r="H762" i="2"/>
  <c r="G762" i="2" s="1"/>
  <c r="H763" i="2"/>
  <c r="G763" i="2" s="1"/>
  <c r="H764" i="2"/>
  <c r="G764" i="2" s="1"/>
  <c r="H765" i="2"/>
  <c r="G765" i="2" s="1"/>
  <c r="H766" i="2"/>
  <c r="G766" i="2" s="1"/>
  <c r="H767" i="2"/>
  <c r="G767" i="2" s="1"/>
  <c r="H768" i="2"/>
  <c r="G768" i="2" s="1"/>
  <c r="H769" i="2"/>
  <c r="G769" i="2" s="1"/>
  <c r="H770" i="2"/>
  <c r="G770" i="2" s="1"/>
  <c r="H771" i="2"/>
  <c r="G771" i="2" s="1"/>
  <c r="H772" i="2"/>
  <c r="G772" i="2" s="1"/>
  <c r="H773" i="2"/>
  <c r="G773" i="2" s="1"/>
  <c r="H774" i="2"/>
  <c r="G774" i="2" s="1"/>
  <c r="H775" i="2"/>
  <c r="G775" i="2" s="1"/>
  <c r="H776" i="2"/>
  <c r="G776" i="2" s="1"/>
  <c r="H777" i="2"/>
  <c r="G777" i="2" s="1"/>
  <c r="H778" i="2"/>
  <c r="G778" i="2" s="1"/>
  <c r="H779" i="2"/>
  <c r="G779" i="2" s="1"/>
  <c r="H780" i="2"/>
  <c r="G780" i="2" s="1"/>
  <c r="H781" i="2"/>
  <c r="G781" i="2" s="1"/>
  <c r="H782" i="2"/>
  <c r="G782" i="2" s="1"/>
  <c r="H783" i="2"/>
  <c r="G783" i="2" s="1"/>
  <c r="H784" i="2"/>
  <c r="G784" i="2" s="1"/>
  <c r="H785" i="2"/>
  <c r="G785" i="2" s="1"/>
  <c r="H786" i="2"/>
  <c r="G786" i="2" s="1"/>
  <c r="H787" i="2"/>
  <c r="G787" i="2" s="1"/>
  <c r="H788" i="2"/>
  <c r="G788" i="2" s="1"/>
  <c r="H789" i="2"/>
  <c r="G789" i="2" s="1"/>
  <c r="H790" i="2"/>
  <c r="G790" i="2" s="1"/>
  <c r="H791" i="2"/>
  <c r="G791" i="2" s="1"/>
  <c r="H792" i="2"/>
  <c r="G792" i="2" s="1"/>
  <c r="H793" i="2"/>
  <c r="G793" i="2" s="1"/>
  <c r="H794" i="2"/>
  <c r="G794" i="2" s="1"/>
  <c r="H795" i="2"/>
  <c r="G795" i="2" s="1"/>
  <c r="H796" i="2"/>
  <c r="G796" i="2" s="1"/>
  <c r="H797" i="2"/>
  <c r="G797" i="2" s="1"/>
  <c r="H798" i="2"/>
  <c r="G798" i="2" s="1"/>
  <c r="H799" i="2"/>
  <c r="G799" i="2" s="1"/>
  <c r="H800" i="2"/>
  <c r="G800" i="2" s="1"/>
  <c r="H801" i="2"/>
  <c r="G801" i="2" s="1"/>
  <c r="H802" i="2"/>
  <c r="G802" i="2" s="1"/>
  <c r="H803" i="2"/>
  <c r="G803" i="2" s="1"/>
  <c r="H804" i="2"/>
  <c r="G804" i="2" s="1"/>
  <c r="H805" i="2"/>
  <c r="G805" i="2" s="1"/>
  <c r="H806" i="2"/>
  <c r="G806" i="2" s="1"/>
  <c r="H807" i="2"/>
  <c r="G807" i="2" s="1"/>
  <c r="H808" i="2"/>
  <c r="G808" i="2" s="1"/>
  <c r="H809" i="2"/>
  <c r="G809" i="2" s="1"/>
  <c r="H810" i="2"/>
  <c r="G810" i="2" s="1"/>
  <c r="H811" i="2"/>
  <c r="G811" i="2" s="1"/>
  <c r="H812" i="2"/>
  <c r="G812" i="2" s="1"/>
  <c r="H813" i="2"/>
  <c r="G813" i="2" s="1"/>
  <c r="H814" i="2"/>
  <c r="G814" i="2" s="1"/>
  <c r="H815" i="2"/>
  <c r="G815" i="2" s="1"/>
  <c r="H816" i="2"/>
  <c r="G816" i="2" s="1"/>
  <c r="H817" i="2"/>
  <c r="G817" i="2" s="1"/>
  <c r="H818" i="2"/>
  <c r="G818" i="2" s="1"/>
  <c r="H819" i="2"/>
  <c r="G819" i="2" s="1"/>
  <c r="H820" i="2"/>
  <c r="G820" i="2" s="1"/>
  <c r="H821" i="2"/>
  <c r="G821" i="2" s="1"/>
  <c r="H822" i="2"/>
  <c r="G822" i="2" s="1"/>
  <c r="H823" i="2"/>
  <c r="G823" i="2" s="1"/>
  <c r="H824" i="2"/>
  <c r="G824" i="2" s="1"/>
  <c r="H825" i="2"/>
  <c r="G825" i="2" s="1"/>
  <c r="H826" i="2"/>
  <c r="G826" i="2" s="1"/>
  <c r="H827" i="2"/>
  <c r="G827" i="2" s="1"/>
  <c r="H828" i="2"/>
  <c r="G828" i="2" s="1"/>
  <c r="H829" i="2"/>
  <c r="G829" i="2" s="1"/>
  <c r="H830" i="2"/>
  <c r="G830" i="2" s="1"/>
  <c r="H831" i="2"/>
  <c r="G831" i="2" s="1"/>
  <c r="H832" i="2"/>
  <c r="G832" i="2" s="1"/>
  <c r="H833" i="2"/>
  <c r="G833" i="2" s="1"/>
  <c r="H834" i="2"/>
  <c r="G834" i="2" s="1"/>
  <c r="H835" i="2"/>
  <c r="G835" i="2" s="1"/>
  <c r="H836" i="2"/>
  <c r="G836" i="2" s="1"/>
  <c r="H837" i="2"/>
  <c r="G837" i="2" s="1"/>
  <c r="H838" i="2"/>
  <c r="G838" i="2" s="1"/>
  <c r="H839" i="2"/>
  <c r="G839" i="2" s="1"/>
  <c r="H840" i="2"/>
  <c r="G840" i="2" s="1"/>
  <c r="H841" i="2"/>
  <c r="G841" i="2" s="1"/>
  <c r="H842" i="2"/>
  <c r="G842" i="2" s="1"/>
  <c r="H843" i="2"/>
  <c r="G843" i="2" s="1"/>
  <c r="H844" i="2"/>
  <c r="G844" i="2" s="1"/>
  <c r="H845" i="2"/>
  <c r="G845" i="2" s="1"/>
  <c r="H846" i="2"/>
  <c r="G846" i="2" s="1"/>
  <c r="H847" i="2"/>
  <c r="G847" i="2" s="1"/>
  <c r="H848" i="2"/>
  <c r="G848" i="2" s="1"/>
  <c r="H849" i="2"/>
  <c r="G849" i="2" s="1"/>
  <c r="H850" i="2"/>
  <c r="G850" i="2" s="1"/>
  <c r="H851" i="2"/>
  <c r="G851" i="2" s="1"/>
  <c r="H852" i="2"/>
  <c r="G852" i="2" s="1"/>
  <c r="H853" i="2"/>
  <c r="G853" i="2" s="1"/>
  <c r="H854" i="2"/>
  <c r="G854" i="2" s="1"/>
  <c r="H855" i="2"/>
  <c r="G855" i="2" s="1"/>
  <c r="H856" i="2"/>
  <c r="G856" i="2" s="1"/>
  <c r="H857" i="2"/>
  <c r="G857" i="2" s="1"/>
  <c r="H858" i="2"/>
  <c r="G858" i="2" s="1"/>
  <c r="H859" i="2"/>
  <c r="G859" i="2" s="1"/>
  <c r="H860" i="2"/>
  <c r="G860" i="2" s="1"/>
  <c r="H861" i="2"/>
  <c r="G861" i="2" s="1"/>
  <c r="H862" i="2"/>
  <c r="G862" i="2" s="1"/>
  <c r="H863" i="2"/>
  <c r="G863" i="2" s="1"/>
  <c r="H864" i="2"/>
  <c r="G864" i="2" s="1"/>
  <c r="H865" i="2"/>
  <c r="G865" i="2" s="1"/>
  <c r="H866" i="2"/>
  <c r="G866" i="2" s="1"/>
  <c r="H867" i="2"/>
  <c r="G867" i="2" s="1"/>
  <c r="H868" i="2"/>
  <c r="G868" i="2" s="1"/>
  <c r="H869" i="2"/>
  <c r="G869" i="2" s="1"/>
  <c r="H870" i="2"/>
  <c r="G870" i="2" s="1"/>
  <c r="H871" i="2"/>
  <c r="G871" i="2" s="1"/>
  <c r="H872" i="2"/>
  <c r="G872" i="2" s="1"/>
  <c r="H873" i="2"/>
  <c r="G873" i="2" s="1"/>
  <c r="H874" i="2"/>
  <c r="G874" i="2" s="1"/>
  <c r="H875" i="2"/>
  <c r="G875" i="2" s="1"/>
  <c r="H876" i="2"/>
  <c r="G876" i="2" s="1"/>
  <c r="H877" i="2"/>
  <c r="G877" i="2" s="1"/>
  <c r="H878" i="2"/>
  <c r="G878" i="2" s="1"/>
  <c r="H879" i="2"/>
  <c r="G879" i="2" s="1"/>
  <c r="H880" i="2"/>
  <c r="G880" i="2" s="1"/>
  <c r="H881" i="2"/>
  <c r="G881" i="2" s="1"/>
  <c r="H882" i="2"/>
  <c r="G882" i="2" s="1"/>
  <c r="H883" i="2"/>
  <c r="G883" i="2" s="1"/>
  <c r="H884" i="2"/>
  <c r="G884" i="2" s="1"/>
  <c r="H885" i="2"/>
  <c r="G885" i="2" s="1"/>
  <c r="H886" i="2"/>
  <c r="G886" i="2" s="1"/>
  <c r="H887" i="2"/>
  <c r="G887" i="2" s="1"/>
  <c r="H888" i="2"/>
  <c r="G888" i="2" s="1"/>
  <c r="H889" i="2"/>
  <c r="G889" i="2" s="1"/>
  <c r="H890" i="2"/>
  <c r="G890" i="2" s="1"/>
  <c r="H891" i="2"/>
  <c r="G891" i="2" s="1"/>
  <c r="H892" i="2"/>
  <c r="G892" i="2" s="1"/>
  <c r="H893" i="2"/>
  <c r="G893" i="2" s="1"/>
  <c r="H894" i="2"/>
  <c r="G894" i="2" s="1"/>
  <c r="H895" i="2"/>
  <c r="G895" i="2" s="1"/>
  <c r="H896" i="2"/>
  <c r="G896" i="2" s="1"/>
  <c r="H897" i="2"/>
  <c r="G897" i="2" s="1"/>
  <c r="H898" i="2"/>
  <c r="G898" i="2" s="1"/>
  <c r="H899" i="2"/>
  <c r="G899" i="2" s="1"/>
  <c r="H900" i="2"/>
  <c r="G900" i="2" s="1"/>
  <c r="H901" i="2"/>
  <c r="G901" i="2" s="1"/>
  <c r="H902" i="2"/>
  <c r="G902" i="2" s="1"/>
  <c r="H903" i="2"/>
  <c r="G903" i="2" s="1"/>
  <c r="H904" i="2"/>
  <c r="G904" i="2" s="1"/>
  <c r="H905" i="2"/>
  <c r="G905" i="2" s="1"/>
  <c r="H906" i="2"/>
  <c r="G906" i="2" s="1"/>
  <c r="H907" i="2"/>
  <c r="G907" i="2" s="1"/>
  <c r="H908" i="2"/>
  <c r="G908" i="2" s="1"/>
  <c r="H909" i="2"/>
  <c r="G909" i="2" s="1"/>
  <c r="H910" i="2"/>
  <c r="G910" i="2" s="1"/>
  <c r="H911" i="2"/>
  <c r="G911" i="2" s="1"/>
  <c r="H912" i="2"/>
  <c r="G912" i="2" s="1"/>
  <c r="H913" i="2"/>
  <c r="G913" i="2" s="1"/>
  <c r="H914" i="2"/>
  <c r="G914" i="2" s="1"/>
  <c r="H915" i="2"/>
  <c r="G915" i="2" s="1"/>
  <c r="H916" i="2"/>
  <c r="G916" i="2" s="1"/>
  <c r="H917" i="2"/>
  <c r="G917" i="2" s="1"/>
  <c r="H918" i="2"/>
  <c r="G918" i="2" s="1"/>
  <c r="H919" i="2"/>
  <c r="G919" i="2" s="1"/>
  <c r="H920" i="2"/>
  <c r="G920" i="2" s="1"/>
  <c r="H921" i="2"/>
  <c r="G921" i="2" s="1"/>
  <c r="H922" i="2"/>
  <c r="G922" i="2" s="1"/>
  <c r="H923" i="2"/>
  <c r="G923" i="2" s="1"/>
  <c r="H924" i="2"/>
  <c r="G924" i="2" s="1"/>
  <c r="H925" i="2"/>
  <c r="G925" i="2" s="1"/>
  <c r="H926" i="2"/>
  <c r="G926" i="2" s="1"/>
  <c r="H927" i="2"/>
  <c r="G927" i="2" s="1"/>
  <c r="H928" i="2"/>
  <c r="G928" i="2" s="1"/>
  <c r="H929" i="2"/>
  <c r="G929" i="2" s="1"/>
  <c r="H930" i="2"/>
  <c r="G930" i="2" s="1"/>
  <c r="H931" i="2"/>
  <c r="G931" i="2" s="1"/>
  <c r="H932" i="2"/>
  <c r="G932" i="2" s="1"/>
  <c r="H933" i="2"/>
  <c r="G933" i="2" s="1"/>
  <c r="H934" i="2"/>
  <c r="G934" i="2" s="1"/>
  <c r="H935" i="2"/>
  <c r="G935" i="2" s="1"/>
  <c r="H936" i="2"/>
  <c r="G936" i="2" s="1"/>
  <c r="H937" i="2"/>
  <c r="G937" i="2" s="1"/>
  <c r="H938" i="2"/>
  <c r="G938" i="2" s="1"/>
  <c r="H939" i="2"/>
  <c r="G939" i="2" s="1"/>
  <c r="H940" i="2"/>
  <c r="G940" i="2" s="1"/>
  <c r="H941" i="2"/>
  <c r="G941" i="2" s="1"/>
  <c r="H942" i="2"/>
  <c r="G942" i="2" s="1"/>
  <c r="H943" i="2"/>
  <c r="G943" i="2" s="1"/>
  <c r="H944" i="2"/>
  <c r="G944" i="2" s="1"/>
  <c r="H945" i="2"/>
  <c r="G945" i="2" s="1"/>
  <c r="H946" i="2"/>
  <c r="G946" i="2" s="1"/>
  <c r="H947" i="2"/>
  <c r="G947" i="2" s="1"/>
  <c r="H948" i="2"/>
  <c r="G948" i="2" s="1"/>
  <c r="H949" i="2"/>
  <c r="G949" i="2" s="1"/>
  <c r="H950" i="2"/>
  <c r="G950" i="2" s="1"/>
  <c r="H951" i="2"/>
  <c r="G951" i="2" s="1"/>
  <c r="H952" i="2"/>
  <c r="G952" i="2" s="1"/>
  <c r="H953" i="2"/>
  <c r="G953" i="2" s="1"/>
  <c r="H954" i="2"/>
  <c r="G954" i="2" s="1"/>
  <c r="H955" i="2"/>
  <c r="G955" i="2" s="1"/>
  <c r="H956" i="2"/>
  <c r="G956" i="2" s="1"/>
  <c r="H957" i="2"/>
  <c r="G957" i="2" s="1"/>
  <c r="H958" i="2"/>
  <c r="G958" i="2" s="1"/>
  <c r="H959" i="2"/>
  <c r="G959" i="2" s="1"/>
  <c r="H960" i="2"/>
  <c r="G960" i="2" s="1"/>
  <c r="H961" i="2"/>
  <c r="G961" i="2" s="1"/>
  <c r="H962" i="2"/>
  <c r="G962" i="2" s="1"/>
  <c r="H963" i="2"/>
  <c r="G963" i="2" s="1"/>
  <c r="H964" i="2"/>
  <c r="G964" i="2" s="1"/>
  <c r="H965" i="2"/>
  <c r="G965" i="2" s="1"/>
  <c r="H966" i="2"/>
  <c r="G966" i="2" s="1"/>
  <c r="H967" i="2"/>
  <c r="G967" i="2" s="1"/>
  <c r="H968" i="2"/>
  <c r="G968" i="2" s="1"/>
  <c r="H969" i="2"/>
  <c r="G969" i="2" s="1"/>
  <c r="H970" i="2"/>
  <c r="G970" i="2" s="1"/>
  <c r="H971" i="2"/>
  <c r="G971" i="2" s="1"/>
  <c r="H972" i="2"/>
  <c r="G972" i="2" s="1"/>
  <c r="H973" i="2"/>
  <c r="G973" i="2" s="1"/>
  <c r="H974" i="2"/>
  <c r="G974" i="2" s="1"/>
  <c r="H975" i="2"/>
  <c r="G975" i="2" s="1"/>
  <c r="H976" i="2"/>
  <c r="G976" i="2" s="1"/>
  <c r="H977" i="2"/>
  <c r="G977" i="2" s="1"/>
  <c r="H978" i="2"/>
  <c r="G978" i="2" s="1"/>
  <c r="H979" i="2"/>
  <c r="G979" i="2" s="1"/>
  <c r="H980" i="2"/>
  <c r="G980" i="2" s="1"/>
  <c r="H981" i="2"/>
  <c r="G981" i="2" s="1"/>
  <c r="H982" i="2"/>
  <c r="G982" i="2" s="1"/>
  <c r="H983" i="2"/>
  <c r="G983" i="2" s="1"/>
  <c r="H984" i="2"/>
  <c r="G984" i="2" s="1"/>
  <c r="H985" i="2"/>
  <c r="G985" i="2" s="1"/>
  <c r="H986" i="2"/>
  <c r="G986" i="2" s="1"/>
  <c r="H987" i="2"/>
  <c r="G987" i="2" s="1"/>
  <c r="H988" i="2"/>
  <c r="G988" i="2" s="1"/>
  <c r="H989" i="2"/>
  <c r="G989" i="2" s="1"/>
  <c r="H990" i="2"/>
  <c r="G990" i="2" s="1"/>
  <c r="H991" i="2"/>
  <c r="G991" i="2" s="1"/>
  <c r="H992" i="2"/>
  <c r="G992" i="2" s="1"/>
  <c r="H993" i="2"/>
  <c r="G993" i="2" s="1"/>
  <c r="H994" i="2"/>
  <c r="G994" i="2" s="1"/>
  <c r="H995" i="2"/>
  <c r="G995" i="2" s="1"/>
  <c r="H996" i="2"/>
  <c r="G996" i="2" s="1"/>
  <c r="H997" i="2"/>
  <c r="G997" i="2" s="1"/>
  <c r="H998" i="2"/>
  <c r="G998" i="2" s="1"/>
  <c r="H999" i="2"/>
  <c r="G999" i="2" s="1"/>
  <c r="H1000" i="2"/>
  <c r="G1000" i="2" s="1"/>
  <c r="H7" i="2"/>
  <c r="G7" i="2" s="1"/>
  <c r="L7" i="8" l="1"/>
  <c r="J7" i="8" l="1"/>
  <c r="I7" i="8" s="1"/>
  <c r="C8" i="2" l="1"/>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655" i="2"/>
  <c r="C656" i="2"/>
  <c r="C657" i="2"/>
  <c r="C658" i="2"/>
  <c r="C659" i="2"/>
  <c r="C660" i="2"/>
  <c r="C661" i="2"/>
  <c r="C662" i="2"/>
  <c r="C663" i="2"/>
  <c r="C664" i="2"/>
  <c r="C665" i="2"/>
  <c r="C666" i="2"/>
  <c r="C667" i="2"/>
  <c r="C668" i="2"/>
  <c r="C669" i="2"/>
  <c r="C670" i="2"/>
  <c r="C671" i="2"/>
  <c r="C672" i="2"/>
  <c r="C673" i="2"/>
  <c r="C674" i="2"/>
  <c r="C675" i="2"/>
  <c r="C676" i="2"/>
  <c r="C677" i="2"/>
  <c r="C678" i="2"/>
  <c r="C679" i="2"/>
  <c r="C680" i="2"/>
  <c r="C681" i="2"/>
  <c r="C682" i="2"/>
  <c r="C683" i="2"/>
  <c r="C684" i="2"/>
  <c r="C685" i="2"/>
  <c r="C686" i="2"/>
  <c r="C687" i="2"/>
  <c r="C688" i="2"/>
  <c r="C689" i="2"/>
  <c r="C690" i="2"/>
  <c r="C691" i="2"/>
  <c r="C692" i="2"/>
  <c r="C693" i="2"/>
  <c r="C694" i="2"/>
  <c r="C695" i="2"/>
  <c r="C696" i="2"/>
  <c r="C697" i="2"/>
  <c r="C698" i="2"/>
  <c r="C699" i="2"/>
  <c r="C700" i="2"/>
  <c r="C701" i="2"/>
  <c r="C702" i="2"/>
  <c r="C703" i="2"/>
  <c r="C704" i="2"/>
  <c r="C705" i="2"/>
  <c r="C706" i="2"/>
  <c r="C707" i="2"/>
  <c r="C708" i="2"/>
  <c r="C709" i="2"/>
  <c r="C710" i="2"/>
  <c r="C711" i="2"/>
  <c r="C712" i="2"/>
  <c r="C713" i="2"/>
  <c r="C714" i="2"/>
  <c r="C715" i="2"/>
  <c r="C716" i="2"/>
  <c r="C717" i="2"/>
  <c r="C718" i="2"/>
  <c r="C719" i="2"/>
  <c r="C720" i="2"/>
  <c r="C721" i="2"/>
  <c r="C722" i="2"/>
  <c r="C723" i="2"/>
  <c r="C724" i="2"/>
  <c r="C725" i="2"/>
  <c r="C726" i="2"/>
  <c r="C727" i="2"/>
  <c r="C728" i="2"/>
  <c r="C729" i="2"/>
  <c r="C730" i="2"/>
  <c r="C731" i="2"/>
  <c r="C732" i="2"/>
  <c r="C733" i="2"/>
  <c r="C734" i="2"/>
  <c r="C735" i="2"/>
  <c r="C736" i="2"/>
  <c r="C737" i="2"/>
  <c r="C738" i="2"/>
  <c r="C739" i="2"/>
  <c r="C740" i="2"/>
  <c r="C741" i="2"/>
  <c r="C742" i="2"/>
  <c r="C743" i="2"/>
  <c r="C744" i="2"/>
  <c r="C745" i="2"/>
  <c r="C746" i="2"/>
  <c r="C747" i="2"/>
  <c r="C748" i="2"/>
  <c r="C749" i="2"/>
  <c r="C750" i="2"/>
  <c r="C751" i="2"/>
  <c r="C752" i="2"/>
  <c r="C753" i="2"/>
  <c r="C754" i="2"/>
  <c r="C755" i="2"/>
  <c r="C756" i="2"/>
  <c r="C757" i="2"/>
  <c r="C758" i="2"/>
  <c r="C759" i="2"/>
  <c r="C760" i="2"/>
  <c r="C761" i="2"/>
  <c r="C762" i="2"/>
  <c r="C763" i="2"/>
  <c r="C764" i="2"/>
  <c r="C765" i="2"/>
  <c r="C766" i="2"/>
  <c r="C767" i="2"/>
  <c r="C768" i="2"/>
  <c r="C769" i="2"/>
  <c r="C770" i="2"/>
  <c r="C771" i="2"/>
  <c r="C772" i="2"/>
  <c r="C773" i="2"/>
  <c r="C774" i="2"/>
  <c r="C775" i="2"/>
  <c r="C776" i="2"/>
  <c r="C777" i="2"/>
  <c r="C778" i="2"/>
  <c r="C779" i="2"/>
  <c r="C780" i="2"/>
  <c r="C781" i="2"/>
  <c r="C782" i="2"/>
  <c r="C783" i="2"/>
  <c r="C784" i="2"/>
  <c r="C785" i="2"/>
  <c r="C786" i="2"/>
  <c r="C787" i="2"/>
  <c r="C788" i="2"/>
  <c r="C789" i="2"/>
  <c r="C790" i="2"/>
  <c r="C791" i="2"/>
  <c r="C792" i="2"/>
  <c r="C793" i="2"/>
  <c r="C794" i="2"/>
  <c r="C795" i="2"/>
  <c r="C796" i="2"/>
  <c r="C797" i="2"/>
  <c r="C798" i="2"/>
  <c r="C799" i="2"/>
  <c r="C800" i="2"/>
  <c r="C801" i="2"/>
  <c r="C802" i="2"/>
  <c r="C803" i="2"/>
  <c r="C804" i="2"/>
  <c r="C805" i="2"/>
  <c r="C806" i="2"/>
  <c r="C807" i="2"/>
  <c r="C808" i="2"/>
  <c r="C809" i="2"/>
  <c r="C810" i="2"/>
  <c r="C811" i="2"/>
  <c r="C812" i="2"/>
  <c r="C813" i="2"/>
  <c r="C814" i="2"/>
  <c r="C815" i="2"/>
  <c r="C816" i="2"/>
  <c r="C817" i="2"/>
  <c r="C818" i="2"/>
  <c r="C819" i="2"/>
  <c r="C820" i="2"/>
  <c r="C821" i="2"/>
  <c r="C822" i="2"/>
  <c r="C823" i="2"/>
  <c r="C824" i="2"/>
  <c r="C825" i="2"/>
  <c r="C826" i="2"/>
  <c r="C827" i="2"/>
  <c r="C828" i="2"/>
  <c r="C829" i="2"/>
  <c r="C830" i="2"/>
  <c r="C831" i="2"/>
  <c r="C832" i="2"/>
  <c r="C833" i="2"/>
  <c r="C834" i="2"/>
  <c r="C835" i="2"/>
  <c r="C836" i="2"/>
  <c r="C837" i="2"/>
  <c r="C838" i="2"/>
  <c r="C839" i="2"/>
  <c r="C840" i="2"/>
  <c r="C841" i="2"/>
  <c r="C842" i="2"/>
  <c r="C843" i="2"/>
  <c r="C844" i="2"/>
  <c r="C845" i="2"/>
  <c r="C846" i="2"/>
  <c r="C847" i="2"/>
  <c r="C848" i="2"/>
  <c r="C849" i="2"/>
  <c r="C850" i="2"/>
  <c r="C851" i="2"/>
  <c r="C852" i="2"/>
  <c r="C853" i="2"/>
  <c r="C854" i="2"/>
  <c r="C855" i="2"/>
  <c r="C856" i="2"/>
  <c r="C857" i="2"/>
  <c r="C858" i="2"/>
  <c r="C859" i="2"/>
  <c r="C860" i="2"/>
  <c r="C861" i="2"/>
  <c r="C862" i="2"/>
  <c r="C863" i="2"/>
  <c r="C864" i="2"/>
  <c r="C865" i="2"/>
  <c r="C866" i="2"/>
  <c r="C867" i="2"/>
  <c r="C868" i="2"/>
  <c r="C869" i="2"/>
  <c r="C870" i="2"/>
  <c r="C871" i="2"/>
  <c r="C872" i="2"/>
  <c r="C873" i="2"/>
  <c r="C874" i="2"/>
  <c r="C875" i="2"/>
  <c r="C876" i="2"/>
  <c r="C877" i="2"/>
  <c r="C878" i="2"/>
  <c r="C879" i="2"/>
  <c r="C880" i="2"/>
  <c r="C881" i="2"/>
  <c r="C882" i="2"/>
  <c r="C883" i="2"/>
  <c r="C884" i="2"/>
  <c r="C885" i="2"/>
  <c r="C886" i="2"/>
  <c r="C887" i="2"/>
  <c r="C888" i="2"/>
  <c r="C889" i="2"/>
  <c r="C890" i="2"/>
  <c r="C891" i="2"/>
  <c r="C892" i="2"/>
  <c r="C893" i="2"/>
  <c r="C894" i="2"/>
  <c r="C895" i="2"/>
  <c r="C896" i="2"/>
  <c r="C897" i="2"/>
  <c r="C898" i="2"/>
  <c r="C899" i="2"/>
  <c r="C900" i="2"/>
  <c r="C901" i="2"/>
  <c r="C902" i="2"/>
  <c r="C903" i="2"/>
  <c r="C904" i="2"/>
  <c r="C905" i="2"/>
  <c r="C906" i="2"/>
  <c r="C907" i="2"/>
  <c r="C908" i="2"/>
  <c r="C909" i="2"/>
  <c r="C910" i="2"/>
  <c r="C911" i="2"/>
  <c r="C912" i="2"/>
  <c r="C913" i="2"/>
  <c r="C914" i="2"/>
  <c r="C915" i="2"/>
  <c r="C916" i="2"/>
  <c r="C917" i="2"/>
  <c r="C918" i="2"/>
  <c r="C919" i="2"/>
  <c r="C920" i="2"/>
  <c r="C921" i="2"/>
  <c r="C922" i="2"/>
  <c r="C923" i="2"/>
  <c r="C924" i="2"/>
  <c r="C925" i="2"/>
  <c r="C926" i="2"/>
  <c r="C927" i="2"/>
  <c r="C928" i="2"/>
  <c r="C929" i="2"/>
  <c r="C930" i="2"/>
  <c r="C931" i="2"/>
  <c r="C932" i="2"/>
  <c r="C933" i="2"/>
  <c r="C934" i="2"/>
  <c r="C935" i="2"/>
  <c r="C936" i="2"/>
  <c r="C937" i="2"/>
  <c r="C938" i="2"/>
  <c r="C939" i="2"/>
  <c r="C940" i="2"/>
  <c r="C941" i="2"/>
  <c r="C942" i="2"/>
  <c r="C943" i="2"/>
  <c r="C944" i="2"/>
  <c r="C945" i="2"/>
  <c r="C946" i="2"/>
  <c r="C947" i="2"/>
  <c r="C948" i="2"/>
  <c r="C949" i="2"/>
  <c r="C950" i="2"/>
  <c r="C951" i="2"/>
  <c r="C952" i="2"/>
  <c r="C953" i="2"/>
  <c r="C954" i="2"/>
  <c r="C955" i="2"/>
  <c r="C956" i="2"/>
  <c r="C957" i="2"/>
  <c r="C958" i="2"/>
  <c r="C959" i="2"/>
  <c r="C960" i="2"/>
  <c r="C961" i="2"/>
  <c r="C962" i="2"/>
  <c r="C963" i="2"/>
  <c r="C964" i="2"/>
  <c r="C965" i="2"/>
  <c r="C966" i="2"/>
  <c r="C967" i="2"/>
  <c r="C968" i="2"/>
  <c r="C969" i="2"/>
  <c r="C970" i="2"/>
  <c r="C971" i="2"/>
  <c r="C972" i="2"/>
  <c r="C973" i="2"/>
  <c r="C974" i="2"/>
  <c r="C975" i="2"/>
  <c r="C976" i="2"/>
  <c r="C977" i="2"/>
  <c r="C978" i="2"/>
  <c r="C979" i="2"/>
  <c r="C980" i="2"/>
  <c r="C981" i="2"/>
  <c r="C982" i="2"/>
  <c r="C983" i="2"/>
  <c r="C984" i="2"/>
  <c r="C985" i="2"/>
  <c r="C986" i="2"/>
  <c r="C987" i="2"/>
  <c r="C988" i="2"/>
  <c r="C989" i="2"/>
  <c r="C990" i="2"/>
  <c r="C991" i="2"/>
  <c r="C992" i="2"/>
  <c r="C993" i="2"/>
  <c r="C994" i="2"/>
  <c r="C995" i="2"/>
  <c r="C996" i="2"/>
  <c r="C997" i="2"/>
  <c r="C998" i="2"/>
  <c r="C999" i="2"/>
  <c r="C1000" i="2"/>
  <c r="C7" i="2"/>
  <c r="N8" i="8" l="1"/>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21" i="8"/>
  <c r="N122" i="8"/>
  <c r="N123" i="8"/>
  <c r="N124" i="8"/>
  <c r="N125" i="8"/>
  <c r="N126" i="8"/>
  <c r="N127" i="8"/>
  <c r="N128" i="8"/>
  <c r="N129" i="8"/>
  <c r="N130" i="8"/>
  <c r="N131" i="8"/>
  <c r="N132" i="8"/>
  <c r="N133" i="8"/>
  <c r="N134" i="8"/>
  <c r="N135" i="8"/>
  <c r="N136" i="8"/>
  <c r="N137" i="8"/>
  <c r="N138" i="8"/>
  <c r="N139" i="8"/>
  <c r="N140" i="8"/>
  <c r="N141" i="8"/>
  <c r="N142" i="8"/>
  <c r="N143" i="8"/>
  <c r="N144" i="8"/>
  <c r="N145" i="8"/>
  <c r="N146" i="8"/>
  <c r="N147" i="8"/>
  <c r="N148" i="8"/>
  <c r="N149" i="8"/>
  <c r="N150" i="8"/>
  <c r="N151" i="8"/>
  <c r="N152" i="8"/>
  <c r="N153" i="8"/>
  <c r="N154" i="8"/>
  <c r="N155" i="8"/>
  <c r="N156" i="8"/>
  <c r="N157" i="8"/>
  <c r="N158" i="8"/>
  <c r="N159" i="8"/>
  <c r="N160" i="8"/>
  <c r="N161" i="8"/>
  <c r="N162" i="8"/>
  <c r="N163" i="8"/>
  <c r="N164" i="8"/>
  <c r="N165" i="8"/>
  <c r="N166" i="8"/>
  <c r="N167" i="8"/>
  <c r="N168" i="8"/>
  <c r="N169" i="8"/>
  <c r="N170" i="8"/>
  <c r="N171" i="8"/>
  <c r="N172" i="8"/>
  <c r="N173" i="8"/>
  <c r="N174" i="8"/>
  <c r="N175" i="8"/>
  <c r="N176" i="8"/>
  <c r="N177" i="8"/>
  <c r="N178" i="8"/>
  <c r="N179" i="8"/>
  <c r="N180" i="8"/>
  <c r="N181" i="8"/>
  <c r="N182" i="8"/>
  <c r="N183" i="8"/>
  <c r="N184" i="8"/>
  <c r="N185" i="8"/>
  <c r="N186" i="8"/>
  <c r="N187" i="8"/>
  <c r="N188" i="8"/>
  <c r="N189" i="8"/>
  <c r="N190" i="8"/>
  <c r="N191" i="8"/>
  <c r="N192" i="8"/>
  <c r="N193" i="8"/>
  <c r="N194" i="8"/>
  <c r="N195" i="8"/>
  <c r="N196" i="8"/>
  <c r="N197" i="8"/>
  <c r="N198" i="8"/>
  <c r="N199" i="8"/>
  <c r="N200" i="8"/>
  <c r="N201" i="8"/>
  <c r="N202" i="8"/>
  <c r="N203" i="8"/>
  <c r="N204" i="8"/>
  <c r="N205" i="8"/>
  <c r="N206" i="8"/>
  <c r="N207" i="8"/>
  <c r="N208" i="8"/>
  <c r="N209" i="8"/>
  <c r="N210" i="8"/>
  <c r="N211" i="8"/>
  <c r="N212" i="8"/>
  <c r="N213" i="8"/>
  <c r="N214" i="8"/>
  <c r="N215" i="8"/>
  <c r="N216" i="8"/>
  <c r="N217" i="8"/>
  <c r="N218" i="8"/>
  <c r="N219" i="8"/>
  <c r="N220" i="8"/>
  <c r="N221" i="8"/>
  <c r="N222" i="8"/>
  <c r="N223" i="8"/>
  <c r="N224" i="8"/>
  <c r="N225" i="8"/>
  <c r="N226" i="8"/>
  <c r="N227" i="8"/>
  <c r="N228" i="8"/>
  <c r="N229" i="8"/>
  <c r="N230" i="8"/>
  <c r="N231" i="8"/>
  <c r="N232" i="8"/>
  <c r="N233" i="8"/>
  <c r="N234" i="8"/>
  <c r="N235" i="8"/>
  <c r="N236" i="8"/>
  <c r="N237" i="8"/>
  <c r="N238" i="8"/>
  <c r="N239" i="8"/>
  <c r="N240" i="8"/>
  <c r="N241" i="8"/>
  <c r="N242" i="8"/>
  <c r="N243" i="8"/>
  <c r="N244" i="8"/>
  <c r="N245" i="8"/>
  <c r="N246" i="8"/>
  <c r="N247" i="8"/>
  <c r="N248" i="8"/>
  <c r="N249" i="8"/>
  <c r="N250" i="8"/>
  <c r="N251" i="8"/>
  <c r="N252" i="8"/>
  <c r="N253" i="8"/>
  <c r="N254" i="8"/>
  <c r="N255" i="8"/>
  <c r="N256" i="8"/>
  <c r="N257" i="8"/>
  <c r="N258" i="8"/>
  <c r="N259" i="8"/>
  <c r="N260" i="8"/>
  <c r="N261" i="8"/>
  <c r="N262" i="8"/>
  <c r="N263" i="8"/>
  <c r="N264" i="8"/>
  <c r="N265" i="8"/>
  <c r="N266" i="8"/>
  <c r="N267" i="8"/>
  <c r="N268" i="8"/>
  <c r="N269" i="8"/>
  <c r="N270" i="8"/>
  <c r="N271" i="8"/>
  <c r="N272" i="8"/>
  <c r="N273" i="8"/>
  <c r="N274" i="8"/>
  <c r="N275" i="8"/>
  <c r="N276" i="8"/>
  <c r="N277" i="8"/>
  <c r="N278" i="8"/>
  <c r="N279" i="8"/>
  <c r="N280" i="8"/>
  <c r="N281" i="8"/>
  <c r="N282" i="8"/>
  <c r="N283" i="8"/>
  <c r="N284" i="8"/>
  <c r="N285" i="8"/>
  <c r="N286" i="8"/>
  <c r="N287" i="8"/>
  <c r="N288" i="8"/>
  <c r="N289" i="8"/>
  <c r="N290" i="8"/>
  <c r="N291" i="8"/>
  <c r="N292" i="8"/>
  <c r="N293" i="8"/>
  <c r="N294" i="8"/>
  <c r="N295" i="8"/>
  <c r="N296" i="8"/>
  <c r="N297" i="8"/>
  <c r="N298" i="8"/>
  <c r="N299" i="8"/>
  <c r="N300" i="8"/>
  <c r="N301" i="8"/>
  <c r="N302" i="8"/>
  <c r="N303" i="8"/>
  <c r="N304" i="8"/>
  <c r="N305" i="8"/>
  <c r="N306" i="8"/>
  <c r="N307" i="8"/>
  <c r="N308" i="8"/>
  <c r="N309" i="8"/>
  <c r="N310" i="8"/>
  <c r="N311" i="8"/>
  <c r="N312" i="8"/>
  <c r="N313" i="8"/>
  <c r="N314" i="8"/>
  <c r="N315" i="8"/>
  <c r="N316" i="8"/>
  <c r="N317" i="8"/>
  <c r="N318" i="8"/>
  <c r="N319" i="8"/>
  <c r="N320" i="8"/>
  <c r="N321" i="8"/>
  <c r="N322" i="8"/>
  <c r="N323" i="8"/>
  <c r="N324" i="8"/>
  <c r="N325" i="8"/>
  <c r="N326" i="8"/>
  <c r="N327" i="8"/>
  <c r="N328" i="8"/>
  <c r="N329" i="8"/>
  <c r="N330" i="8"/>
  <c r="N331" i="8"/>
  <c r="N332" i="8"/>
  <c r="N333" i="8"/>
  <c r="N334" i="8"/>
  <c r="N335" i="8"/>
  <c r="N336" i="8"/>
  <c r="N337" i="8"/>
  <c r="N338" i="8"/>
  <c r="N339" i="8"/>
  <c r="N340" i="8"/>
  <c r="N341" i="8"/>
  <c r="N342" i="8"/>
  <c r="N343" i="8"/>
  <c r="N344" i="8"/>
  <c r="N345" i="8"/>
  <c r="N346" i="8"/>
  <c r="N347" i="8"/>
  <c r="N348" i="8"/>
  <c r="N349" i="8"/>
  <c r="N350" i="8"/>
  <c r="N351" i="8"/>
  <c r="N352" i="8"/>
  <c r="N353" i="8"/>
  <c r="N354" i="8"/>
  <c r="N355" i="8"/>
  <c r="N356" i="8"/>
  <c r="N357" i="8"/>
  <c r="N358" i="8"/>
  <c r="N359" i="8"/>
  <c r="N360" i="8"/>
  <c r="N361" i="8"/>
  <c r="N362" i="8"/>
  <c r="N363" i="8"/>
  <c r="N364" i="8"/>
  <c r="N365" i="8"/>
  <c r="N366" i="8"/>
  <c r="N367" i="8"/>
  <c r="N368" i="8"/>
  <c r="N369" i="8"/>
  <c r="N370" i="8"/>
  <c r="N371" i="8"/>
  <c r="N372" i="8"/>
  <c r="N373" i="8"/>
  <c r="N374" i="8"/>
  <c r="N375" i="8"/>
  <c r="N376" i="8"/>
  <c r="N377" i="8"/>
  <c r="N378" i="8"/>
  <c r="N379" i="8"/>
  <c r="N380" i="8"/>
  <c r="N381" i="8"/>
  <c r="N382" i="8"/>
  <c r="N383" i="8"/>
  <c r="N384" i="8"/>
  <c r="N385" i="8"/>
  <c r="N386" i="8"/>
  <c r="N387" i="8"/>
  <c r="N388" i="8"/>
  <c r="N389" i="8"/>
  <c r="N390" i="8"/>
  <c r="N391" i="8"/>
  <c r="N392" i="8"/>
  <c r="N393" i="8"/>
  <c r="N394" i="8"/>
  <c r="N395" i="8"/>
  <c r="N396" i="8"/>
  <c r="N397" i="8"/>
  <c r="N398" i="8"/>
  <c r="N399" i="8"/>
  <c r="N400" i="8"/>
  <c r="N401" i="8"/>
  <c r="N402" i="8"/>
  <c r="N403" i="8"/>
  <c r="N404" i="8"/>
  <c r="N405" i="8"/>
  <c r="N406" i="8"/>
  <c r="N407" i="8"/>
  <c r="N408" i="8"/>
  <c r="N409" i="8"/>
  <c r="N410" i="8"/>
  <c r="N411" i="8"/>
  <c r="N412" i="8"/>
  <c r="N413" i="8"/>
  <c r="N414" i="8"/>
  <c r="N415" i="8"/>
  <c r="N416" i="8"/>
  <c r="N417" i="8"/>
  <c r="N418" i="8"/>
  <c r="N419" i="8"/>
  <c r="N420" i="8"/>
  <c r="N421" i="8"/>
  <c r="N422" i="8"/>
  <c r="N423" i="8"/>
  <c r="N424" i="8"/>
  <c r="N425" i="8"/>
  <c r="N426" i="8"/>
  <c r="N427" i="8"/>
  <c r="N428" i="8"/>
  <c r="N429" i="8"/>
  <c r="N430" i="8"/>
  <c r="N431" i="8"/>
  <c r="N432" i="8"/>
  <c r="N433" i="8"/>
  <c r="N434" i="8"/>
  <c r="N435" i="8"/>
  <c r="N436" i="8"/>
  <c r="N437" i="8"/>
  <c r="N438" i="8"/>
  <c r="N439" i="8"/>
  <c r="N440" i="8"/>
  <c r="N441" i="8"/>
  <c r="N442" i="8"/>
  <c r="N443" i="8"/>
  <c r="N444" i="8"/>
  <c r="N445" i="8"/>
  <c r="N446" i="8"/>
  <c r="N447" i="8"/>
  <c r="N448" i="8"/>
  <c r="N449" i="8"/>
  <c r="N450" i="8"/>
  <c r="N451" i="8"/>
  <c r="N452" i="8"/>
  <c r="N453" i="8"/>
  <c r="N454" i="8"/>
  <c r="N455" i="8"/>
  <c r="N456" i="8"/>
  <c r="N457" i="8"/>
  <c r="N458" i="8"/>
  <c r="N459" i="8"/>
  <c r="N460" i="8"/>
  <c r="N461" i="8"/>
  <c r="N462" i="8"/>
  <c r="N463" i="8"/>
  <c r="N464" i="8"/>
  <c r="N465" i="8"/>
  <c r="N466" i="8"/>
  <c r="N467" i="8"/>
  <c r="N468" i="8"/>
  <c r="N469" i="8"/>
  <c r="N470" i="8"/>
  <c r="N471" i="8"/>
  <c r="N472" i="8"/>
  <c r="N473" i="8"/>
  <c r="N474" i="8"/>
  <c r="N475" i="8"/>
  <c r="N476" i="8"/>
  <c r="N477" i="8"/>
  <c r="N478" i="8"/>
  <c r="N479" i="8"/>
  <c r="N480" i="8"/>
  <c r="N481" i="8"/>
  <c r="N482" i="8"/>
  <c r="N483" i="8"/>
  <c r="N484" i="8"/>
  <c r="N485" i="8"/>
  <c r="N486" i="8"/>
  <c r="N487" i="8"/>
  <c r="N488" i="8"/>
  <c r="N489" i="8"/>
  <c r="N490" i="8"/>
  <c r="N491" i="8"/>
  <c r="N492" i="8"/>
  <c r="N493" i="8"/>
  <c r="N494" i="8"/>
  <c r="N495" i="8"/>
  <c r="N496" i="8"/>
  <c r="N497" i="8"/>
  <c r="N498" i="8"/>
  <c r="N499" i="8"/>
  <c r="N500" i="8"/>
  <c r="N501" i="8"/>
  <c r="N502" i="8"/>
  <c r="N503" i="8"/>
  <c r="N504" i="8"/>
  <c r="N505" i="8"/>
  <c r="N506" i="8"/>
  <c r="N507" i="8"/>
  <c r="N508" i="8"/>
  <c r="N509" i="8"/>
  <c r="N510" i="8"/>
  <c r="N511" i="8"/>
  <c r="N512" i="8"/>
  <c r="N513" i="8"/>
  <c r="N514" i="8"/>
  <c r="N515" i="8"/>
  <c r="N516" i="8"/>
  <c r="N517" i="8"/>
  <c r="N518" i="8"/>
  <c r="N519" i="8"/>
  <c r="N520" i="8"/>
  <c r="N521" i="8"/>
  <c r="N522" i="8"/>
  <c r="N523" i="8"/>
  <c r="N524" i="8"/>
  <c r="N525" i="8"/>
  <c r="N526" i="8"/>
  <c r="N527" i="8"/>
  <c r="N528" i="8"/>
  <c r="N529" i="8"/>
  <c r="N530" i="8"/>
  <c r="N531" i="8"/>
  <c r="N532" i="8"/>
  <c r="N533" i="8"/>
  <c r="N534" i="8"/>
  <c r="N535" i="8"/>
  <c r="N536" i="8"/>
  <c r="N537" i="8"/>
  <c r="N538" i="8"/>
  <c r="N539" i="8"/>
  <c r="N540" i="8"/>
  <c r="N541" i="8"/>
  <c r="N542" i="8"/>
  <c r="N543" i="8"/>
  <c r="N544" i="8"/>
  <c r="N545" i="8"/>
  <c r="N546" i="8"/>
  <c r="N547" i="8"/>
  <c r="N548" i="8"/>
  <c r="N549" i="8"/>
  <c r="N550" i="8"/>
  <c r="N551" i="8"/>
  <c r="N552" i="8"/>
  <c r="N553" i="8"/>
  <c r="N554" i="8"/>
  <c r="N555" i="8"/>
  <c r="N556" i="8"/>
  <c r="N557" i="8"/>
  <c r="N558" i="8"/>
  <c r="N559" i="8"/>
  <c r="N560" i="8"/>
  <c r="N561" i="8"/>
  <c r="N562" i="8"/>
  <c r="N563" i="8"/>
  <c r="N564" i="8"/>
  <c r="N565" i="8"/>
  <c r="N566" i="8"/>
  <c r="N567" i="8"/>
  <c r="N568" i="8"/>
  <c r="N569" i="8"/>
  <c r="N570" i="8"/>
  <c r="N571" i="8"/>
  <c r="N572" i="8"/>
  <c r="N573" i="8"/>
  <c r="N574" i="8"/>
  <c r="N575" i="8"/>
  <c r="N576" i="8"/>
  <c r="N577" i="8"/>
  <c r="N578" i="8"/>
  <c r="N579" i="8"/>
  <c r="N580" i="8"/>
  <c r="N581" i="8"/>
  <c r="N582" i="8"/>
  <c r="N583" i="8"/>
  <c r="N584" i="8"/>
  <c r="N585" i="8"/>
  <c r="N586" i="8"/>
  <c r="N587" i="8"/>
  <c r="N588" i="8"/>
  <c r="N589" i="8"/>
  <c r="N590" i="8"/>
  <c r="N591" i="8"/>
  <c r="N592" i="8"/>
  <c r="N593" i="8"/>
  <c r="N594" i="8"/>
  <c r="N595" i="8"/>
  <c r="N596" i="8"/>
  <c r="N597" i="8"/>
  <c r="N598" i="8"/>
  <c r="N599" i="8"/>
  <c r="N600" i="8"/>
  <c r="N601" i="8"/>
  <c r="N602" i="8"/>
  <c r="N603" i="8"/>
  <c r="N604" i="8"/>
  <c r="N605" i="8"/>
  <c r="N606" i="8"/>
  <c r="N607" i="8"/>
  <c r="N608" i="8"/>
  <c r="N609" i="8"/>
  <c r="N610" i="8"/>
  <c r="N611" i="8"/>
  <c r="N612" i="8"/>
  <c r="N613" i="8"/>
  <c r="N614" i="8"/>
  <c r="N615" i="8"/>
  <c r="N616" i="8"/>
  <c r="N617" i="8"/>
  <c r="N618" i="8"/>
  <c r="N619" i="8"/>
  <c r="N620" i="8"/>
  <c r="N621" i="8"/>
  <c r="N622" i="8"/>
  <c r="N623" i="8"/>
  <c r="N624" i="8"/>
  <c r="N625" i="8"/>
  <c r="N626" i="8"/>
  <c r="N627" i="8"/>
  <c r="N628" i="8"/>
  <c r="N629" i="8"/>
  <c r="N630" i="8"/>
  <c r="N631" i="8"/>
  <c r="N632" i="8"/>
  <c r="N633" i="8"/>
  <c r="N634" i="8"/>
  <c r="N635" i="8"/>
  <c r="N636" i="8"/>
  <c r="N637" i="8"/>
  <c r="N638" i="8"/>
  <c r="N639" i="8"/>
  <c r="N640" i="8"/>
  <c r="N641" i="8"/>
  <c r="N642" i="8"/>
  <c r="N643" i="8"/>
  <c r="N644" i="8"/>
  <c r="N645" i="8"/>
  <c r="N646" i="8"/>
  <c r="N647" i="8"/>
  <c r="N648" i="8"/>
  <c r="N649" i="8"/>
  <c r="N650" i="8"/>
  <c r="N651" i="8"/>
  <c r="N652" i="8"/>
  <c r="N653" i="8"/>
  <c r="N654" i="8"/>
  <c r="N655" i="8"/>
  <c r="N656" i="8"/>
  <c r="N657" i="8"/>
  <c r="N658" i="8"/>
  <c r="N659" i="8"/>
  <c r="N660" i="8"/>
  <c r="N661" i="8"/>
  <c r="N662" i="8"/>
  <c r="N663" i="8"/>
  <c r="N664" i="8"/>
  <c r="N665" i="8"/>
  <c r="N666" i="8"/>
  <c r="N667" i="8"/>
  <c r="N668" i="8"/>
  <c r="N669" i="8"/>
  <c r="N670" i="8"/>
  <c r="N671" i="8"/>
  <c r="N672" i="8"/>
  <c r="N673" i="8"/>
  <c r="N674" i="8"/>
  <c r="N675" i="8"/>
  <c r="N676" i="8"/>
  <c r="N677" i="8"/>
  <c r="N678" i="8"/>
  <c r="N679" i="8"/>
  <c r="N680" i="8"/>
  <c r="N681" i="8"/>
  <c r="N682" i="8"/>
  <c r="N683" i="8"/>
  <c r="N684" i="8"/>
  <c r="N685" i="8"/>
  <c r="N686" i="8"/>
  <c r="N687" i="8"/>
  <c r="N688" i="8"/>
  <c r="N689" i="8"/>
  <c r="N690" i="8"/>
  <c r="N691" i="8"/>
  <c r="N692" i="8"/>
  <c r="N693" i="8"/>
  <c r="N694" i="8"/>
  <c r="N695" i="8"/>
  <c r="N696" i="8"/>
  <c r="N697" i="8"/>
  <c r="N698" i="8"/>
  <c r="N699" i="8"/>
  <c r="N700" i="8"/>
  <c r="N701" i="8"/>
  <c r="N702" i="8"/>
  <c r="N703" i="8"/>
  <c r="N704" i="8"/>
  <c r="N705" i="8"/>
  <c r="N706" i="8"/>
  <c r="N707" i="8"/>
  <c r="N708" i="8"/>
  <c r="N709" i="8"/>
  <c r="N710" i="8"/>
  <c r="N711" i="8"/>
  <c r="N712" i="8"/>
  <c r="N713" i="8"/>
  <c r="N714" i="8"/>
  <c r="N715" i="8"/>
  <c r="N716" i="8"/>
  <c r="N717" i="8"/>
  <c r="N718" i="8"/>
  <c r="N719" i="8"/>
  <c r="N720" i="8"/>
  <c r="N721" i="8"/>
  <c r="N722" i="8"/>
  <c r="N723" i="8"/>
  <c r="N724" i="8"/>
  <c r="N725" i="8"/>
  <c r="N726" i="8"/>
  <c r="N727" i="8"/>
  <c r="N728" i="8"/>
  <c r="N729" i="8"/>
  <c r="N730" i="8"/>
  <c r="N731" i="8"/>
  <c r="N732" i="8"/>
  <c r="N733" i="8"/>
  <c r="N734" i="8"/>
  <c r="N735" i="8"/>
  <c r="N736" i="8"/>
  <c r="N737" i="8"/>
  <c r="N738" i="8"/>
  <c r="N739" i="8"/>
  <c r="N740" i="8"/>
  <c r="N741" i="8"/>
  <c r="N742" i="8"/>
  <c r="N743" i="8"/>
  <c r="N744" i="8"/>
  <c r="N745" i="8"/>
  <c r="N746" i="8"/>
  <c r="N747" i="8"/>
  <c r="N748" i="8"/>
  <c r="N749" i="8"/>
  <c r="N750" i="8"/>
  <c r="N751" i="8"/>
  <c r="N752" i="8"/>
  <c r="N753" i="8"/>
  <c r="N754" i="8"/>
  <c r="N755" i="8"/>
  <c r="N756" i="8"/>
  <c r="N757" i="8"/>
  <c r="N758" i="8"/>
  <c r="N759" i="8"/>
  <c r="N760" i="8"/>
  <c r="N761" i="8"/>
  <c r="N762" i="8"/>
  <c r="N763" i="8"/>
  <c r="N764" i="8"/>
  <c r="N765" i="8"/>
  <c r="N766" i="8"/>
  <c r="N767" i="8"/>
  <c r="N768" i="8"/>
  <c r="N769" i="8"/>
  <c r="N770" i="8"/>
  <c r="N771" i="8"/>
  <c r="N772" i="8"/>
  <c r="N773" i="8"/>
  <c r="N774" i="8"/>
  <c r="N775" i="8"/>
  <c r="N776" i="8"/>
  <c r="N777" i="8"/>
  <c r="N778" i="8"/>
  <c r="N779" i="8"/>
  <c r="N780" i="8"/>
  <c r="N781" i="8"/>
  <c r="N782" i="8"/>
  <c r="N783" i="8"/>
  <c r="N784" i="8"/>
  <c r="N785" i="8"/>
  <c r="N786" i="8"/>
  <c r="N787" i="8"/>
  <c r="N788" i="8"/>
  <c r="N789" i="8"/>
  <c r="N790" i="8"/>
  <c r="N791" i="8"/>
  <c r="N792" i="8"/>
  <c r="N793" i="8"/>
  <c r="N794" i="8"/>
  <c r="N795" i="8"/>
  <c r="N796" i="8"/>
  <c r="N797" i="8"/>
  <c r="N798" i="8"/>
  <c r="N799" i="8"/>
  <c r="N800" i="8"/>
  <c r="N801" i="8"/>
  <c r="N802" i="8"/>
  <c r="N803" i="8"/>
  <c r="N804" i="8"/>
  <c r="N805" i="8"/>
  <c r="N806" i="8"/>
  <c r="N807" i="8"/>
  <c r="N808" i="8"/>
  <c r="N809" i="8"/>
  <c r="N810" i="8"/>
  <c r="N811" i="8"/>
  <c r="N812" i="8"/>
  <c r="N813" i="8"/>
  <c r="N814" i="8"/>
  <c r="N815" i="8"/>
  <c r="N816" i="8"/>
  <c r="N817" i="8"/>
  <c r="N818" i="8"/>
  <c r="N819" i="8"/>
  <c r="N820" i="8"/>
  <c r="N821" i="8"/>
  <c r="N822" i="8"/>
  <c r="N823" i="8"/>
  <c r="N824" i="8"/>
  <c r="N825" i="8"/>
  <c r="N826" i="8"/>
  <c r="N827" i="8"/>
  <c r="N828" i="8"/>
  <c r="N829" i="8"/>
  <c r="N830" i="8"/>
  <c r="N831" i="8"/>
  <c r="N832" i="8"/>
  <c r="N833" i="8"/>
  <c r="N834" i="8"/>
  <c r="N835" i="8"/>
  <c r="N836" i="8"/>
  <c r="N837" i="8"/>
  <c r="N838" i="8"/>
  <c r="N839" i="8"/>
  <c r="N840" i="8"/>
  <c r="N841" i="8"/>
  <c r="N842" i="8"/>
  <c r="N843" i="8"/>
  <c r="N844" i="8"/>
  <c r="N845" i="8"/>
  <c r="N846" i="8"/>
  <c r="N847" i="8"/>
  <c r="N848" i="8"/>
  <c r="N849" i="8"/>
  <c r="N850" i="8"/>
  <c r="N851" i="8"/>
  <c r="N852" i="8"/>
  <c r="N853" i="8"/>
  <c r="N854" i="8"/>
  <c r="N855" i="8"/>
  <c r="N856" i="8"/>
  <c r="N857" i="8"/>
  <c r="N858" i="8"/>
  <c r="N859" i="8"/>
  <c r="N860" i="8"/>
  <c r="N861" i="8"/>
  <c r="N862" i="8"/>
  <c r="N863" i="8"/>
  <c r="N864" i="8"/>
  <c r="N865" i="8"/>
  <c r="N866" i="8"/>
  <c r="N867" i="8"/>
  <c r="N868" i="8"/>
  <c r="N869" i="8"/>
  <c r="N870" i="8"/>
  <c r="N871" i="8"/>
  <c r="N872" i="8"/>
  <c r="N873" i="8"/>
  <c r="N874" i="8"/>
  <c r="N875" i="8"/>
  <c r="N876" i="8"/>
  <c r="N877" i="8"/>
  <c r="N878" i="8"/>
  <c r="N879" i="8"/>
  <c r="N880" i="8"/>
  <c r="N881" i="8"/>
  <c r="N882" i="8"/>
  <c r="N883" i="8"/>
  <c r="N884" i="8"/>
  <c r="N885" i="8"/>
  <c r="N886" i="8"/>
  <c r="N887" i="8"/>
  <c r="N888" i="8"/>
  <c r="N889" i="8"/>
  <c r="N890" i="8"/>
  <c r="N891" i="8"/>
  <c r="N892" i="8"/>
  <c r="N893" i="8"/>
  <c r="N894" i="8"/>
  <c r="N895" i="8"/>
  <c r="N896" i="8"/>
  <c r="N897" i="8"/>
  <c r="N898" i="8"/>
  <c r="N899" i="8"/>
  <c r="N900" i="8"/>
  <c r="N901" i="8"/>
  <c r="N902" i="8"/>
  <c r="N903" i="8"/>
  <c r="N904" i="8"/>
  <c r="N905" i="8"/>
  <c r="N906" i="8"/>
  <c r="N907" i="8"/>
  <c r="N908" i="8"/>
  <c r="N909" i="8"/>
  <c r="N910" i="8"/>
  <c r="N911" i="8"/>
  <c r="N912" i="8"/>
  <c r="N913" i="8"/>
  <c r="N914" i="8"/>
  <c r="N915" i="8"/>
  <c r="N916" i="8"/>
  <c r="N917" i="8"/>
  <c r="N918" i="8"/>
  <c r="N919" i="8"/>
  <c r="N920" i="8"/>
  <c r="N921" i="8"/>
  <c r="N922" i="8"/>
  <c r="N923" i="8"/>
  <c r="N924" i="8"/>
  <c r="N925" i="8"/>
  <c r="N926" i="8"/>
  <c r="N927" i="8"/>
  <c r="N928" i="8"/>
  <c r="N929" i="8"/>
  <c r="N930" i="8"/>
  <c r="N931" i="8"/>
  <c r="N932" i="8"/>
  <c r="N933" i="8"/>
  <c r="N934" i="8"/>
  <c r="N935" i="8"/>
  <c r="N936" i="8"/>
  <c r="N937" i="8"/>
  <c r="N938" i="8"/>
  <c r="N939" i="8"/>
  <c r="N940" i="8"/>
  <c r="N941" i="8"/>
  <c r="N942" i="8"/>
  <c r="N943" i="8"/>
  <c r="N944" i="8"/>
  <c r="N945" i="8"/>
  <c r="N946" i="8"/>
  <c r="N947" i="8"/>
  <c r="N948" i="8"/>
  <c r="N949" i="8"/>
  <c r="N950" i="8"/>
  <c r="N951" i="8"/>
  <c r="N952" i="8"/>
  <c r="N953" i="8"/>
  <c r="N954" i="8"/>
  <c r="N955" i="8"/>
  <c r="N956" i="8"/>
  <c r="N957" i="8"/>
  <c r="N958" i="8"/>
  <c r="N959" i="8"/>
  <c r="N960" i="8"/>
  <c r="N961" i="8"/>
  <c r="N962" i="8"/>
  <c r="N963" i="8"/>
  <c r="N964" i="8"/>
  <c r="N965" i="8"/>
  <c r="N966" i="8"/>
  <c r="N967" i="8"/>
  <c r="N968" i="8"/>
  <c r="N969" i="8"/>
  <c r="N970" i="8"/>
  <c r="N971" i="8"/>
  <c r="N972" i="8"/>
  <c r="N973" i="8"/>
  <c r="N974" i="8"/>
  <c r="N975" i="8"/>
  <c r="N976" i="8"/>
  <c r="N977" i="8"/>
  <c r="N978" i="8"/>
  <c r="N979" i="8"/>
  <c r="N980" i="8"/>
  <c r="N981" i="8"/>
  <c r="N982" i="8"/>
  <c r="N983" i="8"/>
  <c r="N984" i="8"/>
  <c r="N985" i="8"/>
  <c r="N986" i="8"/>
  <c r="N987" i="8"/>
  <c r="N988" i="8"/>
  <c r="N989" i="8"/>
  <c r="N990" i="8"/>
  <c r="N991" i="8"/>
  <c r="N992" i="8"/>
  <c r="N993" i="8"/>
  <c r="N994" i="8"/>
  <c r="N995" i="8"/>
  <c r="N996" i="8"/>
  <c r="N997" i="8"/>
  <c r="N998" i="8"/>
  <c r="N999" i="8"/>
  <c r="N1000" i="8"/>
  <c r="N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21" i="8"/>
  <c r="M122" i="8"/>
  <c r="M123" i="8"/>
  <c r="M124" i="8"/>
  <c r="M125" i="8"/>
  <c r="M126" i="8"/>
  <c r="M127" i="8"/>
  <c r="M128" i="8"/>
  <c r="M129" i="8"/>
  <c r="M130" i="8"/>
  <c r="M131" i="8"/>
  <c r="M132" i="8"/>
  <c r="M133" i="8"/>
  <c r="M134" i="8"/>
  <c r="M135" i="8"/>
  <c r="M136" i="8"/>
  <c r="M137" i="8"/>
  <c r="M138" i="8"/>
  <c r="M139" i="8"/>
  <c r="M140" i="8"/>
  <c r="M141" i="8"/>
  <c r="M142" i="8"/>
  <c r="M143" i="8"/>
  <c r="M144" i="8"/>
  <c r="M145" i="8"/>
  <c r="M146" i="8"/>
  <c r="M147" i="8"/>
  <c r="M148" i="8"/>
  <c r="M149" i="8"/>
  <c r="M150" i="8"/>
  <c r="M151" i="8"/>
  <c r="M152" i="8"/>
  <c r="M153" i="8"/>
  <c r="M154" i="8"/>
  <c r="M155" i="8"/>
  <c r="M156" i="8"/>
  <c r="M157" i="8"/>
  <c r="M158" i="8"/>
  <c r="M159" i="8"/>
  <c r="M160" i="8"/>
  <c r="M161" i="8"/>
  <c r="M162" i="8"/>
  <c r="M163" i="8"/>
  <c r="M164" i="8"/>
  <c r="M165" i="8"/>
  <c r="M166" i="8"/>
  <c r="M167" i="8"/>
  <c r="M168" i="8"/>
  <c r="M169" i="8"/>
  <c r="M170" i="8"/>
  <c r="M171" i="8"/>
  <c r="M172" i="8"/>
  <c r="M173" i="8"/>
  <c r="M174" i="8"/>
  <c r="M175" i="8"/>
  <c r="M176" i="8"/>
  <c r="M177" i="8"/>
  <c r="M178" i="8"/>
  <c r="M179" i="8"/>
  <c r="M180" i="8"/>
  <c r="M181" i="8"/>
  <c r="M182" i="8"/>
  <c r="M183" i="8"/>
  <c r="M184" i="8"/>
  <c r="M185" i="8"/>
  <c r="M186" i="8"/>
  <c r="M187" i="8"/>
  <c r="M188" i="8"/>
  <c r="M189" i="8"/>
  <c r="M190" i="8"/>
  <c r="M191" i="8"/>
  <c r="M192" i="8"/>
  <c r="M193" i="8"/>
  <c r="M194" i="8"/>
  <c r="M195" i="8"/>
  <c r="M196" i="8"/>
  <c r="M197" i="8"/>
  <c r="M198" i="8"/>
  <c r="M199" i="8"/>
  <c r="M200" i="8"/>
  <c r="M201" i="8"/>
  <c r="M202" i="8"/>
  <c r="M203" i="8"/>
  <c r="M204" i="8"/>
  <c r="M205" i="8"/>
  <c r="M206" i="8"/>
  <c r="M207" i="8"/>
  <c r="M208" i="8"/>
  <c r="M209" i="8"/>
  <c r="M210" i="8"/>
  <c r="M211" i="8"/>
  <c r="M212" i="8"/>
  <c r="M213" i="8"/>
  <c r="M214" i="8"/>
  <c r="M215" i="8"/>
  <c r="M216" i="8"/>
  <c r="M217" i="8"/>
  <c r="M218" i="8"/>
  <c r="M219" i="8"/>
  <c r="M220" i="8"/>
  <c r="M221" i="8"/>
  <c r="M222" i="8"/>
  <c r="M223" i="8"/>
  <c r="M224" i="8"/>
  <c r="M225" i="8"/>
  <c r="M226" i="8"/>
  <c r="M227" i="8"/>
  <c r="M228" i="8"/>
  <c r="M229" i="8"/>
  <c r="M230" i="8"/>
  <c r="M231" i="8"/>
  <c r="M232" i="8"/>
  <c r="M233" i="8"/>
  <c r="M234" i="8"/>
  <c r="M235" i="8"/>
  <c r="M236" i="8"/>
  <c r="M237" i="8"/>
  <c r="M238" i="8"/>
  <c r="M239" i="8"/>
  <c r="M240" i="8"/>
  <c r="M241" i="8"/>
  <c r="M242" i="8"/>
  <c r="M243" i="8"/>
  <c r="M244" i="8"/>
  <c r="M245" i="8"/>
  <c r="M246" i="8"/>
  <c r="M247" i="8"/>
  <c r="M248" i="8"/>
  <c r="M249" i="8"/>
  <c r="M250" i="8"/>
  <c r="M251" i="8"/>
  <c r="M252" i="8"/>
  <c r="M253" i="8"/>
  <c r="M254" i="8"/>
  <c r="M255" i="8"/>
  <c r="M256" i="8"/>
  <c r="M257" i="8"/>
  <c r="M258" i="8"/>
  <c r="M259" i="8"/>
  <c r="M260" i="8"/>
  <c r="M261" i="8"/>
  <c r="M262" i="8"/>
  <c r="M263" i="8"/>
  <c r="M264" i="8"/>
  <c r="M265" i="8"/>
  <c r="M266" i="8"/>
  <c r="M267" i="8"/>
  <c r="M268" i="8"/>
  <c r="M269" i="8"/>
  <c r="M270" i="8"/>
  <c r="M271" i="8"/>
  <c r="M272" i="8"/>
  <c r="M273" i="8"/>
  <c r="M274" i="8"/>
  <c r="M275" i="8"/>
  <c r="M276" i="8"/>
  <c r="M277" i="8"/>
  <c r="M278" i="8"/>
  <c r="M279" i="8"/>
  <c r="M280" i="8"/>
  <c r="M281" i="8"/>
  <c r="M282" i="8"/>
  <c r="M283" i="8"/>
  <c r="M284" i="8"/>
  <c r="M285" i="8"/>
  <c r="M286" i="8"/>
  <c r="M287" i="8"/>
  <c r="M288" i="8"/>
  <c r="M289" i="8"/>
  <c r="M290" i="8"/>
  <c r="M291" i="8"/>
  <c r="M292" i="8"/>
  <c r="M293" i="8"/>
  <c r="M294" i="8"/>
  <c r="M295" i="8"/>
  <c r="M296" i="8"/>
  <c r="M297" i="8"/>
  <c r="M298" i="8"/>
  <c r="M299" i="8"/>
  <c r="M300" i="8"/>
  <c r="M301" i="8"/>
  <c r="M302" i="8"/>
  <c r="M303" i="8"/>
  <c r="M304" i="8"/>
  <c r="M305" i="8"/>
  <c r="M306" i="8"/>
  <c r="M307" i="8"/>
  <c r="M308" i="8"/>
  <c r="M309" i="8"/>
  <c r="M310" i="8"/>
  <c r="M311" i="8"/>
  <c r="M312" i="8"/>
  <c r="M313" i="8"/>
  <c r="M314" i="8"/>
  <c r="M315" i="8"/>
  <c r="M316" i="8"/>
  <c r="M317" i="8"/>
  <c r="M318" i="8"/>
  <c r="M319" i="8"/>
  <c r="M320" i="8"/>
  <c r="M321" i="8"/>
  <c r="M322" i="8"/>
  <c r="M323" i="8"/>
  <c r="M324" i="8"/>
  <c r="M325" i="8"/>
  <c r="M326" i="8"/>
  <c r="M327" i="8"/>
  <c r="M328" i="8"/>
  <c r="M329" i="8"/>
  <c r="M330" i="8"/>
  <c r="M331" i="8"/>
  <c r="M332" i="8"/>
  <c r="M333" i="8"/>
  <c r="M334" i="8"/>
  <c r="M335" i="8"/>
  <c r="M336" i="8"/>
  <c r="M337" i="8"/>
  <c r="M338" i="8"/>
  <c r="M339" i="8"/>
  <c r="M340" i="8"/>
  <c r="M341" i="8"/>
  <c r="M342" i="8"/>
  <c r="M343" i="8"/>
  <c r="M344" i="8"/>
  <c r="M345" i="8"/>
  <c r="M346" i="8"/>
  <c r="M347" i="8"/>
  <c r="M348" i="8"/>
  <c r="M349" i="8"/>
  <c r="M350" i="8"/>
  <c r="M351" i="8"/>
  <c r="M352" i="8"/>
  <c r="M353" i="8"/>
  <c r="M354" i="8"/>
  <c r="M355" i="8"/>
  <c r="M356" i="8"/>
  <c r="M357" i="8"/>
  <c r="M358" i="8"/>
  <c r="M359" i="8"/>
  <c r="M360" i="8"/>
  <c r="M361" i="8"/>
  <c r="M362" i="8"/>
  <c r="M363" i="8"/>
  <c r="M364" i="8"/>
  <c r="M365" i="8"/>
  <c r="M366" i="8"/>
  <c r="M367" i="8"/>
  <c r="M368" i="8"/>
  <c r="M369" i="8"/>
  <c r="M370" i="8"/>
  <c r="M371" i="8"/>
  <c r="M372" i="8"/>
  <c r="M373" i="8"/>
  <c r="M374" i="8"/>
  <c r="M375" i="8"/>
  <c r="M376" i="8"/>
  <c r="M377" i="8"/>
  <c r="M378" i="8"/>
  <c r="M379" i="8"/>
  <c r="M380" i="8"/>
  <c r="M381" i="8"/>
  <c r="M382" i="8"/>
  <c r="M383" i="8"/>
  <c r="M384" i="8"/>
  <c r="M385" i="8"/>
  <c r="M386" i="8"/>
  <c r="M387" i="8"/>
  <c r="M388" i="8"/>
  <c r="M389" i="8"/>
  <c r="M390" i="8"/>
  <c r="M391" i="8"/>
  <c r="M392" i="8"/>
  <c r="M393" i="8"/>
  <c r="M394" i="8"/>
  <c r="M395" i="8"/>
  <c r="M396" i="8"/>
  <c r="M397" i="8"/>
  <c r="M398" i="8"/>
  <c r="M399" i="8"/>
  <c r="M400" i="8"/>
  <c r="M401" i="8"/>
  <c r="M402" i="8"/>
  <c r="M403" i="8"/>
  <c r="M404" i="8"/>
  <c r="M405" i="8"/>
  <c r="M406" i="8"/>
  <c r="M407" i="8"/>
  <c r="M408" i="8"/>
  <c r="M409" i="8"/>
  <c r="M410" i="8"/>
  <c r="M411" i="8"/>
  <c r="M412" i="8"/>
  <c r="M413" i="8"/>
  <c r="M414" i="8"/>
  <c r="M415" i="8"/>
  <c r="M416" i="8"/>
  <c r="M417" i="8"/>
  <c r="M418" i="8"/>
  <c r="M419" i="8"/>
  <c r="M420" i="8"/>
  <c r="M421" i="8"/>
  <c r="M422" i="8"/>
  <c r="M423" i="8"/>
  <c r="M424" i="8"/>
  <c r="M425" i="8"/>
  <c r="M426" i="8"/>
  <c r="M427" i="8"/>
  <c r="M428" i="8"/>
  <c r="M429" i="8"/>
  <c r="M430" i="8"/>
  <c r="M431" i="8"/>
  <c r="M432" i="8"/>
  <c r="M433" i="8"/>
  <c r="M434" i="8"/>
  <c r="M435" i="8"/>
  <c r="M436" i="8"/>
  <c r="M437" i="8"/>
  <c r="M438" i="8"/>
  <c r="M439" i="8"/>
  <c r="M440" i="8"/>
  <c r="M441" i="8"/>
  <c r="M442" i="8"/>
  <c r="M443" i="8"/>
  <c r="M444" i="8"/>
  <c r="M445" i="8"/>
  <c r="M446" i="8"/>
  <c r="M447" i="8"/>
  <c r="M448" i="8"/>
  <c r="M449" i="8"/>
  <c r="M450" i="8"/>
  <c r="M451" i="8"/>
  <c r="M452" i="8"/>
  <c r="M453" i="8"/>
  <c r="M454" i="8"/>
  <c r="M455" i="8"/>
  <c r="M456" i="8"/>
  <c r="M457" i="8"/>
  <c r="M458" i="8"/>
  <c r="M459" i="8"/>
  <c r="M460" i="8"/>
  <c r="M461" i="8"/>
  <c r="M462" i="8"/>
  <c r="M463" i="8"/>
  <c r="M464" i="8"/>
  <c r="M465" i="8"/>
  <c r="M466" i="8"/>
  <c r="M467" i="8"/>
  <c r="M468" i="8"/>
  <c r="M469" i="8"/>
  <c r="M470" i="8"/>
  <c r="M471" i="8"/>
  <c r="M472" i="8"/>
  <c r="M473" i="8"/>
  <c r="M474" i="8"/>
  <c r="M475" i="8"/>
  <c r="M476" i="8"/>
  <c r="M477" i="8"/>
  <c r="M478" i="8"/>
  <c r="M479" i="8"/>
  <c r="M480" i="8"/>
  <c r="M481" i="8"/>
  <c r="M482" i="8"/>
  <c r="M483" i="8"/>
  <c r="M484" i="8"/>
  <c r="M485" i="8"/>
  <c r="M486" i="8"/>
  <c r="M487" i="8"/>
  <c r="M488" i="8"/>
  <c r="M489" i="8"/>
  <c r="M490" i="8"/>
  <c r="M491" i="8"/>
  <c r="M492" i="8"/>
  <c r="M493" i="8"/>
  <c r="M494" i="8"/>
  <c r="M495" i="8"/>
  <c r="M496" i="8"/>
  <c r="M497" i="8"/>
  <c r="M498" i="8"/>
  <c r="M499" i="8"/>
  <c r="M500" i="8"/>
  <c r="M501" i="8"/>
  <c r="M502" i="8"/>
  <c r="M503" i="8"/>
  <c r="M504" i="8"/>
  <c r="M505" i="8"/>
  <c r="M506" i="8"/>
  <c r="M507" i="8"/>
  <c r="M508" i="8"/>
  <c r="M509" i="8"/>
  <c r="M510" i="8"/>
  <c r="M511" i="8"/>
  <c r="M512" i="8"/>
  <c r="M513" i="8"/>
  <c r="M514" i="8"/>
  <c r="M515" i="8"/>
  <c r="M516" i="8"/>
  <c r="M517" i="8"/>
  <c r="M518" i="8"/>
  <c r="M519" i="8"/>
  <c r="M520" i="8"/>
  <c r="M521" i="8"/>
  <c r="M522" i="8"/>
  <c r="M523" i="8"/>
  <c r="M524" i="8"/>
  <c r="M525" i="8"/>
  <c r="M526" i="8"/>
  <c r="M527" i="8"/>
  <c r="M528" i="8"/>
  <c r="M529" i="8"/>
  <c r="M530" i="8"/>
  <c r="M531" i="8"/>
  <c r="M532" i="8"/>
  <c r="M533" i="8"/>
  <c r="M534" i="8"/>
  <c r="M535" i="8"/>
  <c r="M536" i="8"/>
  <c r="M537" i="8"/>
  <c r="M538" i="8"/>
  <c r="M539" i="8"/>
  <c r="M540" i="8"/>
  <c r="M541" i="8"/>
  <c r="M542" i="8"/>
  <c r="M543" i="8"/>
  <c r="M544" i="8"/>
  <c r="M545" i="8"/>
  <c r="M546" i="8"/>
  <c r="M547" i="8"/>
  <c r="M548" i="8"/>
  <c r="M549" i="8"/>
  <c r="M550" i="8"/>
  <c r="M551" i="8"/>
  <c r="M552" i="8"/>
  <c r="M553" i="8"/>
  <c r="M554" i="8"/>
  <c r="M555" i="8"/>
  <c r="M556" i="8"/>
  <c r="M557" i="8"/>
  <c r="M558" i="8"/>
  <c r="M559" i="8"/>
  <c r="M560" i="8"/>
  <c r="M561" i="8"/>
  <c r="M562" i="8"/>
  <c r="M563" i="8"/>
  <c r="M564" i="8"/>
  <c r="M565" i="8"/>
  <c r="M566" i="8"/>
  <c r="M567" i="8"/>
  <c r="M568" i="8"/>
  <c r="M569" i="8"/>
  <c r="M570" i="8"/>
  <c r="M571" i="8"/>
  <c r="M572" i="8"/>
  <c r="M573" i="8"/>
  <c r="M574" i="8"/>
  <c r="M575" i="8"/>
  <c r="M576" i="8"/>
  <c r="M577" i="8"/>
  <c r="M578" i="8"/>
  <c r="M579" i="8"/>
  <c r="M580" i="8"/>
  <c r="M581" i="8"/>
  <c r="M582" i="8"/>
  <c r="M583" i="8"/>
  <c r="M584" i="8"/>
  <c r="M585" i="8"/>
  <c r="M586" i="8"/>
  <c r="M587" i="8"/>
  <c r="M588" i="8"/>
  <c r="M589" i="8"/>
  <c r="M590" i="8"/>
  <c r="M591" i="8"/>
  <c r="M592" i="8"/>
  <c r="M593" i="8"/>
  <c r="M594" i="8"/>
  <c r="M595" i="8"/>
  <c r="M596" i="8"/>
  <c r="M597" i="8"/>
  <c r="M598" i="8"/>
  <c r="M599" i="8"/>
  <c r="M600" i="8"/>
  <c r="M601" i="8"/>
  <c r="M602" i="8"/>
  <c r="M603" i="8"/>
  <c r="M604" i="8"/>
  <c r="M605" i="8"/>
  <c r="M606" i="8"/>
  <c r="M607" i="8"/>
  <c r="M608" i="8"/>
  <c r="M609" i="8"/>
  <c r="M610" i="8"/>
  <c r="M611" i="8"/>
  <c r="M612" i="8"/>
  <c r="M613" i="8"/>
  <c r="M614" i="8"/>
  <c r="M615" i="8"/>
  <c r="M616" i="8"/>
  <c r="M617" i="8"/>
  <c r="M618" i="8"/>
  <c r="M619" i="8"/>
  <c r="M620" i="8"/>
  <c r="M621" i="8"/>
  <c r="M622" i="8"/>
  <c r="M623" i="8"/>
  <c r="M624" i="8"/>
  <c r="M625" i="8"/>
  <c r="M626" i="8"/>
  <c r="M627" i="8"/>
  <c r="M628" i="8"/>
  <c r="M629" i="8"/>
  <c r="M630" i="8"/>
  <c r="M631" i="8"/>
  <c r="M632" i="8"/>
  <c r="M633" i="8"/>
  <c r="M634" i="8"/>
  <c r="M635" i="8"/>
  <c r="M636" i="8"/>
  <c r="M637" i="8"/>
  <c r="M638" i="8"/>
  <c r="M639" i="8"/>
  <c r="M640" i="8"/>
  <c r="M641" i="8"/>
  <c r="M642" i="8"/>
  <c r="M643" i="8"/>
  <c r="M644" i="8"/>
  <c r="M645" i="8"/>
  <c r="M646" i="8"/>
  <c r="M647" i="8"/>
  <c r="M648" i="8"/>
  <c r="M649" i="8"/>
  <c r="M650" i="8"/>
  <c r="M651" i="8"/>
  <c r="M652" i="8"/>
  <c r="M653" i="8"/>
  <c r="M654" i="8"/>
  <c r="M655" i="8"/>
  <c r="M656" i="8"/>
  <c r="M657" i="8"/>
  <c r="M658" i="8"/>
  <c r="M659" i="8"/>
  <c r="M660" i="8"/>
  <c r="M661" i="8"/>
  <c r="M662" i="8"/>
  <c r="M663" i="8"/>
  <c r="M664" i="8"/>
  <c r="M665" i="8"/>
  <c r="M666" i="8"/>
  <c r="M667" i="8"/>
  <c r="M668" i="8"/>
  <c r="M669" i="8"/>
  <c r="M670" i="8"/>
  <c r="M671" i="8"/>
  <c r="M672" i="8"/>
  <c r="M673" i="8"/>
  <c r="M674" i="8"/>
  <c r="M675" i="8"/>
  <c r="M676" i="8"/>
  <c r="M677" i="8"/>
  <c r="M678" i="8"/>
  <c r="M679" i="8"/>
  <c r="M680" i="8"/>
  <c r="M681" i="8"/>
  <c r="M682" i="8"/>
  <c r="M683" i="8"/>
  <c r="M684" i="8"/>
  <c r="M685" i="8"/>
  <c r="M686" i="8"/>
  <c r="M687" i="8"/>
  <c r="M688" i="8"/>
  <c r="M689" i="8"/>
  <c r="M690" i="8"/>
  <c r="M691" i="8"/>
  <c r="M692" i="8"/>
  <c r="M693" i="8"/>
  <c r="M694" i="8"/>
  <c r="M695" i="8"/>
  <c r="M696" i="8"/>
  <c r="M697" i="8"/>
  <c r="M698" i="8"/>
  <c r="M699" i="8"/>
  <c r="M700" i="8"/>
  <c r="M701" i="8"/>
  <c r="M702" i="8"/>
  <c r="M703" i="8"/>
  <c r="M704" i="8"/>
  <c r="M705" i="8"/>
  <c r="M706" i="8"/>
  <c r="M707" i="8"/>
  <c r="M708" i="8"/>
  <c r="M709" i="8"/>
  <c r="M710" i="8"/>
  <c r="M711" i="8"/>
  <c r="M712" i="8"/>
  <c r="M713" i="8"/>
  <c r="M714" i="8"/>
  <c r="M715" i="8"/>
  <c r="M716" i="8"/>
  <c r="M717" i="8"/>
  <c r="M718" i="8"/>
  <c r="M719" i="8"/>
  <c r="M720" i="8"/>
  <c r="M721" i="8"/>
  <c r="M722" i="8"/>
  <c r="M723" i="8"/>
  <c r="M724" i="8"/>
  <c r="M725" i="8"/>
  <c r="M726" i="8"/>
  <c r="M727" i="8"/>
  <c r="M728" i="8"/>
  <c r="M729" i="8"/>
  <c r="M730" i="8"/>
  <c r="M731" i="8"/>
  <c r="M732" i="8"/>
  <c r="M733" i="8"/>
  <c r="M734" i="8"/>
  <c r="M735" i="8"/>
  <c r="M736" i="8"/>
  <c r="M737" i="8"/>
  <c r="M738" i="8"/>
  <c r="M739" i="8"/>
  <c r="M740" i="8"/>
  <c r="M741" i="8"/>
  <c r="M742" i="8"/>
  <c r="M743" i="8"/>
  <c r="M744" i="8"/>
  <c r="M745" i="8"/>
  <c r="M746" i="8"/>
  <c r="M747" i="8"/>
  <c r="M748" i="8"/>
  <c r="M749" i="8"/>
  <c r="M750" i="8"/>
  <c r="M751" i="8"/>
  <c r="M752" i="8"/>
  <c r="M753" i="8"/>
  <c r="M754" i="8"/>
  <c r="M755" i="8"/>
  <c r="M756" i="8"/>
  <c r="M757" i="8"/>
  <c r="M758" i="8"/>
  <c r="M759" i="8"/>
  <c r="M760" i="8"/>
  <c r="M761" i="8"/>
  <c r="M762" i="8"/>
  <c r="M763" i="8"/>
  <c r="M764" i="8"/>
  <c r="M765" i="8"/>
  <c r="M766" i="8"/>
  <c r="M767" i="8"/>
  <c r="M768" i="8"/>
  <c r="M769" i="8"/>
  <c r="M770" i="8"/>
  <c r="M771" i="8"/>
  <c r="M772" i="8"/>
  <c r="M773" i="8"/>
  <c r="M774" i="8"/>
  <c r="M775" i="8"/>
  <c r="M776" i="8"/>
  <c r="M777" i="8"/>
  <c r="M778" i="8"/>
  <c r="M779" i="8"/>
  <c r="M780" i="8"/>
  <c r="M781" i="8"/>
  <c r="M782" i="8"/>
  <c r="M783" i="8"/>
  <c r="M784" i="8"/>
  <c r="M785" i="8"/>
  <c r="M786" i="8"/>
  <c r="M787" i="8"/>
  <c r="M788" i="8"/>
  <c r="M789" i="8"/>
  <c r="M790" i="8"/>
  <c r="M791" i="8"/>
  <c r="M792" i="8"/>
  <c r="M793" i="8"/>
  <c r="M794" i="8"/>
  <c r="M795" i="8"/>
  <c r="M796" i="8"/>
  <c r="M797" i="8"/>
  <c r="M798" i="8"/>
  <c r="M799" i="8"/>
  <c r="M800" i="8"/>
  <c r="M801" i="8"/>
  <c r="M802" i="8"/>
  <c r="M803" i="8"/>
  <c r="M804" i="8"/>
  <c r="M805" i="8"/>
  <c r="M806" i="8"/>
  <c r="M807" i="8"/>
  <c r="M808" i="8"/>
  <c r="M809" i="8"/>
  <c r="M810" i="8"/>
  <c r="M811" i="8"/>
  <c r="M812" i="8"/>
  <c r="M813" i="8"/>
  <c r="M814" i="8"/>
  <c r="M815" i="8"/>
  <c r="M816" i="8"/>
  <c r="M817" i="8"/>
  <c r="M818" i="8"/>
  <c r="M819" i="8"/>
  <c r="M820" i="8"/>
  <c r="M821" i="8"/>
  <c r="M822" i="8"/>
  <c r="M823" i="8"/>
  <c r="M824" i="8"/>
  <c r="M825" i="8"/>
  <c r="M826" i="8"/>
  <c r="M827" i="8"/>
  <c r="M828" i="8"/>
  <c r="M829" i="8"/>
  <c r="M830" i="8"/>
  <c r="M831" i="8"/>
  <c r="M832" i="8"/>
  <c r="M833" i="8"/>
  <c r="M834" i="8"/>
  <c r="M835" i="8"/>
  <c r="M836" i="8"/>
  <c r="M837" i="8"/>
  <c r="M838" i="8"/>
  <c r="M839" i="8"/>
  <c r="M840" i="8"/>
  <c r="M841" i="8"/>
  <c r="M842" i="8"/>
  <c r="M843" i="8"/>
  <c r="M844" i="8"/>
  <c r="M845" i="8"/>
  <c r="M846" i="8"/>
  <c r="M847" i="8"/>
  <c r="M848" i="8"/>
  <c r="M849" i="8"/>
  <c r="M850" i="8"/>
  <c r="M851" i="8"/>
  <c r="M852" i="8"/>
  <c r="M853" i="8"/>
  <c r="M854" i="8"/>
  <c r="M855" i="8"/>
  <c r="M856" i="8"/>
  <c r="M857" i="8"/>
  <c r="M858" i="8"/>
  <c r="M859" i="8"/>
  <c r="M860" i="8"/>
  <c r="M861" i="8"/>
  <c r="M862" i="8"/>
  <c r="M863" i="8"/>
  <c r="M864" i="8"/>
  <c r="M865" i="8"/>
  <c r="M866" i="8"/>
  <c r="M867" i="8"/>
  <c r="M868" i="8"/>
  <c r="M869" i="8"/>
  <c r="M870" i="8"/>
  <c r="M871" i="8"/>
  <c r="M872" i="8"/>
  <c r="M873" i="8"/>
  <c r="M874" i="8"/>
  <c r="M875" i="8"/>
  <c r="M876" i="8"/>
  <c r="M877" i="8"/>
  <c r="M878" i="8"/>
  <c r="M879" i="8"/>
  <c r="M880" i="8"/>
  <c r="M881" i="8"/>
  <c r="M882" i="8"/>
  <c r="M883" i="8"/>
  <c r="M884" i="8"/>
  <c r="M885" i="8"/>
  <c r="M886" i="8"/>
  <c r="M887" i="8"/>
  <c r="M888" i="8"/>
  <c r="M889" i="8"/>
  <c r="M890" i="8"/>
  <c r="M891" i="8"/>
  <c r="M892" i="8"/>
  <c r="M893" i="8"/>
  <c r="M894" i="8"/>
  <c r="M895" i="8"/>
  <c r="M896" i="8"/>
  <c r="M897" i="8"/>
  <c r="M898" i="8"/>
  <c r="M899" i="8"/>
  <c r="M900" i="8"/>
  <c r="M901" i="8"/>
  <c r="M902" i="8"/>
  <c r="M903" i="8"/>
  <c r="M904" i="8"/>
  <c r="M905" i="8"/>
  <c r="M906" i="8"/>
  <c r="M907" i="8"/>
  <c r="M908" i="8"/>
  <c r="M909" i="8"/>
  <c r="M910" i="8"/>
  <c r="M911" i="8"/>
  <c r="M912" i="8"/>
  <c r="M913" i="8"/>
  <c r="M914" i="8"/>
  <c r="M915" i="8"/>
  <c r="M916" i="8"/>
  <c r="M917" i="8"/>
  <c r="M918" i="8"/>
  <c r="M919" i="8"/>
  <c r="M920" i="8"/>
  <c r="M921" i="8"/>
  <c r="M922" i="8"/>
  <c r="M923" i="8"/>
  <c r="M924" i="8"/>
  <c r="M925" i="8"/>
  <c r="M926" i="8"/>
  <c r="M927" i="8"/>
  <c r="M928" i="8"/>
  <c r="M929" i="8"/>
  <c r="M930" i="8"/>
  <c r="M931" i="8"/>
  <c r="M932" i="8"/>
  <c r="M933" i="8"/>
  <c r="M934" i="8"/>
  <c r="M935" i="8"/>
  <c r="M936" i="8"/>
  <c r="M937" i="8"/>
  <c r="M938" i="8"/>
  <c r="M939" i="8"/>
  <c r="M940" i="8"/>
  <c r="M941" i="8"/>
  <c r="M942" i="8"/>
  <c r="M943" i="8"/>
  <c r="M944" i="8"/>
  <c r="M945" i="8"/>
  <c r="M946" i="8"/>
  <c r="M947" i="8"/>
  <c r="M948" i="8"/>
  <c r="M949" i="8"/>
  <c r="M950" i="8"/>
  <c r="M951" i="8"/>
  <c r="M952" i="8"/>
  <c r="M953" i="8"/>
  <c r="M954" i="8"/>
  <c r="M955" i="8"/>
  <c r="M956" i="8"/>
  <c r="M957" i="8"/>
  <c r="M958" i="8"/>
  <c r="M959" i="8"/>
  <c r="M960" i="8"/>
  <c r="M961" i="8"/>
  <c r="M962" i="8"/>
  <c r="M963" i="8"/>
  <c r="M964" i="8"/>
  <c r="M965" i="8"/>
  <c r="M966" i="8"/>
  <c r="M967" i="8"/>
  <c r="M968" i="8"/>
  <c r="M969" i="8"/>
  <c r="M970" i="8"/>
  <c r="M971" i="8"/>
  <c r="M972" i="8"/>
  <c r="M973" i="8"/>
  <c r="M974" i="8"/>
  <c r="M975" i="8"/>
  <c r="M976" i="8"/>
  <c r="M977" i="8"/>
  <c r="M978" i="8"/>
  <c r="M979" i="8"/>
  <c r="M980" i="8"/>
  <c r="M981" i="8"/>
  <c r="M982" i="8"/>
  <c r="M983" i="8"/>
  <c r="M984" i="8"/>
  <c r="M985" i="8"/>
  <c r="M986" i="8"/>
  <c r="M987" i="8"/>
  <c r="M988" i="8"/>
  <c r="M989" i="8"/>
  <c r="M990" i="8"/>
  <c r="M991" i="8"/>
  <c r="M992" i="8"/>
  <c r="M993" i="8"/>
  <c r="M994" i="8"/>
  <c r="M995" i="8"/>
  <c r="M996" i="8"/>
  <c r="M997" i="8"/>
  <c r="M998" i="8"/>
  <c r="M999" i="8"/>
  <c r="M1000" i="8"/>
  <c r="M7"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79" i="8"/>
  <c r="L80" i="8"/>
  <c r="L81" i="8"/>
  <c r="L82" i="8"/>
  <c r="L83" i="8"/>
  <c r="L84" i="8"/>
  <c r="L85" i="8"/>
  <c r="L86" i="8"/>
  <c r="L87" i="8"/>
  <c r="L88" i="8"/>
  <c r="L89" i="8"/>
  <c r="L90" i="8"/>
  <c r="L91" i="8"/>
  <c r="L92" i="8"/>
  <c r="L93" i="8"/>
  <c r="L94" i="8"/>
  <c r="L95" i="8"/>
  <c r="L96" i="8"/>
  <c r="L97" i="8"/>
  <c r="L98" i="8"/>
  <c r="L99" i="8"/>
  <c r="L100" i="8"/>
  <c r="L101" i="8"/>
  <c r="L102" i="8"/>
  <c r="L103" i="8"/>
  <c r="L104" i="8"/>
  <c r="L105" i="8"/>
  <c r="L106" i="8"/>
  <c r="L107" i="8"/>
  <c r="L108" i="8"/>
  <c r="L109" i="8"/>
  <c r="L110" i="8"/>
  <c r="L111" i="8"/>
  <c r="L112" i="8"/>
  <c r="L113" i="8"/>
  <c r="L114" i="8"/>
  <c r="L115" i="8"/>
  <c r="L116" i="8"/>
  <c r="L117" i="8"/>
  <c r="L118" i="8"/>
  <c r="L119" i="8"/>
  <c r="L120" i="8"/>
  <c r="L121" i="8"/>
  <c r="L122" i="8"/>
  <c r="L123" i="8"/>
  <c r="L124" i="8"/>
  <c r="L125" i="8"/>
  <c r="L126" i="8"/>
  <c r="L127" i="8"/>
  <c r="L128" i="8"/>
  <c r="L129" i="8"/>
  <c r="L130" i="8"/>
  <c r="L131" i="8"/>
  <c r="L132" i="8"/>
  <c r="L133" i="8"/>
  <c r="L134" i="8"/>
  <c r="L135" i="8"/>
  <c r="L136" i="8"/>
  <c r="L137" i="8"/>
  <c r="L138" i="8"/>
  <c r="L139" i="8"/>
  <c r="L140" i="8"/>
  <c r="L141" i="8"/>
  <c r="L142" i="8"/>
  <c r="L143" i="8"/>
  <c r="L144" i="8"/>
  <c r="L145" i="8"/>
  <c r="L146" i="8"/>
  <c r="L147" i="8"/>
  <c r="L148" i="8"/>
  <c r="L149" i="8"/>
  <c r="L150" i="8"/>
  <c r="L151" i="8"/>
  <c r="L152" i="8"/>
  <c r="L153" i="8"/>
  <c r="L154" i="8"/>
  <c r="L155" i="8"/>
  <c r="L156" i="8"/>
  <c r="L157" i="8"/>
  <c r="L158" i="8"/>
  <c r="L159" i="8"/>
  <c r="L160" i="8"/>
  <c r="L161" i="8"/>
  <c r="L162" i="8"/>
  <c r="L163" i="8"/>
  <c r="L164" i="8"/>
  <c r="L165" i="8"/>
  <c r="L166" i="8"/>
  <c r="L167" i="8"/>
  <c r="L168" i="8"/>
  <c r="L169" i="8"/>
  <c r="L170" i="8"/>
  <c r="L171" i="8"/>
  <c r="L172" i="8"/>
  <c r="L173" i="8"/>
  <c r="L174" i="8"/>
  <c r="L175" i="8"/>
  <c r="L176" i="8"/>
  <c r="L177" i="8"/>
  <c r="L178" i="8"/>
  <c r="L179" i="8"/>
  <c r="L180" i="8"/>
  <c r="L181" i="8"/>
  <c r="L182" i="8"/>
  <c r="L183" i="8"/>
  <c r="L184" i="8"/>
  <c r="L185" i="8"/>
  <c r="L186" i="8"/>
  <c r="L187" i="8"/>
  <c r="L188" i="8"/>
  <c r="L189" i="8"/>
  <c r="L190" i="8"/>
  <c r="L191" i="8"/>
  <c r="L192" i="8"/>
  <c r="L193" i="8"/>
  <c r="L194" i="8"/>
  <c r="L195" i="8"/>
  <c r="L196" i="8"/>
  <c r="L197" i="8"/>
  <c r="L198" i="8"/>
  <c r="L199" i="8"/>
  <c r="L200" i="8"/>
  <c r="L201" i="8"/>
  <c r="L202" i="8"/>
  <c r="L203" i="8"/>
  <c r="L204" i="8"/>
  <c r="L205" i="8"/>
  <c r="L206" i="8"/>
  <c r="L207" i="8"/>
  <c r="L208" i="8"/>
  <c r="L209" i="8"/>
  <c r="L210" i="8"/>
  <c r="L211" i="8"/>
  <c r="L212" i="8"/>
  <c r="L213" i="8"/>
  <c r="L214" i="8"/>
  <c r="L215" i="8"/>
  <c r="L216" i="8"/>
  <c r="L217" i="8"/>
  <c r="L218" i="8"/>
  <c r="L219" i="8"/>
  <c r="L220" i="8"/>
  <c r="L221" i="8"/>
  <c r="L222" i="8"/>
  <c r="L223" i="8"/>
  <c r="L224" i="8"/>
  <c r="L225" i="8"/>
  <c r="L226" i="8"/>
  <c r="L227" i="8"/>
  <c r="L228" i="8"/>
  <c r="L229" i="8"/>
  <c r="L230" i="8"/>
  <c r="L231" i="8"/>
  <c r="L232" i="8"/>
  <c r="L233" i="8"/>
  <c r="L234" i="8"/>
  <c r="L235" i="8"/>
  <c r="L236" i="8"/>
  <c r="L237" i="8"/>
  <c r="L238" i="8"/>
  <c r="L239" i="8"/>
  <c r="L240" i="8"/>
  <c r="L241" i="8"/>
  <c r="L242" i="8"/>
  <c r="L243" i="8"/>
  <c r="L244" i="8"/>
  <c r="L245" i="8"/>
  <c r="L246" i="8"/>
  <c r="L247" i="8"/>
  <c r="L248" i="8"/>
  <c r="L249" i="8"/>
  <c r="L250" i="8"/>
  <c r="L251" i="8"/>
  <c r="L252" i="8"/>
  <c r="L253" i="8"/>
  <c r="L254" i="8"/>
  <c r="L255" i="8"/>
  <c r="L256" i="8"/>
  <c r="L257" i="8"/>
  <c r="L258" i="8"/>
  <c r="L259" i="8"/>
  <c r="L260" i="8"/>
  <c r="L261" i="8"/>
  <c r="L262" i="8"/>
  <c r="L263" i="8"/>
  <c r="L264" i="8"/>
  <c r="L265" i="8"/>
  <c r="L266" i="8"/>
  <c r="L267" i="8"/>
  <c r="L268" i="8"/>
  <c r="L269" i="8"/>
  <c r="L270" i="8"/>
  <c r="L271" i="8"/>
  <c r="L272" i="8"/>
  <c r="L273" i="8"/>
  <c r="L274" i="8"/>
  <c r="L275" i="8"/>
  <c r="L276" i="8"/>
  <c r="L277" i="8"/>
  <c r="L278" i="8"/>
  <c r="L279" i="8"/>
  <c r="L280" i="8"/>
  <c r="L281" i="8"/>
  <c r="L282" i="8"/>
  <c r="L283" i="8"/>
  <c r="L284" i="8"/>
  <c r="L285" i="8"/>
  <c r="L286" i="8"/>
  <c r="L287" i="8"/>
  <c r="L288" i="8"/>
  <c r="L289" i="8"/>
  <c r="L290" i="8"/>
  <c r="L291" i="8"/>
  <c r="L292" i="8"/>
  <c r="L293" i="8"/>
  <c r="L294" i="8"/>
  <c r="L295" i="8"/>
  <c r="L296" i="8"/>
  <c r="L297" i="8"/>
  <c r="L298" i="8"/>
  <c r="L299" i="8"/>
  <c r="L300" i="8"/>
  <c r="L301" i="8"/>
  <c r="L302" i="8"/>
  <c r="L303" i="8"/>
  <c r="L304" i="8"/>
  <c r="L305" i="8"/>
  <c r="L306" i="8"/>
  <c r="L307" i="8"/>
  <c r="L308" i="8"/>
  <c r="L309" i="8"/>
  <c r="L310" i="8"/>
  <c r="L311" i="8"/>
  <c r="L312" i="8"/>
  <c r="L313" i="8"/>
  <c r="L314" i="8"/>
  <c r="L315" i="8"/>
  <c r="L316" i="8"/>
  <c r="L317" i="8"/>
  <c r="L318" i="8"/>
  <c r="L319" i="8"/>
  <c r="L320" i="8"/>
  <c r="L321" i="8"/>
  <c r="L322" i="8"/>
  <c r="L323" i="8"/>
  <c r="L324" i="8"/>
  <c r="L325" i="8"/>
  <c r="L326" i="8"/>
  <c r="L327" i="8"/>
  <c r="L328" i="8"/>
  <c r="L329" i="8"/>
  <c r="L330" i="8"/>
  <c r="L331" i="8"/>
  <c r="L332" i="8"/>
  <c r="L333" i="8"/>
  <c r="L334" i="8"/>
  <c r="L335" i="8"/>
  <c r="L336" i="8"/>
  <c r="L337" i="8"/>
  <c r="L338" i="8"/>
  <c r="L339" i="8"/>
  <c r="L340" i="8"/>
  <c r="L341" i="8"/>
  <c r="L342" i="8"/>
  <c r="L343" i="8"/>
  <c r="L344" i="8"/>
  <c r="L345" i="8"/>
  <c r="L346" i="8"/>
  <c r="L347" i="8"/>
  <c r="L348" i="8"/>
  <c r="L349" i="8"/>
  <c r="L350" i="8"/>
  <c r="L351" i="8"/>
  <c r="L352" i="8"/>
  <c r="L353" i="8"/>
  <c r="L354" i="8"/>
  <c r="L355" i="8"/>
  <c r="L356" i="8"/>
  <c r="L357" i="8"/>
  <c r="L358" i="8"/>
  <c r="L359" i="8"/>
  <c r="L360" i="8"/>
  <c r="L361" i="8"/>
  <c r="L362" i="8"/>
  <c r="L363" i="8"/>
  <c r="L364" i="8"/>
  <c r="L365" i="8"/>
  <c r="L366" i="8"/>
  <c r="L367" i="8"/>
  <c r="L368" i="8"/>
  <c r="L369" i="8"/>
  <c r="L370" i="8"/>
  <c r="L371" i="8"/>
  <c r="L372" i="8"/>
  <c r="L373" i="8"/>
  <c r="L374" i="8"/>
  <c r="L375" i="8"/>
  <c r="L376" i="8"/>
  <c r="L377" i="8"/>
  <c r="L378" i="8"/>
  <c r="L379" i="8"/>
  <c r="L380" i="8"/>
  <c r="L381" i="8"/>
  <c r="L382" i="8"/>
  <c r="L383" i="8"/>
  <c r="L384" i="8"/>
  <c r="L385" i="8"/>
  <c r="L386" i="8"/>
  <c r="L387" i="8"/>
  <c r="L388" i="8"/>
  <c r="L389" i="8"/>
  <c r="L390" i="8"/>
  <c r="L391" i="8"/>
  <c r="L392" i="8"/>
  <c r="L393" i="8"/>
  <c r="L394" i="8"/>
  <c r="L395" i="8"/>
  <c r="L396" i="8"/>
  <c r="L397" i="8"/>
  <c r="L398" i="8"/>
  <c r="L399" i="8"/>
  <c r="L400" i="8"/>
  <c r="L401" i="8"/>
  <c r="L402" i="8"/>
  <c r="L403" i="8"/>
  <c r="L404" i="8"/>
  <c r="L405" i="8"/>
  <c r="L406" i="8"/>
  <c r="L407" i="8"/>
  <c r="L408" i="8"/>
  <c r="L409" i="8"/>
  <c r="L410" i="8"/>
  <c r="L411" i="8"/>
  <c r="L412" i="8"/>
  <c r="L413" i="8"/>
  <c r="L414" i="8"/>
  <c r="L415" i="8"/>
  <c r="L416" i="8"/>
  <c r="L417" i="8"/>
  <c r="L418" i="8"/>
  <c r="L419" i="8"/>
  <c r="L420" i="8"/>
  <c r="L421" i="8"/>
  <c r="L422" i="8"/>
  <c r="L423" i="8"/>
  <c r="L424" i="8"/>
  <c r="L425" i="8"/>
  <c r="L426" i="8"/>
  <c r="L427" i="8"/>
  <c r="L428" i="8"/>
  <c r="L429" i="8"/>
  <c r="L430" i="8"/>
  <c r="L431" i="8"/>
  <c r="L432" i="8"/>
  <c r="L433" i="8"/>
  <c r="L434" i="8"/>
  <c r="L435" i="8"/>
  <c r="L436" i="8"/>
  <c r="L437" i="8"/>
  <c r="L438" i="8"/>
  <c r="L439" i="8"/>
  <c r="L440" i="8"/>
  <c r="L441" i="8"/>
  <c r="L442" i="8"/>
  <c r="L443" i="8"/>
  <c r="L444" i="8"/>
  <c r="L445" i="8"/>
  <c r="L446" i="8"/>
  <c r="L447" i="8"/>
  <c r="L448" i="8"/>
  <c r="L449" i="8"/>
  <c r="L450" i="8"/>
  <c r="L451" i="8"/>
  <c r="L452" i="8"/>
  <c r="L453" i="8"/>
  <c r="L454" i="8"/>
  <c r="L455" i="8"/>
  <c r="L456" i="8"/>
  <c r="L457" i="8"/>
  <c r="L458" i="8"/>
  <c r="L459" i="8"/>
  <c r="L460" i="8"/>
  <c r="L461" i="8"/>
  <c r="L462" i="8"/>
  <c r="L463" i="8"/>
  <c r="L464" i="8"/>
  <c r="L465" i="8"/>
  <c r="L466" i="8"/>
  <c r="L467" i="8"/>
  <c r="L468" i="8"/>
  <c r="L469" i="8"/>
  <c r="L470" i="8"/>
  <c r="L471" i="8"/>
  <c r="L472" i="8"/>
  <c r="L473" i="8"/>
  <c r="L474" i="8"/>
  <c r="L475" i="8"/>
  <c r="L476" i="8"/>
  <c r="L477" i="8"/>
  <c r="L478" i="8"/>
  <c r="L479" i="8"/>
  <c r="L480" i="8"/>
  <c r="L481" i="8"/>
  <c r="L482" i="8"/>
  <c r="L483" i="8"/>
  <c r="L484" i="8"/>
  <c r="L485" i="8"/>
  <c r="L486" i="8"/>
  <c r="L487" i="8"/>
  <c r="L488" i="8"/>
  <c r="L489" i="8"/>
  <c r="L490" i="8"/>
  <c r="L491" i="8"/>
  <c r="L492" i="8"/>
  <c r="L493" i="8"/>
  <c r="L494" i="8"/>
  <c r="L495" i="8"/>
  <c r="L496" i="8"/>
  <c r="L497" i="8"/>
  <c r="L498" i="8"/>
  <c r="L499" i="8"/>
  <c r="L500" i="8"/>
  <c r="L501" i="8"/>
  <c r="L502" i="8"/>
  <c r="L503" i="8"/>
  <c r="L504" i="8"/>
  <c r="L505" i="8"/>
  <c r="L506" i="8"/>
  <c r="L507" i="8"/>
  <c r="L508" i="8"/>
  <c r="L509" i="8"/>
  <c r="L510" i="8"/>
  <c r="L511" i="8"/>
  <c r="L512" i="8"/>
  <c r="L513" i="8"/>
  <c r="L514" i="8"/>
  <c r="L515" i="8"/>
  <c r="L516" i="8"/>
  <c r="L517" i="8"/>
  <c r="L518" i="8"/>
  <c r="L519" i="8"/>
  <c r="L520" i="8"/>
  <c r="L521" i="8"/>
  <c r="L522" i="8"/>
  <c r="L523" i="8"/>
  <c r="L524" i="8"/>
  <c r="L525" i="8"/>
  <c r="L526" i="8"/>
  <c r="L527" i="8"/>
  <c r="L528" i="8"/>
  <c r="L529" i="8"/>
  <c r="L530" i="8"/>
  <c r="L531" i="8"/>
  <c r="L532" i="8"/>
  <c r="L533" i="8"/>
  <c r="L534" i="8"/>
  <c r="L535" i="8"/>
  <c r="L536" i="8"/>
  <c r="L537" i="8"/>
  <c r="L538" i="8"/>
  <c r="L539" i="8"/>
  <c r="L540" i="8"/>
  <c r="L541" i="8"/>
  <c r="L542" i="8"/>
  <c r="L543" i="8"/>
  <c r="L544" i="8"/>
  <c r="L545" i="8"/>
  <c r="L546" i="8"/>
  <c r="L547" i="8"/>
  <c r="L548" i="8"/>
  <c r="L549" i="8"/>
  <c r="L550" i="8"/>
  <c r="L551" i="8"/>
  <c r="L552" i="8"/>
  <c r="L553" i="8"/>
  <c r="L554" i="8"/>
  <c r="L555" i="8"/>
  <c r="L556" i="8"/>
  <c r="L557" i="8"/>
  <c r="L558" i="8"/>
  <c r="L559" i="8"/>
  <c r="L560" i="8"/>
  <c r="L561" i="8"/>
  <c r="L562" i="8"/>
  <c r="L563" i="8"/>
  <c r="L564" i="8"/>
  <c r="L565" i="8"/>
  <c r="L566" i="8"/>
  <c r="L567" i="8"/>
  <c r="L568" i="8"/>
  <c r="L569" i="8"/>
  <c r="L570" i="8"/>
  <c r="L571" i="8"/>
  <c r="L572" i="8"/>
  <c r="L573" i="8"/>
  <c r="L574" i="8"/>
  <c r="L575" i="8"/>
  <c r="L576" i="8"/>
  <c r="L577" i="8"/>
  <c r="L578" i="8"/>
  <c r="L579" i="8"/>
  <c r="L580" i="8"/>
  <c r="L581" i="8"/>
  <c r="L582" i="8"/>
  <c r="L583" i="8"/>
  <c r="L584" i="8"/>
  <c r="L585" i="8"/>
  <c r="L586" i="8"/>
  <c r="L587" i="8"/>
  <c r="L588" i="8"/>
  <c r="L589" i="8"/>
  <c r="L590" i="8"/>
  <c r="L591" i="8"/>
  <c r="L592" i="8"/>
  <c r="L593" i="8"/>
  <c r="L594" i="8"/>
  <c r="L595" i="8"/>
  <c r="L596" i="8"/>
  <c r="L597" i="8"/>
  <c r="L598" i="8"/>
  <c r="L599" i="8"/>
  <c r="L600" i="8"/>
  <c r="L601" i="8"/>
  <c r="L602" i="8"/>
  <c r="L603" i="8"/>
  <c r="L604" i="8"/>
  <c r="L605" i="8"/>
  <c r="L606" i="8"/>
  <c r="L607" i="8"/>
  <c r="L608" i="8"/>
  <c r="L609" i="8"/>
  <c r="L610" i="8"/>
  <c r="L611" i="8"/>
  <c r="L612" i="8"/>
  <c r="L613" i="8"/>
  <c r="L614" i="8"/>
  <c r="L615" i="8"/>
  <c r="L616" i="8"/>
  <c r="L617" i="8"/>
  <c r="L618" i="8"/>
  <c r="L619" i="8"/>
  <c r="L620" i="8"/>
  <c r="L621" i="8"/>
  <c r="L622" i="8"/>
  <c r="L623" i="8"/>
  <c r="L624" i="8"/>
  <c r="L625" i="8"/>
  <c r="L626" i="8"/>
  <c r="L627" i="8"/>
  <c r="L628" i="8"/>
  <c r="L629" i="8"/>
  <c r="L630" i="8"/>
  <c r="L631" i="8"/>
  <c r="L632" i="8"/>
  <c r="L633" i="8"/>
  <c r="L634" i="8"/>
  <c r="L635" i="8"/>
  <c r="L636" i="8"/>
  <c r="L637" i="8"/>
  <c r="L638" i="8"/>
  <c r="L639" i="8"/>
  <c r="L640" i="8"/>
  <c r="L641" i="8"/>
  <c r="L642" i="8"/>
  <c r="L643" i="8"/>
  <c r="L644" i="8"/>
  <c r="L645" i="8"/>
  <c r="L646" i="8"/>
  <c r="L647" i="8"/>
  <c r="L648" i="8"/>
  <c r="L649" i="8"/>
  <c r="L650" i="8"/>
  <c r="L651" i="8"/>
  <c r="L652" i="8"/>
  <c r="L653" i="8"/>
  <c r="L654" i="8"/>
  <c r="L655" i="8"/>
  <c r="L656" i="8"/>
  <c r="L657" i="8"/>
  <c r="L658" i="8"/>
  <c r="L659" i="8"/>
  <c r="L660" i="8"/>
  <c r="L661" i="8"/>
  <c r="L662" i="8"/>
  <c r="L663" i="8"/>
  <c r="L664" i="8"/>
  <c r="L665" i="8"/>
  <c r="L666" i="8"/>
  <c r="L667" i="8"/>
  <c r="L668" i="8"/>
  <c r="L669" i="8"/>
  <c r="L670" i="8"/>
  <c r="L671" i="8"/>
  <c r="L672" i="8"/>
  <c r="L673" i="8"/>
  <c r="L674" i="8"/>
  <c r="L675" i="8"/>
  <c r="L676" i="8"/>
  <c r="L677" i="8"/>
  <c r="L678" i="8"/>
  <c r="L679" i="8"/>
  <c r="L680" i="8"/>
  <c r="L681" i="8"/>
  <c r="L682" i="8"/>
  <c r="L683" i="8"/>
  <c r="L684" i="8"/>
  <c r="L685" i="8"/>
  <c r="L686" i="8"/>
  <c r="L687" i="8"/>
  <c r="L688" i="8"/>
  <c r="L689" i="8"/>
  <c r="L690" i="8"/>
  <c r="L691" i="8"/>
  <c r="L692" i="8"/>
  <c r="L693" i="8"/>
  <c r="L694" i="8"/>
  <c r="L695" i="8"/>
  <c r="L696" i="8"/>
  <c r="L697" i="8"/>
  <c r="L698" i="8"/>
  <c r="L699" i="8"/>
  <c r="L700" i="8"/>
  <c r="L701" i="8"/>
  <c r="L702" i="8"/>
  <c r="L703" i="8"/>
  <c r="L704" i="8"/>
  <c r="L705" i="8"/>
  <c r="L706" i="8"/>
  <c r="L707" i="8"/>
  <c r="L708" i="8"/>
  <c r="L709" i="8"/>
  <c r="L710" i="8"/>
  <c r="L711" i="8"/>
  <c r="L712" i="8"/>
  <c r="L713" i="8"/>
  <c r="L714" i="8"/>
  <c r="L715" i="8"/>
  <c r="L716" i="8"/>
  <c r="L717" i="8"/>
  <c r="L718" i="8"/>
  <c r="L719" i="8"/>
  <c r="L720" i="8"/>
  <c r="L721" i="8"/>
  <c r="L722" i="8"/>
  <c r="L723" i="8"/>
  <c r="L724" i="8"/>
  <c r="L725" i="8"/>
  <c r="L726" i="8"/>
  <c r="L727" i="8"/>
  <c r="L728" i="8"/>
  <c r="L729" i="8"/>
  <c r="L730" i="8"/>
  <c r="L731" i="8"/>
  <c r="L732" i="8"/>
  <c r="L733" i="8"/>
  <c r="L734" i="8"/>
  <c r="L735" i="8"/>
  <c r="L736" i="8"/>
  <c r="L737" i="8"/>
  <c r="L738" i="8"/>
  <c r="L739" i="8"/>
  <c r="L740" i="8"/>
  <c r="L741" i="8"/>
  <c r="L742" i="8"/>
  <c r="L743" i="8"/>
  <c r="L744" i="8"/>
  <c r="L745" i="8"/>
  <c r="L746" i="8"/>
  <c r="L747" i="8"/>
  <c r="L748" i="8"/>
  <c r="L749" i="8"/>
  <c r="L750" i="8"/>
  <c r="L751" i="8"/>
  <c r="L752" i="8"/>
  <c r="L753" i="8"/>
  <c r="L754" i="8"/>
  <c r="L755" i="8"/>
  <c r="L756" i="8"/>
  <c r="L757" i="8"/>
  <c r="L758" i="8"/>
  <c r="L759" i="8"/>
  <c r="L760" i="8"/>
  <c r="L761" i="8"/>
  <c r="L762" i="8"/>
  <c r="L763" i="8"/>
  <c r="L764" i="8"/>
  <c r="L765" i="8"/>
  <c r="L766" i="8"/>
  <c r="L767" i="8"/>
  <c r="L768" i="8"/>
  <c r="L769" i="8"/>
  <c r="L770" i="8"/>
  <c r="L771" i="8"/>
  <c r="L772" i="8"/>
  <c r="L773" i="8"/>
  <c r="L774" i="8"/>
  <c r="L775" i="8"/>
  <c r="L776" i="8"/>
  <c r="L777" i="8"/>
  <c r="L778" i="8"/>
  <c r="L779" i="8"/>
  <c r="L780" i="8"/>
  <c r="L781" i="8"/>
  <c r="L782" i="8"/>
  <c r="L783" i="8"/>
  <c r="L784" i="8"/>
  <c r="L785" i="8"/>
  <c r="L786" i="8"/>
  <c r="L787" i="8"/>
  <c r="L788" i="8"/>
  <c r="L789" i="8"/>
  <c r="L790" i="8"/>
  <c r="L791" i="8"/>
  <c r="L792" i="8"/>
  <c r="L793" i="8"/>
  <c r="L794" i="8"/>
  <c r="L795" i="8"/>
  <c r="L796" i="8"/>
  <c r="L797" i="8"/>
  <c r="L798" i="8"/>
  <c r="L799" i="8"/>
  <c r="L800" i="8"/>
  <c r="L801" i="8"/>
  <c r="L802" i="8"/>
  <c r="L803" i="8"/>
  <c r="L804" i="8"/>
  <c r="L805" i="8"/>
  <c r="L806" i="8"/>
  <c r="L807" i="8"/>
  <c r="L808" i="8"/>
  <c r="L809" i="8"/>
  <c r="L810" i="8"/>
  <c r="L811" i="8"/>
  <c r="L812" i="8"/>
  <c r="L813" i="8"/>
  <c r="L814" i="8"/>
  <c r="L815" i="8"/>
  <c r="L816" i="8"/>
  <c r="L817" i="8"/>
  <c r="L818" i="8"/>
  <c r="L819" i="8"/>
  <c r="L820" i="8"/>
  <c r="L821" i="8"/>
  <c r="L822" i="8"/>
  <c r="L823" i="8"/>
  <c r="L824" i="8"/>
  <c r="L825" i="8"/>
  <c r="L826" i="8"/>
  <c r="L827" i="8"/>
  <c r="L828" i="8"/>
  <c r="L829" i="8"/>
  <c r="L830" i="8"/>
  <c r="L831" i="8"/>
  <c r="L832" i="8"/>
  <c r="L833" i="8"/>
  <c r="L834" i="8"/>
  <c r="L835" i="8"/>
  <c r="L836" i="8"/>
  <c r="L837" i="8"/>
  <c r="L838" i="8"/>
  <c r="L839" i="8"/>
  <c r="L840" i="8"/>
  <c r="L841" i="8"/>
  <c r="L842" i="8"/>
  <c r="L843" i="8"/>
  <c r="L844" i="8"/>
  <c r="L845" i="8"/>
  <c r="L846" i="8"/>
  <c r="L847" i="8"/>
  <c r="L848" i="8"/>
  <c r="L849" i="8"/>
  <c r="L850" i="8"/>
  <c r="L851" i="8"/>
  <c r="L852" i="8"/>
  <c r="L853" i="8"/>
  <c r="L854" i="8"/>
  <c r="L855" i="8"/>
  <c r="L856" i="8"/>
  <c r="L857" i="8"/>
  <c r="L858" i="8"/>
  <c r="L859" i="8"/>
  <c r="L860" i="8"/>
  <c r="L861" i="8"/>
  <c r="L862" i="8"/>
  <c r="L863" i="8"/>
  <c r="L864" i="8"/>
  <c r="L865" i="8"/>
  <c r="L866" i="8"/>
  <c r="L867" i="8"/>
  <c r="L868" i="8"/>
  <c r="L869" i="8"/>
  <c r="L870" i="8"/>
  <c r="L871" i="8"/>
  <c r="L872" i="8"/>
  <c r="L873" i="8"/>
  <c r="L874" i="8"/>
  <c r="L875" i="8"/>
  <c r="L876" i="8"/>
  <c r="L877" i="8"/>
  <c r="L878" i="8"/>
  <c r="L879" i="8"/>
  <c r="L880" i="8"/>
  <c r="L881" i="8"/>
  <c r="L882" i="8"/>
  <c r="L883" i="8"/>
  <c r="L884" i="8"/>
  <c r="L885" i="8"/>
  <c r="L886" i="8"/>
  <c r="L887" i="8"/>
  <c r="L888" i="8"/>
  <c r="L889" i="8"/>
  <c r="L890" i="8"/>
  <c r="L891" i="8"/>
  <c r="L892" i="8"/>
  <c r="L893" i="8"/>
  <c r="L894" i="8"/>
  <c r="L895" i="8"/>
  <c r="L896" i="8"/>
  <c r="L897" i="8"/>
  <c r="L898" i="8"/>
  <c r="L899" i="8"/>
  <c r="L900" i="8"/>
  <c r="L901" i="8"/>
  <c r="L902" i="8"/>
  <c r="L903" i="8"/>
  <c r="L904" i="8"/>
  <c r="L905" i="8"/>
  <c r="L906" i="8"/>
  <c r="L907" i="8"/>
  <c r="L908" i="8"/>
  <c r="L909" i="8"/>
  <c r="L910" i="8"/>
  <c r="L911" i="8"/>
  <c r="L912" i="8"/>
  <c r="L913" i="8"/>
  <c r="L914" i="8"/>
  <c r="L915" i="8"/>
  <c r="L916" i="8"/>
  <c r="L917" i="8"/>
  <c r="L918" i="8"/>
  <c r="L919" i="8"/>
  <c r="L920" i="8"/>
  <c r="L921" i="8"/>
  <c r="L922" i="8"/>
  <c r="L923" i="8"/>
  <c r="L924" i="8"/>
  <c r="L925" i="8"/>
  <c r="L926" i="8"/>
  <c r="L927" i="8"/>
  <c r="L928" i="8"/>
  <c r="L929" i="8"/>
  <c r="L930" i="8"/>
  <c r="L931" i="8"/>
  <c r="L932" i="8"/>
  <c r="L933" i="8"/>
  <c r="L934" i="8"/>
  <c r="L935" i="8"/>
  <c r="L936" i="8"/>
  <c r="L937" i="8"/>
  <c r="L938" i="8"/>
  <c r="L939" i="8"/>
  <c r="L940" i="8"/>
  <c r="L941" i="8"/>
  <c r="L942" i="8"/>
  <c r="L943" i="8"/>
  <c r="L944" i="8"/>
  <c r="L945" i="8"/>
  <c r="L946" i="8"/>
  <c r="L947" i="8"/>
  <c r="L948" i="8"/>
  <c r="L949" i="8"/>
  <c r="L950" i="8"/>
  <c r="L951" i="8"/>
  <c r="L952" i="8"/>
  <c r="L953" i="8"/>
  <c r="L954" i="8"/>
  <c r="L955" i="8"/>
  <c r="L956" i="8"/>
  <c r="L957" i="8"/>
  <c r="L958" i="8"/>
  <c r="L959" i="8"/>
  <c r="L960" i="8"/>
  <c r="L961" i="8"/>
  <c r="L962" i="8"/>
  <c r="L963" i="8"/>
  <c r="L964" i="8"/>
  <c r="L965" i="8"/>
  <c r="L966" i="8"/>
  <c r="L967" i="8"/>
  <c r="L968" i="8"/>
  <c r="L969" i="8"/>
  <c r="L970" i="8"/>
  <c r="L971" i="8"/>
  <c r="L972" i="8"/>
  <c r="L973" i="8"/>
  <c r="L974" i="8"/>
  <c r="L975" i="8"/>
  <c r="L976" i="8"/>
  <c r="L977" i="8"/>
  <c r="L978" i="8"/>
  <c r="L979" i="8"/>
  <c r="L980" i="8"/>
  <c r="L981" i="8"/>
  <c r="L982" i="8"/>
  <c r="L983" i="8"/>
  <c r="L984" i="8"/>
  <c r="L985" i="8"/>
  <c r="L986" i="8"/>
  <c r="L987" i="8"/>
  <c r="L988" i="8"/>
  <c r="L989" i="8"/>
  <c r="L990" i="8"/>
  <c r="L991" i="8"/>
  <c r="L992" i="8"/>
  <c r="L993" i="8"/>
  <c r="L994" i="8"/>
  <c r="L995" i="8"/>
  <c r="L996" i="8"/>
  <c r="L997" i="8"/>
  <c r="L998" i="8"/>
  <c r="L999" i="8"/>
  <c r="L1000" i="8"/>
  <c r="L8" i="8"/>
  <c r="L9" i="8"/>
  <c r="L10" i="8"/>
  <c r="L11" i="8"/>
  <c r="L12" i="8"/>
  <c r="J8" i="8"/>
  <c r="I8" i="8" s="1"/>
  <c r="K8" i="8" s="1"/>
  <c r="J9" i="8"/>
  <c r="I9" i="8" s="1"/>
  <c r="K9" i="8" s="1"/>
  <c r="J10" i="8"/>
  <c r="I10" i="8" s="1"/>
  <c r="K10" i="8" s="1"/>
  <c r="J11" i="8"/>
  <c r="I11" i="8" s="1"/>
  <c r="K11" i="8" s="1"/>
  <c r="J12" i="8"/>
  <c r="I12" i="8" s="1"/>
  <c r="K12" i="8" s="1"/>
  <c r="J13" i="8"/>
  <c r="J14" i="8"/>
  <c r="I14" i="8" s="1"/>
  <c r="K14" i="8" s="1"/>
  <c r="J15" i="8"/>
  <c r="I15" i="8" s="1"/>
  <c r="K15" i="8" s="1"/>
  <c r="J16" i="8"/>
  <c r="I16" i="8" s="1"/>
  <c r="K16" i="8" s="1"/>
  <c r="J17" i="8"/>
  <c r="I17" i="8" s="1"/>
  <c r="K17" i="8" s="1"/>
  <c r="J18" i="8"/>
  <c r="I18" i="8" s="1"/>
  <c r="K18" i="8" s="1"/>
  <c r="J19" i="8"/>
  <c r="I19" i="8" s="1"/>
  <c r="K19" i="8" s="1"/>
  <c r="J20" i="8"/>
  <c r="I20" i="8" s="1"/>
  <c r="K20" i="8" s="1"/>
  <c r="J21" i="8"/>
  <c r="I21" i="8" s="1"/>
  <c r="K21" i="8" s="1"/>
  <c r="J22" i="8"/>
  <c r="I22" i="8" s="1"/>
  <c r="K22" i="8" s="1"/>
  <c r="J23" i="8"/>
  <c r="I23" i="8" s="1"/>
  <c r="K23" i="8" s="1"/>
  <c r="J24" i="8"/>
  <c r="I24" i="8" s="1"/>
  <c r="K24" i="8" s="1"/>
  <c r="J25" i="8"/>
  <c r="I25" i="8" s="1"/>
  <c r="K25" i="8" s="1"/>
  <c r="J26" i="8"/>
  <c r="I26" i="8" s="1"/>
  <c r="K26" i="8" s="1"/>
  <c r="J27" i="8"/>
  <c r="I27" i="8" s="1"/>
  <c r="K27" i="8" s="1"/>
  <c r="J28" i="8"/>
  <c r="I28" i="8" s="1"/>
  <c r="K28" i="8" s="1"/>
  <c r="J29" i="8"/>
  <c r="I29" i="8" s="1"/>
  <c r="K29" i="8" s="1"/>
  <c r="J30" i="8"/>
  <c r="I30" i="8" s="1"/>
  <c r="K30" i="8" s="1"/>
  <c r="J31" i="8"/>
  <c r="I31" i="8" s="1"/>
  <c r="K31" i="8" s="1"/>
  <c r="J32" i="8"/>
  <c r="I32" i="8" s="1"/>
  <c r="K32" i="8" s="1"/>
  <c r="J33" i="8"/>
  <c r="I33" i="8" s="1"/>
  <c r="K33" i="8" s="1"/>
  <c r="J34" i="8"/>
  <c r="I34" i="8" s="1"/>
  <c r="K34" i="8" s="1"/>
  <c r="J35" i="8"/>
  <c r="I35" i="8" s="1"/>
  <c r="K35" i="8" s="1"/>
  <c r="J36" i="8"/>
  <c r="I36" i="8" s="1"/>
  <c r="K36" i="8" s="1"/>
  <c r="J37" i="8"/>
  <c r="I37" i="8" s="1"/>
  <c r="K37" i="8" s="1"/>
  <c r="J38" i="8"/>
  <c r="I38" i="8" s="1"/>
  <c r="K38" i="8" s="1"/>
  <c r="J39" i="8"/>
  <c r="I39" i="8" s="1"/>
  <c r="K39" i="8" s="1"/>
  <c r="J40" i="8"/>
  <c r="I40" i="8" s="1"/>
  <c r="K40" i="8" s="1"/>
  <c r="J41" i="8"/>
  <c r="I41" i="8" s="1"/>
  <c r="K41" i="8" s="1"/>
  <c r="J42" i="8"/>
  <c r="I42" i="8" s="1"/>
  <c r="K42" i="8" s="1"/>
  <c r="J43" i="8"/>
  <c r="I43" i="8" s="1"/>
  <c r="K43" i="8" s="1"/>
  <c r="J44" i="8"/>
  <c r="I44" i="8" s="1"/>
  <c r="K44" i="8" s="1"/>
  <c r="J45" i="8"/>
  <c r="J46" i="8"/>
  <c r="I46" i="8" s="1"/>
  <c r="K46" i="8" s="1"/>
  <c r="J47" i="8"/>
  <c r="I47" i="8" s="1"/>
  <c r="K47" i="8" s="1"/>
  <c r="J48" i="8"/>
  <c r="I48" i="8" s="1"/>
  <c r="K48" i="8" s="1"/>
  <c r="J49" i="8"/>
  <c r="I49" i="8" s="1"/>
  <c r="K49" i="8" s="1"/>
  <c r="J50" i="8"/>
  <c r="I50" i="8" s="1"/>
  <c r="K50" i="8" s="1"/>
  <c r="J51" i="8"/>
  <c r="I51" i="8" s="1"/>
  <c r="K51" i="8" s="1"/>
  <c r="J52" i="8"/>
  <c r="I52" i="8" s="1"/>
  <c r="K52" i="8" s="1"/>
  <c r="J53" i="8"/>
  <c r="I53" i="8" s="1"/>
  <c r="K53" i="8" s="1"/>
  <c r="J54" i="8"/>
  <c r="I54" i="8" s="1"/>
  <c r="K54" i="8" s="1"/>
  <c r="J55" i="8"/>
  <c r="I55" i="8" s="1"/>
  <c r="K55" i="8" s="1"/>
  <c r="J56" i="8"/>
  <c r="I56" i="8" s="1"/>
  <c r="K56" i="8" s="1"/>
  <c r="J57" i="8"/>
  <c r="I57" i="8" s="1"/>
  <c r="K57" i="8" s="1"/>
  <c r="J58" i="8"/>
  <c r="I58" i="8" s="1"/>
  <c r="K58" i="8" s="1"/>
  <c r="J59" i="8"/>
  <c r="I59" i="8" s="1"/>
  <c r="K59" i="8" s="1"/>
  <c r="J60" i="8"/>
  <c r="I60" i="8" s="1"/>
  <c r="K60" i="8" s="1"/>
  <c r="J61" i="8"/>
  <c r="I61" i="8" s="1"/>
  <c r="K61" i="8" s="1"/>
  <c r="J62" i="8"/>
  <c r="I62" i="8" s="1"/>
  <c r="K62" i="8" s="1"/>
  <c r="J63" i="8"/>
  <c r="I63" i="8" s="1"/>
  <c r="K63" i="8" s="1"/>
  <c r="J64" i="8"/>
  <c r="I64" i="8" s="1"/>
  <c r="K64" i="8" s="1"/>
  <c r="J65" i="8"/>
  <c r="I65" i="8" s="1"/>
  <c r="K65" i="8" s="1"/>
  <c r="J66" i="8"/>
  <c r="I66" i="8" s="1"/>
  <c r="K66" i="8" s="1"/>
  <c r="J67" i="8"/>
  <c r="I67" i="8" s="1"/>
  <c r="K67" i="8" s="1"/>
  <c r="J68" i="8"/>
  <c r="I68" i="8" s="1"/>
  <c r="K68" i="8" s="1"/>
  <c r="J69" i="8"/>
  <c r="I69" i="8" s="1"/>
  <c r="K69" i="8" s="1"/>
  <c r="J70" i="8"/>
  <c r="I70" i="8" s="1"/>
  <c r="K70" i="8" s="1"/>
  <c r="J71" i="8"/>
  <c r="I71" i="8" s="1"/>
  <c r="K71" i="8" s="1"/>
  <c r="J72" i="8"/>
  <c r="I72" i="8" s="1"/>
  <c r="K72" i="8" s="1"/>
  <c r="J73" i="8"/>
  <c r="I73" i="8" s="1"/>
  <c r="K73" i="8" s="1"/>
  <c r="J74" i="8"/>
  <c r="I74" i="8" s="1"/>
  <c r="K74" i="8" s="1"/>
  <c r="J75" i="8"/>
  <c r="I75" i="8" s="1"/>
  <c r="K75" i="8" s="1"/>
  <c r="J76" i="8"/>
  <c r="I76" i="8" s="1"/>
  <c r="K76" i="8" s="1"/>
  <c r="J77" i="8"/>
  <c r="J78" i="8"/>
  <c r="I78" i="8" s="1"/>
  <c r="K78" i="8" s="1"/>
  <c r="J79" i="8"/>
  <c r="I79" i="8" s="1"/>
  <c r="K79" i="8" s="1"/>
  <c r="J80" i="8"/>
  <c r="I80" i="8" s="1"/>
  <c r="K80" i="8" s="1"/>
  <c r="J81" i="8"/>
  <c r="I81" i="8" s="1"/>
  <c r="K81" i="8" s="1"/>
  <c r="J82" i="8"/>
  <c r="I82" i="8" s="1"/>
  <c r="K82" i="8" s="1"/>
  <c r="J83" i="8"/>
  <c r="I83" i="8" s="1"/>
  <c r="K83" i="8" s="1"/>
  <c r="J84" i="8"/>
  <c r="I84" i="8" s="1"/>
  <c r="K84" i="8" s="1"/>
  <c r="J85" i="8"/>
  <c r="I85" i="8" s="1"/>
  <c r="K85" i="8" s="1"/>
  <c r="J86" i="8"/>
  <c r="I86" i="8" s="1"/>
  <c r="K86" i="8" s="1"/>
  <c r="J87" i="8"/>
  <c r="I87" i="8" s="1"/>
  <c r="K87" i="8" s="1"/>
  <c r="J88" i="8"/>
  <c r="I88" i="8" s="1"/>
  <c r="K88" i="8" s="1"/>
  <c r="J89" i="8"/>
  <c r="I89" i="8" s="1"/>
  <c r="K89" i="8" s="1"/>
  <c r="J90" i="8"/>
  <c r="I90" i="8" s="1"/>
  <c r="K90" i="8" s="1"/>
  <c r="J91" i="8"/>
  <c r="I91" i="8" s="1"/>
  <c r="K91" i="8" s="1"/>
  <c r="J92" i="8"/>
  <c r="I92" i="8" s="1"/>
  <c r="K92" i="8" s="1"/>
  <c r="J93" i="8"/>
  <c r="I93" i="8" s="1"/>
  <c r="K93" i="8" s="1"/>
  <c r="J94" i="8"/>
  <c r="I94" i="8" s="1"/>
  <c r="K94" i="8" s="1"/>
  <c r="J95" i="8"/>
  <c r="I95" i="8" s="1"/>
  <c r="K95" i="8" s="1"/>
  <c r="J96" i="8"/>
  <c r="I96" i="8" s="1"/>
  <c r="K96" i="8" s="1"/>
  <c r="J97" i="8"/>
  <c r="I97" i="8" s="1"/>
  <c r="K97" i="8" s="1"/>
  <c r="J98" i="8"/>
  <c r="I98" i="8" s="1"/>
  <c r="K98" i="8" s="1"/>
  <c r="J99" i="8"/>
  <c r="I99" i="8" s="1"/>
  <c r="K99" i="8" s="1"/>
  <c r="J100" i="8"/>
  <c r="I100" i="8" s="1"/>
  <c r="K100" i="8" s="1"/>
  <c r="J101" i="8"/>
  <c r="I101" i="8" s="1"/>
  <c r="K101" i="8" s="1"/>
  <c r="J102" i="8"/>
  <c r="I102" i="8" s="1"/>
  <c r="K102" i="8" s="1"/>
  <c r="J103" i="8"/>
  <c r="I103" i="8" s="1"/>
  <c r="K103" i="8" s="1"/>
  <c r="J104" i="8"/>
  <c r="I104" i="8" s="1"/>
  <c r="K104" i="8" s="1"/>
  <c r="J105" i="8"/>
  <c r="I105" i="8" s="1"/>
  <c r="K105" i="8" s="1"/>
  <c r="J106" i="8"/>
  <c r="I106" i="8" s="1"/>
  <c r="K106" i="8" s="1"/>
  <c r="J107" i="8"/>
  <c r="I107" i="8" s="1"/>
  <c r="K107" i="8" s="1"/>
  <c r="J108" i="8"/>
  <c r="I108" i="8" s="1"/>
  <c r="K108" i="8" s="1"/>
  <c r="J109" i="8"/>
  <c r="J110" i="8"/>
  <c r="I110" i="8" s="1"/>
  <c r="K110" i="8" s="1"/>
  <c r="J111" i="8"/>
  <c r="I111" i="8" s="1"/>
  <c r="K111" i="8" s="1"/>
  <c r="J112" i="8"/>
  <c r="I112" i="8" s="1"/>
  <c r="K112" i="8" s="1"/>
  <c r="J113" i="8"/>
  <c r="I113" i="8" s="1"/>
  <c r="K113" i="8" s="1"/>
  <c r="J114" i="8"/>
  <c r="I114" i="8" s="1"/>
  <c r="K114" i="8" s="1"/>
  <c r="J115" i="8"/>
  <c r="I115" i="8" s="1"/>
  <c r="K115" i="8" s="1"/>
  <c r="J116" i="8"/>
  <c r="I116" i="8" s="1"/>
  <c r="K116" i="8" s="1"/>
  <c r="J117" i="8"/>
  <c r="I117" i="8" s="1"/>
  <c r="K117" i="8" s="1"/>
  <c r="J118" i="8"/>
  <c r="I118" i="8" s="1"/>
  <c r="K118" i="8" s="1"/>
  <c r="J119" i="8"/>
  <c r="I119" i="8" s="1"/>
  <c r="K119" i="8" s="1"/>
  <c r="J120" i="8"/>
  <c r="I120" i="8" s="1"/>
  <c r="K120" i="8" s="1"/>
  <c r="J121" i="8"/>
  <c r="I121" i="8" s="1"/>
  <c r="K121" i="8" s="1"/>
  <c r="J122" i="8"/>
  <c r="I122" i="8" s="1"/>
  <c r="K122" i="8" s="1"/>
  <c r="J123" i="8"/>
  <c r="I123" i="8" s="1"/>
  <c r="K123" i="8" s="1"/>
  <c r="J124" i="8"/>
  <c r="I124" i="8" s="1"/>
  <c r="K124" i="8" s="1"/>
  <c r="J125" i="8"/>
  <c r="I125" i="8" s="1"/>
  <c r="K125" i="8" s="1"/>
  <c r="J126" i="8"/>
  <c r="I126" i="8" s="1"/>
  <c r="K126" i="8" s="1"/>
  <c r="J127" i="8"/>
  <c r="I127" i="8" s="1"/>
  <c r="K127" i="8" s="1"/>
  <c r="J128" i="8"/>
  <c r="I128" i="8" s="1"/>
  <c r="K128" i="8" s="1"/>
  <c r="J129" i="8"/>
  <c r="I129" i="8" s="1"/>
  <c r="K129" i="8" s="1"/>
  <c r="J130" i="8"/>
  <c r="I130" i="8" s="1"/>
  <c r="K130" i="8" s="1"/>
  <c r="J131" i="8"/>
  <c r="I131" i="8" s="1"/>
  <c r="K131" i="8" s="1"/>
  <c r="J132" i="8"/>
  <c r="I132" i="8" s="1"/>
  <c r="K132" i="8" s="1"/>
  <c r="J133" i="8"/>
  <c r="I133" i="8" s="1"/>
  <c r="K133" i="8" s="1"/>
  <c r="J134" i="8"/>
  <c r="I134" i="8" s="1"/>
  <c r="K134" i="8" s="1"/>
  <c r="J135" i="8"/>
  <c r="I135" i="8" s="1"/>
  <c r="K135" i="8" s="1"/>
  <c r="J136" i="8"/>
  <c r="I136" i="8" s="1"/>
  <c r="K136" i="8" s="1"/>
  <c r="J137" i="8"/>
  <c r="I137" i="8" s="1"/>
  <c r="K137" i="8" s="1"/>
  <c r="J138" i="8"/>
  <c r="I138" i="8" s="1"/>
  <c r="K138" i="8" s="1"/>
  <c r="J139" i="8"/>
  <c r="I139" i="8" s="1"/>
  <c r="K139" i="8" s="1"/>
  <c r="J140" i="8"/>
  <c r="I140" i="8" s="1"/>
  <c r="K140" i="8" s="1"/>
  <c r="J141" i="8"/>
  <c r="J142" i="8"/>
  <c r="I142" i="8" s="1"/>
  <c r="K142" i="8" s="1"/>
  <c r="J143" i="8"/>
  <c r="I143" i="8" s="1"/>
  <c r="K143" i="8" s="1"/>
  <c r="J144" i="8"/>
  <c r="I144" i="8" s="1"/>
  <c r="K144" i="8" s="1"/>
  <c r="J145" i="8"/>
  <c r="I145" i="8" s="1"/>
  <c r="K145" i="8" s="1"/>
  <c r="J146" i="8"/>
  <c r="I146" i="8" s="1"/>
  <c r="K146" i="8" s="1"/>
  <c r="J147" i="8"/>
  <c r="I147" i="8" s="1"/>
  <c r="K147" i="8" s="1"/>
  <c r="J148" i="8"/>
  <c r="I148" i="8" s="1"/>
  <c r="K148" i="8" s="1"/>
  <c r="J149" i="8"/>
  <c r="I149" i="8" s="1"/>
  <c r="K149" i="8" s="1"/>
  <c r="J150" i="8"/>
  <c r="I150" i="8" s="1"/>
  <c r="K150" i="8" s="1"/>
  <c r="J151" i="8"/>
  <c r="I151" i="8" s="1"/>
  <c r="K151" i="8" s="1"/>
  <c r="J152" i="8"/>
  <c r="I152" i="8" s="1"/>
  <c r="K152" i="8" s="1"/>
  <c r="J153" i="8"/>
  <c r="I153" i="8" s="1"/>
  <c r="K153" i="8" s="1"/>
  <c r="J154" i="8"/>
  <c r="I154" i="8" s="1"/>
  <c r="K154" i="8" s="1"/>
  <c r="J155" i="8"/>
  <c r="I155" i="8" s="1"/>
  <c r="K155" i="8" s="1"/>
  <c r="J156" i="8"/>
  <c r="I156" i="8" s="1"/>
  <c r="K156" i="8" s="1"/>
  <c r="J157" i="8"/>
  <c r="I157" i="8" s="1"/>
  <c r="K157" i="8" s="1"/>
  <c r="J158" i="8"/>
  <c r="I158" i="8" s="1"/>
  <c r="K158" i="8" s="1"/>
  <c r="J159" i="8"/>
  <c r="I159" i="8" s="1"/>
  <c r="K159" i="8" s="1"/>
  <c r="J160" i="8"/>
  <c r="I160" i="8" s="1"/>
  <c r="K160" i="8" s="1"/>
  <c r="J161" i="8"/>
  <c r="I161" i="8" s="1"/>
  <c r="K161" i="8" s="1"/>
  <c r="J162" i="8"/>
  <c r="I162" i="8" s="1"/>
  <c r="K162" i="8" s="1"/>
  <c r="J163" i="8"/>
  <c r="I163" i="8" s="1"/>
  <c r="K163" i="8" s="1"/>
  <c r="J164" i="8"/>
  <c r="I164" i="8" s="1"/>
  <c r="K164" i="8" s="1"/>
  <c r="J165" i="8"/>
  <c r="I165" i="8" s="1"/>
  <c r="K165" i="8" s="1"/>
  <c r="J166" i="8"/>
  <c r="I166" i="8" s="1"/>
  <c r="K166" i="8" s="1"/>
  <c r="J167" i="8"/>
  <c r="I167" i="8" s="1"/>
  <c r="K167" i="8" s="1"/>
  <c r="J168" i="8"/>
  <c r="I168" i="8" s="1"/>
  <c r="K168" i="8" s="1"/>
  <c r="J169" i="8"/>
  <c r="I169" i="8" s="1"/>
  <c r="K169" i="8" s="1"/>
  <c r="J170" i="8"/>
  <c r="I170" i="8" s="1"/>
  <c r="K170" i="8" s="1"/>
  <c r="J171" i="8"/>
  <c r="I171" i="8" s="1"/>
  <c r="K171" i="8" s="1"/>
  <c r="J172" i="8"/>
  <c r="I172" i="8" s="1"/>
  <c r="K172" i="8" s="1"/>
  <c r="J173" i="8"/>
  <c r="J174" i="8"/>
  <c r="I174" i="8" s="1"/>
  <c r="K174" i="8" s="1"/>
  <c r="J175" i="8"/>
  <c r="I175" i="8" s="1"/>
  <c r="K175" i="8" s="1"/>
  <c r="J176" i="8"/>
  <c r="I176" i="8" s="1"/>
  <c r="K176" i="8" s="1"/>
  <c r="J177" i="8"/>
  <c r="I177" i="8" s="1"/>
  <c r="K177" i="8" s="1"/>
  <c r="J178" i="8"/>
  <c r="I178" i="8" s="1"/>
  <c r="K178" i="8" s="1"/>
  <c r="J179" i="8"/>
  <c r="I179" i="8" s="1"/>
  <c r="K179" i="8" s="1"/>
  <c r="J180" i="8"/>
  <c r="I180" i="8" s="1"/>
  <c r="K180" i="8" s="1"/>
  <c r="J181" i="8"/>
  <c r="I181" i="8" s="1"/>
  <c r="K181" i="8" s="1"/>
  <c r="J182" i="8"/>
  <c r="I182" i="8" s="1"/>
  <c r="K182" i="8" s="1"/>
  <c r="J183" i="8"/>
  <c r="I183" i="8" s="1"/>
  <c r="K183" i="8" s="1"/>
  <c r="J184" i="8"/>
  <c r="I184" i="8" s="1"/>
  <c r="K184" i="8" s="1"/>
  <c r="J185" i="8"/>
  <c r="I185" i="8" s="1"/>
  <c r="K185" i="8" s="1"/>
  <c r="J186" i="8"/>
  <c r="I186" i="8" s="1"/>
  <c r="K186" i="8" s="1"/>
  <c r="J187" i="8"/>
  <c r="I187" i="8" s="1"/>
  <c r="K187" i="8" s="1"/>
  <c r="J188" i="8"/>
  <c r="I188" i="8" s="1"/>
  <c r="K188" i="8" s="1"/>
  <c r="J189" i="8"/>
  <c r="I189" i="8" s="1"/>
  <c r="K189" i="8" s="1"/>
  <c r="J190" i="8"/>
  <c r="I190" i="8" s="1"/>
  <c r="K190" i="8" s="1"/>
  <c r="J191" i="8"/>
  <c r="I191" i="8" s="1"/>
  <c r="K191" i="8" s="1"/>
  <c r="J192" i="8"/>
  <c r="I192" i="8" s="1"/>
  <c r="K192" i="8" s="1"/>
  <c r="J193" i="8"/>
  <c r="I193" i="8" s="1"/>
  <c r="K193" i="8" s="1"/>
  <c r="J194" i="8"/>
  <c r="I194" i="8" s="1"/>
  <c r="K194" i="8" s="1"/>
  <c r="J195" i="8"/>
  <c r="I195" i="8" s="1"/>
  <c r="K195" i="8" s="1"/>
  <c r="J196" i="8"/>
  <c r="I196" i="8" s="1"/>
  <c r="K196" i="8" s="1"/>
  <c r="J197" i="8"/>
  <c r="I197" i="8" s="1"/>
  <c r="K197" i="8" s="1"/>
  <c r="J198" i="8"/>
  <c r="I198" i="8" s="1"/>
  <c r="K198" i="8" s="1"/>
  <c r="J199" i="8"/>
  <c r="I199" i="8" s="1"/>
  <c r="K199" i="8" s="1"/>
  <c r="J200" i="8"/>
  <c r="I200" i="8" s="1"/>
  <c r="K200" i="8" s="1"/>
  <c r="J201" i="8"/>
  <c r="I201" i="8" s="1"/>
  <c r="K201" i="8" s="1"/>
  <c r="J202" i="8"/>
  <c r="I202" i="8" s="1"/>
  <c r="K202" i="8" s="1"/>
  <c r="J203" i="8"/>
  <c r="I203" i="8" s="1"/>
  <c r="K203" i="8" s="1"/>
  <c r="J204" i="8"/>
  <c r="I204" i="8" s="1"/>
  <c r="K204" i="8" s="1"/>
  <c r="J205" i="8"/>
  <c r="J206" i="8"/>
  <c r="I206" i="8" s="1"/>
  <c r="K206" i="8" s="1"/>
  <c r="J207" i="8"/>
  <c r="I207" i="8" s="1"/>
  <c r="K207" i="8" s="1"/>
  <c r="J208" i="8"/>
  <c r="I208" i="8" s="1"/>
  <c r="K208" i="8" s="1"/>
  <c r="J209" i="8"/>
  <c r="I209" i="8" s="1"/>
  <c r="K209" i="8" s="1"/>
  <c r="J210" i="8"/>
  <c r="I210" i="8" s="1"/>
  <c r="K210" i="8" s="1"/>
  <c r="J211" i="8"/>
  <c r="I211" i="8" s="1"/>
  <c r="K211" i="8" s="1"/>
  <c r="J212" i="8"/>
  <c r="I212" i="8" s="1"/>
  <c r="K212" i="8" s="1"/>
  <c r="J213" i="8"/>
  <c r="I213" i="8" s="1"/>
  <c r="K213" i="8" s="1"/>
  <c r="J214" i="8"/>
  <c r="I214" i="8" s="1"/>
  <c r="K214" i="8" s="1"/>
  <c r="J215" i="8"/>
  <c r="I215" i="8" s="1"/>
  <c r="K215" i="8" s="1"/>
  <c r="J216" i="8"/>
  <c r="I216" i="8" s="1"/>
  <c r="K216" i="8" s="1"/>
  <c r="J217" i="8"/>
  <c r="I217" i="8" s="1"/>
  <c r="K217" i="8" s="1"/>
  <c r="J218" i="8"/>
  <c r="I218" i="8" s="1"/>
  <c r="K218" i="8" s="1"/>
  <c r="J219" i="8"/>
  <c r="I219" i="8" s="1"/>
  <c r="K219" i="8" s="1"/>
  <c r="J220" i="8"/>
  <c r="I220" i="8" s="1"/>
  <c r="K220" i="8" s="1"/>
  <c r="J221" i="8"/>
  <c r="I221" i="8" s="1"/>
  <c r="K221" i="8" s="1"/>
  <c r="J222" i="8"/>
  <c r="I222" i="8" s="1"/>
  <c r="K222" i="8" s="1"/>
  <c r="J223" i="8"/>
  <c r="I223" i="8" s="1"/>
  <c r="K223" i="8" s="1"/>
  <c r="J224" i="8"/>
  <c r="I224" i="8" s="1"/>
  <c r="K224" i="8" s="1"/>
  <c r="J225" i="8"/>
  <c r="I225" i="8" s="1"/>
  <c r="K225" i="8" s="1"/>
  <c r="J226" i="8"/>
  <c r="I226" i="8" s="1"/>
  <c r="K226" i="8" s="1"/>
  <c r="J227" i="8"/>
  <c r="I227" i="8" s="1"/>
  <c r="K227" i="8" s="1"/>
  <c r="J228" i="8"/>
  <c r="I228" i="8" s="1"/>
  <c r="K228" i="8" s="1"/>
  <c r="J229" i="8"/>
  <c r="I229" i="8" s="1"/>
  <c r="K229" i="8" s="1"/>
  <c r="J230" i="8"/>
  <c r="I230" i="8" s="1"/>
  <c r="K230" i="8" s="1"/>
  <c r="J231" i="8"/>
  <c r="I231" i="8" s="1"/>
  <c r="K231" i="8" s="1"/>
  <c r="J232" i="8"/>
  <c r="I232" i="8" s="1"/>
  <c r="K232" i="8" s="1"/>
  <c r="J233" i="8"/>
  <c r="I233" i="8" s="1"/>
  <c r="K233" i="8" s="1"/>
  <c r="J234" i="8"/>
  <c r="I234" i="8" s="1"/>
  <c r="K234" i="8" s="1"/>
  <c r="J235" i="8"/>
  <c r="I235" i="8" s="1"/>
  <c r="K235" i="8" s="1"/>
  <c r="J236" i="8"/>
  <c r="I236" i="8" s="1"/>
  <c r="K236" i="8" s="1"/>
  <c r="J237" i="8"/>
  <c r="J238" i="8"/>
  <c r="I238" i="8" s="1"/>
  <c r="K238" i="8" s="1"/>
  <c r="J239" i="8"/>
  <c r="I239" i="8" s="1"/>
  <c r="K239" i="8" s="1"/>
  <c r="J240" i="8"/>
  <c r="I240" i="8" s="1"/>
  <c r="K240" i="8" s="1"/>
  <c r="J241" i="8"/>
  <c r="I241" i="8" s="1"/>
  <c r="K241" i="8" s="1"/>
  <c r="J242" i="8"/>
  <c r="I242" i="8" s="1"/>
  <c r="K242" i="8" s="1"/>
  <c r="J243" i="8"/>
  <c r="I243" i="8" s="1"/>
  <c r="K243" i="8" s="1"/>
  <c r="J244" i="8"/>
  <c r="I244" i="8" s="1"/>
  <c r="K244" i="8" s="1"/>
  <c r="J245" i="8"/>
  <c r="I245" i="8" s="1"/>
  <c r="K245" i="8" s="1"/>
  <c r="J246" i="8"/>
  <c r="I246" i="8" s="1"/>
  <c r="K246" i="8" s="1"/>
  <c r="J247" i="8"/>
  <c r="I247" i="8" s="1"/>
  <c r="K247" i="8" s="1"/>
  <c r="J248" i="8"/>
  <c r="I248" i="8" s="1"/>
  <c r="K248" i="8" s="1"/>
  <c r="J249" i="8"/>
  <c r="I249" i="8" s="1"/>
  <c r="K249" i="8" s="1"/>
  <c r="J250" i="8"/>
  <c r="I250" i="8" s="1"/>
  <c r="K250" i="8" s="1"/>
  <c r="J251" i="8"/>
  <c r="I251" i="8" s="1"/>
  <c r="K251" i="8" s="1"/>
  <c r="J252" i="8"/>
  <c r="I252" i="8" s="1"/>
  <c r="K252" i="8" s="1"/>
  <c r="J253" i="8"/>
  <c r="I253" i="8" s="1"/>
  <c r="K253" i="8" s="1"/>
  <c r="J254" i="8"/>
  <c r="I254" i="8" s="1"/>
  <c r="K254" i="8" s="1"/>
  <c r="J255" i="8"/>
  <c r="I255" i="8" s="1"/>
  <c r="K255" i="8" s="1"/>
  <c r="J256" i="8"/>
  <c r="I256" i="8" s="1"/>
  <c r="K256" i="8" s="1"/>
  <c r="J257" i="8"/>
  <c r="I257" i="8" s="1"/>
  <c r="K257" i="8" s="1"/>
  <c r="J258" i="8"/>
  <c r="I258" i="8" s="1"/>
  <c r="K258" i="8" s="1"/>
  <c r="J259" i="8"/>
  <c r="I259" i="8" s="1"/>
  <c r="K259" i="8" s="1"/>
  <c r="J260" i="8"/>
  <c r="I260" i="8" s="1"/>
  <c r="K260" i="8" s="1"/>
  <c r="J261" i="8"/>
  <c r="I261" i="8" s="1"/>
  <c r="K261" i="8" s="1"/>
  <c r="J262" i="8"/>
  <c r="I262" i="8" s="1"/>
  <c r="K262" i="8" s="1"/>
  <c r="J263" i="8"/>
  <c r="I263" i="8" s="1"/>
  <c r="K263" i="8" s="1"/>
  <c r="J264" i="8"/>
  <c r="I264" i="8" s="1"/>
  <c r="K264" i="8" s="1"/>
  <c r="J265" i="8"/>
  <c r="I265" i="8" s="1"/>
  <c r="K265" i="8" s="1"/>
  <c r="J266" i="8"/>
  <c r="I266" i="8" s="1"/>
  <c r="K266" i="8" s="1"/>
  <c r="J267" i="8"/>
  <c r="I267" i="8" s="1"/>
  <c r="K267" i="8" s="1"/>
  <c r="J268" i="8"/>
  <c r="I268" i="8" s="1"/>
  <c r="K268" i="8" s="1"/>
  <c r="J269" i="8"/>
  <c r="J270" i="8"/>
  <c r="I270" i="8" s="1"/>
  <c r="K270" i="8" s="1"/>
  <c r="J271" i="8"/>
  <c r="I271" i="8" s="1"/>
  <c r="K271" i="8" s="1"/>
  <c r="J272" i="8"/>
  <c r="I272" i="8" s="1"/>
  <c r="K272" i="8" s="1"/>
  <c r="J273" i="8"/>
  <c r="I273" i="8" s="1"/>
  <c r="K273" i="8" s="1"/>
  <c r="J274" i="8"/>
  <c r="I274" i="8" s="1"/>
  <c r="K274" i="8" s="1"/>
  <c r="J275" i="8"/>
  <c r="I275" i="8" s="1"/>
  <c r="K275" i="8" s="1"/>
  <c r="J276" i="8"/>
  <c r="I276" i="8" s="1"/>
  <c r="K276" i="8" s="1"/>
  <c r="J277" i="8"/>
  <c r="I277" i="8" s="1"/>
  <c r="K277" i="8" s="1"/>
  <c r="J278" i="8"/>
  <c r="I278" i="8" s="1"/>
  <c r="K278" i="8" s="1"/>
  <c r="J279" i="8"/>
  <c r="I279" i="8" s="1"/>
  <c r="K279" i="8" s="1"/>
  <c r="J280" i="8"/>
  <c r="I280" i="8" s="1"/>
  <c r="K280" i="8" s="1"/>
  <c r="J281" i="8"/>
  <c r="I281" i="8" s="1"/>
  <c r="K281" i="8" s="1"/>
  <c r="J282" i="8"/>
  <c r="I282" i="8" s="1"/>
  <c r="K282" i="8" s="1"/>
  <c r="J283" i="8"/>
  <c r="I283" i="8" s="1"/>
  <c r="K283" i="8" s="1"/>
  <c r="J284" i="8"/>
  <c r="I284" i="8" s="1"/>
  <c r="K284" i="8" s="1"/>
  <c r="J285" i="8"/>
  <c r="I285" i="8" s="1"/>
  <c r="K285" i="8" s="1"/>
  <c r="J286" i="8"/>
  <c r="I286" i="8" s="1"/>
  <c r="K286" i="8" s="1"/>
  <c r="J287" i="8"/>
  <c r="I287" i="8" s="1"/>
  <c r="K287" i="8" s="1"/>
  <c r="J288" i="8"/>
  <c r="I288" i="8" s="1"/>
  <c r="K288" i="8" s="1"/>
  <c r="J289" i="8"/>
  <c r="I289" i="8" s="1"/>
  <c r="K289" i="8" s="1"/>
  <c r="J290" i="8"/>
  <c r="I290" i="8" s="1"/>
  <c r="K290" i="8" s="1"/>
  <c r="J291" i="8"/>
  <c r="I291" i="8" s="1"/>
  <c r="K291" i="8" s="1"/>
  <c r="J292" i="8"/>
  <c r="I292" i="8" s="1"/>
  <c r="K292" i="8" s="1"/>
  <c r="J293" i="8"/>
  <c r="I293" i="8" s="1"/>
  <c r="K293" i="8" s="1"/>
  <c r="J294" i="8"/>
  <c r="I294" i="8" s="1"/>
  <c r="K294" i="8" s="1"/>
  <c r="J295" i="8"/>
  <c r="I295" i="8" s="1"/>
  <c r="K295" i="8" s="1"/>
  <c r="J296" i="8"/>
  <c r="I296" i="8" s="1"/>
  <c r="K296" i="8" s="1"/>
  <c r="J297" i="8"/>
  <c r="I297" i="8" s="1"/>
  <c r="K297" i="8" s="1"/>
  <c r="J298" i="8"/>
  <c r="I298" i="8" s="1"/>
  <c r="K298" i="8" s="1"/>
  <c r="J299" i="8"/>
  <c r="I299" i="8" s="1"/>
  <c r="K299" i="8" s="1"/>
  <c r="J300" i="8"/>
  <c r="I300" i="8" s="1"/>
  <c r="K300" i="8" s="1"/>
  <c r="J301" i="8"/>
  <c r="J302" i="8"/>
  <c r="I302" i="8" s="1"/>
  <c r="K302" i="8" s="1"/>
  <c r="J303" i="8"/>
  <c r="I303" i="8" s="1"/>
  <c r="K303" i="8" s="1"/>
  <c r="J304" i="8"/>
  <c r="I304" i="8" s="1"/>
  <c r="K304" i="8" s="1"/>
  <c r="J305" i="8"/>
  <c r="I305" i="8" s="1"/>
  <c r="K305" i="8" s="1"/>
  <c r="J306" i="8"/>
  <c r="I306" i="8" s="1"/>
  <c r="K306" i="8" s="1"/>
  <c r="J307" i="8"/>
  <c r="I307" i="8" s="1"/>
  <c r="K307" i="8" s="1"/>
  <c r="J308" i="8"/>
  <c r="I308" i="8" s="1"/>
  <c r="K308" i="8" s="1"/>
  <c r="J309" i="8"/>
  <c r="I309" i="8" s="1"/>
  <c r="K309" i="8" s="1"/>
  <c r="J310" i="8"/>
  <c r="I310" i="8" s="1"/>
  <c r="K310" i="8" s="1"/>
  <c r="J311" i="8"/>
  <c r="I311" i="8" s="1"/>
  <c r="K311" i="8" s="1"/>
  <c r="J312" i="8"/>
  <c r="I312" i="8" s="1"/>
  <c r="K312" i="8" s="1"/>
  <c r="J313" i="8"/>
  <c r="I313" i="8" s="1"/>
  <c r="K313" i="8" s="1"/>
  <c r="J314" i="8"/>
  <c r="I314" i="8" s="1"/>
  <c r="K314" i="8" s="1"/>
  <c r="J315" i="8"/>
  <c r="I315" i="8" s="1"/>
  <c r="K315" i="8" s="1"/>
  <c r="J316" i="8"/>
  <c r="I316" i="8" s="1"/>
  <c r="K316" i="8" s="1"/>
  <c r="J317" i="8"/>
  <c r="I317" i="8" s="1"/>
  <c r="K317" i="8" s="1"/>
  <c r="J318" i="8"/>
  <c r="I318" i="8" s="1"/>
  <c r="K318" i="8" s="1"/>
  <c r="J319" i="8"/>
  <c r="I319" i="8" s="1"/>
  <c r="K319" i="8" s="1"/>
  <c r="J320" i="8"/>
  <c r="I320" i="8" s="1"/>
  <c r="K320" i="8" s="1"/>
  <c r="J321" i="8"/>
  <c r="I321" i="8" s="1"/>
  <c r="K321" i="8" s="1"/>
  <c r="J322" i="8"/>
  <c r="I322" i="8" s="1"/>
  <c r="K322" i="8" s="1"/>
  <c r="J323" i="8"/>
  <c r="I323" i="8" s="1"/>
  <c r="K323" i="8" s="1"/>
  <c r="J324" i="8"/>
  <c r="I324" i="8" s="1"/>
  <c r="K324" i="8" s="1"/>
  <c r="J325" i="8"/>
  <c r="I325" i="8" s="1"/>
  <c r="K325" i="8" s="1"/>
  <c r="J326" i="8"/>
  <c r="I326" i="8" s="1"/>
  <c r="K326" i="8" s="1"/>
  <c r="J327" i="8"/>
  <c r="I327" i="8" s="1"/>
  <c r="K327" i="8" s="1"/>
  <c r="J328" i="8"/>
  <c r="I328" i="8" s="1"/>
  <c r="K328" i="8" s="1"/>
  <c r="J329" i="8"/>
  <c r="I329" i="8" s="1"/>
  <c r="K329" i="8" s="1"/>
  <c r="J330" i="8"/>
  <c r="I330" i="8" s="1"/>
  <c r="K330" i="8" s="1"/>
  <c r="J331" i="8"/>
  <c r="I331" i="8" s="1"/>
  <c r="K331" i="8" s="1"/>
  <c r="J332" i="8"/>
  <c r="I332" i="8" s="1"/>
  <c r="K332" i="8" s="1"/>
  <c r="J333" i="8"/>
  <c r="J334" i="8"/>
  <c r="I334" i="8" s="1"/>
  <c r="K334" i="8" s="1"/>
  <c r="J335" i="8"/>
  <c r="I335" i="8" s="1"/>
  <c r="K335" i="8" s="1"/>
  <c r="J336" i="8"/>
  <c r="I336" i="8" s="1"/>
  <c r="K336" i="8" s="1"/>
  <c r="J337" i="8"/>
  <c r="I337" i="8" s="1"/>
  <c r="K337" i="8" s="1"/>
  <c r="J338" i="8"/>
  <c r="I338" i="8" s="1"/>
  <c r="K338" i="8" s="1"/>
  <c r="J339" i="8"/>
  <c r="I339" i="8" s="1"/>
  <c r="K339" i="8" s="1"/>
  <c r="J340" i="8"/>
  <c r="I340" i="8" s="1"/>
  <c r="K340" i="8" s="1"/>
  <c r="J341" i="8"/>
  <c r="I341" i="8" s="1"/>
  <c r="K341" i="8" s="1"/>
  <c r="J342" i="8"/>
  <c r="I342" i="8" s="1"/>
  <c r="K342" i="8" s="1"/>
  <c r="J343" i="8"/>
  <c r="I343" i="8" s="1"/>
  <c r="K343" i="8" s="1"/>
  <c r="J344" i="8"/>
  <c r="I344" i="8" s="1"/>
  <c r="K344" i="8" s="1"/>
  <c r="J345" i="8"/>
  <c r="I345" i="8" s="1"/>
  <c r="K345" i="8" s="1"/>
  <c r="J346" i="8"/>
  <c r="I346" i="8" s="1"/>
  <c r="K346" i="8" s="1"/>
  <c r="J347" i="8"/>
  <c r="I347" i="8" s="1"/>
  <c r="K347" i="8" s="1"/>
  <c r="J348" i="8"/>
  <c r="I348" i="8" s="1"/>
  <c r="K348" i="8" s="1"/>
  <c r="J349" i="8"/>
  <c r="I349" i="8" s="1"/>
  <c r="K349" i="8" s="1"/>
  <c r="J350" i="8"/>
  <c r="I350" i="8" s="1"/>
  <c r="K350" i="8" s="1"/>
  <c r="J351" i="8"/>
  <c r="I351" i="8" s="1"/>
  <c r="K351" i="8" s="1"/>
  <c r="J352" i="8"/>
  <c r="I352" i="8" s="1"/>
  <c r="K352" i="8" s="1"/>
  <c r="J353" i="8"/>
  <c r="I353" i="8" s="1"/>
  <c r="K353" i="8" s="1"/>
  <c r="J354" i="8"/>
  <c r="I354" i="8" s="1"/>
  <c r="K354" i="8" s="1"/>
  <c r="J355" i="8"/>
  <c r="I355" i="8" s="1"/>
  <c r="K355" i="8" s="1"/>
  <c r="J356" i="8"/>
  <c r="I356" i="8" s="1"/>
  <c r="K356" i="8" s="1"/>
  <c r="J357" i="8"/>
  <c r="I357" i="8" s="1"/>
  <c r="K357" i="8" s="1"/>
  <c r="J358" i="8"/>
  <c r="I358" i="8" s="1"/>
  <c r="K358" i="8" s="1"/>
  <c r="J359" i="8"/>
  <c r="I359" i="8" s="1"/>
  <c r="K359" i="8" s="1"/>
  <c r="J360" i="8"/>
  <c r="I360" i="8" s="1"/>
  <c r="K360" i="8" s="1"/>
  <c r="J361" i="8"/>
  <c r="I361" i="8" s="1"/>
  <c r="K361" i="8" s="1"/>
  <c r="J362" i="8"/>
  <c r="I362" i="8" s="1"/>
  <c r="K362" i="8" s="1"/>
  <c r="J363" i="8"/>
  <c r="I363" i="8" s="1"/>
  <c r="K363" i="8" s="1"/>
  <c r="J364" i="8"/>
  <c r="I364" i="8" s="1"/>
  <c r="K364" i="8" s="1"/>
  <c r="J365" i="8"/>
  <c r="J366" i="8"/>
  <c r="I366" i="8" s="1"/>
  <c r="K366" i="8" s="1"/>
  <c r="J367" i="8"/>
  <c r="I367" i="8" s="1"/>
  <c r="K367" i="8" s="1"/>
  <c r="J368" i="8"/>
  <c r="I368" i="8" s="1"/>
  <c r="K368" i="8" s="1"/>
  <c r="J369" i="8"/>
  <c r="I369" i="8" s="1"/>
  <c r="K369" i="8" s="1"/>
  <c r="J370" i="8"/>
  <c r="I370" i="8" s="1"/>
  <c r="K370" i="8" s="1"/>
  <c r="J371" i="8"/>
  <c r="I371" i="8" s="1"/>
  <c r="K371" i="8" s="1"/>
  <c r="J372" i="8"/>
  <c r="I372" i="8" s="1"/>
  <c r="K372" i="8" s="1"/>
  <c r="J373" i="8"/>
  <c r="I373" i="8" s="1"/>
  <c r="K373" i="8" s="1"/>
  <c r="J374" i="8"/>
  <c r="I374" i="8" s="1"/>
  <c r="K374" i="8" s="1"/>
  <c r="J375" i="8"/>
  <c r="I375" i="8" s="1"/>
  <c r="K375" i="8" s="1"/>
  <c r="J376" i="8"/>
  <c r="I376" i="8" s="1"/>
  <c r="K376" i="8" s="1"/>
  <c r="J377" i="8"/>
  <c r="I377" i="8" s="1"/>
  <c r="K377" i="8" s="1"/>
  <c r="J378" i="8"/>
  <c r="I378" i="8" s="1"/>
  <c r="K378" i="8" s="1"/>
  <c r="J379" i="8"/>
  <c r="I379" i="8" s="1"/>
  <c r="K379" i="8" s="1"/>
  <c r="J380" i="8"/>
  <c r="I380" i="8" s="1"/>
  <c r="K380" i="8" s="1"/>
  <c r="J381" i="8"/>
  <c r="I381" i="8" s="1"/>
  <c r="K381" i="8" s="1"/>
  <c r="J382" i="8"/>
  <c r="I382" i="8" s="1"/>
  <c r="K382" i="8" s="1"/>
  <c r="J383" i="8"/>
  <c r="I383" i="8" s="1"/>
  <c r="K383" i="8" s="1"/>
  <c r="J384" i="8"/>
  <c r="I384" i="8" s="1"/>
  <c r="K384" i="8" s="1"/>
  <c r="J385" i="8"/>
  <c r="I385" i="8" s="1"/>
  <c r="K385" i="8" s="1"/>
  <c r="J386" i="8"/>
  <c r="I386" i="8" s="1"/>
  <c r="K386" i="8" s="1"/>
  <c r="J387" i="8"/>
  <c r="I387" i="8" s="1"/>
  <c r="K387" i="8" s="1"/>
  <c r="J388" i="8"/>
  <c r="I388" i="8" s="1"/>
  <c r="K388" i="8" s="1"/>
  <c r="J389" i="8"/>
  <c r="I389" i="8" s="1"/>
  <c r="K389" i="8" s="1"/>
  <c r="J390" i="8"/>
  <c r="I390" i="8" s="1"/>
  <c r="K390" i="8" s="1"/>
  <c r="J391" i="8"/>
  <c r="I391" i="8" s="1"/>
  <c r="K391" i="8" s="1"/>
  <c r="J392" i="8"/>
  <c r="I392" i="8" s="1"/>
  <c r="K392" i="8" s="1"/>
  <c r="J393" i="8"/>
  <c r="I393" i="8" s="1"/>
  <c r="K393" i="8" s="1"/>
  <c r="J394" i="8"/>
  <c r="I394" i="8" s="1"/>
  <c r="K394" i="8" s="1"/>
  <c r="J395" i="8"/>
  <c r="I395" i="8" s="1"/>
  <c r="K395" i="8" s="1"/>
  <c r="J396" i="8"/>
  <c r="I396" i="8" s="1"/>
  <c r="K396" i="8" s="1"/>
  <c r="J397" i="8"/>
  <c r="J398" i="8"/>
  <c r="I398" i="8" s="1"/>
  <c r="K398" i="8" s="1"/>
  <c r="J399" i="8"/>
  <c r="I399" i="8" s="1"/>
  <c r="K399" i="8" s="1"/>
  <c r="J400" i="8"/>
  <c r="I400" i="8" s="1"/>
  <c r="K400" i="8" s="1"/>
  <c r="J401" i="8"/>
  <c r="I401" i="8" s="1"/>
  <c r="K401" i="8" s="1"/>
  <c r="J402" i="8"/>
  <c r="I402" i="8" s="1"/>
  <c r="K402" i="8" s="1"/>
  <c r="J403" i="8"/>
  <c r="I403" i="8" s="1"/>
  <c r="K403" i="8" s="1"/>
  <c r="J404" i="8"/>
  <c r="I404" i="8" s="1"/>
  <c r="K404" i="8" s="1"/>
  <c r="J405" i="8"/>
  <c r="I405" i="8" s="1"/>
  <c r="K405" i="8" s="1"/>
  <c r="J406" i="8"/>
  <c r="I406" i="8" s="1"/>
  <c r="K406" i="8" s="1"/>
  <c r="J407" i="8"/>
  <c r="I407" i="8" s="1"/>
  <c r="K407" i="8" s="1"/>
  <c r="J408" i="8"/>
  <c r="I408" i="8" s="1"/>
  <c r="K408" i="8" s="1"/>
  <c r="J409" i="8"/>
  <c r="I409" i="8" s="1"/>
  <c r="K409" i="8" s="1"/>
  <c r="J410" i="8"/>
  <c r="I410" i="8" s="1"/>
  <c r="K410" i="8" s="1"/>
  <c r="J411" i="8"/>
  <c r="I411" i="8" s="1"/>
  <c r="K411" i="8" s="1"/>
  <c r="J412" i="8"/>
  <c r="I412" i="8" s="1"/>
  <c r="K412" i="8" s="1"/>
  <c r="J413" i="8"/>
  <c r="I413" i="8" s="1"/>
  <c r="K413" i="8" s="1"/>
  <c r="J414" i="8"/>
  <c r="I414" i="8" s="1"/>
  <c r="K414" i="8" s="1"/>
  <c r="J415" i="8"/>
  <c r="I415" i="8" s="1"/>
  <c r="K415" i="8" s="1"/>
  <c r="J416" i="8"/>
  <c r="I416" i="8" s="1"/>
  <c r="K416" i="8" s="1"/>
  <c r="J417" i="8"/>
  <c r="I417" i="8" s="1"/>
  <c r="K417" i="8" s="1"/>
  <c r="J418" i="8"/>
  <c r="I418" i="8" s="1"/>
  <c r="K418" i="8" s="1"/>
  <c r="J419" i="8"/>
  <c r="I419" i="8" s="1"/>
  <c r="K419" i="8" s="1"/>
  <c r="J420" i="8"/>
  <c r="I420" i="8" s="1"/>
  <c r="K420" i="8" s="1"/>
  <c r="J421" i="8"/>
  <c r="I421" i="8" s="1"/>
  <c r="K421" i="8" s="1"/>
  <c r="J422" i="8"/>
  <c r="I422" i="8" s="1"/>
  <c r="K422" i="8" s="1"/>
  <c r="J423" i="8"/>
  <c r="I423" i="8" s="1"/>
  <c r="K423" i="8" s="1"/>
  <c r="J424" i="8"/>
  <c r="I424" i="8" s="1"/>
  <c r="K424" i="8" s="1"/>
  <c r="J425" i="8"/>
  <c r="I425" i="8" s="1"/>
  <c r="K425" i="8" s="1"/>
  <c r="J426" i="8"/>
  <c r="I426" i="8" s="1"/>
  <c r="K426" i="8" s="1"/>
  <c r="J427" i="8"/>
  <c r="I427" i="8" s="1"/>
  <c r="K427" i="8" s="1"/>
  <c r="J428" i="8"/>
  <c r="I428" i="8" s="1"/>
  <c r="K428" i="8" s="1"/>
  <c r="J429" i="8"/>
  <c r="I429" i="8" s="1"/>
  <c r="K429" i="8" s="1"/>
  <c r="J430" i="8"/>
  <c r="I430" i="8" s="1"/>
  <c r="K430" i="8" s="1"/>
  <c r="J431" i="8"/>
  <c r="I431" i="8" s="1"/>
  <c r="K431" i="8" s="1"/>
  <c r="J432" i="8"/>
  <c r="I432" i="8" s="1"/>
  <c r="K432" i="8" s="1"/>
  <c r="J433" i="8"/>
  <c r="I433" i="8" s="1"/>
  <c r="K433" i="8" s="1"/>
  <c r="J434" i="8"/>
  <c r="I434" i="8" s="1"/>
  <c r="K434" i="8" s="1"/>
  <c r="J435" i="8"/>
  <c r="I435" i="8" s="1"/>
  <c r="K435" i="8" s="1"/>
  <c r="J436" i="8"/>
  <c r="I436" i="8" s="1"/>
  <c r="K436" i="8" s="1"/>
  <c r="J437" i="8"/>
  <c r="I437" i="8" s="1"/>
  <c r="K437" i="8" s="1"/>
  <c r="J438" i="8"/>
  <c r="I438" i="8" s="1"/>
  <c r="K438" i="8" s="1"/>
  <c r="J439" i="8"/>
  <c r="I439" i="8" s="1"/>
  <c r="K439" i="8" s="1"/>
  <c r="J440" i="8"/>
  <c r="I440" i="8" s="1"/>
  <c r="K440" i="8" s="1"/>
  <c r="J441" i="8"/>
  <c r="I441" i="8" s="1"/>
  <c r="K441" i="8" s="1"/>
  <c r="J442" i="8"/>
  <c r="I442" i="8" s="1"/>
  <c r="K442" i="8" s="1"/>
  <c r="J443" i="8"/>
  <c r="I443" i="8" s="1"/>
  <c r="K443" i="8" s="1"/>
  <c r="J444" i="8"/>
  <c r="I444" i="8" s="1"/>
  <c r="K444" i="8" s="1"/>
  <c r="J445" i="8"/>
  <c r="I445" i="8" s="1"/>
  <c r="K445" i="8" s="1"/>
  <c r="J446" i="8"/>
  <c r="I446" i="8" s="1"/>
  <c r="K446" i="8" s="1"/>
  <c r="J447" i="8"/>
  <c r="I447" i="8" s="1"/>
  <c r="K447" i="8" s="1"/>
  <c r="J448" i="8"/>
  <c r="I448" i="8" s="1"/>
  <c r="K448" i="8" s="1"/>
  <c r="J449" i="8"/>
  <c r="I449" i="8" s="1"/>
  <c r="K449" i="8" s="1"/>
  <c r="J450" i="8"/>
  <c r="I450" i="8" s="1"/>
  <c r="K450" i="8" s="1"/>
  <c r="J451" i="8"/>
  <c r="I451" i="8" s="1"/>
  <c r="K451" i="8" s="1"/>
  <c r="J452" i="8"/>
  <c r="I452" i="8" s="1"/>
  <c r="K452" i="8" s="1"/>
  <c r="J453" i="8"/>
  <c r="I453" i="8" s="1"/>
  <c r="K453" i="8" s="1"/>
  <c r="J454" i="8"/>
  <c r="I454" i="8" s="1"/>
  <c r="K454" i="8" s="1"/>
  <c r="J455" i="8"/>
  <c r="I455" i="8" s="1"/>
  <c r="K455" i="8" s="1"/>
  <c r="J456" i="8"/>
  <c r="I456" i="8" s="1"/>
  <c r="K456" i="8" s="1"/>
  <c r="J457" i="8"/>
  <c r="I457" i="8" s="1"/>
  <c r="K457" i="8" s="1"/>
  <c r="J458" i="8"/>
  <c r="I458" i="8" s="1"/>
  <c r="K458" i="8" s="1"/>
  <c r="J459" i="8"/>
  <c r="I459" i="8" s="1"/>
  <c r="K459" i="8" s="1"/>
  <c r="J460" i="8"/>
  <c r="I460" i="8" s="1"/>
  <c r="K460" i="8" s="1"/>
  <c r="J461" i="8"/>
  <c r="J462" i="8"/>
  <c r="I462" i="8" s="1"/>
  <c r="K462" i="8" s="1"/>
  <c r="J463" i="8"/>
  <c r="I463" i="8" s="1"/>
  <c r="K463" i="8" s="1"/>
  <c r="J464" i="8"/>
  <c r="I464" i="8" s="1"/>
  <c r="K464" i="8" s="1"/>
  <c r="J465" i="8"/>
  <c r="I465" i="8" s="1"/>
  <c r="K465" i="8" s="1"/>
  <c r="J466" i="8"/>
  <c r="I466" i="8" s="1"/>
  <c r="K466" i="8" s="1"/>
  <c r="J467" i="8"/>
  <c r="I467" i="8" s="1"/>
  <c r="K467" i="8" s="1"/>
  <c r="J468" i="8"/>
  <c r="I468" i="8" s="1"/>
  <c r="K468" i="8" s="1"/>
  <c r="J469" i="8"/>
  <c r="I469" i="8" s="1"/>
  <c r="K469" i="8" s="1"/>
  <c r="J470" i="8"/>
  <c r="I470" i="8" s="1"/>
  <c r="K470" i="8" s="1"/>
  <c r="J471" i="8"/>
  <c r="I471" i="8" s="1"/>
  <c r="K471" i="8" s="1"/>
  <c r="J472" i="8"/>
  <c r="I472" i="8" s="1"/>
  <c r="K472" i="8" s="1"/>
  <c r="J473" i="8"/>
  <c r="I473" i="8" s="1"/>
  <c r="K473" i="8" s="1"/>
  <c r="J474" i="8"/>
  <c r="I474" i="8" s="1"/>
  <c r="K474" i="8" s="1"/>
  <c r="J475" i="8"/>
  <c r="I475" i="8" s="1"/>
  <c r="K475" i="8" s="1"/>
  <c r="J476" i="8"/>
  <c r="I476" i="8" s="1"/>
  <c r="K476" i="8" s="1"/>
  <c r="J477" i="8"/>
  <c r="I477" i="8" s="1"/>
  <c r="K477" i="8" s="1"/>
  <c r="J478" i="8"/>
  <c r="I478" i="8" s="1"/>
  <c r="K478" i="8" s="1"/>
  <c r="J479" i="8"/>
  <c r="I479" i="8" s="1"/>
  <c r="K479" i="8" s="1"/>
  <c r="J480" i="8"/>
  <c r="I480" i="8" s="1"/>
  <c r="K480" i="8" s="1"/>
  <c r="J481" i="8"/>
  <c r="I481" i="8" s="1"/>
  <c r="K481" i="8" s="1"/>
  <c r="J482" i="8"/>
  <c r="I482" i="8" s="1"/>
  <c r="K482" i="8" s="1"/>
  <c r="J483" i="8"/>
  <c r="I483" i="8" s="1"/>
  <c r="K483" i="8" s="1"/>
  <c r="J484" i="8"/>
  <c r="I484" i="8" s="1"/>
  <c r="K484" i="8" s="1"/>
  <c r="J485" i="8"/>
  <c r="I485" i="8" s="1"/>
  <c r="K485" i="8" s="1"/>
  <c r="J486" i="8"/>
  <c r="I486" i="8" s="1"/>
  <c r="K486" i="8" s="1"/>
  <c r="J487" i="8"/>
  <c r="I487" i="8" s="1"/>
  <c r="K487" i="8" s="1"/>
  <c r="J488" i="8"/>
  <c r="I488" i="8" s="1"/>
  <c r="K488" i="8" s="1"/>
  <c r="J489" i="8"/>
  <c r="I489" i="8" s="1"/>
  <c r="K489" i="8" s="1"/>
  <c r="J490" i="8"/>
  <c r="I490" i="8" s="1"/>
  <c r="K490" i="8" s="1"/>
  <c r="J491" i="8"/>
  <c r="I491" i="8" s="1"/>
  <c r="K491" i="8" s="1"/>
  <c r="J492" i="8"/>
  <c r="I492" i="8" s="1"/>
  <c r="K492" i="8" s="1"/>
  <c r="J493" i="8"/>
  <c r="J494" i="8"/>
  <c r="I494" i="8" s="1"/>
  <c r="K494" i="8" s="1"/>
  <c r="J495" i="8"/>
  <c r="I495" i="8" s="1"/>
  <c r="K495" i="8" s="1"/>
  <c r="J496" i="8"/>
  <c r="I496" i="8" s="1"/>
  <c r="K496" i="8" s="1"/>
  <c r="J497" i="8"/>
  <c r="I497" i="8" s="1"/>
  <c r="K497" i="8" s="1"/>
  <c r="J498" i="8"/>
  <c r="I498" i="8" s="1"/>
  <c r="K498" i="8" s="1"/>
  <c r="J499" i="8"/>
  <c r="I499" i="8" s="1"/>
  <c r="K499" i="8" s="1"/>
  <c r="J500" i="8"/>
  <c r="I500" i="8" s="1"/>
  <c r="K500" i="8" s="1"/>
  <c r="J501" i="8"/>
  <c r="I501" i="8" s="1"/>
  <c r="K501" i="8" s="1"/>
  <c r="J502" i="8"/>
  <c r="I502" i="8" s="1"/>
  <c r="K502" i="8" s="1"/>
  <c r="J503" i="8"/>
  <c r="I503" i="8" s="1"/>
  <c r="K503" i="8" s="1"/>
  <c r="J504" i="8"/>
  <c r="I504" i="8" s="1"/>
  <c r="K504" i="8" s="1"/>
  <c r="J505" i="8"/>
  <c r="I505" i="8" s="1"/>
  <c r="K505" i="8" s="1"/>
  <c r="J506" i="8"/>
  <c r="I506" i="8" s="1"/>
  <c r="K506" i="8" s="1"/>
  <c r="J507" i="8"/>
  <c r="I507" i="8" s="1"/>
  <c r="K507" i="8" s="1"/>
  <c r="J508" i="8"/>
  <c r="I508" i="8" s="1"/>
  <c r="K508" i="8" s="1"/>
  <c r="J509" i="8"/>
  <c r="I509" i="8" s="1"/>
  <c r="K509" i="8" s="1"/>
  <c r="J510" i="8"/>
  <c r="I510" i="8" s="1"/>
  <c r="K510" i="8" s="1"/>
  <c r="J511" i="8"/>
  <c r="I511" i="8" s="1"/>
  <c r="K511" i="8" s="1"/>
  <c r="J512" i="8"/>
  <c r="I512" i="8" s="1"/>
  <c r="K512" i="8" s="1"/>
  <c r="J513" i="8"/>
  <c r="I513" i="8" s="1"/>
  <c r="K513" i="8" s="1"/>
  <c r="J514" i="8"/>
  <c r="I514" i="8" s="1"/>
  <c r="K514" i="8" s="1"/>
  <c r="J515" i="8"/>
  <c r="I515" i="8" s="1"/>
  <c r="K515" i="8" s="1"/>
  <c r="J516" i="8"/>
  <c r="I516" i="8" s="1"/>
  <c r="K516" i="8" s="1"/>
  <c r="J517" i="8"/>
  <c r="I517" i="8" s="1"/>
  <c r="K517" i="8" s="1"/>
  <c r="J518" i="8"/>
  <c r="I518" i="8" s="1"/>
  <c r="K518" i="8" s="1"/>
  <c r="J519" i="8"/>
  <c r="I519" i="8" s="1"/>
  <c r="K519" i="8" s="1"/>
  <c r="J520" i="8"/>
  <c r="I520" i="8" s="1"/>
  <c r="K520" i="8" s="1"/>
  <c r="J521" i="8"/>
  <c r="I521" i="8" s="1"/>
  <c r="K521" i="8" s="1"/>
  <c r="J522" i="8"/>
  <c r="I522" i="8" s="1"/>
  <c r="K522" i="8" s="1"/>
  <c r="J523" i="8"/>
  <c r="I523" i="8" s="1"/>
  <c r="K523" i="8" s="1"/>
  <c r="J524" i="8"/>
  <c r="I524" i="8" s="1"/>
  <c r="K524" i="8" s="1"/>
  <c r="J525" i="8"/>
  <c r="J526" i="8"/>
  <c r="I526" i="8" s="1"/>
  <c r="K526" i="8" s="1"/>
  <c r="J527" i="8"/>
  <c r="I527" i="8" s="1"/>
  <c r="K527" i="8" s="1"/>
  <c r="J528" i="8"/>
  <c r="I528" i="8" s="1"/>
  <c r="K528" i="8" s="1"/>
  <c r="J529" i="8"/>
  <c r="I529" i="8" s="1"/>
  <c r="K529" i="8" s="1"/>
  <c r="J530" i="8"/>
  <c r="I530" i="8" s="1"/>
  <c r="K530" i="8" s="1"/>
  <c r="J531" i="8"/>
  <c r="I531" i="8" s="1"/>
  <c r="K531" i="8" s="1"/>
  <c r="J532" i="8"/>
  <c r="I532" i="8" s="1"/>
  <c r="K532" i="8" s="1"/>
  <c r="J533" i="8"/>
  <c r="I533" i="8" s="1"/>
  <c r="K533" i="8" s="1"/>
  <c r="J534" i="8"/>
  <c r="I534" i="8" s="1"/>
  <c r="K534" i="8" s="1"/>
  <c r="J535" i="8"/>
  <c r="I535" i="8" s="1"/>
  <c r="K535" i="8" s="1"/>
  <c r="J536" i="8"/>
  <c r="I536" i="8" s="1"/>
  <c r="K536" i="8" s="1"/>
  <c r="J537" i="8"/>
  <c r="I537" i="8" s="1"/>
  <c r="K537" i="8" s="1"/>
  <c r="J538" i="8"/>
  <c r="I538" i="8" s="1"/>
  <c r="K538" i="8" s="1"/>
  <c r="J539" i="8"/>
  <c r="I539" i="8" s="1"/>
  <c r="K539" i="8" s="1"/>
  <c r="J540" i="8"/>
  <c r="I540" i="8" s="1"/>
  <c r="K540" i="8" s="1"/>
  <c r="J541" i="8"/>
  <c r="I541" i="8" s="1"/>
  <c r="K541" i="8" s="1"/>
  <c r="J542" i="8"/>
  <c r="I542" i="8" s="1"/>
  <c r="K542" i="8" s="1"/>
  <c r="J543" i="8"/>
  <c r="I543" i="8" s="1"/>
  <c r="K543" i="8" s="1"/>
  <c r="J544" i="8"/>
  <c r="I544" i="8" s="1"/>
  <c r="K544" i="8" s="1"/>
  <c r="J545" i="8"/>
  <c r="I545" i="8" s="1"/>
  <c r="K545" i="8" s="1"/>
  <c r="J546" i="8"/>
  <c r="I546" i="8" s="1"/>
  <c r="K546" i="8" s="1"/>
  <c r="J547" i="8"/>
  <c r="I547" i="8" s="1"/>
  <c r="K547" i="8" s="1"/>
  <c r="J548" i="8"/>
  <c r="I548" i="8" s="1"/>
  <c r="K548" i="8" s="1"/>
  <c r="J549" i="8"/>
  <c r="I549" i="8" s="1"/>
  <c r="K549" i="8" s="1"/>
  <c r="J550" i="8"/>
  <c r="I550" i="8" s="1"/>
  <c r="K550" i="8" s="1"/>
  <c r="J551" i="8"/>
  <c r="I551" i="8" s="1"/>
  <c r="K551" i="8" s="1"/>
  <c r="J552" i="8"/>
  <c r="I552" i="8" s="1"/>
  <c r="K552" i="8" s="1"/>
  <c r="J553" i="8"/>
  <c r="I553" i="8" s="1"/>
  <c r="K553" i="8" s="1"/>
  <c r="J554" i="8"/>
  <c r="I554" i="8" s="1"/>
  <c r="K554" i="8" s="1"/>
  <c r="J555" i="8"/>
  <c r="I555" i="8" s="1"/>
  <c r="K555" i="8" s="1"/>
  <c r="J556" i="8"/>
  <c r="I556" i="8" s="1"/>
  <c r="K556" i="8" s="1"/>
  <c r="J557" i="8"/>
  <c r="I557" i="8" s="1"/>
  <c r="K557" i="8" s="1"/>
  <c r="J558" i="8"/>
  <c r="I558" i="8" s="1"/>
  <c r="K558" i="8" s="1"/>
  <c r="J559" i="8"/>
  <c r="I559" i="8" s="1"/>
  <c r="K559" i="8" s="1"/>
  <c r="J560" i="8"/>
  <c r="I560" i="8" s="1"/>
  <c r="K560" i="8" s="1"/>
  <c r="J561" i="8"/>
  <c r="I561" i="8" s="1"/>
  <c r="K561" i="8" s="1"/>
  <c r="J562" i="8"/>
  <c r="I562" i="8" s="1"/>
  <c r="K562" i="8" s="1"/>
  <c r="J563" i="8"/>
  <c r="I563" i="8" s="1"/>
  <c r="K563" i="8" s="1"/>
  <c r="J564" i="8"/>
  <c r="I564" i="8" s="1"/>
  <c r="K564" i="8" s="1"/>
  <c r="J565" i="8"/>
  <c r="I565" i="8" s="1"/>
  <c r="K565" i="8" s="1"/>
  <c r="J566" i="8"/>
  <c r="I566" i="8" s="1"/>
  <c r="K566" i="8" s="1"/>
  <c r="J567" i="8"/>
  <c r="I567" i="8" s="1"/>
  <c r="K567" i="8" s="1"/>
  <c r="J568" i="8"/>
  <c r="I568" i="8" s="1"/>
  <c r="K568" i="8" s="1"/>
  <c r="J569" i="8"/>
  <c r="I569" i="8" s="1"/>
  <c r="K569" i="8" s="1"/>
  <c r="J570" i="8"/>
  <c r="I570" i="8" s="1"/>
  <c r="K570" i="8" s="1"/>
  <c r="J571" i="8"/>
  <c r="I571" i="8" s="1"/>
  <c r="K571" i="8" s="1"/>
  <c r="J572" i="8"/>
  <c r="I572" i="8" s="1"/>
  <c r="K572" i="8" s="1"/>
  <c r="J573" i="8"/>
  <c r="I573" i="8" s="1"/>
  <c r="K573" i="8" s="1"/>
  <c r="J574" i="8"/>
  <c r="I574" i="8" s="1"/>
  <c r="K574" i="8" s="1"/>
  <c r="J575" i="8"/>
  <c r="I575" i="8" s="1"/>
  <c r="K575" i="8" s="1"/>
  <c r="J576" i="8"/>
  <c r="I576" i="8" s="1"/>
  <c r="K576" i="8" s="1"/>
  <c r="J577" i="8"/>
  <c r="I577" i="8" s="1"/>
  <c r="K577" i="8" s="1"/>
  <c r="J578" i="8"/>
  <c r="I578" i="8" s="1"/>
  <c r="K578" i="8" s="1"/>
  <c r="J579" i="8"/>
  <c r="I579" i="8" s="1"/>
  <c r="K579" i="8" s="1"/>
  <c r="J580" i="8"/>
  <c r="I580" i="8" s="1"/>
  <c r="K580" i="8" s="1"/>
  <c r="J581" i="8"/>
  <c r="I581" i="8" s="1"/>
  <c r="K581" i="8" s="1"/>
  <c r="J582" i="8"/>
  <c r="I582" i="8" s="1"/>
  <c r="K582" i="8" s="1"/>
  <c r="J583" i="8"/>
  <c r="I583" i="8" s="1"/>
  <c r="K583" i="8" s="1"/>
  <c r="J584" i="8"/>
  <c r="I584" i="8" s="1"/>
  <c r="K584" i="8" s="1"/>
  <c r="J585" i="8"/>
  <c r="I585" i="8" s="1"/>
  <c r="K585" i="8" s="1"/>
  <c r="J586" i="8"/>
  <c r="I586" i="8" s="1"/>
  <c r="K586" i="8" s="1"/>
  <c r="J587" i="8"/>
  <c r="I587" i="8" s="1"/>
  <c r="K587" i="8" s="1"/>
  <c r="J588" i="8"/>
  <c r="I588" i="8" s="1"/>
  <c r="K588" i="8" s="1"/>
  <c r="J589" i="8"/>
  <c r="J590" i="8"/>
  <c r="I590" i="8" s="1"/>
  <c r="K590" i="8" s="1"/>
  <c r="J591" i="8"/>
  <c r="I591" i="8" s="1"/>
  <c r="K591" i="8" s="1"/>
  <c r="J592" i="8"/>
  <c r="I592" i="8" s="1"/>
  <c r="K592" i="8" s="1"/>
  <c r="J593" i="8"/>
  <c r="I593" i="8" s="1"/>
  <c r="K593" i="8" s="1"/>
  <c r="J594" i="8"/>
  <c r="I594" i="8" s="1"/>
  <c r="K594" i="8" s="1"/>
  <c r="J595" i="8"/>
  <c r="I595" i="8" s="1"/>
  <c r="K595" i="8" s="1"/>
  <c r="J596" i="8"/>
  <c r="I596" i="8" s="1"/>
  <c r="K596" i="8" s="1"/>
  <c r="J597" i="8"/>
  <c r="I597" i="8" s="1"/>
  <c r="K597" i="8" s="1"/>
  <c r="J598" i="8"/>
  <c r="I598" i="8" s="1"/>
  <c r="K598" i="8" s="1"/>
  <c r="J599" i="8"/>
  <c r="I599" i="8" s="1"/>
  <c r="K599" i="8" s="1"/>
  <c r="J600" i="8"/>
  <c r="I600" i="8" s="1"/>
  <c r="K600" i="8" s="1"/>
  <c r="J601" i="8"/>
  <c r="I601" i="8" s="1"/>
  <c r="K601" i="8" s="1"/>
  <c r="J602" i="8"/>
  <c r="I602" i="8" s="1"/>
  <c r="K602" i="8" s="1"/>
  <c r="J603" i="8"/>
  <c r="I603" i="8" s="1"/>
  <c r="K603" i="8" s="1"/>
  <c r="J604" i="8"/>
  <c r="I604" i="8" s="1"/>
  <c r="K604" i="8" s="1"/>
  <c r="J605" i="8"/>
  <c r="I605" i="8" s="1"/>
  <c r="K605" i="8" s="1"/>
  <c r="J606" i="8"/>
  <c r="I606" i="8" s="1"/>
  <c r="K606" i="8" s="1"/>
  <c r="J607" i="8"/>
  <c r="I607" i="8" s="1"/>
  <c r="K607" i="8" s="1"/>
  <c r="J608" i="8"/>
  <c r="I608" i="8" s="1"/>
  <c r="K608" i="8" s="1"/>
  <c r="J609" i="8"/>
  <c r="I609" i="8" s="1"/>
  <c r="K609" i="8" s="1"/>
  <c r="J610" i="8"/>
  <c r="I610" i="8" s="1"/>
  <c r="K610" i="8" s="1"/>
  <c r="J611" i="8"/>
  <c r="I611" i="8" s="1"/>
  <c r="K611" i="8" s="1"/>
  <c r="J612" i="8"/>
  <c r="I612" i="8" s="1"/>
  <c r="K612" i="8" s="1"/>
  <c r="J613" i="8"/>
  <c r="I613" i="8" s="1"/>
  <c r="K613" i="8" s="1"/>
  <c r="J614" i="8"/>
  <c r="I614" i="8" s="1"/>
  <c r="K614" i="8" s="1"/>
  <c r="J615" i="8"/>
  <c r="I615" i="8" s="1"/>
  <c r="K615" i="8" s="1"/>
  <c r="J616" i="8"/>
  <c r="I616" i="8" s="1"/>
  <c r="K616" i="8" s="1"/>
  <c r="J617" i="8"/>
  <c r="I617" i="8" s="1"/>
  <c r="K617" i="8" s="1"/>
  <c r="J618" i="8"/>
  <c r="I618" i="8" s="1"/>
  <c r="K618" i="8" s="1"/>
  <c r="J619" i="8"/>
  <c r="I619" i="8" s="1"/>
  <c r="K619" i="8" s="1"/>
  <c r="J620" i="8"/>
  <c r="J621" i="8"/>
  <c r="J622" i="8"/>
  <c r="I622" i="8" s="1"/>
  <c r="K622" i="8" s="1"/>
  <c r="J623" i="8"/>
  <c r="I623" i="8" s="1"/>
  <c r="K623" i="8" s="1"/>
  <c r="J624" i="8"/>
  <c r="I624" i="8" s="1"/>
  <c r="K624" i="8" s="1"/>
  <c r="J625" i="8"/>
  <c r="I625" i="8" s="1"/>
  <c r="K625" i="8" s="1"/>
  <c r="J626" i="8"/>
  <c r="I626" i="8" s="1"/>
  <c r="K626" i="8" s="1"/>
  <c r="J627" i="8"/>
  <c r="I627" i="8" s="1"/>
  <c r="K627" i="8" s="1"/>
  <c r="J628" i="8"/>
  <c r="I628" i="8" s="1"/>
  <c r="K628" i="8" s="1"/>
  <c r="J629" i="8"/>
  <c r="I629" i="8" s="1"/>
  <c r="K629" i="8" s="1"/>
  <c r="J630" i="8"/>
  <c r="I630" i="8" s="1"/>
  <c r="K630" i="8" s="1"/>
  <c r="J631" i="8"/>
  <c r="I631" i="8" s="1"/>
  <c r="K631" i="8" s="1"/>
  <c r="J632" i="8"/>
  <c r="I632" i="8" s="1"/>
  <c r="K632" i="8" s="1"/>
  <c r="J633" i="8"/>
  <c r="I633" i="8" s="1"/>
  <c r="K633" i="8" s="1"/>
  <c r="J634" i="8"/>
  <c r="I634" i="8" s="1"/>
  <c r="K634" i="8" s="1"/>
  <c r="J635" i="8"/>
  <c r="I635" i="8" s="1"/>
  <c r="K635" i="8" s="1"/>
  <c r="J636" i="8"/>
  <c r="I636" i="8" s="1"/>
  <c r="K636" i="8" s="1"/>
  <c r="J637" i="8"/>
  <c r="I637" i="8" s="1"/>
  <c r="K637" i="8" s="1"/>
  <c r="J638" i="8"/>
  <c r="I638" i="8" s="1"/>
  <c r="K638" i="8" s="1"/>
  <c r="J639" i="8"/>
  <c r="I639" i="8" s="1"/>
  <c r="K639" i="8" s="1"/>
  <c r="J640" i="8"/>
  <c r="I640" i="8" s="1"/>
  <c r="K640" i="8" s="1"/>
  <c r="J641" i="8"/>
  <c r="I641" i="8" s="1"/>
  <c r="K641" i="8" s="1"/>
  <c r="J642" i="8"/>
  <c r="I642" i="8" s="1"/>
  <c r="K642" i="8" s="1"/>
  <c r="J643" i="8"/>
  <c r="I643" i="8" s="1"/>
  <c r="K643" i="8" s="1"/>
  <c r="J644" i="8"/>
  <c r="I644" i="8" s="1"/>
  <c r="K644" i="8" s="1"/>
  <c r="J645" i="8"/>
  <c r="I645" i="8" s="1"/>
  <c r="K645" i="8" s="1"/>
  <c r="J646" i="8"/>
  <c r="I646" i="8" s="1"/>
  <c r="K646" i="8" s="1"/>
  <c r="J647" i="8"/>
  <c r="I647" i="8" s="1"/>
  <c r="K647" i="8" s="1"/>
  <c r="J648" i="8"/>
  <c r="I648" i="8" s="1"/>
  <c r="K648" i="8" s="1"/>
  <c r="J649" i="8"/>
  <c r="I649" i="8" s="1"/>
  <c r="K649" i="8" s="1"/>
  <c r="J650" i="8"/>
  <c r="I650" i="8" s="1"/>
  <c r="K650" i="8" s="1"/>
  <c r="J651" i="8"/>
  <c r="I651" i="8" s="1"/>
  <c r="K651" i="8" s="1"/>
  <c r="J652" i="8"/>
  <c r="I652" i="8" s="1"/>
  <c r="K652" i="8" s="1"/>
  <c r="J653" i="8"/>
  <c r="I653" i="8" s="1"/>
  <c r="K653" i="8" s="1"/>
  <c r="J654" i="8"/>
  <c r="I654" i="8" s="1"/>
  <c r="K654" i="8" s="1"/>
  <c r="J655" i="8"/>
  <c r="I655" i="8" s="1"/>
  <c r="K655" i="8" s="1"/>
  <c r="J656" i="8"/>
  <c r="I656" i="8" s="1"/>
  <c r="K656" i="8" s="1"/>
  <c r="J657" i="8"/>
  <c r="I657" i="8" s="1"/>
  <c r="K657" i="8" s="1"/>
  <c r="J658" i="8"/>
  <c r="I658" i="8" s="1"/>
  <c r="K658" i="8" s="1"/>
  <c r="J659" i="8"/>
  <c r="I659" i="8" s="1"/>
  <c r="K659" i="8" s="1"/>
  <c r="J660" i="8"/>
  <c r="I660" i="8" s="1"/>
  <c r="K660" i="8" s="1"/>
  <c r="J661" i="8"/>
  <c r="I661" i="8" s="1"/>
  <c r="K661" i="8" s="1"/>
  <c r="J662" i="8"/>
  <c r="I662" i="8" s="1"/>
  <c r="K662" i="8" s="1"/>
  <c r="J663" i="8"/>
  <c r="I663" i="8" s="1"/>
  <c r="K663" i="8" s="1"/>
  <c r="J664" i="8"/>
  <c r="I664" i="8" s="1"/>
  <c r="K664" i="8" s="1"/>
  <c r="J665" i="8"/>
  <c r="I665" i="8" s="1"/>
  <c r="K665" i="8" s="1"/>
  <c r="J666" i="8"/>
  <c r="I666" i="8" s="1"/>
  <c r="K666" i="8" s="1"/>
  <c r="J667" i="8"/>
  <c r="I667" i="8" s="1"/>
  <c r="K667" i="8" s="1"/>
  <c r="J668" i="8"/>
  <c r="I668" i="8" s="1"/>
  <c r="K668" i="8" s="1"/>
  <c r="J669" i="8"/>
  <c r="I669" i="8" s="1"/>
  <c r="K669" i="8" s="1"/>
  <c r="J670" i="8"/>
  <c r="I670" i="8" s="1"/>
  <c r="K670" i="8" s="1"/>
  <c r="J671" i="8"/>
  <c r="I671" i="8" s="1"/>
  <c r="K671" i="8" s="1"/>
  <c r="J672" i="8"/>
  <c r="I672" i="8" s="1"/>
  <c r="K672" i="8" s="1"/>
  <c r="J673" i="8"/>
  <c r="I673" i="8" s="1"/>
  <c r="K673" i="8" s="1"/>
  <c r="J674" i="8"/>
  <c r="I674" i="8" s="1"/>
  <c r="K674" i="8" s="1"/>
  <c r="J675" i="8"/>
  <c r="I675" i="8" s="1"/>
  <c r="K675" i="8" s="1"/>
  <c r="J676" i="8"/>
  <c r="I676" i="8" s="1"/>
  <c r="K676" i="8" s="1"/>
  <c r="J677" i="8"/>
  <c r="I677" i="8" s="1"/>
  <c r="K677" i="8" s="1"/>
  <c r="J678" i="8"/>
  <c r="I678" i="8" s="1"/>
  <c r="K678" i="8" s="1"/>
  <c r="J679" i="8"/>
  <c r="I679" i="8" s="1"/>
  <c r="K679" i="8" s="1"/>
  <c r="J680" i="8"/>
  <c r="I680" i="8" s="1"/>
  <c r="K680" i="8" s="1"/>
  <c r="J681" i="8"/>
  <c r="I681" i="8" s="1"/>
  <c r="K681" i="8" s="1"/>
  <c r="J682" i="8"/>
  <c r="I682" i="8" s="1"/>
  <c r="K682" i="8" s="1"/>
  <c r="J683" i="8"/>
  <c r="I683" i="8" s="1"/>
  <c r="K683" i="8" s="1"/>
  <c r="J684" i="8"/>
  <c r="I684" i="8" s="1"/>
  <c r="K684" i="8" s="1"/>
  <c r="J685" i="8"/>
  <c r="J686" i="8"/>
  <c r="I686" i="8" s="1"/>
  <c r="K686" i="8" s="1"/>
  <c r="J687" i="8"/>
  <c r="I687" i="8" s="1"/>
  <c r="K687" i="8" s="1"/>
  <c r="J688" i="8"/>
  <c r="I688" i="8" s="1"/>
  <c r="K688" i="8" s="1"/>
  <c r="J689" i="8"/>
  <c r="I689" i="8" s="1"/>
  <c r="K689" i="8" s="1"/>
  <c r="J690" i="8"/>
  <c r="I690" i="8" s="1"/>
  <c r="K690" i="8" s="1"/>
  <c r="J691" i="8"/>
  <c r="I691" i="8" s="1"/>
  <c r="K691" i="8" s="1"/>
  <c r="J692" i="8"/>
  <c r="I692" i="8" s="1"/>
  <c r="K692" i="8" s="1"/>
  <c r="J693" i="8"/>
  <c r="I693" i="8" s="1"/>
  <c r="K693" i="8" s="1"/>
  <c r="J694" i="8"/>
  <c r="I694" i="8" s="1"/>
  <c r="K694" i="8" s="1"/>
  <c r="J695" i="8"/>
  <c r="I695" i="8" s="1"/>
  <c r="K695" i="8" s="1"/>
  <c r="J696" i="8"/>
  <c r="I696" i="8" s="1"/>
  <c r="K696" i="8" s="1"/>
  <c r="J697" i="8"/>
  <c r="I697" i="8" s="1"/>
  <c r="K697" i="8" s="1"/>
  <c r="J698" i="8"/>
  <c r="I698" i="8" s="1"/>
  <c r="K698" i="8" s="1"/>
  <c r="J699" i="8"/>
  <c r="I699" i="8" s="1"/>
  <c r="K699" i="8" s="1"/>
  <c r="J700" i="8"/>
  <c r="I700" i="8" s="1"/>
  <c r="K700" i="8" s="1"/>
  <c r="J701" i="8"/>
  <c r="I701" i="8" s="1"/>
  <c r="K701" i="8" s="1"/>
  <c r="J702" i="8"/>
  <c r="I702" i="8" s="1"/>
  <c r="K702" i="8" s="1"/>
  <c r="J703" i="8"/>
  <c r="I703" i="8" s="1"/>
  <c r="K703" i="8" s="1"/>
  <c r="J704" i="8"/>
  <c r="I704" i="8" s="1"/>
  <c r="K704" i="8" s="1"/>
  <c r="J705" i="8"/>
  <c r="I705" i="8" s="1"/>
  <c r="K705" i="8" s="1"/>
  <c r="J706" i="8"/>
  <c r="I706" i="8" s="1"/>
  <c r="K706" i="8" s="1"/>
  <c r="J707" i="8"/>
  <c r="I707" i="8" s="1"/>
  <c r="K707" i="8" s="1"/>
  <c r="J708" i="8"/>
  <c r="I708" i="8" s="1"/>
  <c r="K708" i="8" s="1"/>
  <c r="J709" i="8"/>
  <c r="I709" i="8" s="1"/>
  <c r="K709" i="8" s="1"/>
  <c r="J710" i="8"/>
  <c r="I710" i="8" s="1"/>
  <c r="K710" i="8" s="1"/>
  <c r="J711" i="8"/>
  <c r="I711" i="8" s="1"/>
  <c r="K711" i="8" s="1"/>
  <c r="J712" i="8"/>
  <c r="I712" i="8" s="1"/>
  <c r="K712" i="8" s="1"/>
  <c r="J713" i="8"/>
  <c r="I713" i="8" s="1"/>
  <c r="K713" i="8" s="1"/>
  <c r="J714" i="8"/>
  <c r="I714" i="8" s="1"/>
  <c r="K714" i="8" s="1"/>
  <c r="J715" i="8"/>
  <c r="I715" i="8" s="1"/>
  <c r="K715" i="8" s="1"/>
  <c r="J716" i="8"/>
  <c r="I716" i="8" s="1"/>
  <c r="K716" i="8" s="1"/>
  <c r="J717" i="8"/>
  <c r="I717" i="8" s="1"/>
  <c r="K717" i="8" s="1"/>
  <c r="J718" i="8"/>
  <c r="I718" i="8" s="1"/>
  <c r="K718" i="8" s="1"/>
  <c r="J719" i="8"/>
  <c r="I719" i="8" s="1"/>
  <c r="K719" i="8" s="1"/>
  <c r="J720" i="8"/>
  <c r="I720" i="8" s="1"/>
  <c r="K720" i="8" s="1"/>
  <c r="J721" i="8"/>
  <c r="I721" i="8" s="1"/>
  <c r="K721" i="8" s="1"/>
  <c r="J722" i="8"/>
  <c r="I722" i="8" s="1"/>
  <c r="K722" i="8" s="1"/>
  <c r="J723" i="8"/>
  <c r="I723" i="8" s="1"/>
  <c r="K723" i="8" s="1"/>
  <c r="J724" i="8"/>
  <c r="I724" i="8" s="1"/>
  <c r="K724" i="8" s="1"/>
  <c r="J725" i="8"/>
  <c r="I725" i="8" s="1"/>
  <c r="K725" i="8" s="1"/>
  <c r="J726" i="8"/>
  <c r="I726" i="8" s="1"/>
  <c r="K726" i="8" s="1"/>
  <c r="J727" i="8"/>
  <c r="I727" i="8" s="1"/>
  <c r="K727" i="8" s="1"/>
  <c r="J728" i="8"/>
  <c r="I728" i="8" s="1"/>
  <c r="K728" i="8" s="1"/>
  <c r="J729" i="8"/>
  <c r="I729" i="8" s="1"/>
  <c r="K729" i="8" s="1"/>
  <c r="J730" i="8"/>
  <c r="I730" i="8" s="1"/>
  <c r="K730" i="8" s="1"/>
  <c r="J731" i="8"/>
  <c r="I731" i="8" s="1"/>
  <c r="K731" i="8" s="1"/>
  <c r="J732" i="8"/>
  <c r="I732" i="8" s="1"/>
  <c r="K732" i="8" s="1"/>
  <c r="J733" i="8"/>
  <c r="I733" i="8" s="1"/>
  <c r="K733" i="8" s="1"/>
  <c r="J734" i="8"/>
  <c r="I734" i="8" s="1"/>
  <c r="K734" i="8" s="1"/>
  <c r="J735" i="8"/>
  <c r="I735" i="8" s="1"/>
  <c r="K735" i="8" s="1"/>
  <c r="J736" i="8"/>
  <c r="I736" i="8" s="1"/>
  <c r="K736" i="8" s="1"/>
  <c r="J737" i="8"/>
  <c r="I737" i="8" s="1"/>
  <c r="K737" i="8" s="1"/>
  <c r="J738" i="8"/>
  <c r="I738" i="8" s="1"/>
  <c r="K738" i="8" s="1"/>
  <c r="J739" i="8"/>
  <c r="I739" i="8" s="1"/>
  <c r="K739" i="8" s="1"/>
  <c r="J740" i="8"/>
  <c r="I740" i="8" s="1"/>
  <c r="K740" i="8" s="1"/>
  <c r="J741" i="8"/>
  <c r="I741" i="8" s="1"/>
  <c r="K741" i="8" s="1"/>
  <c r="J742" i="8"/>
  <c r="I742" i="8" s="1"/>
  <c r="K742" i="8" s="1"/>
  <c r="J743" i="8"/>
  <c r="I743" i="8" s="1"/>
  <c r="K743" i="8" s="1"/>
  <c r="J744" i="8"/>
  <c r="I744" i="8" s="1"/>
  <c r="K744" i="8" s="1"/>
  <c r="J745" i="8"/>
  <c r="I745" i="8" s="1"/>
  <c r="K745" i="8" s="1"/>
  <c r="J746" i="8"/>
  <c r="I746" i="8" s="1"/>
  <c r="K746" i="8" s="1"/>
  <c r="J747" i="8"/>
  <c r="I747" i="8" s="1"/>
  <c r="K747" i="8" s="1"/>
  <c r="J748" i="8"/>
  <c r="I748" i="8" s="1"/>
  <c r="K748" i="8" s="1"/>
  <c r="J749" i="8"/>
  <c r="I749" i="8" s="1"/>
  <c r="K749" i="8" s="1"/>
  <c r="J750" i="8"/>
  <c r="I750" i="8" s="1"/>
  <c r="K750" i="8" s="1"/>
  <c r="J751" i="8"/>
  <c r="I751" i="8" s="1"/>
  <c r="K751" i="8" s="1"/>
  <c r="J752" i="8"/>
  <c r="I752" i="8" s="1"/>
  <c r="K752" i="8" s="1"/>
  <c r="J753" i="8"/>
  <c r="I753" i="8" s="1"/>
  <c r="K753" i="8" s="1"/>
  <c r="J754" i="8"/>
  <c r="I754" i="8" s="1"/>
  <c r="K754" i="8" s="1"/>
  <c r="J755" i="8"/>
  <c r="I755" i="8" s="1"/>
  <c r="K755" i="8" s="1"/>
  <c r="J756" i="8"/>
  <c r="I756" i="8" s="1"/>
  <c r="K756" i="8" s="1"/>
  <c r="J757" i="8"/>
  <c r="I757" i="8" s="1"/>
  <c r="K757" i="8" s="1"/>
  <c r="J758" i="8"/>
  <c r="I758" i="8" s="1"/>
  <c r="K758" i="8" s="1"/>
  <c r="J759" i="8"/>
  <c r="I759" i="8" s="1"/>
  <c r="K759" i="8" s="1"/>
  <c r="J760" i="8"/>
  <c r="I760" i="8" s="1"/>
  <c r="K760" i="8" s="1"/>
  <c r="J761" i="8"/>
  <c r="I761" i="8" s="1"/>
  <c r="K761" i="8" s="1"/>
  <c r="J762" i="8"/>
  <c r="I762" i="8" s="1"/>
  <c r="K762" i="8" s="1"/>
  <c r="J763" i="8"/>
  <c r="I763" i="8" s="1"/>
  <c r="K763" i="8" s="1"/>
  <c r="J764" i="8"/>
  <c r="I764" i="8" s="1"/>
  <c r="K764" i="8" s="1"/>
  <c r="J765" i="8"/>
  <c r="I765" i="8" s="1"/>
  <c r="K765" i="8" s="1"/>
  <c r="J766" i="8"/>
  <c r="I766" i="8" s="1"/>
  <c r="K766" i="8" s="1"/>
  <c r="J767" i="8"/>
  <c r="I767" i="8" s="1"/>
  <c r="K767" i="8" s="1"/>
  <c r="J768" i="8"/>
  <c r="I768" i="8" s="1"/>
  <c r="K768" i="8" s="1"/>
  <c r="J769" i="8"/>
  <c r="I769" i="8" s="1"/>
  <c r="K769" i="8" s="1"/>
  <c r="J770" i="8"/>
  <c r="I770" i="8" s="1"/>
  <c r="K770" i="8" s="1"/>
  <c r="J771" i="8"/>
  <c r="I771" i="8" s="1"/>
  <c r="K771" i="8" s="1"/>
  <c r="J772" i="8"/>
  <c r="I772" i="8" s="1"/>
  <c r="K772" i="8" s="1"/>
  <c r="J773" i="8"/>
  <c r="I773" i="8" s="1"/>
  <c r="K773" i="8" s="1"/>
  <c r="J774" i="8"/>
  <c r="I774" i="8" s="1"/>
  <c r="K774" i="8" s="1"/>
  <c r="J775" i="8"/>
  <c r="I775" i="8" s="1"/>
  <c r="K775" i="8" s="1"/>
  <c r="J776" i="8"/>
  <c r="I776" i="8" s="1"/>
  <c r="K776" i="8" s="1"/>
  <c r="J777" i="8"/>
  <c r="I777" i="8" s="1"/>
  <c r="K777" i="8" s="1"/>
  <c r="J778" i="8"/>
  <c r="I778" i="8" s="1"/>
  <c r="K778" i="8" s="1"/>
  <c r="J779" i="8"/>
  <c r="I779" i="8" s="1"/>
  <c r="K779" i="8" s="1"/>
  <c r="J780" i="8"/>
  <c r="I780" i="8" s="1"/>
  <c r="K780" i="8" s="1"/>
  <c r="J781" i="8"/>
  <c r="I781" i="8" s="1"/>
  <c r="K781" i="8" s="1"/>
  <c r="J782" i="8"/>
  <c r="I782" i="8" s="1"/>
  <c r="K782" i="8" s="1"/>
  <c r="J783" i="8"/>
  <c r="I783" i="8" s="1"/>
  <c r="K783" i="8" s="1"/>
  <c r="J784" i="8"/>
  <c r="I784" i="8" s="1"/>
  <c r="K784" i="8" s="1"/>
  <c r="J785" i="8"/>
  <c r="I785" i="8" s="1"/>
  <c r="K785" i="8" s="1"/>
  <c r="J786" i="8"/>
  <c r="I786" i="8" s="1"/>
  <c r="K786" i="8" s="1"/>
  <c r="J787" i="8"/>
  <c r="I787" i="8" s="1"/>
  <c r="K787" i="8" s="1"/>
  <c r="J788" i="8"/>
  <c r="I788" i="8" s="1"/>
  <c r="K788" i="8" s="1"/>
  <c r="J789" i="8"/>
  <c r="I789" i="8" s="1"/>
  <c r="K789" i="8" s="1"/>
  <c r="J790" i="8"/>
  <c r="I790" i="8" s="1"/>
  <c r="K790" i="8" s="1"/>
  <c r="J791" i="8"/>
  <c r="I791" i="8" s="1"/>
  <c r="K791" i="8" s="1"/>
  <c r="J792" i="8"/>
  <c r="I792" i="8" s="1"/>
  <c r="K792" i="8" s="1"/>
  <c r="J793" i="8"/>
  <c r="I793" i="8" s="1"/>
  <c r="K793" i="8" s="1"/>
  <c r="J794" i="8"/>
  <c r="I794" i="8" s="1"/>
  <c r="K794" i="8" s="1"/>
  <c r="J795" i="8"/>
  <c r="I795" i="8" s="1"/>
  <c r="K795" i="8" s="1"/>
  <c r="J796" i="8"/>
  <c r="I796" i="8" s="1"/>
  <c r="K796" i="8" s="1"/>
  <c r="J797" i="8"/>
  <c r="I797" i="8" s="1"/>
  <c r="K797" i="8" s="1"/>
  <c r="J798" i="8"/>
  <c r="I798" i="8" s="1"/>
  <c r="K798" i="8" s="1"/>
  <c r="J799" i="8"/>
  <c r="I799" i="8" s="1"/>
  <c r="K799" i="8" s="1"/>
  <c r="J800" i="8"/>
  <c r="I800" i="8" s="1"/>
  <c r="K800" i="8" s="1"/>
  <c r="J801" i="8"/>
  <c r="I801" i="8" s="1"/>
  <c r="K801" i="8" s="1"/>
  <c r="J802" i="8"/>
  <c r="I802" i="8" s="1"/>
  <c r="K802" i="8" s="1"/>
  <c r="J803" i="8"/>
  <c r="I803" i="8" s="1"/>
  <c r="K803" i="8" s="1"/>
  <c r="J804" i="8"/>
  <c r="I804" i="8" s="1"/>
  <c r="K804" i="8" s="1"/>
  <c r="J805" i="8"/>
  <c r="I805" i="8" s="1"/>
  <c r="K805" i="8" s="1"/>
  <c r="J806" i="8"/>
  <c r="I806" i="8" s="1"/>
  <c r="K806" i="8" s="1"/>
  <c r="J807" i="8"/>
  <c r="I807" i="8" s="1"/>
  <c r="K807" i="8" s="1"/>
  <c r="J808" i="8"/>
  <c r="I808" i="8" s="1"/>
  <c r="K808" i="8" s="1"/>
  <c r="J809" i="8"/>
  <c r="I809" i="8" s="1"/>
  <c r="K809" i="8" s="1"/>
  <c r="J810" i="8"/>
  <c r="I810" i="8" s="1"/>
  <c r="K810" i="8" s="1"/>
  <c r="J811" i="8"/>
  <c r="I811" i="8" s="1"/>
  <c r="K811" i="8" s="1"/>
  <c r="J812" i="8"/>
  <c r="I812" i="8" s="1"/>
  <c r="K812" i="8" s="1"/>
  <c r="J813" i="8"/>
  <c r="I813" i="8" s="1"/>
  <c r="K813" i="8" s="1"/>
  <c r="J814" i="8"/>
  <c r="I814" i="8" s="1"/>
  <c r="K814" i="8" s="1"/>
  <c r="J815" i="8"/>
  <c r="I815" i="8" s="1"/>
  <c r="K815" i="8" s="1"/>
  <c r="J816" i="8"/>
  <c r="I816" i="8" s="1"/>
  <c r="K816" i="8" s="1"/>
  <c r="J817" i="8"/>
  <c r="I817" i="8" s="1"/>
  <c r="K817" i="8" s="1"/>
  <c r="J818" i="8"/>
  <c r="I818" i="8" s="1"/>
  <c r="K818" i="8" s="1"/>
  <c r="J819" i="8"/>
  <c r="I819" i="8" s="1"/>
  <c r="K819" i="8" s="1"/>
  <c r="J820" i="8"/>
  <c r="I820" i="8" s="1"/>
  <c r="K820" i="8" s="1"/>
  <c r="J821" i="8"/>
  <c r="I821" i="8" s="1"/>
  <c r="K821" i="8" s="1"/>
  <c r="J822" i="8"/>
  <c r="I822" i="8" s="1"/>
  <c r="K822" i="8" s="1"/>
  <c r="J823" i="8"/>
  <c r="I823" i="8" s="1"/>
  <c r="K823" i="8" s="1"/>
  <c r="J824" i="8"/>
  <c r="I824" i="8" s="1"/>
  <c r="K824" i="8" s="1"/>
  <c r="J825" i="8"/>
  <c r="I825" i="8" s="1"/>
  <c r="K825" i="8" s="1"/>
  <c r="J826" i="8"/>
  <c r="I826" i="8" s="1"/>
  <c r="K826" i="8" s="1"/>
  <c r="J827" i="8"/>
  <c r="I827" i="8" s="1"/>
  <c r="K827" i="8" s="1"/>
  <c r="J828" i="8"/>
  <c r="I828" i="8" s="1"/>
  <c r="K828" i="8" s="1"/>
  <c r="J829" i="8"/>
  <c r="I829" i="8" s="1"/>
  <c r="K829" i="8" s="1"/>
  <c r="J830" i="8"/>
  <c r="I830" i="8" s="1"/>
  <c r="K830" i="8" s="1"/>
  <c r="J831" i="8"/>
  <c r="I831" i="8" s="1"/>
  <c r="K831" i="8" s="1"/>
  <c r="J832" i="8"/>
  <c r="I832" i="8" s="1"/>
  <c r="K832" i="8" s="1"/>
  <c r="J833" i="8"/>
  <c r="I833" i="8" s="1"/>
  <c r="K833" i="8" s="1"/>
  <c r="J834" i="8"/>
  <c r="I834" i="8" s="1"/>
  <c r="K834" i="8" s="1"/>
  <c r="J835" i="8"/>
  <c r="I835" i="8" s="1"/>
  <c r="K835" i="8" s="1"/>
  <c r="J836" i="8"/>
  <c r="I836" i="8" s="1"/>
  <c r="K836" i="8" s="1"/>
  <c r="J837" i="8"/>
  <c r="I837" i="8" s="1"/>
  <c r="K837" i="8" s="1"/>
  <c r="J838" i="8"/>
  <c r="I838" i="8" s="1"/>
  <c r="K838" i="8" s="1"/>
  <c r="J839" i="8"/>
  <c r="I839" i="8" s="1"/>
  <c r="K839" i="8" s="1"/>
  <c r="J840" i="8"/>
  <c r="I840" i="8" s="1"/>
  <c r="K840" i="8" s="1"/>
  <c r="J841" i="8"/>
  <c r="I841" i="8" s="1"/>
  <c r="K841" i="8" s="1"/>
  <c r="J842" i="8"/>
  <c r="I842" i="8" s="1"/>
  <c r="K842" i="8" s="1"/>
  <c r="J843" i="8"/>
  <c r="I843" i="8" s="1"/>
  <c r="K843" i="8" s="1"/>
  <c r="J844" i="8"/>
  <c r="I844" i="8" s="1"/>
  <c r="K844" i="8" s="1"/>
  <c r="J845" i="8"/>
  <c r="I845" i="8" s="1"/>
  <c r="K845" i="8" s="1"/>
  <c r="J846" i="8"/>
  <c r="I846" i="8" s="1"/>
  <c r="K846" i="8" s="1"/>
  <c r="J847" i="8"/>
  <c r="I847" i="8" s="1"/>
  <c r="K847" i="8" s="1"/>
  <c r="J848" i="8"/>
  <c r="I848" i="8" s="1"/>
  <c r="K848" i="8" s="1"/>
  <c r="J849" i="8"/>
  <c r="I849" i="8" s="1"/>
  <c r="K849" i="8" s="1"/>
  <c r="J850" i="8"/>
  <c r="I850" i="8" s="1"/>
  <c r="K850" i="8" s="1"/>
  <c r="J851" i="8"/>
  <c r="I851" i="8" s="1"/>
  <c r="K851" i="8" s="1"/>
  <c r="J852" i="8"/>
  <c r="I852" i="8" s="1"/>
  <c r="K852" i="8" s="1"/>
  <c r="J853" i="8"/>
  <c r="I853" i="8" s="1"/>
  <c r="K853" i="8" s="1"/>
  <c r="J854" i="8"/>
  <c r="I854" i="8" s="1"/>
  <c r="K854" i="8" s="1"/>
  <c r="J855" i="8"/>
  <c r="I855" i="8" s="1"/>
  <c r="K855" i="8" s="1"/>
  <c r="J856" i="8"/>
  <c r="I856" i="8" s="1"/>
  <c r="K856" i="8" s="1"/>
  <c r="J857" i="8"/>
  <c r="I857" i="8" s="1"/>
  <c r="K857" i="8" s="1"/>
  <c r="J858" i="8"/>
  <c r="I858" i="8" s="1"/>
  <c r="K858" i="8" s="1"/>
  <c r="J859" i="8"/>
  <c r="I859" i="8" s="1"/>
  <c r="K859" i="8" s="1"/>
  <c r="J860" i="8"/>
  <c r="I860" i="8" s="1"/>
  <c r="K860" i="8" s="1"/>
  <c r="J861" i="8"/>
  <c r="I861" i="8" s="1"/>
  <c r="K861" i="8" s="1"/>
  <c r="J862" i="8"/>
  <c r="I862" i="8" s="1"/>
  <c r="K862" i="8" s="1"/>
  <c r="J863" i="8"/>
  <c r="I863" i="8" s="1"/>
  <c r="K863" i="8" s="1"/>
  <c r="J864" i="8"/>
  <c r="I864" i="8" s="1"/>
  <c r="K864" i="8" s="1"/>
  <c r="J865" i="8"/>
  <c r="I865" i="8" s="1"/>
  <c r="K865" i="8" s="1"/>
  <c r="J866" i="8"/>
  <c r="I866" i="8" s="1"/>
  <c r="K866" i="8" s="1"/>
  <c r="J867" i="8"/>
  <c r="I867" i="8" s="1"/>
  <c r="K867" i="8" s="1"/>
  <c r="J868" i="8"/>
  <c r="I868" i="8" s="1"/>
  <c r="K868" i="8" s="1"/>
  <c r="J869" i="8"/>
  <c r="I869" i="8" s="1"/>
  <c r="K869" i="8" s="1"/>
  <c r="J870" i="8"/>
  <c r="I870" i="8" s="1"/>
  <c r="K870" i="8" s="1"/>
  <c r="J871" i="8"/>
  <c r="I871" i="8" s="1"/>
  <c r="K871" i="8" s="1"/>
  <c r="J872" i="8"/>
  <c r="I872" i="8" s="1"/>
  <c r="K872" i="8" s="1"/>
  <c r="J873" i="8"/>
  <c r="I873" i="8" s="1"/>
  <c r="K873" i="8" s="1"/>
  <c r="J874" i="8"/>
  <c r="I874" i="8" s="1"/>
  <c r="K874" i="8" s="1"/>
  <c r="J875" i="8"/>
  <c r="I875" i="8" s="1"/>
  <c r="K875" i="8" s="1"/>
  <c r="J876" i="8"/>
  <c r="I876" i="8" s="1"/>
  <c r="K876" i="8" s="1"/>
  <c r="J877" i="8"/>
  <c r="I877" i="8" s="1"/>
  <c r="K877" i="8" s="1"/>
  <c r="J878" i="8"/>
  <c r="I878" i="8" s="1"/>
  <c r="K878" i="8" s="1"/>
  <c r="J879" i="8"/>
  <c r="I879" i="8" s="1"/>
  <c r="K879" i="8" s="1"/>
  <c r="J880" i="8"/>
  <c r="I880" i="8" s="1"/>
  <c r="K880" i="8" s="1"/>
  <c r="J881" i="8"/>
  <c r="I881" i="8" s="1"/>
  <c r="K881" i="8" s="1"/>
  <c r="J882" i="8"/>
  <c r="I882" i="8" s="1"/>
  <c r="K882" i="8" s="1"/>
  <c r="J883" i="8"/>
  <c r="I883" i="8" s="1"/>
  <c r="K883" i="8" s="1"/>
  <c r="J884" i="8"/>
  <c r="I884" i="8" s="1"/>
  <c r="K884" i="8" s="1"/>
  <c r="J885" i="8"/>
  <c r="I885" i="8" s="1"/>
  <c r="K885" i="8" s="1"/>
  <c r="J886" i="8"/>
  <c r="I886" i="8" s="1"/>
  <c r="K886" i="8" s="1"/>
  <c r="J887" i="8"/>
  <c r="I887" i="8" s="1"/>
  <c r="K887" i="8" s="1"/>
  <c r="J888" i="8"/>
  <c r="I888" i="8" s="1"/>
  <c r="K888" i="8" s="1"/>
  <c r="J889" i="8"/>
  <c r="I889" i="8" s="1"/>
  <c r="K889" i="8" s="1"/>
  <c r="J890" i="8"/>
  <c r="I890" i="8" s="1"/>
  <c r="K890" i="8" s="1"/>
  <c r="J891" i="8"/>
  <c r="I891" i="8" s="1"/>
  <c r="K891" i="8" s="1"/>
  <c r="J892" i="8"/>
  <c r="I892" i="8" s="1"/>
  <c r="K892" i="8" s="1"/>
  <c r="J893" i="8"/>
  <c r="I893" i="8" s="1"/>
  <c r="K893" i="8" s="1"/>
  <c r="J894" i="8"/>
  <c r="I894" i="8" s="1"/>
  <c r="K894" i="8" s="1"/>
  <c r="J895" i="8"/>
  <c r="I895" i="8" s="1"/>
  <c r="K895" i="8" s="1"/>
  <c r="J896" i="8"/>
  <c r="I896" i="8" s="1"/>
  <c r="K896" i="8" s="1"/>
  <c r="J897" i="8"/>
  <c r="I897" i="8" s="1"/>
  <c r="K897" i="8" s="1"/>
  <c r="J898" i="8"/>
  <c r="I898" i="8" s="1"/>
  <c r="K898" i="8" s="1"/>
  <c r="J899" i="8"/>
  <c r="I899" i="8" s="1"/>
  <c r="K899" i="8" s="1"/>
  <c r="J900" i="8"/>
  <c r="I900" i="8" s="1"/>
  <c r="K900" i="8" s="1"/>
  <c r="J901" i="8"/>
  <c r="I901" i="8" s="1"/>
  <c r="K901" i="8" s="1"/>
  <c r="J902" i="8"/>
  <c r="I902" i="8" s="1"/>
  <c r="K902" i="8" s="1"/>
  <c r="J903" i="8"/>
  <c r="I903" i="8" s="1"/>
  <c r="K903" i="8" s="1"/>
  <c r="J904" i="8"/>
  <c r="I904" i="8" s="1"/>
  <c r="K904" i="8" s="1"/>
  <c r="J905" i="8"/>
  <c r="I905" i="8" s="1"/>
  <c r="K905" i="8" s="1"/>
  <c r="J906" i="8"/>
  <c r="I906" i="8" s="1"/>
  <c r="K906" i="8" s="1"/>
  <c r="J907" i="8"/>
  <c r="I907" i="8" s="1"/>
  <c r="K907" i="8" s="1"/>
  <c r="J908" i="8"/>
  <c r="I908" i="8" s="1"/>
  <c r="K908" i="8" s="1"/>
  <c r="J909" i="8"/>
  <c r="I909" i="8" s="1"/>
  <c r="K909" i="8" s="1"/>
  <c r="J910" i="8"/>
  <c r="I910" i="8" s="1"/>
  <c r="K910" i="8" s="1"/>
  <c r="J911" i="8"/>
  <c r="I911" i="8" s="1"/>
  <c r="K911" i="8" s="1"/>
  <c r="J912" i="8"/>
  <c r="I912" i="8" s="1"/>
  <c r="K912" i="8" s="1"/>
  <c r="J913" i="8"/>
  <c r="I913" i="8" s="1"/>
  <c r="K913" i="8" s="1"/>
  <c r="J914" i="8"/>
  <c r="I914" i="8" s="1"/>
  <c r="K914" i="8" s="1"/>
  <c r="J915" i="8"/>
  <c r="I915" i="8" s="1"/>
  <c r="K915" i="8" s="1"/>
  <c r="J916" i="8"/>
  <c r="I916" i="8" s="1"/>
  <c r="K916" i="8" s="1"/>
  <c r="J917" i="8"/>
  <c r="I917" i="8" s="1"/>
  <c r="K917" i="8" s="1"/>
  <c r="J918" i="8"/>
  <c r="I918" i="8" s="1"/>
  <c r="K918" i="8" s="1"/>
  <c r="J919" i="8"/>
  <c r="I919" i="8" s="1"/>
  <c r="K919" i="8" s="1"/>
  <c r="J920" i="8"/>
  <c r="I920" i="8" s="1"/>
  <c r="K920" i="8" s="1"/>
  <c r="J921" i="8"/>
  <c r="I921" i="8" s="1"/>
  <c r="K921" i="8" s="1"/>
  <c r="J922" i="8"/>
  <c r="I922" i="8" s="1"/>
  <c r="K922" i="8" s="1"/>
  <c r="J923" i="8"/>
  <c r="I923" i="8" s="1"/>
  <c r="K923" i="8" s="1"/>
  <c r="J924" i="8"/>
  <c r="I924" i="8" s="1"/>
  <c r="K924" i="8" s="1"/>
  <c r="J925" i="8"/>
  <c r="I925" i="8" s="1"/>
  <c r="K925" i="8" s="1"/>
  <c r="J926" i="8"/>
  <c r="I926" i="8" s="1"/>
  <c r="K926" i="8" s="1"/>
  <c r="J927" i="8"/>
  <c r="I927" i="8" s="1"/>
  <c r="K927" i="8" s="1"/>
  <c r="J928" i="8"/>
  <c r="I928" i="8" s="1"/>
  <c r="K928" i="8" s="1"/>
  <c r="J929" i="8"/>
  <c r="I929" i="8" s="1"/>
  <c r="K929" i="8" s="1"/>
  <c r="J930" i="8"/>
  <c r="I930" i="8" s="1"/>
  <c r="K930" i="8" s="1"/>
  <c r="J931" i="8"/>
  <c r="I931" i="8" s="1"/>
  <c r="K931" i="8" s="1"/>
  <c r="J932" i="8"/>
  <c r="I932" i="8" s="1"/>
  <c r="K932" i="8" s="1"/>
  <c r="J933" i="8"/>
  <c r="I933" i="8" s="1"/>
  <c r="K933" i="8" s="1"/>
  <c r="J934" i="8"/>
  <c r="I934" i="8" s="1"/>
  <c r="K934" i="8" s="1"/>
  <c r="J935" i="8"/>
  <c r="I935" i="8" s="1"/>
  <c r="K935" i="8" s="1"/>
  <c r="J936" i="8"/>
  <c r="I936" i="8" s="1"/>
  <c r="K936" i="8" s="1"/>
  <c r="J937" i="8"/>
  <c r="I937" i="8" s="1"/>
  <c r="K937" i="8" s="1"/>
  <c r="J938" i="8"/>
  <c r="I938" i="8" s="1"/>
  <c r="K938" i="8" s="1"/>
  <c r="J939" i="8"/>
  <c r="I939" i="8" s="1"/>
  <c r="K939" i="8" s="1"/>
  <c r="J940" i="8"/>
  <c r="I940" i="8" s="1"/>
  <c r="K940" i="8" s="1"/>
  <c r="J941" i="8"/>
  <c r="J942" i="8"/>
  <c r="I942" i="8" s="1"/>
  <c r="K942" i="8" s="1"/>
  <c r="J943" i="8"/>
  <c r="I943" i="8" s="1"/>
  <c r="K943" i="8" s="1"/>
  <c r="J944" i="8"/>
  <c r="I944" i="8" s="1"/>
  <c r="K944" i="8" s="1"/>
  <c r="J945" i="8"/>
  <c r="I945" i="8" s="1"/>
  <c r="K945" i="8" s="1"/>
  <c r="J946" i="8"/>
  <c r="I946" i="8" s="1"/>
  <c r="K946" i="8" s="1"/>
  <c r="J947" i="8"/>
  <c r="I947" i="8" s="1"/>
  <c r="K947" i="8" s="1"/>
  <c r="J948" i="8"/>
  <c r="I948" i="8" s="1"/>
  <c r="K948" i="8" s="1"/>
  <c r="J949" i="8"/>
  <c r="I949" i="8" s="1"/>
  <c r="K949" i="8" s="1"/>
  <c r="J950" i="8"/>
  <c r="I950" i="8" s="1"/>
  <c r="K950" i="8" s="1"/>
  <c r="J951" i="8"/>
  <c r="I951" i="8" s="1"/>
  <c r="K951" i="8" s="1"/>
  <c r="J952" i="8"/>
  <c r="I952" i="8" s="1"/>
  <c r="K952" i="8" s="1"/>
  <c r="J953" i="8"/>
  <c r="I953" i="8" s="1"/>
  <c r="K953" i="8" s="1"/>
  <c r="J954" i="8"/>
  <c r="I954" i="8" s="1"/>
  <c r="K954" i="8" s="1"/>
  <c r="J955" i="8"/>
  <c r="I955" i="8" s="1"/>
  <c r="K955" i="8" s="1"/>
  <c r="J956" i="8"/>
  <c r="I956" i="8" s="1"/>
  <c r="K956" i="8" s="1"/>
  <c r="J957" i="8"/>
  <c r="I957" i="8" s="1"/>
  <c r="K957" i="8" s="1"/>
  <c r="J958" i="8"/>
  <c r="I958" i="8" s="1"/>
  <c r="K958" i="8" s="1"/>
  <c r="J959" i="8"/>
  <c r="I959" i="8" s="1"/>
  <c r="K959" i="8" s="1"/>
  <c r="J960" i="8"/>
  <c r="I960" i="8" s="1"/>
  <c r="K960" i="8" s="1"/>
  <c r="J961" i="8"/>
  <c r="I961" i="8" s="1"/>
  <c r="K961" i="8" s="1"/>
  <c r="J962" i="8"/>
  <c r="I962" i="8" s="1"/>
  <c r="K962" i="8" s="1"/>
  <c r="J963" i="8"/>
  <c r="I963" i="8" s="1"/>
  <c r="K963" i="8" s="1"/>
  <c r="J964" i="8"/>
  <c r="I964" i="8" s="1"/>
  <c r="K964" i="8" s="1"/>
  <c r="J965" i="8"/>
  <c r="I965" i="8" s="1"/>
  <c r="K965" i="8" s="1"/>
  <c r="J966" i="8"/>
  <c r="I966" i="8" s="1"/>
  <c r="K966" i="8" s="1"/>
  <c r="J967" i="8"/>
  <c r="I967" i="8" s="1"/>
  <c r="K967" i="8" s="1"/>
  <c r="J968" i="8"/>
  <c r="I968" i="8" s="1"/>
  <c r="K968" i="8" s="1"/>
  <c r="J969" i="8"/>
  <c r="I969" i="8" s="1"/>
  <c r="K969" i="8" s="1"/>
  <c r="J970" i="8"/>
  <c r="I970" i="8" s="1"/>
  <c r="K970" i="8" s="1"/>
  <c r="J971" i="8"/>
  <c r="I971" i="8" s="1"/>
  <c r="K971" i="8" s="1"/>
  <c r="J972" i="8"/>
  <c r="I972" i="8" s="1"/>
  <c r="K972" i="8" s="1"/>
  <c r="J973" i="8"/>
  <c r="I973" i="8" s="1"/>
  <c r="K973" i="8" s="1"/>
  <c r="J974" i="8"/>
  <c r="I974" i="8" s="1"/>
  <c r="K974" i="8" s="1"/>
  <c r="J975" i="8"/>
  <c r="I975" i="8" s="1"/>
  <c r="K975" i="8" s="1"/>
  <c r="J976" i="8"/>
  <c r="I976" i="8" s="1"/>
  <c r="K976" i="8" s="1"/>
  <c r="J977" i="8"/>
  <c r="I977" i="8" s="1"/>
  <c r="K977" i="8" s="1"/>
  <c r="J978" i="8"/>
  <c r="I978" i="8" s="1"/>
  <c r="K978" i="8" s="1"/>
  <c r="J979" i="8"/>
  <c r="I979" i="8" s="1"/>
  <c r="K979" i="8" s="1"/>
  <c r="J980" i="8"/>
  <c r="I980" i="8" s="1"/>
  <c r="K980" i="8" s="1"/>
  <c r="J981" i="8"/>
  <c r="I981" i="8" s="1"/>
  <c r="K981" i="8" s="1"/>
  <c r="J982" i="8"/>
  <c r="I982" i="8" s="1"/>
  <c r="K982" i="8" s="1"/>
  <c r="J983" i="8"/>
  <c r="I983" i="8" s="1"/>
  <c r="K983" i="8" s="1"/>
  <c r="J984" i="8"/>
  <c r="I984" i="8" s="1"/>
  <c r="K984" i="8" s="1"/>
  <c r="J985" i="8"/>
  <c r="I985" i="8" s="1"/>
  <c r="K985" i="8" s="1"/>
  <c r="J986" i="8"/>
  <c r="I986" i="8" s="1"/>
  <c r="K986" i="8" s="1"/>
  <c r="J987" i="8"/>
  <c r="I987" i="8" s="1"/>
  <c r="K987" i="8" s="1"/>
  <c r="J988" i="8"/>
  <c r="I988" i="8" s="1"/>
  <c r="K988" i="8" s="1"/>
  <c r="J989" i="8"/>
  <c r="I989" i="8" s="1"/>
  <c r="K989" i="8" s="1"/>
  <c r="J990" i="8"/>
  <c r="I990" i="8" s="1"/>
  <c r="K990" i="8" s="1"/>
  <c r="J991" i="8"/>
  <c r="I991" i="8" s="1"/>
  <c r="K991" i="8" s="1"/>
  <c r="J992" i="8"/>
  <c r="I992" i="8" s="1"/>
  <c r="K992" i="8" s="1"/>
  <c r="J993" i="8"/>
  <c r="I993" i="8" s="1"/>
  <c r="K993" i="8" s="1"/>
  <c r="J994" i="8"/>
  <c r="I994" i="8" s="1"/>
  <c r="K994" i="8" s="1"/>
  <c r="J995" i="8"/>
  <c r="I995" i="8" s="1"/>
  <c r="K995" i="8" s="1"/>
  <c r="J996" i="8"/>
  <c r="I996" i="8" s="1"/>
  <c r="K996" i="8" s="1"/>
  <c r="J997" i="8"/>
  <c r="I997" i="8" s="1"/>
  <c r="K997" i="8" s="1"/>
  <c r="J998" i="8"/>
  <c r="I998" i="8" s="1"/>
  <c r="K998" i="8" s="1"/>
  <c r="J999" i="8"/>
  <c r="I999" i="8" s="1"/>
  <c r="K999" i="8" s="1"/>
  <c r="J1000" i="8"/>
  <c r="I1000" i="8" s="1"/>
  <c r="K1000" i="8" s="1"/>
  <c r="I13" i="8"/>
  <c r="K13" i="8" s="1"/>
  <c r="I45" i="8"/>
  <c r="K45" i="8" s="1"/>
  <c r="I77" i="8"/>
  <c r="K77" i="8" s="1"/>
  <c r="I109" i="8"/>
  <c r="K109" i="8" s="1"/>
  <c r="I141" i="8"/>
  <c r="K141" i="8" s="1"/>
  <c r="I173" i="8"/>
  <c r="K173" i="8" s="1"/>
  <c r="I205" i="8"/>
  <c r="K205" i="8" s="1"/>
  <c r="I237" i="8"/>
  <c r="K237" i="8" s="1"/>
  <c r="I269" i="8"/>
  <c r="K269" i="8" s="1"/>
  <c r="I301" i="8"/>
  <c r="K301" i="8" s="1"/>
  <c r="I333" i="8"/>
  <c r="K333" i="8" s="1"/>
  <c r="I365" i="8"/>
  <c r="K365" i="8" s="1"/>
  <c r="I397" i="8"/>
  <c r="K397" i="8" s="1"/>
  <c r="I461" i="8"/>
  <c r="K461" i="8" s="1"/>
  <c r="I493" i="8"/>
  <c r="K493" i="8" s="1"/>
  <c r="I525" i="8"/>
  <c r="K525" i="8" s="1"/>
  <c r="I589" i="8"/>
  <c r="K589" i="8" s="1"/>
  <c r="I620" i="8"/>
  <c r="K620" i="8" s="1"/>
  <c r="I621" i="8"/>
  <c r="K621" i="8" s="1"/>
  <c r="I685" i="8"/>
  <c r="K685" i="8" s="1"/>
  <c r="I941" i="8"/>
  <c r="K941" i="8" s="1"/>
  <c r="E29" i="11" l="1"/>
  <c r="C29" i="11"/>
  <c r="B29" i="11"/>
  <c r="K7" i="8"/>
  <c r="D29" i="11" s="1"/>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208" i="8"/>
  <c r="D209" i="8"/>
  <c r="D210" i="8"/>
  <c r="D211" i="8"/>
  <c r="D212" i="8"/>
  <c r="D213" i="8"/>
  <c r="D214" i="8"/>
  <c r="D215" i="8"/>
  <c r="D216" i="8"/>
  <c r="D217" i="8"/>
  <c r="D218" i="8"/>
  <c r="D219" i="8"/>
  <c r="D220" i="8"/>
  <c r="D221" i="8"/>
  <c r="D222" i="8"/>
  <c r="D223" i="8"/>
  <c r="D224" i="8"/>
  <c r="D225" i="8"/>
  <c r="D226" i="8"/>
  <c r="D227" i="8"/>
  <c r="D228" i="8"/>
  <c r="D229" i="8"/>
  <c r="D230" i="8"/>
  <c r="D231" i="8"/>
  <c r="D232" i="8"/>
  <c r="D233" i="8"/>
  <c r="D234" i="8"/>
  <c r="D235" i="8"/>
  <c r="D236" i="8"/>
  <c r="D237" i="8"/>
  <c r="D238" i="8"/>
  <c r="D239" i="8"/>
  <c r="D240" i="8"/>
  <c r="D241" i="8"/>
  <c r="D242" i="8"/>
  <c r="D243" i="8"/>
  <c r="D244" i="8"/>
  <c r="D245" i="8"/>
  <c r="D246" i="8"/>
  <c r="D247" i="8"/>
  <c r="D248" i="8"/>
  <c r="D249" i="8"/>
  <c r="D250" i="8"/>
  <c r="D251" i="8"/>
  <c r="D252" i="8"/>
  <c r="D253" i="8"/>
  <c r="D254" i="8"/>
  <c r="D255" i="8"/>
  <c r="D256" i="8"/>
  <c r="D257" i="8"/>
  <c r="D258" i="8"/>
  <c r="D259" i="8"/>
  <c r="D260" i="8"/>
  <c r="D261" i="8"/>
  <c r="D262" i="8"/>
  <c r="D263" i="8"/>
  <c r="D264" i="8"/>
  <c r="D265" i="8"/>
  <c r="D266" i="8"/>
  <c r="D267" i="8"/>
  <c r="D268" i="8"/>
  <c r="D269" i="8"/>
  <c r="D270" i="8"/>
  <c r="D271" i="8"/>
  <c r="D272" i="8"/>
  <c r="D273" i="8"/>
  <c r="D274" i="8"/>
  <c r="D275" i="8"/>
  <c r="D276" i="8"/>
  <c r="D277" i="8"/>
  <c r="D278" i="8"/>
  <c r="D279" i="8"/>
  <c r="D280" i="8"/>
  <c r="D281" i="8"/>
  <c r="D282" i="8"/>
  <c r="D283" i="8"/>
  <c r="D284" i="8"/>
  <c r="D285" i="8"/>
  <c r="D286" i="8"/>
  <c r="D287" i="8"/>
  <c r="D288" i="8"/>
  <c r="D289" i="8"/>
  <c r="D290" i="8"/>
  <c r="D291" i="8"/>
  <c r="D292" i="8"/>
  <c r="D293" i="8"/>
  <c r="D294" i="8"/>
  <c r="D295" i="8"/>
  <c r="D296" i="8"/>
  <c r="D297" i="8"/>
  <c r="D298" i="8"/>
  <c r="D299" i="8"/>
  <c r="D300" i="8"/>
  <c r="D301" i="8"/>
  <c r="D302" i="8"/>
  <c r="D303" i="8"/>
  <c r="D304" i="8"/>
  <c r="D305" i="8"/>
  <c r="D306" i="8"/>
  <c r="D307" i="8"/>
  <c r="D308" i="8"/>
  <c r="D309" i="8"/>
  <c r="D310" i="8"/>
  <c r="D311" i="8"/>
  <c r="D312" i="8"/>
  <c r="D313" i="8"/>
  <c r="D314" i="8"/>
  <c r="D315" i="8"/>
  <c r="D316" i="8"/>
  <c r="D317" i="8"/>
  <c r="D318" i="8"/>
  <c r="D319" i="8"/>
  <c r="D320" i="8"/>
  <c r="D321" i="8"/>
  <c r="D322" i="8"/>
  <c r="D323" i="8"/>
  <c r="D324" i="8"/>
  <c r="D325" i="8"/>
  <c r="D326" i="8"/>
  <c r="D327" i="8"/>
  <c r="D328" i="8"/>
  <c r="D329" i="8"/>
  <c r="D330" i="8"/>
  <c r="D331" i="8"/>
  <c r="D332" i="8"/>
  <c r="D333" i="8"/>
  <c r="D334" i="8"/>
  <c r="D335" i="8"/>
  <c r="D336" i="8"/>
  <c r="D337" i="8"/>
  <c r="D338" i="8"/>
  <c r="D339" i="8"/>
  <c r="D340" i="8"/>
  <c r="D341" i="8"/>
  <c r="D342" i="8"/>
  <c r="D343" i="8"/>
  <c r="D344" i="8"/>
  <c r="D345" i="8"/>
  <c r="D346" i="8"/>
  <c r="D347" i="8"/>
  <c r="D348" i="8"/>
  <c r="D349" i="8"/>
  <c r="D350" i="8"/>
  <c r="D351" i="8"/>
  <c r="D352" i="8"/>
  <c r="D353" i="8"/>
  <c r="D354" i="8"/>
  <c r="D355" i="8"/>
  <c r="D356" i="8"/>
  <c r="D357" i="8"/>
  <c r="D358" i="8"/>
  <c r="D359" i="8"/>
  <c r="D360" i="8"/>
  <c r="D361" i="8"/>
  <c r="D362" i="8"/>
  <c r="D363" i="8"/>
  <c r="D364" i="8"/>
  <c r="D365" i="8"/>
  <c r="D366" i="8"/>
  <c r="D367" i="8"/>
  <c r="D368" i="8"/>
  <c r="D369" i="8"/>
  <c r="D370" i="8"/>
  <c r="D371" i="8"/>
  <c r="D372" i="8"/>
  <c r="D373" i="8"/>
  <c r="D374" i="8"/>
  <c r="D375" i="8"/>
  <c r="D376" i="8"/>
  <c r="D377" i="8"/>
  <c r="D378" i="8"/>
  <c r="D379" i="8"/>
  <c r="D380" i="8"/>
  <c r="D381" i="8"/>
  <c r="D382" i="8"/>
  <c r="D383" i="8"/>
  <c r="D384" i="8"/>
  <c r="D385" i="8"/>
  <c r="D386" i="8"/>
  <c r="D387" i="8"/>
  <c r="D388" i="8"/>
  <c r="D389" i="8"/>
  <c r="D390" i="8"/>
  <c r="D391" i="8"/>
  <c r="D392" i="8"/>
  <c r="D393" i="8"/>
  <c r="D394" i="8"/>
  <c r="D395" i="8"/>
  <c r="D396" i="8"/>
  <c r="D397" i="8"/>
  <c r="D398" i="8"/>
  <c r="D399" i="8"/>
  <c r="D400" i="8"/>
  <c r="D401" i="8"/>
  <c r="D402" i="8"/>
  <c r="D403" i="8"/>
  <c r="D404" i="8"/>
  <c r="D405" i="8"/>
  <c r="D406" i="8"/>
  <c r="D407" i="8"/>
  <c r="D408" i="8"/>
  <c r="D409" i="8"/>
  <c r="D410" i="8"/>
  <c r="D411" i="8"/>
  <c r="D412" i="8"/>
  <c r="D413" i="8"/>
  <c r="D414" i="8"/>
  <c r="D415" i="8"/>
  <c r="D416" i="8"/>
  <c r="D417" i="8"/>
  <c r="D418" i="8"/>
  <c r="D419" i="8"/>
  <c r="D420" i="8"/>
  <c r="D421" i="8"/>
  <c r="D422" i="8"/>
  <c r="D423" i="8"/>
  <c r="D424" i="8"/>
  <c r="D425" i="8"/>
  <c r="D426" i="8"/>
  <c r="D427" i="8"/>
  <c r="D428" i="8"/>
  <c r="D429" i="8"/>
  <c r="D430" i="8"/>
  <c r="D431" i="8"/>
  <c r="D432" i="8"/>
  <c r="D433" i="8"/>
  <c r="D434" i="8"/>
  <c r="D435" i="8"/>
  <c r="D436" i="8"/>
  <c r="D437" i="8"/>
  <c r="D438" i="8"/>
  <c r="D439" i="8"/>
  <c r="D440" i="8"/>
  <c r="D441" i="8"/>
  <c r="D442" i="8"/>
  <c r="D443" i="8"/>
  <c r="D444" i="8"/>
  <c r="D445" i="8"/>
  <c r="D446" i="8"/>
  <c r="D447" i="8"/>
  <c r="D448" i="8"/>
  <c r="D449" i="8"/>
  <c r="D450" i="8"/>
  <c r="D451" i="8"/>
  <c r="D452" i="8"/>
  <c r="D453" i="8"/>
  <c r="D454" i="8"/>
  <c r="D455" i="8"/>
  <c r="D456" i="8"/>
  <c r="D457" i="8"/>
  <c r="D458" i="8"/>
  <c r="D459" i="8"/>
  <c r="D460" i="8"/>
  <c r="D461" i="8"/>
  <c r="D462" i="8"/>
  <c r="D463" i="8"/>
  <c r="D464" i="8"/>
  <c r="D465" i="8"/>
  <c r="D466" i="8"/>
  <c r="D467" i="8"/>
  <c r="D468" i="8"/>
  <c r="D469" i="8"/>
  <c r="D470" i="8"/>
  <c r="D471" i="8"/>
  <c r="D472" i="8"/>
  <c r="D473" i="8"/>
  <c r="D474" i="8"/>
  <c r="D475" i="8"/>
  <c r="D476" i="8"/>
  <c r="D477" i="8"/>
  <c r="D478" i="8"/>
  <c r="D479" i="8"/>
  <c r="D480" i="8"/>
  <c r="D481" i="8"/>
  <c r="D482" i="8"/>
  <c r="D483" i="8"/>
  <c r="D484" i="8"/>
  <c r="D485" i="8"/>
  <c r="D486" i="8"/>
  <c r="D487" i="8"/>
  <c r="D488" i="8"/>
  <c r="D489" i="8"/>
  <c r="D490" i="8"/>
  <c r="D491" i="8"/>
  <c r="D492" i="8"/>
  <c r="D493" i="8"/>
  <c r="D494" i="8"/>
  <c r="D495" i="8"/>
  <c r="D496" i="8"/>
  <c r="D497" i="8"/>
  <c r="D498" i="8"/>
  <c r="D499" i="8"/>
  <c r="D500" i="8"/>
  <c r="D501" i="8"/>
  <c r="D502" i="8"/>
  <c r="D503" i="8"/>
  <c r="D504" i="8"/>
  <c r="D505" i="8"/>
  <c r="D506" i="8"/>
  <c r="D507" i="8"/>
  <c r="D508" i="8"/>
  <c r="D509" i="8"/>
  <c r="D510" i="8"/>
  <c r="D511" i="8"/>
  <c r="D512" i="8"/>
  <c r="D513" i="8"/>
  <c r="D514" i="8"/>
  <c r="D515" i="8"/>
  <c r="D516" i="8"/>
  <c r="D517" i="8"/>
  <c r="D518" i="8"/>
  <c r="D519" i="8"/>
  <c r="D520" i="8"/>
  <c r="D521" i="8"/>
  <c r="D522" i="8"/>
  <c r="D523" i="8"/>
  <c r="D524" i="8"/>
  <c r="D525" i="8"/>
  <c r="D526" i="8"/>
  <c r="D527" i="8"/>
  <c r="D528" i="8"/>
  <c r="D529" i="8"/>
  <c r="D530" i="8"/>
  <c r="D531" i="8"/>
  <c r="D532" i="8"/>
  <c r="D533" i="8"/>
  <c r="D534" i="8"/>
  <c r="D535" i="8"/>
  <c r="D536" i="8"/>
  <c r="D537" i="8"/>
  <c r="D538" i="8"/>
  <c r="D539" i="8"/>
  <c r="D540" i="8"/>
  <c r="D541" i="8"/>
  <c r="D542" i="8"/>
  <c r="D543" i="8"/>
  <c r="D544" i="8"/>
  <c r="D545" i="8"/>
  <c r="D546" i="8"/>
  <c r="D547" i="8"/>
  <c r="D548" i="8"/>
  <c r="D549" i="8"/>
  <c r="D550" i="8"/>
  <c r="D551" i="8"/>
  <c r="D552" i="8"/>
  <c r="D553" i="8"/>
  <c r="D554" i="8"/>
  <c r="D555" i="8"/>
  <c r="D556" i="8"/>
  <c r="D557" i="8"/>
  <c r="D558" i="8"/>
  <c r="D559" i="8"/>
  <c r="D560" i="8"/>
  <c r="D561" i="8"/>
  <c r="D562" i="8"/>
  <c r="D563" i="8"/>
  <c r="D564" i="8"/>
  <c r="D565" i="8"/>
  <c r="D566" i="8"/>
  <c r="D567" i="8"/>
  <c r="D568" i="8"/>
  <c r="D569" i="8"/>
  <c r="D570" i="8"/>
  <c r="D571" i="8"/>
  <c r="D572" i="8"/>
  <c r="D573" i="8"/>
  <c r="D574" i="8"/>
  <c r="D575" i="8"/>
  <c r="D576" i="8"/>
  <c r="D577" i="8"/>
  <c r="D578" i="8"/>
  <c r="D579" i="8"/>
  <c r="D580" i="8"/>
  <c r="D581" i="8"/>
  <c r="D582" i="8"/>
  <c r="D583" i="8"/>
  <c r="D584" i="8"/>
  <c r="D585" i="8"/>
  <c r="D586" i="8"/>
  <c r="D587" i="8"/>
  <c r="D588" i="8"/>
  <c r="D589" i="8"/>
  <c r="D590" i="8"/>
  <c r="D591" i="8"/>
  <c r="D592" i="8"/>
  <c r="D593" i="8"/>
  <c r="D594" i="8"/>
  <c r="D595" i="8"/>
  <c r="D596" i="8"/>
  <c r="D597" i="8"/>
  <c r="D598" i="8"/>
  <c r="D599" i="8"/>
  <c r="D600" i="8"/>
  <c r="D601" i="8"/>
  <c r="D602" i="8"/>
  <c r="D603" i="8"/>
  <c r="D604" i="8"/>
  <c r="D605" i="8"/>
  <c r="D606" i="8"/>
  <c r="D607" i="8"/>
  <c r="D608" i="8"/>
  <c r="D609" i="8"/>
  <c r="D610" i="8"/>
  <c r="D611" i="8"/>
  <c r="D612" i="8"/>
  <c r="D613" i="8"/>
  <c r="D614" i="8"/>
  <c r="D615" i="8"/>
  <c r="D616" i="8"/>
  <c r="D617" i="8"/>
  <c r="D618" i="8"/>
  <c r="D619" i="8"/>
  <c r="D620" i="8"/>
  <c r="D621" i="8"/>
  <c r="D622" i="8"/>
  <c r="D623" i="8"/>
  <c r="D624" i="8"/>
  <c r="D625" i="8"/>
  <c r="D626" i="8"/>
  <c r="D627" i="8"/>
  <c r="D628" i="8"/>
  <c r="D629" i="8"/>
  <c r="D630" i="8"/>
  <c r="D631" i="8"/>
  <c r="D632" i="8"/>
  <c r="D633" i="8"/>
  <c r="D634" i="8"/>
  <c r="D635" i="8"/>
  <c r="D636" i="8"/>
  <c r="D637" i="8"/>
  <c r="D638" i="8"/>
  <c r="D639" i="8"/>
  <c r="D640" i="8"/>
  <c r="D641" i="8"/>
  <c r="D642" i="8"/>
  <c r="D643" i="8"/>
  <c r="D644" i="8"/>
  <c r="D645" i="8"/>
  <c r="D646" i="8"/>
  <c r="D647" i="8"/>
  <c r="D648" i="8"/>
  <c r="D649" i="8"/>
  <c r="D650" i="8"/>
  <c r="D651" i="8"/>
  <c r="D652" i="8"/>
  <c r="D653" i="8"/>
  <c r="D654" i="8"/>
  <c r="D655" i="8"/>
  <c r="D656" i="8"/>
  <c r="D657" i="8"/>
  <c r="D658" i="8"/>
  <c r="D659" i="8"/>
  <c r="D660" i="8"/>
  <c r="D661" i="8"/>
  <c r="D662" i="8"/>
  <c r="D663" i="8"/>
  <c r="D664" i="8"/>
  <c r="D665" i="8"/>
  <c r="D666" i="8"/>
  <c r="D667" i="8"/>
  <c r="D668" i="8"/>
  <c r="D669" i="8"/>
  <c r="D670" i="8"/>
  <c r="D671" i="8"/>
  <c r="D672" i="8"/>
  <c r="D673" i="8"/>
  <c r="D674" i="8"/>
  <c r="D675" i="8"/>
  <c r="D676" i="8"/>
  <c r="D677" i="8"/>
  <c r="D678" i="8"/>
  <c r="D679" i="8"/>
  <c r="D680" i="8"/>
  <c r="D681" i="8"/>
  <c r="D682" i="8"/>
  <c r="D683" i="8"/>
  <c r="D684" i="8"/>
  <c r="D685" i="8"/>
  <c r="D686" i="8"/>
  <c r="D687" i="8"/>
  <c r="D688" i="8"/>
  <c r="D689" i="8"/>
  <c r="D690" i="8"/>
  <c r="D691" i="8"/>
  <c r="D692" i="8"/>
  <c r="D693" i="8"/>
  <c r="D694" i="8"/>
  <c r="D695" i="8"/>
  <c r="D696" i="8"/>
  <c r="D697" i="8"/>
  <c r="D698" i="8"/>
  <c r="D699" i="8"/>
  <c r="D700" i="8"/>
  <c r="D701" i="8"/>
  <c r="D702" i="8"/>
  <c r="D703" i="8"/>
  <c r="D704" i="8"/>
  <c r="D705" i="8"/>
  <c r="D706" i="8"/>
  <c r="D707" i="8"/>
  <c r="D708" i="8"/>
  <c r="D709" i="8"/>
  <c r="D710" i="8"/>
  <c r="D711" i="8"/>
  <c r="D712" i="8"/>
  <c r="D713" i="8"/>
  <c r="D714" i="8"/>
  <c r="D715" i="8"/>
  <c r="D716" i="8"/>
  <c r="D717" i="8"/>
  <c r="D718" i="8"/>
  <c r="D719" i="8"/>
  <c r="D720" i="8"/>
  <c r="D721" i="8"/>
  <c r="D722" i="8"/>
  <c r="D723" i="8"/>
  <c r="D724" i="8"/>
  <c r="D725" i="8"/>
  <c r="D726" i="8"/>
  <c r="D727" i="8"/>
  <c r="D728" i="8"/>
  <c r="D729" i="8"/>
  <c r="D730" i="8"/>
  <c r="D731" i="8"/>
  <c r="D732" i="8"/>
  <c r="D733" i="8"/>
  <c r="D734" i="8"/>
  <c r="D735" i="8"/>
  <c r="D736" i="8"/>
  <c r="D737" i="8"/>
  <c r="D738" i="8"/>
  <c r="D739" i="8"/>
  <c r="D740" i="8"/>
  <c r="D741" i="8"/>
  <c r="D742" i="8"/>
  <c r="D743" i="8"/>
  <c r="D744" i="8"/>
  <c r="D745" i="8"/>
  <c r="D746" i="8"/>
  <c r="D747" i="8"/>
  <c r="D748" i="8"/>
  <c r="D749" i="8"/>
  <c r="D750" i="8"/>
  <c r="D751" i="8"/>
  <c r="D752" i="8"/>
  <c r="D753" i="8"/>
  <c r="D754" i="8"/>
  <c r="D755" i="8"/>
  <c r="D756" i="8"/>
  <c r="D757" i="8"/>
  <c r="D758" i="8"/>
  <c r="D759" i="8"/>
  <c r="D760" i="8"/>
  <c r="D761" i="8"/>
  <c r="D762" i="8"/>
  <c r="D763" i="8"/>
  <c r="D764" i="8"/>
  <c r="D765" i="8"/>
  <c r="D766" i="8"/>
  <c r="D767" i="8"/>
  <c r="D768" i="8"/>
  <c r="D769" i="8"/>
  <c r="D770" i="8"/>
  <c r="D771" i="8"/>
  <c r="D772" i="8"/>
  <c r="D773" i="8"/>
  <c r="D774" i="8"/>
  <c r="D775" i="8"/>
  <c r="D776" i="8"/>
  <c r="D777" i="8"/>
  <c r="D778" i="8"/>
  <c r="D779" i="8"/>
  <c r="D780" i="8"/>
  <c r="D781" i="8"/>
  <c r="D782" i="8"/>
  <c r="D783" i="8"/>
  <c r="D784" i="8"/>
  <c r="D785" i="8"/>
  <c r="D786" i="8"/>
  <c r="D787" i="8"/>
  <c r="D788" i="8"/>
  <c r="D789" i="8"/>
  <c r="D790" i="8"/>
  <c r="D791" i="8"/>
  <c r="D792" i="8"/>
  <c r="D793" i="8"/>
  <c r="D794" i="8"/>
  <c r="D795" i="8"/>
  <c r="D796" i="8"/>
  <c r="D797" i="8"/>
  <c r="D798" i="8"/>
  <c r="D799" i="8"/>
  <c r="D800" i="8"/>
  <c r="D801" i="8"/>
  <c r="D802" i="8"/>
  <c r="D803" i="8"/>
  <c r="D804" i="8"/>
  <c r="D805" i="8"/>
  <c r="D806" i="8"/>
  <c r="D807" i="8"/>
  <c r="D808" i="8"/>
  <c r="D809" i="8"/>
  <c r="D810" i="8"/>
  <c r="D811" i="8"/>
  <c r="D812" i="8"/>
  <c r="D813" i="8"/>
  <c r="D814" i="8"/>
  <c r="D815" i="8"/>
  <c r="D816" i="8"/>
  <c r="D817" i="8"/>
  <c r="D818" i="8"/>
  <c r="D819" i="8"/>
  <c r="D820" i="8"/>
  <c r="D821" i="8"/>
  <c r="D822" i="8"/>
  <c r="D823" i="8"/>
  <c r="D824" i="8"/>
  <c r="D825" i="8"/>
  <c r="D826" i="8"/>
  <c r="D827" i="8"/>
  <c r="D828" i="8"/>
  <c r="D829" i="8"/>
  <c r="D830" i="8"/>
  <c r="D831" i="8"/>
  <c r="D832" i="8"/>
  <c r="D833" i="8"/>
  <c r="D834" i="8"/>
  <c r="D835" i="8"/>
  <c r="D836" i="8"/>
  <c r="D837" i="8"/>
  <c r="D838" i="8"/>
  <c r="D839" i="8"/>
  <c r="D840" i="8"/>
  <c r="D841" i="8"/>
  <c r="D842" i="8"/>
  <c r="D843" i="8"/>
  <c r="D844" i="8"/>
  <c r="D845" i="8"/>
  <c r="D846" i="8"/>
  <c r="D847" i="8"/>
  <c r="D848" i="8"/>
  <c r="D849" i="8"/>
  <c r="D850" i="8"/>
  <c r="D851" i="8"/>
  <c r="D852" i="8"/>
  <c r="D853" i="8"/>
  <c r="D854" i="8"/>
  <c r="D855" i="8"/>
  <c r="D856" i="8"/>
  <c r="D857" i="8"/>
  <c r="D858" i="8"/>
  <c r="D859" i="8"/>
  <c r="D860" i="8"/>
  <c r="D861" i="8"/>
  <c r="D862" i="8"/>
  <c r="D863" i="8"/>
  <c r="D864" i="8"/>
  <c r="D865" i="8"/>
  <c r="D866" i="8"/>
  <c r="D867" i="8"/>
  <c r="D868" i="8"/>
  <c r="D869" i="8"/>
  <c r="D870" i="8"/>
  <c r="D871" i="8"/>
  <c r="D872" i="8"/>
  <c r="D873" i="8"/>
  <c r="D874" i="8"/>
  <c r="D875" i="8"/>
  <c r="D876" i="8"/>
  <c r="D877" i="8"/>
  <c r="D878" i="8"/>
  <c r="D879" i="8"/>
  <c r="D880" i="8"/>
  <c r="D881" i="8"/>
  <c r="D882" i="8"/>
  <c r="D883" i="8"/>
  <c r="D884" i="8"/>
  <c r="D885" i="8"/>
  <c r="D886" i="8"/>
  <c r="D887" i="8"/>
  <c r="D888" i="8"/>
  <c r="D889" i="8"/>
  <c r="D890" i="8"/>
  <c r="D891" i="8"/>
  <c r="D892" i="8"/>
  <c r="D893" i="8"/>
  <c r="D894" i="8"/>
  <c r="D895" i="8"/>
  <c r="D896" i="8"/>
  <c r="D897" i="8"/>
  <c r="D898" i="8"/>
  <c r="D899" i="8"/>
  <c r="D900" i="8"/>
  <c r="D901" i="8"/>
  <c r="D902" i="8"/>
  <c r="D903" i="8"/>
  <c r="D904" i="8"/>
  <c r="D905" i="8"/>
  <c r="D906" i="8"/>
  <c r="D907" i="8"/>
  <c r="D908" i="8"/>
  <c r="D909" i="8"/>
  <c r="D910" i="8"/>
  <c r="D911" i="8"/>
  <c r="D912" i="8"/>
  <c r="D913" i="8"/>
  <c r="D914" i="8"/>
  <c r="D915" i="8"/>
  <c r="D916" i="8"/>
  <c r="D917" i="8"/>
  <c r="D918" i="8"/>
  <c r="D919" i="8"/>
  <c r="D920" i="8"/>
  <c r="D921" i="8"/>
  <c r="D922" i="8"/>
  <c r="D923" i="8"/>
  <c r="D924" i="8"/>
  <c r="D925" i="8"/>
  <c r="D926" i="8"/>
  <c r="D927" i="8"/>
  <c r="D928" i="8"/>
  <c r="D929" i="8"/>
  <c r="D930" i="8"/>
  <c r="D931" i="8"/>
  <c r="D932" i="8"/>
  <c r="D933" i="8"/>
  <c r="D934" i="8"/>
  <c r="D935" i="8"/>
  <c r="D936" i="8"/>
  <c r="D937" i="8"/>
  <c r="D938" i="8"/>
  <c r="D939" i="8"/>
  <c r="D940" i="8"/>
  <c r="D941" i="8"/>
  <c r="D942" i="8"/>
  <c r="D943" i="8"/>
  <c r="D944" i="8"/>
  <c r="D945" i="8"/>
  <c r="D946" i="8"/>
  <c r="D947" i="8"/>
  <c r="D948" i="8"/>
  <c r="D949" i="8"/>
  <c r="D950" i="8"/>
  <c r="D951" i="8"/>
  <c r="D952" i="8"/>
  <c r="D953" i="8"/>
  <c r="D954" i="8"/>
  <c r="D955" i="8"/>
  <c r="D956" i="8"/>
  <c r="D957" i="8"/>
  <c r="D958" i="8"/>
  <c r="D959" i="8"/>
  <c r="D960" i="8"/>
  <c r="D961" i="8"/>
  <c r="D962" i="8"/>
  <c r="D963" i="8"/>
  <c r="D964" i="8"/>
  <c r="D965" i="8"/>
  <c r="D966" i="8"/>
  <c r="D967" i="8"/>
  <c r="D968" i="8"/>
  <c r="D969" i="8"/>
  <c r="D970" i="8"/>
  <c r="D971" i="8"/>
  <c r="D972" i="8"/>
  <c r="D973" i="8"/>
  <c r="D974" i="8"/>
  <c r="D975" i="8"/>
  <c r="D976" i="8"/>
  <c r="D977" i="8"/>
  <c r="D978" i="8"/>
  <c r="D979" i="8"/>
  <c r="D980" i="8"/>
  <c r="D981" i="8"/>
  <c r="D982" i="8"/>
  <c r="D983" i="8"/>
  <c r="D984" i="8"/>
  <c r="D985" i="8"/>
  <c r="D986" i="8"/>
  <c r="D987" i="8"/>
  <c r="D988" i="8"/>
  <c r="D989" i="8"/>
  <c r="D990" i="8"/>
  <c r="D991" i="8"/>
  <c r="D992" i="8"/>
  <c r="D993" i="8"/>
  <c r="D994" i="8"/>
  <c r="D995" i="8"/>
  <c r="D996" i="8"/>
  <c r="D997" i="8"/>
  <c r="D998" i="8"/>
  <c r="D999" i="8"/>
  <c r="D1000" i="8"/>
  <c r="D7" i="8" l="1"/>
  <c r="C29" i="9" l="1"/>
  <c r="C28" i="9"/>
  <c r="C27" i="9"/>
  <c r="C26" i="9"/>
  <c r="C25" i="9"/>
  <c r="C24" i="9"/>
  <c r="C23" i="9"/>
  <c r="C22" i="9"/>
  <c r="C21" i="9"/>
  <c r="C20" i="9"/>
  <c r="C19" i="9"/>
  <c r="C18" i="9"/>
  <c r="C17" i="9"/>
  <c r="C16" i="9"/>
  <c r="C15" i="9"/>
  <c r="C14" i="9"/>
  <c r="C13" i="9"/>
  <c r="C12" i="9"/>
  <c r="C11" i="9"/>
  <c r="C10" i="9"/>
  <c r="C9" i="9"/>
  <c r="C8" i="9"/>
  <c r="C7" i="9"/>
  <c r="C6" i="9"/>
  <c r="J8" i="2"/>
  <c r="I9" i="2"/>
  <c r="I10" i="2"/>
  <c r="J10" i="2" l="1"/>
  <c r="J9" i="2"/>
  <c r="I8" i="2"/>
  <c r="J11" i="2"/>
  <c r="J12" i="2"/>
  <c r="J13" i="2"/>
  <c r="I15" i="2"/>
  <c r="J16" i="2"/>
  <c r="J17" i="2"/>
  <c r="J19" i="2"/>
  <c r="J20" i="2"/>
  <c r="J22" i="2"/>
  <c r="I23" i="2"/>
  <c r="J25" i="2"/>
  <c r="I26" i="2"/>
  <c r="J27" i="2"/>
  <c r="J28" i="2"/>
  <c r="J29" i="2"/>
  <c r="I31" i="2"/>
  <c r="J32" i="2"/>
  <c r="J33" i="2"/>
  <c r="J35" i="2"/>
  <c r="J38" i="2"/>
  <c r="I39" i="2"/>
  <c r="I40" i="2"/>
  <c r="J41" i="2"/>
  <c r="I42" i="2"/>
  <c r="J43" i="2"/>
  <c r="J44" i="2"/>
  <c r="J45" i="2"/>
  <c r="I47" i="2"/>
  <c r="J48" i="2"/>
  <c r="J49" i="2"/>
  <c r="I50" i="2"/>
  <c r="J51" i="2"/>
  <c r="J53" i="2"/>
  <c r="I55" i="2"/>
  <c r="J56" i="2"/>
  <c r="J57" i="2"/>
  <c r="J58" i="2"/>
  <c r="J59" i="2"/>
  <c r="J60" i="2"/>
  <c r="J61" i="2"/>
  <c r="I62" i="2"/>
  <c r="I63" i="2"/>
  <c r="J65" i="2"/>
  <c r="J66" i="2"/>
  <c r="J67" i="2"/>
  <c r="I68" i="2"/>
  <c r="J69" i="2"/>
  <c r="I71" i="2"/>
  <c r="J72" i="2"/>
  <c r="J73" i="2"/>
  <c r="J75" i="2"/>
  <c r="J76" i="2"/>
  <c r="J77" i="2"/>
  <c r="J78" i="2"/>
  <c r="I79" i="2"/>
  <c r="J81" i="2"/>
  <c r="I82" i="2"/>
  <c r="J83" i="2"/>
  <c r="J84" i="2"/>
  <c r="I87" i="2"/>
  <c r="J89" i="2"/>
  <c r="J91" i="2"/>
  <c r="J92" i="2"/>
  <c r="I95" i="2"/>
  <c r="I96" i="2"/>
  <c r="J97" i="2"/>
  <c r="J98" i="2"/>
  <c r="J99" i="2"/>
  <c r="J100" i="2"/>
  <c r="J101" i="2"/>
  <c r="I102" i="2"/>
  <c r="I103" i="2"/>
  <c r="I104" i="2"/>
  <c r="J105" i="2"/>
  <c r="J107" i="2"/>
  <c r="J108" i="2"/>
  <c r="I111" i="2"/>
  <c r="J112" i="2"/>
  <c r="J113" i="2"/>
  <c r="J114" i="2"/>
  <c r="I115" i="2"/>
  <c r="J116" i="2"/>
  <c r="J117" i="2"/>
  <c r="I118" i="2"/>
  <c r="J120" i="2"/>
  <c r="J123" i="2"/>
  <c r="J124" i="2"/>
  <c r="J128" i="2"/>
  <c r="J129" i="2"/>
  <c r="I131" i="2"/>
  <c r="J132" i="2"/>
  <c r="J133" i="2"/>
  <c r="J134" i="2"/>
  <c r="J136" i="2"/>
  <c r="I138" i="2"/>
  <c r="J139" i="2"/>
  <c r="J140" i="2"/>
  <c r="J141" i="2"/>
  <c r="J144" i="2"/>
  <c r="J145" i="2"/>
  <c r="I147" i="2"/>
  <c r="J148" i="2"/>
  <c r="J150" i="2"/>
  <c r="I153" i="2"/>
  <c r="I154" i="2"/>
  <c r="J155" i="2"/>
  <c r="J156" i="2"/>
  <c r="J157" i="2"/>
  <c r="J161" i="2"/>
  <c r="I163" i="2"/>
  <c r="J165" i="2"/>
  <c r="J166" i="2"/>
  <c r="J168" i="2"/>
  <c r="J169" i="2"/>
  <c r="I170" i="2"/>
  <c r="J171" i="2"/>
  <c r="J172" i="2"/>
  <c r="J173" i="2"/>
  <c r="J176" i="2"/>
  <c r="J177" i="2"/>
  <c r="I179" i="2"/>
  <c r="I181" i="2"/>
  <c r="J182" i="2"/>
  <c r="J184" i="2"/>
  <c r="J185" i="2"/>
  <c r="I186" i="2"/>
  <c r="J187" i="2"/>
  <c r="J188" i="2"/>
  <c r="J189" i="2"/>
  <c r="J193" i="2"/>
  <c r="I195" i="2"/>
  <c r="J196" i="2"/>
  <c r="J197" i="2"/>
  <c r="I201" i="2"/>
  <c r="J202" i="2"/>
  <c r="J203" i="2"/>
  <c r="J204" i="2"/>
  <c r="J205" i="2"/>
  <c r="I206" i="2"/>
  <c r="J209" i="2"/>
  <c r="I211" i="2"/>
  <c r="J212" i="2"/>
  <c r="J213" i="2"/>
  <c r="J216" i="2"/>
  <c r="I217" i="2"/>
  <c r="J218" i="2"/>
  <c r="J219" i="2"/>
  <c r="J220" i="2"/>
  <c r="J224" i="2"/>
  <c r="J225" i="2"/>
  <c r="I226" i="2"/>
  <c r="I227" i="2"/>
  <c r="J228" i="2"/>
  <c r="J229" i="2"/>
  <c r="J232" i="2"/>
  <c r="J233" i="2"/>
  <c r="J235" i="2"/>
  <c r="J236" i="2"/>
  <c r="J240" i="2"/>
  <c r="J241" i="2"/>
  <c r="J242" i="2"/>
  <c r="I243" i="2"/>
  <c r="J244" i="2"/>
  <c r="J245" i="2"/>
  <c r="I246" i="2"/>
  <c r="J248" i="2"/>
  <c r="J251" i="2"/>
  <c r="J252" i="2"/>
  <c r="J253" i="2"/>
  <c r="J256" i="2"/>
  <c r="J257" i="2"/>
  <c r="I259" i="2"/>
  <c r="J260" i="2"/>
  <c r="J261" i="2"/>
  <c r="J262" i="2"/>
  <c r="J266" i="2"/>
  <c r="J267" i="2"/>
  <c r="J268" i="2"/>
  <c r="J269" i="2"/>
  <c r="J272" i="2"/>
  <c r="J273" i="2"/>
  <c r="I275" i="2"/>
  <c r="J276" i="2"/>
  <c r="J278" i="2"/>
  <c r="J281" i="2"/>
  <c r="I282" i="2"/>
  <c r="J283" i="2"/>
  <c r="J284" i="2"/>
  <c r="J285" i="2"/>
  <c r="J288" i="2"/>
  <c r="J289" i="2"/>
  <c r="I291" i="2"/>
  <c r="J294" i="2"/>
  <c r="I296" i="2"/>
  <c r="J297" i="2"/>
  <c r="I298" i="2"/>
  <c r="J299" i="2"/>
  <c r="J300" i="2"/>
  <c r="J301" i="2"/>
  <c r="J304" i="2"/>
  <c r="J305" i="2"/>
  <c r="I307" i="2"/>
  <c r="J309" i="2"/>
  <c r="J310" i="2"/>
  <c r="J312" i="2"/>
  <c r="I314" i="2"/>
  <c r="J315" i="2"/>
  <c r="J316" i="2"/>
  <c r="J317" i="2"/>
  <c r="I318" i="2"/>
  <c r="J321" i="2"/>
  <c r="J322" i="2"/>
  <c r="I323" i="2"/>
  <c r="I324" i="2"/>
  <c r="J325" i="2"/>
  <c r="J328" i="2"/>
  <c r="J329" i="2"/>
  <c r="J331" i="2"/>
  <c r="J332" i="2"/>
  <c r="J333" i="2"/>
  <c r="J334" i="2"/>
  <c r="J337" i="2"/>
  <c r="I338" i="2"/>
  <c r="I339" i="2"/>
  <c r="J340" i="2"/>
  <c r="J341" i="2"/>
  <c r="J344" i="2"/>
  <c r="J345" i="2"/>
  <c r="J347" i="2"/>
  <c r="J348" i="2"/>
  <c r="J350" i="2"/>
  <c r="J352" i="2"/>
  <c r="J353" i="2"/>
  <c r="J354" i="2"/>
  <c r="J356" i="2"/>
  <c r="J357" i="2"/>
  <c r="I358" i="2"/>
  <c r="J359" i="2"/>
  <c r="J360" i="2"/>
  <c r="J361" i="2"/>
  <c r="J364" i="2"/>
  <c r="I367" i="2"/>
  <c r="J368" i="2"/>
  <c r="J369" i="2"/>
  <c r="J370" i="2"/>
  <c r="J372" i="2"/>
  <c r="I373" i="2"/>
  <c r="I374" i="2"/>
  <c r="J375" i="2"/>
  <c r="J376" i="2"/>
  <c r="J377" i="2"/>
  <c r="J380" i="2"/>
  <c r="I383" i="2"/>
  <c r="J384" i="2"/>
  <c r="J385" i="2"/>
  <c r="J388" i="2"/>
  <c r="J389" i="2"/>
  <c r="J390" i="2"/>
  <c r="J391" i="2"/>
  <c r="J392" i="2"/>
  <c r="J393" i="2"/>
  <c r="J394" i="2"/>
  <c r="J396" i="2"/>
  <c r="J397" i="2"/>
  <c r="I399" i="2"/>
  <c r="J400" i="2"/>
  <c r="J401" i="2"/>
  <c r="J404" i="2"/>
  <c r="J405" i="2"/>
  <c r="J406" i="2"/>
  <c r="J407" i="2"/>
  <c r="I410" i="2"/>
  <c r="J412" i="2"/>
  <c r="J413" i="2"/>
  <c r="I415" i="2"/>
  <c r="J417" i="2"/>
  <c r="J422" i="2"/>
  <c r="J423" i="2"/>
  <c r="J425" i="2"/>
  <c r="I426" i="2"/>
  <c r="J429" i="2"/>
  <c r="I431" i="2"/>
  <c r="J433" i="2"/>
  <c r="I437" i="2"/>
  <c r="J438" i="2"/>
  <c r="J439" i="2"/>
  <c r="J441" i="2"/>
  <c r="I442" i="2"/>
  <c r="I445" i="2"/>
  <c r="I447" i="2"/>
  <c r="J449" i="2"/>
  <c r="J450" i="2"/>
  <c r="J452" i="2"/>
  <c r="J453" i="2"/>
  <c r="J455" i="2"/>
  <c r="J457" i="2"/>
  <c r="I458" i="2"/>
  <c r="J460" i="2"/>
  <c r="J461" i="2"/>
  <c r="I462" i="2"/>
  <c r="I463" i="2"/>
  <c r="J465" i="2"/>
  <c r="I468" i="2"/>
  <c r="J469" i="2"/>
  <c r="J471" i="2"/>
  <c r="I472" i="2"/>
  <c r="I473" i="2"/>
  <c r="J477" i="2"/>
  <c r="I479" i="2"/>
  <c r="J481" i="2"/>
  <c r="J482" i="2"/>
  <c r="J485" i="2"/>
  <c r="I486" i="2"/>
  <c r="J487" i="2"/>
  <c r="J489" i="2"/>
  <c r="I492" i="2"/>
  <c r="I494" i="2"/>
  <c r="I495" i="2"/>
  <c r="J497" i="2"/>
  <c r="I500" i="2"/>
  <c r="I501" i="2"/>
  <c r="J502" i="2"/>
  <c r="J503" i="2"/>
  <c r="I504" i="2"/>
  <c r="J505" i="2"/>
  <c r="J506" i="2"/>
  <c r="I508" i="2"/>
  <c r="I509" i="2"/>
  <c r="I510" i="2"/>
  <c r="I511" i="2"/>
  <c r="J512" i="2"/>
  <c r="J513" i="2"/>
  <c r="J517" i="2"/>
  <c r="J519" i="2"/>
  <c r="J525" i="2"/>
  <c r="J526" i="2"/>
  <c r="I527" i="2"/>
  <c r="I528" i="2"/>
  <c r="J529" i="2"/>
  <c r="J530" i="2"/>
  <c r="I532" i="2"/>
  <c r="J533" i="2"/>
  <c r="I537" i="2"/>
  <c r="J541" i="2"/>
  <c r="J542" i="2"/>
  <c r="I543" i="2"/>
  <c r="J545" i="2"/>
  <c r="I546" i="2"/>
  <c r="J550" i="2"/>
  <c r="I551" i="2"/>
  <c r="J553" i="2"/>
  <c r="J555" i="2"/>
  <c r="I556" i="2"/>
  <c r="J557" i="2"/>
  <c r="J561" i="2"/>
  <c r="I562" i="2"/>
  <c r="J564" i="2"/>
  <c r="J565" i="2"/>
  <c r="J566" i="2"/>
  <c r="J569" i="2"/>
  <c r="J570" i="2"/>
  <c r="J572" i="2"/>
  <c r="I573" i="2"/>
  <c r="I574" i="2"/>
  <c r="J576" i="2"/>
  <c r="J577" i="2"/>
  <c r="J578" i="2"/>
  <c r="I579" i="2"/>
  <c r="J581" i="2"/>
  <c r="I583" i="2"/>
  <c r="J585" i="2"/>
  <c r="J586" i="2"/>
  <c r="J589" i="2"/>
  <c r="I591" i="2"/>
  <c r="J593" i="2"/>
  <c r="I594" i="2"/>
  <c r="I597" i="2"/>
  <c r="J598" i="2"/>
  <c r="I600" i="2"/>
  <c r="I601" i="2"/>
  <c r="I602" i="2"/>
  <c r="I604" i="2"/>
  <c r="J605" i="2"/>
  <c r="J609" i="2"/>
  <c r="I612" i="2"/>
  <c r="J613" i="2"/>
  <c r="J617" i="2"/>
  <c r="I618" i="2"/>
  <c r="J619" i="2"/>
  <c r="J621" i="2"/>
  <c r="J625" i="2"/>
  <c r="I627" i="2"/>
  <c r="I629" i="2"/>
  <c r="J630" i="2"/>
  <c r="I632" i="2"/>
  <c r="I633" i="2"/>
  <c r="I636" i="2"/>
  <c r="I637" i="2"/>
  <c r="I638" i="2"/>
  <c r="J641" i="2"/>
  <c r="J643" i="2"/>
  <c r="I644" i="2"/>
  <c r="J645" i="2"/>
  <c r="I646" i="2"/>
  <c r="J649" i="2"/>
  <c r="I652" i="2"/>
  <c r="J653" i="2"/>
  <c r="J654" i="2"/>
  <c r="J655" i="2"/>
  <c r="J656" i="2"/>
  <c r="J657" i="2"/>
  <c r="J661" i="2"/>
  <c r="I663" i="2"/>
  <c r="J666" i="2"/>
  <c r="J669" i="2"/>
  <c r="J670" i="2"/>
  <c r="I672" i="2"/>
  <c r="J673" i="2"/>
  <c r="J674" i="2"/>
  <c r="I676" i="2"/>
  <c r="I677" i="2"/>
  <c r="J681" i="2"/>
  <c r="I684" i="2"/>
  <c r="J685" i="2"/>
  <c r="J686" i="2"/>
  <c r="J689" i="2"/>
  <c r="J690" i="2"/>
  <c r="J691" i="2"/>
  <c r="I694" i="2"/>
  <c r="I697" i="2"/>
  <c r="J700" i="2"/>
  <c r="I701" i="2"/>
  <c r="J703" i="2"/>
  <c r="I705" i="2"/>
  <c r="J706" i="2"/>
  <c r="J709" i="2"/>
  <c r="I713" i="2"/>
  <c r="J717" i="2"/>
  <c r="J718" i="2"/>
  <c r="J720" i="2"/>
  <c r="I722" i="2"/>
  <c r="I725" i="2"/>
  <c r="I726" i="2"/>
  <c r="I728" i="2"/>
  <c r="J729" i="2"/>
  <c r="J731" i="2"/>
  <c r="J732" i="2"/>
  <c r="I733" i="2"/>
  <c r="I736" i="2"/>
  <c r="I737" i="2"/>
  <c r="J738" i="2"/>
  <c r="J741" i="2"/>
  <c r="J742" i="2"/>
  <c r="I743" i="2"/>
  <c r="I745" i="2"/>
  <c r="I749" i="2"/>
  <c r="J750" i="2"/>
  <c r="I753" i="2"/>
  <c r="I754" i="2"/>
  <c r="J758" i="2"/>
  <c r="I760" i="2"/>
  <c r="J761" i="2"/>
  <c r="I764" i="2"/>
  <c r="I765" i="2"/>
  <c r="J766" i="2"/>
  <c r="J769" i="2"/>
  <c r="I772" i="2"/>
  <c r="I773" i="2"/>
  <c r="I774" i="2"/>
  <c r="J775" i="2"/>
  <c r="J777" i="2"/>
  <c r="J780" i="2"/>
  <c r="I781" i="2"/>
  <c r="J783" i="2"/>
  <c r="J784" i="2"/>
  <c r="I786" i="2"/>
  <c r="J789" i="2"/>
  <c r="J793" i="2"/>
  <c r="J797" i="2"/>
  <c r="I800" i="2"/>
  <c r="I802" i="2"/>
  <c r="J804" i="2"/>
  <c r="J806" i="2"/>
  <c r="J808" i="2"/>
  <c r="J809" i="2"/>
  <c r="J811" i="2"/>
  <c r="J813" i="2"/>
  <c r="I815" i="2"/>
  <c r="J817" i="2"/>
  <c r="J818" i="2"/>
  <c r="J821" i="2"/>
  <c r="I824" i="2"/>
  <c r="I825" i="2"/>
  <c r="J827" i="2"/>
  <c r="I829" i="2"/>
  <c r="J830" i="2"/>
  <c r="J831" i="2"/>
  <c r="J834" i="2"/>
  <c r="J835" i="2"/>
  <c r="J837" i="2"/>
  <c r="J838" i="2"/>
  <c r="J843" i="2"/>
  <c r="I845" i="2"/>
  <c r="J847" i="2"/>
  <c r="J848" i="2"/>
  <c r="J849" i="2"/>
  <c r="I850" i="2"/>
  <c r="J853" i="2"/>
  <c r="J856" i="2"/>
  <c r="J861" i="2"/>
  <c r="J863" i="2"/>
  <c r="I864" i="2"/>
  <c r="I865" i="2"/>
  <c r="I872" i="2"/>
  <c r="I873" i="2"/>
  <c r="J874" i="2"/>
  <c r="J876" i="2"/>
  <c r="J877" i="2"/>
  <c r="I878" i="2"/>
  <c r="J879" i="2"/>
  <c r="J881" i="2"/>
  <c r="J882" i="2"/>
  <c r="J884" i="2"/>
  <c r="J885" i="2"/>
  <c r="I889" i="2"/>
  <c r="J890" i="2"/>
  <c r="J895" i="2"/>
  <c r="J898" i="2"/>
  <c r="I900" i="2"/>
  <c r="J901" i="2"/>
  <c r="J904" i="2"/>
  <c r="I905" i="2"/>
  <c r="J909" i="2"/>
  <c r="J912" i="2"/>
  <c r="J913" i="2"/>
  <c r="J916" i="2"/>
  <c r="J917" i="2"/>
  <c r="J919" i="2"/>
  <c r="J921" i="2"/>
  <c r="I922" i="2"/>
  <c r="J924" i="2"/>
  <c r="J926" i="2"/>
  <c r="I928" i="2"/>
  <c r="J930" i="2"/>
  <c r="J933" i="2"/>
  <c r="J935" i="2"/>
  <c r="I937" i="2"/>
  <c r="J938" i="2"/>
  <c r="J941" i="2"/>
  <c r="I942" i="2"/>
  <c r="J948" i="2"/>
  <c r="J949" i="2"/>
  <c r="J951" i="2"/>
  <c r="I953" i="2"/>
  <c r="J956" i="2"/>
  <c r="J959" i="2"/>
  <c r="J961" i="2"/>
  <c r="J962" i="2"/>
  <c r="I964" i="2"/>
  <c r="J965" i="2"/>
  <c r="J966" i="2"/>
  <c r="J967" i="2"/>
  <c r="J969" i="2"/>
  <c r="J970" i="2"/>
  <c r="J973" i="2"/>
  <c r="I975" i="2"/>
  <c r="J981" i="2"/>
  <c r="J983" i="2"/>
  <c r="I985" i="2"/>
  <c r="J986" i="2"/>
  <c r="J990" i="2"/>
  <c r="I991" i="2"/>
  <c r="J992" i="2"/>
  <c r="J994" i="2"/>
  <c r="J995" i="2"/>
  <c r="I996" i="2"/>
  <c r="I997" i="2"/>
  <c r="J998" i="2"/>
  <c r="I7" i="2"/>
  <c r="I53" i="2" l="1"/>
  <c r="I397" i="2"/>
  <c r="I157" i="2"/>
  <c r="I273" i="2"/>
  <c r="I589" i="2"/>
  <c r="J431" i="2"/>
  <c r="I441" i="2"/>
  <c r="I225" i="2"/>
  <c r="I545" i="2"/>
  <c r="J31" i="2"/>
  <c r="J591" i="2"/>
  <c r="J63" i="2"/>
  <c r="I105" i="2"/>
  <c r="I325" i="2"/>
  <c r="J473" i="2"/>
  <c r="I171" i="2"/>
  <c r="J95" i="2"/>
  <c r="I161" i="2"/>
  <c r="I377" i="2"/>
  <c r="J509" i="2"/>
  <c r="I299" i="2"/>
  <c r="I32" i="2"/>
  <c r="I92" i="2"/>
  <c r="I148" i="2"/>
  <c r="I204" i="2"/>
  <c r="I252" i="2"/>
  <c r="I312" i="2"/>
  <c r="I364" i="2"/>
  <c r="J68" i="2"/>
  <c r="I344" i="2"/>
  <c r="I11" i="2"/>
  <c r="J39" i="2"/>
  <c r="J71" i="2"/>
  <c r="J103" i="2"/>
  <c r="I256" i="2"/>
  <c r="I44" i="2"/>
  <c r="I108" i="2"/>
  <c r="I168" i="2"/>
  <c r="I220" i="2"/>
  <c r="I268" i="2"/>
  <c r="J324" i="2"/>
  <c r="I376" i="2"/>
  <c r="I45" i="2"/>
  <c r="I13" i="2"/>
  <c r="I65" i="2"/>
  <c r="I117" i="2"/>
  <c r="I177" i="2"/>
  <c r="I241" i="2"/>
  <c r="I289" i="2"/>
  <c r="I337" i="2"/>
  <c r="J437" i="2"/>
  <c r="I405" i="2"/>
  <c r="I449" i="2"/>
  <c r="I481" i="2"/>
  <c r="I517" i="2"/>
  <c r="I557" i="2"/>
  <c r="J597" i="2"/>
  <c r="I203" i="2"/>
  <c r="I331" i="2"/>
  <c r="J463" i="2"/>
  <c r="I165" i="2"/>
  <c r="J15" i="2"/>
  <c r="J47" i="2"/>
  <c r="J79" i="2"/>
  <c r="J111" i="2"/>
  <c r="I356" i="2"/>
  <c r="I56" i="2"/>
  <c r="I120" i="2"/>
  <c r="I176" i="2"/>
  <c r="I232" i="2"/>
  <c r="I284" i="2"/>
  <c r="I340" i="2"/>
  <c r="I388" i="2"/>
  <c r="I144" i="2"/>
  <c r="I25" i="2"/>
  <c r="I77" i="2"/>
  <c r="I133" i="2"/>
  <c r="I193" i="2"/>
  <c r="I253" i="2"/>
  <c r="I305" i="2"/>
  <c r="I353" i="2"/>
  <c r="I657" i="2"/>
  <c r="I417" i="2"/>
  <c r="I457" i="2"/>
  <c r="I489" i="2"/>
  <c r="I529" i="2"/>
  <c r="I565" i="2"/>
  <c r="I609" i="2"/>
  <c r="I235" i="2"/>
  <c r="J367" i="2"/>
  <c r="J495" i="2"/>
  <c r="J23" i="2"/>
  <c r="J55" i="2"/>
  <c r="J87" i="2"/>
  <c r="I57" i="2"/>
  <c r="I20" i="2"/>
  <c r="I76" i="2"/>
  <c r="I132" i="2"/>
  <c r="I188" i="2"/>
  <c r="I240" i="2"/>
  <c r="I300" i="2"/>
  <c r="I352" i="2"/>
  <c r="I404" i="2"/>
  <c r="I244" i="2"/>
  <c r="I41" i="2"/>
  <c r="I89" i="2"/>
  <c r="I145" i="2"/>
  <c r="I205" i="2"/>
  <c r="I261" i="2"/>
  <c r="I317" i="2"/>
  <c r="I369" i="2"/>
  <c r="I385" i="2"/>
  <c r="I429" i="2"/>
  <c r="I465" i="2"/>
  <c r="J501" i="2"/>
  <c r="J537" i="2"/>
  <c r="I577" i="2"/>
  <c r="I139" i="2"/>
  <c r="I267" i="2"/>
  <c r="J399" i="2"/>
  <c r="J527" i="2"/>
  <c r="I210" i="2"/>
  <c r="J210" i="2"/>
  <c r="J194" i="2"/>
  <c r="I194" i="2"/>
  <c r="J158" i="2"/>
  <c r="I158" i="2"/>
  <c r="J142" i="2"/>
  <c r="I142" i="2"/>
  <c r="J126" i="2"/>
  <c r="I126" i="2"/>
  <c r="J106" i="2"/>
  <c r="I106" i="2"/>
  <c r="I34" i="2"/>
  <c r="J34" i="2"/>
  <c r="J30" i="2"/>
  <c r="I30" i="2"/>
  <c r="I18" i="2"/>
  <c r="J18" i="2"/>
  <c r="J14" i="2"/>
  <c r="I14" i="2"/>
  <c r="J872" i="2"/>
  <c r="I450" i="2"/>
  <c r="I806" i="2"/>
  <c r="I863" i="2"/>
  <c r="I919" i="2"/>
  <c r="I962" i="2"/>
  <c r="I625" i="2"/>
  <c r="J633" i="2"/>
  <c r="I649" i="2"/>
  <c r="I669" i="2"/>
  <c r="J677" i="2"/>
  <c r="I689" i="2"/>
  <c r="I709" i="2"/>
  <c r="J733" i="2"/>
  <c r="J749" i="2"/>
  <c r="I769" i="2"/>
  <c r="I789" i="2"/>
  <c r="I817" i="2"/>
  <c r="I853" i="2"/>
  <c r="I885" i="2"/>
  <c r="I917" i="2"/>
  <c r="I949" i="2"/>
  <c r="I981" i="2"/>
  <c r="I570" i="2"/>
  <c r="J618" i="2"/>
  <c r="I674" i="2"/>
  <c r="J722" i="2"/>
  <c r="J786" i="2"/>
  <c r="I838" i="2"/>
  <c r="I938" i="2"/>
  <c r="J991" i="2"/>
  <c r="J508" i="2"/>
  <c r="J604" i="2"/>
  <c r="I700" i="2"/>
  <c r="I780" i="2"/>
  <c r="I856" i="2"/>
  <c r="J964" i="2"/>
  <c r="J829" i="2"/>
  <c r="I811" i="2"/>
  <c r="I998" i="2"/>
  <c r="J42" i="2"/>
  <c r="J82" i="2"/>
  <c r="J118" i="2"/>
  <c r="J154" i="2"/>
  <c r="J186" i="2"/>
  <c r="J226" i="2"/>
  <c r="I266" i="2"/>
  <c r="J298" i="2"/>
  <c r="J338" i="2"/>
  <c r="J374" i="2"/>
  <c r="J410" i="2"/>
  <c r="J442" i="2"/>
  <c r="J486" i="2"/>
  <c r="I530" i="2"/>
  <c r="J574" i="2"/>
  <c r="J638" i="2"/>
  <c r="J726" i="2"/>
  <c r="J850" i="2"/>
  <c r="J942" i="2"/>
  <c r="J468" i="2"/>
  <c r="J612" i="2"/>
  <c r="J736" i="2"/>
  <c r="J864" i="2"/>
  <c r="J494" i="2"/>
  <c r="I729" i="2"/>
  <c r="I967" i="2"/>
  <c r="J663" i="2"/>
  <c r="J743" i="2"/>
  <c r="I843" i="2"/>
  <c r="I995" i="2"/>
  <c r="J676" i="2"/>
  <c r="I956" i="2"/>
  <c r="J632" i="2"/>
  <c r="I904" i="2"/>
  <c r="J978" i="2"/>
  <c r="I978" i="2"/>
  <c r="J954" i="2"/>
  <c r="I954" i="2"/>
  <c r="J918" i="2"/>
  <c r="I918" i="2"/>
  <c r="J886" i="2"/>
  <c r="I886" i="2"/>
  <c r="J862" i="2"/>
  <c r="I862" i="2"/>
  <c r="J826" i="2"/>
  <c r="I826" i="2"/>
  <c r="J814" i="2"/>
  <c r="I814" i="2"/>
  <c r="J794" i="2"/>
  <c r="I794" i="2"/>
  <c r="J782" i="2"/>
  <c r="I782" i="2"/>
  <c r="J746" i="2"/>
  <c r="I746" i="2"/>
  <c r="I734" i="2"/>
  <c r="J734" i="2"/>
  <c r="I714" i="2"/>
  <c r="J714" i="2"/>
  <c r="J702" i="2"/>
  <c r="I702" i="2"/>
  <c r="I658" i="2"/>
  <c r="J658" i="2"/>
  <c r="J634" i="2"/>
  <c r="I634" i="2"/>
  <c r="J622" i="2"/>
  <c r="I622" i="2"/>
  <c r="J614" i="2"/>
  <c r="I614" i="2"/>
  <c r="J606" i="2"/>
  <c r="I606" i="2"/>
  <c r="J554" i="2"/>
  <c r="I554" i="2"/>
  <c r="J534" i="2"/>
  <c r="I534" i="2"/>
  <c r="I522" i="2"/>
  <c r="J522" i="2"/>
  <c r="J470" i="2"/>
  <c r="I470" i="2"/>
  <c r="J446" i="2"/>
  <c r="I446" i="2"/>
  <c r="I434" i="2"/>
  <c r="J434" i="2"/>
  <c r="J398" i="2"/>
  <c r="I398" i="2"/>
  <c r="I386" i="2"/>
  <c r="J386" i="2"/>
  <c r="J362" i="2"/>
  <c r="I362" i="2"/>
  <c r="J342" i="2"/>
  <c r="I342" i="2"/>
  <c r="J330" i="2"/>
  <c r="I330" i="2"/>
  <c r="J302" i="2"/>
  <c r="I302" i="2"/>
  <c r="J270" i="2"/>
  <c r="I270" i="2"/>
  <c r="J254" i="2"/>
  <c r="I254" i="2"/>
  <c r="I238" i="2"/>
  <c r="J238" i="2"/>
  <c r="J222" i="2"/>
  <c r="I222" i="2"/>
  <c r="J174" i="2"/>
  <c r="I174" i="2"/>
  <c r="J122" i="2"/>
  <c r="I122" i="2"/>
  <c r="I54" i="2"/>
  <c r="J54" i="2"/>
  <c r="I46" i="2"/>
  <c r="J46" i="2"/>
  <c r="J993" i="2"/>
  <c r="I993" i="2"/>
  <c r="J989" i="2"/>
  <c r="I989" i="2"/>
  <c r="J977" i="2"/>
  <c r="I977" i="2"/>
  <c r="J957" i="2"/>
  <c r="I957" i="2"/>
  <c r="J945" i="2"/>
  <c r="I945" i="2"/>
  <c r="J929" i="2"/>
  <c r="I929" i="2"/>
  <c r="J925" i="2"/>
  <c r="I925" i="2"/>
  <c r="J897" i="2"/>
  <c r="I897" i="2"/>
  <c r="J893" i="2"/>
  <c r="I893" i="2"/>
  <c r="J869" i="2"/>
  <c r="I869" i="2"/>
  <c r="I857" i="2"/>
  <c r="J857" i="2"/>
  <c r="J841" i="2"/>
  <c r="I841" i="2"/>
  <c r="J833" i="2"/>
  <c r="I833" i="2"/>
  <c r="J805" i="2"/>
  <c r="I805" i="2"/>
  <c r="I801" i="2"/>
  <c r="J801" i="2"/>
  <c r="J785" i="2"/>
  <c r="I785" i="2"/>
  <c r="J757" i="2"/>
  <c r="I757" i="2"/>
  <c r="J721" i="2"/>
  <c r="I721" i="2"/>
  <c r="J693" i="2"/>
  <c r="I693" i="2"/>
  <c r="J665" i="2"/>
  <c r="I665" i="2"/>
  <c r="J549" i="2"/>
  <c r="I549" i="2"/>
  <c r="J521" i="2"/>
  <c r="I521" i="2"/>
  <c r="J493" i="2"/>
  <c r="I493" i="2"/>
  <c r="J421" i="2"/>
  <c r="I421" i="2"/>
  <c r="I409" i="2"/>
  <c r="J409" i="2"/>
  <c r="I381" i="2"/>
  <c r="J381" i="2"/>
  <c r="J365" i="2"/>
  <c r="I365" i="2"/>
  <c r="J349" i="2"/>
  <c r="I349" i="2"/>
  <c r="I313" i="2"/>
  <c r="J313" i="2"/>
  <c r="J293" i="2"/>
  <c r="I293" i="2"/>
  <c r="J277" i="2"/>
  <c r="I277" i="2"/>
  <c r="J265" i="2"/>
  <c r="I265" i="2"/>
  <c r="J249" i="2"/>
  <c r="I249" i="2"/>
  <c r="I237" i="2"/>
  <c r="J237" i="2"/>
  <c r="J221" i="2"/>
  <c r="I221" i="2"/>
  <c r="J149" i="2"/>
  <c r="I149" i="2"/>
  <c r="J137" i="2"/>
  <c r="I137" i="2"/>
  <c r="I125" i="2"/>
  <c r="J125" i="2"/>
  <c r="J121" i="2"/>
  <c r="I121" i="2"/>
  <c r="J109" i="2"/>
  <c r="I109" i="2"/>
  <c r="J93" i="2"/>
  <c r="I93" i="2"/>
  <c r="I85" i="2"/>
  <c r="J85" i="2"/>
  <c r="J37" i="2"/>
  <c r="I37" i="2"/>
  <c r="J21" i="2"/>
  <c r="I21" i="2"/>
  <c r="I19" i="2"/>
  <c r="I27" i="2"/>
  <c r="I35" i="2"/>
  <c r="I43" i="2"/>
  <c r="I51" i="2"/>
  <c r="I59" i="2"/>
  <c r="I67" i="2"/>
  <c r="I75" i="2"/>
  <c r="I83" i="2"/>
  <c r="I91" i="2"/>
  <c r="I99" i="2"/>
  <c r="I107" i="2"/>
  <c r="J104" i="2"/>
  <c r="I72" i="2"/>
  <c r="I185" i="2"/>
  <c r="I285" i="2"/>
  <c r="I384" i="2"/>
  <c r="J181" i="2"/>
  <c r="I73" i="2"/>
  <c r="I173" i="2"/>
  <c r="I272" i="2"/>
  <c r="I357" i="2"/>
  <c r="I392" i="2"/>
  <c r="J551" i="2"/>
  <c r="J985" i="2"/>
  <c r="I506" i="2"/>
  <c r="I686" i="2"/>
  <c r="I821" i="2"/>
  <c r="I877" i="2"/>
  <c r="I930" i="2"/>
  <c r="I973" i="2"/>
  <c r="I569" i="2"/>
  <c r="I581" i="2"/>
  <c r="J601" i="2"/>
  <c r="I613" i="2"/>
  <c r="I641" i="2"/>
  <c r="I653" i="2"/>
  <c r="I681" i="2"/>
  <c r="J697" i="2"/>
  <c r="J713" i="2"/>
  <c r="J737" i="2"/>
  <c r="J753" i="2"/>
  <c r="J773" i="2"/>
  <c r="I797" i="2"/>
  <c r="J825" i="2"/>
  <c r="I861" i="2"/>
  <c r="J889" i="2"/>
  <c r="I921" i="2"/>
  <c r="J953" i="2"/>
  <c r="J997" i="2"/>
  <c r="I586" i="2"/>
  <c r="J646" i="2"/>
  <c r="I690" i="2"/>
  <c r="I738" i="2"/>
  <c r="J802" i="2"/>
  <c r="I890" i="2"/>
  <c r="I970" i="2"/>
  <c r="I460" i="2"/>
  <c r="J556" i="2"/>
  <c r="J636" i="2"/>
  <c r="I732" i="2"/>
  <c r="I808" i="2"/>
  <c r="I884" i="2"/>
  <c r="J996" i="2"/>
  <c r="I350" i="2"/>
  <c r="I881" i="2"/>
  <c r="I22" i="2"/>
  <c r="I58" i="2"/>
  <c r="I98" i="2"/>
  <c r="I134" i="2"/>
  <c r="I166" i="2"/>
  <c r="I202" i="2"/>
  <c r="I242" i="2"/>
  <c r="I278" i="2"/>
  <c r="I310" i="2"/>
  <c r="I354" i="2"/>
  <c r="I390" i="2"/>
  <c r="I422" i="2"/>
  <c r="J458" i="2"/>
  <c r="I502" i="2"/>
  <c r="I542" i="2"/>
  <c r="I598" i="2"/>
  <c r="I670" i="2"/>
  <c r="I766" i="2"/>
  <c r="I874" i="2"/>
  <c r="I990" i="2"/>
  <c r="I512" i="2"/>
  <c r="I656" i="2"/>
  <c r="I784" i="2"/>
  <c r="I912" i="2"/>
  <c r="J900" i="2"/>
  <c r="I827" i="2"/>
  <c r="J115" i="2"/>
  <c r="J147" i="2"/>
  <c r="J179" i="2"/>
  <c r="J211" i="2"/>
  <c r="J243" i="2"/>
  <c r="J275" i="2"/>
  <c r="J307" i="2"/>
  <c r="J339" i="2"/>
  <c r="I375" i="2"/>
  <c r="I407" i="2"/>
  <c r="I439" i="2"/>
  <c r="I471" i="2"/>
  <c r="I503" i="2"/>
  <c r="J543" i="2"/>
  <c r="I619" i="2"/>
  <c r="I691" i="2"/>
  <c r="I775" i="2"/>
  <c r="I879" i="2"/>
  <c r="J500" i="2"/>
  <c r="J772" i="2"/>
  <c r="J472" i="2"/>
  <c r="J728" i="2"/>
  <c r="J637" i="2"/>
  <c r="I974" i="2"/>
  <c r="J974" i="2"/>
  <c r="J950" i="2"/>
  <c r="I950" i="2"/>
  <c r="J914" i="2"/>
  <c r="I914" i="2"/>
  <c r="J906" i="2"/>
  <c r="I906" i="2"/>
  <c r="J894" i="2"/>
  <c r="I894" i="2"/>
  <c r="J870" i="2"/>
  <c r="I870" i="2"/>
  <c r="J858" i="2"/>
  <c r="I858" i="2"/>
  <c r="J846" i="2"/>
  <c r="I846" i="2"/>
  <c r="J790" i="2"/>
  <c r="I790" i="2"/>
  <c r="J778" i="2"/>
  <c r="I778" i="2"/>
  <c r="I770" i="2"/>
  <c r="J770" i="2"/>
  <c r="J730" i="2"/>
  <c r="I730" i="2"/>
  <c r="I710" i="2"/>
  <c r="J710" i="2"/>
  <c r="J682" i="2"/>
  <c r="I682" i="2"/>
  <c r="I662" i="2"/>
  <c r="J662" i="2"/>
  <c r="J650" i="2"/>
  <c r="I650" i="2"/>
  <c r="J642" i="2"/>
  <c r="I642" i="2"/>
  <c r="I590" i="2"/>
  <c r="J590" i="2"/>
  <c r="J582" i="2"/>
  <c r="I582" i="2"/>
  <c r="J558" i="2"/>
  <c r="I558" i="2"/>
  <c r="I518" i="2"/>
  <c r="J518" i="2"/>
  <c r="I498" i="2"/>
  <c r="J498" i="2"/>
  <c r="J490" i="2"/>
  <c r="I490" i="2"/>
  <c r="I474" i="2"/>
  <c r="J474" i="2"/>
  <c r="J414" i="2"/>
  <c r="I414" i="2"/>
  <c r="J402" i="2"/>
  <c r="I402" i="2"/>
  <c r="J378" i="2"/>
  <c r="I378" i="2"/>
  <c r="J366" i="2"/>
  <c r="I366" i="2"/>
  <c r="J326" i="2"/>
  <c r="I326" i="2"/>
  <c r="J286" i="2"/>
  <c r="I286" i="2"/>
  <c r="J250" i="2"/>
  <c r="I250" i="2"/>
  <c r="I234" i="2"/>
  <c r="J234" i="2"/>
  <c r="J190" i="2"/>
  <c r="I190" i="2"/>
  <c r="I178" i="2"/>
  <c r="J178" i="2"/>
  <c r="I162" i="2"/>
  <c r="J162" i="2"/>
  <c r="I146" i="2"/>
  <c r="J146" i="2"/>
  <c r="I130" i="2"/>
  <c r="J130" i="2"/>
  <c r="I90" i="2"/>
  <c r="J90" i="2"/>
  <c r="I74" i="2"/>
  <c r="J74" i="2"/>
  <c r="I1000" i="2"/>
  <c r="J1000" i="2"/>
  <c r="I984" i="2"/>
  <c r="J984" i="2"/>
  <c r="J976" i="2"/>
  <c r="I976" i="2"/>
  <c r="I940" i="2"/>
  <c r="J940" i="2"/>
  <c r="I932" i="2"/>
  <c r="J932" i="2"/>
  <c r="I908" i="2"/>
  <c r="J908" i="2"/>
  <c r="I892" i="2"/>
  <c r="J892" i="2"/>
  <c r="I852" i="2"/>
  <c r="J852" i="2"/>
  <c r="I844" i="2"/>
  <c r="J844" i="2"/>
  <c r="J836" i="2"/>
  <c r="I836" i="2"/>
  <c r="J828" i="2"/>
  <c r="I828" i="2"/>
  <c r="I820" i="2"/>
  <c r="J820" i="2"/>
  <c r="I792" i="2"/>
  <c r="J792" i="2"/>
  <c r="I776" i="2"/>
  <c r="J776" i="2"/>
  <c r="I768" i="2"/>
  <c r="J768" i="2"/>
  <c r="J756" i="2"/>
  <c r="I756" i="2"/>
  <c r="I748" i="2"/>
  <c r="J748" i="2"/>
  <c r="J712" i="2"/>
  <c r="I712" i="2"/>
  <c r="I704" i="2"/>
  <c r="J704" i="2"/>
  <c r="I696" i="2"/>
  <c r="J696" i="2"/>
  <c r="J668" i="2"/>
  <c r="I668" i="2"/>
  <c r="J660" i="2"/>
  <c r="I660" i="2"/>
  <c r="J648" i="2"/>
  <c r="I648" i="2"/>
  <c r="J624" i="2"/>
  <c r="I624" i="2"/>
  <c r="I620" i="2"/>
  <c r="J620" i="2"/>
  <c r="J616" i="2"/>
  <c r="I616" i="2"/>
  <c r="I608" i="2"/>
  <c r="J608" i="2"/>
  <c r="J596" i="2"/>
  <c r="I596" i="2"/>
  <c r="J592" i="2"/>
  <c r="I592" i="2"/>
  <c r="I588" i="2"/>
  <c r="J588" i="2"/>
  <c r="J584" i="2"/>
  <c r="I584" i="2"/>
  <c r="I580" i="2"/>
  <c r="J580" i="2"/>
  <c r="I568" i="2"/>
  <c r="J568" i="2"/>
  <c r="I560" i="2"/>
  <c r="J560" i="2"/>
  <c r="J552" i="2"/>
  <c r="I552" i="2"/>
  <c r="J548" i="2"/>
  <c r="I548" i="2"/>
  <c r="J544" i="2"/>
  <c r="I544" i="2"/>
  <c r="I540" i="2"/>
  <c r="J540" i="2"/>
  <c r="J536" i="2"/>
  <c r="I536" i="2"/>
  <c r="J524" i="2"/>
  <c r="I524" i="2"/>
  <c r="J520" i="2"/>
  <c r="I520" i="2"/>
  <c r="J516" i="2"/>
  <c r="I516" i="2"/>
  <c r="I496" i="2"/>
  <c r="J496" i="2"/>
  <c r="J488" i="2"/>
  <c r="I488" i="2"/>
  <c r="J484" i="2"/>
  <c r="I484" i="2"/>
  <c r="J480" i="2"/>
  <c r="I480" i="2"/>
  <c r="I476" i="2"/>
  <c r="J476" i="2"/>
  <c r="J464" i="2"/>
  <c r="I464" i="2"/>
  <c r="J456" i="2"/>
  <c r="I456" i="2"/>
  <c r="I448" i="2"/>
  <c r="J448" i="2"/>
  <c r="I444" i="2"/>
  <c r="J444" i="2"/>
  <c r="I440" i="2"/>
  <c r="J440" i="2"/>
  <c r="J436" i="2"/>
  <c r="I436" i="2"/>
  <c r="J432" i="2"/>
  <c r="I432" i="2"/>
  <c r="J428" i="2"/>
  <c r="I428" i="2"/>
  <c r="I424" i="2"/>
  <c r="J424" i="2"/>
  <c r="J420" i="2"/>
  <c r="I420" i="2"/>
  <c r="I416" i="2"/>
  <c r="J416" i="2"/>
  <c r="J408" i="2"/>
  <c r="I408" i="2"/>
  <c r="J336" i="2"/>
  <c r="I336" i="2"/>
  <c r="J320" i="2"/>
  <c r="I320" i="2"/>
  <c r="J308" i="2"/>
  <c r="I308" i="2"/>
  <c r="J292" i="2"/>
  <c r="I292" i="2"/>
  <c r="J280" i="2"/>
  <c r="I280" i="2"/>
  <c r="J264" i="2"/>
  <c r="I264" i="2"/>
  <c r="J208" i="2"/>
  <c r="I208" i="2"/>
  <c r="I200" i="2"/>
  <c r="J200" i="2"/>
  <c r="J192" i="2"/>
  <c r="I192" i="2"/>
  <c r="J180" i="2"/>
  <c r="I180" i="2"/>
  <c r="J164" i="2"/>
  <c r="I164" i="2"/>
  <c r="I160" i="2"/>
  <c r="J160" i="2"/>
  <c r="J152" i="2"/>
  <c r="I152" i="2"/>
  <c r="I88" i="2"/>
  <c r="J88" i="2"/>
  <c r="J80" i="2"/>
  <c r="I80" i="2"/>
  <c r="J64" i="2"/>
  <c r="I64" i="2"/>
  <c r="J52" i="2"/>
  <c r="I52" i="2"/>
  <c r="J36" i="2"/>
  <c r="I36" i="2"/>
  <c r="J24" i="2"/>
  <c r="I24" i="2"/>
  <c r="J217" i="2"/>
  <c r="I100" i="2"/>
  <c r="I213" i="2"/>
  <c r="I328" i="2"/>
  <c r="I12" i="2"/>
  <c r="I28" i="2"/>
  <c r="J40" i="2"/>
  <c r="I48" i="2"/>
  <c r="I60" i="2"/>
  <c r="I84" i="2"/>
  <c r="J96" i="2"/>
  <c r="I112" i="2"/>
  <c r="I124" i="2"/>
  <c r="I140" i="2"/>
  <c r="I156" i="2"/>
  <c r="I172" i="2"/>
  <c r="I184" i="2"/>
  <c r="I196" i="2"/>
  <c r="I212" i="2"/>
  <c r="I224" i="2"/>
  <c r="I236" i="2"/>
  <c r="I248" i="2"/>
  <c r="I260" i="2"/>
  <c r="I276" i="2"/>
  <c r="I288" i="2"/>
  <c r="I304" i="2"/>
  <c r="I316" i="2"/>
  <c r="I332" i="2"/>
  <c r="I348" i="2"/>
  <c r="I360" i="2"/>
  <c r="I368" i="2"/>
  <c r="I380" i="2"/>
  <c r="I396" i="2"/>
  <c r="I412" i="2"/>
  <c r="J296" i="2"/>
  <c r="I101" i="2"/>
  <c r="I216" i="2"/>
  <c r="I301" i="2"/>
  <c r="I372" i="2"/>
  <c r="I17" i="2"/>
  <c r="I33" i="2"/>
  <c r="I49" i="2"/>
  <c r="I61" i="2"/>
  <c r="I69" i="2"/>
  <c r="I81" i="2"/>
  <c r="I97" i="2"/>
  <c r="I113" i="2"/>
  <c r="I129" i="2"/>
  <c r="I141" i="2"/>
  <c r="J153" i="2"/>
  <c r="I169" i="2"/>
  <c r="I189" i="2"/>
  <c r="I197" i="2"/>
  <c r="I209" i="2"/>
  <c r="I233" i="2"/>
  <c r="I245" i="2"/>
  <c r="I257" i="2"/>
  <c r="I269" i="2"/>
  <c r="I281" i="2"/>
  <c r="I297" i="2"/>
  <c r="I309" i="2"/>
  <c r="I321" i="2"/>
  <c r="I333" i="2"/>
  <c r="I345" i="2"/>
  <c r="I361" i="2"/>
  <c r="J373" i="2"/>
  <c r="J50" i="2"/>
  <c r="J754" i="2"/>
  <c r="I66" i="2"/>
  <c r="I564" i="2"/>
  <c r="I742" i="2"/>
  <c r="I835" i="2"/>
  <c r="I898" i="2"/>
  <c r="I941" i="2"/>
  <c r="I983" i="2"/>
  <c r="I389" i="2"/>
  <c r="I401" i="2"/>
  <c r="I413" i="2"/>
  <c r="I425" i="2"/>
  <c r="I433" i="2"/>
  <c r="J445" i="2"/>
  <c r="I453" i="2"/>
  <c r="I461" i="2"/>
  <c r="I469" i="2"/>
  <c r="I477" i="2"/>
  <c r="I485" i="2"/>
  <c r="I497" i="2"/>
  <c r="I505" i="2"/>
  <c r="I513" i="2"/>
  <c r="I525" i="2"/>
  <c r="I533" i="2"/>
  <c r="I541" i="2"/>
  <c r="I553" i="2"/>
  <c r="I561" i="2"/>
  <c r="J573" i="2"/>
  <c r="I593" i="2"/>
  <c r="I605" i="2"/>
  <c r="J629" i="2"/>
  <c r="I645" i="2"/>
  <c r="I673" i="2"/>
  <c r="I685" i="2"/>
  <c r="J701" i="2"/>
  <c r="I717" i="2"/>
  <c r="I741" i="2"/>
  <c r="I761" i="2"/>
  <c r="I777" i="2"/>
  <c r="I809" i="2"/>
  <c r="I837" i="2"/>
  <c r="J865" i="2"/>
  <c r="I901" i="2"/>
  <c r="I933" i="2"/>
  <c r="I965" i="2"/>
  <c r="I550" i="2"/>
  <c r="J594" i="2"/>
  <c r="I654" i="2"/>
  <c r="I758" i="2"/>
  <c r="I818" i="2"/>
  <c r="I986" i="2"/>
  <c r="I572" i="2"/>
  <c r="J652" i="2"/>
  <c r="J824" i="2"/>
  <c r="I916" i="2"/>
  <c r="I578" i="2"/>
  <c r="I913" i="2"/>
  <c r="J26" i="2"/>
  <c r="J62" i="2"/>
  <c r="J102" i="2"/>
  <c r="J138" i="2"/>
  <c r="J170" i="2"/>
  <c r="J206" i="2"/>
  <c r="J246" i="2"/>
  <c r="J282" i="2"/>
  <c r="J318" i="2"/>
  <c r="J358" i="2"/>
  <c r="I394" i="2"/>
  <c r="J426" i="2"/>
  <c r="J462" i="2"/>
  <c r="J510" i="2"/>
  <c r="J546" i="2"/>
  <c r="J602" i="2"/>
  <c r="J694" i="2"/>
  <c r="J774" i="2"/>
  <c r="J878" i="2"/>
  <c r="J975" i="2"/>
  <c r="J528" i="2"/>
  <c r="J672" i="2"/>
  <c r="J800" i="2"/>
  <c r="J928" i="2"/>
  <c r="I322" i="2"/>
  <c r="I882" i="2"/>
  <c r="I123" i="2"/>
  <c r="I155" i="2"/>
  <c r="I187" i="2"/>
  <c r="I219" i="2"/>
  <c r="I251" i="2"/>
  <c r="I283" i="2"/>
  <c r="I315" i="2"/>
  <c r="I347" i="2"/>
  <c r="J383" i="2"/>
  <c r="J415" i="2"/>
  <c r="J447" i="2"/>
  <c r="J479" i="2"/>
  <c r="J511" i="2"/>
  <c r="I555" i="2"/>
  <c r="J627" i="2"/>
  <c r="I703" i="2"/>
  <c r="I783" i="2"/>
  <c r="I895" i="2"/>
  <c r="J532" i="2"/>
  <c r="I804" i="2"/>
  <c r="J504" i="2"/>
  <c r="J760" i="2"/>
  <c r="I136" i="2"/>
  <c r="J201" i="2"/>
  <c r="J982" i="2"/>
  <c r="I982" i="2"/>
  <c r="J958" i="2"/>
  <c r="I958" i="2"/>
  <c r="J946" i="2"/>
  <c r="I946" i="2"/>
  <c r="J934" i="2"/>
  <c r="I934" i="2"/>
  <c r="I910" i="2"/>
  <c r="J910" i="2"/>
  <c r="J902" i="2"/>
  <c r="I902" i="2"/>
  <c r="I866" i="2"/>
  <c r="J866" i="2"/>
  <c r="J854" i="2"/>
  <c r="I854" i="2"/>
  <c r="J842" i="2"/>
  <c r="I842" i="2"/>
  <c r="J822" i="2"/>
  <c r="I822" i="2"/>
  <c r="I810" i="2"/>
  <c r="J810" i="2"/>
  <c r="J798" i="2"/>
  <c r="I798" i="2"/>
  <c r="I762" i="2"/>
  <c r="J762" i="2"/>
  <c r="J698" i="2"/>
  <c r="I698" i="2"/>
  <c r="J678" i="2"/>
  <c r="I678" i="2"/>
  <c r="J626" i="2"/>
  <c r="I626" i="2"/>
  <c r="J610" i="2"/>
  <c r="I610" i="2"/>
  <c r="I538" i="2"/>
  <c r="J538" i="2"/>
  <c r="J514" i="2"/>
  <c r="I514" i="2"/>
  <c r="J478" i="2"/>
  <c r="I478" i="2"/>
  <c r="I466" i="2"/>
  <c r="J466" i="2"/>
  <c r="I454" i="2"/>
  <c r="J454" i="2"/>
  <c r="I430" i="2"/>
  <c r="J430" i="2"/>
  <c r="I418" i="2"/>
  <c r="J418" i="2"/>
  <c r="J382" i="2"/>
  <c r="I382" i="2"/>
  <c r="I346" i="2"/>
  <c r="J346" i="2"/>
  <c r="I306" i="2"/>
  <c r="J306" i="2"/>
  <c r="I290" i="2"/>
  <c r="J290" i="2"/>
  <c r="J274" i="2"/>
  <c r="I274" i="2"/>
  <c r="I258" i="2"/>
  <c r="J258" i="2"/>
  <c r="J230" i="2"/>
  <c r="I230" i="2"/>
  <c r="I214" i="2"/>
  <c r="J214" i="2"/>
  <c r="I198" i="2"/>
  <c r="J198" i="2"/>
  <c r="I110" i="2"/>
  <c r="J110" i="2"/>
  <c r="J94" i="2"/>
  <c r="I94" i="2"/>
  <c r="J86" i="2"/>
  <c r="I86" i="2"/>
  <c r="J70" i="2"/>
  <c r="I70" i="2"/>
  <c r="J988" i="2"/>
  <c r="I988" i="2"/>
  <c r="J980" i="2"/>
  <c r="I980" i="2"/>
  <c r="I972" i="2"/>
  <c r="J972" i="2"/>
  <c r="J968" i="2"/>
  <c r="I968" i="2"/>
  <c r="I960" i="2"/>
  <c r="J960" i="2"/>
  <c r="I952" i="2"/>
  <c r="J952" i="2"/>
  <c r="J944" i="2"/>
  <c r="I944" i="2"/>
  <c r="J936" i="2"/>
  <c r="I936" i="2"/>
  <c r="I920" i="2"/>
  <c r="J920" i="2"/>
  <c r="I896" i="2"/>
  <c r="J896" i="2"/>
  <c r="J888" i="2"/>
  <c r="I888" i="2"/>
  <c r="J880" i="2"/>
  <c r="I880" i="2"/>
  <c r="J868" i="2"/>
  <c r="I868" i="2"/>
  <c r="I860" i="2"/>
  <c r="J860" i="2"/>
  <c r="J840" i="2"/>
  <c r="I840" i="2"/>
  <c r="I832" i="2"/>
  <c r="J832" i="2"/>
  <c r="J816" i="2"/>
  <c r="I816" i="2"/>
  <c r="I812" i="2"/>
  <c r="J812" i="2"/>
  <c r="J796" i="2"/>
  <c r="I796" i="2"/>
  <c r="I788" i="2"/>
  <c r="J788" i="2"/>
  <c r="J752" i="2"/>
  <c r="I752" i="2"/>
  <c r="J744" i="2"/>
  <c r="I744" i="2"/>
  <c r="I740" i="2"/>
  <c r="J740" i="2"/>
  <c r="J724" i="2"/>
  <c r="I724" i="2"/>
  <c r="I716" i="2"/>
  <c r="J716" i="2"/>
  <c r="I708" i="2"/>
  <c r="J708" i="2"/>
  <c r="J692" i="2"/>
  <c r="I692" i="2"/>
  <c r="J688" i="2"/>
  <c r="I688" i="2"/>
  <c r="J680" i="2"/>
  <c r="I680" i="2"/>
  <c r="I664" i="2"/>
  <c r="J664" i="2"/>
  <c r="I640" i="2"/>
  <c r="J640" i="2"/>
  <c r="J628" i="2"/>
  <c r="I628" i="2"/>
  <c r="J999" i="2"/>
  <c r="I999" i="2"/>
  <c r="J987" i="2"/>
  <c r="I987" i="2"/>
  <c r="I979" i="2"/>
  <c r="J979" i="2"/>
  <c r="J971" i="2"/>
  <c r="I971" i="2"/>
  <c r="J963" i="2"/>
  <c r="I963" i="2"/>
  <c r="J955" i="2"/>
  <c r="I955" i="2"/>
  <c r="J947" i="2"/>
  <c r="I947" i="2"/>
  <c r="I943" i="2"/>
  <c r="J943" i="2"/>
  <c r="J939" i="2"/>
  <c r="I939" i="2"/>
  <c r="J931" i="2"/>
  <c r="I931" i="2"/>
  <c r="I927" i="2"/>
  <c r="J927" i="2"/>
  <c r="J923" i="2"/>
  <c r="I923" i="2"/>
  <c r="I915" i="2"/>
  <c r="J915" i="2"/>
  <c r="J911" i="2"/>
  <c r="I911" i="2"/>
  <c r="J907" i="2"/>
  <c r="I907" i="2"/>
  <c r="J903" i="2"/>
  <c r="I903" i="2"/>
  <c r="I899" i="2"/>
  <c r="J899" i="2"/>
  <c r="J891" i="2"/>
  <c r="I891" i="2"/>
  <c r="I887" i="2"/>
  <c r="J887" i="2"/>
  <c r="J883" i="2"/>
  <c r="I883" i="2"/>
  <c r="J875" i="2"/>
  <c r="I875" i="2"/>
  <c r="I871" i="2"/>
  <c r="J871" i="2"/>
  <c r="J867" i="2"/>
  <c r="I867" i="2"/>
  <c r="J859" i="2"/>
  <c r="I859" i="2"/>
  <c r="I855" i="2"/>
  <c r="J855" i="2"/>
  <c r="I851" i="2"/>
  <c r="J851" i="2"/>
  <c r="J839" i="2"/>
  <c r="I839" i="2"/>
  <c r="I823" i="2"/>
  <c r="J823" i="2"/>
  <c r="J819" i="2"/>
  <c r="I819" i="2"/>
  <c r="I807" i="2"/>
  <c r="J807" i="2"/>
  <c r="J803" i="2"/>
  <c r="I803" i="2"/>
  <c r="J799" i="2"/>
  <c r="I799" i="2"/>
  <c r="J795" i="2"/>
  <c r="I795" i="2"/>
  <c r="I791" i="2"/>
  <c r="J791" i="2"/>
  <c r="I787" i="2"/>
  <c r="J787" i="2"/>
  <c r="J779" i="2"/>
  <c r="I779" i="2"/>
  <c r="I771" i="2"/>
  <c r="J771" i="2"/>
  <c r="J767" i="2"/>
  <c r="I767" i="2"/>
  <c r="J763" i="2"/>
  <c r="I763" i="2"/>
  <c r="J759" i="2"/>
  <c r="I759" i="2"/>
  <c r="J755" i="2"/>
  <c r="I755" i="2"/>
  <c r="J751" i="2"/>
  <c r="I751" i="2"/>
  <c r="J747" i="2"/>
  <c r="I747" i="2"/>
  <c r="J739" i="2"/>
  <c r="I739" i="2"/>
  <c r="J735" i="2"/>
  <c r="I735" i="2"/>
  <c r="J727" i="2"/>
  <c r="I727" i="2"/>
  <c r="J723" i="2"/>
  <c r="I723" i="2"/>
  <c r="J719" i="2"/>
  <c r="I719" i="2"/>
  <c r="J715" i="2"/>
  <c r="I715" i="2"/>
  <c r="I711" i="2"/>
  <c r="J711" i="2"/>
  <c r="J707" i="2"/>
  <c r="I707" i="2"/>
  <c r="J699" i="2"/>
  <c r="I699" i="2"/>
  <c r="J695" i="2"/>
  <c r="I695" i="2"/>
  <c r="J687" i="2"/>
  <c r="I687" i="2"/>
  <c r="J683" i="2"/>
  <c r="I683" i="2"/>
  <c r="I679" i="2"/>
  <c r="J679" i="2"/>
  <c r="J675" i="2"/>
  <c r="I675" i="2"/>
  <c r="J671" i="2"/>
  <c r="I671" i="2"/>
  <c r="J667" i="2"/>
  <c r="I667" i="2"/>
  <c r="J659" i="2"/>
  <c r="I659" i="2"/>
  <c r="J651" i="2"/>
  <c r="I651" i="2"/>
  <c r="J647" i="2"/>
  <c r="I647" i="2"/>
  <c r="J639" i="2"/>
  <c r="I639" i="2"/>
  <c r="J635" i="2"/>
  <c r="I635" i="2"/>
  <c r="I631" i="2"/>
  <c r="J631" i="2"/>
  <c r="I623" i="2"/>
  <c r="J623" i="2"/>
  <c r="I615" i="2"/>
  <c r="J615" i="2"/>
  <c r="I611" i="2"/>
  <c r="J611" i="2"/>
  <c r="I607" i="2"/>
  <c r="J607" i="2"/>
  <c r="J603" i="2"/>
  <c r="I603" i="2"/>
  <c r="I599" i="2"/>
  <c r="J599" i="2"/>
  <c r="I595" i="2"/>
  <c r="J595" i="2"/>
  <c r="J587" i="2"/>
  <c r="I587" i="2"/>
  <c r="I575" i="2"/>
  <c r="J575" i="2"/>
  <c r="J571" i="2"/>
  <c r="I571" i="2"/>
  <c r="I567" i="2"/>
  <c r="J567" i="2"/>
  <c r="I563" i="2"/>
  <c r="J563" i="2"/>
  <c r="I559" i="2"/>
  <c r="J559" i="2"/>
  <c r="I547" i="2"/>
  <c r="J547" i="2"/>
  <c r="J539" i="2"/>
  <c r="I539" i="2"/>
  <c r="I535" i="2"/>
  <c r="J535" i="2"/>
  <c r="I531" i="2"/>
  <c r="J531" i="2"/>
  <c r="J523" i="2"/>
  <c r="I523" i="2"/>
  <c r="I515" i="2"/>
  <c r="J515" i="2"/>
  <c r="J507" i="2"/>
  <c r="I507" i="2"/>
  <c r="I499" i="2"/>
  <c r="J499" i="2"/>
  <c r="J491" i="2"/>
  <c r="I491" i="2"/>
  <c r="I483" i="2"/>
  <c r="J483" i="2"/>
  <c r="J475" i="2"/>
  <c r="I475" i="2"/>
  <c r="I467" i="2"/>
  <c r="J467" i="2"/>
  <c r="J459" i="2"/>
  <c r="I459" i="2"/>
  <c r="I451" i="2"/>
  <c r="J451" i="2"/>
  <c r="J443" i="2"/>
  <c r="I443" i="2"/>
  <c r="I435" i="2"/>
  <c r="J435" i="2"/>
  <c r="J427" i="2"/>
  <c r="I427" i="2"/>
  <c r="I419" i="2"/>
  <c r="J419" i="2"/>
  <c r="J411" i="2"/>
  <c r="I411" i="2"/>
  <c r="I403" i="2"/>
  <c r="J403" i="2"/>
  <c r="J395" i="2"/>
  <c r="I395" i="2"/>
  <c r="I387" i="2"/>
  <c r="J387" i="2"/>
  <c r="J379" i="2"/>
  <c r="I379" i="2"/>
  <c r="I371" i="2"/>
  <c r="J371" i="2"/>
  <c r="J363" i="2"/>
  <c r="I363" i="2"/>
  <c r="I355" i="2"/>
  <c r="J355" i="2"/>
  <c r="I351" i="2"/>
  <c r="J351" i="2"/>
  <c r="J343" i="2"/>
  <c r="I343" i="2"/>
  <c r="J335" i="2"/>
  <c r="I335" i="2"/>
  <c r="J327" i="2"/>
  <c r="I327" i="2"/>
  <c r="J319" i="2"/>
  <c r="I319" i="2"/>
  <c r="J311" i="2"/>
  <c r="I311" i="2"/>
  <c r="J303" i="2"/>
  <c r="I303" i="2"/>
  <c r="J295" i="2"/>
  <c r="I295" i="2"/>
  <c r="J287" i="2"/>
  <c r="I287" i="2"/>
  <c r="J279" i="2"/>
  <c r="I279" i="2"/>
  <c r="J271" i="2"/>
  <c r="I271" i="2"/>
  <c r="J263" i="2"/>
  <c r="I263" i="2"/>
  <c r="J255" i="2"/>
  <c r="I255" i="2"/>
  <c r="J247" i="2"/>
  <c r="I247" i="2"/>
  <c r="J239" i="2"/>
  <c r="I239" i="2"/>
  <c r="J231" i="2"/>
  <c r="I231" i="2"/>
  <c r="J223" i="2"/>
  <c r="I223" i="2"/>
  <c r="J215" i="2"/>
  <c r="I215" i="2"/>
  <c r="J207" i="2"/>
  <c r="I207" i="2"/>
  <c r="J199" i="2"/>
  <c r="I199" i="2"/>
  <c r="J191" i="2"/>
  <c r="I191" i="2"/>
  <c r="J183" i="2"/>
  <c r="I183" i="2"/>
  <c r="J175" i="2"/>
  <c r="I175" i="2"/>
  <c r="J167" i="2"/>
  <c r="I167" i="2"/>
  <c r="J159" i="2"/>
  <c r="I159" i="2"/>
  <c r="J151" i="2"/>
  <c r="I151" i="2"/>
  <c r="J143" i="2"/>
  <c r="I143" i="2"/>
  <c r="J135" i="2"/>
  <c r="I135" i="2"/>
  <c r="J127" i="2"/>
  <c r="I127" i="2"/>
  <c r="J119" i="2"/>
  <c r="I119" i="2"/>
  <c r="I29" i="2"/>
  <c r="I128" i="2"/>
  <c r="I228" i="2"/>
  <c r="I341" i="2"/>
  <c r="I16" i="2"/>
  <c r="I116" i="2"/>
  <c r="I229" i="2"/>
  <c r="I329" i="2"/>
  <c r="I400" i="2"/>
  <c r="J314" i="2"/>
  <c r="J815" i="2"/>
  <c r="I393" i="2"/>
  <c r="I621" i="2"/>
  <c r="I793" i="2"/>
  <c r="I849" i="2"/>
  <c r="I909" i="2"/>
  <c r="I951" i="2"/>
  <c r="I994" i="2"/>
  <c r="I585" i="2"/>
  <c r="I617" i="2"/>
  <c r="I661" i="2"/>
  <c r="J705" i="2"/>
  <c r="J725" i="2"/>
  <c r="J745" i="2"/>
  <c r="J765" i="2"/>
  <c r="J781" i="2"/>
  <c r="I813" i="2"/>
  <c r="J845" i="2"/>
  <c r="J873" i="2"/>
  <c r="J905" i="2"/>
  <c r="J937" i="2"/>
  <c r="I969" i="2"/>
  <c r="J562" i="2"/>
  <c r="I666" i="2"/>
  <c r="I706" i="2"/>
  <c r="I830" i="2"/>
  <c r="J922" i="2"/>
  <c r="J492" i="2"/>
  <c r="J684" i="2"/>
  <c r="J764" i="2"/>
  <c r="I948" i="2"/>
  <c r="J579" i="2"/>
  <c r="I750" i="2"/>
  <c r="I966" i="2"/>
  <c r="I38" i="2"/>
  <c r="I78" i="2"/>
  <c r="I114" i="2"/>
  <c r="I150" i="2"/>
  <c r="I182" i="2"/>
  <c r="I218" i="2"/>
  <c r="I262" i="2"/>
  <c r="I294" i="2"/>
  <c r="I334" i="2"/>
  <c r="I370" i="2"/>
  <c r="I406" i="2"/>
  <c r="I438" i="2"/>
  <c r="I482" i="2"/>
  <c r="I526" i="2"/>
  <c r="I566" i="2"/>
  <c r="I630" i="2"/>
  <c r="I718" i="2"/>
  <c r="I834" i="2"/>
  <c r="I926" i="2"/>
  <c r="I452" i="2"/>
  <c r="I576" i="2"/>
  <c r="I720" i="2"/>
  <c r="I848" i="2"/>
  <c r="I992" i="2"/>
  <c r="I643" i="2"/>
  <c r="I935" i="2"/>
  <c r="J131" i="2"/>
  <c r="J163" i="2"/>
  <c r="J195" i="2"/>
  <c r="J227" i="2"/>
  <c r="J259" i="2"/>
  <c r="J291" i="2"/>
  <c r="J323" i="2"/>
  <c r="I359" i="2"/>
  <c r="I391" i="2"/>
  <c r="I423" i="2"/>
  <c r="I455" i="2"/>
  <c r="I487" i="2"/>
  <c r="I519" i="2"/>
  <c r="J583" i="2"/>
  <c r="I655" i="2"/>
  <c r="I731" i="2"/>
  <c r="I831" i="2"/>
  <c r="I959" i="2"/>
  <c r="J644" i="2"/>
  <c r="I924" i="2"/>
  <c r="J600" i="2"/>
  <c r="I876" i="2"/>
  <c r="I961" i="2"/>
  <c r="I847" i="2"/>
  <c r="J7" i="2" l="1"/>
  <c r="A19" i="11" s="1"/>
  <c r="C19" i="11" l="1"/>
  <c r="A24" i="11" s="1"/>
  <c r="B24" i="11" s="1"/>
  <c r="B19" i="11"/>
  <c r="C24" i="11" l="1"/>
</calcChain>
</file>

<file path=xl/sharedStrings.xml><?xml version="1.0" encoding="utf-8"?>
<sst xmlns="http://schemas.openxmlformats.org/spreadsheetml/2006/main" count="8967" uniqueCount="1209">
  <si>
    <t>Codigo de Referencia</t>
  </si>
  <si>
    <t>Cantidad (valor)</t>
  </si>
  <si>
    <t>Cantidad (unidad)</t>
  </si>
  <si>
    <t>Intensidad de GEI (g CO2eq/MJ)</t>
  </si>
  <si>
    <t>Fuente de materias primas y procesos</t>
  </si>
  <si>
    <t>Cantidad de energía (MJ)</t>
  </si>
  <si>
    <t>Código de referencia del usuario</t>
  </si>
  <si>
    <t>Tipo de energía/biocombustible</t>
  </si>
  <si>
    <t>Código NC del componente del biocombustible</t>
  </si>
  <si>
    <t>Poder calorífico Inferior (valor)</t>
  </si>
  <si>
    <t>Poder calorífico Inferior (unidad)</t>
  </si>
  <si>
    <t>Materia prima</t>
  </si>
  <si>
    <t>Proceso de producción del biocombustible</t>
  </si>
  <si>
    <t>Sostenible (si, no)</t>
  </si>
  <si>
    <t>Categoría de las materias primas ILUC</t>
  </si>
  <si>
    <t>Intensidad de emisiones ILUC</t>
  </si>
  <si>
    <t>Código de refencia del usuario</t>
  </si>
  <si>
    <t>Cantidad de energía excluyendo la eficiencia del grupo motopropulsor (MJ)</t>
  </si>
  <si>
    <t>(please enter details here)</t>
  </si>
  <si>
    <t>NA</t>
  </si>
  <si>
    <t>Non EU</t>
  </si>
  <si>
    <t>EU</t>
  </si>
  <si>
    <t>Shabwa Blend</t>
  </si>
  <si>
    <t>Yemen</t>
  </si>
  <si>
    <t>Masila Blend</t>
  </si>
  <si>
    <t>Maarib Lt.</t>
  </si>
  <si>
    <t>Alif</t>
  </si>
  <si>
    <t>North Yemeni Blend</t>
  </si>
  <si>
    <t>Su Tu Den (Black Lion)</t>
  </si>
  <si>
    <t>Vietnam</t>
  </si>
  <si>
    <t>Ruby</t>
  </si>
  <si>
    <t>Rang Dong</t>
  </si>
  <si>
    <t>Dai Hung (Big Bear)</t>
  </si>
  <si>
    <t>Bach Ho (White Tiger)</t>
  </si>
  <si>
    <t>Guafita</t>
  </si>
  <si>
    <t>Venezuela</t>
  </si>
  <si>
    <t>Morichal 16</t>
  </si>
  <si>
    <t>Petrozuata</t>
  </si>
  <si>
    <t>Corocoro</t>
  </si>
  <si>
    <t>Monogas</t>
  </si>
  <si>
    <t>Zuata 30</t>
  </si>
  <si>
    <t>Zuata 20</t>
  </si>
  <si>
    <t>Zuata 10</t>
  </si>
  <si>
    <t>Hamaca</t>
  </si>
  <si>
    <t>BCF22</t>
  </si>
  <si>
    <t>Cerro Negro</t>
  </si>
  <si>
    <t>Santa Barbara</t>
  </si>
  <si>
    <t>Curazao Blend</t>
  </si>
  <si>
    <t>Furrial-2 (E. Venezuela)</t>
  </si>
  <si>
    <t>Tucupita</t>
  </si>
  <si>
    <t>Quiriquire</t>
  </si>
  <si>
    <t>Pedenales</t>
  </si>
  <si>
    <t>Morichal</t>
  </si>
  <si>
    <t>Caripito Blend</t>
  </si>
  <si>
    <t>BCF-Medium</t>
  </si>
  <si>
    <t>BCF-Heavy</t>
  </si>
  <si>
    <t>Taparito</t>
  </si>
  <si>
    <t>Lagomar</t>
  </si>
  <si>
    <t>Temblador</t>
  </si>
  <si>
    <t>Ceuta – 28</t>
  </si>
  <si>
    <t>Bachaquero 13</t>
  </si>
  <si>
    <t>Laguna</t>
  </si>
  <si>
    <t>Lago Light</t>
  </si>
  <si>
    <t>Merey</t>
  </si>
  <si>
    <t>Hombre Pintado</t>
  </si>
  <si>
    <t>Oritupano</t>
  </si>
  <si>
    <t>Mesa-Recon</t>
  </si>
  <si>
    <t>Tia Juana Pesado (Heavy)</t>
  </si>
  <si>
    <t>Tjl Cretaceous</t>
  </si>
  <si>
    <t>102 Tj (25)</t>
  </si>
  <si>
    <t>Recon (Venez)</t>
  </si>
  <si>
    <t>Pilon</t>
  </si>
  <si>
    <t>BCF-23</t>
  </si>
  <si>
    <t>Cabimas</t>
  </si>
  <si>
    <t>Menemoto</t>
  </si>
  <si>
    <t>Lago Mix Med.</t>
  </si>
  <si>
    <t>Guanipa</t>
  </si>
  <si>
    <t>Cretaceous</t>
  </si>
  <si>
    <t>Corridor Block</t>
  </si>
  <si>
    <t>Bolival Coast</t>
  </si>
  <si>
    <t>BCF Blend</t>
  </si>
  <si>
    <t>BCF-31</t>
  </si>
  <si>
    <t>BCF-24</t>
  </si>
  <si>
    <t>BCF-21.9</t>
  </si>
  <si>
    <t>Anaco</t>
  </si>
  <si>
    <t>Aguasay</t>
  </si>
  <si>
    <t>Bombai</t>
  </si>
  <si>
    <t>Santa Rosa</t>
  </si>
  <si>
    <t>Anaco Wax</t>
  </si>
  <si>
    <t>Tigre</t>
  </si>
  <si>
    <t>Lago Medio</t>
  </si>
  <si>
    <t>Ceuta</t>
  </si>
  <si>
    <t>Mesa</t>
  </si>
  <si>
    <t>Sylvestre</t>
  </si>
  <si>
    <t>Barinas</t>
  </si>
  <si>
    <t>Leona</t>
  </si>
  <si>
    <t>Boscan</t>
  </si>
  <si>
    <t>Lagocinco</t>
  </si>
  <si>
    <t>Lagotreco</t>
  </si>
  <si>
    <t>San Joaquin</t>
  </si>
  <si>
    <t>La Rosa Medium</t>
  </si>
  <si>
    <t>Lagunillas</t>
  </si>
  <si>
    <t>Cento Lago</t>
  </si>
  <si>
    <t>Bachaquero</t>
  </si>
  <si>
    <t>Officina</t>
  </si>
  <si>
    <t>Tia Juana Med 26</t>
  </si>
  <si>
    <t>Tia Juana Light</t>
  </si>
  <si>
    <t>Venez Lot 17</t>
  </si>
  <si>
    <t>Tucipido</t>
  </si>
  <si>
    <t>Ruiz</t>
  </si>
  <si>
    <t>Mariago</t>
  </si>
  <si>
    <t>Lama Lamar</t>
  </si>
  <si>
    <t>Jobo (Monagas)</t>
  </si>
  <si>
    <t>Uzbekistan Miscellaneous</t>
  </si>
  <si>
    <t xml:space="preserve">Sockeye </t>
  </si>
  <si>
    <t xml:space="preserve">Santa Clara </t>
  </si>
  <si>
    <t xml:space="preserve">Sacate </t>
  </si>
  <si>
    <t xml:space="preserve">Point Pedernales </t>
  </si>
  <si>
    <t xml:space="preserve">Point Arguello </t>
  </si>
  <si>
    <t xml:space="preserve">Pescado </t>
  </si>
  <si>
    <t xml:space="preserve">Hueneme </t>
  </si>
  <si>
    <t xml:space="preserve">Hondo </t>
  </si>
  <si>
    <t xml:space="preserve">Dos Cuadras </t>
  </si>
  <si>
    <t xml:space="preserve">Carpinteria </t>
  </si>
  <si>
    <t xml:space="preserve">Beta </t>
  </si>
  <si>
    <t xml:space="preserve">Utah Covenant </t>
  </si>
  <si>
    <t>Texas Eagle Ford</t>
  </si>
  <si>
    <t xml:space="preserve">Texas WTI </t>
  </si>
  <si>
    <t xml:space="preserve">North Dakota Sweet </t>
  </si>
  <si>
    <t xml:space="preserve">North Dakota Bakken </t>
  </si>
  <si>
    <t xml:space="preserve">New Mexico Four Corners </t>
  </si>
  <si>
    <t xml:space="preserve">Colorado Niobrara </t>
  </si>
  <si>
    <t xml:space="preserve">Alaska ANS </t>
  </si>
  <si>
    <t>Harding</t>
  </si>
  <si>
    <t>Captain</t>
  </si>
  <si>
    <t>Schiehallion</t>
  </si>
  <si>
    <t>Foinhaven</t>
  </si>
  <si>
    <t>Alba</t>
  </si>
  <si>
    <t>Cormorant. South (Cormorant “A”)</t>
  </si>
  <si>
    <t>Cormorant. North</t>
  </si>
  <si>
    <t>Wytch Farm</t>
  </si>
  <si>
    <t>South Birch</t>
  </si>
  <si>
    <t>Heather</t>
  </si>
  <si>
    <t>Argyle</t>
  </si>
  <si>
    <t>S.V. (Ninian)</t>
  </si>
  <si>
    <t>Thistle</t>
  </si>
  <si>
    <t>Flotta</t>
  </si>
  <si>
    <t>Brent Blend</t>
  </si>
  <si>
    <t>Forties</t>
  </si>
  <si>
    <t>Piper</t>
  </si>
  <si>
    <t>Beryl</t>
  </si>
  <si>
    <t>Montrose</t>
  </si>
  <si>
    <t>Ninian Blend</t>
  </si>
  <si>
    <t>Murchison</t>
  </si>
  <si>
    <t>Maureen</t>
  </si>
  <si>
    <t>N.W. Hutton</t>
  </si>
  <si>
    <t>Hutton</t>
  </si>
  <si>
    <t>Fulmar</t>
  </si>
  <si>
    <t>Dunlin</t>
  </si>
  <si>
    <t>Magnus</t>
  </si>
  <si>
    <t>Tern</t>
  </si>
  <si>
    <t>Tartan</t>
  </si>
  <si>
    <t>S.V. (Brent)</t>
  </si>
  <si>
    <t>Claymore</t>
  </si>
  <si>
    <t>Buchan</t>
  </si>
  <si>
    <t>Brae</t>
  </si>
  <si>
    <t>Beatrice</t>
  </si>
  <si>
    <t>Auk</t>
  </si>
  <si>
    <t>Sharjah Condensate</t>
  </si>
  <si>
    <t>Mubarek. Sharjah</t>
  </si>
  <si>
    <t>Ras Al Khaimah Miscellaneous</t>
  </si>
  <si>
    <t>Rak Condensate</t>
  </si>
  <si>
    <t>Upper Zakum</t>
  </si>
  <si>
    <t>Top Murban</t>
  </si>
  <si>
    <t>Murban Bottoms</t>
  </si>
  <si>
    <t>Abu Al Bu Khoosh</t>
  </si>
  <si>
    <t>Arzanah</t>
  </si>
  <si>
    <t>Umm Shaif (Abu Dhabi Marine)</t>
  </si>
  <si>
    <t>Murban</t>
  </si>
  <si>
    <t>Mubarraz</t>
  </si>
  <si>
    <t>Al Bunduq</t>
  </si>
  <si>
    <t>Ukraine Miscellaneous</t>
  </si>
  <si>
    <t>Turkish Miscellaneous</t>
  </si>
  <si>
    <t>Ezzaouia-2</t>
  </si>
  <si>
    <t>El Borma</t>
  </si>
  <si>
    <t>Ashtart</t>
  </si>
  <si>
    <t>Zarzaitine</t>
  </si>
  <si>
    <t>Calypso Miscellaneous</t>
  </si>
  <si>
    <t>Trintopec</t>
  </si>
  <si>
    <t>Galeota Mix</t>
  </si>
  <si>
    <t>Benchamas</t>
  </si>
  <si>
    <t>Bualuang</t>
  </si>
  <si>
    <t>Nang Nuan</t>
  </si>
  <si>
    <t>Sirikit</t>
  </si>
  <si>
    <t>Erawan Condensate</t>
  </si>
  <si>
    <t>Souedie</t>
  </si>
  <si>
    <t>Syrian Light</t>
  </si>
  <si>
    <t>Omar</t>
  </si>
  <si>
    <t>Omar Blend</t>
  </si>
  <si>
    <t>Thayyem</t>
  </si>
  <si>
    <t>Syrian Straight</t>
  </si>
  <si>
    <t>El Dorado</t>
  </si>
  <si>
    <t>Casablanca</t>
  </si>
  <si>
    <t>Amposta Marina North</t>
  </si>
  <si>
    <t>Rantau</t>
  </si>
  <si>
    <t>Berri (Yanbu)</t>
  </si>
  <si>
    <t>Medium (Yanbu)</t>
  </si>
  <si>
    <t>Heavy (Yanbu)</t>
  </si>
  <si>
    <t>Light (Yanbu)</t>
  </si>
  <si>
    <t>Extra Light (Pers. Gulf) (Berri)</t>
  </si>
  <si>
    <t>Medium (Pers. Gulf) (Khursaniyah)</t>
  </si>
  <si>
    <t>Heavy (Pers. Gulf) (Safaniya)</t>
  </si>
  <si>
    <t>Light (Pers. Gulf)</t>
  </si>
  <si>
    <t>Sokol</t>
  </si>
  <si>
    <t>Purovsky Condensate</t>
  </si>
  <si>
    <t>E4 Heavy</t>
  </si>
  <si>
    <t>E4 (Gravenshon)</t>
  </si>
  <si>
    <t>Siberian Light</t>
  </si>
  <si>
    <t>M100 Heavy</t>
  </si>
  <si>
    <t>M100</t>
  </si>
  <si>
    <t>Russian Export Blend</t>
  </si>
  <si>
    <t>Urals</t>
  </si>
  <si>
    <t>Qatar Land</t>
  </si>
  <si>
    <t>Qatar</t>
  </si>
  <si>
    <t>Qatar Marine</t>
  </si>
  <si>
    <t>Dukhan</t>
  </si>
  <si>
    <t>Philippines Miscellaneous</t>
  </si>
  <si>
    <t>Nido</t>
  </si>
  <si>
    <t>Mayna</t>
  </si>
  <si>
    <t>Shiviyacu-23</t>
  </si>
  <si>
    <t>Carmen Central-5</t>
  </si>
  <si>
    <t>Low Cold Test</t>
  </si>
  <si>
    <t>Bayovar</t>
  </si>
  <si>
    <t>High Cold Test</t>
  </si>
  <si>
    <t>Talara</t>
  </si>
  <si>
    <t>Loreto</t>
  </si>
  <si>
    <t>Kutubu</t>
  </si>
  <si>
    <t>Oman Export</t>
  </si>
  <si>
    <t xml:space="preserve">Sleipner Condensate </t>
  </si>
  <si>
    <t>Draugen</t>
  </si>
  <si>
    <t>Troll</t>
  </si>
  <si>
    <t>Norne</t>
  </si>
  <si>
    <t>Oseberg</t>
  </si>
  <si>
    <t>Gullfaks</t>
  </si>
  <si>
    <t>Norwegian Forties</t>
  </si>
  <si>
    <t>Heidrun</t>
  </si>
  <si>
    <t>Statfjord</t>
  </si>
  <si>
    <t>Tor</t>
  </si>
  <si>
    <t>Ekofisk</t>
  </si>
  <si>
    <t>Agbami</t>
  </si>
  <si>
    <t>Nigeria</t>
  </si>
  <si>
    <t>EA</t>
  </si>
  <si>
    <t>Akpo</t>
  </si>
  <si>
    <t>Amenam Blend</t>
  </si>
  <si>
    <t>ERHA</t>
  </si>
  <si>
    <t>Bonga</t>
  </si>
  <si>
    <t>Okwori</t>
  </si>
  <si>
    <t>Yoho</t>
  </si>
  <si>
    <t>Ukpokiti</t>
  </si>
  <si>
    <t>OSO</t>
  </si>
  <si>
    <t>Antan</t>
  </si>
  <si>
    <t>Iyak-3</t>
  </si>
  <si>
    <t>Adanga</t>
  </si>
  <si>
    <t>Gilli Gilli</t>
  </si>
  <si>
    <t>Brass Blend</t>
  </si>
  <si>
    <t>Bonny Light</t>
  </si>
  <si>
    <t>Bomu</t>
  </si>
  <si>
    <t>Pennington</t>
  </si>
  <si>
    <t>Bonny Medium</t>
  </si>
  <si>
    <t>Qua Iboe</t>
  </si>
  <si>
    <t>Brass River</t>
  </si>
  <si>
    <t>Escravos</t>
  </si>
  <si>
    <t>Forcados Blend</t>
  </si>
  <si>
    <t>Khafji Blend</t>
  </si>
  <si>
    <t>Neutral Zone Mix</t>
  </si>
  <si>
    <t>Ratawi</t>
  </si>
  <si>
    <t>Burgan (Wafra)</t>
  </si>
  <si>
    <t>Khafji</t>
  </si>
  <si>
    <t>Hout</t>
  </si>
  <si>
    <t>Eocene (Wafra)</t>
  </si>
  <si>
    <t>Alba (Ned)</t>
  </si>
  <si>
    <t>Topped Isthmus</t>
  </si>
  <si>
    <t>Altamira</t>
  </si>
  <si>
    <t>Olmeca</t>
  </si>
  <si>
    <t>Maya</t>
  </si>
  <si>
    <t>Isthmus</t>
  </si>
  <si>
    <t>Chinguetti</t>
  </si>
  <si>
    <t>Mauritania</t>
  </si>
  <si>
    <t>Dulang</t>
  </si>
  <si>
    <t>Pulai</t>
  </si>
  <si>
    <t>Bekok</t>
  </si>
  <si>
    <t>Bintulu</t>
  </si>
  <si>
    <t>Tembungo (2)</t>
  </si>
  <si>
    <t>Tapis</t>
  </si>
  <si>
    <t>Labuan Blend</t>
  </si>
  <si>
    <t>Tembungo</t>
  </si>
  <si>
    <t>Miri Light</t>
  </si>
  <si>
    <t>El Sharara</t>
  </si>
  <si>
    <t>Zueitina Condensate</t>
  </si>
  <si>
    <t>Sarir</t>
  </si>
  <si>
    <t>Dahra</t>
  </si>
  <si>
    <t>El Hofra</t>
  </si>
  <si>
    <t>Bunker Hunt</t>
  </si>
  <si>
    <t>Zueitina</t>
  </si>
  <si>
    <t>Sirtica</t>
  </si>
  <si>
    <t>Brega</t>
  </si>
  <si>
    <t>Amna (high pour)</t>
  </si>
  <si>
    <t>Bu Attifel</t>
  </si>
  <si>
    <t xml:space="preserve">Burgan (Wafra) </t>
  </si>
  <si>
    <t>Kuwait</t>
  </si>
  <si>
    <t>Magwa (Lower Jurassic)</t>
  </si>
  <si>
    <t>Mina al Ahmadi (Kuwait Export)</t>
  </si>
  <si>
    <t>CPC Blend</t>
  </si>
  <si>
    <t>Kumkol</t>
  </si>
  <si>
    <t>FAO Blend</t>
  </si>
  <si>
    <t>N. Rumalia (Turkey)</t>
  </si>
  <si>
    <t>Kirkuk Blend (Turkey)</t>
  </si>
  <si>
    <t>Basrah Heavy (Turkey)</t>
  </si>
  <si>
    <t>Basrah Medium (Turkey)</t>
  </si>
  <si>
    <t>Bai Hasson (Turkey)</t>
  </si>
  <si>
    <t>Mishrif (Turkey)</t>
  </si>
  <si>
    <t>Kirkuk (Turkey)</t>
  </si>
  <si>
    <t>Basrah Light (Turkey)</t>
  </si>
  <si>
    <t>N. Rumalia (Red Sea)</t>
  </si>
  <si>
    <t>Kirkuk Blend (Red Sea)</t>
  </si>
  <si>
    <t>Basrah Heavy (Red Sea)</t>
  </si>
  <si>
    <t>Basrah Medium (Red Sea)</t>
  </si>
  <si>
    <t>Bai Hasson (Red Sea)</t>
  </si>
  <si>
    <t>Mishrif (Red Sea)</t>
  </si>
  <si>
    <t>Kirkuk (Red Sea)</t>
  </si>
  <si>
    <t>Basrah Light (Red Sea)</t>
  </si>
  <si>
    <t>Ras el Behar</t>
  </si>
  <si>
    <t>N. Rumalia (Pers. Gulf)</t>
  </si>
  <si>
    <t>Kirkuk Blend (Pers. Gulf)</t>
  </si>
  <si>
    <t>Basrah Heavy (Pers. Gulf)</t>
  </si>
  <si>
    <t>Basrah Medium (Pers. Gulf)</t>
  </si>
  <si>
    <t>Bai Hasson (Pers. Gulf)</t>
  </si>
  <si>
    <t>Mishrif (Pers. Gulf)</t>
  </si>
  <si>
    <t>Kirkuk (Pers. Gulf)</t>
  </si>
  <si>
    <t>Basrah Light (Pers. Gulf)</t>
  </si>
  <si>
    <t>Iranian Miscellaneous</t>
  </si>
  <si>
    <t>Sirri</t>
  </si>
  <si>
    <t>Aboozar (Ardeshir)</t>
  </si>
  <si>
    <t>Foroozan (Fereidoon)</t>
  </si>
  <si>
    <t>Salmon (Sassan)</t>
  </si>
  <si>
    <t>Rostam</t>
  </si>
  <si>
    <t>Dorrood (Darius)</t>
  </si>
  <si>
    <t>Soroosh (Cyrus)</t>
  </si>
  <si>
    <t>Iranian Heavy</t>
  </si>
  <si>
    <t>Iranian Light</t>
  </si>
  <si>
    <t>Senipah</t>
  </si>
  <si>
    <t>Indonesia</t>
  </si>
  <si>
    <t>Belida</t>
  </si>
  <si>
    <t>Widuri</t>
  </si>
  <si>
    <t>Sepinggan - Yakin Mixed</t>
  </si>
  <si>
    <t>Intan</t>
  </si>
  <si>
    <t>Padang Isle</t>
  </si>
  <si>
    <t>Bima</t>
  </si>
  <si>
    <t>Ayu-1</t>
  </si>
  <si>
    <t>Giti-1</t>
  </si>
  <si>
    <t>Sisi-1</t>
  </si>
  <si>
    <t>Kakap</t>
  </si>
  <si>
    <t>Lalang</t>
  </si>
  <si>
    <t>Cinta Heavy</t>
  </si>
  <si>
    <t>Camar</t>
  </si>
  <si>
    <t>Bunyu</t>
  </si>
  <si>
    <t>Melahin</t>
  </si>
  <si>
    <t>Kerindigan</t>
  </si>
  <si>
    <t>Pamusian</t>
  </si>
  <si>
    <t>Bunya</t>
  </si>
  <si>
    <t>Klamono</t>
  </si>
  <si>
    <t>Udang</t>
  </si>
  <si>
    <t>Arun Condensate</t>
  </si>
  <si>
    <t>Badak</t>
  </si>
  <si>
    <t>Sembakung</t>
  </si>
  <si>
    <t>Duri (Sumatran Heavy)</t>
  </si>
  <si>
    <t>Salawati</t>
  </si>
  <si>
    <t>Katapa</t>
  </si>
  <si>
    <t>Bekapai</t>
  </si>
  <si>
    <t>Cinta</t>
  </si>
  <si>
    <t>Jatibarang</t>
  </si>
  <si>
    <t>Handil</t>
  </si>
  <si>
    <t>Poleng</t>
  </si>
  <si>
    <t>Arimbi</t>
  </si>
  <si>
    <t>Walio</t>
  </si>
  <si>
    <t>Sepinggan</t>
  </si>
  <si>
    <t>Sanga Sanga</t>
  </si>
  <si>
    <t>Suri</t>
  </si>
  <si>
    <t>Attaka</t>
  </si>
  <si>
    <t>Ardjuna</t>
  </si>
  <si>
    <t>Minas (Sumatron Light)</t>
  </si>
  <si>
    <t>Bombay High</t>
  </si>
  <si>
    <t>India</t>
  </si>
  <si>
    <t>Rubelsanto</t>
  </si>
  <si>
    <t>Guatemala</t>
  </si>
  <si>
    <t>Coban</t>
  </si>
  <si>
    <t>Salt Pond</t>
  </si>
  <si>
    <t>Ghana</t>
  </si>
  <si>
    <t>Bonsu</t>
  </si>
  <si>
    <t>Georgian Miscellaneous</t>
  </si>
  <si>
    <t>Georgia</t>
  </si>
  <si>
    <t>Gabonian Miscellaneous</t>
  </si>
  <si>
    <t>Olende</t>
  </si>
  <si>
    <t>Etame Marin</t>
  </si>
  <si>
    <t>Rabi Light</t>
  </si>
  <si>
    <t>Rabi Blend</t>
  </si>
  <si>
    <t>Rabi</t>
  </si>
  <si>
    <t>T’Catamba</t>
  </si>
  <si>
    <t>Rabi-Kouanga</t>
  </si>
  <si>
    <t>Oguendjo</t>
  </si>
  <si>
    <t>Lucina Marine</t>
  </si>
  <si>
    <t>Mandji (Gab)</t>
  </si>
  <si>
    <t>Gamba</t>
  </si>
  <si>
    <t>Ceiba</t>
  </si>
  <si>
    <t>Alba Condensate</t>
  </si>
  <si>
    <t>Zafiro</t>
  </si>
  <si>
    <t>East Zeit Mix</t>
  </si>
  <si>
    <t>Zeit Bay</t>
  </si>
  <si>
    <t>Rhas Budran</t>
  </si>
  <si>
    <t>Mango-1</t>
  </si>
  <si>
    <t>East Gharib (J-1)</t>
  </si>
  <si>
    <t>Geysum</t>
  </si>
  <si>
    <t>Gulf of Suez Mix</t>
  </si>
  <si>
    <t>Rhas Gharib</t>
  </si>
  <si>
    <t>El Morgan</t>
  </si>
  <si>
    <t>Belayim</t>
  </si>
  <si>
    <t>Napo Light</t>
  </si>
  <si>
    <t>Ecuador</t>
  </si>
  <si>
    <t>Napo</t>
  </si>
  <si>
    <t>Bogi-1</t>
  </si>
  <si>
    <t>Frontera-1</t>
  </si>
  <si>
    <t>Limoncoha-1</t>
  </si>
  <si>
    <t>Santa Elena</t>
  </si>
  <si>
    <t>Quito</t>
  </si>
  <si>
    <t>Oriente</t>
  </si>
  <si>
    <t>Margham Light</t>
  </si>
  <si>
    <t>Dubai</t>
  </si>
  <si>
    <t>Dubai (Fateh)</t>
  </si>
  <si>
    <t>Danish North Sea</t>
  </si>
  <si>
    <t>Gorm</t>
  </si>
  <si>
    <t>Dan</t>
  </si>
  <si>
    <t>23.01.2017</t>
  </si>
  <si>
    <t>Lion Cote</t>
  </si>
  <si>
    <t>Espoir</t>
  </si>
  <si>
    <t>Kinshasa Coco</t>
  </si>
  <si>
    <t>Congo</t>
  </si>
  <si>
    <t xml:space="preserve">Zimbabwe </t>
  </si>
  <si>
    <t xml:space="preserve">Zambia </t>
  </si>
  <si>
    <t>Kinshasa Muanda</t>
  </si>
  <si>
    <t>Brazzaville Nkossa</t>
  </si>
  <si>
    <t xml:space="preserve">Viet Nam </t>
  </si>
  <si>
    <t>Brazzaville Viodo Marina-1</t>
  </si>
  <si>
    <t>Brazzaville Djeno Blend</t>
  </si>
  <si>
    <t xml:space="preserve">Vanuatu </t>
  </si>
  <si>
    <t>Brazzaville Emeraude</t>
  </si>
  <si>
    <t>South Blend</t>
  </si>
  <si>
    <t>Colombia</t>
  </si>
  <si>
    <t xml:space="preserve">Uruguay </t>
  </si>
  <si>
    <t>Cupiaga</t>
  </si>
  <si>
    <t>Castilla Blend</t>
  </si>
  <si>
    <t>Vasconia</t>
  </si>
  <si>
    <t>Cusiana</t>
  </si>
  <si>
    <t>Casanare</t>
  </si>
  <si>
    <t xml:space="preserve">Uganda </t>
  </si>
  <si>
    <t>Tunane-1</t>
  </si>
  <si>
    <t>Tuvalu</t>
  </si>
  <si>
    <t>Suria Sur-1</t>
  </si>
  <si>
    <t>Corocora-1</t>
  </si>
  <si>
    <t>Cano Duya-1</t>
  </si>
  <si>
    <t>Lasmo</t>
  </si>
  <si>
    <t>Cano-Limon</t>
  </si>
  <si>
    <t>Tonga</t>
  </si>
  <si>
    <t>Orito</t>
  </si>
  <si>
    <t xml:space="preserve">Togo </t>
  </si>
  <si>
    <t>Rio Zulia</t>
  </si>
  <si>
    <t>Putamayo</t>
  </si>
  <si>
    <t>Onto</t>
  </si>
  <si>
    <t>Xi Xiang</t>
  </si>
  <si>
    <t>China</t>
  </si>
  <si>
    <t>Peng Lai</t>
  </si>
  <si>
    <t>Boz Hong</t>
  </si>
  <si>
    <t>Liu Hua</t>
  </si>
  <si>
    <t>Wei Zhou</t>
  </si>
  <si>
    <t>Xijiang</t>
  </si>
  <si>
    <t xml:space="preserve">Suriname </t>
  </si>
  <si>
    <t>Lufeng</t>
  </si>
  <si>
    <t>Chengbei</t>
  </si>
  <si>
    <t xml:space="preserve">Sri Lanka </t>
  </si>
  <si>
    <t>Beibu</t>
  </si>
  <si>
    <t>Shengli</t>
  </si>
  <si>
    <t>Taching (Daqing)</t>
  </si>
  <si>
    <t>Chile Miscellaneous</t>
  </si>
  <si>
    <t>Chile</t>
  </si>
  <si>
    <t xml:space="preserve">Somalia </t>
  </si>
  <si>
    <t>Doba Blend (Later Production)</t>
  </si>
  <si>
    <t>Chad</t>
  </si>
  <si>
    <t>Doba Blend (Early Production)</t>
  </si>
  <si>
    <t>Christina Lake Dilbit</t>
  </si>
  <si>
    <t>Christina Dilbit Blend</t>
  </si>
  <si>
    <t>Western Canadian Resid</t>
  </si>
  <si>
    <t xml:space="preserve">Sierra Leone </t>
  </si>
  <si>
    <t>Peace Sour</t>
  </si>
  <si>
    <t xml:space="preserve">Seychelles </t>
  </si>
  <si>
    <t>Suncor Synthetic H (OSH)</t>
  </si>
  <si>
    <t>Serbia</t>
  </si>
  <si>
    <t>Suncor Synthetic A (OSA)</t>
  </si>
  <si>
    <t xml:space="preserve">Senegal </t>
  </si>
  <si>
    <t>Seal Heavy(SH)</t>
  </si>
  <si>
    <t>Premium Albian Synthetic (PAS)</t>
  </si>
  <si>
    <t>Husky Synthetic Blend</t>
  </si>
  <si>
    <t xml:space="preserve">San Marino </t>
  </si>
  <si>
    <t>CNRL</t>
  </si>
  <si>
    <t xml:space="preserve">Samoa </t>
  </si>
  <si>
    <t>Christina Lake</t>
  </si>
  <si>
    <t>Albian Residuum Blend (ARB)</t>
  </si>
  <si>
    <t>Premium Albian Synthetic Heavy</t>
  </si>
  <si>
    <t>Access</t>
  </si>
  <si>
    <t xml:space="preserve">Rwanda </t>
  </si>
  <si>
    <t>White Rose</t>
  </si>
  <si>
    <t>Western Canadian Select</t>
  </si>
  <si>
    <t>Western Canadian Blend</t>
  </si>
  <si>
    <t xml:space="preserve">Qatar </t>
  </si>
  <si>
    <t>Echo Blend</t>
  </si>
  <si>
    <t xml:space="preserve">Portugal </t>
  </si>
  <si>
    <t>Terra Nova</t>
  </si>
  <si>
    <t>Koch Alberta</t>
  </si>
  <si>
    <t>Albian Heavy</t>
  </si>
  <si>
    <t>Boundary</t>
  </si>
  <si>
    <t xml:space="preserve">Paraguay </t>
  </si>
  <si>
    <t>BC Light</t>
  </si>
  <si>
    <t>Hibernia</t>
  </si>
  <si>
    <t>Wabasca</t>
  </si>
  <si>
    <t xml:space="preserve">Palau </t>
  </si>
  <si>
    <t>Federated Light and Medium</t>
  </si>
  <si>
    <t>Panuke Condensate</t>
  </si>
  <si>
    <t>Waterton Condensate</t>
  </si>
  <si>
    <t>Canadian Common</t>
  </si>
  <si>
    <t xml:space="preserve">Nigeria </t>
  </si>
  <si>
    <t>Canadian Common Condensate</t>
  </si>
  <si>
    <t xml:space="preserve">Niger </t>
  </si>
  <si>
    <t>Northblend Nevis</t>
  </si>
  <si>
    <t xml:space="preserve">Nicaragua </t>
  </si>
  <si>
    <t>Rangeland – South L &amp; M</t>
  </si>
  <si>
    <t>Syncrude</t>
  </si>
  <si>
    <t>Sweet Mixed Blend</t>
  </si>
  <si>
    <t xml:space="preserve">Nepal </t>
  </si>
  <si>
    <t>Saskatchewan Light</t>
  </si>
  <si>
    <t>Nauru</t>
  </si>
  <si>
    <t>Sarnium Condensate</t>
  </si>
  <si>
    <t xml:space="preserve">Namibia </t>
  </si>
  <si>
    <t>Peace River Condensate</t>
  </si>
  <si>
    <t xml:space="preserve">Mozambique </t>
  </si>
  <si>
    <t>Lloyd Blend</t>
  </si>
  <si>
    <t>Myanmar</t>
  </si>
  <si>
    <t>Light Sour Blend</t>
  </si>
  <si>
    <t>Gulf Alberta L &amp; M</t>
  </si>
  <si>
    <t>Montenegro</t>
  </si>
  <si>
    <t>Gcos</t>
  </si>
  <si>
    <t xml:space="preserve">Mongolia </t>
  </si>
  <si>
    <t>Chauvin</t>
  </si>
  <si>
    <t>Canadian Federated</t>
  </si>
  <si>
    <t>Cold Lake Blend</t>
  </si>
  <si>
    <t>Cold Lake</t>
  </si>
  <si>
    <t>Synthetic Canada</t>
  </si>
  <si>
    <t>Reagan Field</t>
  </si>
  <si>
    <t xml:space="preserve">Mauritania </t>
  </si>
  <si>
    <t>Aurora Condensate</t>
  </si>
  <si>
    <t>Aurora Light</t>
  </si>
  <si>
    <t xml:space="preserve">Malta </t>
  </si>
  <si>
    <t>Ipl Condensate</t>
  </si>
  <si>
    <t xml:space="preserve">Mali </t>
  </si>
  <si>
    <t>Ipl-Mix Sour</t>
  </si>
  <si>
    <t>Ipl-Mix Sweet</t>
  </si>
  <si>
    <t>Milk River Pipeline</t>
  </si>
  <si>
    <t xml:space="preserve">Malawi </t>
  </si>
  <si>
    <t>Midale</t>
  </si>
  <si>
    <t xml:space="preserve">Madagascar </t>
  </si>
  <si>
    <t>Smiley-Coleville</t>
  </si>
  <si>
    <t>Fosterton</t>
  </si>
  <si>
    <t>Bow River Heavy</t>
  </si>
  <si>
    <t>Wainwright- Kinsella</t>
  </si>
  <si>
    <t xml:space="preserve">Liechtenstein </t>
  </si>
  <si>
    <t>Lloydminster</t>
  </si>
  <si>
    <t>Redwater</t>
  </si>
  <si>
    <t xml:space="preserve">Liberia </t>
  </si>
  <si>
    <t>Rangeland Condensate</t>
  </si>
  <si>
    <t xml:space="preserve">Lesotho </t>
  </si>
  <si>
    <t>Fosterton Condensate</t>
  </si>
  <si>
    <t>Bells Hill Lake</t>
  </si>
  <si>
    <t>Pembina</t>
  </si>
  <si>
    <t>Rainbow Light and Medium</t>
  </si>
  <si>
    <t>Manyberries</t>
  </si>
  <si>
    <t xml:space="preserve">Kuwait </t>
  </si>
  <si>
    <t>Peace River Heavy</t>
  </si>
  <si>
    <t>Peace River Medium</t>
  </si>
  <si>
    <t>Peace River Light</t>
  </si>
  <si>
    <t>Kiribati</t>
  </si>
  <si>
    <t>Cameroon Miscellaneous</t>
  </si>
  <si>
    <t xml:space="preserve">Kenya </t>
  </si>
  <si>
    <t>Ebome</t>
  </si>
  <si>
    <t>Moudi Heavy</t>
  </si>
  <si>
    <t>Moudi Light</t>
  </si>
  <si>
    <t>Lokele</t>
  </si>
  <si>
    <t xml:space="preserve">Jamaica </t>
  </si>
  <si>
    <t>Kole Marine Blend</t>
  </si>
  <si>
    <t xml:space="preserve">Champion Export </t>
  </si>
  <si>
    <t xml:space="preserve">Israel </t>
  </si>
  <si>
    <t>Brunei Condensate</t>
  </si>
  <si>
    <t>Brunei LS Blend</t>
  </si>
  <si>
    <t>Champion Condensate</t>
  </si>
  <si>
    <t>Champion</t>
  </si>
  <si>
    <t xml:space="preserve">Indonesia </t>
  </si>
  <si>
    <t>Seria Light</t>
  </si>
  <si>
    <t xml:space="preserve">India </t>
  </si>
  <si>
    <t>Albacora East</t>
  </si>
  <si>
    <t>Roncador Heavy</t>
  </si>
  <si>
    <t>Roncador</t>
  </si>
  <si>
    <t xml:space="preserve">Honduras </t>
  </si>
  <si>
    <t>Brazil Polvo</t>
  </si>
  <si>
    <t xml:space="preserve">Haiti </t>
  </si>
  <si>
    <t>Marlim</t>
  </si>
  <si>
    <t xml:space="preserve">Guyana </t>
  </si>
  <si>
    <t>Urucu (Upper Amazon)</t>
  </si>
  <si>
    <t xml:space="preserve">Guinea Bissau </t>
  </si>
  <si>
    <t>Campos Basin</t>
  </si>
  <si>
    <t xml:space="preserve">Guinea </t>
  </si>
  <si>
    <t>Sergipano</t>
  </si>
  <si>
    <t xml:space="preserve">Guatemala </t>
  </si>
  <si>
    <t>Garoupa</t>
  </si>
  <si>
    <t>Bolivian Condensate</t>
  </si>
  <si>
    <t>Bolivia</t>
  </si>
  <si>
    <t>Benin Miscellaneous</t>
  </si>
  <si>
    <t xml:space="preserve">Ghana </t>
  </si>
  <si>
    <t>Seme</t>
  </si>
  <si>
    <t>Belize Miscellaneous</t>
  </si>
  <si>
    <t xml:space="preserve">Georgia </t>
  </si>
  <si>
    <t>Belize Light Crude</t>
  </si>
  <si>
    <t>Belarus Miscellaneous</t>
  </si>
  <si>
    <t>Bahrain Miscellaneous</t>
  </si>
  <si>
    <t>Azeri Light</t>
  </si>
  <si>
    <t xml:space="preserve">Gippsland (Bass Strait) </t>
  </si>
  <si>
    <t>Australia</t>
  </si>
  <si>
    <t xml:space="preserve">Fiji </t>
  </si>
  <si>
    <t>Enfield</t>
  </si>
  <si>
    <t>Elang</t>
  </si>
  <si>
    <t xml:space="preserve">Estonia </t>
  </si>
  <si>
    <t>Cossack</t>
  </si>
  <si>
    <t xml:space="preserve">Eritrea </t>
  </si>
  <si>
    <t>Buffalo Crude</t>
  </si>
  <si>
    <t>Griffin</t>
  </si>
  <si>
    <t xml:space="preserve">El Salvador </t>
  </si>
  <si>
    <t>Cooper Basin</t>
  </si>
  <si>
    <t>Jackson Blend</t>
  </si>
  <si>
    <t xml:space="preserve">Ecuador </t>
  </si>
  <si>
    <t>Northwest Shelf Condensate</t>
  </si>
  <si>
    <t>Barrow Island</t>
  </si>
  <si>
    <t xml:space="preserve">Dominica </t>
  </si>
  <si>
    <t>Skua-3 (Challis Field)</t>
  </si>
  <si>
    <t xml:space="preserve">Djibouti </t>
  </si>
  <si>
    <t>Harriet</t>
  </si>
  <si>
    <t>Saladin-3 (Top Barrow)</t>
  </si>
  <si>
    <t>Woodside Condensate</t>
  </si>
  <si>
    <t>Talgeberry (Up Cretaceous)</t>
  </si>
  <si>
    <t xml:space="preserve">Cuba </t>
  </si>
  <si>
    <t>Talgeberry (Jurassic)</t>
  </si>
  <si>
    <t>Kooroopa (Jurassic)</t>
  </si>
  <si>
    <t>Jabiru</t>
  </si>
  <si>
    <t xml:space="preserve">Costa Rica </t>
  </si>
  <si>
    <t>Armenian Miscellaneous</t>
  </si>
  <si>
    <t>Armenia</t>
  </si>
  <si>
    <t>Medanito</t>
  </si>
  <si>
    <t>Argentina</t>
  </si>
  <si>
    <t>Hidra</t>
  </si>
  <si>
    <t>Canadon Seco</t>
  </si>
  <si>
    <t xml:space="preserve">Colombia </t>
  </si>
  <si>
    <t>Escalante</t>
  </si>
  <si>
    <t xml:space="preserve">China </t>
  </si>
  <si>
    <t>Santa Cruz</t>
  </si>
  <si>
    <t xml:space="preserve">Chile </t>
  </si>
  <si>
    <t>Tierra del Fuego</t>
  </si>
  <si>
    <t xml:space="preserve">Chad </t>
  </si>
  <si>
    <t>Xikomba</t>
  </si>
  <si>
    <t>Angola</t>
  </si>
  <si>
    <t>Saxi Batuque Blend</t>
  </si>
  <si>
    <t xml:space="preserve">Capo Verde </t>
  </si>
  <si>
    <t>Plutonio</t>
  </si>
  <si>
    <t>Mondo</t>
  </si>
  <si>
    <t>Gimboa</t>
  </si>
  <si>
    <t>Dalia</t>
  </si>
  <si>
    <t xml:space="preserve">Burundi </t>
  </si>
  <si>
    <t>Kissinje</t>
  </si>
  <si>
    <t>Starch slurry</t>
  </si>
  <si>
    <t xml:space="preserve">Burkina Faso </t>
  </si>
  <si>
    <t>Hungo</t>
  </si>
  <si>
    <t>Spent bleached earth</t>
  </si>
  <si>
    <t xml:space="preserve">Bulgaria </t>
  </si>
  <si>
    <t>Kuito</t>
  </si>
  <si>
    <t>Portugal</t>
  </si>
  <si>
    <t>Brunei Darussalam</t>
  </si>
  <si>
    <t>Girassol</t>
  </si>
  <si>
    <t>Soapstock acid oil contaminated with sulphur</t>
  </si>
  <si>
    <t>Nemba</t>
  </si>
  <si>
    <t xml:space="preserve">Botswana </t>
  </si>
  <si>
    <t>Malongo (South)</t>
  </si>
  <si>
    <t>Malongo (North)</t>
  </si>
  <si>
    <t>Malta</t>
  </si>
  <si>
    <t>Palanca</t>
  </si>
  <si>
    <t>Sulele (South-1)</t>
  </si>
  <si>
    <t xml:space="preserve">Benin </t>
  </si>
  <si>
    <t>Cavala-1</t>
  </si>
  <si>
    <t>Liechtenstein</t>
  </si>
  <si>
    <t>Malongo (West)</t>
  </si>
  <si>
    <t>Mandji</t>
  </si>
  <si>
    <t>Diesel</t>
  </si>
  <si>
    <t>Soyo Blend</t>
  </si>
  <si>
    <t xml:space="preserve">Barbados </t>
  </si>
  <si>
    <t>Takula</t>
  </si>
  <si>
    <t xml:space="preserve">Bangladesh </t>
  </si>
  <si>
    <t>Cabinda</t>
  </si>
  <si>
    <t>Top Algerian</t>
  </si>
  <si>
    <t>Brown grease</t>
  </si>
  <si>
    <t>1516 20</t>
  </si>
  <si>
    <t xml:space="preserve">Bahamas </t>
  </si>
  <si>
    <t>Algerian Condensate (Bejaia)</t>
  </si>
  <si>
    <t>3826 00 90</t>
  </si>
  <si>
    <t>Algerian Condensate (Arzew)</t>
  </si>
  <si>
    <t>3826 00 10</t>
  </si>
  <si>
    <t xml:space="preserve">Austria </t>
  </si>
  <si>
    <t>Algerian Mix</t>
  </si>
  <si>
    <t>2905 13 00</t>
  </si>
  <si>
    <t>Biobutanol</t>
  </si>
  <si>
    <t xml:space="preserve">Australia </t>
  </si>
  <si>
    <t>Algerian Condensate</t>
  </si>
  <si>
    <t>2710 12</t>
  </si>
  <si>
    <t>Estonia</t>
  </si>
  <si>
    <t>2909 19 90</t>
  </si>
  <si>
    <t>Bio-TAEE</t>
  </si>
  <si>
    <t xml:space="preserve">Armenia </t>
  </si>
  <si>
    <t>Hassi Ramal</t>
  </si>
  <si>
    <t>2711 11</t>
  </si>
  <si>
    <t>Bio-DME</t>
  </si>
  <si>
    <t xml:space="preserve">Argentina </t>
  </si>
  <si>
    <t>Saharan Blend</t>
  </si>
  <si>
    <t>2711 19</t>
  </si>
  <si>
    <t>Bio-MTBE</t>
  </si>
  <si>
    <t>Skikda</t>
  </si>
  <si>
    <t>2804 10</t>
  </si>
  <si>
    <t>2905 11 00</t>
  </si>
  <si>
    <t xml:space="preserve">Angola </t>
  </si>
  <si>
    <t>Algerian</t>
  </si>
  <si>
    <t>n.a.</t>
  </si>
  <si>
    <t>2705 0000</t>
  </si>
  <si>
    <t>Biogas</t>
  </si>
  <si>
    <t xml:space="preserve">Andorra </t>
  </si>
  <si>
    <t>Zarzaitine (Alg)</t>
  </si>
  <si>
    <t>2710 19</t>
  </si>
  <si>
    <t>no</t>
  </si>
  <si>
    <t>2909 19 10</t>
  </si>
  <si>
    <t>Bio-ETBE</t>
  </si>
  <si>
    <t>Hassi Messaoud</t>
  </si>
  <si>
    <t>2711 29</t>
  </si>
  <si>
    <t>2207 20</t>
  </si>
  <si>
    <t xml:space="preserve">Albania </t>
  </si>
  <si>
    <t>Arzew</t>
  </si>
  <si>
    <t>2711 21</t>
  </si>
  <si>
    <t>Austria</t>
  </si>
  <si>
    <t>País de entrada</t>
  </si>
  <si>
    <t>Informes de combustibles fósiles y otros de origen no biológico</t>
  </si>
  <si>
    <t>Esta hoja se utiliza para informar sobre los componentes de combustibles fósiles y otros tipos de energía que no sean biocombustibles. Todos los datos para los componentes de biocombustibles (tanto sostenibles como no sostenibles) no se deben informar aquí, sino en la hoja '2. Biocombustibles '. Por lo tanto, se informará que las mezclas están separadas en sus componentes fósiles y de biocombustible.</t>
  </si>
  <si>
    <r>
      <t>Tipo de combustible o de energía</t>
    </r>
    <r>
      <rPr>
        <b/>
        <vertAlign val="superscript"/>
        <sz val="11"/>
        <rFont val="Calibri"/>
        <family val="2"/>
        <scheme val="minor"/>
      </rPr>
      <t>7</t>
    </r>
  </si>
  <si>
    <r>
      <t>Código NC del combustible</t>
    </r>
    <r>
      <rPr>
        <b/>
        <vertAlign val="superscript"/>
        <sz val="11"/>
        <rFont val="Calibri"/>
        <family val="2"/>
        <scheme val="minor"/>
      </rPr>
      <t>7</t>
    </r>
  </si>
  <si>
    <r>
      <t>Cantidad (valor)</t>
    </r>
    <r>
      <rPr>
        <b/>
        <vertAlign val="superscript"/>
        <sz val="11"/>
        <rFont val="Calibri"/>
        <family val="2"/>
        <scheme val="minor"/>
      </rPr>
      <t>2</t>
    </r>
  </si>
  <si>
    <r>
      <t>Cantidad (unidad)</t>
    </r>
    <r>
      <rPr>
        <b/>
        <vertAlign val="superscript"/>
        <sz val="11"/>
        <rFont val="Calibri"/>
        <family val="2"/>
        <scheme val="minor"/>
      </rPr>
      <t>13</t>
    </r>
  </si>
  <si>
    <r>
      <t>Intensidad de GEI</t>
    </r>
    <r>
      <rPr>
        <b/>
        <vertAlign val="superscript"/>
        <sz val="11"/>
        <rFont val="Calibri"/>
        <family val="2"/>
        <scheme val="minor"/>
      </rPr>
      <t>4</t>
    </r>
    <r>
      <rPr>
        <b/>
        <sz val="11"/>
        <rFont val="Calibri"/>
        <family val="2"/>
        <scheme val="minor"/>
      </rPr>
      <t xml:space="preserve"> (g CO2eq/MJ)</t>
    </r>
  </si>
  <si>
    <r>
      <t>Cantidad de energía</t>
    </r>
    <r>
      <rPr>
        <b/>
        <vertAlign val="superscript"/>
        <sz val="11"/>
        <rFont val="Calibri"/>
        <family val="2"/>
        <scheme val="minor"/>
      </rPr>
      <t>2</t>
    </r>
    <r>
      <rPr>
        <b/>
        <sz val="11"/>
        <rFont val="Calibri"/>
        <family val="2"/>
        <scheme val="minor"/>
      </rPr>
      <t xml:space="preserve"> (MJ)</t>
    </r>
  </si>
  <si>
    <r>
      <t>Cantidad de energía w/o H</t>
    </r>
    <r>
      <rPr>
        <b/>
        <vertAlign val="subscript"/>
        <sz val="11"/>
        <rFont val="Calibri"/>
        <family val="2"/>
        <scheme val="minor"/>
      </rPr>
      <t>2</t>
    </r>
    <r>
      <rPr>
        <b/>
        <sz val="11"/>
        <rFont val="Calibri"/>
        <family val="2"/>
        <scheme val="minor"/>
      </rPr>
      <t xml:space="preserve"> - Factor de eficiencia (MJ)</t>
    </r>
  </si>
  <si>
    <t>Poderes caloríficos inferiores predeterminadosen función del "Tipo de combustible o energía" y "Cantidad (unidad)" seleccionados. Referencias: ver nota (12).</t>
  </si>
  <si>
    <t>Campo voluntario a cumplimentar por los proveedores con los códigos nacionales de especificación, referencias, etc. Puede dejarse en blanco.</t>
  </si>
  <si>
    <t>Código NC predeterminado basado en "Tipo de combustible o de energía" seleccionado.</t>
  </si>
  <si>
    <t>Valor de búsqueda basado en la 'Cantidad (unidad) seleccionada'.</t>
  </si>
  <si>
    <t>Cantidad de energía calculada por producto de combustible 'Cantidad' x 'Menor valor calorífico'.</t>
  </si>
  <si>
    <t>Seleccione tipo de combustible o energía</t>
  </si>
  <si>
    <t>Código NC</t>
  </si>
  <si>
    <t>Seleccione Fuente de materias primas y procesos</t>
  </si>
  <si>
    <t>Tipo de combustible o energía utilizado para asignar la lista de búsqueda de materia prima</t>
  </si>
  <si>
    <t>Conventional crude \ Crudo convencional</t>
  </si>
  <si>
    <t>Belgium \ Bélgica</t>
  </si>
  <si>
    <t>Natural gas to liquid \ Gas natural a líquido</t>
  </si>
  <si>
    <t>Coal to liquid \ Carbón a líquido</t>
  </si>
  <si>
    <t>Croatia \ Croacia</t>
  </si>
  <si>
    <t>Natural bitumen \ Betún natural</t>
  </si>
  <si>
    <t>Cyprus \Chipre</t>
  </si>
  <si>
    <t>Oil shale \ Pizarra bituminosa</t>
  </si>
  <si>
    <t>Czech Republic \ República Checa</t>
  </si>
  <si>
    <t>Waste plastic derived from fossil feedstocks \ Plástico residual derivado de materias primas fósiles</t>
  </si>
  <si>
    <t>Denmark \ Dinamarca</t>
  </si>
  <si>
    <t>MTBE (fossil fuel component) \ MTBE (componente de combustible fósil)</t>
  </si>
  <si>
    <t>ETBE (fossil fuel component) \ EBTE (componente de combustible fósil)</t>
  </si>
  <si>
    <t>Finland \ Finlandia</t>
  </si>
  <si>
    <t>TAEE (fossil fuel component) \ TAEE (componente de combustible fósil)</t>
  </si>
  <si>
    <t>France \ Francia</t>
  </si>
  <si>
    <t>Germany \ Alemania</t>
  </si>
  <si>
    <t>Greece \ Grecia</t>
  </si>
  <si>
    <t>Hungary \ Hungría</t>
  </si>
  <si>
    <t>Iceland \ Islandia</t>
  </si>
  <si>
    <t>Ireland \ Irlanda</t>
  </si>
  <si>
    <t>Italy \ Italia</t>
  </si>
  <si>
    <t>DME (fossil fuel component) \ DME (componente de combustible fósil)</t>
  </si>
  <si>
    <t>Latvia \ Letonia</t>
  </si>
  <si>
    <t>Lithuania \ Lituania</t>
  </si>
  <si>
    <t>Luxembourg \ Luxemburgo</t>
  </si>
  <si>
    <t>Netherlands \ Paises Bajos</t>
  </si>
  <si>
    <t>Norway \ Noruega</t>
  </si>
  <si>
    <t>Any fossil sources \ Cualquier fuente fósil</t>
  </si>
  <si>
    <t>Poland \ Polonia</t>
  </si>
  <si>
    <t>Natural gas, EU mix \ Gas natural, mezcla de la UE</t>
  </si>
  <si>
    <t>Romania \ Rumanía</t>
  </si>
  <si>
    <t>Sabatier reaction of hydrogen from non-biological renewable energy electrolysis \ Reacción de Sabatier de hidrógeno a partir de electrólisis de energía renovable no biológica</t>
  </si>
  <si>
    <t>Slovakia \ Eslovaquia</t>
  </si>
  <si>
    <t>Natural gas using steam reforming \ Gas natural con reforma de vapor</t>
  </si>
  <si>
    <t>Slovenia \ Eslovenia</t>
  </si>
  <si>
    <t>Electrolysis fully powered from non-biological renewable energy \ Electrólisis totalmente alimentada por energías renovable de origen no biológico</t>
  </si>
  <si>
    <t>Spain \ España</t>
  </si>
  <si>
    <t>Coal \ Carbón</t>
  </si>
  <si>
    <t>Sweden \ Suecia</t>
  </si>
  <si>
    <t>Coal with carbon capture and storage of process emissions \ Carbón con captura de carbono y almacenamiento de emisiones del proceso</t>
  </si>
  <si>
    <t>United Kingdom \ Reino Unido</t>
  </si>
  <si>
    <t>Kinshasa Congo\Zaire</t>
  </si>
  <si>
    <t>http:\\www.un.org\en\member-states\</t>
  </si>
  <si>
    <t>Bahrgansar\Nowruz (SIRIP Blend)</t>
  </si>
  <si>
    <t>Bahr\Nowruz</t>
  </si>
  <si>
    <t>Medium (Zuluf\Marjan)</t>
  </si>
  <si>
    <t>Land\Trinmar</t>
  </si>
  <si>
    <t>Zakum (Lower Zakum\Abu Dhabi Marine)</t>
  </si>
  <si>
    <t>Mara 16\18</t>
  </si>
  <si>
    <t>BCF-Bach\Lag17</t>
  </si>
  <si>
    <t>BCF-Bach\Lag21</t>
  </si>
  <si>
    <t>Ceuta\Bach 18</t>
  </si>
  <si>
    <t>Larosa\Lagun</t>
  </si>
  <si>
    <t>Oficina\Mesa</t>
  </si>
  <si>
    <t>Bach\Cueta Mix</t>
  </si>
  <si>
    <t>Laguna\Ceuta Mix</t>
  </si>
  <si>
    <t>Compressed_natural_gas_\_Gas_natural_comprimido</t>
  </si>
  <si>
    <t>Compressed_synthetic_methane_\_Metano_sintético_comprimido</t>
  </si>
  <si>
    <t>Petrol_\_Gasolina</t>
  </si>
  <si>
    <t>Gasoil_\_Gasóleo</t>
  </si>
  <si>
    <t>Hydrogen_\_Hidrógeno</t>
  </si>
  <si>
    <t>Liquified_petroleum_gas_\_Gas_licuado_de_petróleo</t>
  </si>
  <si>
    <t>Liquified_natural_gas_\_Gas_natural_licuado</t>
  </si>
  <si>
    <t>EU_origin_\_Origen_UE</t>
  </si>
  <si>
    <t>NonEU_origin_\_Origen_fuera_de_la_UE</t>
  </si>
  <si>
    <t>Algeria_\_Argelia</t>
  </si>
  <si>
    <t>Azerbaijan_\_Azerbaiyán</t>
  </si>
  <si>
    <t>Bahrain_\_Baréin</t>
  </si>
  <si>
    <t>Belarus_\_Bielorrusia</t>
  </si>
  <si>
    <t>Benin_\_Benín</t>
  </si>
  <si>
    <t>Belize_\_Belice</t>
  </si>
  <si>
    <t>Brazil_\_Brasil</t>
  </si>
  <si>
    <t>Brunei_\_Brunéi</t>
  </si>
  <si>
    <t>Cameroon_\_Camerún</t>
  </si>
  <si>
    <t>Canada_\_Canadá</t>
  </si>
  <si>
    <t>Cote_d’Ivoire_\_Costa_de_Marfil</t>
  </si>
  <si>
    <t>Croatia_\_Croacia</t>
  </si>
  <si>
    <t>Denmark_\_Dinamarca</t>
  </si>
  <si>
    <t>Egypt_\_Egipto</t>
  </si>
  <si>
    <t>Equatorial_Guinea_\_Guinea_Ecuatorial</t>
  </si>
  <si>
    <t>Gabon_\_Gabón</t>
  </si>
  <si>
    <t>Iran_\_Irán</t>
  </si>
  <si>
    <t>Iraq_\_Irak</t>
  </si>
  <si>
    <t>Kazakhstan_\_Kazajistán</t>
  </si>
  <si>
    <t>Libya_\_Libia</t>
  </si>
  <si>
    <t>Malaysia_\_Malasia</t>
  </si>
  <si>
    <t>Mexico_\_México</t>
  </si>
  <si>
    <t>Netherlands_\_Países_Bajos</t>
  </si>
  <si>
    <t>Neutral_Zone_\_Zona_neutral</t>
  </si>
  <si>
    <t>Norway_\_Noruega</t>
  </si>
  <si>
    <t>Oman_\_Omán</t>
  </si>
  <si>
    <t>Papua_New_Guinea_\_Papúa_Nueva_Guinea</t>
  </si>
  <si>
    <t>Peru_\_Perú</t>
  </si>
  <si>
    <t>Philippines_\_Filipinas</t>
  </si>
  <si>
    <t>Russia_\_Rusia</t>
  </si>
  <si>
    <t>Saudi_Arabia_\_Arabia_Saudi</t>
  </si>
  <si>
    <t>Singapore_\_Singapur</t>
  </si>
  <si>
    <t>Spain_\_España</t>
  </si>
  <si>
    <t>Syria_\_Siria</t>
  </si>
  <si>
    <t>Thailand_\_Tailandia</t>
  </si>
  <si>
    <t>Trinidad_and_Tobago_\_Trinidad_y_Tobago</t>
  </si>
  <si>
    <t>Tunisia_\_Túnez</t>
  </si>
  <si>
    <t>Turkey_\_Turquía</t>
  </si>
  <si>
    <t>Ukraine_\_Ucrania</t>
  </si>
  <si>
    <t>United_Kingdom_\_Reino_Unido</t>
  </si>
  <si>
    <t>United_States_\_Estados_Unidos</t>
  </si>
  <si>
    <t>US_Federal_OCS__\_Estados_Unidos_Límite_exterior_de_la_plataforma_continental_norteamericana</t>
  </si>
  <si>
    <t>Uzbekistan_\_Uzbekistán</t>
  </si>
  <si>
    <t>Other_country_(please_enter_details_here)_\_Otros</t>
  </si>
  <si>
    <t>Congo_</t>
  </si>
  <si>
    <t>United_Arab_Emirates_\_Abu_Dabi</t>
  </si>
  <si>
    <t>United_Arab_Emirates_\_Sharya</t>
  </si>
  <si>
    <t>United_Arab_Emirates_\_Ras_al_Jaima</t>
  </si>
  <si>
    <t>litro (l)</t>
  </si>
  <si>
    <t>kilogramo (kg)</t>
  </si>
  <si>
    <t>otros (especifique los detalles)</t>
  </si>
  <si>
    <t>…</t>
  </si>
  <si>
    <t>3. La gravedad del Instituto Americano del Petróleo (API) se define según el método de prueba ASTM D287;</t>
  </si>
  <si>
    <t>Notas explicativas para las entradas de columna en las hojas de informes de datos</t>
  </si>
  <si>
    <r>
      <t xml:space="preserve">Cantidad de energía incluyendo la eficiencia del grupo motopropulsor </t>
    </r>
    <r>
      <rPr>
        <b/>
        <vertAlign val="superscript"/>
        <sz val="11"/>
        <rFont val="Calibri"/>
        <family val="2"/>
        <scheme val="minor"/>
      </rPr>
      <t>11</t>
    </r>
    <r>
      <rPr>
        <b/>
        <sz val="11"/>
        <rFont val="Calibri"/>
        <family val="2"/>
        <scheme val="minor"/>
      </rPr>
      <t xml:space="preserve"> (MJ)</t>
    </r>
  </si>
  <si>
    <t>Informe de electricidad</t>
  </si>
  <si>
    <r>
      <t xml:space="preserve">Intensidad de GEI </t>
    </r>
    <r>
      <rPr>
        <b/>
        <vertAlign val="superscript"/>
        <sz val="11"/>
        <rFont val="Calibri"/>
        <family val="2"/>
        <scheme val="minor"/>
      </rPr>
      <t>4,6</t>
    </r>
    <r>
      <rPr>
        <b/>
        <sz val="11"/>
        <rFont val="Calibri"/>
        <family val="2"/>
        <scheme val="minor"/>
      </rPr>
      <t xml:space="preserve"> (g CO</t>
    </r>
    <r>
      <rPr>
        <b/>
        <vertAlign val="subscript"/>
        <sz val="11"/>
        <rFont val="Calibri"/>
        <family val="2"/>
        <scheme val="minor"/>
      </rPr>
      <t>2</t>
    </r>
    <r>
      <rPr>
        <b/>
        <sz val="11"/>
        <rFont val="Calibri"/>
        <family val="2"/>
        <scheme val="minor"/>
      </rPr>
      <t>eq/MJ)</t>
    </r>
  </si>
  <si>
    <t>Seleccione</t>
  </si>
  <si>
    <t>Seleccione Unidades</t>
  </si>
  <si>
    <t>País</t>
  </si>
  <si>
    <t>Año de los datos aportados</t>
  </si>
  <si>
    <t>Informe conjunto?</t>
  </si>
  <si>
    <t>Proveedor 1</t>
  </si>
  <si>
    <t>Proveedor 2 (para informes conjuntos)</t>
  </si>
  <si>
    <t>Proveedor 3 (para informes conjuntos)</t>
  </si>
  <si>
    <t>Nombre del Proveedor</t>
  </si>
  <si>
    <t>Las siguientes tablas resumen se calculan automáticamente a partir de los datos ingresados ​​en las hojas de entrada de datos. Si bien se han realizado todos los esfuerzos para garantizar su precisión, la responsabilidad final de los valores informados utilizando esta hoja de cálculo recae en la entidad que informa.</t>
  </si>
  <si>
    <r>
      <t>Cantidad de Energía</t>
    </r>
    <r>
      <rPr>
        <b/>
        <vertAlign val="superscript"/>
        <sz val="11"/>
        <rFont val="Calibri"/>
        <family val="2"/>
        <scheme val="minor"/>
      </rPr>
      <t>2</t>
    </r>
    <r>
      <rPr>
        <b/>
        <sz val="11"/>
        <rFont val="Calibri"/>
        <family val="2"/>
        <scheme val="minor"/>
      </rPr>
      <t xml:space="preserve"> (MJ)</t>
    </r>
  </si>
  <si>
    <r>
      <t>Promedio estimado de emisiones de ILUC por energía total
(g CO</t>
    </r>
    <r>
      <rPr>
        <b/>
        <vertAlign val="subscript"/>
        <sz val="11"/>
        <color theme="1"/>
        <rFont val="Calibri"/>
        <family val="2"/>
        <scheme val="minor"/>
      </rPr>
      <t>2</t>
    </r>
    <r>
      <rPr>
        <b/>
        <sz val="11"/>
        <color theme="1"/>
        <rFont val="Calibri"/>
        <family val="2"/>
        <scheme val="minor"/>
      </rPr>
      <t>eq/MJ)</t>
    </r>
  </si>
  <si>
    <r>
      <t>Intensidad promedio de GEI del combustible 
(g CO</t>
    </r>
    <r>
      <rPr>
        <b/>
        <vertAlign val="subscript"/>
        <sz val="11"/>
        <color theme="1"/>
        <rFont val="Calibri"/>
        <family val="2"/>
        <scheme val="minor"/>
      </rPr>
      <t>2</t>
    </r>
    <r>
      <rPr>
        <b/>
        <sz val="11"/>
        <color theme="1"/>
        <rFont val="Calibri"/>
        <family val="2"/>
        <scheme val="minor"/>
      </rPr>
      <t>eq/MJ)</t>
    </r>
  </si>
  <si>
    <r>
      <t>Intensidad neta de GEI excl ILUC
(g CO</t>
    </r>
    <r>
      <rPr>
        <b/>
        <vertAlign val="subscript"/>
        <sz val="11"/>
        <color theme="1"/>
        <rFont val="Calibri"/>
        <family val="2"/>
        <scheme val="minor"/>
      </rPr>
      <t>2</t>
    </r>
    <r>
      <rPr>
        <b/>
        <sz val="11"/>
        <color theme="1"/>
        <rFont val="Calibri"/>
        <family val="2"/>
        <scheme val="minor"/>
      </rPr>
      <t>eq/MJ)</t>
    </r>
  </si>
  <si>
    <t>Intensidad neta de GEI excl ILUC
Reducción en el promedio de 2010</t>
  </si>
  <si>
    <t>Intensidad total de GEI, incluido ILUC</t>
  </si>
  <si>
    <t>Tabla de resumen - informes de ILUC</t>
  </si>
  <si>
    <t>Categoría de materia prima</t>
  </si>
  <si>
    <t>Cantidad de energía suministrada (MJ)</t>
  </si>
  <si>
    <r>
      <t>Emisiones ILUC estimadas por defecto                 (g CO</t>
    </r>
    <r>
      <rPr>
        <vertAlign val="subscript"/>
        <sz val="11"/>
        <color theme="1"/>
        <rFont val="Calibri"/>
        <family val="2"/>
        <scheme val="minor"/>
      </rPr>
      <t>2</t>
    </r>
    <r>
      <rPr>
        <sz val="11"/>
        <color theme="1"/>
        <rFont val="Calibri"/>
        <family val="2"/>
        <scheme val="minor"/>
      </rPr>
      <t>eq/MJ)</t>
    </r>
  </si>
  <si>
    <t>Seleccione_pais_de_origen</t>
  </si>
  <si>
    <t>País de búsqueda</t>
  </si>
  <si>
    <t>Seleccione nombre comercial de la materia prima</t>
  </si>
  <si>
    <t>Busqueda API</t>
  </si>
  <si>
    <t>Seleccione Unidad</t>
  </si>
  <si>
    <t>Introduzca detalles aquí</t>
  </si>
  <si>
    <t>Biocombustible sostenible (si, no)</t>
  </si>
  <si>
    <t>si</t>
  </si>
  <si>
    <t>Bioethanol \ Bioetanol</t>
  </si>
  <si>
    <t>Biomethanol \ Biometanol</t>
  </si>
  <si>
    <t>Fischer-Tropsch diesel \ Gasóleo de Fischer-Tropsch</t>
  </si>
  <si>
    <t>Pure vegetable oil \ Aceite vegetal puro</t>
  </si>
  <si>
    <t>Otros (introduzca detalles aquí)</t>
  </si>
  <si>
    <t>Código CN del biocombustible</t>
  </si>
  <si>
    <t>Seleccione tipo de biocombustible</t>
  </si>
  <si>
    <t>Se proporciona un lista predeterminada de tipos de biocombustibles. Se pueden especificar otros.</t>
  </si>
  <si>
    <t>Los usuarios deberán especificar si cada componente de biocombustible notificado cumple con los criterios de sostenibilidad requeridos</t>
  </si>
  <si>
    <t>Búsqueda de código NC por defecto en función del "Tipo de biocombustible o de energía" seleccionado</t>
  </si>
  <si>
    <t>Lista predeterminada de materias primas. Se pueden especificar otros.</t>
  </si>
  <si>
    <t xml:space="preserve">
Los combustibles líquidos se informarán en litros. Los combustibles gaseosos se informarán en kg.</t>
  </si>
  <si>
    <t xml:space="preserve">
Valor de búsqueda basado en la 'Cantidad (unidad)' seleccionada</t>
  </si>
  <si>
    <t>Cantidad de energía calculada por producto de combustible 'Cantidad' x 'Poder calorífico inferior'</t>
  </si>
  <si>
    <t>Introducir valores de GEIi reales o por defecto del ciclo de vida. Se supone que GHGi para biocombustibles no sostenibles es equivalente a los combustibles fósiles que reemplazan. Para los biocombustibles sostenibles, los usuarios deben introducir el valor específico para ese tipo de biocombustible / componente</t>
  </si>
  <si>
    <t>Búsqueda de la ILUC predeterminada en función de la categoría de la materia prima seleccionada</t>
  </si>
  <si>
    <t>La intensidad de emisión ILUC predeterminada se rellenará automáticamente en función de la 'Categoría de materia prima de ILUC' seleccionada</t>
  </si>
  <si>
    <t>10. Cantidad total de energía (combustible y electricidad) consumida;</t>
  </si>
  <si>
    <t>Seleccione proceso de producción del biocombustible</t>
  </si>
  <si>
    <t>Biogas from dry manure as compressed natural gas \ Biogás producido a partir de estiércol seco como gas natural comprimido</t>
  </si>
  <si>
    <t>Biogas from municipal organic waste as compressed natural gas \ Biogás producido a partir de residuos orgánicos urbanos como gas natural comprimido</t>
  </si>
  <si>
    <t>Biogas from wet manure as compressed natural gas \ Biogás producido a partir de estiércol húmedo como gas natural comprimido</t>
  </si>
  <si>
    <t>Farmed wood DME \ DME de madera cultivada</t>
  </si>
  <si>
    <t>Farmed wood ethanol \ Etanol de madera cultivada</t>
  </si>
  <si>
    <t>Farmed wood Fischer-Tropsch diesel \ Gasóleo Fischer-Tropsch producido a partir de madera cultivada</t>
  </si>
  <si>
    <t>Farmed wood methanol \ Metanol de madera cultivada</t>
  </si>
  <si>
    <t>Hydrotreated vegetable oil from palm oil (process not specified) \ Aceite vegetal de palma tratado con hidrógeno (proceso no especificado)</t>
  </si>
  <si>
    <t>Hydrotreated vegetable oil from palm oil (process with methane capture at oil mill) \ Aceite vegetal de palma tratado con hidrógeno (proceso con captura de metano en la almazara)</t>
  </si>
  <si>
    <t>Hydrotreated vegetable oil from rape seed \ Aceite vegetal de colza tratado con hidrógeno</t>
  </si>
  <si>
    <t>Hydrotreated vegetable oil from sunflower \ Aceite vegetal de girasol tratado con hidrógeno</t>
  </si>
  <si>
    <t>MTBE renewable component \ Parte del MTBE procedente de fuentes renovables</t>
  </si>
  <si>
    <t>Palm oil biodiesel (process not specified) \ Biodiésel de aceite de palma (proceso no especificado)</t>
  </si>
  <si>
    <t>Palm oil biodiesel (process with methane capture at oil mill) \ Biodiésel de aceite de palma (proceso con captura de metano en la almazara)</t>
  </si>
  <si>
    <t>Pure vegetable oil from rape seed \ Aceite vegetal puro de colza</t>
  </si>
  <si>
    <t>Rape seed biodiesel \ Biodiésel de colza</t>
  </si>
  <si>
    <t>Soybean biodiesel \ Biodiésel de soja</t>
  </si>
  <si>
    <t>Sugar beet ethanol \ Etanol de remolacha azucarera</t>
  </si>
  <si>
    <t>Sugar cane ethanol \ Etanol de caña de azucar</t>
  </si>
  <si>
    <t>Sunflower biodiesel \ Biodiésel de girasol</t>
  </si>
  <si>
    <t>Waste vegetable oil or animal fat biodiesel \ Biodiésel de aceites usados de origen vegetal o animal</t>
  </si>
  <si>
    <t>Waste wood DME \ DME de residuos de madera</t>
  </si>
  <si>
    <t>Waste wood ethanol \ Etanol de residuos de madera</t>
  </si>
  <si>
    <t>Waste wood Fischer-Tropsch diesel \ Gasóleo Fischer-Tropsch producido a partir de residuos de madera</t>
  </si>
  <si>
    <t>Waste wood methanol \ Metanol de residuos de madera</t>
  </si>
  <si>
    <t>Wheat ethanol (lignite as process fuel in CHP plant) \ Etanol de trigo (lignito como combustible de proceso en instalaciones de cogeneración)</t>
  </si>
  <si>
    <t>Wheat ethanol (natural gas as process fuel in CHP plant) \ Etanol de trigo (gas natural como combustible de proceso en instalaciones de cogeneración)</t>
  </si>
  <si>
    <t>Wheat ethanol (natural gas as process fuel in conventional boiler) \ Etanol de trigo ( gas natural como combustible de proceso en caldera convencional)</t>
  </si>
  <si>
    <t>Wheat ethanol (process fuel not specified) \ Etanol de trigo (combustible de proceso no especificado)</t>
  </si>
  <si>
    <t>Wheat straw ethanol \ Etanol de paja de trigo</t>
  </si>
  <si>
    <t>Seleccione materia prima</t>
  </si>
  <si>
    <t xml:space="preserve">Acid oil from used cooking oil </t>
  </si>
  <si>
    <t>Algae \ Algas</t>
  </si>
  <si>
    <t>Animal fats classified as categories 1 and 2 \ Grasas animales clasificadas en las categorías 1 y 2</t>
  </si>
  <si>
    <t>Animal manure and sewage sludge \ Estiércol animal y lodos de depuración</t>
  </si>
  <si>
    <t>Bagasse \ Bagazo</t>
  </si>
  <si>
    <t>Barley \ Cebada</t>
  </si>
  <si>
    <t>Biomass fraction of industrial waste \ Fracción de biomasa de residuos industriales</t>
  </si>
  <si>
    <t>Biomass fraction of mixed municipal waste \ Fracción de biomasa de residuos municipales mezclados</t>
  </si>
  <si>
    <t>Biomass fraction of wastes and residues from forestry and forest-based industries \ Fracción de biomasa de desechos y residuos de la silvicultura y de las industrias forestales</t>
  </si>
  <si>
    <t>Bio-waste \ Biorresiduos</t>
  </si>
  <si>
    <t>Cobs cleaned of kernels of corn \ Residuos de mazorca limpios de germen de maíz</t>
  </si>
  <si>
    <t>Corn (maize) \ Maíz</t>
  </si>
  <si>
    <t>Crude glycerine \ Glicerina en bruto</t>
  </si>
  <si>
    <t>Farmed wood \ Madera de cultivo</t>
  </si>
  <si>
    <t>Grape marcs and wine lees \ Orujo de uva y lías de vino</t>
  </si>
  <si>
    <t>Husks \ Envolturas</t>
  </si>
  <si>
    <t>Nut shells \ Cáscaras de frutos secos</t>
  </si>
  <si>
    <t>Palm oil \ Aceite de palma</t>
  </si>
  <si>
    <t>Palm oil mill effluent \ Efluente de molinos de aceite de palma</t>
  </si>
  <si>
    <t>Palm oil mill effluent and empty palm fruit bunches \ Efluentes de molinos de aceite de palma y racimos de palma vacíos de la fruta</t>
  </si>
  <si>
    <t>Rapeseed \ Colza</t>
  </si>
  <si>
    <t>Soybeans \ Soja</t>
  </si>
  <si>
    <t>Straw \ Paja</t>
  </si>
  <si>
    <t>Sugar beet \ Remolacha azucarera</t>
  </si>
  <si>
    <t>Sugar cane \ Caña de azúcar</t>
  </si>
  <si>
    <t>Sunflower seed \ Semilla de girasol</t>
  </si>
  <si>
    <t>Tall oil pitch \ Alquitrán de aceite de resina</t>
  </si>
  <si>
    <t xml:space="preserve">Tallow - category 3 or unknown \ Grasas - </t>
  </si>
  <si>
    <t>Used cooking oil \ Aceite de cocina usado</t>
  </si>
  <si>
    <t>Waste pressings from production of vegetable oils \ Prensado de residuos de la producción de aceites vegetales</t>
  </si>
  <si>
    <t>Waste vegetable or animal oils \ Residuos de aceites vegetales o animales</t>
  </si>
  <si>
    <t>Waste wood \ Madera residual</t>
  </si>
  <si>
    <t>Wheat \ Trigo</t>
  </si>
  <si>
    <t>Other cereals \ Otros cereales</t>
  </si>
  <si>
    <t>Other oil crops \ Otros cultivos oleaginosos</t>
  </si>
  <si>
    <t>Other sugar crops \ Otros cultivos de azúcar</t>
  </si>
  <si>
    <t>Seleccione la categoría de materia prima ILUC</t>
  </si>
  <si>
    <t>Intensidad de las emisiones ILUC por defecto</t>
  </si>
  <si>
    <t>Mapeo de la intensidad ponderada de GEI de los biocombustibles insostenibles a los siguientes tipos de combustibles fósiles</t>
  </si>
  <si>
    <t xml:space="preserve">
Seleccione el tipo de biocombustible</t>
  </si>
  <si>
    <t>Confidencial (Yes\No)</t>
  </si>
  <si>
    <t>Other \ Otros</t>
  </si>
  <si>
    <t>Sugars \ Azúcares</t>
  </si>
  <si>
    <t>Oil crops \ Cultivos de aceite</t>
  </si>
  <si>
    <t>Cereals and other starch rich crops \ Cereales y otros cultivos ricos en almidón</t>
  </si>
  <si>
    <t>Igual al proceso de producción de metano utilizado</t>
  </si>
  <si>
    <t>Si</t>
  </si>
  <si>
    <t>No</t>
  </si>
  <si>
    <t>Anexo  Real Decreto 235/2018</t>
  </si>
  <si>
    <t>Reglamento (UE) 2016\1821 de la Comisión</t>
  </si>
  <si>
    <t>Biogas MJ/kg</t>
  </si>
  <si>
    <t>Bio-MTBE MJ/l</t>
  </si>
  <si>
    <t>Bio-DME MJ/l</t>
  </si>
  <si>
    <t>Bio-TAEE MJ/l</t>
  </si>
  <si>
    <t>Biobutanol MJ/l</t>
  </si>
  <si>
    <t>Biodiesel MJ/l</t>
  </si>
  <si>
    <r>
      <t xml:space="preserve">
Intensidad de GEI ponderada por defecto (gCO</t>
    </r>
    <r>
      <rPr>
        <b/>
        <vertAlign val="subscript"/>
        <sz val="11"/>
        <color theme="1"/>
        <rFont val="Calibri"/>
        <family val="2"/>
        <scheme val="minor"/>
      </rPr>
      <t>2</t>
    </r>
    <r>
      <rPr>
        <b/>
        <sz val="11"/>
        <color theme="1"/>
        <rFont val="Calibri"/>
        <family val="2"/>
        <scheme val="minor"/>
      </rPr>
      <t>eq/MJ)</t>
    </r>
  </si>
  <si>
    <t>MJ/l</t>
  </si>
  <si>
    <t>MJ/kg</t>
  </si>
  <si>
    <t>Afghanistan \ Afganistán</t>
  </si>
  <si>
    <t>Algeria \ Argelia</t>
  </si>
  <si>
    <t>Antigua and Barbuda \ Antigua y Barbuda</t>
  </si>
  <si>
    <t>Azerbaijan \ Azerbaiyán</t>
  </si>
  <si>
    <t>Bahrain \ Bahrein</t>
  </si>
  <si>
    <t>Belarus \ Belarús</t>
  </si>
  <si>
    <t>Belize \ Belice</t>
  </si>
  <si>
    <t>Bhutan \ Bhután</t>
  </si>
  <si>
    <t>Bolivia (Plurinational State of) \Bolivia (Estado Plurinacional de)</t>
  </si>
  <si>
    <t>Bosnia and Herzegovina \ Bosnia y Herzegovina</t>
  </si>
  <si>
    <t>Brazil \ Brasil</t>
  </si>
  <si>
    <t>Cambodia \ Camboya</t>
  </si>
  <si>
    <t>Cameroon \ Camerún</t>
  </si>
  <si>
    <t>Canada \ Canadá</t>
  </si>
  <si>
    <t>Central African Republic \ República Centroafricana</t>
  </si>
  <si>
    <t>Comoros \ Comoras</t>
  </si>
  <si>
    <t>Congo, Dem. Rep. Of \ República Democrática del Congo</t>
  </si>
  <si>
    <t>Cote d'Ivoire \ Costa de Marfil</t>
  </si>
  <si>
    <t>Cyprus \ Chipre</t>
  </si>
  <si>
    <t>Dominican Republic \ República Dominicana</t>
  </si>
  <si>
    <t>Egypt \ Egipto</t>
  </si>
  <si>
    <t>Equatorial Guinea \ Guinea Ecuatorial</t>
  </si>
  <si>
    <t>Ethiopia \ Etiopía</t>
  </si>
  <si>
    <t>Gabon \ Gabón</t>
  </si>
  <si>
    <t>Gambia (Islamic Republic of the) \ Gambia (República islámica de)</t>
  </si>
  <si>
    <t>Grenada \ Granada</t>
  </si>
  <si>
    <t>Iran (Islamic Republic of) \ Irán (República Islamica del)</t>
  </si>
  <si>
    <t>Iraq \ Irak</t>
  </si>
  <si>
    <t>Japan \ Japón</t>
  </si>
  <si>
    <t>Jordan \ Jordania</t>
  </si>
  <si>
    <t>Kazakhstan \ Kazajistán</t>
  </si>
  <si>
    <t>Korea (Democratic Peoples Republic of) \ República Popular Democrática de Corea</t>
  </si>
  <si>
    <t>Korea (Republic of) \ República de Corea</t>
  </si>
  <si>
    <t>Kyrgyzstan \ Kirguistán</t>
  </si>
  <si>
    <t>Lao (People's Democratic Republic) \ República Democrática Popular Lao</t>
  </si>
  <si>
    <t>Lebanon \ Líbano</t>
  </si>
  <si>
    <t>Libya \ Libia</t>
  </si>
  <si>
    <t>Macedonia (The former Yugoslav Republic of) \ ex República Yugoslava de Macedonia)</t>
  </si>
  <si>
    <t>Malaysia \ Malasia</t>
  </si>
  <si>
    <t>Maldives \ Maldivas</t>
  </si>
  <si>
    <t>Marshall Islands \ Islas Marshall</t>
  </si>
  <si>
    <t>Mauritius \ Mauricio</t>
  </si>
  <si>
    <t>Mexico \ México</t>
  </si>
  <si>
    <t>Micronesia (Federated States of) \ Micronesia (Estados Federados de)</t>
  </si>
  <si>
    <t>Moldova (Republic of) \ República de Moldova</t>
  </si>
  <si>
    <t>Monaco \ Mónaco</t>
  </si>
  <si>
    <t>Morocco \ Marruecos</t>
  </si>
  <si>
    <t>Netherlands \ Países Bajos</t>
  </si>
  <si>
    <t>New Zealand \ Nueva Zelanda</t>
  </si>
  <si>
    <t>Oman \ Omán</t>
  </si>
  <si>
    <t>Pakistan \ Pakistán</t>
  </si>
  <si>
    <t>Panama \ Panamá</t>
  </si>
  <si>
    <t>Papua New Guinea \ Papua Nueva Guinea</t>
  </si>
  <si>
    <t>Peru \ Perú</t>
  </si>
  <si>
    <t>Philippines \ Filipinas</t>
  </si>
  <si>
    <t>Russian Federation \ Federación de Rusia</t>
  </si>
  <si>
    <t>Saint Kitts and Nevis \ Saint Kitts y Nevis</t>
  </si>
  <si>
    <t>Saint Lucia \ Santa Lucía</t>
  </si>
  <si>
    <t>Saint Vincent and the Grenadines \ San Vicente y las Granadinas</t>
  </si>
  <si>
    <t>Sao Tome and Principe \ Santo Tomé y Príncipe</t>
  </si>
  <si>
    <t>Saudi Arabia \ Arabia Saudí</t>
  </si>
  <si>
    <t>Singapore \ Singapur</t>
  </si>
  <si>
    <t>Solomon Islands \ Islas Salomón</t>
  </si>
  <si>
    <t>South Africa \ Sudáfrica</t>
  </si>
  <si>
    <t>South Sudan \ Sudán del Sur</t>
  </si>
  <si>
    <t>Sudan \ Sudán</t>
  </si>
  <si>
    <t>Swaziland \ Swazilandia</t>
  </si>
  <si>
    <t>Switzerland \ Suiza</t>
  </si>
  <si>
    <t>Syrian Arab Republic \ República Árabe Siria</t>
  </si>
  <si>
    <t>Tajikistan \ Tayikistán</t>
  </si>
  <si>
    <t>Tanzania (United Republic of) \ República Unida de Tanzania</t>
  </si>
  <si>
    <t>Thailand \ Tailandia</t>
  </si>
  <si>
    <t>Timor Leste \ Timor-Leste</t>
  </si>
  <si>
    <t>Trinidad and Tobago \ Trinidad y Tobago</t>
  </si>
  <si>
    <t>Tunisia \ Túnez</t>
  </si>
  <si>
    <t>Turkey \ Turquía</t>
  </si>
  <si>
    <t>Turkmenistan \ Turkmenistán</t>
  </si>
  <si>
    <t>Ukraine \ Ucrania</t>
  </si>
  <si>
    <t>United Arab Emirates \ Emiratos Árabes Unidos</t>
  </si>
  <si>
    <t>United Kingdom of Great Britain and Northern Ireland \ Reino Unido de Gran Bretaña e Irlanda del Norte</t>
  </si>
  <si>
    <t>United States of America \ Estados Unidos de América</t>
  </si>
  <si>
    <t>Uzbekistan \ Uzbekistán</t>
  </si>
  <si>
    <t>Venezuela (Bolivarian Republic of) \ República Bolivariana de Venezuela</t>
  </si>
  <si>
    <t>Hydrotreated vegetable oil HVO \ Aceite vegetal tratado con hidrógeno</t>
  </si>
  <si>
    <t>Propuesta de intensidad de GEI ponderada por defecto (gCO2eq/MJ) para biocombustibles no sostenibles</t>
  </si>
  <si>
    <t>Emisiones de gases de efecto invernadero predeterminadas (gC02eq/MJ)</t>
  </si>
  <si>
    <t xml:space="preserve">
Poder calorífico inferior predeterminado (RED Anexo III) MJ/l</t>
  </si>
  <si>
    <t>Anexo III  Directiva 2009\28 (RED)</t>
  </si>
  <si>
    <t>Anexo IV D y E Directiva 98\70</t>
  </si>
  <si>
    <t>Informes de combustibles biogénicos sostenibles y no sostenibles</t>
  </si>
  <si>
    <t>Esta hoja se utiliza para informar sobre todos los componentes de biocombustibles (tanto sostenibles como no sostenibles).</t>
  </si>
  <si>
    <t>Other_\_Otros</t>
  </si>
  <si>
    <t>N/A</t>
  </si>
  <si>
    <t>Tipo de combustible utilizado en vehículos de acuerdo con el Anexo, Parte II.5 del RD 235/2018. 
Los usuarios no pueden especificar diferentes combustibles.</t>
  </si>
  <si>
    <t>Una vez seleccionado el "Tipo de combustible o de energía", se proporciona la lista predeterminada de "Fuentes de materias primas y procesos" recogida en el Anexo, Parte II.5 del RD 235/2018.</t>
  </si>
  <si>
    <t>Búsqueda de valores de intensidad de GEI del ciclo de vida predeterminados para combustibles fósiles según el Anexo del RD 235/2018. Los usuarios no pueden especificar diferentes valores.</t>
  </si>
  <si>
    <t xml:space="preserve">
Lista predeterminada de procesos de producción de biocombustibles (Anexo I, RD 1597/2011) Se pueden especificar otras.</t>
  </si>
  <si>
    <r>
      <t xml:space="preserve">Poder caloríficos inferiores predeterminados basados ​​en 'biocombustible o tipo de energía' y 'Cantidad (unidad)' seleccionados. Búsqueda de poderes caloríficos inferiores predeterminados proporcionados por la Resolucion 27 diciembre 2013 (MJ/l) </t>
    </r>
    <r>
      <rPr>
        <b/>
        <vertAlign val="superscript"/>
        <sz val="9"/>
        <rFont val="Calibri"/>
        <family val="2"/>
        <scheme val="minor"/>
      </rPr>
      <t>14</t>
    </r>
    <r>
      <rPr>
        <b/>
        <sz val="9"/>
        <rFont val="Calibri"/>
        <family val="2"/>
        <scheme val="minor"/>
      </rPr>
      <t>. Los usuarios pueden indicar valores específicos.</t>
    </r>
  </si>
  <si>
    <t>14. Excepto por Biogás, se utilizará el valor en MJ / kg del Punto 3 del Anexo de la Resolución de 27 de diciembre de 2013;</t>
  </si>
  <si>
    <t>13. Si se necesita la conversión de las unidades utilizadas en otros informes en un Estado miembro, se utilizarán los factores de conversión disponibles en el Apéndice 1 del WTW del Centro Común de Investigación-EUCAR-CONCAWE (JEC) (1) "Well-to-Tank report"  (versión 4) de julio de 2013;</t>
  </si>
  <si>
    <t>12. El Punto 3, d.1º) de la Parte 1 del Anexo del RD 235/2018 especifica que las cantidades de combustibles de origen no biológico se convierten en su contenido energético de menor calor de acuerdo con las densidades de energía establecidas en Apéndice 1 del Centro Común de Investigación-EUCAR-CONCAWE (JEC) (1) "Well-to-Tank report" (versión 4) de julio de 2013;</t>
  </si>
  <si>
    <t>11. La cantidad de electricidad consumida se define en el Punto 3,d) de la Parte 1 del Anexo del RD 235/2018. El FQD se refiere a la cantidad total consumida y no solo a la parte renovable de la electricidad. El valor ingresado en la columna 'Cantidad de energía' también debe incorporar los factores de ajuste correspondientes a las eficiencias del grupo motopropulsor, según el Anexo, Parte 1 (3.g);</t>
  </si>
  <si>
    <t>9. El lugar de compra se define en los Puntos 3 y 4 de la Parte 2 del Anexo del RD 235/2018;</t>
  </si>
  <si>
    <t>8. El origen se define en los Puntos 2 y 4 de la Parte 2 del Anexo del RD 235/2018;</t>
  </si>
  <si>
    <t>7. Los tipos de combustible y los códigos NC correspondientes se definen de conformidad con el Punto 3.c) de la Parte 1 del Anexo del RD 235/2018. Los códigos NC por defecto para diésel o gasoil son 2710 19. El usuario puede sobrescribir los códigos NC y se pueden introducir códigos NC de seis u ocho dígitos. Para Diesel y el Gasoil se pueden utilizar 2710 19 43 y 2710 20 11. Para Gasoil también son aplicables 2710 19 46 y 2710 20 15. En el caso de que los combustibles se clasifiquen en 2710 20 (es decir, que contengan biodiésel), los componentes fósiles y de biocombustible se notificarán por separado;</t>
  </si>
  <si>
    <t>6. La intensidad de los gases de efecto invernadero de la electricidad debe tener en cuenta el Punto 6 de la Parte 2 del Anexo del RD 235/2018;</t>
  </si>
  <si>
    <t>5. El REU se define en el Punto 3.e) de la Parte 1 del Anexo; las especificaciones de notificación se definen en el Punto 1 de la Parte 2 del Anexo del RD 235/2018;</t>
  </si>
  <si>
    <t>4. La intensidad de los gases de efecto invernadero se define en el Punto 3.f) de la Parte 1 del Anexo del RD 235/2018;</t>
  </si>
  <si>
    <t>2. La cantidad de combustible se define en el Punto 3.d) de la Parte 1 del Anexo del RD 235/2018; en el caso del hidrógeno, se aplica el factor de eficiencia definido en el Punto 3.g) de la Parte 1 del Anexo del RD 235/2018;</t>
  </si>
  <si>
    <t>1. La identificación del proveedor se define en el Punto 3.b) de la Parte 1 del Anexo del RD 235/2018;</t>
  </si>
  <si>
    <t>Notas (Fuente: Real Decreto (RD) 235/2018)</t>
  </si>
  <si>
    <t xml:space="preserve">Poderes caloríficos inferiores predeterminados (WTT report) MJ/l </t>
  </si>
  <si>
    <t>Bioethanol \ Bioetanol MJ/l</t>
  </si>
  <si>
    <t>Bio-ETBE MJ/l</t>
  </si>
  <si>
    <t>Biomethanol \ Biometanol MJ/l</t>
  </si>
  <si>
    <t>Fischer-Tropsch diesel \ Gasóleo de Fischer-Tropsch MJ/l</t>
  </si>
  <si>
    <t>Hydrotreated vegetable oil HVO \ Aceite vegetal tratado con hidrógeno MJ/l</t>
  </si>
  <si>
    <t>Pure vegetable oil \ Aceite vegetal puro MJ/l</t>
  </si>
  <si>
    <t>Biodiesel</t>
  </si>
  <si>
    <t>Petrol_\_Gasolina MJ/l</t>
  </si>
  <si>
    <t>Diesel MJ/l</t>
  </si>
  <si>
    <t>Compressed_natural_gas_\_Gas_natural_comprimido MJ/Nm³</t>
  </si>
  <si>
    <t>Compressed_natural_gas_\_Gas_natural_comprimido MJ/kg</t>
  </si>
  <si>
    <t>Compressed_synthetic_methane_\_Metano_sintético_comprimido MJ/Nm³</t>
  </si>
  <si>
    <t>Compressed_synthetic_methane_\_Metano_sintético_comprimido MJ/kg</t>
  </si>
  <si>
    <t>Hydrogen_\_Hidrógeno MJ/Nm³</t>
  </si>
  <si>
    <t>Hydrogen_\_Hidrógeno MJ/kg</t>
  </si>
  <si>
    <t>Tablas de resumen para la presentación de informes de proveedores en virtud del Real Decreto 235/2018</t>
  </si>
  <si>
    <t>Resumen neto</t>
  </si>
  <si>
    <t>Suministro general</t>
  </si>
  <si>
    <t>CIF del Proveedor</t>
  </si>
  <si>
    <t>La gasolina y el diesel se registrarán en litros. El resto de combustibles se registrarán en kg.</t>
  </si>
  <si>
    <t xml:space="preserve">Poderes caloríficos inferiores predeterminados (WTT report) MJ/kg o MJ/Nm3 </t>
  </si>
  <si>
    <t>Poder calorífico inferior predeterminado (RED Anexo III) MJ/l o MJ/kg</t>
  </si>
  <si>
    <t xml:space="preserve">Liquified_natural_gas_\_Gas_natural_licuado </t>
  </si>
  <si>
    <t>Liquified_petroleum_gas_\_Gas_licuado_de_petróleo MJ/kg</t>
  </si>
  <si>
    <t>Plantilla de notificación para el suministro por parte del proveedor de información REU según el RD 235/2018</t>
  </si>
  <si>
    <t>REU de combustibles fósiles: Parte 2, Anexo del RD 235/2018</t>
  </si>
  <si>
    <t>Lugar del proyecto más cercano a la fuente de las emisiones. Coordenadas expresadas en grados hasta el cuarto decimal.</t>
  </si>
  <si>
    <t>Para proyectos relacionados exclusivamente con la extracción de petróleo</t>
  </si>
  <si>
    <t>Referencia del proyecto (nombre/código)</t>
  </si>
  <si>
    <t>Cadena de suministro (gas o petróleo)</t>
  </si>
  <si>
    <t>Número no reutilizable de certificado que identifique inequívocamente el sistema y las reducciones de emisiones de GEI declaradas</t>
  </si>
  <si>
    <t>Número no reutilizable que identifique inequívocamente el método de cálculo y el sistema correspondiente</t>
  </si>
  <si>
    <t>Fecha de inicio del proyecto (después de 1 de Enero de 2011) (dd-mm-aaaa)</t>
  </si>
  <si>
    <r>
      <t>Reducción anual de las emisiones (t de CO</t>
    </r>
    <r>
      <rPr>
        <b/>
        <vertAlign val="subscript"/>
        <sz val="11"/>
        <color theme="1"/>
        <rFont val="Calibri"/>
        <family val="2"/>
        <scheme val="minor"/>
      </rPr>
      <t>2</t>
    </r>
    <r>
      <rPr>
        <b/>
        <sz val="11"/>
        <color theme="1"/>
        <rFont val="Calibri"/>
        <family val="2"/>
        <scheme val="minor"/>
      </rPr>
      <t>eq)</t>
    </r>
  </si>
  <si>
    <t>Período durante el cual han tenido lugar las reducciones declaradas</t>
  </si>
  <si>
    <t>Latitud</t>
  </si>
  <si>
    <t>Longitud</t>
  </si>
  <si>
    <r>
      <t>Emisiones anuales de referencia antes de la instalación de las medidas de reducción (g de CO</t>
    </r>
    <r>
      <rPr>
        <b/>
        <vertAlign val="subscript"/>
        <sz val="11"/>
        <color theme="1"/>
        <rFont val="Calibri"/>
        <family val="2"/>
        <scheme val="minor"/>
      </rPr>
      <t>2</t>
    </r>
    <r>
      <rPr>
        <b/>
        <sz val="11"/>
        <color theme="1"/>
        <rFont val="Calibri"/>
        <family val="2"/>
        <scheme val="minor"/>
      </rPr>
      <t>eq/MJ de materia prima producida)</t>
    </r>
  </si>
  <si>
    <r>
      <t>Emisiones anuales después de la aplicación de dichas medidas (g de CO</t>
    </r>
    <r>
      <rPr>
        <b/>
        <vertAlign val="subscript"/>
        <sz val="11"/>
        <color theme="1"/>
        <rFont val="Calibri"/>
        <family val="2"/>
        <scheme val="minor"/>
      </rPr>
      <t>2</t>
    </r>
    <r>
      <rPr>
        <b/>
        <sz val="11"/>
        <color theme="1"/>
        <rFont val="Calibri"/>
        <family val="2"/>
        <scheme val="minor"/>
      </rPr>
      <t>eq/MJ de materia prima producida)</t>
    </r>
  </si>
  <si>
    <t>Relación petróleo/gas en solución (valor medio anual histórico)</t>
  </si>
  <si>
    <t>Relación petróleo/gas en solución (valor medio del año de notificación)</t>
  </si>
  <si>
    <t>Presión del yacimiento (valor medio anual histórico)</t>
  </si>
  <si>
    <t>Presión del yacimiento (valor medio del año de notificación)</t>
  </si>
  <si>
    <t>Profundidad de producción de crudo del pozo (valor medio anual histórico)</t>
  </si>
  <si>
    <t>Profundidad de producción de crudo del pozo (valor medio del año de notificación)</t>
  </si>
  <si>
    <t>Tasa de producción de crudo del pozo (valor medio anual histórico)</t>
  </si>
  <si>
    <t>Tasa de producción de crudo del pozo (valor medio del año de notificación)</t>
  </si>
  <si>
    <r>
      <t>Total de reduccion de emisiones Upstream (UERs) 
(g CO</t>
    </r>
    <r>
      <rPr>
        <b/>
        <vertAlign val="subscript"/>
        <sz val="11"/>
        <rFont val="Calibri"/>
        <family val="2"/>
        <scheme val="minor"/>
      </rPr>
      <t>2</t>
    </r>
    <r>
      <rPr>
        <b/>
        <sz val="11"/>
        <rFont val="Calibri"/>
        <family val="2"/>
        <scheme val="minor"/>
      </rPr>
      <t>eq)</t>
    </r>
    <r>
      <rPr>
        <b/>
        <vertAlign val="superscript"/>
        <sz val="11"/>
        <rFont val="Calibri"/>
        <family val="2"/>
        <scheme val="minor"/>
      </rPr>
      <t>5</t>
    </r>
  </si>
  <si>
    <t>Nota: Ingrese los UER agregados directamente aquí, alternativamente, se suman los UER totales de la hoja '4. Información UER'.</t>
  </si>
  <si>
    <t>United_Arab_Emirates_\_Emiratos_Arabes</t>
  </si>
  <si>
    <t>United_States_Estados_Unidos</t>
  </si>
  <si>
    <t>Co-processed oil to be used for replacement of diesel \ Aceite procedente de biomasa o de biomasa pirolizada coprocesado (procesado en una refinería simultáneamente con combustibles fósiles), utilizado en sustitución del gasóleo MJ/l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</si>
</sst>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00000000000%"/>
  </numFmts>
  <fonts count="27" x14ac:knownFonts="1">
    <font>
      <sz val="11"/>
      <color theme="1"/>
      <name val="Calibri"/>
      <family val="2"/>
      <scheme val="minor"/>
    </font>
    <font>
      <b/>
      <sz val="11"/>
      <color theme="3"/>
      <name val="Calibri"/>
      <family val="2"/>
      <scheme val="minor"/>
    </font>
    <font>
      <b/>
      <sz val="11"/>
      <color theme="1"/>
      <name val="Calibri"/>
      <family val="2"/>
      <scheme val="minor"/>
    </font>
    <font>
      <b/>
      <sz val="9"/>
      <name val="Calibri"/>
      <family val="2"/>
      <scheme val="minor"/>
    </font>
    <font>
      <b/>
      <sz val="11"/>
      <name val="Calibri"/>
      <family val="2"/>
      <scheme val="minor"/>
    </font>
    <font>
      <b/>
      <vertAlign val="superscript"/>
      <sz val="11"/>
      <name val="Calibri"/>
      <family val="2"/>
      <scheme val="minor"/>
    </font>
    <font>
      <b/>
      <i/>
      <sz val="11"/>
      <name val="Calibri"/>
      <family val="2"/>
      <scheme val="minor"/>
    </font>
    <font>
      <b/>
      <vertAlign val="subscript"/>
      <sz val="11"/>
      <name val="Calibri"/>
      <family val="2"/>
      <scheme val="minor"/>
    </font>
    <font>
      <b/>
      <vertAlign val="superscript"/>
      <sz val="9"/>
      <name val="Calibri"/>
      <family val="2"/>
      <scheme val="minor"/>
    </font>
    <font>
      <b/>
      <sz val="9"/>
      <color rgb="FFFF0000"/>
      <name val="Calibri"/>
      <family val="2"/>
      <scheme val="minor"/>
    </font>
    <font>
      <b/>
      <sz val="9"/>
      <color theme="1" tint="0.249977111117893"/>
      <name val="Calibri"/>
      <family val="2"/>
      <scheme val="minor"/>
    </font>
    <font>
      <b/>
      <vertAlign val="subscrip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sz val="16"/>
      <color theme="1"/>
      <name val="Calibri"/>
      <family val="2"/>
      <scheme val="minor"/>
    </font>
    <font>
      <i/>
      <sz val="11"/>
      <color theme="1"/>
      <name val="Calibri"/>
      <family val="2"/>
      <scheme val="minor"/>
    </font>
    <font>
      <u/>
      <sz val="11"/>
      <color theme="10"/>
      <name val="Calibri"/>
      <family val="2"/>
      <scheme val="minor"/>
    </font>
    <font>
      <sz val="9.5"/>
      <color theme="1"/>
      <name val="Calibri"/>
      <family val="2"/>
      <scheme val="minor"/>
    </font>
    <font>
      <b/>
      <sz val="9.5"/>
      <color theme="1"/>
      <name val="Calibri"/>
      <family val="2"/>
      <scheme val="minor"/>
    </font>
    <font>
      <sz val="11"/>
      <color theme="1"/>
      <name val="Calibri"/>
      <family val="2"/>
      <scheme val="minor"/>
    </font>
    <font>
      <b/>
      <i/>
      <sz val="11"/>
      <color theme="1"/>
      <name val="Calibri"/>
      <family val="2"/>
      <scheme val="minor"/>
    </font>
    <font>
      <vertAlign val="subscript"/>
      <sz val="11"/>
      <color theme="1"/>
      <name val="Calibri"/>
      <family val="2"/>
      <scheme val="minor"/>
    </font>
    <font>
      <i/>
      <sz val="10.5"/>
      <color theme="1"/>
      <name val="Calibri"/>
      <family val="2"/>
      <scheme val="minor"/>
    </font>
    <font>
      <sz val="10"/>
      <color theme="1"/>
      <name val="Calibri"/>
      <family val="2"/>
      <scheme val="minor"/>
    </font>
    <font>
      <b/>
      <sz val="10"/>
      <color theme="1"/>
      <name val="Calibri"/>
      <family val="2"/>
      <scheme val="minor"/>
    </font>
    <font>
      <i/>
      <sz val="11"/>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9FBF7"/>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0" fontId="1" fillId="0" borderId="0" applyNumberFormat="0" applyFill="0" applyBorder="0" applyAlignment="0" applyProtection="0"/>
    <xf numFmtId="0" fontId="17" fillId="0" borderId="0" applyNumberFormat="0" applyFill="0" applyBorder="0" applyAlignment="0" applyProtection="0"/>
    <xf numFmtId="9" fontId="20" fillId="0" borderId="0" applyFont="0" applyFill="0" applyBorder="0" applyAlignment="0" applyProtection="0"/>
  </cellStyleXfs>
  <cellXfs count="106">
    <xf numFmtId="0" fontId="0" fillId="0" borderId="0" xfId="0"/>
    <xf numFmtId="0" fontId="0" fillId="0" borderId="0" xfId="0" applyAlignment="1">
      <alignment horizontal="center"/>
    </xf>
    <xf numFmtId="0" fontId="0" fillId="5" borderId="0" xfId="0" applyFill="1"/>
    <xf numFmtId="0" fontId="0" fillId="5" borderId="0" xfId="0" applyFill="1" applyAlignment="1">
      <alignment horizontal="center"/>
    </xf>
    <xf numFmtId="0" fontId="12" fillId="0" borderId="0" xfId="0" applyFont="1"/>
    <xf numFmtId="0" fontId="0" fillId="5" borderId="0" xfId="0" applyFill="1" applyAlignment="1">
      <alignment horizontal="left"/>
    </xf>
    <xf numFmtId="0" fontId="14" fillId="5" borderId="0" xfId="0" applyFont="1" applyFill="1" applyAlignment="1">
      <alignment horizontal="left"/>
    </xf>
    <xf numFmtId="0" fontId="2" fillId="0" borderId="0" xfId="0" applyFont="1"/>
    <xf numFmtId="0" fontId="4" fillId="5" borderId="0" xfId="0" applyFont="1" applyFill="1" applyAlignment="1">
      <alignment wrapText="1"/>
    </xf>
    <xf numFmtId="0" fontId="2" fillId="5" borderId="0" xfId="0" applyFont="1" applyFill="1"/>
    <xf numFmtId="0" fontId="2" fillId="5" borderId="0" xfId="0" applyFont="1" applyFill="1" applyAlignment="1">
      <alignment wrapText="1"/>
    </xf>
    <xf numFmtId="0" fontId="2" fillId="5" borderId="0" xfId="0" applyFont="1" applyFill="1" applyAlignment="1">
      <alignment horizontal="left" wrapText="1"/>
    </xf>
    <xf numFmtId="0" fontId="2" fillId="5" borderId="0" xfId="0" applyFont="1" applyFill="1" applyAlignment="1">
      <alignment horizontal="center"/>
    </xf>
    <xf numFmtId="0" fontId="0" fillId="0" borderId="0" xfId="0" applyAlignment="1">
      <alignment horizontal="right"/>
    </xf>
    <xf numFmtId="0" fontId="0" fillId="0" borderId="1" xfId="0" applyBorder="1" applyAlignment="1">
      <alignment horizontal="center"/>
    </xf>
    <xf numFmtId="164" fontId="0" fillId="0" borderId="1" xfId="0" applyNumberFormat="1" applyBorder="1" applyAlignment="1">
      <alignment horizontal="center"/>
    </xf>
    <xf numFmtId="0" fontId="12" fillId="0" borderId="0" xfId="0" applyFont="1" applyAlignment="1">
      <alignment horizontal="center"/>
    </xf>
    <xf numFmtId="164" fontId="14" fillId="0" borderId="1" xfId="0" applyNumberFormat="1" applyFont="1" applyBorder="1" applyAlignment="1">
      <alignment horizontal="center"/>
    </xf>
    <xf numFmtId="164" fontId="0" fillId="0" borderId="0" xfId="0" applyNumberFormat="1" applyAlignment="1">
      <alignment horizontal="center"/>
    </xf>
    <xf numFmtId="164" fontId="0" fillId="0" borderId="0" xfId="0" applyNumberFormat="1"/>
    <xf numFmtId="0" fontId="0" fillId="0" borderId="0" xfId="0" applyAlignment="1">
      <alignment vertical="center"/>
    </xf>
    <xf numFmtId="0" fontId="14" fillId="0" borderId="0" xfId="0" applyFont="1" applyAlignment="1">
      <alignment vertical="center"/>
    </xf>
    <xf numFmtId="0" fontId="17" fillId="5" borderId="0" xfId="2" applyFill="1"/>
    <xf numFmtId="0" fontId="0" fillId="0" borderId="1" xfId="0" applyBorder="1" applyAlignment="1">
      <alignment horizontal="left"/>
    </xf>
    <xf numFmtId="0" fontId="19" fillId="0" borderId="0" xfId="0" applyFont="1" applyAlignment="1">
      <alignment vertical="center"/>
    </xf>
    <xf numFmtId="0" fontId="16" fillId="0" borderId="0" xfId="0" applyFont="1" applyAlignment="1">
      <alignment wrapText="1"/>
    </xf>
    <xf numFmtId="0" fontId="15" fillId="0" borderId="0" xfId="0" applyFont="1"/>
    <xf numFmtId="0" fontId="0" fillId="0" borderId="1" xfId="0" applyBorder="1" applyAlignment="1">
      <alignment horizontal="right"/>
    </xf>
    <xf numFmtId="1" fontId="0" fillId="0" borderId="1" xfId="0" applyNumberFormat="1" applyBorder="1" applyAlignment="1">
      <alignment horizontal="center"/>
    </xf>
    <xf numFmtId="164" fontId="0" fillId="7" borderId="1" xfId="0" applyNumberFormat="1" applyFill="1" applyBorder="1" applyAlignment="1">
      <alignment horizontal="center"/>
    </xf>
    <xf numFmtId="0" fontId="0" fillId="7" borderId="1" xfId="0" applyFill="1" applyBorder="1" applyAlignment="1">
      <alignment horizontal="center"/>
    </xf>
    <xf numFmtId="0" fontId="21" fillId="0" borderId="0" xfId="0" applyFont="1" applyAlignment="1">
      <alignment horizontal="left" wrapText="1"/>
    </xf>
    <xf numFmtId="0" fontId="2" fillId="0" borderId="1" xfId="0" applyFont="1" applyBorder="1" applyAlignment="1">
      <alignment horizontal="center" vertical="center"/>
    </xf>
    <xf numFmtId="164" fontId="0" fillId="4" borderId="1" xfId="0" applyNumberFormat="1" applyFill="1" applyBorder="1" applyAlignment="1">
      <alignment horizontal="center" wrapText="1"/>
    </xf>
    <xf numFmtId="164" fontId="0" fillId="5" borderId="1" xfId="0" applyNumberFormat="1" applyFill="1" applyBorder="1" applyAlignment="1">
      <alignment horizontal="center" wrapText="1"/>
    </xf>
    <xf numFmtId="165" fontId="0" fillId="5" borderId="1" xfId="3" applyNumberFormat="1" applyFont="1" applyFill="1" applyBorder="1" applyAlignment="1">
      <alignment horizontal="center" wrapText="1"/>
    </xf>
    <xf numFmtId="0" fontId="0" fillId="9" borderId="1" xfId="0" applyFill="1" applyBorder="1"/>
    <xf numFmtId="164" fontId="0" fillId="6" borderId="1" xfId="0" applyNumberFormat="1" applyFill="1" applyBorder="1" applyAlignment="1">
      <alignment horizontal="center" wrapText="1"/>
    </xf>
    <xf numFmtId="0" fontId="0" fillId="9" borderId="1" xfId="0" applyFill="1" applyBorder="1" applyAlignment="1">
      <alignment horizontal="left" wrapText="1"/>
    </xf>
    <xf numFmtId="0" fontId="18" fillId="0" borderId="0" xfId="0" applyFont="1"/>
    <xf numFmtId="0" fontId="19" fillId="0" borderId="0" xfId="0" applyFont="1"/>
    <xf numFmtId="0" fontId="0" fillId="0" borderId="0" xfId="0" applyAlignment="1">
      <alignment vertical="center" wrapText="1"/>
    </xf>
    <xf numFmtId="0" fontId="2" fillId="5"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9" borderId="1" xfId="0" applyFont="1" applyFill="1" applyBorder="1" applyAlignment="1">
      <alignment vertical="center" wrapText="1"/>
    </xf>
    <xf numFmtId="0" fontId="2" fillId="9"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2" borderId="0" xfId="0" applyFill="1"/>
    <xf numFmtId="0" fontId="12" fillId="2" borderId="0" xfId="0" applyFont="1" applyFill="1"/>
    <xf numFmtId="0" fontId="2" fillId="2" borderId="0" xfId="0" applyFont="1" applyFill="1"/>
    <xf numFmtId="0" fontId="13" fillId="2" borderId="0" xfId="0" applyFont="1" applyFill="1"/>
    <xf numFmtId="0" fontId="2" fillId="2" borderId="0" xfId="0" applyFont="1" applyFill="1" applyAlignment="1">
      <alignment wrapText="1"/>
    </xf>
    <xf numFmtId="0" fontId="4" fillId="2" borderId="0" xfId="0" applyFont="1" applyFill="1" applyAlignment="1">
      <alignment wrapText="1"/>
    </xf>
    <xf numFmtId="0" fontId="14" fillId="2" borderId="0" xfId="0" applyFont="1" applyFill="1"/>
    <xf numFmtId="0" fontId="0" fillId="2" borderId="0" xfId="0" applyFill="1" applyAlignment="1">
      <alignment horizontal="left"/>
    </xf>
    <xf numFmtId="0" fontId="14" fillId="2" borderId="0" xfId="0" applyFont="1" applyFill="1" applyAlignment="1">
      <alignment horizontal="left"/>
    </xf>
    <xf numFmtId="0" fontId="0" fillId="2" borderId="0" xfId="0" applyFill="1" applyAlignment="1">
      <alignment horizontal="right"/>
    </xf>
    <xf numFmtId="0" fontId="3"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13" fillId="0" borderId="0" xfId="0" applyFont="1" applyAlignment="1">
      <alignment horizontal="center"/>
    </xf>
    <xf numFmtId="0" fontId="2" fillId="6" borderId="0" xfId="0" applyFont="1" applyFill="1" applyAlignment="1">
      <alignment horizontal="center" vertical="center" wrapText="1"/>
    </xf>
    <xf numFmtId="0" fontId="2" fillId="6" borderId="0" xfId="0" applyFont="1" applyFill="1"/>
    <xf numFmtId="0" fontId="24" fillId="0" borderId="0" xfId="0" applyFont="1" applyAlignment="1">
      <alignment vertical="center"/>
    </xf>
    <xf numFmtId="0" fontId="24" fillId="3" borderId="1" xfId="0" applyFont="1" applyFill="1" applyBorder="1" applyAlignment="1">
      <alignment vertical="center"/>
    </xf>
    <xf numFmtId="0" fontId="25" fillId="3" borderId="1" xfId="0" applyFont="1" applyFill="1" applyBorder="1" applyAlignment="1">
      <alignment horizontal="center" vertical="center"/>
    </xf>
    <xf numFmtId="0" fontId="2" fillId="1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xf numFmtId="15" fontId="0" fillId="0" borderId="1" xfId="0" applyNumberFormat="1" applyBorder="1"/>
    <xf numFmtId="0" fontId="4" fillId="0" borderId="1" xfId="1" applyFont="1" applyFill="1" applyBorder="1" applyAlignment="1">
      <alignment horizontal="center" vertical="center" wrapText="1"/>
    </xf>
    <xf numFmtId="0" fontId="15" fillId="0" borderId="0" xfId="0" applyFont="1" applyAlignment="1">
      <alignment horizontal="left"/>
    </xf>
    <xf numFmtId="0" fontId="23" fillId="0" borderId="0" xfId="0" applyFont="1" applyAlignment="1">
      <alignment horizontal="center" wrapText="1"/>
    </xf>
    <xf numFmtId="0" fontId="16" fillId="0" borderId="0" xfId="0" applyFont="1" applyAlignment="1">
      <alignment horizontal="left"/>
    </xf>
    <xf numFmtId="0" fontId="25" fillId="10" borderId="1" xfId="0" applyFont="1" applyFill="1" applyBorder="1" applyAlignment="1">
      <alignment horizontal="center" vertical="center" wrapText="1"/>
    </xf>
    <xf numFmtId="0" fontId="25" fillId="4" borderId="1" xfId="0" applyFont="1" applyFill="1" applyBorder="1" applyAlignment="1">
      <alignment horizontal="center" vertical="center"/>
    </xf>
    <xf numFmtId="0" fontId="2" fillId="2" borderId="0" xfId="0" applyFont="1" applyFill="1" applyAlignment="1">
      <alignment horizontal="center"/>
    </xf>
    <xf numFmtId="0" fontId="26" fillId="0" borderId="2" xfId="0" applyFont="1" applyBorder="1" applyAlignment="1">
      <alignment horizontal="center" vertical="center" wrapText="1"/>
    </xf>
    <xf numFmtId="0" fontId="26" fillId="0" borderId="0" xfId="0" applyFont="1" applyAlignment="1">
      <alignment horizontal="center" vertical="center" wrapText="1"/>
    </xf>
    <xf numFmtId="1" fontId="6" fillId="6" borderId="1" xfId="0" applyNumberFormat="1" applyFont="1" applyFill="1" applyBorder="1" applyAlignment="1">
      <alignment horizontal="center" vertical="center" wrapText="1"/>
    </xf>
    <xf numFmtId="1" fontId="4" fillId="6" borderId="1" xfId="0" applyNumberFormat="1" applyFont="1" applyFill="1" applyBorder="1" applyAlignment="1">
      <alignment horizontal="center" vertical="center" wrapText="1"/>
    </xf>
    <xf numFmtId="1" fontId="4" fillId="11" borderId="0" xfId="0" applyNumberFormat="1" applyFont="1" applyFill="1" applyBorder="1" applyAlignment="1">
      <alignment horizontal="center" vertical="center" wrapText="1"/>
    </xf>
    <xf numFmtId="0" fontId="0" fillId="0" borderId="0" xfId="0" applyBorder="1"/>
    <xf numFmtId="0" fontId="21" fillId="12" borderId="0" xfId="0" applyFont="1" applyFill="1" applyAlignment="1">
      <alignment horizontal="center" wrapText="1"/>
    </xf>
    <xf numFmtId="0" fontId="0" fillId="11" borderId="0" xfId="0" applyFill="1"/>
    <xf numFmtId="0" fontId="2" fillId="11" borderId="0" xfId="0" applyFont="1" applyFill="1"/>
    <xf numFmtId="0" fontId="0" fillId="11" borderId="0" xfId="0" applyFill="1" applyAlignment="1">
      <alignment horizontal="left"/>
    </xf>
    <xf numFmtId="0" fontId="0" fillId="11" borderId="0" xfId="0" applyFill="1" applyAlignment="1">
      <alignment wrapText="1"/>
    </xf>
    <xf numFmtId="0" fontId="0" fillId="11" borderId="0" xfId="0" applyFill="1" applyBorder="1"/>
    <xf numFmtId="0" fontId="0" fillId="11" borderId="0" xfId="0" applyFill="1" applyBorder="1" applyAlignment="1">
      <alignment wrapText="1"/>
    </xf>
    <xf numFmtId="0" fontId="2" fillId="11" borderId="0" xfId="0" applyFont="1" applyFill="1" applyAlignment="1">
      <alignment horizontal="center" wrapText="1"/>
    </xf>
    <xf numFmtId="164" fontId="0" fillId="11" borderId="0" xfId="0" applyNumberFormat="1" applyFill="1" applyAlignment="1">
      <alignment wrapText="1"/>
    </xf>
    <xf numFmtId="164" fontId="0" fillId="11" borderId="0" xfId="0" applyNumberFormat="1" applyFill="1" applyAlignment="1">
      <alignment horizontal="center" wrapText="1"/>
    </xf>
    <xf numFmtId="0" fontId="0" fillId="11" borderId="0" xfId="0" applyFill="1" applyAlignment="1">
      <alignment vertical="center"/>
    </xf>
    <xf numFmtId="0" fontId="0" fillId="11" borderId="0" xfId="0" applyFill="1" applyAlignment="1">
      <alignment vertical="center" wrapText="1"/>
    </xf>
    <xf numFmtId="10" fontId="0" fillId="11" borderId="0" xfId="0" applyNumberFormat="1" applyFill="1" applyAlignment="1">
      <alignment wrapText="1"/>
    </xf>
    <xf numFmtId="165" fontId="0" fillId="11" borderId="0" xfId="0" applyNumberFormat="1" applyFill="1" applyAlignment="1">
      <alignment wrapText="1"/>
    </xf>
    <xf numFmtId="166" fontId="0" fillId="11" borderId="0" xfId="0" applyNumberFormat="1" applyFill="1" applyAlignment="1">
      <alignment wrapText="1"/>
    </xf>
    <xf numFmtId="0" fontId="21" fillId="11" borderId="0" xfId="0" applyFont="1" applyFill="1" applyAlignment="1">
      <alignment horizontal="left" wrapText="1"/>
    </xf>
    <xf numFmtId="0" fontId="15" fillId="11" borderId="0" xfId="0" applyFont="1" applyFill="1"/>
    <xf numFmtId="0" fontId="2" fillId="11" borderId="0" xfId="0" applyFont="1" applyFill="1" applyBorder="1" applyAlignment="1">
      <alignment horizontal="center" vertical="center"/>
    </xf>
    <xf numFmtId="0" fontId="21" fillId="11" borderId="0" xfId="0" applyFont="1" applyFill="1" applyBorder="1" applyAlignment="1">
      <alignment horizontal="left" wrapText="1"/>
    </xf>
  </cellXfs>
  <cellStyles count="4">
    <cellStyle name="Encabezado 4" xfId="1" builtinId="19"/>
    <cellStyle name="Hipervínculo" xfId="2" builtinId="8"/>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un.org/en/member-st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Q65"/>
  <sheetViews>
    <sheetView tabSelected="1" zoomScaleNormal="100" workbookViewId="0">
      <selection activeCell="E15" sqref="E15"/>
    </sheetView>
  </sheetViews>
  <sheetFormatPr baseColWidth="10" defaultRowHeight="15" x14ac:dyDescent="0.25"/>
  <cols>
    <col min="1" max="1" width="42.5703125" customWidth="1"/>
    <col min="2" max="2" width="23.7109375" customWidth="1"/>
    <col min="3" max="4" width="23.28515625" customWidth="1"/>
    <col min="5" max="5" width="24.7109375" customWidth="1"/>
    <col min="6" max="11" width="11.42578125" style="88"/>
    <col min="12" max="12" width="0" style="88" hidden="1" customWidth="1"/>
    <col min="13" max="17" width="11.42578125" style="88"/>
  </cols>
  <sheetData>
    <row r="1" spans="1:17" ht="21" x14ac:dyDescent="0.35">
      <c r="A1" s="103" t="s">
        <v>1172</v>
      </c>
      <c r="B1" s="88"/>
      <c r="C1" s="88"/>
      <c r="D1" s="88"/>
      <c r="E1" s="88"/>
    </row>
    <row r="2" spans="1:17" x14ac:dyDescent="0.25">
      <c r="A2" s="102"/>
      <c r="B2" s="102"/>
      <c r="C2" s="102"/>
      <c r="D2" s="102"/>
      <c r="E2" s="88"/>
      <c r="L2" s="88" t="s">
        <v>1032</v>
      </c>
    </row>
    <row r="3" spans="1:17" ht="31.5" customHeight="1" x14ac:dyDescent="0.25">
      <c r="A3" s="32" t="s">
        <v>910</v>
      </c>
      <c r="B3" s="83" t="s">
        <v>822</v>
      </c>
      <c r="C3" s="102"/>
      <c r="D3" s="102"/>
      <c r="E3" s="88"/>
      <c r="L3" s="88" t="s">
        <v>1033</v>
      </c>
    </row>
    <row r="4" spans="1:17" ht="19.5" customHeight="1" x14ac:dyDescent="0.25">
      <c r="A4" s="32" t="s">
        <v>911</v>
      </c>
      <c r="B4" s="84">
        <v>2025</v>
      </c>
      <c r="C4" s="102"/>
      <c r="D4" s="102"/>
      <c r="E4" s="88"/>
    </row>
    <row r="5" spans="1:17" x14ac:dyDescent="0.25">
      <c r="A5" s="32" t="s">
        <v>912</v>
      </c>
      <c r="B5" s="84"/>
      <c r="C5" s="102"/>
      <c r="D5" s="102"/>
      <c r="E5" s="88"/>
      <c r="G5" s="91"/>
      <c r="H5" s="91"/>
      <c r="I5" s="91"/>
      <c r="J5" s="91"/>
      <c r="K5" s="91"/>
      <c r="L5" s="91"/>
    </row>
    <row r="6" spans="1:17" x14ac:dyDescent="0.25">
      <c r="A6" s="102"/>
      <c r="B6" s="102"/>
      <c r="C6" s="102"/>
      <c r="D6" s="102"/>
      <c r="E6" s="88"/>
      <c r="G6" s="91"/>
      <c r="H6" s="91"/>
      <c r="I6" s="91"/>
      <c r="J6" s="91"/>
      <c r="K6" s="91"/>
      <c r="L6" s="91"/>
    </row>
    <row r="7" spans="1:17" ht="30" x14ac:dyDescent="0.25">
      <c r="A7" s="31"/>
      <c r="B7" s="84" t="s">
        <v>913</v>
      </c>
      <c r="C7" s="83" t="s">
        <v>914</v>
      </c>
      <c r="D7" s="83" t="s">
        <v>915</v>
      </c>
      <c r="E7" s="83" t="s">
        <v>902</v>
      </c>
      <c r="G7" s="91"/>
      <c r="H7" s="91"/>
      <c r="I7" s="91"/>
      <c r="J7" s="91"/>
      <c r="K7" s="91"/>
      <c r="L7" s="91"/>
    </row>
    <row r="8" spans="1:17" x14ac:dyDescent="0.25">
      <c r="A8" s="32" t="s">
        <v>916</v>
      </c>
      <c r="B8" s="84"/>
      <c r="C8" s="83"/>
      <c r="D8" s="83"/>
      <c r="E8" s="83"/>
      <c r="G8" s="91"/>
      <c r="H8" s="91"/>
      <c r="I8" s="91"/>
      <c r="J8" s="91"/>
      <c r="K8" s="91"/>
      <c r="L8" s="91"/>
    </row>
    <row r="9" spans="1:17" x14ac:dyDescent="0.25">
      <c r="A9" s="32" t="s">
        <v>1175</v>
      </c>
      <c r="B9" s="84"/>
      <c r="C9" s="83"/>
      <c r="D9" s="83"/>
      <c r="E9" s="83"/>
      <c r="G9" s="91"/>
      <c r="H9" s="91"/>
      <c r="I9" s="91"/>
      <c r="J9" s="91"/>
      <c r="K9" s="91"/>
      <c r="L9" s="91"/>
    </row>
    <row r="10" spans="1:17" s="86" customFormat="1" x14ac:dyDescent="0.25">
      <c r="A10" s="104"/>
      <c r="B10" s="85"/>
      <c r="C10" s="105"/>
      <c r="D10" s="105"/>
      <c r="E10" s="92"/>
      <c r="F10" s="92"/>
      <c r="G10" s="93"/>
      <c r="H10" s="93"/>
      <c r="I10" s="93"/>
      <c r="J10" s="93"/>
      <c r="K10" s="93"/>
      <c r="L10" s="93"/>
      <c r="M10" s="92"/>
      <c r="N10" s="92"/>
      <c r="O10" s="92"/>
      <c r="P10" s="92"/>
      <c r="Q10" s="92"/>
    </row>
    <row r="11" spans="1:17" s="86" customFormat="1" x14ac:dyDescent="0.25">
      <c r="A11" s="104"/>
      <c r="B11" s="85"/>
      <c r="C11" s="105"/>
      <c r="D11" s="105"/>
      <c r="E11" s="92"/>
      <c r="F11" s="92"/>
      <c r="G11" s="93"/>
      <c r="H11" s="93"/>
      <c r="I11" s="93"/>
      <c r="J11" s="93"/>
      <c r="K11" s="93"/>
      <c r="L11" s="93"/>
      <c r="M11" s="92"/>
      <c r="N11" s="92"/>
      <c r="O11" s="92"/>
      <c r="P11" s="92"/>
      <c r="Q11" s="92"/>
    </row>
    <row r="12" spans="1:17" ht="90" customHeight="1" x14ac:dyDescent="0.25">
      <c r="A12" s="74" t="s">
        <v>1204</v>
      </c>
      <c r="B12" s="84">
        <f>SUM('4. Información REU'!$F:$F)*1000000</f>
        <v>0</v>
      </c>
      <c r="C12" s="81" t="s">
        <v>1205</v>
      </c>
      <c r="D12" s="82"/>
      <c r="E12" s="88"/>
      <c r="G12" s="91"/>
      <c r="H12" s="91"/>
      <c r="I12" s="91"/>
      <c r="J12" s="91"/>
      <c r="K12" s="91"/>
      <c r="L12" s="91"/>
    </row>
    <row r="13" spans="1:17" x14ac:dyDescent="0.25">
      <c r="A13" s="88"/>
      <c r="B13" s="88"/>
      <c r="C13" s="88"/>
      <c r="D13" s="88"/>
      <c r="E13" s="88"/>
      <c r="G13" s="91"/>
      <c r="H13" s="91"/>
      <c r="I13" s="91"/>
      <c r="J13" s="91"/>
      <c r="K13" s="91"/>
      <c r="L13" s="91"/>
    </row>
    <row r="14" spans="1:17" x14ac:dyDescent="0.25">
      <c r="A14" s="88"/>
      <c r="B14" s="88"/>
      <c r="C14" s="88"/>
      <c r="D14" s="88"/>
      <c r="E14" s="88"/>
      <c r="G14" s="91"/>
      <c r="H14" s="91"/>
      <c r="I14" s="91"/>
      <c r="J14" s="91"/>
      <c r="K14" s="91"/>
      <c r="L14" s="91"/>
    </row>
    <row r="15" spans="1:17" ht="49.5" customHeight="1" x14ac:dyDescent="0.25">
      <c r="A15" s="87" t="s">
        <v>917</v>
      </c>
      <c r="B15" s="87"/>
      <c r="C15" s="87"/>
      <c r="D15" s="87"/>
      <c r="E15" s="88"/>
      <c r="I15" s="91"/>
      <c r="J15" s="91"/>
      <c r="K15" s="91"/>
    </row>
    <row r="16" spans="1:17" x14ac:dyDescent="0.25">
      <c r="A16" s="102"/>
      <c r="B16" s="102"/>
      <c r="C16" s="102"/>
      <c r="D16" s="102"/>
      <c r="E16" s="88"/>
      <c r="K16" s="91"/>
    </row>
    <row r="17" spans="1:17" x14ac:dyDescent="0.25">
      <c r="A17" s="89" t="s">
        <v>1174</v>
      </c>
      <c r="B17" s="88"/>
      <c r="C17" s="88"/>
      <c r="D17" s="88"/>
      <c r="E17" s="88"/>
    </row>
    <row r="18" spans="1:17" ht="63" x14ac:dyDescent="0.25">
      <c r="A18" s="43" t="s">
        <v>918</v>
      </c>
      <c r="B18" s="43" t="s">
        <v>919</v>
      </c>
      <c r="C18" s="43" t="s">
        <v>920</v>
      </c>
      <c r="D18" s="94"/>
      <c r="E18" s="88"/>
      <c r="I18" s="91"/>
      <c r="J18" s="91"/>
    </row>
    <row r="19" spans="1:17" x14ac:dyDescent="0.25">
      <c r="A19" s="33">
        <f>SUM('1. Combustibles fósiles y otros'!$J:$J)+SUM('2. Biocombustibles'!$K:$K)+SUM('3. Electricidad'!$B:$B)</f>
        <v>0</v>
      </c>
      <c r="B19" s="33" t="str">
        <f>IF(ISERROR(SUMPRODUCT($B$29:$E$29,$B$30:$E$30)/$A$19),"n.a.",(SUMPRODUCT($B$29:$E$29,$B$30:$E$30)/$A$19))</f>
        <v>n.a.</v>
      </c>
      <c r="C19" s="33" t="str">
        <f>IF(ISERROR(((SUMPRODUCT('1. Combustibles fósiles y otros'!$I:$I,'1. Combustibles fósiles y otros'!$K:$K)+(SUMPRODUCT('2. Biocombustibles'!$K:$K,'2. Biocombustibles'!$L:$L))+(SUMPRODUCT('3. Electricidad'!$C:$C,'3. Electricidad'!$D:$D)))/$A$19)),"n.a.",((SUMPRODUCT('1. Combustibles fósiles y otros'!$I:$I,'1. Combustibles fósiles y otros'!$K:$K)+(SUMPRODUCT('2. Biocombustibles'!$K:$K,'2. Biocombustibles'!$L:$L))+(SUMPRODUCT('3. Electricidad'!$C:$C,'3. Electricidad'!$D:$D)))/$A$19))</f>
        <v>n.a.</v>
      </c>
      <c r="D19" s="96"/>
      <c r="E19" s="88"/>
      <c r="I19" s="91"/>
      <c r="J19" s="91"/>
    </row>
    <row r="20" spans="1:17" s="88" customFormat="1" x14ac:dyDescent="0.25">
      <c r="A20" s="91"/>
      <c r="B20" s="91"/>
      <c r="C20" s="91"/>
      <c r="D20" s="91"/>
      <c r="E20" s="91"/>
      <c r="F20" s="91"/>
      <c r="G20" s="91"/>
      <c r="H20" s="91"/>
      <c r="I20" s="91"/>
      <c r="J20" s="91"/>
      <c r="K20" s="91"/>
      <c r="L20" s="91"/>
    </row>
    <row r="21" spans="1:17" s="88" customFormat="1" x14ac:dyDescent="0.25">
      <c r="A21" s="91"/>
      <c r="B21" s="91"/>
      <c r="C21" s="91"/>
      <c r="D21" s="91"/>
      <c r="E21" s="91"/>
      <c r="F21" s="91"/>
      <c r="G21" s="91"/>
      <c r="H21" s="91"/>
      <c r="I21" s="91"/>
      <c r="J21" s="91"/>
      <c r="K21" s="91"/>
      <c r="L21" s="91"/>
    </row>
    <row r="22" spans="1:17" s="88" customFormat="1" x14ac:dyDescent="0.25">
      <c r="A22" s="89" t="s">
        <v>1173</v>
      </c>
      <c r="C22" s="91"/>
      <c r="D22" s="91"/>
      <c r="E22" s="91"/>
      <c r="F22" s="91"/>
      <c r="G22" s="91"/>
      <c r="H22" s="91"/>
      <c r="I22" s="91"/>
      <c r="J22" s="91"/>
      <c r="K22" s="91"/>
      <c r="L22" s="91"/>
    </row>
    <row r="23" spans="1:17" ht="60" x14ac:dyDescent="0.25">
      <c r="A23" s="42" t="s">
        <v>921</v>
      </c>
      <c r="B23" s="42" t="s">
        <v>922</v>
      </c>
      <c r="C23" s="42" t="s">
        <v>923</v>
      </c>
      <c r="D23" s="88"/>
      <c r="E23" s="91"/>
      <c r="F23" s="94"/>
      <c r="G23" s="94"/>
      <c r="H23" s="91"/>
      <c r="I23" s="95"/>
      <c r="J23" s="91"/>
      <c r="K23" s="91"/>
      <c r="L23" s="91"/>
    </row>
    <row r="24" spans="1:17" x14ac:dyDescent="0.25">
      <c r="A24" s="34" t="str">
        <f>IF(ISERROR(((C19*A19))/$A$19),"n.a.",((C19*A19))/$A$19)</f>
        <v>n.a.</v>
      </c>
      <c r="B24" s="35" t="str">
        <f>IF(ISERROR(100%-(A24/94.1)),"n.a.",(100%-(A24/94.1)))</f>
        <v>n.a.</v>
      </c>
      <c r="C24" s="34" t="str">
        <f>IF(ISERROR($A$24+$B$19),"n.a.",($A$24+$B$19))</f>
        <v>n.a.</v>
      </c>
      <c r="D24" s="88"/>
      <c r="E24" s="91"/>
      <c r="F24" s="96"/>
      <c r="G24" s="96"/>
      <c r="H24" s="95"/>
      <c r="I24" s="91"/>
      <c r="J24" s="91"/>
      <c r="K24" s="91"/>
      <c r="L24" s="91"/>
    </row>
    <row r="25" spans="1:17" s="88" customFormat="1" x14ac:dyDescent="0.25">
      <c r="A25" s="91"/>
      <c r="B25" s="99"/>
      <c r="C25" s="91"/>
      <c r="D25" s="91"/>
      <c r="E25" s="91"/>
      <c r="F25" s="96"/>
      <c r="G25" s="91"/>
      <c r="H25" s="91"/>
      <c r="I25" s="91"/>
      <c r="J25" s="91"/>
      <c r="K25" s="91"/>
      <c r="L25" s="91"/>
    </row>
    <row r="26" spans="1:17" s="88" customFormat="1" x14ac:dyDescent="0.25">
      <c r="B26" s="100"/>
      <c r="C26" s="101"/>
      <c r="D26" s="91"/>
      <c r="E26" s="91"/>
      <c r="F26" s="91"/>
      <c r="G26" s="91"/>
      <c r="H26" s="91"/>
      <c r="I26" s="91"/>
      <c r="J26" s="91"/>
      <c r="K26" s="91"/>
      <c r="L26" s="91"/>
      <c r="M26" s="91"/>
    </row>
    <row r="27" spans="1:17" s="88" customFormat="1" x14ac:dyDescent="0.25">
      <c r="A27" s="89" t="s">
        <v>924</v>
      </c>
      <c r="B27" s="91"/>
      <c r="C27" s="91"/>
      <c r="D27" s="91"/>
      <c r="E27" s="91"/>
      <c r="F27" s="91"/>
      <c r="G27" s="91"/>
      <c r="H27" s="91"/>
      <c r="I27" s="91"/>
      <c r="J27" s="91"/>
      <c r="K27" s="91"/>
      <c r="L27" s="91"/>
      <c r="M27" s="91"/>
      <c r="N27" s="91"/>
    </row>
    <row r="28" spans="1:17" s="20" customFormat="1" ht="60" x14ac:dyDescent="0.25">
      <c r="A28" s="44" t="s">
        <v>925</v>
      </c>
      <c r="B28" s="45" t="s">
        <v>1030</v>
      </c>
      <c r="C28" s="45" t="s">
        <v>1028</v>
      </c>
      <c r="D28" s="45" t="s">
        <v>1029</v>
      </c>
      <c r="E28" s="45" t="s">
        <v>1027</v>
      </c>
      <c r="F28" s="97"/>
      <c r="G28" s="98"/>
      <c r="H28" s="98"/>
      <c r="I28" s="98"/>
      <c r="J28" s="98"/>
      <c r="K28" s="97"/>
      <c r="L28" s="97"/>
      <c r="M28" s="97"/>
      <c r="N28" s="97"/>
      <c r="O28" s="97"/>
      <c r="P28" s="97"/>
      <c r="Q28" s="97"/>
    </row>
    <row r="29" spans="1:17" x14ac:dyDescent="0.25">
      <c r="A29" s="36" t="s">
        <v>926</v>
      </c>
      <c r="B29" s="37">
        <f>SUMIFS('2. Biocombustibles'!$K:$K,'2. Biocombustibles'!$M:$M,B$28)</f>
        <v>0</v>
      </c>
      <c r="C29" s="37">
        <f>SUMIFS('2. Biocombustibles'!$K:$K,'2. Biocombustibles'!$M:$M,C$28)</f>
        <v>0</v>
      </c>
      <c r="D29" s="37">
        <f>SUMIFS('2. Biocombustibles'!$K:$K,'2. Biocombustibles'!$M:$M,D$28)</f>
        <v>0</v>
      </c>
      <c r="E29" s="37">
        <f>SUMIFS('2. Biocombustibles'!$K:$K,'2. Biocombustibles'!$M:$M,E$28)</f>
        <v>0</v>
      </c>
      <c r="F29" s="91"/>
      <c r="G29" s="91"/>
      <c r="H29" s="91"/>
      <c r="I29" s="91"/>
      <c r="J29" s="91"/>
      <c r="K29" s="91"/>
      <c r="L29" s="91"/>
      <c r="M29" s="91"/>
      <c r="N29" s="91"/>
      <c r="O29" s="91"/>
      <c r="P29" s="91"/>
      <c r="Q29" s="91"/>
    </row>
    <row r="30" spans="1:17" ht="33" x14ac:dyDescent="0.35">
      <c r="A30" s="38" t="s">
        <v>927</v>
      </c>
      <c r="B30" s="46">
        <v>12</v>
      </c>
      <c r="C30" s="46">
        <v>13</v>
      </c>
      <c r="D30" s="46">
        <v>55</v>
      </c>
      <c r="E30" s="46">
        <v>0</v>
      </c>
    </row>
    <row r="31" spans="1:17" s="88" customFormat="1" x14ac:dyDescent="0.25"/>
    <row r="32" spans="1:17" s="88" customFormat="1" x14ac:dyDescent="0.25">
      <c r="A32" s="89"/>
      <c r="B32" s="89"/>
    </row>
    <row r="33" spans="1:1" s="88" customFormat="1" x14ac:dyDescent="0.25"/>
    <row r="34" spans="1:1" s="88" customFormat="1" x14ac:dyDescent="0.25">
      <c r="A34" s="90"/>
    </row>
    <row r="35" spans="1:1" s="88" customFormat="1" x14ac:dyDescent="0.25">
      <c r="A35" s="90"/>
    </row>
    <row r="36" spans="1:1" s="88" customFormat="1" x14ac:dyDescent="0.25"/>
    <row r="37" spans="1:1" s="88" customFormat="1" x14ac:dyDescent="0.25"/>
    <row r="38" spans="1:1" s="88" customFormat="1" x14ac:dyDescent="0.25"/>
    <row r="39" spans="1:1" s="88" customFormat="1" x14ac:dyDescent="0.25"/>
    <row r="40" spans="1:1" s="88" customFormat="1" x14ac:dyDescent="0.25"/>
    <row r="41" spans="1:1" s="88" customFormat="1" x14ac:dyDescent="0.25"/>
    <row r="42" spans="1:1" s="88" customFormat="1" x14ac:dyDescent="0.25"/>
    <row r="43" spans="1:1" s="88" customFormat="1" x14ac:dyDescent="0.25"/>
    <row r="44" spans="1:1" s="88" customFormat="1" x14ac:dyDescent="0.25"/>
    <row r="45" spans="1:1" s="88" customFormat="1" x14ac:dyDescent="0.25"/>
    <row r="46" spans="1:1" s="88" customFormat="1" x14ac:dyDescent="0.25"/>
    <row r="47" spans="1:1" s="88" customFormat="1" x14ac:dyDescent="0.25"/>
    <row r="48" spans="1:1" s="88" customFormat="1" x14ac:dyDescent="0.25"/>
    <row r="49" s="88" customFormat="1" x14ac:dyDescent="0.25"/>
    <row r="50" s="88" customFormat="1" x14ac:dyDescent="0.25"/>
    <row r="51" s="88" customFormat="1" x14ac:dyDescent="0.25"/>
    <row r="52" s="88" customFormat="1" x14ac:dyDescent="0.25"/>
    <row r="53" s="88" customFormat="1" x14ac:dyDescent="0.25"/>
    <row r="54" s="88" customFormat="1" x14ac:dyDescent="0.25"/>
    <row r="55" s="88" customFormat="1" x14ac:dyDescent="0.25"/>
    <row r="56" s="88" customFormat="1" x14ac:dyDescent="0.25"/>
    <row r="57" s="88" customFormat="1" x14ac:dyDescent="0.25"/>
    <row r="58" s="88" customFormat="1" x14ac:dyDescent="0.25"/>
    <row r="59" s="88" customFormat="1" x14ac:dyDescent="0.25"/>
    <row r="60" s="88" customFormat="1" x14ac:dyDescent="0.25"/>
    <row r="61" s="88" customFormat="1" x14ac:dyDescent="0.25"/>
    <row r="62" s="88" customFormat="1" x14ac:dyDescent="0.25"/>
    <row r="63" s="88" customFormat="1" x14ac:dyDescent="0.25"/>
    <row r="64" s="88" customFormat="1" x14ac:dyDescent="0.25"/>
    <row r="65" s="88" customFormat="1" x14ac:dyDescent="0.25"/>
  </sheetData>
  <mergeCells count="2">
    <mergeCell ref="A15:D15"/>
    <mergeCell ref="C12:D12"/>
  </mergeCells>
  <dataValidations count="2">
    <dataValidation allowBlank="1" showErrorMessage="1" sqref="J27:N27 A28 H26:M26 G25:G27 I18:J19 H21:L25 G21:G23 F24:F26 E23:E24 B25:E26 C21:F22 A23:C24 B20:B22 C20:L20 A18:D19 L5:L14 G5:J14 K5:K15" xr:uid="{00000000-0002-0000-0000-000000000000}"/>
    <dataValidation type="list" allowBlank="1" showInputMessage="1" showErrorMessage="1" promptTitle="Selecionar valor" sqref="B5" xr:uid="{EA939568-ACCF-4896-8F63-697DC050C96B}">
      <formula1>$L$2:$L$3</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Listas!$A$4:$A$34</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17"/>
  <sheetViews>
    <sheetView workbookViewId="0">
      <selection activeCell="B23" sqref="B23"/>
    </sheetView>
  </sheetViews>
  <sheetFormatPr baseColWidth="10" defaultRowHeight="15" x14ac:dyDescent="0.25"/>
  <sheetData>
    <row r="1" spans="1:1" x14ac:dyDescent="0.25">
      <c r="A1" s="24" t="s">
        <v>1155</v>
      </c>
    </row>
    <row r="2" spans="1:1" x14ac:dyDescent="0.25">
      <c r="A2" s="40" t="s">
        <v>904</v>
      </c>
    </row>
    <row r="3" spans="1:1" x14ac:dyDescent="0.25">
      <c r="A3" s="39"/>
    </row>
    <row r="4" spans="1:1" x14ac:dyDescent="0.25">
      <c r="A4" s="39" t="s">
        <v>1154</v>
      </c>
    </row>
    <row r="5" spans="1:1" x14ac:dyDescent="0.25">
      <c r="A5" s="39" t="s">
        <v>1153</v>
      </c>
    </row>
    <row r="6" spans="1:1" x14ac:dyDescent="0.25">
      <c r="A6" s="39" t="s">
        <v>903</v>
      </c>
    </row>
    <row r="7" spans="1:1" x14ac:dyDescent="0.25">
      <c r="A7" s="39" t="s">
        <v>1152</v>
      </c>
    </row>
    <row r="8" spans="1:1" x14ac:dyDescent="0.25">
      <c r="A8" s="39" t="s">
        <v>1151</v>
      </c>
    </row>
    <row r="9" spans="1:1" x14ac:dyDescent="0.25">
      <c r="A9" s="39" t="s">
        <v>1150</v>
      </c>
    </row>
    <row r="10" spans="1:1" x14ac:dyDescent="0.25">
      <c r="A10" s="39" t="s">
        <v>1149</v>
      </c>
    </row>
    <row r="11" spans="1:1" x14ac:dyDescent="0.25">
      <c r="A11" s="39" t="s">
        <v>1148</v>
      </c>
    </row>
    <row r="12" spans="1:1" x14ac:dyDescent="0.25">
      <c r="A12" s="39" t="s">
        <v>1147</v>
      </c>
    </row>
    <row r="13" spans="1:1" x14ac:dyDescent="0.25">
      <c r="A13" s="39" t="s">
        <v>953</v>
      </c>
    </row>
    <row r="14" spans="1:1" x14ac:dyDescent="0.25">
      <c r="A14" s="39" t="s">
        <v>1146</v>
      </c>
    </row>
    <row r="15" spans="1:1" x14ac:dyDescent="0.25">
      <c r="A15" s="39" t="s">
        <v>1145</v>
      </c>
    </row>
    <row r="16" spans="1:1" x14ac:dyDescent="0.25">
      <c r="A16" s="39" t="s">
        <v>1144</v>
      </c>
    </row>
    <row r="17" spans="1:1" x14ac:dyDescent="0.25">
      <c r="A17" s="39" t="s">
        <v>1143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92D050"/>
  </sheetPr>
  <dimension ref="A1:M1004"/>
  <sheetViews>
    <sheetView workbookViewId="0">
      <selection activeCell="J5" sqref="J5"/>
    </sheetView>
  </sheetViews>
  <sheetFormatPr baseColWidth="10" defaultRowHeight="15" x14ac:dyDescent="0.25"/>
  <cols>
    <col min="1" max="1" width="21.5703125" customWidth="1"/>
    <col min="2" max="2" width="37.85546875" customWidth="1"/>
    <col min="3" max="3" width="14.85546875" customWidth="1"/>
    <col min="4" max="4" width="39.140625" customWidth="1"/>
    <col min="5" max="5" width="20.28515625" customWidth="1"/>
    <col min="6" max="6" width="20.7109375" customWidth="1"/>
    <col min="7" max="7" width="21" customWidth="1"/>
    <col min="8" max="8" width="16.28515625" customWidth="1"/>
    <col min="9" max="9" width="18.140625" customWidth="1"/>
    <col min="10" max="10" width="20.7109375" customWidth="1"/>
    <col min="11" max="11" width="26.140625" customWidth="1"/>
  </cols>
  <sheetData>
    <row r="1" spans="1:13" x14ac:dyDescent="0.25">
      <c r="C1" s="1"/>
    </row>
    <row r="2" spans="1:13" ht="21" x14ac:dyDescent="0.35">
      <c r="A2" s="75" t="s">
        <v>767</v>
      </c>
      <c r="B2" s="75"/>
      <c r="C2" s="75"/>
      <c r="D2" s="75"/>
    </row>
    <row r="3" spans="1:13" ht="30.75" customHeight="1" x14ac:dyDescent="0.25">
      <c r="A3" s="76" t="s">
        <v>768</v>
      </c>
      <c r="B3" s="76"/>
      <c r="C3" s="76"/>
      <c r="D3" s="76"/>
      <c r="E3" s="76"/>
      <c r="F3" s="76"/>
      <c r="G3" s="76"/>
      <c r="H3" s="25"/>
      <c r="I3" s="25"/>
      <c r="J3" s="25"/>
      <c r="K3" s="25"/>
    </row>
    <row r="4" spans="1:13" x14ac:dyDescent="0.25">
      <c r="A4" s="13"/>
      <c r="B4" s="13"/>
      <c r="C4" s="1"/>
      <c r="D4" s="16"/>
      <c r="E4" s="13"/>
      <c r="F4" s="13"/>
      <c r="G4" s="13"/>
      <c r="H4" s="13"/>
      <c r="I4" s="13"/>
      <c r="J4" s="13"/>
      <c r="K4" s="13"/>
      <c r="L4" s="13"/>
      <c r="M4" s="13"/>
    </row>
    <row r="5" spans="1:13" s="21" customFormat="1" ht="73.5" customHeight="1" x14ac:dyDescent="0.25">
      <c r="A5" s="57" t="s">
        <v>777</v>
      </c>
      <c r="B5" s="57" t="s">
        <v>1138</v>
      </c>
      <c r="C5" s="57" t="s">
        <v>778</v>
      </c>
      <c r="D5" s="57" t="s">
        <v>1139</v>
      </c>
      <c r="E5" s="57" t="s">
        <v>1176</v>
      </c>
      <c r="F5" s="57" t="s">
        <v>1176</v>
      </c>
      <c r="G5" s="57" t="s">
        <v>776</v>
      </c>
      <c r="H5" s="57" t="s">
        <v>779</v>
      </c>
      <c r="I5" s="57" t="s">
        <v>780</v>
      </c>
      <c r="J5" s="57"/>
      <c r="K5" s="57" t="s">
        <v>1140</v>
      </c>
    </row>
    <row r="6" spans="1:13" s="20" customFormat="1" ht="48" x14ac:dyDescent="0.25">
      <c r="A6" s="60" t="s">
        <v>0</v>
      </c>
      <c r="B6" s="60" t="s">
        <v>769</v>
      </c>
      <c r="C6" s="60" t="s">
        <v>770</v>
      </c>
      <c r="D6" s="60" t="s">
        <v>4</v>
      </c>
      <c r="E6" s="60" t="s">
        <v>771</v>
      </c>
      <c r="F6" s="60" t="s">
        <v>772</v>
      </c>
      <c r="G6" s="60" t="s">
        <v>9</v>
      </c>
      <c r="H6" s="60" t="s">
        <v>10</v>
      </c>
      <c r="I6" s="60" t="s">
        <v>774</v>
      </c>
      <c r="J6" s="60" t="s">
        <v>775</v>
      </c>
      <c r="K6" s="60" t="s">
        <v>773</v>
      </c>
    </row>
    <row r="7" spans="1:13" x14ac:dyDescent="0.25">
      <c r="A7" s="14">
        <v>1</v>
      </c>
      <c r="B7" s="23" t="s">
        <v>781</v>
      </c>
      <c r="C7" s="14" t="str">
        <f>IF(ISERROR(VLOOKUP($B7,Listas!$B$4:$C$12,2,FALSE)),"",VLOOKUP($B7,Listas!$B$4:$C$12,2,FALSE))</f>
        <v/>
      </c>
      <c r="D7" s="23"/>
      <c r="E7" s="15">
        <v>0</v>
      </c>
      <c r="F7" s="15" t="s">
        <v>909</v>
      </c>
      <c r="G7" s="15" t="str">
        <f>IF(ISERROR(VLOOKUP($B7&amp;" "&amp;$H7,Listas!$N$4:$O$14,2,FALSE)),"",VLOOKUP($B7&amp;" "&amp;$H7,Listas!$N$4:$O$14,2,FALSE))</f>
        <v/>
      </c>
      <c r="H7" s="15" t="str">
        <f>IF(ISERROR(VLOOKUP($F7,Listas!$L$4:$M$7,2,FALSE)),"",VLOOKUP($F7,Listas!$L$4:$M$7,2,FALSE))</f>
        <v/>
      </c>
      <c r="I7" s="17" t="str">
        <f t="shared" ref="I7:I70" si="0">IFERROR(IF(B7="Hydrogen_\_Hidrógeno",(E7*G7)*0.4,E7*G7),"")</f>
        <v/>
      </c>
      <c r="J7" s="15" t="str">
        <f>IF(ISERROR(E7*G7),"",E7*G7)</f>
        <v/>
      </c>
      <c r="K7" s="15" t="str">
        <f>IF(ISERROR(VLOOKUP($B7,Listas!$B$4:$K$12,10,FALSE)),"",IF(B7="Hydrogen_\_Hidrógeno",LOOKUP(D7,Listas!$AL$4:$AL$7,Listas!$AM$4:$AM$7),VLOOKUP($B7,Listas!$B$4:$K$12,10,FALSE)))</f>
        <v/>
      </c>
      <c r="L7" s="18"/>
      <c r="M7" s="18"/>
    </row>
    <row r="8" spans="1:13" x14ac:dyDescent="0.25">
      <c r="A8" s="14">
        <v>2</v>
      </c>
      <c r="B8" s="23" t="s">
        <v>781</v>
      </c>
      <c r="C8" s="14" t="str">
        <f>IF(ISERROR(VLOOKUP($B8,Listas!$B$4:$C$12,2,FALSE)),"",VLOOKUP($B8,Listas!$B$4:$C$12,2,FALSE))</f>
        <v/>
      </c>
      <c r="D8" s="23"/>
      <c r="E8" s="15">
        <v>0</v>
      </c>
      <c r="F8" s="15" t="s">
        <v>909</v>
      </c>
      <c r="G8" s="15" t="str">
        <f>IF(ISERROR(VLOOKUP($B8&amp;" "&amp;$H8,Listas!$N$4:$O$14,2,FALSE)),"",VLOOKUP($B8&amp;" "&amp;$H8,Listas!$N$4:$O$14,2,FALSE))</f>
        <v/>
      </c>
      <c r="H8" s="15" t="str">
        <f>IF(ISERROR(VLOOKUP($F8,Listas!$L$4:$M$7,2,FALSE)),"",VLOOKUP($F8,Listas!$L$4:$M$7,2,FALSE))</f>
        <v/>
      </c>
      <c r="I8" s="17" t="str">
        <f t="shared" si="0"/>
        <v/>
      </c>
      <c r="J8" s="15" t="str">
        <f t="shared" ref="J8:J71" si="1">IF(ISERROR(E8*G8),"",E8*G8)</f>
        <v/>
      </c>
      <c r="K8" s="15" t="str">
        <f>IF(ISERROR(VLOOKUP($B8,Listas!$B$4:$K$12,10,FALSE)),"",IF(B8="Hydrogen_\_Hidrógeno",LOOKUP(D8,Listas!$AL$4:$AL$7,Listas!$AM$4:$AM$7),VLOOKUP($B8,Listas!$B$4:$K$12,10,FALSE)))</f>
        <v/>
      </c>
      <c r="L8" s="18"/>
      <c r="M8" s="18"/>
    </row>
    <row r="9" spans="1:13" x14ac:dyDescent="0.25">
      <c r="A9" s="14">
        <v>3</v>
      </c>
      <c r="B9" s="23" t="s">
        <v>781</v>
      </c>
      <c r="C9" s="14" t="str">
        <f>IF(ISERROR(VLOOKUP($B9,Listas!$B$4:$C$12,2,FALSE)),"",VLOOKUP($B9,Listas!$B$4:$C$12,2,FALSE))</f>
        <v/>
      </c>
      <c r="D9" s="23"/>
      <c r="E9" s="15">
        <v>0</v>
      </c>
      <c r="F9" s="15" t="s">
        <v>909</v>
      </c>
      <c r="G9" s="15" t="str">
        <f>IF(ISERROR(VLOOKUP($B9&amp;" "&amp;$H9,Listas!$N$4:$O$14,2,FALSE)),"",VLOOKUP($B9&amp;" "&amp;$H9,Listas!$N$4:$O$14,2,FALSE))</f>
        <v/>
      </c>
      <c r="H9" s="15" t="str">
        <f>IF(ISERROR(VLOOKUP($F9,Listas!$L$4:$M$7,2,FALSE)),"",VLOOKUP($F9,Listas!$L$4:$M$7,2,FALSE))</f>
        <v/>
      </c>
      <c r="I9" s="17" t="str">
        <f t="shared" si="0"/>
        <v/>
      </c>
      <c r="J9" s="15" t="str">
        <f t="shared" si="1"/>
        <v/>
      </c>
      <c r="K9" s="15" t="str">
        <f>IF(ISERROR(VLOOKUP($B9,Listas!$B$4:$K$12,10,FALSE)),"",IF(B9="Hydrogen_\_Hidrógeno",LOOKUP(D9,Listas!$AL$4:$AL$7,Listas!$AM$4:$AM$7),VLOOKUP($B9,Listas!$B$4:$K$12,10,FALSE)))</f>
        <v/>
      </c>
    </row>
    <row r="10" spans="1:13" x14ac:dyDescent="0.25">
      <c r="A10" s="14"/>
      <c r="B10" s="23" t="s">
        <v>781</v>
      </c>
      <c r="C10" s="14" t="str">
        <f>IF(ISERROR(VLOOKUP($B10,Listas!$B$4:$C$12,2,FALSE)),"",VLOOKUP($B10,Listas!$B$4:$C$12,2,FALSE))</f>
        <v/>
      </c>
      <c r="D10" s="23"/>
      <c r="E10" s="15">
        <v>0</v>
      </c>
      <c r="F10" s="15" t="s">
        <v>909</v>
      </c>
      <c r="G10" s="15" t="str">
        <f>IF(ISERROR(VLOOKUP($B10&amp;" "&amp;$H10,Listas!$N$4:$O$14,2,FALSE)),"",VLOOKUP($B10&amp;" "&amp;$H10,Listas!$N$4:$O$14,2,FALSE))</f>
        <v/>
      </c>
      <c r="H10" s="15" t="str">
        <f>IF(ISERROR(VLOOKUP($F10,Listas!$L$4:$M$7,2,FALSE)),"",VLOOKUP($F10,Listas!$L$4:$M$7,2,FALSE))</f>
        <v/>
      </c>
      <c r="I10" s="17" t="str">
        <f t="shared" si="0"/>
        <v/>
      </c>
      <c r="J10" s="15" t="str">
        <f t="shared" si="1"/>
        <v/>
      </c>
      <c r="K10" s="15" t="str">
        <f>IF(ISERROR(VLOOKUP($B10,Listas!$B$4:$K$12,10,FALSE)),"",IF(B10="Hydrogen_\_Hidrógeno",LOOKUP(D10,Listas!$AL$4:$AL$7,Listas!$AM$4:$AM$7),VLOOKUP($B10,Listas!$B$4:$K$12,10,FALSE)))</f>
        <v/>
      </c>
    </row>
    <row r="11" spans="1:13" x14ac:dyDescent="0.25">
      <c r="A11" s="14"/>
      <c r="B11" s="23" t="s">
        <v>781</v>
      </c>
      <c r="C11" s="14" t="str">
        <f>IF(ISERROR(VLOOKUP($B11,Listas!$B$4:$C$12,2,FALSE)),"",VLOOKUP($B11,Listas!$B$4:$C$12,2,FALSE))</f>
        <v/>
      </c>
      <c r="D11" s="23"/>
      <c r="E11" s="15">
        <v>0</v>
      </c>
      <c r="F11" s="15" t="s">
        <v>909</v>
      </c>
      <c r="G11" s="15" t="str">
        <f>IF(ISERROR(VLOOKUP($B11&amp;" "&amp;$H11,Listas!$N$4:$O$14,2,FALSE)),"",VLOOKUP($B11&amp;" "&amp;$H11,Listas!$N$4:$O$14,2,FALSE))</f>
        <v/>
      </c>
      <c r="H11" s="15" t="str">
        <f>IF(ISERROR(VLOOKUP($F11,Listas!$L$4:$M$7,2,FALSE)),"",VLOOKUP($F11,Listas!$L$4:$M$7,2,FALSE))</f>
        <v/>
      </c>
      <c r="I11" s="17" t="str">
        <f t="shared" si="0"/>
        <v/>
      </c>
      <c r="J11" s="15" t="str">
        <f t="shared" si="1"/>
        <v/>
      </c>
      <c r="K11" s="15" t="str">
        <f>IF(ISERROR(VLOOKUP($B11,Listas!$B$4:$K$12,10,FALSE)),"",IF(B11="Hydrogen_\_Hidrógeno",LOOKUP(D11,Listas!$AL$4:$AL$7,Listas!$AM$4:$AM$7),VLOOKUP($B11,Listas!$B$4:$K$12,10,FALSE)))</f>
        <v/>
      </c>
    </row>
    <row r="12" spans="1:13" x14ac:dyDescent="0.25">
      <c r="A12" s="14"/>
      <c r="B12" s="23" t="s">
        <v>781</v>
      </c>
      <c r="C12" s="14" t="str">
        <f>IF(ISERROR(VLOOKUP($B12,Listas!$B$4:$C$12,2,FALSE)),"",VLOOKUP($B12,Listas!$B$4:$C$12,2,FALSE))</f>
        <v/>
      </c>
      <c r="D12" s="23"/>
      <c r="E12" s="15">
        <v>0</v>
      </c>
      <c r="F12" s="15" t="s">
        <v>909</v>
      </c>
      <c r="G12" s="15" t="str">
        <f>IF(ISERROR(VLOOKUP($B12&amp;" "&amp;$H12,Listas!$N$4:$O$14,2,FALSE)),"",VLOOKUP($B12&amp;" "&amp;$H12,Listas!$N$4:$O$14,2,FALSE))</f>
        <v/>
      </c>
      <c r="H12" s="15" t="str">
        <f>IF(ISERROR(VLOOKUP($F12,Listas!$L$4:$M$7,2,FALSE)),"",VLOOKUP($F12,Listas!$L$4:$M$7,2,FALSE))</f>
        <v/>
      </c>
      <c r="I12" s="17" t="str">
        <f t="shared" si="0"/>
        <v/>
      </c>
      <c r="J12" s="15" t="str">
        <f t="shared" si="1"/>
        <v/>
      </c>
      <c r="K12" s="15" t="str">
        <f>IF(ISERROR(VLOOKUP($B12,Listas!$B$4:$K$12,10,FALSE)),"",IF(B12="Hydrogen_\_Hidrógeno",LOOKUP(D12,Listas!$AL$4:$AL$7,Listas!$AM$4:$AM$7),VLOOKUP($B12,Listas!$B$4:$K$12,10,FALSE)))</f>
        <v/>
      </c>
    </row>
    <row r="13" spans="1:13" x14ac:dyDescent="0.25">
      <c r="A13" s="14"/>
      <c r="B13" s="23" t="s">
        <v>781</v>
      </c>
      <c r="C13" s="14" t="str">
        <f>IF(ISERROR(VLOOKUP($B13,Listas!$B$4:$C$12,2,FALSE)),"",VLOOKUP($B13,Listas!$B$4:$C$12,2,FALSE))</f>
        <v/>
      </c>
      <c r="D13" s="23"/>
      <c r="E13" s="15">
        <v>0</v>
      </c>
      <c r="F13" s="15" t="s">
        <v>909</v>
      </c>
      <c r="G13" s="15" t="str">
        <f>IF(ISERROR(VLOOKUP($B13&amp;" "&amp;$H13,Listas!$N$4:$O$14,2,FALSE)),"",VLOOKUP($B13&amp;" "&amp;$H13,Listas!$N$4:$O$14,2,FALSE))</f>
        <v/>
      </c>
      <c r="H13" s="15" t="str">
        <f>IF(ISERROR(VLOOKUP($F13,Listas!$L$4:$M$7,2,FALSE)),"",VLOOKUP($F13,Listas!$L$4:$M$7,2,FALSE))</f>
        <v/>
      </c>
      <c r="I13" s="17" t="str">
        <f t="shared" si="0"/>
        <v/>
      </c>
      <c r="J13" s="15" t="str">
        <f t="shared" si="1"/>
        <v/>
      </c>
      <c r="K13" s="15" t="str">
        <f>IF(ISERROR(VLOOKUP($B13,Listas!$B$4:$K$12,10,FALSE)),"",IF(B13="Hydrogen_\_Hidrógeno",LOOKUP(D13,Listas!$AL$4:$AL$7,Listas!$AM$4:$AM$7),VLOOKUP($B13,Listas!$B$4:$K$12,10,FALSE)))</f>
        <v/>
      </c>
    </row>
    <row r="14" spans="1:13" x14ac:dyDescent="0.25">
      <c r="A14" s="14"/>
      <c r="B14" s="23" t="s">
        <v>781</v>
      </c>
      <c r="C14" s="14" t="str">
        <f>IF(ISERROR(VLOOKUP($B14,Listas!$B$4:$C$12,2,FALSE)),"",VLOOKUP($B14,Listas!$B$4:$C$12,2,FALSE))</f>
        <v/>
      </c>
      <c r="D14" s="23"/>
      <c r="E14" s="15">
        <v>0</v>
      </c>
      <c r="F14" s="15" t="s">
        <v>909</v>
      </c>
      <c r="G14" s="15" t="str">
        <f>IF(ISERROR(VLOOKUP($B14&amp;" "&amp;$H14,Listas!$N$4:$O$14,2,FALSE)),"",VLOOKUP($B14&amp;" "&amp;$H14,Listas!$N$4:$O$14,2,FALSE))</f>
        <v/>
      </c>
      <c r="H14" s="15" t="str">
        <f>IF(ISERROR(VLOOKUP($F14,Listas!$L$4:$M$7,2,FALSE)),"",VLOOKUP($F14,Listas!$L$4:$M$7,2,FALSE))</f>
        <v/>
      </c>
      <c r="I14" s="17" t="str">
        <f t="shared" si="0"/>
        <v/>
      </c>
      <c r="J14" s="15" t="str">
        <f t="shared" si="1"/>
        <v/>
      </c>
      <c r="K14" s="15" t="str">
        <f>IF(ISERROR(VLOOKUP($B14,Listas!$B$4:$K$12,10,FALSE)),"",IF(B14="Hydrogen_\_Hidrógeno",LOOKUP(D14,Listas!$AL$4:$AL$7,Listas!$AM$4:$AM$7),VLOOKUP($B14,Listas!$B$4:$K$12,10,FALSE)))</f>
        <v/>
      </c>
    </row>
    <row r="15" spans="1:13" x14ac:dyDescent="0.25">
      <c r="A15" s="14"/>
      <c r="B15" s="23" t="s">
        <v>781</v>
      </c>
      <c r="C15" s="14" t="str">
        <f>IF(ISERROR(VLOOKUP($B15,Listas!$B$4:$C$12,2,FALSE)),"",VLOOKUP($B15,Listas!$B$4:$C$12,2,FALSE))</f>
        <v/>
      </c>
      <c r="D15" s="23"/>
      <c r="E15" s="15">
        <v>0</v>
      </c>
      <c r="F15" s="15" t="s">
        <v>909</v>
      </c>
      <c r="G15" s="15" t="str">
        <f>IF(ISERROR(VLOOKUP($B15&amp;" "&amp;$H15,Listas!$N$4:$O$14,2,FALSE)),"",VLOOKUP($B15&amp;" "&amp;$H15,Listas!$N$4:$O$14,2,FALSE))</f>
        <v/>
      </c>
      <c r="H15" s="15" t="str">
        <f>IF(ISERROR(VLOOKUP($F15,Listas!$L$4:$M$7,2,FALSE)),"",VLOOKUP($F15,Listas!$L$4:$M$7,2,FALSE))</f>
        <v/>
      </c>
      <c r="I15" s="17" t="str">
        <f t="shared" si="0"/>
        <v/>
      </c>
      <c r="J15" s="15" t="str">
        <f t="shared" si="1"/>
        <v/>
      </c>
      <c r="K15" s="15" t="str">
        <f>IF(ISERROR(VLOOKUP($B15,Listas!$B$4:$K$12,10,FALSE)),"",IF(B15="Hydrogen_\_Hidrógeno",LOOKUP(D15,Listas!$AL$4:$AL$7,Listas!$AM$4:$AM$7),VLOOKUP($B15,Listas!$B$4:$K$12,10,FALSE)))</f>
        <v/>
      </c>
    </row>
    <row r="16" spans="1:13" x14ac:dyDescent="0.25">
      <c r="A16" s="14"/>
      <c r="B16" s="23" t="s">
        <v>781</v>
      </c>
      <c r="C16" s="14" t="str">
        <f>IF(ISERROR(VLOOKUP($B16,Listas!$B$4:$C$12,2,FALSE)),"",VLOOKUP($B16,Listas!$B$4:$C$12,2,FALSE))</f>
        <v/>
      </c>
      <c r="D16" s="23"/>
      <c r="E16" s="15">
        <v>0</v>
      </c>
      <c r="F16" s="15" t="s">
        <v>909</v>
      </c>
      <c r="G16" s="15" t="str">
        <f>IF(ISERROR(VLOOKUP($B16&amp;" "&amp;$H16,Listas!$N$4:$O$14,2,FALSE)),"",VLOOKUP($B16&amp;" "&amp;$H16,Listas!$N$4:$O$14,2,FALSE))</f>
        <v/>
      </c>
      <c r="H16" s="15" t="str">
        <f>IF(ISERROR(VLOOKUP($F16,Listas!$L$4:$M$7,2,FALSE)),"",VLOOKUP($F16,Listas!$L$4:$M$7,2,FALSE))</f>
        <v/>
      </c>
      <c r="I16" s="17" t="str">
        <f t="shared" si="0"/>
        <v/>
      </c>
      <c r="J16" s="15" t="str">
        <f t="shared" si="1"/>
        <v/>
      </c>
      <c r="K16" s="15" t="str">
        <f>IF(ISERROR(VLOOKUP($B16,Listas!$B$4:$K$12,10,FALSE)),"",IF(B16="Hydrogen_\_Hidrógeno",LOOKUP(D16,Listas!$AL$4:$AL$7,Listas!$AM$4:$AM$7),VLOOKUP($B16,Listas!$B$4:$K$12,10,FALSE)))</f>
        <v/>
      </c>
    </row>
    <row r="17" spans="1:13" x14ac:dyDescent="0.25">
      <c r="A17" s="14"/>
      <c r="B17" s="23" t="s">
        <v>781</v>
      </c>
      <c r="C17" s="14" t="str">
        <f>IF(ISERROR(VLOOKUP($B17,Listas!$B$4:$C$12,2,FALSE)),"",VLOOKUP($B17,Listas!$B$4:$C$12,2,FALSE))</f>
        <v/>
      </c>
      <c r="D17" s="23"/>
      <c r="E17" s="15">
        <v>0</v>
      </c>
      <c r="F17" s="15" t="s">
        <v>909</v>
      </c>
      <c r="G17" s="15" t="str">
        <f>IF(ISERROR(VLOOKUP($B17&amp;" "&amp;$H17,Listas!$N$4:$O$14,2,FALSE)),"",VLOOKUP($B17&amp;" "&amp;$H17,Listas!$N$4:$O$14,2,FALSE))</f>
        <v/>
      </c>
      <c r="H17" s="15" t="str">
        <f>IF(ISERROR(VLOOKUP($F17,Listas!$L$4:$M$7,2,FALSE)),"",VLOOKUP($F17,Listas!$L$4:$M$7,2,FALSE))</f>
        <v/>
      </c>
      <c r="I17" s="17" t="str">
        <f t="shared" si="0"/>
        <v/>
      </c>
      <c r="J17" s="15" t="str">
        <f t="shared" si="1"/>
        <v/>
      </c>
      <c r="K17" s="15" t="str">
        <f>IF(ISERROR(VLOOKUP($B17,Listas!$B$4:$K$12,10,FALSE)),"",IF(B17="Hydrogen_\_Hidrógeno",LOOKUP(D17,Listas!$AL$4:$AL$7,Listas!$AM$4:$AM$7),VLOOKUP($B17,Listas!$B$4:$K$12,10,FALSE)))</f>
        <v/>
      </c>
    </row>
    <row r="18" spans="1:13" x14ac:dyDescent="0.25">
      <c r="A18" s="14"/>
      <c r="B18" s="23" t="s">
        <v>781</v>
      </c>
      <c r="C18" s="14" t="str">
        <f>IF(ISERROR(VLOOKUP($B18,Listas!$B$4:$C$12,2,FALSE)),"",VLOOKUP($B18,Listas!$B$4:$C$12,2,FALSE))</f>
        <v/>
      </c>
      <c r="D18" s="23"/>
      <c r="E18" s="15">
        <v>0</v>
      </c>
      <c r="F18" s="15" t="s">
        <v>909</v>
      </c>
      <c r="G18" s="15" t="str">
        <f>IF(ISERROR(VLOOKUP($B18&amp;" "&amp;$H18,Listas!$N$4:$O$14,2,FALSE)),"",VLOOKUP($B18&amp;" "&amp;$H18,Listas!$N$4:$O$14,2,FALSE))</f>
        <v/>
      </c>
      <c r="H18" s="15" t="str">
        <f>IF(ISERROR(VLOOKUP($F18,Listas!$L$4:$M$7,2,FALSE)),"",VLOOKUP($F18,Listas!$L$4:$M$7,2,FALSE))</f>
        <v/>
      </c>
      <c r="I18" s="17" t="str">
        <f t="shared" si="0"/>
        <v/>
      </c>
      <c r="J18" s="15" t="str">
        <f t="shared" si="1"/>
        <v/>
      </c>
      <c r="K18" s="15" t="str">
        <f>IF(ISERROR(VLOOKUP($B18,Listas!$B$4:$K$12,10,FALSE)),"",IF(B18="Hydrogen_\_Hidrógeno",LOOKUP(D18,Listas!$AL$4:$AL$7,Listas!$AM$4:$AM$7),VLOOKUP($B18,Listas!$B$4:$K$12,10,FALSE)))</f>
        <v/>
      </c>
    </row>
    <row r="19" spans="1:13" x14ac:dyDescent="0.25">
      <c r="A19" s="14"/>
      <c r="B19" s="23" t="s">
        <v>781</v>
      </c>
      <c r="C19" s="14" t="str">
        <f>IF(ISERROR(VLOOKUP($B19,Listas!$B$4:$C$12,2,FALSE)),"",VLOOKUP($B19,Listas!$B$4:$C$12,2,FALSE))</f>
        <v/>
      </c>
      <c r="D19" s="23"/>
      <c r="E19" s="15">
        <v>0</v>
      </c>
      <c r="F19" s="15" t="s">
        <v>909</v>
      </c>
      <c r="G19" s="15" t="str">
        <f>IF(ISERROR(VLOOKUP($B19&amp;" "&amp;$H19,Listas!$N$4:$O$14,2,FALSE)),"",VLOOKUP($B19&amp;" "&amp;$H19,Listas!$N$4:$O$14,2,FALSE))</f>
        <v/>
      </c>
      <c r="H19" s="15" t="str">
        <f>IF(ISERROR(VLOOKUP($F19,Listas!$L$4:$M$7,2,FALSE)),"",VLOOKUP($F19,Listas!$L$4:$M$7,2,FALSE))</f>
        <v/>
      </c>
      <c r="I19" s="17" t="str">
        <f t="shared" si="0"/>
        <v/>
      </c>
      <c r="J19" s="15" t="str">
        <f t="shared" si="1"/>
        <v/>
      </c>
      <c r="K19" s="15" t="str">
        <f>IF(ISERROR(VLOOKUP($B19,Listas!$B$4:$K$12,10,FALSE)),"",IF(B19="Hydrogen_\_Hidrógeno",LOOKUP(D19,Listas!$AL$4:$AL$7,Listas!$AM$4:$AM$7),VLOOKUP($B19,Listas!$B$4:$K$12,10,FALSE)))</f>
        <v/>
      </c>
    </row>
    <row r="20" spans="1:13" x14ac:dyDescent="0.25">
      <c r="A20" s="14"/>
      <c r="B20" s="23" t="s">
        <v>781</v>
      </c>
      <c r="C20" s="14" t="str">
        <f>IF(ISERROR(VLOOKUP($B20,Listas!$B$4:$C$12,2,FALSE)),"",VLOOKUP($B20,Listas!$B$4:$C$12,2,FALSE))</f>
        <v/>
      </c>
      <c r="D20" s="23"/>
      <c r="E20" s="15">
        <v>0</v>
      </c>
      <c r="F20" s="15" t="s">
        <v>909</v>
      </c>
      <c r="G20" s="15" t="str">
        <f>IF(ISERROR(VLOOKUP($B20&amp;" "&amp;$H20,Listas!$N$4:$O$14,2,FALSE)),"",VLOOKUP($B20&amp;" "&amp;$H20,Listas!$N$4:$O$14,2,FALSE))</f>
        <v/>
      </c>
      <c r="H20" s="15" t="str">
        <f>IF(ISERROR(VLOOKUP($F20,Listas!$L$4:$M$7,2,FALSE)),"",VLOOKUP($F20,Listas!$L$4:$M$7,2,FALSE))</f>
        <v/>
      </c>
      <c r="I20" s="17" t="str">
        <f t="shared" si="0"/>
        <v/>
      </c>
      <c r="J20" s="15" t="str">
        <f t="shared" si="1"/>
        <v/>
      </c>
      <c r="K20" s="15" t="str">
        <f>IF(ISERROR(VLOOKUP($B20,Listas!$B$4:$K$12,10,FALSE)),"",IF(B20="Hydrogen_\_Hidrógeno",LOOKUP(D20,Listas!$AL$4:$AL$7,Listas!$AM$4:$AM$7),VLOOKUP($B20,Listas!$B$4:$K$12,10,FALSE)))</f>
        <v/>
      </c>
    </row>
    <row r="21" spans="1:13" x14ac:dyDescent="0.25">
      <c r="A21" s="14"/>
      <c r="B21" s="23" t="s">
        <v>781</v>
      </c>
      <c r="C21" s="14" t="str">
        <f>IF(ISERROR(VLOOKUP($B21,Listas!$B$4:$C$12,2,FALSE)),"",VLOOKUP($B21,Listas!$B$4:$C$12,2,FALSE))</f>
        <v/>
      </c>
      <c r="D21" s="23"/>
      <c r="E21" s="15">
        <v>0</v>
      </c>
      <c r="F21" s="15" t="s">
        <v>909</v>
      </c>
      <c r="G21" s="15" t="str">
        <f>IF(ISERROR(VLOOKUP($B21&amp;" "&amp;$H21,Listas!$N$4:$O$14,2,FALSE)),"",VLOOKUP($B21&amp;" "&amp;$H21,Listas!$N$4:$O$14,2,FALSE))</f>
        <v/>
      </c>
      <c r="H21" s="15" t="str">
        <f>IF(ISERROR(VLOOKUP($F21,Listas!$L$4:$M$7,2,FALSE)),"",VLOOKUP($F21,Listas!$L$4:$M$7,2,FALSE))</f>
        <v/>
      </c>
      <c r="I21" s="17" t="str">
        <f t="shared" si="0"/>
        <v/>
      </c>
      <c r="J21" s="15" t="str">
        <f t="shared" si="1"/>
        <v/>
      </c>
      <c r="K21" s="15" t="str">
        <f>IF(ISERROR(VLOOKUP($B21,Listas!$B$4:$K$12,10,FALSE)),"",IF(B21="Hydrogen_\_Hidrógeno",LOOKUP(D21,Listas!$AL$4:$AL$7,Listas!$AM$4:$AM$7),VLOOKUP($B21,Listas!$B$4:$K$12,10,FALSE)))</f>
        <v/>
      </c>
    </row>
    <row r="22" spans="1:13" x14ac:dyDescent="0.25">
      <c r="A22" s="14"/>
      <c r="B22" s="23" t="s">
        <v>781</v>
      </c>
      <c r="C22" s="14" t="str">
        <f>IF(ISERROR(VLOOKUP($B22,Listas!$B$4:$C$12,2,FALSE)),"",VLOOKUP($B22,Listas!$B$4:$C$12,2,FALSE))</f>
        <v/>
      </c>
      <c r="D22" s="23"/>
      <c r="E22" s="15">
        <v>0</v>
      </c>
      <c r="F22" s="15" t="s">
        <v>909</v>
      </c>
      <c r="G22" s="15" t="str">
        <f>IF(ISERROR(VLOOKUP($B22&amp;" "&amp;$H22,Listas!$N$4:$O$14,2,FALSE)),"",VLOOKUP($B22&amp;" "&amp;$H22,Listas!$N$4:$O$14,2,FALSE))</f>
        <v/>
      </c>
      <c r="H22" s="15" t="str">
        <f>IF(ISERROR(VLOOKUP($F22,Listas!$L$4:$M$7,2,FALSE)),"",VLOOKUP($F22,Listas!$L$4:$M$7,2,FALSE))</f>
        <v/>
      </c>
      <c r="I22" s="17" t="str">
        <f t="shared" si="0"/>
        <v/>
      </c>
      <c r="J22" s="15" t="str">
        <f t="shared" si="1"/>
        <v/>
      </c>
      <c r="K22" s="15" t="str">
        <f>IF(ISERROR(VLOOKUP($B22,Listas!$B$4:$K$12,10,FALSE)),"",IF(B22="Hydrogen_\_Hidrógeno",LOOKUP(D22,Listas!$AL$4:$AL$7,Listas!$AM$4:$AM$7),VLOOKUP($B22,Listas!$B$4:$K$12,10,FALSE)))</f>
        <v/>
      </c>
    </row>
    <row r="23" spans="1:13" x14ac:dyDescent="0.25">
      <c r="A23" s="14"/>
      <c r="B23" s="23" t="s">
        <v>781</v>
      </c>
      <c r="C23" s="14" t="str">
        <f>IF(ISERROR(VLOOKUP($B23,Listas!$B$4:$C$12,2,FALSE)),"",VLOOKUP($B23,Listas!$B$4:$C$12,2,FALSE))</f>
        <v/>
      </c>
      <c r="D23" s="23"/>
      <c r="E23" s="15">
        <v>0</v>
      </c>
      <c r="F23" s="15" t="s">
        <v>909</v>
      </c>
      <c r="G23" s="15" t="str">
        <f>IF(ISERROR(VLOOKUP($B23&amp;" "&amp;$H23,Listas!$N$4:$O$14,2,FALSE)),"",VLOOKUP($B23&amp;" "&amp;$H23,Listas!$N$4:$O$14,2,FALSE))</f>
        <v/>
      </c>
      <c r="H23" s="15" t="str">
        <f>IF(ISERROR(VLOOKUP($F23,Listas!$L$4:$M$7,2,FALSE)),"",VLOOKUP($F23,Listas!$L$4:$M$7,2,FALSE))</f>
        <v/>
      </c>
      <c r="I23" s="17" t="str">
        <f t="shared" si="0"/>
        <v/>
      </c>
      <c r="J23" s="15" t="str">
        <f t="shared" si="1"/>
        <v/>
      </c>
      <c r="K23" s="15" t="str">
        <f>IF(ISERROR(VLOOKUP($B23,Listas!$B$4:$K$12,10,FALSE)),"",IF(B23="Hydrogen_\_Hidrógeno",LOOKUP(D23,Listas!$AL$4:$AL$7,Listas!$AM$4:$AM$7),VLOOKUP($B23,Listas!$B$4:$K$12,10,FALSE)))</f>
        <v/>
      </c>
    </row>
    <row r="24" spans="1:13" x14ac:dyDescent="0.25">
      <c r="A24" s="14"/>
      <c r="B24" s="23" t="s">
        <v>781</v>
      </c>
      <c r="C24" s="14" t="str">
        <f>IF(ISERROR(VLOOKUP($B24,Listas!$B$4:$C$12,2,FALSE)),"",VLOOKUP($B24,Listas!$B$4:$C$12,2,FALSE))</f>
        <v/>
      </c>
      <c r="D24" s="23"/>
      <c r="E24" s="15">
        <v>0</v>
      </c>
      <c r="F24" s="15" t="s">
        <v>909</v>
      </c>
      <c r="G24" s="15" t="str">
        <f>IF(ISERROR(VLOOKUP($B24&amp;" "&amp;$H24,Listas!$N$4:$O$14,2,FALSE)),"",VLOOKUP($B24&amp;" "&amp;$H24,Listas!$N$4:$O$14,2,FALSE))</f>
        <v/>
      </c>
      <c r="H24" s="15" t="str">
        <f>IF(ISERROR(VLOOKUP($F24,Listas!$L$4:$M$7,2,FALSE)),"",VLOOKUP($F24,Listas!$L$4:$M$7,2,FALSE))</f>
        <v/>
      </c>
      <c r="I24" s="17" t="str">
        <f t="shared" si="0"/>
        <v/>
      </c>
      <c r="J24" s="15" t="str">
        <f t="shared" si="1"/>
        <v/>
      </c>
      <c r="K24" s="15" t="str">
        <f>IF(ISERROR(VLOOKUP($B24,Listas!$B$4:$K$12,10,FALSE)),"",IF(B24="Hydrogen_\_Hidrógeno",LOOKUP(D24,Listas!$AL$4:$AL$7,Listas!$AM$4:$AM$7),VLOOKUP($B24,Listas!$B$4:$K$12,10,FALSE)))</f>
        <v/>
      </c>
    </row>
    <row r="25" spans="1:13" x14ac:dyDescent="0.25">
      <c r="A25" s="14"/>
      <c r="B25" s="23" t="s">
        <v>781</v>
      </c>
      <c r="C25" s="14" t="str">
        <f>IF(ISERROR(VLOOKUP($B25,Listas!$B$4:$C$12,2,FALSE)),"",VLOOKUP($B25,Listas!$B$4:$C$12,2,FALSE))</f>
        <v/>
      </c>
      <c r="D25" s="23"/>
      <c r="E25" s="15">
        <v>0</v>
      </c>
      <c r="F25" s="15" t="s">
        <v>909</v>
      </c>
      <c r="G25" s="15" t="str">
        <f>IF(ISERROR(VLOOKUP($B25&amp;" "&amp;$H25,Listas!$N$4:$O$14,2,FALSE)),"",VLOOKUP($B25&amp;" "&amp;$H25,Listas!$N$4:$O$14,2,FALSE))</f>
        <v/>
      </c>
      <c r="H25" s="15" t="str">
        <f>IF(ISERROR(VLOOKUP($F25,Listas!$L$4:$M$7,2,FALSE)),"",VLOOKUP($F25,Listas!$L$4:$M$7,2,FALSE))</f>
        <v/>
      </c>
      <c r="I25" s="17" t="str">
        <f t="shared" si="0"/>
        <v/>
      </c>
      <c r="J25" s="15" t="str">
        <f t="shared" si="1"/>
        <v/>
      </c>
      <c r="K25" s="15" t="str">
        <f>IF(ISERROR(VLOOKUP($B25,Listas!$B$4:$K$12,10,FALSE)),"",IF(B25="Hydrogen_\_Hidrógeno",LOOKUP(D25,Listas!$AL$4:$AL$7,Listas!$AM$4:$AM$7),VLOOKUP($B25,Listas!$B$4:$K$12,10,FALSE)))</f>
        <v/>
      </c>
    </row>
    <row r="26" spans="1:13" x14ac:dyDescent="0.25">
      <c r="A26" s="14"/>
      <c r="B26" s="23" t="s">
        <v>781</v>
      </c>
      <c r="C26" s="14" t="str">
        <f>IF(ISERROR(VLOOKUP($B26,Listas!$B$4:$C$12,2,FALSE)),"",VLOOKUP($B26,Listas!$B$4:$C$12,2,FALSE))</f>
        <v/>
      </c>
      <c r="D26" s="23"/>
      <c r="E26" s="15">
        <v>0</v>
      </c>
      <c r="F26" s="15" t="s">
        <v>909</v>
      </c>
      <c r="G26" s="15" t="str">
        <f>IF(ISERROR(VLOOKUP($B26&amp;" "&amp;$H26,Listas!$N$4:$O$14,2,FALSE)),"",VLOOKUP($B26&amp;" "&amp;$H26,Listas!$N$4:$O$14,2,FALSE))</f>
        <v/>
      </c>
      <c r="H26" s="15" t="str">
        <f>IF(ISERROR(VLOOKUP($F26,Listas!$L$4:$M$7,2,FALSE)),"",VLOOKUP($F26,Listas!$L$4:$M$7,2,FALSE))</f>
        <v/>
      </c>
      <c r="I26" s="17" t="str">
        <f t="shared" si="0"/>
        <v/>
      </c>
      <c r="J26" s="15" t="str">
        <f t="shared" si="1"/>
        <v/>
      </c>
      <c r="K26" s="15" t="str">
        <f>IF(ISERROR(VLOOKUP($B26,Listas!$B$4:$K$12,10,FALSE)),"",IF(B26="Hydrogen_\_Hidrógeno",LOOKUP(D26,Listas!$AL$4:$AL$7,Listas!$AM$4:$AM$7),VLOOKUP($B26,Listas!$B$4:$K$12,10,FALSE)))</f>
        <v/>
      </c>
    </row>
    <row r="27" spans="1:13" x14ac:dyDescent="0.25">
      <c r="A27" s="14"/>
      <c r="B27" s="23" t="s">
        <v>781</v>
      </c>
      <c r="C27" s="14" t="str">
        <f>IF(ISERROR(VLOOKUP($B27,Listas!$B$4:$C$12,2,FALSE)),"",VLOOKUP($B27,Listas!$B$4:$C$12,2,FALSE))</f>
        <v/>
      </c>
      <c r="D27" s="23"/>
      <c r="E27" s="15">
        <v>0</v>
      </c>
      <c r="F27" s="15" t="s">
        <v>909</v>
      </c>
      <c r="G27" s="15" t="str">
        <f>IF(ISERROR(VLOOKUP($B27&amp;" "&amp;$H27,Listas!$N$4:$O$14,2,FALSE)),"",VLOOKUP($B27&amp;" "&amp;$H27,Listas!$N$4:$O$14,2,FALSE))</f>
        <v/>
      </c>
      <c r="H27" s="15" t="str">
        <f>IF(ISERROR(VLOOKUP($F27,Listas!$L$4:$M$7,2,FALSE)),"",VLOOKUP($F27,Listas!$L$4:$M$7,2,FALSE))</f>
        <v/>
      </c>
      <c r="I27" s="17" t="str">
        <f t="shared" si="0"/>
        <v/>
      </c>
      <c r="J27" s="15" t="str">
        <f t="shared" si="1"/>
        <v/>
      </c>
      <c r="K27" s="15" t="str">
        <f>IF(ISERROR(VLOOKUP($B27,Listas!$B$4:$K$12,10,FALSE)),"",IF(B27="Hydrogen_\_Hidrógeno",LOOKUP(D27,Listas!$AL$4:$AL$7,Listas!$AM$4:$AM$7),VLOOKUP($B27,Listas!$B$4:$K$12,10,FALSE)))</f>
        <v/>
      </c>
    </row>
    <row r="28" spans="1:13" x14ac:dyDescent="0.25">
      <c r="A28" s="14"/>
      <c r="B28" s="23" t="s">
        <v>781</v>
      </c>
      <c r="C28" s="14" t="str">
        <f>IF(ISERROR(VLOOKUP($B28,Listas!$B$4:$C$12,2,FALSE)),"",VLOOKUP($B28,Listas!$B$4:$C$12,2,FALSE))</f>
        <v/>
      </c>
      <c r="D28" s="23"/>
      <c r="E28" s="15">
        <v>0</v>
      </c>
      <c r="F28" s="15" t="s">
        <v>909</v>
      </c>
      <c r="G28" s="15" t="str">
        <f>IF(ISERROR(VLOOKUP($B28&amp;" "&amp;$H28,Listas!$N$4:$O$14,2,FALSE)),"",VLOOKUP($B28&amp;" "&amp;$H28,Listas!$N$4:$O$14,2,FALSE))</f>
        <v/>
      </c>
      <c r="H28" s="15" t="str">
        <f>IF(ISERROR(VLOOKUP($F28,Listas!$L$4:$M$7,2,FALSE)),"",VLOOKUP($F28,Listas!$L$4:$M$7,2,FALSE))</f>
        <v/>
      </c>
      <c r="I28" s="17" t="str">
        <f t="shared" si="0"/>
        <v/>
      </c>
      <c r="J28" s="15" t="str">
        <f t="shared" si="1"/>
        <v/>
      </c>
      <c r="K28" s="15" t="str">
        <f>IF(ISERROR(VLOOKUP($B28,Listas!$B$4:$K$12,10,FALSE)),"",IF(B28="Hydrogen_\_Hidrógeno",LOOKUP(D28,Listas!$AL$4:$AL$7,Listas!$AM$4:$AM$7),VLOOKUP($B28,Listas!$B$4:$K$12,10,FALSE)))</f>
        <v/>
      </c>
    </row>
    <row r="29" spans="1:13" x14ac:dyDescent="0.25">
      <c r="A29" s="14"/>
      <c r="B29" s="23" t="s">
        <v>781</v>
      </c>
      <c r="C29" s="14" t="str">
        <f>IF(ISERROR(VLOOKUP($B29,Listas!$B$4:$C$12,2,FALSE)),"",VLOOKUP($B29,Listas!$B$4:$C$12,2,FALSE))</f>
        <v/>
      </c>
      <c r="D29" s="23"/>
      <c r="E29" s="15">
        <v>0</v>
      </c>
      <c r="F29" s="15" t="s">
        <v>909</v>
      </c>
      <c r="G29" s="15" t="str">
        <f>IF(ISERROR(VLOOKUP($B29&amp;" "&amp;$H29,Listas!$N$4:$O$14,2,FALSE)),"",VLOOKUP($B29&amp;" "&amp;$H29,Listas!$N$4:$O$14,2,FALSE))</f>
        <v/>
      </c>
      <c r="H29" s="15" t="str">
        <f>IF(ISERROR(VLOOKUP($F29,Listas!$L$4:$M$7,2,FALSE)),"",VLOOKUP($F29,Listas!$L$4:$M$7,2,FALSE))</f>
        <v/>
      </c>
      <c r="I29" s="17" t="str">
        <f t="shared" si="0"/>
        <v/>
      </c>
      <c r="J29" s="15" t="str">
        <f t="shared" si="1"/>
        <v/>
      </c>
      <c r="K29" s="15" t="str">
        <f>IF(ISERROR(VLOOKUP($B29,Listas!$B$4:$K$12,10,FALSE)),"",IF(B29="Hydrogen_\_Hidrógeno",LOOKUP(D29,Listas!$AL$4:$AL$7,Listas!$AM$4:$AM$7),VLOOKUP($B29,Listas!$B$4:$K$12,10,FALSE)))</f>
        <v/>
      </c>
    </row>
    <row r="30" spans="1:13" x14ac:dyDescent="0.25">
      <c r="A30" s="14"/>
      <c r="B30" s="23" t="s">
        <v>781</v>
      </c>
      <c r="C30" s="14" t="str">
        <f>IF(ISERROR(VLOOKUP($B30,Listas!$B$4:$C$12,2,FALSE)),"",VLOOKUP($B30,Listas!$B$4:$C$12,2,FALSE))</f>
        <v/>
      </c>
      <c r="D30" s="23"/>
      <c r="E30" s="15">
        <v>0</v>
      </c>
      <c r="F30" s="15" t="s">
        <v>909</v>
      </c>
      <c r="G30" s="15" t="str">
        <f>IF(ISERROR(VLOOKUP($B30&amp;" "&amp;$H30,Listas!$N$4:$O$14,2,FALSE)),"",VLOOKUP($B30&amp;" "&amp;$H30,Listas!$N$4:$O$14,2,FALSE))</f>
        <v/>
      </c>
      <c r="H30" s="15" t="str">
        <f>IF(ISERROR(VLOOKUP($F30,Listas!$L$4:$M$7,2,FALSE)),"",VLOOKUP($F30,Listas!$L$4:$M$7,2,FALSE))</f>
        <v/>
      </c>
      <c r="I30" s="17" t="str">
        <f t="shared" si="0"/>
        <v/>
      </c>
      <c r="J30" s="15" t="str">
        <f t="shared" si="1"/>
        <v/>
      </c>
      <c r="K30" s="15" t="str">
        <f>IF(ISERROR(VLOOKUP($B30,Listas!$B$4:$K$12,10,FALSE)),"",IF(B30="Hydrogen_\_Hidrógeno",LOOKUP(D30,Listas!$AL$4:$AL$7,Listas!$AM$4:$AM$7),VLOOKUP($B30,Listas!$B$4:$K$12,10,FALSE)))</f>
        <v/>
      </c>
    </row>
    <row r="31" spans="1:13" x14ac:dyDescent="0.25">
      <c r="A31" s="14"/>
      <c r="B31" s="23" t="s">
        <v>781</v>
      </c>
      <c r="C31" s="14" t="str">
        <f>IF(ISERROR(VLOOKUP($B31,Listas!$B$4:$C$12,2,FALSE)),"",VLOOKUP($B31,Listas!$B$4:$C$12,2,FALSE))</f>
        <v/>
      </c>
      <c r="D31" s="23"/>
      <c r="E31" s="15">
        <v>0</v>
      </c>
      <c r="F31" s="15" t="s">
        <v>909</v>
      </c>
      <c r="G31" s="15" t="str">
        <f>IF(ISERROR(VLOOKUP($B31&amp;" "&amp;$H31,Listas!$N$4:$O$14,2,FALSE)),"",VLOOKUP($B31&amp;" "&amp;$H31,Listas!$N$4:$O$14,2,FALSE))</f>
        <v/>
      </c>
      <c r="H31" s="15" t="str">
        <f>IF(ISERROR(VLOOKUP($F31,Listas!$L$4:$M$7,2,FALSE)),"",VLOOKUP($F31,Listas!$L$4:$M$7,2,FALSE))</f>
        <v/>
      </c>
      <c r="I31" s="17" t="str">
        <f t="shared" si="0"/>
        <v/>
      </c>
      <c r="J31" s="15" t="str">
        <f t="shared" si="1"/>
        <v/>
      </c>
      <c r="K31" s="15" t="str">
        <f>IF(ISERROR(VLOOKUP($B31,Listas!$B$4:$K$12,10,FALSE)),"",IF(B31="Hydrogen_\_Hidrógeno",LOOKUP(D31,Listas!$AL$4:$AL$7,Listas!$AM$4:$AM$7),VLOOKUP($B31,Listas!$B$4:$K$12,10,FALSE)))</f>
        <v/>
      </c>
      <c r="M31" s="13"/>
    </row>
    <row r="32" spans="1:13" x14ac:dyDescent="0.25">
      <c r="A32" s="14"/>
      <c r="B32" s="23" t="s">
        <v>781</v>
      </c>
      <c r="C32" s="14" t="str">
        <f>IF(ISERROR(VLOOKUP($B32,Listas!$B$4:$C$12,2,FALSE)),"",VLOOKUP($B32,Listas!$B$4:$C$12,2,FALSE))</f>
        <v/>
      </c>
      <c r="D32" s="23"/>
      <c r="E32" s="15">
        <v>0</v>
      </c>
      <c r="F32" s="15" t="s">
        <v>909</v>
      </c>
      <c r="G32" s="15" t="str">
        <f>IF(ISERROR(VLOOKUP($B32&amp;" "&amp;$H32,Listas!$N$4:$O$14,2,FALSE)),"",VLOOKUP($B32&amp;" "&amp;$H32,Listas!$N$4:$O$14,2,FALSE))</f>
        <v/>
      </c>
      <c r="H32" s="15" t="str">
        <f>IF(ISERROR(VLOOKUP($F32,Listas!$L$4:$M$7,2,FALSE)),"",VLOOKUP($F32,Listas!$L$4:$M$7,2,FALSE))</f>
        <v/>
      </c>
      <c r="I32" s="17" t="str">
        <f t="shared" si="0"/>
        <v/>
      </c>
      <c r="J32" s="15" t="str">
        <f t="shared" si="1"/>
        <v/>
      </c>
      <c r="K32" s="15" t="str">
        <f>IF(ISERROR(VLOOKUP($B32,Listas!$B$4:$K$12,10,FALSE)),"",IF(B32="Hydrogen_\_Hidrógeno",LOOKUP(D32,Listas!$AL$4:$AL$7,Listas!$AM$4:$AM$7),VLOOKUP($B32,Listas!$B$4:$K$12,10,FALSE)))</f>
        <v/>
      </c>
      <c r="L32" s="13"/>
      <c r="M32" s="13"/>
    </row>
    <row r="33" spans="1:13" x14ac:dyDescent="0.25">
      <c r="A33" s="14"/>
      <c r="B33" s="23" t="s">
        <v>781</v>
      </c>
      <c r="C33" s="14" t="str">
        <f>IF(ISERROR(VLOOKUP($B33,Listas!$B$4:$C$12,2,FALSE)),"",VLOOKUP($B33,Listas!$B$4:$C$12,2,FALSE))</f>
        <v/>
      </c>
      <c r="D33" s="23"/>
      <c r="E33" s="15">
        <v>0</v>
      </c>
      <c r="F33" s="15" t="s">
        <v>909</v>
      </c>
      <c r="G33" s="15" t="str">
        <f>IF(ISERROR(VLOOKUP($B33&amp;" "&amp;$H33,Listas!$N$4:$O$14,2,FALSE)),"",VLOOKUP($B33&amp;" "&amp;$H33,Listas!$N$4:$O$14,2,FALSE))</f>
        <v/>
      </c>
      <c r="H33" s="15" t="str">
        <f>IF(ISERROR(VLOOKUP($F33,Listas!$L$4:$M$7,2,FALSE)),"",VLOOKUP($F33,Listas!$L$4:$M$7,2,FALSE))</f>
        <v/>
      </c>
      <c r="I33" s="17" t="str">
        <f t="shared" si="0"/>
        <v/>
      </c>
      <c r="J33" s="15" t="str">
        <f t="shared" si="1"/>
        <v/>
      </c>
      <c r="K33" s="15" t="str">
        <f>IF(ISERROR(VLOOKUP($B33,Listas!$B$4:$K$12,10,FALSE)),"",IF(B33="Hydrogen_\_Hidrógeno",LOOKUP(D33,Listas!$AL$4:$AL$7,Listas!$AM$4:$AM$7),VLOOKUP($B33,Listas!$B$4:$K$12,10,FALSE)))</f>
        <v/>
      </c>
      <c r="L33" s="13"/>
      <c r="M33" s="13"/>
    </row>
    <row r="34" spans="1:13" x14ac:dyDescent="0.25">
      <c r="A34" s="14"/>
      <c r="B34" s="23" t="s">
        <v>781</v>
      </c>
      <c r="C34" s="14" t="str">
        <f>IF(ISERROR(VLOOKUP($B34,Listas!$B$4:$C$12,2,FALSE)),"",VLOOKUP($B34,Listas!$B$4:$C$12,2,FALSE))</f>
        <v/>
      </c>
      <c r="D34" s="23"/>
      <c r="E34" s="15">
        <v>0</v>
      </c>
      <c r="F34" s="15" t="s">
        <v>909</v>
      </c>
      <c r="G34" s="15" t="str">
        <f>IF(ISERROR(VLOOKUP($B34&amp;" "&amp;$H34,Listas!$N$4:$O$14,2,FALSE)),"",VLOOKUP($B34&amp;" "&amp;$H34,Listas!$N$4:$O$14,2,FALSE))</f>
        <v/>
      </c>
      <c r="H34" s="15" t="str">
        <f>IF(ISERROR(VLOOKUP($F34,Listas!$L$4:$M$7,2,FALSE)),"",VLOOKUP($F34,Listas!$L$4:$M$7,2,FALSE))</f>
        <v/>
      </c>
      <c r="I34" s="17" t="str">
        <f t="shared" si="0"/>
        <v/>
      </c>
      <c r="J34" s="15" t="str">
        <f t="shared" si="1"/>
        <v/>
      </c>
      <c r="K34" s="15" t="str">
        <f>IF(ISERROR(VLOOKUP($B34,Listas!$B$4:$K$12,10,FALSE)),"",IF(B34="Hydrogen_\_Hidrógeno",LOOKUP(D34,Listas!$AL$4:$AL$7,Listas!$AM$4:$AM$7),VLOOKUP($B34,Listas!$B$4:$K$12,10,FALSE)))</f>
        <v/>
      </c>
    </row>
    <row r="35" spans="1:13" x14ac:dyDescent="0.25">
      <c r="A35" s="14"/>
      <c r="B35" s="23" t="s">
        <v>781</v>
      </c>
      <c r="C35" s="14" t="str">
        <f>IF(ISERROR(VLOOKUP($B35,Listas!$B$4:$C$12,2,FALSE)),"",VLOOKUP($B35,Listas!$B$4:$C$12,2,FALSE))</f>
        <v/>
      </c>
      <c r="D35" s="23"/>
      <c r="E35" s="15">
        <v>0</v>
      </c>
      <c r="F35" s="15" t="s">
        <v>909</v>
      </c>
      <c r="G35" s="15" t="str">
        <f>IF(ISERROR(VLOOKUP($B35&amp;" "&amp;$H35,Listas!$N$4:$O$14,2,FALSE)),"",VLOOKUP($B35&amp;" "&amp;$H35,Listas!$N$4:$O$14,2,FALSE))</f>
        <v/>
      </c>
      <c r="H35" s="15" t="str">
        <f>IF(ISERROR(VLOOKUP($F35,Listas!$L$4:$M$7,2,FALSE)),"",VLOOKUP($F35,Listas!$L$4:$M$7,2,FALSE))</f>
        <v/>
      </c>
      <c r="I35" s="17" t="str">
        <f t="shared" si="0"/>
        <v/>
      </c>
      <c r="J35" s="15" t="str">
        <f t="shared" si="1"/>
        <v/>
      </c>
      <c r="K35" s="15" t="str">
        <f>IF(ISERROR(VLOOKUP($B35,Listas!$B$4:$K$12,10,FALSE)),"",IF(B35="Hydrogen_\_Hidrógeno",LOOKUP(D35,Listas!$AL$4:$AL$7,Listas!$AM$4:$AM$7),VLOOKUP($B35,Listas!$B$4:$K$12,10,FALSE)))</f>
        <v/>
      </c>
    </row>
    <row r="36" spans="1:13" x14ac:dyDescent="0.25">
      <c r="A36" s="14"/>
      <c r="B36" s="23" t="s">
        <v>781</v>
      </c>
      <c r="C36" s="14" t="str">
        <f>IF(ISERROR(VLOOKUP($B36,Listas!$B$4:$C$12,2,FALSE)),"",VLOOKUP($B36,Listas!$B$4:$C$12,2,FALSE))</f>
        <v/>
      </c>
      <c r="D36" s="23"/>
      <c r="E36" s="15">
        <v>0</v>
      </c>
      <c r="F36" s="15" t="s">
        <v>909</v>
      </c>
      <c r="G36" s="15" t="str">
        <f>IF(ISERROR(VLOOKUP($B36&amp;" "&amp;$H36,Listas!$N$4:$O$14,2,FALSE)),"",VLOOKUP($B36&amp;" "&amp;$H36,Listas!$N$4:$O$14,2,FALSE))</f>
        <v/>
      </c>
      <c r="H36" s="15" t="str">
        <f>IF(ISERROR(VLOOKUP($F36,Listas!$L$4:$M$7,2,FALSE)),"",VLOOKUP($F36,Listas!$L$4:$M$7,2,FALSE))</f>
        <v/>
      </c>
      <c r="I36" s="17" t="str">
        <f t="shared" si="0"/>
        <v/>
      </c>
      <c r="J36" s="15" t="str">
        <f t="shared" si="1"/>
        <v/>
      </c>
      <c r="K36" s="15" t="str">
        <f>IF(ISERROR(VLOOKUP($B36,Listas!$B$4:$K$12,10,FALSE)),"",IF(B36="Hydrogen_\_Hidrógeno",LOOKUP(D36,Listas!$AL$4:$AL$7,Listas!$AM$4:$AM$7),VLOOKUP($B36,Listas!$B$4:$K$12,10,FALSE)))</f>
        <v/>
      </c>
    </row>
    <row r="37" spans="1:13" x14ac:dyDescent="0.25">
      <c r="A37" s="14"/>
      <c r="B37" s="23" t="s">
        <v>781</v>
      </c>
      <c r="C37" s="14" t="str">
        <f>IF(ISERROR(VLOOKUP($B37,Listas!$B$4:$C$12,2,FALSE)),"",VLOOKUP($B37,Listas!$B$4:$C$12,2,FALSE))</f>
        <v/>
      </c>
      <c r="D37" s="23"/>
      <c r="E37" s="15">
        <v>0</v>
      </c>
      <c r="F37" s="15" t="s">
        <v>909</v>
      </c>
      <c r="G37" s="15" t="str">
        <f>IF(ISERROR(VLOOKUP($B37&amp;" "&amp;$H37,Listas!$N$4:$O$14,2,FALSE)),"",VLOOKUP($B37&amp;" "&amp;$H37,Listas!$N$4:$O$14,2,FALSE))</f>
        <v/>
      </c>
      <c r="H37" s="15" t="str">
        <f>IF(ISERROR(VLOOKUP($F37,Listas!$L$4:$M$7,2,FALSE)),"",VLOOKUP($F37,Listas!$L$4:$M$7,2,FALSE))</f>
        <v/>
      </c>
      <c r="I37" s="17" t="str">
        <f t="shared" si="0"/>
        <v/>
      </c>
      <c r="J37" s="15" t="str">
        <f t="shared" si="1"/>
        <v/>
      </c>
      <c r="K37" s="15" t="str">
        <f>IF(ISERROR(VLOOKUP($B37,Listas!$B$4:$K$12,10,FALSE)),"",IF(B37="Hydrogen_\_Hidrógeno",LOOKUP(D37,Listas!$AL$4:$AL$7,Listas!$AM$4:$AM$7),VLOOKUP($B37,Listas!$B$4:$K$12,10,FALSE)))</f>
        <v/>
      </c>
    </row>
    <row r="38" spans="1:13" x14ac:dyDescent="0.25">
      <c r="A38" s="14"/>
      <c r="B38" s="23" t="s">
        <v>781</v>
      </c>
      <c r="C38" s="14" t="str">
        <f>IF(ISERROR(VLOOKUP($B38,Listas!$B$4:$C$12,2,FALSE)),"",VLOOKUP($B38,Listas!$B$4:$C$12,2,FALSE))</f>
        <v/>
      </c>
      <c r="D38" s="23"/>
      <c r="E38" s="15">
        <v>0</v>
      </c>
      <c r="F38" s="15" t="s">
        <v>909</v>
      </c>
      <c r="G38" s="15" t="str">
        <f>IF(ISERROR(VLOOKUP($B38&amp;" "&amp;$H38,Listas!$N$4:$O$14,2,FALSE)),"",VLOOKUP($B38&amp;" "&amp;$H38,Listas!$N$4:$O$14,2,FALSE))</f>
        <v/>
      </c>
      <c r="H38" s="15" t="str">
        <f>IF(ISERROR(VLOOKUP($F38,Listas!$L$4:$M$7,2,FALSE)),"",VLOOKUP($F38,Listas!$L$4:$M$7,2,FALSE))</f>
        <v/>
      </c>
      <c r="I38" s="17" t="str">
        <f t="shared" si="0"/>
        <v/>
      </c>
      <c r="J38" s="15" t="str">
        <f t="shared" si="1"/>
        <v/>
      </c>
      <c r="K38" s="15" t="str">
        <f>IF(ISERROR(VLOOKUP($B38,Listas!$B$4:$K$12,10,FALSE)),"",IF(B38="Hydrogen_\_Hidrógeno",LOOKUP(D38,Listas!$AL$4:$AL$7,Listas!$AM$4:$AM$7),VLOOKUP($B38,Listas!$B$4:$K$12,10,FALSE)))</f>
        <v/>
      </c>
    </row>
    <row r="39" spans="1:13" x14ac:dyDescent="0.25">
      <c r="A39" s="14"/>
      <c r="B39" s="23" t="s">
        <v>781</v>
      </c>
      <c r="C39" s="14" t="str">
        <f>IF(ISERROR(VLOOKUP($B39,Listas!$B$4:$C$12,2,FALSE)),"",VLOOKUP($B39,Listas!$B$4:$C$12,2,FALSE))</f>
        <v/>
      </c>
      <c r="D39" s="23"/>
      <c r="E39" s="15">
        <v>0</v>
      </c>
      <c r="F39" s="15" t="s">
        <v>909</v>
      </c>
      <c r="G39" s="15" t="str">
        <f>IF(ISERROR(VLOOKUP($B39&amp;" "&amp;$H39,Listas!$N$4:$O$14,2,FALSE)),"",VLOOKUP($B39&amp;" "&amp;$H39,Listas!$N$4:$O$14,2,FALSE))</f>
        <v/>
      </c>
      <c r="H39" s="15" t="str">
        <f>IF(ISERROR(VLOOKUP($F39,Listas!$L$4:$M$7,2,FALSE)),"",VLOOKUP($F39,Listas!$L$4:$M$7,2,FALSE))</f>
        <v/>
      </c>
      <c r="I39" s="17" t="str">
        <f t="shared" si="0"/>
        <v/>
      </c>
      <c r="J39" s="15" t="str">
        <f t="shared" si="1"/>
        <v/>
      </c>
      <c r="K39" s="15" t="str">
        <f>IF(ISERROR(VLOOKUP($B39,Listas!$B$4:$K$12,10,FALSE)),"",IF(B39="Hydrogen_\_Hidrógeno",LOOKUP(D39,Listas!$AL$4:$AL$7,Listas!$AM$4:$AM$7),VLOOKUP($B39,Listas!$B$4:$K$12,10,FALSE)))</f>
        <v/>
      </c>
    </row>
    <row r="40" spans="1:13" x14ac:dyDescent="0.25">
      <c r="A40" s="14"/>
      <c r="B40" s="23" t="s">
        <v>781</v>
      </c>
      <c r="C40" s="14" t="str">
        <f>IF(ISERROR(VLOOKUP($B40,Listas!$B$4:$C$12,2,FALSE)),"",VLOOKUP($B40,Listas!$B$4:$C$12,2,FALSE))</f>
        <v/>
      </c>
      <c r="D40" s="23"/>
      <c r="E40" s="15">
        <v>0</v>
      </c>
      <c r="F40" s="15" t="s">
        <v>909</v>
      </c>
      <c r="G40" s="15" t="str">
        <f>IF(ISERROR(VLOOKUP($B40&amp;" "&amp;$H40,Listas!$N$4:$O$14,2,FALSE)),"",VLOOKUP($B40&amp;" "&amp;$H40,Listas!$N$4:$O$14,2,FALSE))</f>
        <v/>
      </c>
      <c r="H40" s="15" t="str">
        <f>IF(ISERROR(VLOOKUP($F40,Listas!$L$4:$M$7,2,FALSE)),"",VLOOKUP($F40,Listas!$L$4:$M$7,2,FALSE))</f>
        <v/>
      </c>
      <c r="I40" s="17" t="str">
        <f t="shared" si="0"/>
        <v/>
      </c>
      <c r="J40" s="15" t="str">
        <f t="shared" si="1"/>
        <v/>
      </c>
      <c r="K40" s="15" t="str">
        <f>IF(ISERROR(VLOOKUP($B40,Listas!$B$4:$K$12,10,FALSE)),"",IF(B40="Hydrogen_\_Hidrógeno",LOOKUP(D40,Listas!$AL$4:$AL$7,Listas!$AM$4:$AM$7),VLOOKUP($B40,Listas!$B$4:$K$12,10,FALSE)))</f>
        <v/>
      </c>
    </row>
    <row r="41" spans="1:13" x14ac:dyDescent="0.25">
      <c r="A41" s="14"/>
      <c r="B41" s="23" t="s">
        <v>781</v>
      </c>
      <c r="C41" s="14" t="str">
        <f>IF(ISERROR(VLOOKUP($B41,Listas!$B$4:$C$12,2,FALSE)),"",VLOOKUP($B41,Listas!$B$4:$C$12,2,FALSE))</f>
        <v/>
      </c>
      <c r="D41" s="23"/>
      <c r="E41" s="15">
        <v>0</v>
      </c>
      <c r="F41" s="15" t="s">
        <v>909</v>
      </c>
      <c r="G41" s="15" t="str">
        <f>IF(ISERROR(VLOOKUP($B41&amp;" "&amp;$H41,Listas!$N$4:$O$14,2,FALSE)),"",VLOOKUP($B41&amp;" "&amp;$H41,Listas!$N$4:$O$14,2,FALSE))</f>
        <v/>
      </c>
      <c r="H41" s="15" t="str">
        <f>IF(ISERROR(VLOOKUP($F41,Listas!$L$4:$M$7,2,FALSE)),"",VLOOKUP($F41,Listas!$L$4:$M$7,2,FALSE))</f>
        <v/>
      </c>
      <c r="I41" s="17" t="str">
        <f t="shared" si="0"/>
        <v/>
      </c>
      <c r="J41" s="15" t="str">
        <f t="shared" si="1"/>
        <v/>
      </c>
      <c r="K41" s="15" t="str">
        <f>IF(ISERROR(VLOOKUP($B41,Listas!$B$4:$K$12,10,FALSE)),"",IF(B41="Hydrogen_\_Hidrógeno",LOOKUP(D41,Listas!$AL$4:$AL$7,Listas!$AM$4:$AM$7),VLOOKUP($B41,Listas!$B$4:$K$12,10,FALSE)))</f>
        <v/>
      </c>
    </row>
    <row r="42" spans="1:13" x14ac:dyDescent="0.25">
      <c r="A42" s="14"/>
      <c r="B42" s="23" t="s">
        <v>781</v>
      </c>
      <c r="C42" s="14" t="str">
        <f>IF(ISERROR(VLOOKUP($B42,Listas!$B$4:$C$12,2,FALSE)),"",VLOOKUP($B42,Listas!$B$4:$C$12,2,FALSE))</f>
        <v/>
      </c>
      <c r="D42" s="23"/>
      <c r="E42" s="15">
        <v>0</v>
      </c>
      <c r="F42" s="15" t="s">
        <v>909</v>
      </c>
      <c r="G42" s="15" t="str">
        <f>IF(ISERROR(VLOOKUP($B42&amp;" "&amp;$H42,Listas!$N$4:$O$14,2,FALSE)),"",VLOOKUP($B42&amp;" "&amp;$H42,Listas!$N$4:$O$14,2,FALSE))</f>
        <v/>
      </c>
      <c r="H42" s="15" t="str">
        <f>IF(ISERROR(VLOOKUP($F42,Listas!$L$4:$M$7,2,FALSE)),"",VLOOKUP($F42,Listas!$L$4:$M$7,2,FALSE))</f>
        <v/>
      </c>
      <c r="I42" s="17" t="str">
        <f t="shared" si="0"/>
        <v/>
      </c>
      <c r="J42" s="15" t="str">
        <f t="shared" si="1"/>
        <v/>
      </c>
      <c r="K42" s="15" t="str">
        <f>IF(ISERROR(VLOOKUP($B42,Listas!$B$4:$K$12,10,FALSE)),"",IF(B42="Hydrogen_\_Hidrógeno",LOOKUP(D42,Listas!$AL$4:$AL$7,Listas!$AM$4:$AM$7),VLOOKUP($B42,Listas!$B$4:$K$12,10,FALSE)))</f>
        <v/>
      </c>
    </row>
    <row r="43" spans="1:13" x14ac:dyDescent="0.25">
      <c r="A43" s="14"/>
      <c r="B43" s="23" t="s">
        <v>781</v>
      </c>
      <c r="C43" s="14" t="str">
        <f>IF(ISERROR(VLOOKUP($B43,Listas!$B$4:$C$12,2,FALSE)),"",VLOOKUP($B43,Listas!$B$4:$C$12,2,FALSE))</f>
        <v/>
      </c>
      <c r="D43" s="23"/>
      <c r="E43" s="15">
        <v>0</v>
      </c>
      <c r="F43" s="15" t="s">
        <v>909</v>
      </c>
      <c r="G43" s="15" t="str">
        <f>IF(ISERROR(VLOOKUP($B43&amp;" "&amp;$H43,Listas!$N$4:$O$14,2,FALSE)),"",VLOOKUP($B43&amp;" "&amp;$H43,Listas!$N$4:$O$14,2,FALSE))</f>
        <v/>
      </c>
      <c r="H43" s="15" t="str">
        <f>IF(ISERROR(VLOOKUP($F43,Listas!$L$4:$M$7,2,FALSE)),"",VLOOKUP($F43,Listas!$L$4:$M$7,2,FALSE))</f>
        <v/>
      </c>
      <c r="I43" s="17" t="str">
        <f t="shared" si="0"/>
        <v/>
      </c>
      <c r="J43" s="15" t="str">
        <f t="shared" si="1"/>
        <v/>
      </c>
      <c r="K43" s="15" t="str">
        <f>IF(ISERROR(VLOOKUP($B43,Listas!$B$4:$K$12,10,FALSE)),"",IF(B43="Hydrogen_\_Hidrógeno",LOOKUP(D43,Listas!$AL$4:$AL$7,Listas!$AM$4:$AM$7),VLOOKUP($B43,Listas!$B$4:$K$12,10,FALSE)))</f>
        <v/>
      </c>
    </row>
    <row r="44" spans="1:13" x14ac:dyDescent="0.25">
      <c r="A44" s="14"/>
      <c r="B44" s="23" t="s">
        <v>781</v>
      </c>
      <c r="C44" s="14" t="str">
        <f>IF(ISERROR(VLOOKUP($B44,Listas!$B$4:$C$12,2,FALSE)),"",VLOOKUP($B44,Listas!$B$4:$C$12,2,FALSE))</f>
        <v/>
      </c>
      <c r="D44" s="23"/>
      <c r="E44" s="15">
        <v>0</v>
      </c>
      <c r="F44" s="15" t="s">
        <v>909</v>
      </c>
      <c r="G44" s="15" t="str">
        <f>IF(ISERROR(VLOOKUP($B44&amp;" "&amp;$H44,Listas!$N$4:$O$14,2,FALSE)),"",VLOOKUP($B44&amp;" "&amp;$H44,Listas!$N$4:$O$14,2,FALSE))</f>
        <v/>
      </c>
      <c r="H44" s="15" t="str">
        <f>IF(ISERROR(VLOOKUP($F44,Listas!$L$4:$M$7,2,FALSE)),"",VLOOKUP($F44,Listas!$L$4:$M$7,2,FALSE))</f>
        <v/>
      </c>
      <c r="I44" s="17" t="str">
        <f t="shared" si="0"/>
        <v/>
      </c>
      <c r="J44" s="15" t="str">
        <f t="shared" si="1"/>
        <v/>
      </c>
      <c r="K44" s="15" t="str">
        <f>IF(ISERROR(VLOOKUP($B44,Listas!$B$4:$K$12,10,FALSE)),"",IF(B44="Hydrogen_\_Hidrógeno",LOOKUP(D44,Listas!$AL$4:$AL$7,Listas!$AM$4:$AM$7),VLOOKUP($B44,Listas!$B$4:$K$12,10,FALSE)))</f>
        <v/>
      </c>
    </row>
    <row r="45" spans="1:13" x14ac:dyDescent="0.25">
      <c r="A45" s="14"/>
      <c r="B45" s="23" t="s">
        <v>781</v>
      </c>
      <c r="C45" s="14" t="str">
        <f>IF(ISERROR(VLOOKUP($B45,Listas!$B$4:$C$12,2,FALSE)),"",VLOOKUP($B45,Listas!$B$4:$C$12,2,FALSE))</f>
        <v/>
      </c>
      <c r="D45" s="23"/>
      <c r="E45" s="15">
        <v>0</v>
      </c>
      <c r="F45" s="15" t="s">
        <v>909</v>
      </c>
      <c r="G45" s="15" t="str">
        <f>IF(ISERROR(VLOOKUP($B45&amp;" "&amp;$H45,Listas!$N$4:$O$14,2,FALSE)),"",VLOOKUP($B45&amp;" "&amp;$H45,Listas!$N$4:$O$14,2,FALSE))</f>
        <v/>
      </c>
      <c r="H45" s="15" t="str">
        <f>IF(ISERROR(VLOOKUP($F45,Listas!$L$4:$M$7,2,FALSE)),"",VLOOKUP($F45,Listas!$L$4:$M$7,2,FALSE))</f>
        <v/>
      </c>
      <c r="I45" s="17" t="str">
        <f t="shared" si="0"/>
        <v/>
      </c>
      <c r="J45" s="15" t="str">
        <f t="shared" si="1"/>
        <v/>
      </c>
      <c r="K45" s="15" t="str">
        <f>IF(ISERROR(VLOOKUP($B45,Listas!$B$4:$K$12,10,FALSE)),"",IF(B45="Hydrogen_\_Hidrógeno",LOOKUP(D45,Listas!$AL$4:$AL$7,Listas!$AM$4:$AM$7),VLOOKUP($B45,Listas!$B$4:$K$12,10,FALSE)))</f>
        <v/>
      </c>
    </row>
    <row r="46" spans="1:13" x14ac:dyDescent="0.25">
      <c r="A46" s="14"/>
      <c r="B46" s="23" t="s">
        <v>781</v>
      </c>
      <c r="C46" s="14" t="str">
        <f>IF(ISERROR(VLOOKUP($B46,Listas!$B$4:$C$12,2,FALSE)),"",VLOOKUP($B46,Listas!$B$4:$C$12,2,FALSE))</f>
        <v/>
      </c>
      <c r="D46" s="23"/>
      <c r="E46" s="15">
        <v>0</v>
      </c>
      <c r="F46" s="15" t="s">
        <v>909</v>
      </c>
      <c r="G46" s="15" t="str">
        <f>IF(ISERROR(VLOOKUP($B46&amp;" "&amp;$H46,Listas!$N$4:$O$14,2,FALSE)),"",VLOOKUP($B46&amp;" "&amp;$H46,Listas!$N$4:$O$14,2,FALSE))</f>
        <v/>
      </c>
      <c r="H46" s="15" t="str">
        <f>IF(ISERROR(VLOOKUP($F46,Listas!$L$4:$M$7,2,FALSE)),"",VLOOKUP($F46,Listas!$L$4:$M$7,2,FALSE))</f>
        <v/>
      </c>
      <c r="I46" s="17" t="str">
        <f t="shared" si="0"/>
        <v/>
      </c>
      <c r="J46" s="15" t="str">
        <f t="shared" si="1"/>
        <v/>
      </c>
      <c r="K46" s="15" t="str">
        <f>IF(ISERROR(VLOOKUP($B46,Listas!$B$4:$K$12,10,FALSE)),"",IF(B46="Hydrogen_\_Hidrógeno",LOOKUP(D46,Listas!$AL$4:$AL$7,Listas!$AM$4:$AM$7),VLOOKUP($B46,Listas!$B$4:$K$12,10,FALSE)))</f>
        <v/>
      </c>
    </row>
    <row r="47" spans="1:13" x14ac:dyDescent="0.25">
      <c r="A47" s="14"/>
      <c r="B47" s="23" t="s">
        <v>781</v>
      </c>
      <c r="C47" s="14" t="str">
        <f>IF(ISERROR(VLOOKUP($B47,Listas!$B$4:$C$12,2,FALSE)),"",VLOOKUP($B47,Listas!$B$4:$C$12,2,FALSE))</f>
        <v/>
      </c>
      <c r="D47" s="23"/>
      <c r="E47" s="15">
        <v>0</v>
      </c>
      <c r="F47" s="15" t="s">
        <v>909</v>
      </c>
      <c r="G47" s="15" t="str">
        <f>IF(ISERROR(VLOOKUP($B47&amp;" "&amp;$H47,Listas!$N$4:$O$14,2,FALSE)),"",VLOOKUP($B47&amp;" "&amp;$H47,Listas!$N$4:$O$14,2,FALSE))</f>
        <v/>
      </c>
      <c r="H47" s="15" t="str">
        <f>IF(ISERROR(VLOOKUP($F47,Listas!$L$4:$M$7,2,FALSE)),"",VLOOKUP($F47,Listas!$L$4:$M$7,2,FALSE))</f>
        <v/>
      </c>
      <c r="I47" s="17" t="str">
        <f t="shared" si="0"/>
        <v/>
      </c>
      <c r="J47" s="15" t="str">
        <f t="shared" si="1"/>
        <v/>
      </c>
      <c r="K47" s="15" t="str">
        <f>IF(ISERROR(VLOOKUP($B47,Listas!$B$4:$K$12,10,FALSE)),"",IF(B47="Hydrogen_\_Hidrógeno",LOOKUP(D47,Listas!$AL$4:$AL$7,Listas!$AM$4:$AM$7),VLOOKUP($B47,Listas!$B$4:$K$12,10,FALSE)))</f>
        <v/>
      </c>
    </row>
    <row r="48" spans="1:13" x14ac:dyDescent="0.25">
      <c r="A48" s="14"/>
      <c r="B48" s="23" t="s">
        <v>781</v>
      </c>
      <c r="C48" s="14" t="str">
        <f>IF(ISERROR(VLOOKUP($B48,Listas!$B$4:$C$12,2,FALSE)),"",VLOOKUP($B48,Listas!$B$4:$C$12,2,FALSE))</f>
        <v/>
      </c>
      <c r="D48" s="23"/>
      <c r="E48" s="15">
        <v>0</v>
      </c>
      <c r="F48" s="15" t="s">
        <v>909</v>
      </c>
      <c r="G48" s="15" t="str">
        <f>IF(ISERROR(VLOOKUP($B48&amp;" "&amp;$H48,Listas!$N$4:$O$14,2,FALSE)),"",VLOOKUP($B48&amp;" "&amp;$H48,Listas!$N$4:$O$14,2,FALSE))</f>
        <v/>
      </c>
      <c r="H48" s="15" t="str">
        <f>IF(ISERROR(VLOOKUP($F48,Listas!$L$4:$M$7,2,FALSE)),"",VLOOKUP($F48,Listas!$L$4:$M$7,2,FALSE))</f>
        <v/>
      </c>
      <c r="I48" s="17" t="str">
        <f t="shared" si="0"/>
        <v/>
      </c>
      <c r="J48" s="15" t="str">
        <f t="shared" si="1"/>
        <v/>
      </c>
      <c r="K48" s="15" t="str">
        <f>IF(ISERROR(VLOOKUP($B48,Listas!$B$4:$K$12,10,FALSE)),"",IF(B48="Hydrogen_\_Hidrógeno",LOOKUP(D48,Listas!$AL$4:$AL$7,Listas!$AM$4:$AM$7),VLOOKUP($B48,Listas!$B$4:$K$12,10,FALSE)))</f>
        <v/>
      </c>
    </row>
    <row r="49" spans="1:11" x14ac:dyDescent="0.25">
      <c r="A49" s="14"/>
      <c r="B49" s="23" t="s">
        <v>781</v>
      </c>
      <c r="C49" s="14" t="str">
        <f>IF(ISERROR(VLOOKUP($B49,Listas!$B$4:$C$12,2,FALSE)),"",VLOOKUP($B49,Listas!$B$4:$C$12,2,FALSE))</f>
        <v/>
      </c>
      <c r="D49" s="23"/>
      <c r="E49" s="15">
        <v>0</v>
      </c>
      <c r="F49" s="15" t="s">
        <v>909</v>
      </c>
      <c r="G49" s="15" t="str">
        <f>IF(ISERROR(VLOOKUP($B49&amp;" "&amp;$H49,Listas!$N$4:$O$14,2,FALSE)),"",VLOOKUP($B49&amp;" "&amp;$H49,Listas!$N$4:$O$14,2,FALSE))</f>
        <v/>
      </c>
      <c r="H49" s="15" t="str">
        <f>IF(ISERROR(VLOOKUP($F49,Listas!$L$4:$M$7,2,FALSE)),"",VLOOKUP($F49,Listas!$L$4:$M$7,2,FALSE))</f>
        <v/>
      </c>
      <c r="I49" s="17" t="str">
        <f t="shared" si="0"/>
        <v/>
      </c>
      <c r="J49" s="15" t="str">
        <f t="shared" si="1"/>
        <v/>
      </c>
      <c r="K49" s="15" t="str">
        <f>IF(ISERROR(VLOOKUP($B49,Listas!$B$4:$K$12,10,FALSE)),"",IF(B49="Hydrogen_\_Hidrógeno",LOOKUP(D49,Listas!$AL$4:$AL$7,Listas!$AM$4:$AM$7),VLOOKUP($B49,Listas!$B$4:$K$12,10,FALSE)))</f>
        <v/>
      </c>
    </row>
    <row r="50" spans="1:11" x14ac:dyDescent="0.25">
      <c r="A50" s="14"/>
      <c r="B50" s="23" t="s">
        <v>781</v>
      </c>
      <c r="C50" s="14" t="str">
        <f>IF(ISERROR(VLOOKUP($B50,Listas!$B$4:$C$12,2,FALSE)),"",VLOOKUP($B50,Listas!$B$4:$C$12,2,FALSE))</f>
        <v/>
      </c>
      <c r="D50" s="23"/>
      <c r="E50" s="15">
        <v>0</v>
      </c>
      <c r="F50" s="15" t="s">
        <v>909</v>
      </c>
      <c r="G50" s="15" t="str">
        <f>IF(ISERROR(VLOOKUP($B50&amp;" "&amp;$H50,Listas!$N$4:$O$14,2,FALSE)),"",VLOOKUP($B50&amp;" "&amp;$H50,Listas!$N$4:$O$14,2,FALSE))</f>
        <v/>
      </c>
      <c r="H50" s="15" t="str">
        <f>IF(ISERROR(VLOOKUP($F50,Listas!$L$4:$M$7,2,FALSE)),"",VLOOKUP($F50,Listas!$L$4:$M$7,2,FALSE))</f>
        <v/>
      </c>
      <c r="I50" s="17" t="str">
        <f t="shared" si="0"/>
        <v/>
      </c>
      <c r="J50" s="15" t="str">
        <f t="shared" si="1"/>
        <v/>
      </c>
      <c r="K50" s="15" t="str">
        <f>IF(ISERROR(VLOOKUP($B50,Listas!$B$4:$K$12,10,FALSE)),"",IF(B50="Hydrogen_\_Hidrógeno",LOOKUP(D50,Listas!$AL$4:$AL$7,Listas!$AM$4:$AM$7),VLOOKUP($B50,Listas!$B$4:$K$12,10,FALSE)))</f>
        <v/>
      </c>
    </row>
    <row r="51" spans="1:11" x14ac:dyDescent="0.25">
      <c r="A51" s="14"/>
      <c r="B51" s="23" t="s">
        <v>781</v>
      </c>
      <c r="C51" s="14" t="str">
        <f>IF(ISERROR(VLOOKUP($B51,Listas!$B$4:$C$12,2,FALSE)),"",VLOOKUP($B51,Listas!$B$4:$C$12,2,FALSE))</f>
        <v/>
      </c>
      <c r="D51" s="23"/>
      <c r="E51" s="15">
        <v>0</v>
      </c>
      <c r="F51" s="15" t="s">
        <v>909</v>
      </c>
      <c r="G51" s="15" t="str">
        <f>IF(ISERROR(VLOOKUP($B51&amp;" "&amp;$H51,Listas!$N$4:$O$14,2,FALSE)),"",VLOOKUP($B51&amp;" "&amp;$H51,Listas!$N$4:$O$14,2,FALSE))</f>
        <v/>
      </c>
      <c r="H51" s="15" t="str">
        <f>IF(ISERROR(VLOOKUP($F51,Listas!$L$4:$M$7,2,FALSE)),"",VLOOKUP($F51,Listas!$L$4:$M$7,2,FALSE))</f>
        <v/>
      </c>
      <c r="I51" s="17" t="str">
        <f t="shared" si="0"/>
        <v/>
      </c>
      <c r="J51" s="15" t="str">
        <f t="shared" si="1"/>
        <v/>
      </c>
      <c r="K51" s="15" t="str">
        <f>IF(ISERROR(VLOOKUP($B51,Listas!$B$4:$K$12,10,FALSE)),"",IF(B51="Hydrogen_\_Hidrógeno",LOOKUP(D51,Listas!$AL$4:$AL$7,Listas!$AM$4:$AM$7),VLOOKUP($B51,Listas!$B$4:$K$12,10,FALSE)))</f>
        <v/>
      </c>
    </row>
    <row r="52" spans="1:11" x14ac:dyDescent="0.25">
      <c r="A52" s="14"/>
      <c r="B52" s="23" t="s">
        <v>781</v>
      </c>
      <c r="C52" s="14" t="str">
        <f>IF(ISERROR(VLOOKUP($B52,Listas!$B$4:$C$12,2,FALSE)),"",VLOOKUP($B52,Listas!$B$4:$C$12,2,FALSE))</f>
        <v/>
      </c>
      <c r="D52" s="23"/>
      <c r="E52" s="15">
        <v>0</v>
      </c>
      <c r="F52" s="15" t="s">
        <v>909</v>
      </c>
      <c r="G52" s="15" t="str">
        <f>IF(ISERROR(VLOOKUP($B52&amp;" "&amp;$H52,Listas!$N$4:$O$14,2,FALSE)),"",VLOOKUP($B52&amp;" "&amp;$H52,Listas!$N$4:$O$14,2,FALSE))</f>
        <v/>
      </c>
      <c r="H52" s="15" t="str">
        <f>IF(ISERROR(VLOOKUP($F52,Listas!$L$4:$M$7,2,FALSE)),"",VLOOKUP($F52,Listas!$L$4:$M$7,2,FALSE))</f>
        <v/>
      </c>
      <c r="I52" s="17" t="str">
        <f t="shared" si="0"/>
        <v/>
      </c>
      <c r="J52" s="15" t="str">
        <f t="shared" si="1"/>
        <v/>
      </c>
      <c r="K52" s="15" t="str">
        <f>IF(ISERROR(VLOOKUP($B52,Listas!$B$4:$K$12,10,FALSE)),"",IF(B52="Hydrogen_\_Hidrógeno",LOOKUP(D52,Listas!$AL$4:$AL$7,Listas!$AM$4:$AM$7),VLOOKUP($B52,Listas!$B$4:$K$12,10,FALSE)))</f>
        <v/>
      </c>
    </row>
    <row r="53" spans="1:11" x14ac:dyDescent="0.25">
      <c r="A53" s="14"/>
      <c r="B53" s="23" t="s">
        <v>781</v>
      </c>
      <c r="C53" s="14" t="str">
        <f>IF(ISERROR(VLOOKUP($B53,Listas!$B$4:$C$12,2,FALSE)),"",VLOOKUP($B53,Listas!$B$4:$C$12,2,FALSE))</f>
        <v/>
      </c>
      <c r="D53" s="23"/>
      <c r="E53" s="15">
        <v>0</v>
      </c>
      <c r="F53" s="15" t="s">
        <v>909</v>
      </c>
      <c r="G53" s="15" t="str">
        <f>IF(ISERROR(VLOOKUP($B53&amp;" "&amp;$H53,Listas!$N$4:$O$14,2,FALSE)),"",VLOOKUP($B53&amp;" "&amp;$H53,Listas!$N$4:$O$14,2,FALSE))</f>
        <v/>
      </c>
      <c r="H53" s="15" t="str">
        <f>IF(ISERROR(VLOOKUP($F53,Listas!$L$4:$M$7,2,FALSE)),"",VLOOKUP($F53,Listas!$L$4:$M$7,2,FALSE))</f>
        <v/>
      </c>
      <c r="I53" s="17" t="str">
        <f t="shared" si="0"/>
        <v/>
      </c>
      <c r="J53" s="15" t="str">
        <f t="shared" si="1"/>
        <v/>
      </c>
      <c r="K53" s="15" t="str">
        <f>IF(ISERROR(VLOOKUP($B53,Listas!$B$4:$K$12,10,FALSE)),"",IF(B53="Hydrogen_\_Hidrógeno",LOOKUP(D53,Listas!$AL$4:$AL$7,Listas!$AM$4:$AM$7),VLOOKUP($B53,Listas!$B$4:$K$12,10,FALSE)))</f>
        <v/>
      </c>
    </row>
    <row r="54" spans="1:11" x14ac:dyDescent="0.25">
      <c r="A54" s="14"/>
      <c r="B54" s="23" t="s">
        <v>781</v>
      </c>
      <c r="C54" s="14" t="str">
        <f>IF(ISERROR(VLOOKUP($B54,Listas!$B$4:$C$12,2,FALSE)),"",VLOOKUP($B54,Listas!$B$4:$C$12,2,FALSE))</f>
        <v/>
      </c>
      <c r="D54" s="23"/>
      <c r="E54" s="15">
        <v>0</v>
      </c>
      <c r="F54" s="15" t="s">
        <v>909</v>
      </c>
      <c r="G54" s="15" t="str">
        <f>IF(ISERROR(VLOOKUP($B54&amp;" "&amp;$H54,Listas!$N$4:$O$14,2,FALSE)),"",VLOOKUP($B54&amp;" "&amp;$H54,Listas!$N$4:$O$14,2,FALSE))</f>
        <v/>
      </c>
      <c r="H54" s="15" t="str">
        <f>IF(ISERROR(VLOOKUP($F54,Listas!$L$4:$M$7,2,FALSE)),"",VLOOKUP($F54,Listas!$L$4:$M$7,2,FALSE))</f>
        <v/>
      </c>
      <c r="I54" s="17" t="str">
        <f t="shared" si="0"/>
        <v/>
      </c>
      <c r="J54" s="15" t="str">
        <f t="shared" si="1"/>
        <v/>
      </c>
      <c r="K54" s="15" t="str">
        <f>IF(ISERROR(VLOOKUP($B54,Listas!$B$4:$K$12,10,FALSE)),"",IF(B54="Hydrogen_\_Hidrógeno",LOOKUP(D54,Listas!$AL$4:$AL$7,Listas!$AM$4:$AM$7),VLOOKUP($B54,Listas!$B$4:$K$12,10,FALSE)))</f>
        <v/>
      </c>
    </row>
    <row r="55" spans="1:11" x14ac:dyDescent="0.25">
      <c r="A55" s="14"/>
      <c r="B55" s="23" t="s">
        <v>781</v>
      </c>
      <c r="C55" s="14" t="str">
        <f>IF(ISERROR(VLOOKUP($B55,Listas!$B$4:$C$12,2,FALSE)),"",VLOOKUP($B55,Listas!$B$4:$C$12,2,FALSE))</f>
        <v/>
      </c>
      <c r="D55" s="23"/>
      <c r="E55" s="15">
        <v>0</v>
      </c>
      <c r="F55" s="15" t="s">
        <v>909</v>
      </c>
      <c r="G55" s="15" t="str">
        <f>IF(ISERROR(VLOOKUP($B55&amp;" "&amp;$H55,Listas!$N$4:$O$14,2,FALSE)),"",VLOOKUP($B55&amp;" "&amp;$H55,Listas!$N$4:$O$14,2,FALSE))</f>
        <v/>
      </c>
      <c r="H55" s="15" t="str">
        <f>IF(ISERROR(VLOOKUP($F55,Listas!$L$4:$M$7,2,FALSE)),"",VLOOKUP($F55,Listas!$L$4:$M$7,2,FALSE))</f>
        <v/>
      </c>
      <c r="I55" s="17" t="str">
        <f t="shared" si="0"/>
        <v/>
      </c>
      <c r="J55" s="15" t="str">
        <f t="shared" si="1"/>
        <v/>
      </c>
      <c r="K55" s="15" t="str">
        <f>IF(ISERROR(VLOOKUP($B55,Listas!$B$4:$K$12,10,FALSE)),"",IF(B55="Hydrogen_\_Hidrógeno",LOOKUP(D55,Listas!$AL$4:$AL$7,Listas!$AM$4:$AM$7),VLOOKUP($B55,Listas!$B$4:$K$12,10,FALSE)))</f>
        <v/>
      </c>
    </row>
    <row r="56" spans="1:11" x14ac:dyDescent="0.25">
      <c r="A56" s="14"/>
      <c r="B56" s="23" t="s">
        <v>781</v>
      </c>
      <c r="C56" s="14" t="str">
        <f>IF(ISERROR(VLOOKUP($B56,Listas!$B$4:$C$12,2,FALSE)),"",VLOOKUP($B56,Listas!$B$4:$C$12,2,FALSE))</f>
        <v/>
      </c>
      <c r="D56" s="23"/>
      <c r="E56" s="15">
        <v>0</v>
      </c>
      <c r="F56" s="15" t="s">
        <v>909</v>
      </c>
      <c r="G56" s="15" t="str">
        <f>IF(ISERROR(VLOOKUP($B56&amp;" "&amp;$H56,Listas!$N$4:$O$14,2,FALSE)),"",VLOOKUP($B56&amp;" "&amp;$H56,Listas!$N$4:$O$14,2,FALSE))</f>
        <v/>
      </c>
      <c r="H56" s="15" t="str">
        <f>IF(ISERROR(VLOOKUP($F56,Listas!$L$4:$M$7,2,FALSE)),"",VLOOKUP($F56,Listas!$L$4:$M$7,2,FALSE))</f>
        <v/>
      </c>
      <c r="I56" s="17" t="str">
        <f t="shared" si="0"/>
        <v/>
      </c>
      <c r="J56" s="15" t="str">
        <f t="shared" si="1"/>
        <v/>
      </c>
      <c r="K56" s="15" t="str">
        <f>IF(ISERROR(VLOOKUP($B56,Listas!$B$4:$K$12,10,FALSE)),"",IF(B56="Hydrogen_\_Hidrógeno",LOOKUP(D56,Listas!$AL$4:$AL$7,Listas!$AM$4:$AM$7),VLOOKUP($B56,Listas!$B$4:$K$12,10,FALSE)))</f>
        <v/>
      </c>
    </row>
    <row r="57" spans="1:11" x14ac:dyDescent="0.25">
      <c r="A57" s="14"/>
      <c r="B57" s="23" t="s">
        <v>781</v>
      </c>
      <c r="C57" s="14" t="str">
        <f>IF(ISERROR(VLOOKUP($B57,Listas!$B$4:$C$12,2,FALSE)),"",VLOOKUP($B57,Listas!$B$4:$C$12,2,FALSE))</f>
        <v/>
      </c>
      <c r="D57" s="23"/>
      <c r="E57" s="15">
        <v>0</v>
      </c>
      <c r="F57" s="15" t="s">
        <v>909</v>
      </c>
      <c r="G57" s="15" t="str">
        <f>IF(ISERROR(VLOOKUP($B57&amp;" "&amp;$H57,Listas!$N$4:$O$14,2,FALSE)),"",VLOOKUP($B57&amp;" "&amp;$H57,Listas!$N$4:$O$14,2,FALSE))</f>
        <v/>
      </c>
      <c r="H57" s="15" t="str">
        <f>IF(ISERROR(VLOOKUP($F57,Listas!$L$4:$M$7,2,FALSE)),"",VLOOKUP($F57,Listas!$L$4:$M$7,2,FALSE))</f>
        <v/>
      </c>
      <c r="I57" s="17" t="str">
        <f t="shared" si="0"/>
        <v/>
      </c>
      <c r="J57" s="15" t="str">
        <f t="shared" si="1"/>
        <v/>
      </c>
      <c r="K57" s="15" t="str">
        <f>IF(ISERROR(VLOOKUP($B57,Listas!$B$4:$K$12,10,FALSE)),"",IF(B57="Hydrogen_\_Hidrógeno",LOOKUP(D57,Listas!$AL$4:$AL$7,Listas!$AM$4:$AM$7),VLOOKUP($B57,Listas!$B$4:$K$12,10,FALSE)))</f>
        <v/>
      </c>
    </row>
    <row r="58" spans="1:11" x14ac:dyDescent="0.25">
      <c r="A58" s="14"/>
      <c r="B58" s="23" t="s">
        <v>781</v>
      </c>
      <c r="C58" s="14" t="str">
        <f>IF(ISERROR(VLOOKUP($B58,Listas!$B$4:$C$12,2,FALSE)),"",VLOOKUP($B58,Listas!$B$4:$C$12,2,FALSE))</f>
        <v/>
      </c>
      <c r="D58" s="23"/>
      <c r="E58" s="15">
        <v>0</v>
      </c>
      <c r="F58" s="15" t="s">
        <v>909</v>
      </c>
      <c r="G58" s="15" t="str">
        <f>IF(ISERROR(VLOOKUP($B58&amp;" "&amp;$H58,Listas!$N$4:$O$14,2,FALSE)),"",VLOOKUP($B58&amp;" "&amp;$H58,Listas!$N$4:$O$14,2,FALSE))</f>
        <v/>
      </c>
      <c r="H58" s="15" t="str">
        <f>IF(ISERROR(VLOOKUP($F58,Listas!$L$4:$M$7,2,FALSE)),"",VLOOKUP($F58,Listas!$L$4:$M$7,2,FALSE))</f>
        <v/>
      </c>
      <c r="I58" s="17" t="str">
        <f t="shared" si="0"/>
        <v/>
      </c>
      <c r="J58" s="15" t="str">
        <f t="shared" si="1"/>
        <v/>
      </c>
      <c r="K58" s="15" t="str">
        <f>IF(ISERROR(VLOOKUP($B58,Listas!$B$4:$K$12,10,FALSE)),"",IF(B58="Hydrogen_\_Hidrógeno",LOOKUP(D58,Listas!$AL$4:$AL$7,Listas!$AM$4:$AM$7),VLOOKUP($B58,Listas!$B$4:$K$12,10,FALSE)))</f>
        <v/>
      </c>
    </row>
    <row r="59" spans="1:11" x14ac:dyDescent="0.25">
      <c r="A59" s="14"/>
      <c r="B59" s="23" t="s">
        <v>781</v>
      </c>
      <c r="C59" s="14" t="str">
        <f>IF(ISERROR(VLOOKUP($B59,Listas!$B$4:$C$12,2,FALSE)),"",VLOOKUP($B59,Listas!$B$4:$C$12,2,FALSE))</f>
        <v/>
      </c>
      <c r="D59" s="23"/>
      <c r="E59" s="15">
        <v>0</v>
      </c>
      <c r="F59" s="15" t="s">
        <v>909</v>
      </c>
      <c r="G59" s="15" t="str">
        <f>IF(ISERROR(VLOOKUP($B59&amp;" "&amp;$H59,Listas!$N$4:$O$14,2,FALSE)),"",VLOOKUP($B59&amp;" "&amp;$H59,Listas!$N$4:$O$14,2,FALSE))</f>
        <v/>
      </c>
      <c r="H59" s="15" t="str">
        <f>IF(ISERROR(VLOOKUP($F59,Listas!$L$4:$M$7,2,FALSE)),"",VLOOKUP($F59,Listas!$L$4:$M$7,2,FALSE))</f>
        <v/>
      </c>
      <c r="I59" s="17" t="str">
        <f t="shared" si="0"/>
        <v/>
      </c>
      <c r="J59" s="15" t="str">
        <f t="shared" si="1"/>
        <v/>
      </c>
      <c r="K59" s="15" t="str">
        <f>IF(ISERROR(VLOOKUP($B59,Listas!$B$4:$K$12,10,FALSE)),"",IF(B59="Hydrogen_\_Hidrógeno",LOOKUP(D59,Listas!$AL$4:$AL$7,Listas!$AM$4:$AM$7),VLOOKUP($B59,Listas!$B$4:$K$12,10,FALSE)))</f>
        <v/>
      </c>
    </row>
    <row r="60" spans="1:11" x14ac:dyDescent="0.25">
      <c r="A60" s="14"/>
      <c r="B60" s="23" t="s">
        <v>781</v>
      </c>
      <c r="C60" s="14" t="str">
        <f>IF(ISERROR(VLOOKUP($B60,Listas!$B$4:$C$12,2,FALSE)),"",VLOOKUP($B60,Listas!$B$4:$C$12,2,FALSE))</f>
        <v/>
      </c>
      <c r="D60" s="23"/>
      <c r="E60" s="15">
        <v>0</v>
      </c>
      <c r="F60" s="15" t="s">
        <v>909</v>
      </c>
      <c r="G60" s="15" t="str">
        <f>IF(ISERROR(VLOOKUP($B60&amp;" "&amp;$H60,Listas!$N$4:$O$14,2,FALSE)),"",VLOOKUP($B60&amp;" "&amp;$H60,Listas!$N$4:$O$14,2,FALSE))</f>
        <v/>
      </c>
      <c r="H60" s="15" t="str">
        <f>IF(ISERROR(VLOOKUP($F60,Listas!$L$4:$M$7,2,FALSE)),"",VLOOKUP($F60,Listas!$L$4:$M$7,2,FALSE))</f>
        <v/>
      </c>
      <c r="I60" s="17" t="str">
        <f t="shared" si="0"/>
        <v/>
      </c>
      <c r="J60" s="15" t="str">
        <f t="shared" si="1"/>
        <v/>
      </c>
      <c r="K60" s="15" t="str">
        <f>IF(ISERROR(VLOOKUP($B60,Listas!$B$4:$K$12,10,FALSE)),"",IF(B60="Hydrogen_\_Hidrógeno",LOOKUP(D60,Listas!$AL$4:$AL$7,Listas!$AM$4:$AM$7),VLOOKUP($B60,Listas!$B$4:$K$12,10,FALSE)))</f>
        <v/>
      </c>
    </row>
    <row r="61" spans="1:11" x14ac:dyDescent="0.25">
      <c r="A61" s="14"/>
      <c r="B61" s="23" t="s">
        <v>781</v>
      </c>
      <c r="C61" s="14" t="str">
        <f>IF(ISERROR(VLOOKUP($B61,Listas!$B$4:$C$12,2,FALSE)),"",VLOOKUP($B61,Listas!$B$4:$C$12,2,FALSE))</f>
        <v/>
      </c>
      <c r="D61" s="23"/>
      <c r="E61" s="15">
        <v>0</v>
      </c>
      <c r="F61" s="15" t="s">
        <v>909</v>
      </c>
      <c r="G61" s="15" t="str">
        <f>IF(ISERROR(VLOOKUP($B61&amp;" "&amp;$H61,Listas!$N$4:$O$14,2,FALSE)),"",VLOOKUP($B61&amp;" "&amp;$H61,Listas!$N$4:$O$14,2,FALSE))</f>
        <v/>
      </c>
      <c r="H61" s="15" t="str">
        <f>IF(ISERROR(VLOOKUP($F61,Listas!$L$4:$M$7,2,FALSE)),"",VLOOKUP($F61,Listas!$L$4:$M$7,2,FALSE))</f>
        <v/>
      </c>
      <c r="I61" s="17" t="str">
        <f t="shared" si="0"/>
        <v/>
      </c>
      <c r="J61" s="15" t="str">
        <f t="shared" si="1"/>
        <v/>
      </c>
      <c r="K61" s="15" t="str">
        <f>IF(ISERROR(VLOOKUP($B61,Listas!$B$4:$K$12,10,FALSE)),"",IF(B61="Hydrogen_\_Hidrógeno",LOOKUP(D61,Listas!$AL$4:$AL$7,Listas!$AM$4:$AM$7),VLOOKUP($B61,Listas!$B$4:$K$12,10,FALSE)))</f>
        <v/>
      </c>
    </row>
    <row r="62" spans="1:11" x14ac:dyDescent="0.25">
      <c r="A62" s="14"/>
      <c r="B62" s="23" t="s">
        <v>781</v>
      </c>
      <c r="C62" s="14" t="str">
        <f>IF(ISERROR(VLOOKUP($B62,Listas!$B$4:$C$12,2,FALSE)),"",VLOOKUP($B62,Listas!$B$4:$C$12,2,FALSE))</f>
        <v/>
      </c>
      <c r="D62" s="23"/>
      <c r="E62" s="15">
        <v>0</v>
      </c>
      <c r="F62" s="15" t="s">
        <v>909</v>
      </c>
      <c r="G62" s="15" t="str">
        <f>IF(ISERROR(VLOOKUP($B62&amp;" "&amp;$H62,Listas!$N$4:$O$14,2,FALSE)),"",VLOOKUP($B62&amp;" "&amp;$H62,Listas!$N$4:$O$14,2,FALSE))</f>
        <v/>
      </c>
      <c r="H62" s="15" t="str">
        <f>IF(ISERROR(VLOOKUP($F62,Listas!$L$4:$M$7,2,FALSE)),"",VLOOKUP($F62,Listas!$L$4:$M$7,2,FALSE))</f>
        <v/>
      </c>
      <c r="I62" s="17" t="str">
        <f t="shared" si="0"/>
        <v/>
      </c>
      <c r="J62" s="15" t="str">
        <f t="shared" si="1"/>
        <v/>
      </c>
      <c r="K62" s="15" t="str">
        <f>IF(ISERROR(VLOOKUP($B62,Listas!$B$4:$K$12,10,FALSE)),"",IF(B62="Hydrogen_\_Hidrógeno",LOOKUP(D62,Listas!$AL$4:$AL$7,Listas!$AM$4:$AM$7),VLOOKUP($B62,Listas!$B$4:$K$12,10,FALSE)))</f>
        <v/>
      </c>
    </row>
    <row r="63" spans="1:11" x14ac:dyDescent="0.25">
      <c r="A63" s="14"/>
      <c r="B63" s="23" t="s">
        <v>781</v>
      </c>
      <c r="C63" s="14" t="str">
        <f>IF(ISERROR(VLOOKUP($B63,Listas!$B$4:$C$12,2,FALSE)),"",VLOOKUP($B63,Listas!$B$4:$C$12,2,FALSE))</f>
        <v/>
      </c>
      <c r="D63" s="23"/>
      <c r="E63" s="15">
        <v>0</v>
      </c>
      <c r="F63" s="15" t="s">
        <v>909</v>
      </c>
      <c r="G63" s="15" t="str">
        <f>IF(ISERROR(VLOOKUP($B63&amp;" "&amp;$H63,Listas!$N$4:$O$14,2,FALSE)),"",VLOOKUP($B63&amp;" "&amp;$H63,Listas!$N$4:$O$14,2,FALSE))</f>
        <v/>
      </c>
      <c r="H63" s="15" t="str">
        <f>IF(ISERROR(VLOOKUP($F63,Listas!$L$4:$M$7,2,FALSE)),"",VLOOKUP($F63,Listas!$L$4:$M$7,2,FALSE))</f>
        <v/>
      </c>
      <c r="I63" s="17" t="str">
        <f t="shared" si="0"/>
        <v/>
      </c>
      <c r="J63" s="15" t="str">
        <f t="shared" si="1"/>
        <v/>
      </c>
      <c r="K63" s="15" t="str">
        <f>IF(ISERROR(VLOOKUP($B63,Listas!$B$4:$K$12,10,FALSE)),"",IF(B63="Hydrogen_\_Hidrógeno",LOOKUP(D63,Listas!$AL$4:$AL$7,Listas!$AM$4:$AM$7),VLOOKUP($B63,Listas!$B$4:$K$12,10,FALSE)))</f>
        <v/>
      </c>
    </row>
    <row r="64" spans="1:11" x14ac:dyDescent="0.25">
      <c r="A64" s="14"/>
      <c r="B64" s="23" t="s">
        <v>781</v>
      </c>
      <c r="C64" s="14" t="str">
        <f>IF(ISERROR(VLOOKUP($B64,Listas!$B$4:$C$12,2,FALSE)),"",VLOOKUP($B64,Listas!$B$4:$C$12,2,FALSE))</f>
        <v/>
      </c>
      <c r="D64" s="23"/>
      <c r="E64" s="15">
        <v>0</v>
      </c>
      <c r="F64" s="15" t="s">
        <v>909</v>
      </c>
      <c r="G64" s="15" t="str">
        <f>IF(ISERROR(VLOOKUP($B64&amp;" "&amp;$H64,Listas!$N$4:$O$14,2,FALSE)),"",VLOOKUP($B64&amp;" "&amp;$H64,Listas!$N$4:$O$14,2,FALSE))</f>
        <v/>
      </c>
      <c r="H64" s="15" t="str">
        <f>IF(ISERROR(VLOOKUP($F64,Listas!$L$4:$M$7,2,FALSE)),"",VLOOKUP($F64,Listas!$L$4:$M$7,2,FALSE))</f>
        <v/>
      </c>
      <c r="I64" s="17" t="str">
        <f t="shared" si="0"/>
        <v/>
      </c>
      <c r="J64" s="15" t="str">
        <f t="shared" si="1"/>
        <v/>
      </c>
      <c r="K64" s="15" t="str">
        <f>IF(ISERROR(VLOOKUP($B64,Listas!$B$4:$K$12,10,FALSE)),"",IF(B64="Hydrogen_\_Hidrógeno",LOOKUP(D64,Listas!$AL$4:$AL$7,Listas!$AM$4:$AM$7),VLOOKUP($B64,Listas!$B$4:$K$12,10,FALSE)))</f>
        <v/>
      </c>
    </row>
    <row r="65" spans="1:11" x14ac:dyDescent="0.25">
      <c r="A65" s="14"/>
      <c r="B65" s="23" t="s">
        <v>781</v>
      </c>
      <c r="C65" s="14" t="str">
        <f>IF(ISERROR(VLOOKUP($B65,Listas!$B$4:$C$12,2,FALSE)),"",VLOOKUP($B65,Listas!$B$4:$C$12,2,FALSE))</f>
        <v/>
      </c>
      <c r="D65" s="23"/>
      <c r="E65" s="15">
        <v>0</v>
      </c>
      <c r="F65" s="15" t="s">
        <v>909</v>
      </c>
      <c r="G65" s="15" t="str">
        <f>IF(ISERROR(VLOOKUP($B65&amp;" "&amp;$H65,Listas!$N$4:$O$14,2,FALSE)),"",VLOOKUP($B65&amp;" "&amp;$H65,Listas!$N$4:$O$14,2,FALSE))</f>
        <v/>
      </c>
      <c r="H65" s="15" t="str">
        <f>IF(ISERROR(VLOOKUP($F65,Listas!$L$4:$M$7,2,FALSE)),"",VLOOKUP($F65,Listas!$L$4:$M$7,2,FALSE))</f>
        <v/>
      </c>
      <c r="I65" s="17" t="str">
        <f t="shared" si="0"/>
        <v/>
      </c>
      <c r="J65" s="15" t="str">
        <f t="shared" si="1"/>
        <v/>
      </c>
      <c r="K65" s="15" t="str">
        <f>IF(ISERROR(VLOOKUP($B65,Listas!$B$4:$K$12,10,FALSE)),"",IF(B65="Hydrogen_\_Hidrógeno",LOOKUP(D65,Listas!$AL$4:$AL$7,Listas!$AM$4:$AM$7),VLOOKUP($B65,Listas!$B$4:$K$12,10,FALSE)))</f>
        <v/>
      </c>
    </row>
    <row r="66" spans="1:11" x14ac:dyDescent="0.25">
      <c r="A66" s="14"/>
      <c r="B66" s="23" t="s">
        <v>781</v>
      </c>
      <c r="C66" s="14" t="str">
        <f>IF(ISERROR(VLOOKUP($B66,Listas!$B$4:$C$12,2,FALSE)),"",VLOOKUP($B66,Listas!$B$4:$C$12,2,FALSE))</f>
        <v/>
      </c>
      <c r="D66" s="23"/>
      <c r="E66" s="15">
        <v>0</v>
      </c>
      <c r="F66" s="15" t="s">
        <v>909</v>
      </c>
      <c r="G66" s="15" t="str">
        <f>IF(ISERROR(VLOOKUP($B66&amp;" "&amp;$H66,Listas!$N$4:$O$14,2,FALSE)),"",VLOOKUP($B66&amp;" "&amp;$H66,Listas!$N$4:$O$14,2,FALSE))</f>
        <v/>
      </c>
      <c r="H66" s="15" t="str">
        <f>IF(ISERROR(VLOOKUP($F66,Listas!$L$4:$M$7,2,FALSE)),"",VLOOKUP($F66,Listas!$L$4:$M$7,2,FALSE))</f>
        <v/>
      </c>
      <c r="I66" s="17" t="str">
        <f t="shared" si="0"/>
        <v/>
      </c>
      <c r="J66" s="15" t="str">
        <f t="shared" si="1"/>
        <v/>
      </c>
      <c r="K66" s="15" t="str">
        <f>IF(ISERROR(VLOOKUP($B66,Listas!$B$4:$K$12,10,FALSE)),"",IF(B66="Hydrogen_\_Hidrógeno",LOOKUP(D66,Listas!$AL$4:$AL$7,Listas!$AM$4:$AM$7),VLOOKUP($B66,Listas!$B$4:$K$12,10,FALSE)))</f>
        <v/>
      </c>
    </row>
    <row r="67" spans="1:11" x14ac:dyDescent="0.25">
      <c r="A67" s="14"/>
      <c r="B67" s="23" t="s">
        <v>781</v>
      </c>
      <c r="C67" s="14" t="str">
        <f>IF(ISERROR(VLOOKUP($B67,Listas!$B$4:$C$12,2,FALSE)),"",VLOOKUP($B67,Listas!$B$4:$C$12,2,FALSE))</f>
        <v/>
      </c>
      <c r="D67" s="23"/>
      <c r="E67" s="15">
        <v>0</v>
      </c>
      <c r="F67" s="15" t="s">
        <v>909</v>
      </c>
      <c r="G67" s="15" t="str">
        <f>IF(ISERROR(VLOOKUP($B67&amp;" "&amp;$H67,Listas!$N$4:$O$14,2,FALSE)),"",VLOOKUP($B67&amp;" "&amp;$H67,Listas!$N$4:$O$14,2,FALSE))</f>
        <v/>
      </c>
      <c r="H67" s="15" t="str">
        <f>IF(ISERROR(VLOOKUP($F67,Listas!$L$4:$M$7,2,FALSE)),"",VLOOKUP($F67,Listas!$L$4:$M$7,2,FALSE))</f>
        <v/>
      </c>
      <c r="I67" s="17" t="str">
        <f t="shared" si="0"/>
        <v/>
      </c>
      <c r="J67" s="15" t="str">
        <f t="shared" si="1"/>
        <v/>
      </c>
      <c r="K67" s="15" t="str">
        <f>IF(ISERROR(VLOOKUP($B67,Listas!$B$4:$K$12,10,FALSE)),"",IF(B67="Hydrogen_\_Hidrógeno",LOOKUP(D67,Listas!$AL$4:$AL$7,Listas!$AM$4:$AM$7),VLOOKUP($B67,Listas!$B$4:$K$12,10,FALSE)))</f>
        <v/>
      </c>
    </row>
    <row r="68" spans="1:11" x14ac:dyDescent="0.25">
      <c r="A68" s="14"/>
      <c r="B68" s="23" t="s">
        <v>781</v>
      </c>
      <c r="C68" s="14" t="str">
        <f>IF(ISERROR(VLOOKUP($B68,Listas!$B$4:$C$12,2,FALSE)),"",VLOOKUP($B68,Listas!$B$4:$C$12,2,FALSE))</f>
        <v/>
      </c>
      <c r="D68" s="23"/>
      <c r="E68" s="15">
        <v>0</v>
      </c>
      <c r="F68" s="15" t="s">
        <v>909</v>
      </c>
      <c r="G68" s="15" t="str">
        <f>IF(ISERROR(VLOOKUP($B68&amp;" "&amp;$H68,Listas!$N$4:$O$14,2,FALSE)),"",VLOOKUP($B68&amp;" "&amp;$H68,Listas!$N$4:$O$14,2,FALSE))</f>
        <v/>
      </c>
      <c r="H68" s="15" t="str">
        <f>IF(ISERROR(VLOOKUP($F68,Listas!$L$4:$M$7,2,FALSE)),"",VLOOKUP($F68,Listas!$L$4:$M$7,2,FALSE))</f>
        <v/>
      </c>
      <c r="I68" s="17" t="str">
        <f t="shared" si="0"/>
        <v/>
      </c>
      <c r="J68" s="15" t="str">
        <f t="shared" si="1"/>
        <v/>
      </c>
      <c r="K68" s="15" t="str">
        <f>IF(ISERROR(VLOOKUP($B68,Listas!$B$4:$K$12,10,FALSE)),"",IF(B68="Hydrogen_\_Hidrógeno",LOOKUP(D68,Listas!$AL$4:$AL$7,Listas!$AM$4:$AM$7),VLOOKUP($B68,Listas!$B$4:$K$12,10,FALSE)))</f>
        <v/>
      </c>
    </row>
    <row r="69" spans="1:11" x14ac:dyDescent="0.25">
      <c r="A69" s="14"/>
      <c r="B69" s="23" t="s">
        <v>781</v>
      </c>
      <c r="C69" s="14" t="str">
        <f>IF(ISERROR(VLOOKUP($B69,Listas!$B$4:$C$12,2,FALSE)),"",VLOOKUP($B69,Listas!$B$4:$C$12,2,FALSE))</f>
        <v/>
      </c>
      <c r="D69" s="23"/>
      <c r="E69" s="15">
        <v>0</v>
      </c>
      <c r="F69" s="15" t="s">
        <v>909</v>
      </c>
      <c r="G69" s="15" t="str">
        <f>IF(ISERROR(VLOOKUP($B69&amp;" "&amp;$H69,Listas!$N$4:$O$14,2,FALSE)),"",VLOOKUP($B69&amp;" "&amp;$H69,Listas!$N$4:$O$14,2,FALSE))</f>
        <v/>
      </c>
      <c r="H69" s="15" t="str">
        <f>IF(ISERROR(VLOOKUP($F69,Listas!$L$4:$M$7,2,FALSE)),"",VLOOKUP($F69,Listas!$L$4:$M$7,2,FALSE))</f>
        <v/>
      </c>
      <c r="I69" s="17" t="str">
        <f t="shared" si="0"/>
        <v/>
      </c>
      <c r="J69" s="15" t="str">
        <f t="shared" si="1"/>
        <v/>
      </c>
      <c r="K69" s="15" t="str">
        <f>IF(ISERROR(VLOOKUP($B69,Listas!$B$4:$K$12,10,FALSE)),"",IF(B69="Hydrogen_\_Hidrógeno",LOOKUP(D69,Listas!$AL$4:$AL$7,Listas!$AM$4:$AM$7),VLOOKUP($B69,Listas!$B$4:$K$12,10,FALSE)))</f>
        <v/>
      </c>
    </row>
    <row r="70" spans="1:11" x14ac:dyDescent="0.25">
      <c r="A70" s="14"/>
      <c r="B70" s="23" t="s">
        <v>781</v>
      </c>
      <c r="C70" s="14" t="str">
        <f>IF(ISERROR(VLOOKUP($B70,Listas!$B$4:$C$12,2,FALSE)),"",VLOOKUP($B70,Listas!$B$4:$C$12,2,FALSE))</f>
        <v/>
      </c>
      <c r="D70" s="23"/>
      <c r="E70" s="15">
        <v>0</v>
      </c>
      <c r="F70" s="15" t="s">
        <v>909</v>
      </c>
      <c r="G70" s="15" t="str">
        <f>IF(ISERROR(VLOOKUP($B70&amp;" "&amp;$H70,Listas!$N$4:$O$14,2,FALSE)),"",VLOOKUP($B70&amp;" "&amp;$H70,Listas!$N$4:$O$14,2,FALSE))</f>
        <v/>
      </c>
      <c r="H70" s="15" t="str">
        <f>IF(ISERROR(VLOOKUP($F70,Listas!$L$4:$M$7,2,FALSE)),"",VLOOKUP($F70,Listas!$L$4:$M$7,2,FALSE))</f>
        <v/>
      </c>
      <c r="I70" s="17" t="str">
        <f t="shared" si="0"/>
        <v/>
      </c>
      <c r="J70" s="15" t="str">
        <f t="shared" si="1"/>
        <v/>
      </c>
      <c r="K70" s="15" t="str">
        <f>IF(ISERROR(VLOOKUP($B70,Listas!$B$4:$K$12,10,FALSE)),"",IF(B70="Hydrogen_\_Hidrógeno",LOOKUP(D70,Listas!$AL$4:$AL$7,Listas!$AM$4:$AM$7),VLOOKUP($B70,Listas!$B$4:$K$12,10,FALSE)))</f>
        <v/>
      </c>
    </row>
    <row r="71" spans="1:11" x14ac:dyDescent="0.25">
      <c r="A71" s="14"/>
      <c r="B71" s="23" t="s">
        <v>781</v>
      </c>
      <c r="C71" s="14" t="str">
        <f>IF(ISERROR(VLOOKUP($B71,Listas!$B$4:$C$12,2,FALSE)),"",VLOOKUP($B71,Listas!$B$4:$C$12,2,FALSE))</f>
        <v/>
      </c>
      <c r="D71" s="23"/>
      <c r="E71" s="15">
        <v>0</v>
      </c>
      <c r="F71" s="15" t="s">
        <v>909</v>
      </c>
      <c r="G71" s="15" t="str">
        <f>IF(ISERROR(VLOOKUP($B71&amp;" "&amp;$H71,Listas!$N$4:$O$14,2,FALSE)),"",VLOOKUP($B71&amp;" "&amp;$H71,Listas!$N$4:$O$14,2,FALSE))</f>
        <v/>
      </c>
      <c r="H71" s="15" t="str">
        <f>IF(ISERROR(VLOOKUP($F71,Listas!$L$4:$M$7,2,FALSE)),"",VLOOKUP($F71,Listas!$L$4:$M$7,2,FALSE))</f>
        <v/>
      </c>
      <c r="I71" s="17" t="str">
        <f t="shared" ref="I71:I134" si="2">IFERROR(IF(B71="Hydrogen_\_Hidrógeno",(E71*G71)*0.4,E71*G71),"")</f>
        <v/>
      </c>
      <c r="J71" s="15" t="str">
        <f t="shared" si="1"/>
        <v/>
      </c>
      <c r="K71" s="15" t="str">
        <f>IF(ISERROR(VLOOKUP($B71,Listas!$B$4:$K$12,10,FALSE)),"",IF(B71="Hydrogen_\_Hidrógeno",LOOKUP(D71,Listas!$AL$4:$AL$7,Listas!$AM$4:$AM$7),VLOOKUP($B71,Listas!$B$4:$K$12,10,FALSE)))</f>
        <v/>
      </c>
    </row>
    <row r="72" spans="1:11" x14ac:dyDescent="0.25">
      <c r="A72" s="14"/>
      <c r="B72" s="23" t="s">
        <v>781</v>
      </c>
      <c r="C72" s="14" t="str">
        <f>IF(ISERROR(VLOOKUP($B72,Listas!$B$4:$C$12,2,FALSE)),"",VLOOKUP($B72,Listas!$B$4:$C$12,2,FALSE))</f>
        <v/>
      </c>
      <c r="D72" s="23"/>
      <c r="E72" s="15">
        <v>0</v>
      </c>
      <c r="F72" s="15" t="s">
        <v>909</v>
      </c>
      <c r="G72" s="15" t="str">
        <f>IF(ISERROR(VLOOKUP($B72&amp;" "&amp;$H72,Listas!$N$4:$O$14,2,FALSE)),"",VLOOKUP($B72&amp;" "&amp;$H72,Listas!$N$4:$O$14,2,FALSE))</f>
        <v/>
      </c>
      <c r="H72" s="15" t="str">
        <f>IF(ISERROR(VLOOKUP($F72,Listas!$L$4:$M$7,2,FALSE)),"",VLOOKUP($F72,Listas!$L$4:$M$7,2,FALSE))</f>
        <v/>
      </c>
      <c r="I72" s="17" t="str">
        <f t="shared" si="2"/>
        <v/>
      </c>
      <c r="J72" s="15" t="str">
        <f t="shared" ref="J72:J135" si="3">IF(ISERROR(E72*G72),"",E72*G72)</f>
        <v/>
      </c>
      <c r="K72" s="15" t="str">
        <f>IF(ISERROR(VLOOKUP($B72,Listas!$B$4:$K$12,10,FALSE)),"",IF(B72="Hydrogen_\_Hidrógeno",LOOKUP(D72,Listas!$AL$4:$AL$7,Listas!$AM$4:$AM$7),VLOOKUP($B72,Listas!$B$4:$K$12,10,FALSE)))</f>
        <v/>
      </c>
    </row>
    <row r="73" spans="1:11" x14ac:dyDescent="0.25">
      <c r="A73" s="14"/>
      <c r="B73" s="23" t="s">
        <v>781</v>
      </c>
      <c r="C73" s="14" t="str">
        <f>IF(ISERROR(VLOOKUP($B73,Listas!$B$4:$C$12,2,FALSE)),"",VLOOKUP($B73,Listas!$B$4:$C$12,2,FALSE))</f>
        <v/>
      </c>
      <c r="D73" s="23"/>
      <c r="E73" s="15">
        <v>0</v>
      </c>
      <c r="F73" s="15" t="s">
        <v>909</v>
      </c>
      <c r="G73" s="15" t="str">
        <f>IF(ISERROR(VLOOKUP($B73&amp;" "&amp;$H73,Listas!$N$4:$O$14,2,FALSE)),"",VLOOKUP($B73&amp;" "&amp;$H73,Listas!$N$4:$O$14,2,FALSE))</f>
        <v/>
      </c>
      <c r="H73" s="15" t="str">
        <f>IF(ISERROR(VLOOKUP($F73,Listas!$L$4:$M$7,2,FALSE)),"",VLOOKUP($F73,Listas!$L$4:$M$7,2,FALSE))</f>
        <v/>
      </c>
      <c r="I73" s="17" t="str">
        <f t="shared" si="2"/>
        <v/>
      </c>
      <c r="J73" s="15" t="str">
        <f t="shared" si="3"/>
        <v/>
      </c>
      <c r="K73" s="15" t="str">
        <f>IF(ISERROR(VLOOKUP($B73,Listas!$B$4:$K$12,10,FALSE)),"",IF(B73="Hydrogen_\_Hidrógeno",LOOKUP(D73,Listas!$AL$4:$AL$7,Listas!$AM$4:$AM$7),VLOOKUP($B73,Listas!$B$4:$K$12,10,FALSE)))</f>
        <v/>
      </c>
    </row>
    <row r="74" spans="1:11" x14ac:dyDescent="0.25">
      <c r="A74" s="14"/>
      <c r="B74" s="23" t="s">
        <v>781</v>
      </c>
      <c r="C74" s="14" t="str">
        <f>IF(ISERROR(VLOOKUP($B74,Listas!$B$4:$C$12,2,FALSE)),"",VLOOKUP($B74,Listas!$B$4:$C$12,2,FALSE))</f>
        <v/>
      </c>
      <c r="D74" s="23"/>
      <c r="E74" s="15">
        <v>0</v>
      </c>
      <c r="F74" s="15" t="s">
        <v>909</v>
      </c>
      <c r="G74" s="15" t="str">
        <f>IF(ISERROR(VLOOKUP($B74&amp;" "&amp;$H74,Listas!$N$4:$O$14,2,FALSE)),"",VLOOKUP($B74&amp;" "&amp;$H74,Listas!$N$4:$O$14,2,FALSE))</f>
        <v/>
      </c>
      <c r="H74" s="15" t="str">
        <f>IF(ISERROR(VLOOKUP($F74,Listas!$L$4:$M$7,2,FALSE)),"",VLOOKUP($F74,Listas!$L$4:$M$7,2,FALSE))</f>
        <v/>
      </c>
      <c r="I74" s="17" t="str">
        <f t="shared" si="2"/>
        <v/>
      </c>
      <c r="J74" s="15" t="str">
        <f t="shared" si="3"/>
        <v/>
      </c>
      <c r="K74" s="15" t="str">
        <f>IF(ISERROR(VLOOKUP($B74,Listas!$B$4:$K$12,10,FALSE)),"",IF(B74="Hydrogen_\_Hidrógeno",LOOKUP(D74,Listas!$AL$4:$AL$7,Listas!$AM$4:$AM$7),VLOOKUP($B74,Listas!$B$4:$K$12,10,FALSE)))</f>
        <v/>
      </c>
    </row>
    <row r="75" spans="1:11" x14ac:dyDescent="0.25">
      <c r="A75" s="14"/>
      <c r="B75" s="23" t="s">
        <v>781</v>
      </c>
      <c r="C75" s="14" t="str">
        <f>IF(ISERROR(VLOOKUP($B75,Listas!$B$4:$C$12,2,FALSE)),"",VLOOKUP($B75,Listas!$B$4:$C$12,2,FALSE))</f>
        <v/>
      </c>
      <c r="D75" s="23"/>
      <c r="E75" s="15">
        <v>0</v>
      </c>
      <c r="F75" s="15" t="s">
        <v>909</v>
      </c>
      <c r="G75" s="15" t="str">
        <f>IF(ISERROR(VLOOKUP($B75&amp;" "&amp;$H75,Listas!$N$4:$O$14,2,FALSE)),"",VLOOKUP($B75&amp;" "&amp;$H75,Listas!$N$4:$O$14,2,FALSE))</f>
        <v/>
      </c>
      <c r="H75" s="15" t="str">
        <f>IF(ISERROR(VLOOKUP($F75,Listas!$L$4:$M$7,2,FALSE)),"",VLOOKUP($F75,Listas!$L$4:$M$7,2,FALSE))</f>
        <v/>
      </c>
      <c r="I75" s="17" t="str">
        <f t="shared" si="2"/>
        <v/>
      </c>
      <c r="J75" s="15" t="str">
        <f t="shared" si="3"/>
        <v/>
      </c>
      <c r="K75" s="15" t="str">
        <f>IF(ISERROR(VLOOKUP($B75,Listas!$B$4:$K$12,10,FALSE)),"",IF(B75="Hydrogen_\_Hidrógeno",LOOKUP(D75,Listas!$AL$4:$AL$7,Listas!$AM$4:$AM$7),VLOOKUP($B75,Listas!$B$4:$K$12,10,FALSE)))</f>
        <v/>
      </c>
    </row>
    <row r="76" spans="1:11" x14ac:dyDescent="0.25">
      <c r="A76" s="14"/>
      <c r="B76" s="23" t="s">
        <v>781</v>
      </c>
      <c r="C76" s="14" t="str">
        <f>IF(ISERROR(VLOOKUP($B76,Listas!$B$4:$C$12,2,FALSE)),"",VLOOKUP($B76,Listas!$B$4:$C$12,2,FALSE))</f>
        <v/>
      </c>
      <c r="D76" s="23"/>
      <c r="E76" s="15">
        <v>0</v>
      </c>
      <c r="F76" s="15" t="s">
        <v>909</v>
      </c>
      <c r="G76" s="15" t="str">
        <f>IF(ISERROR(VLOOKUP($B76&amp;" "&amp;$H76,Listas!$N$4:$O$14,2,FALSE)),"",VLOOKUP($B76&amp;" "&amp;$H76,Listas!$N$4:$O$14,2,FALSE))</f>
        <v/>
      </c>
      <c r="H76" s="15" t="str">
        <f>IF(ISERROR(VLOOKUP($F76,Listas!$L$4:$M$7,2,FALSE)),"",VLOOKUP($F76,Listas!$L$4:$M$7,2,FALSE))</f>
        <v/>
      </c>
      <c r="I76" s="17" t="str">
        <f t="shared" si="2"/>
        <v/>
      </c>
      <c r="J76" s="15" t="str">
        <f t="shared" si="3"/>
        <v/>
      </c>
      <c r="K76" s="15" t="str">
        <f>IF(ISERROR(VLOOKUP($B76,Listas!$B$4:$K$12,10,FALSE)),"",IF(B76="Hydrogen_\_Hidrógeno",LOOKUP(D76,Listas!$AL$4:$AL$7,Listas!$AM$4:$AM$7),VLOOKUP($B76,Listas!$B$4:$K$12,10,FALSE)))</f>
        <v/>
      </c>
    </row>
    <row r="77" spans="1:11" x14ac:dyDescent="0.25">
      <c r="A77" s="14"/>
      <c r="B77" s="23" t="s">
        <v>781</v>
      </c>
      <c r="C77" s="14" t="str">
        <f>IF(ISERROR(VLOOKUP($B77,Listas!$B$4:$C$12,2,FALSE)),"",VLOOKUP($B77,Listas!$B$4:$C$12,2,FALSE))</f>
        <v/>
      </c>
      <c r="D77" s="23"/>
      <c r="E77" s="15">
        <v>0</v>
      </c>
      <c r="F77" s="15" t="s">
        <v>909</v>
      </c>
      <c r="G77" s="15" t="str">
        <f>IF(ISERROR(VLOOKUP($B77&amp;" "&amp;$H77,Listas!$N$4:$O$14,2,FALSE)),"",VLOOKUP($B77&amp;" "&amp;$H77,Listas!$N$4:$O$14,2,FALSE))</f>
        <v/>
      </c>
      <c r="H77" s="15" t="str">
        <f>IF(ISERROR(VLOOKUP($F77,Listas!$L$4:$M$7,2,FALSE)),"",VLOOKUP($F77,Listas!$L$4:$M$7,2,FALSE))</f>
        <v/>
      </c>
      <c r="I77" s="17" t="str">
        <f t="shared" si="2"/>
        <v/>
      </c>
      <c r="J77" s="15" t="str">
        <f t="shared" si="3"/>
        <v/>
      </c>
      <c r="K77" s="15" t="str">
        <f>IF(ISERROR(VLOOKUP($B77,Listas!$B$4:$K$12,10,FALSE)),"",IF(B77="Hydrogen_\_Hidrógeno",LOOKUP(D77,Listas!$AL$4:$AL$7,Listas!$AM$4:$AM$7),VLOOKUP($B77,Listas!$B$4:$K$12,10,FALSE)))</f>
        <v/>
      </c>
    </row>
    <row r="78" spans="1:11" x14ac:dyDescent="0.25">
      <c r="A78" s="14"/>
      <c r="B78" s="23" t="s">
        <v>781</v>
      </c>
      <c r="C78" s="14" t="str">
        <f>IF(ISERROR(VLOOKUP($B78,Listas!$B$4:$C$12,2,FALSE)),"",VLOOKUP($B78,Listas!$B$4:$C$12,2,FALSE))</f>
        <v/>
      </c>
      <c r="D78" s="23"/>
      <c r="E78" s="15">
        <v>0</v>
      </c>
      <c r="F78" s="15" t="s">
        <v>909</v>
      </c>
      <c r="G78" s="15" t="str">
        <f>IF(ISERROR(VLOOKUP($B78&amp;" "&amp;$H78,Listas!$N$4:$O$14,2,FALSE)),"",VLOOKUP($B78&amp;" "&amp;$H78,Listas!$N$4:$O$14,2,FALSE))</f>
        <v/>
      </c>
      <c r="H78" s="15" t="str">
        <f>IF(ISERROR(VLOOKUP($F78,Listas!$L$4:$M$7,2,FALSE)),"",VLOOKUP($F78,Listas!$L$4:$M$7,2,FALSE))</f>
        <v/>
      </c>
      <c r="I78" s="17" t="str">
        <f t="shared" si="2"/>
        <v/>
      </c>
      <c r="J78" s="15" t="str">
        <f t="shared" si="3"/>
        <v/>
      </c>
      <c r="K78" s="15" t="str">
        <f>IF(ISERROR(VLOOKUP($B78,Listas!$B$4:$K$12,10,FALSE)),"",IF(B78="Hydrogen_\_Hidrógeno",LOOKUP(D78,Listas!$AL$4:$AL$7,Listas!$AM$4:$AM$7),VLOOKUP($B78,Listas!$B$4:$K$12,10,FALSE)))</f>
        <v/>
      </c>
    </row>
    <row r="79" spans="1:11" x14ac:dyDescent="0.25">
      <c r="A79" s="14"/>
      <c r="B79" s="23" t="s">
        <v>781</v>
      </c>
      <c r="C79" s="14" t="str">
        <f>IF(ISERROR(VLOOKUP($B79,Listas!$B$4:$C$12,2,FALSE)),"",VLOOKUP($B79,Listas!$B$4:$C$12,2,FALSE))</f>
        <v/>
      </c>
      <c r="D79" s="23"/>
      <c r="E79" s="15">
        <v>0</v>
      </c>
      <c r="F79" s="15" t="s">
        <v>909</v>
      </c>
      <c r="G79" s="15" t="str">
        <f>IF(ISERROR(VLOOKUP($B79&amp;" "&amp;$H79,Listas!$N$4:$O$14,2,FALSE)),"",VLOOKUP($B79&amp;" "&amp;$H79,Listas!$N$4:$O$14,2,FALSE))</f>
        <v/>
      </c>
      <c r="H79" s="15" t="str">
        <f>IF(ISERROR(VLOOKUP($F79,Listas!$L$4:$M$7,2,FALSE)),"",VLOOKUP($F79,Listas!$L$4:$M$7,2,FALSE))</f>
        <v/>
      </c>
      <c r="I79" s="17" t="str">
        <f t="shared" si="2"/>
        <v/>
      </c>
      <c r="J79" s="15" t="str">
        <f t="shared" si="3"/>
        <v/>
      </c>
      <c r="K79" s="15" t="str">
        <f>IF(ISERROR(VLOOKUP($B79,Listas!$B$4:$K$12,10,FALSE)),"",IF(B79="Hydrogen_\_Hidrógeno",LOOKUP(D79,Listas!$AL$4:$AL$7,Listas!$AM$4:$AM$7),VLOOKUP($B79,Listas!$B$4:$K$12,10,FALSE)))</f>
        <v/>
      </c>
    </row>
    <row r="80" spans="1:11" x14ac:dyDescent="0.25">
      <c r="A80" s="14"/>
      <c r="B80" s="23" t="s">
        <v>781</v>
      </c>
      <c r="C80" s="14" t="str">
        <f>IF(ISERROR(VLOOKUP($B80,Listas!$B$4:$C$12,2,FALSE)),"",VLOOKUP($B80,Listas!$B$4:$C$12,2,FALSE))</f>
        <v/>
      </c>
      <c r="D80" s="23"/>
      <c r="E80" s="15">
        <v>0</v>
      </c>
      <c r="F80" s="15" t="s">
        <v>909</v>
      </c>
      <c r="G80" s="15" t="str">
        <f>IF(ISERROR(VLOOKUP($B80&amp;" "&amp;$H80,Listas!$N$4:$O$14,2,FALSE)),"",VLOOKUP($B80&amp;" "&amp;$H80,Listas!$N$4:$O$14,2,FALSE))</f>
        <v/>
      </c>
      <c r="H80" s="15" t="str">
        <f>IF(ISERROR(VLOOKUP($F80,Listas!$L$4:$M$7,2,FALSE)),"",VLOOKUP($F80,Listas!$L$4:$M$7,2,FALSE))</f>
        <v/>
      </c>
      <c r="I80" s="17" t="str">
        <f t="shared" si="2"/>
        <v/>
      </c>
      <c r="J80" s="15" t="str">
        <f t="shared" si="3"/>
        <v/>
      </c>
      <c r="K80" s="15" t="str">
        <f>IF(ISERROR(VLOOKUP($B80,Listas!$B$4:$K$12,10,FALSE)),"",IF(B80="Hydrogen_\_Hidrógeno",LOOKUP(D80,Listas!$AL$4:$AL$7,Listas!$AM$4:$AM$7),VLOOKUP($B80,Listas!$B$4:$K$12,10,FALSE)))</f>
        <v/>
      </c>
    </row>
    <row r="81" spans="1:11" x14ac:dyDescent="0.25">
      <c r="A81" s="14"/>
      <c r="B81" s="23" t="s">
        <v>781</v>
      </c>
      <c r="C81" s="14" t="str">
        <f>IF(ISERROR(VLOOKUP($B81,Listas!$B$4:$C$12,2,FALSE)),"",VLOOKUP($B81,Listas!$B$4:$C$12,2,FALSE))</f>
        <v/>
      </c>
      <c r="D81" s="23"/>
      <c r="E81" s="15">
        <v>0</v>
      </c>
      <c r="F81" s="15" t="s">
        <v>909</v>
      </c>
      <c r="G81" s="15" t="str">
        <f>IF(ISERROR(VLOOKUP($B81&amp;" "&amp;$H81,Listas!$N$4:$O$14,2,FALSE)),"",VLOOKUP($B81&amp;" "&amp;$H81,Listas!$N$4:$O$14,2,FALSE))</f>
        <v/>
      </c>
      <c r="H81" s="15" t="str">
        <f>IF(ISERROR(VLOOKUP($F81,Listas!$L$4:$M$7,2,FALSE)),"",VLOOKUP($F81,Listas!$L$4:$M$7,2,FALSE))</f>
        <v/>
      </c>
      <c r="I81" s="17" t="str">
        <f t="shared" si="2"/>
        <v/>
      </c>
      <c r="J81" s="15" t="str">
        <f t="shared" si="3"/>
        <v/>
      </c>
      <c r="K81" s="15" t="str">
        <f>IF(ISERROR(VLOOKUP($B81,Listas!$B$4:$K$12,10,FALSE)),"",IF(B81="Hydrogen_\_Hidrógeno",LOOKUP(D81,Listas!$AL$4:$AL$7,Listas!$AM$4:$AM$7),VLOOKUP($B81,Listas!$B$4:$K$12,10,FALSE)))</f>
        <v/>
      </c>
    </row>
    <row r="82" spans="1:11" x14ac:dyDescent="0.25">
      <c r="A82" s="14"/>
      <c r="B82" s="23" t="s">
        <v>781</v>
      </c>
      <c r="C82" s="14" t="str">
        <f>IF(ISERROR(VLOOKUP($B82,Listas!$B$4:$C$12,2,FALSE)),"",VLOOKUP($B82,Listas!$B$4:$C$12,2,FALSE))</f>
        <v/>
      </c>
      <c r="D82" s="23"/>
      <c r="E82" s="15">
        <v>0</v>
      </c>
      <c r="F82" s="15" t="s">
        <v>909</v>
      </c>
      <c r="G82" s="15" t="str">
        <f>IF(ISERROR(VLOOKUP($B82&amp;" "&amp;$H82,Listas!$N$4:$O$14,2,FALSE)),"",VLOOKUP($B82&amp;" "&amp;$H82,Listas!$N$4:$O$14,2,FALSE))</f>
        <v/>
      </c>
      <c r="H82" s="15" t="str">
        <f>IF(ISERROR(VLOOKUP($F82,Listas!$L$4:$M$7,2,FALSE)),"",VLOOKUP($F82,Listas!$L$4:$M$7,2,FALSE))</f>
        <v/>
      </c>
      <c r="I82" s="17" t="str">
        <f t="shared" si="2"/>
        <v/>
      </c>
      <c r="J82" s="15" t="str">
        <f t="shared" si="3"/>
        <v/>
      </c>
      <c r="K82" s="15" t="str">
        <f>IF(ISERROR(VLOOKUP($B82,Listas!$B$4:$K$12,10,FALSE)),"",IF(B82="Hydrogen_\_Hidrógeno",LOOKUP(D82,Listas!$AL$4:$AL$7,Listas!$AM$4:$AM$7),VLOOKUP($B82,Listas!$B$4:$K$12,10,FALSE)))</f>
        <v/>
      </c>
    </row>
    <row r="83" spans="1:11" x14ac:dyDescent="0.25">
      <c r="A83" s="14"/>
      <c r="B83" s="23" t="s">
        <v>781</v>
      </c>
      <c r="C83" s="14" t="str">
        <f>IF(ISERROR(VLOOKUP($B83,Listas!$B$4:$C$12,2,FALSE)),"",VLOOKUP($B83,Listas!$B$4:$C$12,2,FALSE))</f>
        <v/>
      </c>
      <c r="D83" s="23"/>
      <c r="E83" s="15">
        <v>0</v>
      </c>
      <c r="F83" s="15" t="s">
        <v>909</v>
      </c>
      <c r="G83" s="15" t="str">
        <f>IF(ISERROR(VLOOKUP($B83&amp;" "&amp;$H83,Listas!$N$4:$O$14,2,FALSE)),"",VLOOKUP($B83&amp;" "&amp;$H83,Listas!$N$4:$O$14,2,FALSE))</f>
        <v/>
      </c>
      <c r="H83" s="15" t="str">
        <f>IF(ISERROR(VLOOKUP($F83,Listas!$L$4:$M$7,2,FALSE)),"",VLOOKUP($F83,Listas!$L$4:$M$7,2,FALSE))</f>
        <v/>
      </c>
      <c r="I83" s="17" t="str">
        <f t="shared" si="2"/>
        <v/>
      </c>
      <c r="J83" s="15" t="str">
        <f t="shared" si="3"/>
        <v/>
      </c>
      <c r="K83" s="15" t="str">
        <f>IF(ISERROR(VLOOKUP($B83,Listas!$B$4:$K$12,10,FALSE)),"",IF(B83="Hydrogen_\_Hidrógeno",LOOKUP(D83,Listas!$AL$4:$AL$7,Listas!$AM$4:$AM$7),VLOOKUP($B83,Listas!$B$4:$K$12,10,FALSE)))</f>
        <v/>
      </c>
    </row>
    <row r="84" spans="1:11" x14ac:dyDescent="0.25">
      <c r="A84" s="14"/>
      <c r="B84" s="23" t="s">
        <v>781</v>
      </c>
      <c r="C84" s="14" t="str">
        <f>IF(ISERROR(VLOOKUP($B84,Listas!$B$4:$C$12,2,FALSE)),"",VLOOKUP($B84,Listas!$B$4:$C$12,2,FALSE))</f>
        <v/>
      </c>
      <c r="D84" s="23"/>
      <c r="E84" s="15">
        <v>0</v>
      </c>
      <c r="F84" s="15" t="s">
        <v>909</v>
      </c>
      <c r="G84" s="15" t="str">
        <f>IF(ISERROR(VLOOKUP($B84&amp;" "&amp;$H84,Listas!$N$4:$O$14,2,FALSE)),"",VLOOKUP($B84&amp;" "&amp;$H84,Listas!$N$4:$O$14,2,FALSE))</f>
        <v/>
      </c>
      <c r="H84" s="15" t="str">
        <f>IF(ISERROR(VLOOKUP($F84,Listas!$L$4:$M$7,2,FALSE)),"",VLOOKUP($F84,Listas!$L$4:$M$7,2,FALSE))</f>
        <v/>
      </c>
      <c r="I84" s="17" t="str">
        <f t="shared" si="2"/>
        <v/>
      </c>
      <c r="J84" s="15" t="str">
        <f t="shared" si="3"/>
        <v/>
      </c>
      <c r="K84" s="15" t="str">
        <f>IF(ISERROR(VLOOKUP($B84,Listas!$B$4:$K$12,10,FALSE)),"",IF(B84="Hydrogen_\_Hidrógeno",LOOKUP(D84,Listas!$AL$4:$AL$7,Listas!$AM$4:$AM$7),VLOOKUP($B84,Listas!$B$4:$K$12,10,FALSE)))</f>
        <v/>
      </c>
    </row>
    <row r="85" spans="1:11" x14ac:dyDescent="0.25">
      <c r="A85" s="14"/>
      <c r="B85" s="23" t="s">
        <v>781</v>
      </c>
      <c r="C85" s="14" t="str">
        <f>IF(ISERROR(VLOOKUP($B85,Listas!$B$4:$C$12,2,FALSE)),"",VLOOKUP($B85,Listas!$B$4:$C$12,2,FALSE))</f>
        <v/>
      </c>
      <c r="D85" s="23"/>
      <c r="E85" s="15">
        <v>0</v>
      </c>
      <c r="F85" s="15" t="s">
        <v>909</v>
      </c>
      <c r="G85" s="15" t="str">
        <f>IF(ISERROR(VLOOKUP($B85&amp;" "&amp;$H85,Listas!$N$4:$O$14,2,FALSE)),"",VLOOKUP($B85&amp;" "&amp;$H85,Listas!$N$4:$O$14,2,FALSE))</f>
        <v/>
      </c>
      <c r="H85" s="15" t="str">
        <f>IF(ISERROR(VLOOKUP($F85,Listas!$L$4:$M$7,2,FALSE)),"",VLOOKUP($F85,Listas!$L$4:$M$7,2,FALSE))</f>
        <v/>
      </c>
      <c r="I85" s="17" t="str">
        <f t="shared" si="2"/>
        <v/>
      </c>
      <c r="J85" s="15" t="str">
        <f t="shared" si="3"/>
        <v/>
      </c>
      <c r="K85" s="15" t="str">
        <f>IF(ISERROR(VLOOKUP($B85,Listas!$B$4:$K$12,10,FALSE)),"",IF(B85="Hydrogen_\_Hidrógeno",LOOKUP(D85,Listas!$AL$4:$AL$7,Listas!$AM$4:$AM$7),VLOOKUP($B85,Listas!$B$4:$K$12,10,FALSE)))</f>
        <v/>
      </c>
    </row>
    <row r="86" spans="1:11" x14ac:dyDescent="0.25">
      <c r="A86" s="14"/>
      <c r="B86" s="23" t="s">
        <v>781</v>
      </c>
      <c r="C86" s="14" t="str">
        <f>IF(ISERROR(VLOOKUP($B86,Listas!$B$4:$C$12,2,FALSE)),"",VLOOKUP($B86,Listas!$B$4:$C$12,2,FALSE))</f>
        <v/>
      </c>
      <c r="D86" s="23"/>
      <c r="E86" s="15">
        <v>0</v>
      </c>
      <c r="F86" s="15" t="s">
        <v>909</v>
      </c>
      <c r="G86" s="15" t="str">
        <f>IF(ISERROR(VLOOKUP($B86&amp;" "&amp;$H86,Listas!$N$4:$O$14,2,FALSE)),"",VLOOKUP($B86&amp;" "&amp;$H86,Listas!$N$4:$O$14,2,FALSE))</f>
        <v/>
      </c>
      <c r="H86" s="15" t="str">
        <f>IF(ISERROR(VLOOKUP($F86,Listas!$L$4:$M$7,2,FALSE)),"",VLOOKUP($F86,Listas!$L$4:$M$7,2,FALSE))</f>
        <v/>
      </c>
      <c r="I86" s="17" t="str">
        <f t="shared" si="2"/>
        <v/>
      </c>
      <c r="J86" s="15" t="str">
        <f t="shared" si="3"/>
        <v/>
      </c>
      <c r="K86" s="15" t="str">
        <f>IF(ISERROR(VLOOKUP($B86,Listas!$B$4:$K$12,10,FALSE)),"",IF(B86="Hydrogen_\_Hidrógeno",LOOKUP(D86,Listas!$AL$4:$AL$7,Listas!$AM$4:$AM$7),VLOOKUP($B86,Listas!$B$4:$K$12,10,FALSE)))</f>
        <v/>
      </c>
    </row>
    <row r="87" spans="1:11" x14ac:dyDescent="0.25">
      <c r="A87" s="14"/>
      <c r="B87" s="23" t="s">
        <v>781</v>
      </c>
      <c r="C87" s="14" t="str">
        <f>IF(ISERROR(VLOOKUP($B87,Listas!$B$4:$C$12,2,FALSE)),"",VLOOKUP($B87,Listas!$B$4:$C$12,2,FALSE))</f>
        <v/>
      </c>
      <c r="D87" s="23"/>
      <c r="E87" s="15">
        <v>0</v>
      </c>
      <c r="F87" s="15" t="s">
        <v>909</v>
      </c>
      <c r="G87" s="15" t="str">
        <f>IF(ISERROR(VLOOKUP($B87&amp;" "&amp;$H87,Listas!$N$4:$O$14,2,FALSE)),"",VLOOKUP($B87&amp;" "&amp;$H87,Listas!$N$4:$O$14,2,FALSE))</f>
        <v/>
      </c>
      <c r="H87" s="15" t="str">
        <f>IF(ISERROR(VLOOKUP($F87,Listas!$L$4:$M$7,2,FALSE)),"",VLOOKUP($F87,Listas!$L$4:$M$7,2,FALSE))</f>
        <v/>
      </c>
      <c r="I87" s="17" t="str">
        <f t="shared" si="2"/>
        <v/>
      </c>
      <c r="J87" s="15" t="str">
        <f t="shared" si="3"/>
        <v/>
      </c>
      <c r="K87" s="15" t="str">
        <f>IF(ISERROR(VLOOKUP($B87,Listas!$B$4:$K$12,10,FALSE)),"",IF(B87="Hydrogen_\_Hidrógeno",LOOKUP(D87,Listas!$AL$4:$AL$7,Listas!$AM$4:$AM$7),VLOOKUP($B87,Listas!$B$4:$K$12,10,FALSE)))</f>
        <v/>
      </c>
    </row>
    <row r="88" spans="1:11" x14ac:dyDescent="0.25">
      <c r="A88" s="14"/>
      <c r="B88" s="23" t="s">
        <v>781</v>
      </c>
      <c r="C88" s="14" t="str">
        <f>IF(ISERROR(VLOOKUP($B88,Listas!$B$4:$C$12,2,FALSE)),"",VLOOKUP($B88,Listas!$B$4:$C$12,2,FALSE))</f>
        <v/>
      </c>
      <c r="D88" s="23"/>
      <c r="E88" s="15">
        <v>0</v>
      </c>
      <c r="F88" s="15" t="s">
        <v>909</v>
      </c>
      <c r="G88" s="15" t="str">
        <f>IF(ISERROR(VLOOKUP($B88&amp;" "&amp;$H88,Listas!$N$4:$O$14,2,FALSE)),"",VLOOKUP($B88&amp;" "&amp;$H88,Listas!$N$4:$O$14,2,FALSE))</f>
        <v/>
      </c>
      <c r="H88" s="15" t="str">
        <f>IF(ISERROR(VLOOKUP($F88,Listas!$L$4:$M$7,2,FALSE)),"",VLOOKUP($F88,Listas!$L$4:$M$7,2,FALSE))</f>
        <v/>
      </c>
      <c r="I88" s="17" t="str">
        <f t="shared" si="2"/>
        <v/>
      </c>
      <c r="J88" s="15" t="str">
        <f t="shared" si="3"/>
        <v/>
      </c>
      <c r="K88" s="15" t="str">
        <f>IF(ISERROR(VLOOKUP($B88,Listas!$B$4:$K$12,10,FALSE)),"",IF(B88="Hydrogen_\_Hidrógeno",LOOKUP(D88,Listas!$AL$4:$AL$7,Listas!$AM$4:$AM$7),VLOOKUP($B88,Listas!$B$4:$K$12,10,FALSE)))</f>
        <v/>
      </c>
    </row>
    <row r="89" spans="1:11" x14ac:dyDescent="0.25">
      <c r="A89" s="14"/>
      <c r="B89" s="23" t="s">
        <v>781</v>
      </c>
      <c r="C89" s="14" t="str">
        <f>IF(ISERROR(VLOOKUP($B89,Listas!$B$4:$C$12,2,FALSE)),"",VLOOKUP($B89,Listas!$B$4:$C$12,2,FALSE))</f>
        <v/>
      </c>
      <c r="D89" s="23"/>
      <c r="E89" s="15">
        <v>0</v>
      </c>
      <c r="F89" s="15" t="s">
        <v>909</v>
      </c>
      <c r="G89" s="15" t="str">
        <f>IF(ISERROR(VLOOKUP($B89&amp;" "&amp;$H89,Listas!$N$4:$O$14,2,FALSE)),"",VLOOKUP($B89&amp;" "&amp;$H89,Listas!$N$4:$O$14,2,FALSE))</f>
        <v/>
      </c>
      <c r="H89" s="15" t="str">
        <f>IF(ISERROR(VLOOKUP($F89,Listas!$L$4:$M$7,2,FALSE)),"",VLOOKUP($F89,Listas!$L$4:$M$7,2,FALSE))</f>
        <v/>
      </c>
      <c r="I89" s="17" t="str">
        <f t="shared" si="2"/>
        <v/>
      </c>
      <c r="J89" s="15" t="str">
        <f t="shared" si="3"/>
        <v/>
      </c>
      <c r="K89" s="15" t="str">
        <f>IF(ISERROR(VLOOKUP($B89,Listas!$B$4:$K$12,10,FALSE)),"",IF(B89="Hydrogen_\_Hidrógeno",LOOKUP(D89,Listas!$AL$4:$AL$7,Listas!$AM$4:$AM$7),VLOOKUP($B89,Listas!$B$4:$K$12,10,FALSE)))</f>
        <v/>
      </c>
    </row>
    <row r="90" spans="1:11" x14ac:dyDescent="0.25">
      <c r="A90" s="14"/>
      <c r="B90" s="23" t="s">
        <v>781</v>
      </c>
      <c r="C90" s="14" t="str">
        <f>IF(ISERROR(VLOOKUP($B90,Listas!$B$4:$C$12,2,FALSE)),"",VLOOKUP($B90,Listas!$B$4:$C$12,2,FALSE))</f>
        <v/>
      </c>
      <c r="D90" s="23"/>
      <c r="E90" s="15">
        <v>0</v>
      </c>
      <c r="F90" s="15" t="s">
        <v>909</v>
      </c>
      <c r="G90" s="15" t="str">
        <f>IF(ISERROR(VLOOKUP($B90&amp;" "&amp;$H90,Listas!$N$4:$O$14,2,FALSE)),"",VLOOKUP($B90&amp;" "&amp;$H90,Listas!$N$4:$O$14,2,FALSE))</f>
        <v/>
      </c>
      <c r="H90" s="15" t="str">
        <f>IF(ISERROR(VLOOKUP($F90,Listas!$L$4:$M$7,2,FALSE)),"",VLOOKUP($F90,Listas!$L$4:$M$7,2,FALSE))</f>
        <v/>
      </c>
      <c r="I90" s="17" t="str">
        <f t="shared" si="2"/>
        <v/>
      </c>
      <c r="J90" s="15" t="str">
        <f t="shared" si="3"/>
        <v/>
      </c>
      <c r="K90" s="15" t="str">
        <f>IF(ISERROR(VLOOKUP($B90,Listas!$B$4:$K$12,10,FALSE)),"",IF(B90="Hydrogen_\_Hidrógeno",LOOKUP(D90,Listas!$AL$4:$AL$7,Listas!$AM$4:$AM$7),VLOOKUP($B90,Listas!$B$4:$K$12,10,FALSE)))</f>
        <v/>
      </c>
    </row>
    <row r="91" spans="1:11" x14ac:dyDescent="0.25">
      <c r="A91" s="14"/>
      <c r="B91" s="23" t="s">
        <v>781</v>
      </c>
      <c r="C91" s="14" t="str">
        <f>IF(ISERROR(VLOOKUP($B91,Listas!$B$4:$C$12,2,FALSE)),"",VLOOKUP($B91,Listas!$B$4:$C$12,2,FALSE))</f>
        <v/>
      </c>
      <c r="D91" s="23"/>
      <c r="E91" s="15">
        <v>0</v>
      </c>
      <c r="F91" s="15" t="s">
        <v>909</v>
      </c>
      <c r="G91" s="15" t="str">
        <f>IF(ISERROR(VLOOKUP($B91&amp;" "&amp;$H91,Listas!$N$4:$O$14,2,FALSE)),"",VLOOKUP($B91&amp;" "&amp;$H91,Listas!$N$4:$O$14,2,FALSE))</f>
        <v/>
      </c>
      <c r="H91" s="15" t="str">
        <f>IF(ISERROR(VLOOKUP($F91,Listas!$L$4:$M$7,2,FALSE)),"",VLOOKUP($F91,Listas!$L$4:$M$7,2,FALSE))</f>
        <v/>
      </c>
      <c r="I91" s="17" t="str">
        <f t="shared" si="2"/>
        <v/>
      </c>
      <c r="J91" s="15" t="str">
        <f t="shared" si="3"/>
        <v/>
      </c>
      <c r="K91" s="15" t="str">
        <f>IF(ISERROR(VLOOKUP($B91,Listas!$B$4:$K$12,10,FALSE)),"",IF(B91="Hydrogen_\_Hidrógeno",LOOKUP(D91,Listas!$AL$4:$AL$7,Listas!$AM$4:$AM$7),VLOOKUP($B91,Listas!$B$4:$K$12,10,FALSE)))</f>
        <v/>
      </c>
    </row>
    <row r="92" spans="1:11" x14ac:dyDescent="0.25">
      <c r="A92" s="14"/>
      <c r="B92" s="23" t="s">
        <v>781</v>
      </c>
      <c r="C92" s="14" t="str">
        <f>IF(ISERROR(VLOOKUP($B92,Listas!$B$4:$C$12,2,FALSE)),"",VLOOKUP($B92,Listas!$B$4:$C$12,2,FALSE))</f>
        <v/>
      </c>
      <c r="D92" s="23"/>
      <c r="E92" s="15">
        <v>0</v>
      </c>
      <c r="F92" s="15" t="s">
        <v>909</v>
      </c>
      <c r="G92" s="15" t="str">
        <f>IF(ISERROR(VLOOKUP($B92&amp;" "&amp;$H92,Listas!$N$4:$O$14,2,FALSE)),"",VLOOKUP($B92&amp;" "&amp;$H92,Listas!$N$4:$O$14,2,FALSE))</f>
        <v/>
      </c>
      <c r="H92" s="15" t="str">
        <f>IF(ISERROR(VLOOKUP($F92,Listas!$L$4:$M$7,2,FALSE)),"",VLOOKUP($F92,Listas!$L$4:$M$7,2,FALSE))</f>
        <v/>
      </c>
      <c r="I92" s="17" t="str">
        <f t="shared" si="2"/>
        <v/>
      </c>
      <c r="J92" s="15" t="str">
        <f t="shared" si="3"/>
        <v/>
      </c>
      <c r="K92" s="15" t="str">
        <f>IF(ISERROR(VLOOKUP($B92,Listas!$B$4:$K$12,10,FALSE)),"",IF(B92="Hydrogen_\_Hidrógeno",LOOKUP(D92,Listas!$AL$4:$AL$7,Listas!$AM$4:$AM$7),VLOOKUP($B92,Listas!$B$4:$K$12,10,FALSE)))</f>
        <v/>
      </c>
    </row>
    <row r="93" spans="1:11" x14ac:dyDescent="0.25">
      <c r="A93" s="14"/>
      <c r="B93" s="23" t="s">
        <v>781</v>
      </c>
      <c r="C93" s="14" t="str">
        <f>IF(ISERROR(VLOOKUP($B93,Listas!$B$4:$C$12,2,FALSE)),"",VLOOKUP($B93,Listas!$B$4:$C$12,2,FALSE))</f>
        <v/>
      </c>
      <c r="D93" s="23"/>
      <c r="E93" s="15">
        <v>0</v>
      </c>
      <c r="F93" s="15" t="s">
        <v>909</v>
      </c>
      <c r="G93" s="15" t="str">
        <f>IF(ISERROR(VLOOKUP($B93&amp;" "&amp;$H93,Listas!$N$4:$O$14,2,FALSE)),"",VLOOKUP($B93&amp;" "&amp;$H93,Listas!$N$4:$O$14,2,FALSE))</f>
        <v/>
      </c>
      <c r="H93" s="15" t="str">
        <f>IF(ISERROR(VLOOKUP($F93,Listas!$L$4:$M$7,2,FALSE)),"",VLOOKUP($F93,Listas!$L$4:$M$7,2,FALSE))</f>
        <v/>
      </c>
      <c r="I93" s="17" t="str">
        <f t="shared" si="2"/>
        <v/>
      </c>
      <c r="J93" s="15" t="str">
        <f t="shared" si="3"/>
        <v/>
      </c>
      <c r="K93" s="15" t="str">
        <f>IF(ISERROR(VLOOKUP($B93,Listas!$B$4:$K$12,10,FALSE)),"",IF(B93="Hydrogen_\_Hidrógeno",LOOKUP(D93,Listas!$AL$4:$AL$7,Listas!$AM$4:$AM$7),VLOOKUP($B93,Listas!$B$4:$K$12,10,FALSE)))</f>
        <v/>
      </c>
    </row>
    <row r="94" spans="1:11" x14ac:dyDescent="0.25">
      <c r="A94" s="14"/>
      <c r="B94" s="23" t="s">
        <v>781</v>
      </c>
      <c r="C94" s="14" t="str">
        <f>IF(ISERROR(VLOOKUP($B94,Listas!$B$4:$C$12,2,FALSE)),"",VLOOKUP($B94,Listas!$B$4:$C$12,2,FALSE))</f>
        <v/>
      </c>
      <c r="D94" s="23"/>
      <c r="E94" s="15">
        <v>0</v>
      </c>
      <c r="F94" s="15" t="s">
        <v>909</v>
      </c>
      <c r="G94" s="15" t="str">
        <f>IF(ISERROR(VLOOKUP($B94&amp;" "&amp;$H94,Listas!$N$4:$O$14,2,FALSE)),"",VLOOKUP($B94&amp;" "&amp;$H94,Listas!$N$4:$O$14,2,FALSE))</f>
        <v/>
      </c>
      <c r="H94" s="15" t="str">
        <f>IF(ISERROR(VLOOKUP($F94,Listas!$L$4:$M$7,2,FALSE)),"",VLOOKUP($F94,Listas!$L$4:$M$7,2,FALSE))</f>
        <v/>
      </c>
      <c r="I94" s="17" t="str">
        <f t="shared" si="2"/>
        <v/>
      </c>
      <c r="J94" s="15" t="str">
        <f t="shared" si="3"/>
        <v/>
      </c>
      <c r="K94" s="15" t="str">
        <f>IF(ISERROR(VLOOKUP($B94,Listas!$B$4:$K$12,10,FALSE)),"",IF(B94="Hydrogen_\_Hidrógeno",LOOKUP(D94,Listas!$AL$4:$AL$7,Listas!$AM$4:$AM$7),VLOOKUP($B94,Listas!$B$4:$K$12,10,FALSE)))</f>
        <v/>
      </c>
    </row>
    <row r="95" spans="1:11" x14ac:dyDescent="0.25">
      <c r="A95" s="14"/>
      <c r="B95" s="23" t="s">
        <v>781</v>
      </c>
      <c r="C95" s="14" t="str">
        <f>IF(ISERROR(VLOOKUP($B95,Listas!$B$4:$C$12,2,FALSE)),"",VLOOKUP($B95,Listas!$B$4:$C$12,2,FALSE))</f>
        <v/>
      </c>
      <c r="D95" s="23"/>
      <c r="E95" s="15">
        <v>0</v>
      </c>
      <c r="F95" s="15" t="s">
        <v>909</v>
      </c>
      <c r="G95" s="15" t="str">
        <f>IF(ISERROR(VLOOKUP($B95&amp;" "&amp;$H95,Listas!$N$4:$O$14,2,FALSE)),"",VLOOKUP($B95&amp;" "&amp;$H95,Listas!$N$4:$O$14,2,FALSE))</f>
        <v/>
      </c>
      <c r="H95" s="15" t="str">
        <f>IF(ISERROR(VLOOKUP($F95,Listas!$L$4:$M$7,2,FALSE)),"",VLOOKUP($F95,Listas!$L$4:$M$7,2,FALSE))</f>
        <v/>
      </c>
      <c r="I95" s="17" t="str">
        <f t="shared" si="2"/>
        <v/>
      </c>
      <c r="J95" s="15" t="str">
        <f t="shared" si="3"/>
        <v/>
      </c>
      <c r="K95" s="15" t="str">
        <f>IF(ISERROR(VLOOKUP($B95,Listas!$B$4:$K$12,10,FALSE)),"",IF(B95="Hydrogen_\_Hidrógeno",LOOKUP(D95,Listas!$AL$4:$AL$7,Listas!$AM$4:$AM$7),VLOOKUP($B95,Listas!$B$4:$K$12,10,FALSE)))</f>
        <v/>
      </c>
    </row>
    <row r="96" spans="1:11" x14ac:dyDescent="0.25">
      <c r="A96" s="14"/>
      <c r="B96" s="23" t="s">
        <v>781</v>
      </c>
      <c r="C96" s="14" t="str">
        <f>IF(ISERROR(VLOOKUP($B96,Listas!$B$4:$C$12,2,FALSE)),"",VLOOKUP($B96,Listas!$B$4:$C$12,2,FALSE))</f>
        <v/>
      </c>
      <c r="D96" s="23"/>
      <c r="E96" s="15">
        <v>0</v>
      </c>
      <c r="F96" s="15" t="s">
        <v>909</v>
      </c>
      <c r="G96" s="15" t="str">
        <f>IF(ISERROR(VLOOKUP($B96&amp;" "&amp;$H96,Listas!$N$4:$O$14,2,FALSE)),"",VLOOKUP($B96&amp;" "&amp;$H96,Listas!$N$4:$O$14,2,FALSE))</f>
        <v/>
      </c>
      <c r="H96" s="15" t="str">
        <f>IF(ISERROR(VLOOKUP($F96,Listas!$L$4:$M$7,2,FALSE)),"",VLOOKUP($F96,Listas!$L$4:$M$7,2,FALSE))</f>
        <v/>
      </c>
      <c r="I96" s="17" t="str">
        <f t="shared" si="2"/>
        <v/>
      </c>
      <c r="J96" s="15" t="str">
        <f t="shared" si="3"/>
        <v/>
      </c>
      <c r="K96" s="15" t="str">
        <f>IF(ISERROR(VLOOKUP($B96,Listas!$B$4:$K$12,10,FALSE)),"",IF(B96="Hydrogen_\_Hidrógeno",LOOKUP(D96,Listas!$AL$4:$AL$7,Listas!$AM$4:$AM$7),VLOOKUP($B96,Listas!$B$4:$K$12,10,FALSE)))</f>
        <v/>
      </c>
    </row>
    <row r="97" spans="1:11" x14ac:dyDescent="0.25">
      <c r="A97" s="14"/>
      <c r="B97" s="23" t="s">
        <v>781</v>
      </c>
      <c r="C97" s="14" t="str">
        <f>IF(ISERROR(VLOOKUP($B97,Listas!$B$4:$C$12,2,FALSE)),"",VLOOKUP($B97,Listas!$B$4:$C$12,2,FALSE))</f>
        <v/>
      </c>
      <c r="D97" s="23"/>
      <c r="E97" s="15">
        <v>0</v>
      </c>
      <c r="F97" s="15" t="s">
        <v>909</v>
      </c>
      <c r="G97" s="15" t="str">
        <f>IF(ISERROR(VLOOKUP($B97&amp;" "&amp;$H97,Listas!$N$4:$O$14,2,FALSE)),"",VLOOKUP($B97&amp;" "&amp;$H97,Listas!$N$4:$O$14,2,FALSE))</f>
        <v/>
      </c>
      <c r="H97" s="15" t="str">
        <f>IF(ISERROR(VLOOKUP($F97,Listas!$L$4:$M$7,2,FALSE)),"",VLOOKUP($F97,Listas!$L$4:$M$7,2,FALSE))</f>
        <v/>
      </c>
      <c r="I97" s="17" t="str">
        <f t="shared" si="2"/>
        <v/>
      </c>
      <c r="J97" s="15" t="str">
        <f t="shared" si="3"/>
        <v/>
      </c>
      <c r="K97" s="15" t="str">
        <f>IF(ISERROR(VLOOKUP($B97,Listas!$B$4:$K$12,10,FALSE)),"",IF(B97="Hydrogen_\_Hidrógeno",LOOKUP(D97,Listas!$AL$4:$AL$7,Listas!$AM$4:$AM$7),VLOOKUP($B97,Listas!$B$4:$K$12,10,FALSE)))</f>
        <v/>
      </c>
    </row>
    <row r="98" spans="1:11" x14ac:dyDescent="0.25">
      <c r="A98" s="14"/>
      <c r="B98" s="23" t="s">
        <v>781</v>
      </c>
      <c r="C98" s="14" t="str">
        <f>IF(ISERROR(VLOOKUP($B98,Listas!$B$4:$C$12,2,FALSE)),"",VLOOKUP($B98,Listas!$B$4:$C$12,2,FALSE))</f>
        <v/>
      </c>
      <c r="D98" s="23"/>
      <c r="E98" s="15">
        <v>0</v>
      </c>
      <c r="F98" s="15" t="s">
        <v>909</v>
      </c>
      <c r="G98" s="15" t="str">
        <f>IF(ISERROR(VLOOKUP($B98&amp;" "&amp;$H98,Listas!$N$4:$O$14,2,FALSE)),"",VLOOKUP($B98&amp;" "&amp;$H98,Listas!$N$4:$O$14,2,FALSE))</f>
        <v/>
      </c>
      <c r="H98" s="15" t="str">
        <f>IF(ISERROR(VLOOKUP($F98,Listas!$L$4:$M$7,2,FALSE)),"",VLOOKUP($F98,Listas!$L$4:$M$7,2,FALSE))</f>
        <v/>
      </c>
      <c r="I98" s="17" t="str">
        <f t="shared" si="2"/>
        <v/>
      </c>
      <c r="J98" s="15" t="str">
        <f t="shared" si="3"/>
        <v/>
      </c>
      <c r="K98" s="15" t="str">
        <f>IF(ISERROR(VLOOKUP($B98,Listas!$B$4:$K$12,10,FALSE)),"",IF(B98="Hydrogen_\_Hidrógeno",LOOKUP(D98,Listas!$AL$4:$AL$7,Listas!$AM$4:$AM$7),VLOOKUP($B98,Listas!$B$4:$K$12,10,FALSE)))</f>
        <v/>
      </c>
    </row>
    <row r="99" spans="1:11" x14ac:dyDescent="0.25">
      <c r="A99" s="14"/>
      <c r="B99" s="23" t="s">
        <v>781</v>
      </c>
      <c r="C99" s="14" t="str">
        <f>IF(ISERROR(VLOOKUP($B99,Listas!$B$4:$C$12,2,FALSE)),"",VLOOKUP($B99,Listas!$B$4:$C$12,2,FALSE))</f>
        <v/>
      </c>
      <c r="D99" s="23"/>
      <c r="E99" s="15">
        <v>0</v>
      </c>
      <c r="F99" s="15" t="s">
        <v>909</v>
      </c>
      <c r="G99" s="15" t="str">
        <f>IF(ISERROR(VLOOKUP($B99&amp;" "&amp;$H99,Listas!$N$4:$O$14,2,FALSE)),"",VLOOKUP($B99&amp;" "&amp;$H99,Listas!$N$4:$O$14,2,FALSE))</f>
        <v/>
      </c>
      <c r="H99" s="15" t="str">
        <f>IF(ISERROR(VLOOKUP($F99,Listas!$L$4:$M$7,2,FALSE)),"",VLOOKUP($F99,Listas!$L$4:$M$7,2,FALSE))</f>
        <v/>
      </c>
      <c r="I99" s="17" t="str">
        <f t="shared" si="2"/>
        <v/>
      </c>
      <c r="J99" s="15" t="str">
        <f t="shared" si="3"/>
        <v/>
      </c>
      <c r="K99" s="15" t="str">
        <f>IF(ISERROR(VLOOKUP($B99,Listas!$B$4:$K$12,10,FALSE)),"",IF(B99="Hydrogen_\_Hidrógeno",LOOKUP(D99,Listas!$AL$4:$AL$7,Listas!$AM$4:$AM$7),VLOOKUP($B99,Listas!$B$4:$K$12,10,FALSE)))</f>
        <v/>
      </c>
    </row>
    <row r="100" spans="1:11" x14ac:dyDescent="0.25">
      <c r="A100" s="14"/>
      <c r="B100" s="23" t="s">
        <v>781</v>
      </c>
      <c r="C100" s="14" t="str">
        <f>IF(ISERROR(VLOOKUP($B100,Listas!$B$4:$C$12,2,FALSE)),"",VLOOKUP($B100,Listas!$B$4:$C$12,2,FALSE))</f>
        <v/>
      </c>
      <c r="D100" s="23"/>
      <c r="E100" s="15">
        <v>0</v>
      </c>
      <c r="F100" s="15" t="s">
        <v>909</v>
      </c>
      <c r="G100" s="15" t="str">
        <f>IF(ISERROR(VLOOKUP($B100&amp;" "&amp;$H100,Listas!$N$4:$O$14,2,FALSE)),"",VLOOKUP($B100&amp;" "&amp;$H100,Listas!$N$4:$O$14,2,FALSE))</f>
        <v/>
      </c>
      <c r="H100" s="15" t="str">
        <f>IF(ISERROR(VLOOKUP($F100,Listas!$L$4:$M$7,2,FALSE)),"",VLOOKUP($F100,Listas!$L$4:$M$7,2,FALSE))</f>
        <v/>
      </c>
      <c r="I100" s="17" t="str">
        <f t="shared" si="2"/>
        <v/>
      </c>
      <c r="J100" s="15" t="str">
        <f t="shared" si="3"/>
        <v/>
      </c>
      <c r="K100" s="15" t="str">
        <f>IF(ISERROR(VLOOKUP($B100,Listas!$B$4:$K$12,10,FALSE)),"",IF(B100="Hydrogen_\_Hidrógeno",LOOKUP(D100,Listas!$AL$4:$AL$7,Listas!$AM$4:$AM$7),VLOOKUP($B100,Listas!$B$4:$K$12,10,FALSE)))</f>
        <v/>
      </c>
    </row>
    <row r="101" spans="1:11" x14ac:dyDescent="0.25">
      <c r="A101" s="14"/>
      <c r="B101" s="23" t="s">
        <v>781</v>
      </c>
      <c r="C101" s="14" t="str">
        <f>IF(ISERROR(VLOOKUP($B101,Listas!$B$4:$C$12,2,FALSE)),"",VLOOKUP($B101,Listas!$B$4:$C$12,2,FALSE))</f>
        <v/>
      </c>
      <c r="D101" s="23"/>
      <c r="E101" s="15">
        <v>0</v>
      </c>
      <c r="F101" s="15" t="s">
        <v>909</v>
      </c>
      <c r="G101" s="15" t="str">
        <f>IF(ISERROR(VLOOKUP($B101&amp;" "&amp;$H101,Listas!$N$4:$O$14,2,FALSE)),"",VLOOKUP($B101&amp;" "&amp;$H101,Listas!$N$4:$O$14,2,FALSE))</f>
        <v/>
      </c>
      <c r="H101" s="15" t="str">
        <f>IF(ISERROR(VLOOKUP($F101,Listas!$L$4:$M$7,2,FALSE)),"",VLOOKUP($F101,Listas!$L$4:$M$7,2,FALSE))</f>
        <v/>
      </c>
      <c r="I101" s="17" t="str">
        <f t="shared" si="2"/>
        <v/>
      </c>
      <c r="J101" s="15" t="str">
        <f t="shared" si="3"/>
        <v/>
      </c>
      <c r="K101" s="15" t="str">
        <f>IF(ISERROR(VLOOKUP($B101,Listas!$B$4:$K$12,10,FALSE)),"",IF(B101="Hydrogen_\_Hidrógeno",LOOKUP(D101,Listas!$AL$4:$AL$7,Listas!$AM$4:$AM$7),VLOOKUP($B101,Listas!$B$4:$K$12,10,FALSE)))</f>
        <v/>
      </c>
    </row>
    <row r="102" spans="1:11" x14ac:dyDescent="0.25">
      <c r="A102" s="14"/>
      <c r="B102" s="23" t="s">
        <v>781</v>
      </c>
      <c r="C102" s="14" t="str">
        <f>IF(ISERROR(VLOOKUP($B102,Listas!$B$4:$C$12,2,FALSE)),"",VLOOKUP($B102,Listas!$B$4:$C$12,2,FALSE))</f>
        <v/>
      </c>
      <c r="D102" s="23"/>
      <c r="E102" s="15">
        <v>0</v>
      </c>
      <c r="F102" s="15" t="s">
        <v>909</v>
      </c>
      <c r="G102" s="15" t="str">
        <f>IF(ISERROR(VLOOKUP($B102&amp;" "&amp;$H102,Listas!$N$4:$O$14,2,FALSE)),"",VLOOKUP($B102&amp;" "&amp;$H102,Listas!$N$4:$O$14,2,FALSE))</f>
        <v/>
      </c>
      <c r="H102" s="15" t="str">
        <f>IF(ISERROR(VLOOKUP($F102,Listas!$L$4:$M$7,2,FALSE)),"",VLOOKUP($F102,Listas!$L$4:$M$7,2,FALSE))</f>
        <v/>
      </c>
      <c r="I102" s="17" t="str">
        <f t="shared" si="2"/>
        <v/>
      </c>
      <c r="J102" s="15" t="str">
        <f t="shared" si="3"/>
        <v/>
      </c>
      <c r="K102" s="15" t="str">
        <f>IF(ISERROR(VLOOKUP($B102,Listas!$B$4:$K$12,10,FALSE)),"",IF(B102="Hydrogen_\_Hidrógeno",LOOKUP(D102,Listas!$AL$4:$AL$7,Listas!$AM$4:$AM$7),VLOOKUP($B102,Listas!$B$4:$K$12,10,FALSE)))</f>
        <v/>
      </c>
    </row>
    <row r="103" spans="1:11" x14ac:dyDescent="0.25">
      <c r="A103" s="14"/>
      <c r="B103" s="23" t="s">
        <v>781</v>
      </c>
      <c r="C103" s="14" t="str">
        <f>IF(ISERROR(VLOOKUP($B103,Listas!$B$4:$C$12,2,FALSE)),"",VLOOKUP($B103,Listas!$B$4:$C$12,2,FALSE))</f>
        <v/>
      </c>
      <c r="D103" s="23"/>
      <c r="E103" s="15">
        <v>0</v>
      </c>
      <c r="F103" s="15" t="s">
        <v>909</v>
      </c>
      <c r="G103" s="15" t="str">
        <f>IF(ISERROR(VLOOKUP($B103&amp;" "&amp;$H103,Listas!$N$4:$O$14,2,FALSE)),"",VLOOKUP($B103&amp;" "&amp;$H103,Listas!$N$4:$O$14,2,FALSE))</f>
        <v/>
      </c>
      <c r="H103" s="15" t="str">
        <f>IF(ISERROR(VLOOKUP($F103,Listas!$L$4:$M$7,2,FALSE)),"",VLOOKUP($F103,Listas!$L$4:$M$7,2,FALSE))</f>
        <v/>
      </c>
      <c r="I103" s="17" t="str">
        <f t="shared" si="2"/>
        <v/>
      </c>
      <c r="J103" s="15" t="str">
        <f t="shared" si="3"/>
        <v/>
      </c>
      <c r="K103" s="15" t="str">
        <f>IF(ISERROR(VLOOKUP($B103,Listas!$B$4:$K$12,10,FALSE)),"",IF(B103="Hydrogen_\_Hidrógeno",LOOKUP(D103,Listas!$AL$4:$AL$7,Listas!$AM$4:$AM$7),VLOOKUP($B103,Listas!$B$4:$K$12,10,FALSE)))</f>
        <v/>
      </c>
    </row>
    <row r="104" spans="1:11" x14ac:dyDescent="0.25">
      <c r="A104" s="14"/>
      <c r="B104" s="23" t="s">
        <v>781</v>
      </c>
      <c r="C104" s="14" t="str">
        <f>IF(ISERROR(VLOOKUP($B104,Listas!$B$4:$C$12,2,FALSE)),"",VLOOKUP($B104,Listas!$B$4:$C$12,2,FALSE))</f>
        <v/>
      </c>
      <c r="D104" s="23"/>
      <c r="E104" s="15">
        <v>0</v>
      </c>
      <c r="F104" s="15" t="s">
        <v>909</v>
      </c>
      <c r="G104" s="15" t="str">
        <f>IF(ISERROR(VLOOKUP($B104&amp;" "&amp;$H104,Listas!$N$4:$O$14,2,FALSE)),"",VLOOKUP($B104&amp;" "&amp;$H104,Listas!$N$4:$O$14,2,FALSE))</f>
        <v/>
      </c>
      <c r="H104" s="15" t="str">
        <f>IF(ISERROR(VLOOKUP($F104,Listas!$L$4:$M$7,2,FALSE)),"",VLOOKUP($F104,Listas!$L$4:$M$7,2,FALSE))</f>
        <v/>
      </c>
      <c r="I104" s="17" t="str">
        <f t="shared" si="2"/>
        <v/>
      </c>
      <c r="J104" s="15" t="str">
        <f t="shared" si="3"/>
        <v/>
      </c>
      <c r="K104" s="15" t="str">
        <f>IF(ISERROR(VLOOKUP($B104,Listas!$B$4:$K$12,10,FALSE)),"",IF(B104="Hydrogen_\_Hidrógeno",LOOKUP(D104,Listas!$AL$4:$AL$7,Listas!$AM$4:$AM$7),VLOOKUP($B104,Listas!$B$4:$K$12,10,FALSE)))</f>
        <v/>
      </c>
    </row>
    <row r="105" spans="1:11" x14ac:dyDescent="0.25">
      <c r="A105" s="14"/>
      <c r="B105" s="23" t="s">
        <v>781</v>
      </c>
      <c r="C105" s="14" t="str">
        <f>IF(ISERROR(VLOOKUP($B105,Listas!$B$4:$C$12,2,FALSE)),"",VLOOKUP($B105,Listas!$B$4:$C$12,2,FALSE))</f>
        <v/>
      </c>
      <c r="D105" s="23"/>
      <c r="E105" s="15">
        <v>0</v>
      </c>
      <c r="F105" s="15" t="s">
        <v>909</v>
      </c>
      <c r="G105" s="15" t="str">
        <f>IF(ISERROR(VLOOKUP($B105&amp;" "&amp;$H105,Listas!$N$4:$O$14,2,FALSE)),"",VLOOKUP($B105&amp;" "&amp;$H105,Listas!$N$4:$O$14,2,FALSE))</f>
        <v/>
      </c>
      <c r="H105" s="15" t="str">
        <f>IF(ISERROR(VLOOKUP($F105,Listas!$L$4:$M$7,2,FALSE)),"",VLOOKUP($F105,Listas!$L$4:$M$7,2,FALSE))</f>
        <v/>
      </c>
      <c r="I105" s="17" t="str">
        <f t="shared" si="2"/>
        <v/>
      </c>
      <c r="J105" s="15" t="str">
        <f t="shared" si="3"/>
        <v/>
      </c>
      <c r="K105" s="15" t="str">
        <f>IF(ISERROR(VLOOKUP($B105,Listas!$B$4:$K$12,10,FALSE)),"",IF(B105="Hydrogen_\_Hidrógeno",LOOKUP(D105,Listas!$AL$4:$AL$7,Listas!$AM$4:$AM$7),VLOOKUP($B105,Listas!$B$4:$K$12,10,FALSE)))</f>
        <v/>
      </c>
    </row>
    <row r="106" spans="1:11" x14ac:dyDescent="0.25">
      <c r="A106" s="14"/>
      <c r="B106" s="23" t="s">
        <v>781</v>
      </c>
      <c r="C106" s="14" t="str">
        <f>IF(ISERROR(VLOOKUP($B106,Listas!$B$4:$C$12,2,FALSE)),"",VLOOKUP($B106,Listas!$B$4:$C$12,2,FALSE))</f>
        <v/>
      </c>
      <c r="D106" s="23"/>
      <c r="E106" s="15">
        <v>0</v>
      </c>
      <c r="F106" s="15" t="s">
        <v>909</v>
      </c>
      <c r="G106" s="15" t="str">
        <f>IF(ISERROR(VLOOKUP($B106&amp;" "&amp;$H106,Listas!$N$4:$O$14,2,FALSE)),"",VLOOKUP($B106&amp;" "&amp;$H106,Listas!$N$4:$O$14,2,FALSE))</f>
        <v/>
      </c>
      <c r="H106" s="15" t="str">
        <f>IF(ISERROR(VLOOKUP($F106,Listas!$L$4:$M$7,2,FALSE)),"",VLOOKUP($F106,Listas!$L$4:$M$7,2,FALSE))</f>
        <v/>
      </c>
      <c r="I106" s="17" t="str">
        <f t="shared" si="2"/>
        <v/>
      </c>
      <c r="J106" s="15" t="str">
        <f t="shared" si="3"/>
        <v/>
      </c>
      <c r="K106" s="15" t="str">
        <f>IF(ISERROR(VLOOKUP($B106,Listas!$B$4:$K$12,10,FALSE)),"",IF(B106="Hydrogen_\_Hidrógeno",LOOKUP(D106,Listas!$AL$4:$AL$7,Listas!$AM$4:$AM$7),VLOOKUP($B106,Listas!$B$4:$K$12,10,FALSE)))</f>
        <v/>
      </c>
    </row>
    <row r="107" spans="1:11" x14ac:dyDescent="0.25">
      <c r="A107" s="14"/>
      <c r="B107" s="23" t="s">
        <v>781</v>
      </c>
      <c r="C107" s="14" t="str">
        <f>IF(ISERROR(VLOOKUP($B107,Listas!$B$4:$C$12,2,FALSE)),"",VLOOKUP($B107,Listas!$B$4:$C$12,2,FALSE))</f>
        <v/>
      </c>
      <c r="D107" s="23"/>
      <c r="E107" s="15">
        <v>0</v>
      </c>
      <c r="F107" s="15" t="s">
        <v>909</v>
      </c>
      <c r="G107" s="15" t="str">
        <f>IF(ISERROR(VLOOKUP($B107&amp;" "&amp;$H107,Listas!$N$4:$O$14,2,FALSE)),"",VLOOKUP($B107&amp;" "&amp;$H107,Listas!$N$4:$O$14,2,FALSE))</f>
        <v/>
      </c>
      <c r="H107" s="15" t="str">
        <f>IF(ISERROR(VLOOKUP($F107,Listas!$L$4:$M$7,2,FALSE)),"",VLOOKUP($F107,Listas!$L$4:$M$7,2,FALSE))</f>
        <v/>
      </c>
      <c r="I107" s="17" t="str">
        <f t="shared" si="2"/>
        <v/>
      </c>
      <c r="J107" s="15" t="str">
        <f t="shared" si="3"/>
        <v/>
      </c>
      <c r="K107" s="15" t="str">
        <f>IF(ISERROR(VLOOKUP($B107,Listas!$B$4:$K$12,10,FALSE)),"",IF(B107="Hydrogen_\_Hidrógeno",LOOKUP(D107,Listas!$AL$4:$AL$7,Listas!$AM$4:$AM$7),VLOOKUP($B107,Listas!$B$4:$K$12,10,FALSE)))</f>
        <v/>
      </c>
    </row>
    <row r="108" spans="1:11" x14ac:dyDescent="0.25">
      <c r="A108" s="14"/>
      <c r="B108" s="23" t="s">
        <v>781</v>
      </c>
      <c r="C108" s="14" t="str">
        <f>IF(ISERROR(VLOOKUP($B108,Listas!$B$4:$C$12,2,FALSE)),"",VLOOKUP($B108,Listas!$B$4:$C$12,2,FALSE))</f>
        <v/>
      </c>
      <c r="D108" s="23"/>
      <c r="E108" s="15">
        <v>0</v>
      </c>
      <c r="F108" s="15" t="s">
        <v>909</v>
      </c>
      <c r="G108" s="15" t="str">
        <f>IF(ISERROR(VLOOKUP($B108&amp;" "&amp;$H108,Listas!$N$4:$O$14,2,FALSE)),"",VLOOKUP($B108&amp;" "&amp;$H108,Listas!$N$4:$O$14,2,FALSE))</f>
        <v/>
      </c>
      <c r="H108" s="15" t="str">
        <f>IF(ISERROR(VLOOKUP($F108,Listas!$L$4:$M$7,2,FALSE)),"",VLOOKUP($F108,Listas!$L$4:$M$7,2,FALSE))</f>
        <v/>
      </c>
      <c r="I108" s="17" t="str">
        <f t="shared" si="2"/>
        <v/>
      </c>
      <c r="J108" s="15" t="str">
        <f t="shared" si="3"/>
        <v/>
      </c>
      <c r="K108" s="15" t="str">
        <f>IF(ISERROR(VLOOKUP($B108,Listas!$B$4:$K$12,10,FALSE)),"",IF(B108="Hydrogen_\_Hidrógeno",LOOKUP(D108,Listas!$AL$4:$AL$7,Listas!$AM$4:$AM$7),VLOOKUP($B108,Listas!$B$4:$K$12,10,FALSE)))</f>
        <v/>
      </c>
    </row>
    <row r="109" spans="1:11" x14ac:dyDescent="0.25">
      <c r="A109" s="14"/>
      <c r="B109" s="23" t="s">
        <v>781</v>
      </c>
      <c r="C109" s="14" t="str">
        <f>IF(ISERROR(VLOOKUP($B109,Listas!$B$4:$C$12,2,FALSE)),"",VLOOKUP($B109,Listas!$B$4:$C$12,2,FALSE))</f>
        <v/>
      </c>
      <c r="D109" s="23"/>
      <c r="E109" s="15">
        <v>0</v>
      </c>
      <c r="F109" s="15" t="s">
        <v>909</v>
      </c>
      <c r="G109" s="15" t="str">
        <f>IF(ISERROR(VLOOKUP($B109&amp;" "&amp;$H109,Listas!$N$4:$O$14,2,FALSE)),"",VLOOKUP($B109&amp;" "&amp;$H109,Listas!$N$4:$O$14,2,FALSE))</f>
        <v/>
      </c>
      <c r="H109" s="15" t="str">
        <f>IF(ISERROR(VLOOKUP($F109,Listas!$L$4:$M$7,2,FALSE)),"",VLOOKUP($F109,Listas!$L$4:$M$7,2,FALSE))</f>
        <v/>
      </c>
      <c r="I109" s="17" t="str">
        <f t="shared" si="2"/>
        <v/>
      </c>
      <c r="J109" s="15" t="str">
        <f t="shared" si="3"/>
        <v/>
      </c>
      <c r="K109" s="15" t="str">
        <f>IF(ISERROR(VLOOKUP($B109,Listas!$B$4:$K$12,10,FALSE)),"",IF(B109="Hydrogen_\_Hidrógeno",LOOKUP(D109,Listas!$AL$4:$AL$7,Listas!$AM$4:$AM$7),VLOOKUP($B109,Listas!$B$4:$K$12,10,FALSE)))</f>
        <v/>
      </c>
    </row>
    <row r="110" spans="1:11" x14ac:dyDescent="0.25">
      <c r="A110" s="14"/>
      <c r="B110" s="23" t="s">
        <v>781</v>
      </c>
      <c r="C110" s="14" t="str">
        <f>IF(ISERROR(VLOOKUP($B110,Listas!$B$4:$C$12,2,FALSE)),"",VLOOKUP($B110,Listas!$B$4:$C$12,2,FALSE))</f>
        <v/>
      </c>
      <c r="D110" s="23"/>
      <c r="E110" s="15">
        <v>0</v>
      </c>
      <c r="F110" s="15" t="s">
        <v>909</v>
      </c>
      <c r="G110" s="15" t="str">
        <f>IF(ISERROR(VLOOKUP($B110&amp;" "&amp;$H110,Listas!$N$4:$O$14,2,FALSE)),"",VLOOKUP($B110&amp;" "&amp;$H110,Listas!$N$4:$O$14,2,FALSE))</f>
        <v/>
      </c>
      <c r="H110" s="15" t="str">
        <f>IF(ISERROR(VLOOKUP($F110,Listas!$L$4:$M$7,2,FALSE)),"",VLOOKUP($F110,Listas!$L$4:$M$7,2,FALSE))</f>
        <v/>
      </c>
      <c r="I110" s="17" t="str">
        <f t="shared" si="2"/>
        <v/>
      </c>
      <c r="J110" s="15" t="str">
        <f t="shared" si="3"/>
        <v/>
      </c>
      <c r="K110" s="15" t="str">
        <f>IF(ISERROR(VLOOKUP($B110,Listas!$B$4:$K$12,10,FALSE)),"",IF(B110="Hydrogen_\_Hidrógeno",LOOKUP(D110,Listas!$AL$4:$AL$7,Listas!$AM$4:$AM$7),VLOOKUP($B110,Listas!$B$4:$K$12,10,FALSE)))</f>
        <v/>
      </c>
    </row>
    <row r="111" spans="1:11" x14ac:dyDescent="0.25">
      <c r="A111" s="14"/>
      <c r="B111" s="23" t="s">
        <v>781</v>
      </c>
      <c r="C111" s="14" t="str">
        <f>IF(ISERROR(VLOOKUP($B111,Listas!$B$4:$C$12,2,FALSE)),"",VLOOKUP($B111,Listas!$B$4:$C$12,2,FALSE))</f>
        <v/>
      </c>
      <c r="D111" s="23"/>
      <c r="E111" s="15">
        <v>0</v>
      </c>
      <c r="F111" s="15" t="s">
        <v>909</v>
      </c>
      <c r="G111" s="15" t="str">
        <f>IF(ISERROR(VLOOKUP($B111&amp;" "&amp;$H111,Listas!$N$4:$O$14,2,FALSE)),"",VLOOKUP($B111&amp;" "&amp;$H111,Listas!$N$4:$O$14,2,FALSE))</f>
        <v/>
      </c>
      <c r="H111" s="15" t="str">
        <f>IF(ISERROR(VLOOKUP($F111,Listas!$L$4:$M$7,2,FALSE)),"",VLOOKUP($F111,Listas!$L$4:$M$7,2,FALSE))</f>
        <v/>
      </c>
      <c r="I111" s="17" t="str">
        <f t="shared" si="2"/>
        <v/>
      </c>
      <c r="J111" s="15" t="str">
        <f t="shared" si="3"/>
        <v/>
      </c>
      <c r="K111" s="15" t="str">
        <f>IF(ISERROR(VLOOKUP($B111,Listas!$B$4:$K$12,10,FALSE)),"",IF(B111="Hydrogen_\_Hidrógeno",LOOKUP(D111,Listas!$AL$4:$AL$7,Listas!$AM$4:$AM$7),VLOOKUP($B111,Listas!$B$4:$K$12,10,FALSE)))</f>
        <v/>
      </c>
    </row>
    <row r="112" spans="1:11" x14ac:dyDescent="0.25">
      <c r="A112" s="14"/>
      <c r="B112" s="23" t="s">
        <v>781</v>
      </c>
      <c r="C112" s="14" t="str">
        <f>IF(ISERROR(VLOOKUP($B112,Listas!$B$4:$C$12,2,FALSE)),"",VLOOKUP($B112,Listas!$B$4:$C$12,2,FALSE))</f>
        <v/>
      </c>
      <c r="D112" s="23"/>
      <c r="E112" s="15">
        <v>0</v>
      </c>
      <c r="F112" s="15" t="s">
        <v>909</v>
      </c>
      <c r="G112" s="15" t="str">
        <f>IF(ISERROR(VLOOKUP($B112&amp;" "&amp;$H112,Listas!$N$4:$O$14,2,FALSE)),"",VLOOKUP($B112&amp;" "&amp;$H112,Listas!$N$4:$O$14,2,FALSE))</f>
        <v/>
      </c>
      <c r="H112" s="15" t="str">
        <f>IF(ISERROR(VLOOKUP($F112,Listas!$L$4:$M$7,2,FALSE)),"",VLOOKUP($F112,Listas!$L$4:$M$7,2,FALSE))</f>
        <v/>
      </c>
      <c r="I112" s="17" t="str">
        <f t="shared" si="2"/>
        <v/>
      </c>
      <c r="J112" s="15" t="str">
        <f t="shared" si="3"/>
        <v/>
      </c>
      <c r="K112" s="15" t="str">
        <f>IF(ISERROR(VLOOKUP($B112,Listas!$B$4:$K$12,10,FALSE)),"",IF(B112="Hydrogen_\_Hidrógeno",LOOKUP(D112,Listas!$AL$4:$AL$7,Listas!$AM$4:$AM$7),VLOOKUP($B112,Listas!$B$4:$K$12,10,FALSE)))</f>
        <v/>
      </c>
    </row>
    <row r="113" spans="1:11" x14ac:dyDescent="0.25">
      <c r="A113" s="14"/>
      <c r="B113" s="23" t="s">
        <v>781</v>
      </c>
      <c r="C113" s="14" t="str">
        <f>IF(ISERROR(VLOOKUP($B113,Listas!$B$4:$C$12,2,FALSE)),"",VLOOKUP($B113,Listas!$B$4:$C$12,2,FALSE))</f>
        <v/>
      </c>
      <c r="D113" s="23"/>
      <c r="E113" s="15">
        <v>0</v>
      </c>
      <c r="F113" s="15" t="s">
        <v>909</v>
      </c>
      <c r="G113" s="15" t="str">
        <f>IF(ISERROR(VLOOKUP($B113&amp;" "&amp;$H113,Listas!$N$4:$O$14,2,FALSE)),"",VLOOKUP($B113&amp;" "&amp;$H113,Listas!$N$4:$O$14,2,FALSE))</f>
        <v/>
      </c>
      <c r="H113" s="15" t="str">
        <f>IF(ISERROR(VLOOKUP($F113,Listas!$L$4:$M$7,2,FALSE)),"",VLOOKUP($F113,Listas!$L$4:$M$7,2,FALSE))</f>
        <v/>
      </c>
      <c r="I113" s="17" t="str">
        <f t="shared" si="2"/>
        <v/>
      </c>
      <c r="J113" s="15" t="str">
        <f t="shared" si="3"/>
        <v/>
      </c>
      <c r="K113" s="15" t="str">
        <f>IF(ISERROR(VLOOKUP($B113,Listas!$B$4:$K$12,10,FALSE)),"",IF(B113="Hydrogen_\_Hidrógeno",LOOKUP(D113,Listas!$AL$4:$AL$7,Listas!$AM$4:$AM$7),VLOOKUP($B113,Listas!$B$4:$K$12,10,FALSE)))</f>
        <v/>
      </c>
    </row>
    <row r="114" spans="1:11" x14ac:dyDescent="0.25">
      <c r="A114" s="14"/>
      <c r="B114" s="23" t="s">
        <v>781</v>
      </c>
      <c r="C114" s="14" t="str">
        <f>IF(ISERROR(VLOOKUP($B114,Listas!$B$4:$C$12,2,FALSE)),"",VLOOKUP($B114,Listas!$B$4:$C$12,2,FALSE))</f>
        <v/>
      </c>
      <c r="D114" s="23"/>
      <c r="E114" s="15">
        <v>0</v>
      </c>
      <c r="F114" s="15" t="s">
        <v>909</v>
      </c>
      <c r="G114" s="15" t="str">
        <f>IF(ISERROR(VLOOKUP($B114&amp;" "&amp;$H114,Listas!$N$4:$O$14,2,FALSE)),"",VLOOKUP($B114&amp;" "&amp;$H114,Listas!$N$4:$O$14,2,FALSE))</f>
        <v/>
      </c>
      <c r="H114" s="15" t="str">
        <f>IF(ISERROR(VLOOKUP($F114,Listas!$L$4:$M$7,2,FALSE)),"",VLOOKUP($F114,Listas!$L$4:$M$7,2,FALSE))</f>
        <v/>
      </c>
      <c r="I114" s="17" t="str">
        <f t="shared" si="2"/>
        <v/>
      </c>
      <c r="J114" s="15" t="str">
        <f t="shared" si="3"/>
        <v/>
      </c>
      <c r="K114" s="15" t="str">
        <f>IF(ISERROR(VLOOKUP($B114,Listas!$B$4:$K$12,10,FALSE)),"",IF(B114="Hydrogen_\_Hidrógeno",LOOKUP(D114,Listas!$AL$4:$AL$7,Listas!$AM$4:$AM$7),VLOOKUP($B114,Listas!$B$4:$K$12,10,FALSE)))</f>
        <v/>
      </c>
    </row>
    <row r="115" spans="1:11" x14ac:dyDescent="0.25">
      <c r="A115" s="14"/>
      <c r="B115" s="23" t="s">
        <v>781</v>
      </c>
      <c r="C115" s="14" t="str">
        <f>IF(ISERROR(VLOOKUP($B115,Listas!$B$4:$C$12,2,FALSE)),"",VLOOKUP($B115,Listas!$B$4:$C$12,2,FALSE))</f>
        <v/>
      </c>
      <c r="D115" s="23"/>
      <c r="E115" s="15">
        <v>0</v>
      </c>
      <c r="F115" s="15" t="s">
        <v>909</v>
      </c>
      <c r="G115" s="15" t="str">
        <f>IF(ISERROR(VLOOKUP($B115&amp;" "&amp;$H115,Listas!$N$4:$O$14,2,FALSE)),"",VLOOKUP($B115&amp;" "&amp;$H115,Listas!$N$4:$O$14,2,FALSE))</f>
        <v/>
      </c>
      <c r="H115" s="15" t="str">
        <f>IF(ISERROR(VLOOKUP($F115,Listas!$L$4:$M$7,2,FALSE)),"",VLOOKUP($F115,Listas!$L$4:$M$7,2,FALSE))</f>
        <v/>
      </c>
      <c r="I115" s="17" t="str">
        <f t="shared" si="2"/>
        <v/>
      </c>
      <c r="J115" s="15" t="str">
        <f t="shared" si="3"/>
        <v/>
      </c>
      <c r="K115" s="15" t="str">
        <f>IF(ISERROR(VLOOKUP($B115,Listas!$B$4:$K$12,10,FALSE)),"",IF(B115="Hydrogen_\_Hidrógeno",LOOKUP(D115,Listas!$AL$4:$AL$7,Listas!$AM$4:$AM$7),VLOOKUP($B115,Listas!$B$4:$K$12,10,FALSE)))</f>
        <v/>
      </c>
    </row>
    <row r="116" spans="1:11" x14ac:dyDescent="0.25">
      <c r="A116" s="14"/>
      <c r="B116" s="23" t="s">
        <v>781</v>
      </c>
      <c r="C116" s="14" t="str">
        <f>IF(ISERROR(VLOOKUP($B116,Listas!$B$4:$C$12,2,FALSE)),"",VLOOKUP($B116,Listas!$B$4:$C$12,2,FALSE))</f>
        <v/>
      </c>
      <c r="D116" s="23"/>
      <c r="E116" s="15">
        <v>0</v>
      </c>
      <c r="F116" s="15" t="s">
        <v>909</v>
      </c>
      <c r="G116" s="15" t="str">
        <f>IF(ISERROR(VLOOKUP($B116&amp;" "&amp;$H116,Listas!$N$4:$O$14,2,FALSE)),"",VLOOKUP($B116&amp;" "&amp;$H116,Listas!$N$4:$O$14,2,FALSE))</f>
        <v/>
      </c>
      <c r="H116" s="15" t="str">
        <f>IF(ISERROR(VLOOKUP($F116,Listas!$L$4:$M$7,2,FALSE)),"",VLOOKUP($F116,Listas!$L$4:$M$7,2,FALSE))</f>
        <v/>
      </c>
      <c r="I116" s="17" t="str">
        <f t="shared" si="2"/>
        <v/>
      </c>
      <c r="J116" s="15" t="str">
        <f t="shared" si="3"/>
        <v/>
      </c>
      <c r="K116" s="15" t="str">
        <f>IF(ISERROR(VLOOKUP($B116,Listas!$B$4:$K$12,10,FALSE)),"",IF(B116="Hydrogen_\_Hidrógeno",LOOKUP(D116,Listas!$AL$4:$AL$7,Listas!$AM$4:$AM$7),VLOOKUP($B116,Listas!$B$4:$K$12,10,FALSE)))</f>
        <v/>
      </c>
    </row>
    <row r="117" spans="1:11" x14ac:dyDescent="0.25">
      <c r="A117" s="14"/>
      <c r="B117" s="23" t="s">
        <v>781</v>
      </c>
      <c r="C117" s="14" t="str">
        <f>IF(ISERROR(VLOOKUP($B117,Listas!$B$4:$C$12,2,FALSE)),"",VLOOKUP($B117,Listas!$B$4:$C$12,2,FALSE))</f>
        <v/>
      </c>
      <c r="D117" s="23"/>
      <c r="E117" s="15">
        <v>0</v>
      </c>
      <c r="F117" s="15" t="s">
        <v>909</v>
      </c>
      <c r="G117" s="15" t="str">
        <f>IF(ISERROR(VLOOKUP($B117&amp;" "&amp;$H117,Listas!$N$4:$O$14,2,FALSE)),"",VLOOKUP($B117&amp;" "&amp;$H117,Listas!$N$4:$O$14,2,FALSE))</f>
        <v/>
      </c>
      <c r="H117" s="15" t="str">
        <f>IF(ISERROR(VLOOKUP($F117,Listas!$L$4:$M$7,2,FALSE)),"",VLOOKUP($F117,Listas!$L$4:$M$7,2,FALSE))</f>
        <v/>
      </c>
      <c r="I117" s="17" t="str">
        <f t="shared" si="2"/>
        <v/>
      </c>
      <c r="J117" s="15" t="str">
        <f t="shared" si="3"/>
        <v/>
      </c>
      <c r="K117" s="15" t="str">
        <f>IF(ISERROR(VLOOKUP($B117,Listas!$B$4:$K$12,10,FALSE)),"",IF(B117="Hydrogen_\_Hidrógeno",LOOKUP(D117,Listas!$AL$4:$AL$7,Listas!$AM$4:$AM$7),VLOOKUP($B117,Listas!$B$4:$K$12,10,FALSE)))</f>
        <v/>
      </c>
    </row>
    <row r="118" spans="1:11" x14ac:dyDescent="0.25">
      <c r="A118" s="14"/>
      <c r="B118" s="23" t="s">
        <v>781</v>
      </c>
      <c r="C118" s="14" t="str">
        <f>IF(ISERROR(VLOOKUP($B118,Listas!$B$4:$C$12,2,FALSE)),"",VLOOKUP($B118,Listas!$B$4:$C$12,2,FALSE))</f>
        <v/>
      </c>
      <c r="D118" s="23"/>
      <c r="E118" s="15">
        <v>0</v>
      </c>
      <c r="F118" s="15" t="s">
        <v>909</v>
      </c>
      <c r="G118" s="15" t="str">
        <f>IF(ISERROR(VLOOKUP($B118&amp;" "&amp;$H118,Listas!$N$4:$O$14,2,FALSE)),"",VLOOKUP($B118&amp;" "&amp;$H118,Listas!$N$4:$O$14,2,FALSE))</f>
        <v/>
      </c>
      <c r="H118" s="15" t="str">
        <f>IF(ISERROR(VLOOKUP($F118,Listas!$L$4:$M$7,2,FALSE)),"",VLOOKUP($F118,Listas!$L$4:$M$7,2,FALSE))</f>
        <v/>
      </c>
      <c r="I118" s="17" t="str">
        <f t="shared" si="2"/>
        <v/>
      </c>
      <c r="J118" s="15" t="str">
        <f t="shared" si="3"/>
        <v/>
      </c>
      <c r="K118" s="15" t="str">
        <f>IF(ISERROR(VLOOKUP($B118,Listas!$B$4:$K$12,10,FALSE)),"",IF(B118="Hydrogen_\_Hidrógeno",LOOKUP(D118,Listas!$AL$4:$AL$7,Listas!$AM$4:$AM$7),VLOOKUP($B118,Listas!$B$4:$K$12,10,FALSE)))</f>
        <v/>
      </c>
    </row>
    <row r="119" spans="1:11" x14ac:dyDescent="0.25">
      <c r="A119" s="14"/>
      <c r="B119" s="23" t="s">
        <v>781</v>
      </c>
      <c r="C119" s="14" t="str">
        <f>IF(ISERROR(VLOOKUP($B119,Listas!$B$4:$C$12,2,FALSE)),"",VLOOKUP($B119,Listas!$B$4:$C$12,2,FALSE))</f>
        <v/>
      </c>
      <c r="D119" s="23"/>
      <c r="E119" s="15">
        <v>0</v>
      </c>
      <c r="F119" s="15" t="s">
        <v>909</v>
      </c>
      <c r="G119" s="15" t="str">
        <f>IF(ISERROR(VLOOKUP($B119&amp;" "&amp;$H119,Listas!$N$4:$O$14,2,FALSE)),"",VLOOKUP($B119&amp;" "&amp;$H119,Listas!$N$4:$O$14,2,FALSE))</f>
        <v/>
      </c>
      <c r="H119" s="15" t="str">
        <f>IF(ISERROR(VLOOKUP($F119,Listas!$L$4:$M$7,2,FALSE)),"",VLOOKUP($F119,Listas!$L$4:$M$7,2,FALSE))</f>
        <v/>
      </c>
      <c r="I119" s="17" t="str">
        <f t="shared" si="2"/>
        <v/>
      </c>
      <c r="J119" s="15" t="str">
        <f t="shared" si="3"/>
        <v/>
      </c>
      <c r="K119" s="15" t="str">
        <f>IF(ISERROR(VLOOKUP($B119,Listas!$B$4:$K$12,10,FALSE)),"",IF(B119="Hydrogen_\_Hidrógeno",LOOKUP(D119,Listas!$AL$4:$AL$7,Listas!$AM$4:$AM$7),VLOOKUP($B119,Listas!$B$4:$K$12,10,FALSE)))</f>
        <v/>
      </c>
    </row>
    <row r="120" spans="1:11" x14ac:dyDescent="0.25">
      <c r="A120" s="14"/>
      <c r="B120" s="23" t="s">
        <v>781</v>
      </c>
      <c r="C120" s="14" t="str">
        <f>IF(ISERROR(VLOOKUP($B120,Listas!$B$4:$C$12,2,FALSE)),"",VLOOKUP($B120,Listas!$B$4:$C$12,2,FALSE))</f>
        <v/>
      </c>
      <c r="D120" s="23"/>
      <c r="E120" s="15">
        <v>0</v>
      </c>
      <c r="F120" s="15" t="s">
        <v>909</v>
      </c>
      <c r="G120" s="15" t="str">
        <f>IF(ISERROR(VLOOKUP($B120&amp;" "&amp;$H120,Listas!$N$4:$O$14,2,FALSE)),"",VLOOKUP($B120&amp;" "&amp;$H120,Listas!$N$4:$O$14,2,FALSE))</f>
        <v/>
      </c>
      <c r="H120" s="15" t="str">
        <f>IF(ISERROR(VLOOKUP($F120,Listas!$L$4:$M$7,2,FALSE)),"",VLOOKUP($F120,Listas!$L$4:$M$7,2,FALSE))</f>
        <v/>
      </c>
      <c r="I120" s="17" t="str">
        <f t="shared" si="2"/>
        <v/>
      </c>
      <c r="J120" s="15" t="str">
        <f t="shared" si="3"/>
        <v/>
      </c>
      <c r="K120" s="15" t="str">
        <f>IF(ISERROR(VLOOKUP($B120,Listas!$B$4:$K$12,10,FALSE)),"",IF(B120="Hydrogen_\_Hidrógeno",LOOKUP(D120,Listas!$AL$4:$AL$7,Listas!$AM$4:$AM$7),VLOOKUP($B120,Listas!$B$4:$K$12,10,FALSE)))</f>
        <v/>
      </c>
    </row>
    <row r="121" spans="1:11" x14ac:dyDescent="0.25">
      <c r="A121" s="14"/>
      <c r="B121" s="23" t="s">
        <v>781</v>
      </c>
      <c r="C121" s="14" t="str">
        <f>IF(ISERROR(VLOOKUP($B121,Listas!$B$4:$C$12,2,FALSE)),"",VLOOKUP($B121,Listas!$B$4:$C$12,2,FALSE))</f>
        <v/>
      </c>
      <c r="D121" s="23"/>
      <c r="E121" s="15">
        <v>0</v>
      </c>
      <c r="F121" s="15" t="s">
        <v>909</v>
      </c>
      <c r="G121" s="15" t="str">
        <f>IF(ISERROR(VLOOKUP($B121&amp;" "&amp;$H121,Listas!$N$4:$O$14,2,FALSE)),"",VLOOKUP($B121&amp;" "&amp;$H121,Listas!$N$4:$O$14,2,FALSE))</f>
        <v/>
      </c>
      <c r="H121" s="15" t="str">
        <f>IF(ISERROR(VLOOKUP($F121,Listas!$L$4:$M$7,2,FALSE)),"",VLOOKUP($F121,Listas!$L$4:$M$7,2,FALSE))</f>
        <v/>
      </c>
      <c r="I121" s="17" t="str">
        <f t="shared" si="2"/>
        <v/>
      </c>
      <c r="J121" s="15" t="str">
        <f t="shared" si="3"/>
        <v/>
      </c>
      <c r="K121" s="15" t="str">
        <f>IF(ISERROR(VLOOKUP($B121,Listas!$B$4:$K$12,10,FALSE)),"",IF(B121="Hydrogen_\_Hidrógeno",LOOKUP(D121,Listas!$AL$4:$AL$7,Listas!$AM$4:$AM$7),VLOOKUP($B121,Listas!$B$4:$K$12,10,FALSE)))</f>
        <v/>
      </c>
    </row>
    <row r="122" spans="1:11" x14ac:dyDescent="0.25">
      <c r="A122" s="14"/>
      <c r="B122" s="23" t="s">
        <v>781</v>
      </c>
      <c r="C122" s="14" t="str">
        <f>IF(ISERROR(VLOOKUP($B122,Listas!$B$4:$C$12,2,FALSE)),"",VLOOKUP($B122,Listas!$B$4:$C$12,2,FALSE))</f>
        <v/>
      </c>
      <c r="D122" s="23"/>
      <c r="E122" s="15">
        <v>0</v>
      </c>
      <c r="F122" s="15" t="s">
        <v>909</v>
      </c>
      <c r="G122" s="15" t="str">
        <f>IF(ISERROR(VLOOKUP($B122&amp;" "&amp;$H122,Listas!$N$4:$O$14,2,FALSE)),"",VLOOKUP($B122&amp;" "&amp;$H122,Listas!$N$4:$O$14,2,FALSE))</f>
        <v/>
      </c>
      <c r="H122" s="15" t="str">
        <f>IF(ISERROR(VLOOKUP($F122,Listas!$L$4:$M$7,2,FALSE)),"",VLOOKUP($F122,Listas!$L$4:$M$7,2,FALSE))</f>
        <v/>
      </c>
      <c r="I122" s="17" t="str">
        <f t="shared" si="2"/>
        <v/>
      </c>
      <c r="J122" s="15" t="str">
        <f t="shared" si="3"/>
        <v/>
      </c>
      <c r="K122" s="15" t="str">
        <f>IF(ISERROR(VLOOKUP($B122,Listas!$B$4:$K$12,10,FALSE)),"",IF(B122="Hydrogen_\_Hidrógeno",LOOKUP(D122,Listas!$AL$4:$AL$7,Listas!$AM$4:$AM$7),VLOOKUP($B122,Listas!$B$4:$K$12,10,FALSE)))</f>
        <v/>
      </c>
    </row>
    <row r="123" spans="1:11" x14ac:dyDescent="0.25">
      <c r="A123" s="14"/>
      <c r="B123" s="23" t="s">
        <v>781</v>
      </c>
      <c r="C123" s="14" t="str">
        <f>IF(ISERROR(VLOOKUP($B123,Listas!$B$4:$C$12,2,FALSE)),"",VLOOKUP($B123,Listas!$B$4:$C$12,2,FALSE))</f>
        <v/>
      </c>
      <c r="D123" s="23"/>
      <c r="E123" s="15">
        <v>0</v>
      </c>
      <c r="F123" s="15" t="s">
        <v>909</v>
      </c>
      <c r="G123" s="15" t="str">
        <f>IF(ISERROR(VLOOKUP($B123&amp;" "&amp;$H123,Listas!$N$4:$O$14,2,FALSE)),"",VLOOKUP($B123&amp;" "&amp;$H123,Listas!$N$4:$O$14,2,FALSE))</f>
        <v/>
      </c>
      <c r="H123" s="15" t="str">
        <f>IF(ISERROR(VLOOKUP($F123,Listas!$L$4:$M$7,2,FALSE)),"",VLOOKUP($F123,Listas!$L$4:$M$7,2,FALSE))</f>
        <v/>
      </c>
      <c r="I123" s="17" t="str">
        <f t="shared" si="2"/>
        <v/>
      </c>
      <c r="J123" s="15" t="str">
        <f t="shared" si="3"/>
        <v/>
      </c>
      <c r="K123" s="15" t="str">
        <f>IF(ISERROR(VLOOKUP($B123,Listas!$B$4:$K$12,10,FALSE)),"",IF(B123="Hydrogen_\_Hidrógeno",LOOKUP(D123,Listas!$AL$4:$AL$7,Listas!$AM$4:$AM$7),VLOOKUP($B123,Listas!$B$4:$K$12,10,FALSE)))</f>
        <v/>
      </c>
    </row>
    <row r="124" spans="1:11" x14ac:dyDescent="0.25">
      <c r="A124" s="14"/>
      <c r="B124" s="23" t="s">
        <v>781</v>
      </c>
      <c r="C124" s="14" t="str">
        <f>IF(ISERROR(VLOOKUP($B124,Listas!$B$4:$C$12,2,FALSE)),"",VLOOKUP($B124,Listas!$B$4:$C$12,2,FALSE))</f>
        <v/>
      </c>
      <c r="D124" s="23"/>
      <c r="E124" s="15">
        <v>0</v>
      </c>
      <c r="F124" s="15" t="s">
        <v>909</v>
      </c>
      <c r="G124" s="15" t="str">
        <f>IF(ISERROR(VLOOKUP($B124&amp;" "&amp;$H124,Listas!$N$4:$O$14,2,FALSE)),"",VLOOKUP($B124&amp;" "&amp;$H124,Listas!$N$4:$O$14,2,FALSE))</f>
        <v/>
      </c>
      <c r="H124" s="15" t="str">
        <f>IF(ISERROR(VLOOKUP($F124,Listas!$L$4:$M$7,2,FALSE)),"",VLOOKUP($F124,Listas!$L$4:$M$7,2,FALSE))</f>
        <v/>
      </c>
      <c r="I124" s="17" t="str">
        <f t="shared" si="2"/>
        <v/>
      </c>
      <c r="J124" s="15" t="str">
        <f t="shared" si="3"/>
        <v/>
      </c>
      <c r="K124" s="15" t="str">
        <f>IF(ISERROR(VLOOKUP($B124,Listas!$B$4:$K$12,10,FALSE)),"",IF(B124="Hydrogen_\_Hidrógeno",LOOKUP(D124,Listas!$AL$4:$AL$7,Listas!$AM$4:$AM$7),VLOOKUP($B124,Listas!$B$4:$K$12,10,FALSE)))</f>
        <v/>
      </c>
    </row>
    <row r="125" spans="1:11" x14ac:dyDescent="0.25">
      <c r="A125" s="14"/>
      <c r="B125" s="23" t="s">
        <v>781</v>
      </c>
      <c r="C125" s="14" t="str">
        <f>IF(ISERROR(VLOOKUP($B125,Listas!$B$4:$C$12,2,FALSE)),"",VLOOKUP($B125,Listas!$B$4:$C$12,2,FALSE))</f>
        <v/>
      </c>
      <c r="D125" s="23"/>
      <c r="E125" s="15">
        <v>0</v>
      </c>
      <c r="F125" s="15" t="s">
        <v>909</v>
      </c>
      <c r="G125" s="15" t="str">
        <f>IF(ISERROR(VLOOKUP($B125&amp;" "&amp;$H125,Listas!$N$4:$O$14,2,FALSE)),"",VLOOKUP($B125&amp;" "&amp;$H125,Listas!$N$4:$O$14,2,FALSE))</f>
        <v/>
      </c>
      <c r="H125" s="15" t="str">
        <f>IF(ISERROR(VLOOKUP($F125,Listas!$L$4:$M$7,2,FALSE)),"",VLOOKUP($F125,Listas!$L$4:$M$7,2,FALSE))</f>
        <v/>
      </c>
      <c r="I125" s="17" t="str">
        <f t="shared" si="2"/>
        <v/>
      </c>
      <c r="J125" s="15" t="str">
        <f t="shared" si="3"/>
        <v/>
      </c>
      <c r="K125" s="15" t="str">
        <f>IF(ISERROR(VLOOKUP($B125,Listas!$B$4:$K$12,10,FALSE)),"",IF(B125="Hydrogen_\_Hidrógeno",LOOKUP(D125,Listas!$AL$4:$AL$7,Listas!$AM$4:$AM$7),VLOOKUP($B125,Listas!$B$4:$K$12,10,FALSE)))</f>
        <v/>
      </c>
    </row>
    <row r="126" spans="1:11" x14ac:dyDescent="0.25">
      <c r="A126" s="14"/>
      <c r="B126" s="23" t="s">
        <v>781</v>
      </c>
      <c r="C126" s="14" t="str">
        <f>IF(ISERROR(VLOOKUP($B126,Listas!$B$4:$C$12,2,FALSE)),"",VLOOKUP($B126,Listas!$B$4:$C$12,2,FALSE))</f>
        <v/>
      </c>
      <c r="D126" s="23"/>
      <c r="E126" s="15">
        <v>0</v>
      </c>
      <c r="F126" s="15" t="s">
        <v>909</v>
      </c>
      <c r="G126" s="15" t="str">
        <f>IF(ISERROR(VLOOKUP($B126&amp;" "&amp;$H126,Listas!$N$4:$O$14,2,FALSE)),"",VLOOKUP($B126&amp;" "&amp;$H126,Listas!$N$4:$O$14,2,FALSE))</f>
        <v/>
      </c>
      <c r="H126" s="15" t="str">
        <f>IF(ISERROR(VLOOKUP($F126,Listas!$L$4:$M$7,2,FALSE)),"",VLOOKUP($F126,Listas!$L$4:$M$7,2,FALSE))</f>
        <v/>
      </c>
      <c r="I126" s="17" t="str">
        <f t="shared" si="2"/>
        <v/>
      </c>
      <c r="J126" s="15" t="str">
        <f t="shared" si="3"/>
        <v/>
      </c>
      <c r="K126" s="15" t="str">
        <f>IF(ISERROR(VLOOKUP($B126,Listas!$B$4:$K$12,10,FALSE)),"",IF(B126="Hydrogen_\_Hidrógeno",LOOKUP(D126,Listas!$AL$4:$AL$7,Listas!$AM$4:$AM$7),VLOOKUP($B126,Listas!$B$4:$K$12,10,FALSE)))</f>
        <v/>
      </c>
    </row>
    <row r="127" spans="1:11" x14ac:dyDescent="0.25">
      <c r="A127" s="14"/>
      <c r="B127" s="23" t="s">
        <v>781</v>
      </c>
      <c r="C127" s="14" t="str">
        <f>IF(ISERROR(VLOOKUP($B127,Listas!$B$4:$C$12,2,FALSE)),"",VLOOKUP($B127,Listas!$B$4:$C$12,2,FALSE))</f>
        <v/>
      </c>
      <c r="D127" s="23"/>
      <c r="E127" s="15">
        <v>0</v>
      </c>
      <c r="F127" s="15" t="s">
        <v>909</v>
      </c>
      <c r="G127" s="15" t="str">
        <f>IF(ISERROR(VLOOKUP($B127&amp;" "&amp;$H127,Listas!$N$4:$O$14,2,FALSE)),"",VLOOKUP($B127&amp;" "&amp;$H127,Listas!$N$4:$O$14,2,FALSE))</f>
        <v/>
      </c>
      <c r="H127" s="15" t="str">
        <f>IF(ISERROR(VLOOKUP($F127,Listas!$L$4:$M$7,2,FALSE)),"",VLOOKUP($F127,Listas!$L$4:$M$7,2,FALSE))</f>
        <v/>
      </c>
      <c r="I127" s="17" t="str">
        <f t="shared" si="2"/>
        <v/>
      </c>
      <c r="J127" s="15" t="str">
        <f t="shared" si="3"/>
        <v/>
      </c>
      <c r="K127" s="15" t="str">
        <f>IF(ISERROR(VLOOKUP($B127,Listas!$B$4:$K$12,10,FALSE)),"",IF(B127="Hydrogen_\_Hidrógeno",LOOKUP(D127,Listas!$AL$4:$AL$7,Listas!$AM$4:$AM$7),VLOOKUP($B127,Listas!$B$4:$K$12,10,FALSE)))</f>
        <v/>
      </c>
    </row>
    <row r="128" spans="1:11" x14ac:dyDescent="0.25">
      <c r="A128" s="14"/>
      <c r="B128" s="23" t="s">
        <v>781</v>
      </c>
      <c r="C128" s="14" t="str">
        <f>IF(ISERROR(VLOOKUP($B128,Listas!$B$4:$C$12,2,FALSE)),"",VLOOKUP($B128,Listas!$B$4:$C$12,2,FALSE))</f>
        <v/>
      </c>
      <c r="D128" s="23"/>
      <c r="E128" s="15">
        <v>0</v>
      </c>
      <c r="F128" s="15" t="s">
        <v>909</v>
      </c>
      <c r="G128" s="15" t="str">
        <f>IF(ISERROR(VLOOKUP($B128&amp;" "&amp;$H128,Listas!$N$4:$O$14,2,FALSE)),"",VLOOKUP($B128&amp;" "&amp;$H128,Listas!$N$4:$O$14,2,FALSE))</f>
        <v/>
      </c>
      <c r="H128" s="15" t="str">
        <f>IF(ISERROR(VLOOKUP($F128,Listas!$L$4:$M$7,2,FALSE)),"",VLOOKUP($F128,Listas!$L$4:$M$7,2,FALSE))</f>
        <v/>
      </c>
      <c r="I128" s="17" t="str">
        <f t="shared" si="2"/>
        <v/>
      </c>
      <c r="J128" s="15" t="str">
        <f t="shared" si="3"/>
        <v/>
      </c>
      <c r="K128" s="15" t="str">
        <f>IF(ISERROR(VLOOKUP($B128,Listas!$B$4:$K$12,10,FALSE)),"",IF(B128="Hydrogen_\_Hidrógeno",LOOKUP(D128,Listas!$AL$4:$AL$7,Listas!$AM$4:$AM$7),VLOOKUP($B128,Listas!$B$4:$K$12,10,FALSE)))</f>
        <v/>
      </c>
    </row>
    <row r="129" spans="1:11" x14ac:dyDescent="0.25">
      <c r="A129" s="14"/>
      <c r="B129" s="23" t="s">
        <v>781</v>
      </c>
      <c r="C129" s="14" t="str">
        <f>IF(ISERROR(VLOOKUP($B129,Listas!$B$4:$C$12,2,FALSE)),"",VLOOKUP($B129,Listas!$B$4:$C$12,2,FALSE))</f>
        <v/>
      </c>
      <c r="D129" s="23"/>
      <c r="E129" s="15">
        <v>0</v>
      </c>
      <c r="F129" s="15" t="s">
        <v>909</v>
      </c>
      <c r="G129" s="15" t="str">
        <f>IF(ISERROR(VLOOKUP($B129&amp;" "&amp;$H129,Listas!$N$4:$O$14,2,FALSE)),"",VLOOKUP($B129&amp;" "&amp;$H129,Listas!$N$4:$O$14,2,FALSE))</f>
        <v/>
      </c>
      <c r="H129" s="15" t="str">
        <f>IF(ISERROR(VLOOKUP($F129,Listas!$L$4:$M$7,2,FALSE)),"",VLOOKUP($F129,Listas!$L$4:$M$7,2,FALSE))</f>
        <v/>
      </c>
      <c r="I129" s="17" t="str">
        <f t="shared" si="2"/>
        <v/>
      </c>
      <c r="J129" s="15" t="str">
        <f t="shared" si="3"/>
        <v/>
      </c>
      <c r="K129" s="15" t="str">
        <f>IF(ISERROR(VLOOKUP($B129,Listas!$B$4:$K$12,10,FALSE)),"",IF(B129="Hydrogen_\_Hidrógeno",LOOKUP(D129,Listas!$AL$4:$AL$7,Listas!$AM$4:$AM$7),VLOOKUP($B129,Listas!$B$4:$K$12,10,FALSE)))</f>
        <v/>
      </c>
    </row>
    <row r="130" spans="1:11" x14ac:dyDescent="0.25">
      <c r="A130" s="14"/>
      <c r="B130" s="23" t="s">
        <v>781</v>
      </c>
      <c r="C130" s="14" t="str">
        <f>IF(ISERROR(VLOOKUP($B130,Listas!$B$4:$C$12,2,FALSE)),"",VLOOKUP($B130,Listas!$B$4:$C$12,2,FALSE))</f>
        <v/>
      </c>
      <c r="D130" s="23"/>
      <c r="E130" s="15">
        <v>0</v>
      </c>
      <c r="F130" s="15" t="s">
        <v>909</v>
      </c>
      <c r="G130" s="15" t="str">
        <f>IF(ISERROR(VLOOKUP($B130&amp;" "&amp;$H130,Listas!$N$4:$O$14,2,FALSE)),"",VLOOKUP($B130&amp;" "&amp;$H130,Listas!$N$4:$O$14,2,FALSE))</f>
        <v/>
      </c>
      <c r="H130" s="15" t="str">
        <f>IF(ISERROR(VLOOKUP($F130,Listas!$L$4:$M$7,2,FALSE)),"",VLOOKUP($F130,Listas!$L$4:$M$7,2,FALSE))</f>
        <v/>
      </c>
      <c r="I130" s="17" t="str">
        <f t="shared" si="2"/>
        <v/>
      </c>
      <c r="J130" s="15" t="str">
        <f t="shared" si="3"/>
        <v/>
      </c>
      <c r="K130" s="15" t="str">
        <f>IF(ISERROR(VLOOKUP($B130,Listas!$B$4:$K$12,10,FALSE)),"",IF(B130="Hydrogen_\_Hidrógeno",LOOKUP(D130,Listas!$AL$4:$AL$7,Listas!$AM$4:$AM$7),VLOOKUP($B130,Listas!$B$4:$K$12,10,FALSE)))</f>
        <v/>
      </c>
    </row>
    <row r="131" spans="1:11" x14ac:dyDescent="0.25">
      <c r="A131" s="14"/>
      <c r="B131" s="23" t="s">
        <v>781</v>
      </c>
      <c r="C131" s="14" t="str">
        <f>IF(ISERROR(VLOOKUP($B131,Listas!$B$4:$C$12,2,FALSE)),"",VLOOKUP($B131,Listas!$B$4:$C$12,2,FALSE))</f>
        <v/>
      </c>
      <c r="D131" s="23"/>
      <c r="E131" s="15">
        <v>0</v>
      </c>
      <c r="F131" s="15" t="s">
        <v>909</v>
      </c>
      <c r="G131" s="15" t="str">
        <f>IF(ISERROR(VLOOKUP($B131&amp;" "&amp;$H131,Listas!$N$4:$O$14,2,FALSE)),"",VLOOKUP($B131&amp;" "&amp;$H131,Listas!$N$4:$O$14,2,FALSE))</f>
        <v/>
      </c>
      <c r="H131" s="15" t="str">
        <f>IF(ISERROR(VLOOKUP($F131,Listas!$L$4:$M$7,2,FALSE)),"",VLOOKUP($F131,Listas!$L$4:$M$7,2,FALSE))</f>
        <v/>
      </c>
      <c r="I131" s="17" t="str">
        <f t="shared" si="2"/>
        <v/>
      </c>
      <c r="J131" s="15" t="str">
        <f t="shared" si="3"/>
        <v/>
      </c>
      <c r="K131" s="15" t="str">
        <f>IF(ISERROR(VLOOKUP($B131,Listas!$B$4:$K$12,10,FALSE)),"",IF(B131="Hydrogen_\_Hidrógeno",LOOKUP(D131,Listas!$AL$4:$AL$7,Listas!$AM$4:$AM$7),VLOOKUP($B131,Listas!$B$4:$K$12,10,FALSE)))</f>
        <v/>
      </c>
    </row>
    <row r="132" spans="1:11" x14ac:dyDescent="0.25">
      <c r="A132" s="14"/>
      <c r="B132" s="23" t="s">
        <v>781</v>
      </c>
      <c r="C132" s="14" t="str">
        <f>IF(ISERROR(VLOOKUP($B132,Listas!$B$4:$C$12,2,FALSE)),"",VLOOKUP($B132,Listas!$B$4:$C$12,2,FALSE))</f>
        <v/>
      </c>
      <c r="D132" s="23"/>
      <c r="E132" s="15">
        <v>0</v>
      </c>
      <c r="F132" s="15" t="s">
        <v>909</v>
      </c>
      <c r="G132" s="15" t="str">
        <f>IF(ISERROR(VLOOKUP($B132&amp;" "&amp;$H132,Listas!$N$4:$O$14,2,FALSE)),"",VLOOKUP($B132&amp;" "&amp;$H132,Listas!$N$4:$O$14,2,FALSE))</f>
        <v/>
      </c>
      <c r="H132" s="15" t="str">
        <f>IF(ISERROR(VLOOKUP($F132,Listas!$L$4:$M$7,2,FALSE)),"",VLOOKUP($F132,Listas!$L$4:$M$7,2,FALSE))</f>
        <v/>
      </c>
      <c r="I132" s="17" t="str">
        <f t="shared" si="2"/>
        <v/>
      </c>
      <c r="J132" s="15" t="str">
        <f t="shared" si="3"/>
        <v/>
      </c>
      <c r="K132" s="15" t="str">
        <f>IF(ISERROR(VLOOKUP($B132,Listas!$B$4:$K$12,10,FALSE)),"",IF(B132="Hydrogen_\_Hidrógeno",LOOKUP(D132,Listas!$AL$4:$AL$7,Listas!$AM$4:$AM$7),VLOOKUP($B132,Listas!$B$4:$K$12,10,FALSE)))</f>
        <v/>
      </c>
    </row>
    <row r="133" spans="1:11" x14ac:dyDescent="0.25">
      <c r="A133" s="14"/>
      <c r="B133" s="23" t="s">
        <v>781</v>
      </c>
      <c r="C133" s="14" t="str">
        <f>IF(ISERROR(VLOOKUP($B133,Listas!$B$4:$C$12,2,FALSE)),"",VLOOKUP($B133,Listas!$B$4:$C$12,2,FALSE))</f>
        <v/>
      </c>
      <c r="D133" s="23"/>
      <c r="E133" s="15">
        <v>0</v>
      </c>
      <c r="F133" s="15" t="s">
        <v>909</v>
      </c>
      <c r="G133" s="15" t="str">
        <f>IF(ISERROR(VLOOKUP($B133&amp;" "&amp;$H133,Listas!$N$4:$O$14,2,FALSE)),"",VLOOKUP($B133&amp;" "&amp;$H133,Listas!$N$4:$O$14,2,FALSE))</f>
        <v/>
      </c>
      <c r="H133" s="15" t="str">
        <f>IF(ISERROR(VLOOKUP($F133,Listas!$L$4:$M$7,2,FALSE)),"",VLOOKUP($F133,Listas!$L$4:$M$7,2,FALSE))</f>
        <v/>
      </c>
      <c r="I133" s="17" t="str">
        <f t="shared" si="2"/>
        <v/>
      </c>
      <c r="J133" s="15" t="str">
        <f t="shared" si="3"/>
        <v/>
      </c>
      <c r="K133" s="15" t="str">
        <f>IF(ISERROR(VLOOKUP($B133,Listas!$B$4:$K$12,10,FALSE)),"",IF(B133="Hydrogen_\_Hidrógeno",LOOKUP(D133,Listas!$AL$4:$AL$7,Listas!$AM$4:$AM$7),VLOOKUP($B133,Listas!$B$4:$K$12,10,FALSE)))</f>
        <v/>
      </c>
    </row>
    <row r="134" spans="1:11" x14ac:dyDescent="0.25">
      <c r="A134" s="14"/>
      <c r="B134" s="23" t="s">
        <v>781</v>
      </c>
      <c r="C134" s="14" t="str">
        <f>IF(ISERROR(VLOOKUP($B134,Listas!$B$4:$C$12,2,FALSE)),"",VLOOKUP($B134,Listas!$B$4:$C$12,2,FALSE))</f>
        <v/>
      </c>
      <c r="D134" s="23"/>
      <c r="E134" s="15">
        <v>0</v>
      </c>
      <c r="F134" s="15" t="s">
        <v>909</v>
      </c>
      <c r="G134" s="15" t="str">
        <f>IF(ISERROR(VLOOKUP($B134&amp;" "&amp;$H134,Listas!$N$4:$O$14,2,FALSE)),"",VLOOKUP($B134&amp;" "&amp;$H134,Listas!$N$4:$O$14,2,FALSE))</f>
        <v/>
      </c>
      <c r="H134" s="15" t="str">
        <f>IF(ISERROR(VLOOKUP($F134,Listas!$L$4:$M$7,2,FALSE)),"",VLOOKUP($F134,Listas!$L$4:$M$7,2,FALSE))</f>
        <v/>
      </c>
      <c r="I134" s="17" t="str">
        <f t="shared" si="2"/>
        <v/>
      </c>
      <c r="J134" s="15" t="str">
        <f t="shared" si="3"/>
        <v/>
      </c>
      <c r="K134" s="15" t="str">
        <f>IF(ISERROR(VLOOKUP($B134,Listas!$B$4:$K$12,10,FALSE)),"",IF(B134="Hydrogen_\_Hidrógeno",LOOKUP(D134,Listas!$AL$4:$AL$7,Listas!$AM$4:$AM$7),VLOOKUP($B134,Listas!$B$4:$K$12,10,FALSE)))</f>
        <v/>
      </c>
    </row>
    <row r="135" spans="1:11" x14ac:dyDescent="0.25">
      <c r="A135" s="14"/>
      <c r="B135" s="23" t="s">
        <v>781</v>
      </c>
      <c r="C135" s="14" t="str">
        <f>IF(ISERROR(VLOOKUP($B135,Listas!$B$4:$C$12,2,FALSE)),"",VLOOKUP($B135,Listas!$B$4:$C$12,2,FALSE))</f>
        <v/>
      </c>
      <c r="D135" s="23"/>
      <c r="E135" s="15">
        <v>0</v>
      </c>
      <c r="F135" s="15" t="s">
        <v>909</v>
      </c>
      <c r="G135" s="15" t="str">
        <f>IF(ISERROR(VLOOKUP($B135&amp;" "&amp;$H135,Listas!$N$4:$O$14,2,FALSE)),"",VLOOKUP($B135&amp;" "&amp;$H135,Listas!$N$4:$O$14,2,FALSE))</f>
        <v/>
      </c>
      <c r="H135" s="15" t="str">
        <f>IF(ISERROR(VLOOKUP($F135,Listas!$L$4:$M$7,2,FALSE)),"",VLOOKUP($F135,Listas!$L$4:$M$7,2,FALSE))</f>
        <v/>
      </c>
      <c r="I135" s="17" t="str">
        <f t="shared" ref="I135:I198" si="4">IFERROR(IF(B135="Hydrogen_\_Hidrógeno",(E135*G135)*0.4,E135*G135),"")</f>
        <v/>
      </c>
      <c r="J135" s="15" t="str">
        <f t="shared" si="3"/>
        <v/>
      </c>
      <c r="K135" s="15" t="str">
        <f>IF(ISERROR(VLOOKUP($B135,Listas!$B$4:$K$12,10,FALSE)),"",IF(B135="Hydrogen_\_Hidrógeno",LOOKUP(D135,Listas!$AL$4:$AL$7,Listas!$AM$4:$AM$7),VLOOKUP($B135,Listas!$B$4:$K$12,10,FALSE)))</f>
        <v/>
      </c>
    </row>
    <row r="136" spans="1:11" x14ac:dyDescent="0.25">
      <c r="A136" s="14"/>
      <c r="B136" s="23" t="s">
        <v>781</v>
      </c>
      <c r="C136" s="14" t="str">
        <f>IF(ISERROR(VLOOKUP($B136,Listas!$B$4:$C$12,2,FALSE)),"",VLOOKUP($B136,Listas!$B$4:$C$12,2,FALSE))</f>
        <v/>
      </c>
      <c r="D136" s="23"/>
      <c r="E136" s="15">
        <v>0</v>
      </c>
      <c r="F136" s="15" t="s">
        <v>909</v>
      </c>
      <c r="G136" s="15" t="str">
        <f>IF(ISERROR(VLOOKUP($B136&amp;" "&amp;$H136,Listas!$N$4:$O$14,2,FALSE)),"",VLOOKUP($B136&amp;" "&amp;$H136,Listas!$N$4:$O$14,2,FALSE))</f>
        <v/>
      </c>
      <c r="H136" s="15" t="str">
        <f>IF(ISERROR(VLOOKUP($F136,Listas!$L$4:$M$7,2,FALSE)),"",VLOOKUP($F136,Listas!$L$4:$M$7,2,FALSE))</f>
        <v/>
      </c>
      <c r="I136" s="17" t="str">
        <f t="shared" si="4"/>
        <v/>
      </c>
      <c r="J136" s="15" t="str">
        <f t="shared" ref="J136:J199" si="5">IF(ISERROR(E136*G136),"",E136*G136)</f>
        <v/>
      </c>
      <c r="K136" s="15" t="str">
        <f>IF(ISERROR(VLOOKUP($B136,Listas!$B$4:$K$12,10,FALSE)),"",IF(B136="Hydrogen_\_Hidrógeno",LOOKUP(D136,Listas!$AL$4:$AL$7,Listas!$AM$4:$AM$7),VLOOKUP($B136,Listas!$B$4:$K$12,10,FALSE)))</f>
        <v/>
      </c>
    </row>
    <row r="137" spans="1:11" x14ac:dyDescent="0.25">
      <c r="A137" s="14"/>
      <c r="B137" s="23" t="s">
        <v>781</v>
      </c>
      <c r="C137" s="14" t="str">
        <f>IF(ISERROR(VLOOKUP($B137,Listas!$B$4:$C$12,2,FALSE)),"",VLOOKUP($B137,Listas!$B$4:$C$12,2,FALSE))</f>
        <v/>
      </c>
      <c r="D137" s="23"/>
      <c r="E137" s="15">
        <v>0</v>
      </c>
      <c r="F137" s="15" t="s">
        <v>909</v>
      </c>
      <c r="G137" s="15" t="str">
        <f>IF(ISERROR(VLOOKUP($B137&amp;" "&amp;$H137,Listas!$N$4:$O$14,2,FALSE)),"",VLOOKUP($B137&amp;" "&amp;$H137,Listas!$N$4:$O$14,2,FALSE))</f>
        <v/>
      </c>
      <c r="H137" s="15" t="str">
        <f>IF(ISERROR(VLOOKUP($F137,Listas!$L$4:$M$7,2,FALSE)),"",VLOOKUP($F137,Listas!$L$4:$M$7,2,FALSE))</f>
        <v/>
      </c>
      <c r="I137" s="17" t="str">
        <f t="shared" si="4"/>
        <v/>
      </c>
      <c r="J137" s="15" t="str">
        <f t="shared" si="5"/>
        <v/>
      </c>
      <c r="K137" s="15" t="str">
        <f>IF(ISERROR(VLOOKUP($B137,Listas!$B$4:$K$12,10,FALSE)),"",IF(B137="Hydrogen_\_Hidrógeno",LOOKUP(D137,Listas!$AL$4:$AL$7,Listas!$AM$4:$AM$7),VLOOKUP($B137,Listas!$B$4:$K$12,10,FALSE)))</f>
        <v/>
      </c>
    </row>
    <row r="138" spans="1:11" x14ac:dyDescent="0.25">
      <c r="A138" s="14"/>
      <c r="B138" s="23" t="s">
        <v>781</v>
      </c>
      <c r="C138" s="14" t="str">
        <f>IF(ISERROR(VLOOKUP($B138,Listas!$B$4:$C$12,2,FALSE)),"",VLOOKUP($B138,Listas!$B$4:$C$12,2,FALSE))</f>
        <v/>
      </c>
      <c r="D138" s="23"/>
      <c r="E138" s="15">
        <v>0</v>
      </c>
      <c r="F138" s="15" t="s">
        <v>909</v>
      </c>
      <c r="G138" s="15" t="str">
        <f>IF(ISERROR(VLOOKUP($B138&amp;" "&amp;$H138,Listas!$N$4:$O$14,2,FALSE)),"",VLOOKUP($B138&amp;" "&amp;$H138,Listas!$N$4:$O$14,2,FALSE))</f>
        <v/>
      </c>
      <c r="H138" s="15" t="str">
        <f>IF(ISERROR(VLOOKUP($F138,Listas!$L$4:$M$7,2,FALSE)),"",VLOOKUP($F138,Listas!$L$4:$M$7,2,FALSE))</f>
        <v/>
      </c>
      <c r="I138" s="17" t="str">
        <f t="shared" si="4"/>
        <v/>
      </c>
      <c r="J138" s="15" t="str">
        <f t="shared" si="5"/>
        <v/>
      </c>
      <c r="K138" s="15" t="str">
        <f>IF(ISERROR(VLOOKUP($B138,Listas!$B$4:$K$12,10,FALSE)),"",IF(B138="Hydrogen_\_Hidrógeno",LOOKUP(D138,Listas!$AL$4:$AL$7,Listas!$AM$4:$AM$7),VLOOKUP($B138,Listas!$B$4:$K$12,10,FALSE)))</f>
        <v/>
      </c>
    </row>
    <row r="139" spans="1:11" x14ac:dyDescent="0.25">
      <c r="A139" s="14"/>
      <c r="B139" s="23" t="s">
        <v>781</v>
      </c>
      <c r="C139" s="14" t="str">
        <f>IF(ISERROR(VLOOKUP($B139,Listas!$B$4:$C$12,2,FALSE)),"",VLOOKUP($B139,Listas!$B$4:$C$12,2,FALSE))</f>
        <v/>
      </c>
      <c r="D139" s="23"/>
      <c r="E139" s="15">
        <v>0</v>
      </c>
      <c r="F139" s="15" t="s">
        <v>909</v>
      </c>
      <c r="G139" s="15" t="str">
        <f>IF(ISERROR(VLOOKUP($B139&amp;" "&amp;$H139,Listas!$N$4:$O$14,2,FALSE)),"",VLOOKUP($B139&amp;" "&amp;$H139,Listas!$N$4:$O$14,2,FALSE))</f>
        <v/>
      </c>
      <c r="H139" s="15" t="str">
        <f>IF(ISERROR(VLOOKUP($F139,Listas!$L$4:$M$7,2,FALSE)),"",VLOOKUP($F139,Listas!$L$4:$M$7,2,FALSE))</f>
        <v/>
      </c>
      <c r="I139" s="17" t="str">
        <f t="shared" si="4"/>
        <v/>
      </c>
      <c r="J139" s="15" t="str">
        <f t="shared" si="5"/>
        <v/>
      </c>
      <c r="K139" s="15" t="str">
        <f>IF(ISERROR(VLOOKUP($B139,Listas!$B$4:$K$12,10,FALSE)),"",IF(B139="Hydrogen_\_Hidrógeno",LOOKUP(D139,Listas!$AL$4:$AL$7,Listas!$AM$4:$AM$7),VLOOKUP($B139,Listas!$B$4:$K$12,10,FALSE)))</f>
        <v/>
      </c>
    </row>
    <row r="140" spans="1:11" x14ac:dyDescent="0.25">
      <c r="A140" s="14"/>
      <c r="B140" s="23" t="s">
        <v>781</v>
      </c>
      <c r="C140" s="14" t="str">
        <f>IF(ISERROR(VLOOKUP($B140,Listas!$B$4:$C$12,2,FALSE)),"",VLOOKUP($B140,Listas!$B$4:$C$12,2,FALSE))</f>
        <v/>
      </c>
      <c r="D140" s="23"/>
      <c r="E140" s="15">
        <v>0</v>
      </c>
      <c r="F140" s="15" t="s">
        <v>909</v>
      </c>
      <c r="G140" s="15" t="str">
        <f>IF(ISERROR(VLOOKUP($B140&amp;" "&amp;$H140,Listas!$N$4:$O$14,2,FALSE)),"",VLOOKUP($B140&amp;" "&amp;$H140,Listas!$N$4:$O$14,2,FALSE))</f>
        <v/>
      </c>
      <c r="H140" s="15" t="str">
        <f>IF(ISERROR(VLOOKUP($F140,Listas!$L$4:$M$7,2,FALSE)),"",VLOOKUP($F140,Listas!$L$4:$M$7,2,FALSE))</f>
        <v/>
      </c>
      <c r="I140" s="17" t="str">
        <f t="shared" si="4"/>
        <v/>
      </c>
      <c r="J140" s="15" t="str">
        <f t="shared" si="5"/>
        <v/>
      </c>
      <c r="K140" s="15" t="str">
        <f>IF(ISERROR(VLOOKUP($B140,Listas!$B$4:$K$12,10,FALSE)),"",IF(B140="Hydrogen_\_Hidrógeno",LOOKUP(D140,Listas!$AL$4:$AL$7,Listas!$AM$4:$AM$7),VLOOKUP($B140,Listas!$B$4:$K$12,10,FALSE)))</f>
        <v/>
      </c>
    </row>
    <row r="141" spans="1:11" x14ac:dyDescent="0.25">
      <c r="A141" s="14"/>
      <c r="B141" s="23" t="s">
        <v>781</v>
      </c>
      <c r="C141" s="14" t="str">
        <f>IF(ISERROR(VLOOKUP($B141,Listas!$B$4:$C$12,2,FALSE)),"",VLOOKUP($B141,Listas!$B$4:$C$12,2,FALSE))</f>
        <v/>
      </c>
      <c r="D141" s="23"/>
      <c r="E141" s="15">
        <v>0</v>
      </c>
      <c r="F141" s="15" t="s">
        <v>909</v>
      </c>
      <c r="G141" s="15" t="str">
        <f>IF(ISERROR(VLOOKUP($B141&amp;" "&amp;$H141,Listas!$N$4:$O$14,2,FALSE)),"",VLOOKUP($B141&amp;" "&amp;$H141,Listas!$N$4:$O$14,2,FALSE))</f>
        <v/>
      </c>
      <c r="H141" s="15" t="str">
        <f>IF(ISERROR(VLOOKUP($F141,Listas!$L$4:$M$7,2,FALSE)),"",VLOOKUP($F141,Listas!$L$4:$M$7,2,FALSE))</f>
        <v/>
      </c>
      <c r="I141" s="17" t="str">
        <f t="shared" si="4"/>
        <v/>
      </c>
      <c r="J141" s="15" t="str">
        <f t="shared" si="5"/>
        <v/>
      </c>
      <c r="K141" s="15" t="str">
        <f>IF(ISERROR(VLOOKUP($B141,Listas!$B$4:$K$12,10,FALSE)),"",IF(B141="Hydrogen_\_Hidrógeno",LOOKUP(D141,Listas!$AL$4:$AL$7,Listas!$AM$4:$AM$7),VLOOKUP($B141,Listas!$B$4:$K$12,10,FALSE)))</f>
        <v/>
      </c>
    </row>
    <row r="142" spans="1:11" x14ac:dyDescent="0.25">
      <c r="A142" s="14"/>
      <c r="B142" s="23" t="s">
        <v>781</v>
      </c>
      <c r="C142" s="14" t="str">
        <f>IF(ISERROR(VLOOKUP($B142,Listas!$B$4:$C$12,2,FALSE)),"",VLOOKUP($B142,Listas!$B$4:$C$12,2,FALSE))</f>
        <v/>
      </c>
      <c r="D142" s="23"/>
      <c r="E142" s="15">
        <v>0</v>
      </c>
      <c r="F142" s="15" t="s">
        <v>909</v>
      </c>
      <c r="G142" s="15" t="str">
        <f>IF(ISERROR(VLOOKUP($B142&amp;" "&amp;$H142,Listas!$N$4:$O$14,2,FALSE)),"",VLOOKUP($B142&amp;" "&amp;$H142,Listas!$N$4:$O$14,2,FALSE))</f>
        <v/>
      </c>
      <c r="H142" s="15" t="str">
        <f>IF(ISERROR(VLOOKUP($F142,Listas!$L$4:$M$7,2,FALSE)),"",VLOOKUP($F142,Listas!$L$4:$M$7,2,FALSE))</f>
        <v/>
      </c>
      <c r="I142" s="17" t="str">
        <f t="shared" si="4"/>
        <v/>
      </c>
      <c r="J142" s="15" t="str">
        <f t="shared" si="5"/>
        <v/>
      </c>
      <c r="K142" s="15" t="str">
        <f>IF(ISERROR(VLOOKUP($B142,Listas!$B$4:$K$12,10,FALSE)),"",IF(B142="Hydrogen_\_Hidrógeno",LOOKUP(D142,Listas!$AL$4:$AL$7,Listas!$AM$4:$AM$7),VLOOKUP($B142,Listas!$B$4:$K$12,10,FALSE)))</f>
        <v/>
      </c>
    </row>
    <row r="143" spans="1:11" x14ac:dyDescent="0.25">
      <c r="A143" s="14"/>
      <c r="B143" s="23" t="s">
        <v>781</v>
      </c>
      <c r="C143" s="14" t="str">
        <f>IF(ISERROR(VLOOKUP($B143,Listas!$B$4:$C$12,2,FALSE)),"",VLOOKUP($B143,Listas!$B$4:$C$12,2,FALSE))</f>
        <v/>
      </c>
      <c r="D143" s="23"/>
      <c r="E143" s="15">
        <v>0</v>
      </c>
      <c r="F143" s="15" t="s">
        <v>909</v>
      </c>
      <c r="G143" s="15" t="str">
        <f>IF(ISERROR(VLOOKUP($B143&amp;" "&amp;$H143,Listas!$N$4:$O$14,2,FALSE)),"",VLOOKUP($B143&amp;" "&amp;$H143,Listas!$N$4:$O$14,2,FALSE))</f>
        <v/>
      </c>
      <c r="H143" s="15" t="str">
        <f>IF(ISERROR(VLOOKUP($F143,Listas!$L$4:$M$7,2,FALSE)),"",VLOOKUP($F143,Listas!$L$4:$M$7,2,FALSE))</f>
        <v/>
      </c>
      <c r="I143" s="17" t="str">
        <f t="shared" si="4"/>
        <v/>
      </c>
      <c r="J143" s="15" t="str">
        <f t="shared" si="5"/>
        <v/>
      </c>
      <c r="K143" s="15" t="str">
        <f>IF(ISERROR(VLOOKUP($B143,Listas!$B$4:$K$12,10,FALSE)),"",IF(B143="Hydrogen_\_Hidrógeno",LOOKUP(D143,Listas!$AL$4:$AL$7,Listas!$AM$4:$AM$7),VLOOKUP($B143,Listas!$B$4:$K$12,10,FALSE)))</f>
        <v/>
      </c>
    </row>
    <row r="144" spans="1:11" x14ac:dyDescent="0.25">
      <c r="A144" s="14"/>
      <c r="B144" s="23" t="s">
        <v>781</v>
      </c>
      <c r="C144" s="14" t="str">
        <f>IF(ISERROR(VLOOKUP($B144,Listas!$B$4:$C$12,2,FALSE)),"",VLOOKUP($B144,Listas!$B$4:$C$12,2,FALSE))</f>
        <v/>
      </c>
      <c r="D144" s="23"/>
      <c r="E144" s="15">
        <v>0</v>
      </c>
      <c r="F144" s="15" t="s">
        <v>909</v>
      </c>
      <c r="G144" s="15" t="str">
        <f>IF(ISERROR(VLOOKUP($B144&amp;" "&amp;$H144,Listas!$N$4:$O$14,2,FALSE)),"",VLOOKUP($B144&amp;" "&amp;$H144,Listas!$N$4:$O$14,2,FALSE))</f>
        <v/>
      </c>
      <c r="H144" s="15" t="str">
        <f>IF(ISERROR(VLOOKUP($F144,Listas!$L$4:$M$7,2,FALSE)),"",VLOOKUP($F144,Listas!$L$4:$M$7,2,FALSE))</f>
        <v/>
      </c>
      <c r="I144" s="17" t="str">
        <f t="shared" si="4"/>
        <v/>
      </c>
      <c r="J144" s="15" t="str">
        <f t="shared" si="5"/>
        <v/>
      </c>
      <c r="K144" s="15" t="str">
        <f>IF(ISERROR(VLOOKUP($B144,Listas!$B$4:$K$12,10,FALSE)),"",IF(B144="Hydrogen_\_Hidrógeno",LOOKUP(D144,Listas!$AL$4:$AL$7,Listas!$AM$4:$AM$7),VLOOKUP($B144,Listas!$B$4:$K$12,10,FALSE)))</f>
        <v/>
      </c>
    </row>
    <row r="145" spans="1:11" x14ac:dyDescent="0.25">
      <c r="A145" s="14"/>
      <c r="B145" s="23" t="s">
        <v>781</v>
      </c>
      <c r="C145" s="14" t="str">
        <f>IF(ISERROR(VLOOKUP($B145,Listas!$B$4:$C$12,2,FALSE)),"",VLOOKUP($B145,Listas!$B$4:$C$12,2,FALSE))</f>
        <v/>
      </c>
      <c r="D145" s="23"/>
      <c r="E145" s="15">
        <v>0</v>
      </c>
      <c r="F145" s="15" t="s">
        <v>909</v>
      </c>
      <c r="G145" s="15" t="str">
        <f>IF(ISERROR(VLOOKUP($B145&amp;" "&amp;$H145,Listas!$N$4:$O$14,2,FALSE)),"",VLOOKUP($B145&amp;" "&amp;$H145,Listas!$N$4:$O$14,2,FALSE))</f>
        <v/>
      </c>
      <c r="H145" s="15" t="str">
        <f>IF(ISERROR(VLOOKUP($F145,Listas!$L$4:$M$7,2,FALSE)),"",VLOOKUP($F145,Listas!$L$4:$M$7,2,FALSE))</f>
        <v/>
      </c>
      <c r="I145" s="17" t="str">
        <f t="shared" si="4"/>
        <v/>
      </c>
      <c r="J145" s="15" t="str">
        <f t="shared" si="5"/>
        <v/>
      </c>
      <c r="K145" s="15" t="str">
        <f>IF(ISERROR(VLOOKUP($B145,Listas!$B$4:$K$12,10,FALSE)),"",IF(B145="Hydrogen_\_Hidrógeno",LOOKUP(D145,Listas!$AL$4:$AL$7,Listas!$AM$4:$AM$7),VLOOKUP($B145,Listas!$B$4:$K$12,10,FALSE)))</f>
        <v/>
      </c>
    </row>
    <row r="146" spans="1:11" x14ac:dyDescent="0.25">
      <c r="A146" s="14"/>
      <c r="B146" s="23" t="s">
        <v>781</v>
      </c>
      <c r="C146" s="14" t="str">
        <f>IF(ISERROR(VLOOKUP($B146,Listas!$B$4:$C$12,2,FALSE)),"",VLOOKUP($B146,Listas!$B$4:$C$12,2,FALSE))</f>
        <v/>
      </c>
      <c r="D146" s="23"/>
      <c r="E146" s="15">
        <v>0</v>
      </c>
      <c r="F146" s="15" t="s">
        <v>909</v>
      </c>
      <c r="G146" s="15" t="str">
        <f>IF(ISERROR(VLOOKUP($B146&amp;" "&amp;$H146,Listas!$N$4:$O$14,2,FALSE)),"",VLOOKUP($B146&amp;" "&amp;$H146,Listas!$N$4:$O$14,2,FALSE))</f>
        <v/>
      </c>
      <c r="H146" s="15" t="str">
        <f>IF(ISERROR(VLOOKUP($F146,Listas!$L$4:$M$7,2,FALSE)),"",VLOOKUP($F146,Listas!$L$4:$M$7,2,FALSE))</f>
        <v/>
      </c>
      <c r="I146" s="17" t="str">
        <f t="shared" si="4"/>
        <v/>
      </c>
      <c r="J146" s="15" t="str">
        <f t="shared" si="5"/>
        <v/>
      </c>
      <c r="K146" s="15" t="str">
        <f>IF(ISERROR(VLOOKUP($B146,Listas!$B$4:$K$12,10,FALSE)),"",IF(B146="Hydrogen_\_Hidrógeno",LOOKUP(D146,Listas!$AL$4:$AL$7,Listas!$AM$4:$AM$7),VLOOKUP($B146,Listas!$B$4:$K$12,10,FALSE)))</f>
        <v/>
      </c>
    </row>
    <row r="147" spans="1:11" x14ac:dyDescent="0.25">
      <c r="A147" s="14"/>
      <c r="B147" s="23" t="s">
        <v>781</v>
      </c>
      <c r="C147" s="14" t="str">
        <f>IF(ISERROR(VLOOKUP($B147,Listas!$B$4:$C$12,2,FALSE)),"",VLOOKUP($B147,Listas!$B$4:$C$12,2,FALSE))</f>
        <v/>
      </c>
      <c r="D147" s="23"/>
      <c r="E147" s="15">
        <v>0</v>
      </c>
      <c r="F147" s="15" t="s">
        <v>909</v>
      </c>
      <c r="G147" s="15" t="str">
        <f>IF(ISERROR(VLOOKUP($B147&amp;" "&amp;$H147,Listas!$N$4:$O$14,2,FALSE)),"",VLOOKUP($B147&amp;" "&amp;$H147,Listas!$N$4:$O$14,2,FALSE))</f>
        <v/>
      </c>
      <c r="H147" s="15" t="str">
        <f>IF(ISERROR(VLOOKUP($F147,Listas!$L$4:$M$7,2,FALSE)),"",VLOOKUP($F147,Listas!$L$4:$M$7,2,FALSE))</f>
        <v/>
      </c>
      <c r="I147" s="17" t="str">
        <f t="shared" si="4"/>
        <v/>
      </c>
      <c r="J147" s="15" t="str">
        <f t="shared" si="5"/>
        <v/>
      </c>
      <c r="K147" s="15" t="str">
        <f>IF(ISERROR(VLOOKUP($B147,Listas!$B$4:$K$12,10,FALSE)),"",IF(B147="Hydrogen_\_Hidrógeno",LOOKUP(D147,Listas!$AL$4:$AL$7,Listas!$AM$4:$AM$7),VLOOKUP($B147,Listas!$B$4:$K$12,10,FALSE)))</f>
        <v/>
      </c>
    </row>
    <row r="148" spans="1:11" x14ac:dyDescent="0.25">
      <c r="A148" s="14"/>
      <c r="B148" s="23" t="s">
        <v>781</v>
      </c>
      <c r="C148" s="14" t="str">
        <f>IF(ISERROR(VLOOKUP($B148,Listas!$B$4:$C$12,2,FALSE)),"",VLOOKUP($B148,Listas!$B$4:$C$12,2,FALSE))</f>
        <v/>
      </c>
      <c r="D148" s="23"/>
      <c r="E148" s="15">
        <v>0</v>
      </c>
      <c r="F148" s="15" t="s">
        <v>909</v>
      </c>
      <c r="G148" s="15" t="str">
        <f>IF(ISERROR(VLOOKUP($B148&amp;" "&amp;$H148,Listas!$N$4:$O$14,2,FALSE)),"",VLOOKUP($B148&amp;" "&amp;$H148,Listas!$N$4:$O$14,2,FALSE))</f>
        <v/>
      </c>
      <c r="H148" s="15" t="str">
        <f>IF(ISERROR(VLOOKUP($F148,Listas!$L$4:$M$7,2,FALSE)),"",VLOOKUP($F148,Listas!$L$4:$M$7,2,FALSE))</f>
        <v/>
      </c>
      <c r="I148" s="17" t="str">
        <f t="shared" si="4"/>
        <v/>
      </c>
      <c r="J148" s="15" t="str">
        <f t="shared" si="5"/>
        <v/>
      </c>
      <c r="K148" s="15" t="str">
        <f>IF(ISERROR(VLOOKUP($B148,Listas!$B$4:$K$12,10,FALSE)),"",IF(B148="Hydrogen_\_Hidrógeno",LOOKUP(D148,Listas!$AL$4:$AL$7,Listas!$AM$4:$AM$7),VLOOKUP($B148,Listas!$B$4:$K$12,10,FALSE)))</f>
        <v/>
      </c>
    </row>
    <row r="149" spans="1:11" x14ac:dyDescent="0.25">
      <c r="A149" s="14"/>
      <c r="B149" s="23" t="s">
        <v>781</v>
      </c>
      <c r="C149" s="14" t="str">
        <f>IF(ISERROR(VLOOKUP($B149,Listas!$B$4:$C$12,2,FALSE)),"",VLOOKUP($B149,Listas!$B$4:$C$12,2,FALSE))</f>
        <v/>
      </c>
      <c r="D149" s="23"/>
      <c r="E149" s="15">
        <v>0</v>
      </c>
      <c r="F149" s="15" t="s">
        <v>909</v>
      </c>
      <c r="G149" s="15" t="str">
        <f>IF(ISERROR(VLOOKUP($B149&amp;" "&amp;$H149,Listas!$N$4:$O$14,2,FALSE)),"",VLOOKUP($B149&amp;" "&amp;$H149,Listas!$N$4:$O$14,2,FALSE))</f>
        <v/>
      </c>
      <c r="H149" s="15" t="str">
        <f>IF(ISERROR(VLOOKUP($F149,Listas!$L$4:$M$7,2,FALSE)),"",VLOOKUP($F149,Listas!$L$4:$M$7,2,FALSE))</f>
        <v/>
      </c>
      <c r="I149" s="17" t="str">
        <f t="shared" si="4"/>
        <v/>
      </c>
      <c r="J149" s="15" t="str">
        <f t="shared" si="5"/>
        <v/>
      </c>
      <c r="K149" s="15" t="str">
        <f>IF(ISERROR(VLOOKUP($B149,Listas!$B$4:$K$12,10,FALSE)),"",IF(B149="Hydrogen_\_Hidrógeno",LOOKUP(D149,Listas!$AL$4:$AL$7,Listas!$AM$4:$AM$7),VLOOKUP($B149,Listas!$B$4:$K$12,10,FALSE)))</f>
        <v/>
      </c>
    </row>
    <row r="150" spans="1:11" x14ac:dyDescent="0.25">
      <c r="A150" s="14"/>
      <c r="B150" s="23" t="s">
        <v>781</v>
      </c>
      <c r="C150" s="14" t="str">
        <f>IF(ISERROR(VLOOKUP($B150,Listas!$B$4:$C$12,2,FALSE)),"",VLOOKUP($B150,Listas!$B$4:$C$12,2,FALSE))</f>
        <v/>
      </c>
      <c r="D150" s="23"/>
      <c r="E150" s="15">
        <v>0</v>
      </c>
      <c r="F150" s="15" t="s">
        <v>909</v>
      </c>
      <c r="G150" s="15" t="str">
        <f>IF(ISERROR(VLOOKUP($B150&amp;" "&amp;$H150,Listas!$N$4:$O$14,2,FALSE)),"",VLOOKUP($B150&amp;" "&amp;$H150,Listas!$N$4:$O$14,2,FALSE))</f>
        <v/>
      </c>
      <c r="H150" s="15" t="str">
        <f>IF(ISERROR(VLOOKUP($F150,Listas!$L$4:$M$7,2,FALSE)),"",VLOOKUP($F150,Listas!$L$4:$M$7,2,FALSE))</f>
        <v/>
      </c>
      <c r="I150" s="17" t="str">
        <f t="shared" si="4"/>
        <v/>
      </c>
      <c r="J150" s="15" t="str">
        <f t="shared" si="5"/>
        <v/>
      </c>
      <c r="K150" s="15" t="str">
        <f>IF(ISERROR(VLOOKUP($B150,Listas!$B$4:$K$12,10,FALSE)),"",IF(B150="Hydrogen_\_Hidrógeno",LOOKUP(D150,Listas!$AL$4:$AL$7,Listas!$AM$4:$AM$7),VLOOKUP($B150,Listas!$B$4:$K$12,10,FALSE)))</f>
        <v/>
      </c>
    </row>
    <row r="151" spans="1:11" x14ac:dyDescent="0.25">
      <c r="A151" s="14"/>
      <c r="B151" s="23" t="s">
        <v>781</v>
      </c>
      <c r="C151" s="14" t="str">
        <f>IF(ISERROR(VLOOKUP($B151,Listas!$B$4:$C$12,2,FALSE)),"",VLOOKUP($B151,Listas!$B$4:$C$12,2,FALSE))</f>
        <v/>
      </c>
      <c r="D151" s="23"/>
      <c r="E151" s="15">
        <v>0</v>
      </c>
      <c r="F151" s="15" t="s">
        <v>909</v>
      </c>
      <c r="G151" s="15" t="str">
        <f>IF(ISERROR(VLOOKUP($B151&amp;" "&amp;$H151,Listas!$N$4:$O$14,2,FALSE)),"",VLOOKUP($B151&amp;" "&amp;$H151,Listas!$N$4:$O$14,2,FALSE))</f>
        <v/>
      </c>
      <c r="H151" s="15" t="str">
        <f>IF(ISERROR(VLOOKUP($F151,Listas!$L$4:$M$7,2,FALSE)),"",VLOOKUP($F151,Listas!$L$4:$M$7,2,FALSE))</f>
        <v/>
      </c>
      <c r="I151" s="17" t="str">
        <f t="shared" si="4"/>
        <v/>
      </c>
      <c r="J151" s="15" t="str">
        <f t="shared" si="5"/>
        <v/>
      </c>
      <c r="K151" s="15" t="str">
        <f>IF(ISERROR(VLOOKUP($B151,Listas!$B$4:$K$12,10,FALSE)),"",IF(B151="Hydrogen_\_Hidrógeno",LOOKUP(D151,Listas!$AL$4:$AL$7,Listas!$AM$4:$AM$7),VLOOKUP($B151,Listas!$B$4:$K$12,10,FALSE)))</f>
        <v/>
      </c>
    </row>
    <row r="152" spans="1:11" x14ac:dyDescent="0.25">
      <c r="A152" s="14"/>
      <c r="B152" s="23" t="s">
        <v>781</v>
      </c>
      <c r="C152" s="14" t="str">
        <f>IF(ISERROR(VLOOKUP($B152,Listas!$B$4:$C$12,2,FALSE)),"",VLOOKUP($B152,Listas!$B$4:$C$12,2,FALSE))</f>
        <v/>
      </c>
      <c r="D152" s="23"/>
      <c r="E152" s="15">
        <v>0</v>
      </c>
      <c r="F152" s="15" t="s">
        <v>909</v>
      </c>
      <c r="G152" s="15" t="str">
        <f>IF(ISERROR(VLOOKUP($B152&amp;" "&amp;$H152,Listas!$N$4:$O$14,2,FALSE)),"",VLOOKUP($B152&amp;" "&amp;$H152,Listas!$N$4:$O$14,2,FALSE))</f>
        <v/>
      </c>
      <c r="H152" s="15" t="str">
        <f>IF(ISERROR(VLOOKUP($F152,Listas!$L$4:$M$7,2,FALSE)),"",VLOOKUP($F152,Listas!$L$4:$M$7,2,FALSE))</f>
        <v/>
      </c>
      <c r="I152" s="17" t="str">
        <f t="shared" si="4"/>
        <v/>
      </c>
      <c r="J152" s="15" t="str">
        <f t="shared" si="5"/>
        <v/>
      </c>
      <c r="K152" s="15" t="str">
        <f>IF(ISERROR(VLOOKUP($B152,Listas!$B$4:$K$12,10,FALSE)),"",IF(B152="Hydrogen_\_Hidrógeno",LOOKUP(D152,Listas!$AL$4:$AL$7,Listas!$AM$4:$AM$7),VLOOKUP($B152,Listas!$B$4:$K$12,10,FALSE)))</f>
        <v/>
      </c>
    </row>
    <row r="153" spans="1:11" x14ac:dyDescent="0.25">
      <c r="A153" s="14"/>
      <c r="B153" s="23" t="s">
        <v>781</v>
      </c>
      <c r="C153" s="14" t="str">
        <f>IF(ISERROR(VLOOKUP($B153,Listas!$B$4:$C$12,2,FALSE)),"",VLOOKUP($B153,Listas!$B$4:$C$12,2,FALSE))</f>
        <v/>
      </c>
      <c r="D153" s="23"/>
      <c r="E153" s="15">
        <v>0</v>
      </c>
      <c r="F153" s="15" t="s">
        <v>909</v>
      </c>
      <c r="G153" s="15" t="str">
        <f>IF(ISERROR(VLOOKUP($B153&amp;" "&amp;$H153,Listas!$N$4:$O$14,2,FALSE)),"",VLOOKUP($B153&amp;" "&amp;$H153,Listas!$N$4:$O$14,2,FALSE))</f>
        <v/>
      </c>
      <c r="H153" s="15" t="str">
        <f>IF(ISERROR(VLOOKUP($F153,Listas!$L$4:$M$7,2,FALSE)),"",VLOOKUP($F153,Listas!$L$4:$M$7,2,FALSE))</f>
        <v/>
      </c>
      <c r="I153" s="17" t="str">
        <f t="shared" si="4"/>
        <v/>
      </c>
      <c r="J153" s="15" t="str">
        <f t="shared" si="5"/>
        <v/>
      </c>
      <c r="K153" s="15" t="str">
        <f>IF(ISERROR(VLOOKUP($B153,Listas!$B$4:$K$12,10,FALSE)),"",IF(B153="Hydrogen_\_Hidrógeno",LOOKUP(D153,Listas!$AL$4:$AL$7,Listas!$AM$4:$AM$7),VLOOKUP($B153,Listas!$B$4:$K$12,10,FALSE)))</f>
        <v/>
      </c>
    </row>
    <row r="154" spans="1:11" x14ac:dyDescent="0.25">
      <c r="A154" s="14"/>
      <c r="B154" s="23" t="s">
        <v>781</v>
      </c>
      <c r="C154" s="14" t="str">
        <f>IF(ISERROR(VLOOKUP($B154,Listas!$B$4:$C$12,2,FALSE)),"",VLOOKUP($B154,Listas!$B$4:$C$12,2,FALSE))</f>
        <v/>
      </c>
      <c r="D154" s="23"/>
      <c r="E154" s="15">
        <v>0</v>
      </c>
      <c r="F154" s="15" t="s">
        <v>909</v>
      </c>
      <c r="G154" s="15" t="str">
        <f>IF(ISERROR(VLOOKUP($B154&amp;" "&amp;$H154,Listas!$N$4:$O$14,2,FALSE)),"",VLOOKUP($B154&amp;" "&amp;$H154,Listas!$N$4:$O$14,2,FALSE))</f>
        <v/>
      </c>
      <c r="H154" s="15" t="str">
        <f>IF(ISERROR(VLOOKUP($F154,Listas!$L$4:$M$7,2,FALSE)),"",VLOOKUP($F154,Listas!$L$4:$M$7,2,FALSE))</f>
        <v/>
      </c>
      <c r="I154" s="17" t="str">
        <f t="shared" si="4"/>
        <v/>
      </c>
      <c r="J154" s="15" t="str">
        <f t="shared" si="5"/>
        <v/>
      </c>
      <c r="K154" s="15" t="str">
        <f>IF(ISERROR(VLOOKUP($B154,Listas!$B$4:$K$12,10,FALSE)),"",IF(B154="Hydrogen_\_Hidrógeno",LOOKUP(D154,Listas!$AL$4:$AL$7,Listas!$AM$4:$AM$7),VLOOKUP($B154,Listas!$B$4:$K$12,10,FALSE)))</f>
        <v/>
      </c>
    </row>
    <row r="155" spans="1:11" x14ac:dyDescent="0.25">
      <c r="A155" s="14"/>
      <c r="B155" s="23" t="s">
        <v>781</v>
      </c>
      <c r="C155" s="14" t="str">
        <f>IF(ISERROR(VLOOKUP($B155,Listas!$B$4:$C$12,2,FALSE)),"",VLOOKUP($B155,Listas!$B$4:$C$12,2,FALSE))</f>
        <v/>
      </c>
      <c r="D155" s="23"/>
      <c r="E155" s="15">
        <v>0</v>
      </c>
      <c r="F155" s="15" t="s">
        <v>909</v>
      </c>
      <c r="G155" s="15" t="str">
        <f>IF(ISERROR(VLOOKUP($B155&amp;" "&amp;$H155,Listas!$N$4:$O$14,2,FALSE)),"",VLOOKUP($B155&amp;" "&amp;$H155,Listas!$N$4:$O$14,2,FALSE))</f>
        <v/>
      </c>
      <c r="H155" s="15" t="str">
        <f>IF(ISERROR(VLOOKUP($F155,Listas!$L$4:$M$7,2,FALSE)),"",VLOOKUP($F155,Listas!$L$4:$M$7,2,FALSE))</f>
        <v/>
      </c>
      <c r="I155" s="17" t="str">
        <f t="shared" si="4"/>
        <v/>
      </c>
      <c r="J155" s="15" t="str">
        <f t="shared" si="5"/>
        <v/>
      </c>
      <c r="K155" s="15" t="str">
        <f>IF(ISERROR(VLOOKUP($B155,Listas!$B$4:$K$12,10,FALSE)),"",IF(B155="Hydrogen_\_Hidrógeno",LOOKUP(D155,Listas!$AL$4:$AL$7,Listas!$AM$4:$AM$7),VLOOKUP($B155,Listas!$B$4:$K$12,10,FALSE)))</f>
        <v/>
      </c>
    </row>
    <row r="156" spans="1:11" x14ac:dyDescent="0.25">
      <c r="A156" s="14"/>
      <c r="B156" s="23" t="s">
        <v>781</v>
      </c>
      <c r="C156" s="14" t="str">
        <f>IF(ISERROR(VLOOKUP($B156,Listas!$B$4:$C$12,2,FALSE)),"",VLOOKUP($B156,Listas!$B$4:$C$12,2,FALSE))</f>
        <v/>
      </c>
      <c r="D156" s="23"/>
      <c r="E156" s="15">
        <v>0</v>
      </c>
      <c r="F156" s="15" t="s">
        <v>909</v>
      </c>
      <c r="G156" s="15" t="str">
        <f>IF(ISERROR(VLOOKUP($B156&amp;" "&amp;$H156,Listas!$N$4:$O$14,2,FALSE)),"",VLOOKUP($B156&amp;" "&amp;$H156,Listas!$N$4:$O$14,2,FALSE))</f>
        <v/>
      </c>
      <c r="H156" s="15" t="str">
        <f>IF(ISERROR(VLOOKUP($F156,Listas!$L$4:$M$7,2,FALSE)),"",VLOOKUP($F156,Listas!$L$4:$M$7,2,FALSE))</f>
        <v/>
      </c>
      <c r="I156" s="17" t="str">
        <f t="shared" si="4"/>
        <v/>
      </c>
      <c r="J156" s="15" t="str">
        <f t="shared" si="5"/>
        <v/>
      </c>
      <c r="K156" s="15" t="str">
        <f>IF(ISERROR(VLOOKUP($B156,Listas!$B$4:$K$12,10,FALSE)),"",IF(B156="Hydrogen_\_Hidrógeno",LOOKUP(D156,Listas!$AL$4:$AL$7,Listas!$AM$4:$AM$7),VLOOKUP($B156,Listas!$B$4:$K$12,10,FALSE)))</f>
        <v/>
      </c>
    </row>
    <row r="157" spans="1:11" x14ac:dyDescent="0.25">
      <c r="A157" s="14"/>
      <c r="B157" s="23" t="s">
        <v>781</v>
      </c>
      <c r="C157" s="14" t="str">
        <f>IF(ISERROR(VLOOKUP($B157,Listas!$B$4:$C$12,2,FALSE)),"",VLOOKUP($B157,Listas!$B$4:$C$12,2,FALSE))</f>
        <v/>
      </c>
      <c r="D157" s="23"/>
      <c r="E157" s="15">
        <v>0</v>
      </c>
      <c r="F157" s="15" t="s">
        <v>909</v>
      </c>
      <c r="G157" s="15" t="str">
        <f>IF(ISERROR(VLOOKUP($B157&amp;" "&amp;$H157,Listas!$N$4:$O$14,2,FALSE)),"",VLOOKUP($B157&amp;" "&amp;$H157,Listas!$N$4:$O$14,2,FALSE))</f>
        <v/>
      </c>
      <c r="H157" s="15" t="str">
        <f>IF(ISERROR(VLOOKUP($F157,Listas!$L$4:$M$7,2,FALSE)),"",VLOOKUP($F157,Listas!$L$4:$M$7,2,FALSE))</f>
        <v/>
      </c>
      <c r="I157" s="17" t="str">
        <f t="shared" si="4"/>
        <v/>
      </c>
      <c r="J157" s="15" t="str">
        <f t="shared" si="5"/>
        <v/>
      </c>
      <c r="K157" s="15" t="str">
        <f>IF(ISERROR(VLOOKUP($B157,Listas!$B$4:$K$12,10,FALSE)),"",IF(B157="Hydrogen_\_Hidrógeno",LOOKUP(D157,Listas!$AL$4:$AL$7,Listas!$AM$4:$AM$7),VLOOKUP($B157,Listas!$B$4:$K$12,10,FALSE)))</f>
        <v/>
      </c>
    </row>
    <row r="158" spans="1:11" x14ac:dyDescent="0.25">
      <c r="A158" s="14"/>
      <c r="B158" s="23" t="s">
        <v>781</v>
      </c>
      <c r="C158" s="14" t="str">
        <f>IF(ISERROR(VLOOKUP($B158,Listas!$B$4:$C$12,2,FALSE)),"",VLOOKUP($B158,Listas!$B$4:$C$12,2,FALSE))</f>
        <v/>
      </c>
      <c r="D158" s="23"/>
      <c r="E158" s="15">
        <v>0</v>
      </c>
      <c r="F158" s="15" t="s">
        <v>909</v>
      </c>
      <c r="G158" s="15" t="str">
        <f>IF(ISERROR(VLOOKUP($B158&amp;" "&amp;$H158,Listas!$N$4:$O$14,2,FALSE)),"",VLOOKUP($B158&amp;" "&amp;$H158,Listas!$N$4:$O$14,2,FALSE))</f>
        <v/>
      </c>
      <c r="H158" s="15" t="str">
        <f>IF(ISERROR(VLOOKUP($F158,Listas!$L$4:$M$7,2,FALSE)),"",VLOOKUP($F158,Listas!$L$4:$M$7,2,FALSE))</f>
        <v/>
      </c>
      <c r="I158" s="17" t="str">
        <f t="shared" si="4"/>
        <v/>
      </c>
      <c r="J158" s="15" t="str">
        <f t="shared" si="5"/>
        <v/>
      </c>
      <c r="K158" s="15" t="str">
        <f>IF(ISERROR(VLOOKUP($B158,Listas!$B$4:$K$12,10,FALSE)),"",IF(B158="Hydrogen_\_Hidrógeno",LOOKUP(D158,Listas!$AL$4:$AL$7,Listas!$AM$4:$AM$7),VLOOKUP($B158,Listas!$B$4:$K$12,10,FALSE)))</f>
        <v/>
      </c>
    </row>
    <row r="159" spans="1:11" x14ac:dyDescent="0.25">
      <c r="A159" s="14"/>
      <c r="B159" s="23" t="s">
        <v>781</v>
      </c>
      <c r="C159" s="14" t="str">
        <f>IF(ISERROR(VLOOKUP($B159,Listas!$B$4:$C$12,2,FALSE)),"",VLOOKUP($B159,Listas!$B$4:$C$12,2,FALSE))</f>
        <v/>
      </c>
      <c r="D159" s="23"/>
      <c r="E159" s="15">
        <v>0</v>
      </c>
      <c r="F159" s="15" t="s">
        <v>909</v>
      </c>
      <c r="G159" s="15" t="str">
        <f>IF(ISERROR(VLOOKUP($B159&amp;" "&amp;$H159,Listas!$N$4:$O$14,2,FALSE)),"",VLOOKUP($B159&amp;" "&amp;$H159,Listas!$N$4:$O$14,2,FALSE))</f>
        <v/>
      </c>
      <c r="H159" s="15" t="str">
        <f>IF(ISERROR(VLOOKUP($F159,Listas!$L$4:$M$7,2,FALSE)),"",VLOOKUP($F159,Listas!$L$4:$M$7,2,FALSE))</f>
        <v/>
      </c>
      <c r="I159" s="17" t="str">
        <f t="shared" si="4"/>
        <v/>
      </c>
      <c r="J159" s="15" t="str">
        <f t="shared" si="5"/>
        <v/>
      </c>
      <c r="K159" s="15" t="str">
        <f>IF(ISERROR(VLOOKUP($B159,Listas!$B$4:$K$12,10,FALSE)),"",IF(B159="Hydrogen_\_Hidrógeno",LOOKUP(D159,Listas!$AL$4:$AL$7,Listas!$AM$4:$AM$7),VLOOKUP($B159,Listas!$B$4:$K$12,10,FALSE)))</f>
        <v/>
      </c>
    </row>
    <row r="160" spans="1:11" x14ac:dyDescent="0.25">
      <c r="A160" s="14"/>
      <c r="B160" s="23" t="s">
        <v>781</v>
      </c>
      <c r="C160" s="14" t="str">
        <f>IF(ISERROR(VLOOKUP($B160,Listas!$B$4:$C$12,2,FALSE)),"",VLOOKUP($B160,Listas!$B$4:$C$12,2,FALSE))</f>
        <v/>
      </c>
      <c r="D160" s="23"/>
      <c r="E160" s="15">
        <v>0</v>
      </c>
      <c r="F160" s="15" t="s">
        <v>909</v>
      </c>
      <c r="G160" s="15" t="str">
        <f>IF(ISERROR(VLOOKUP($B160&amp;" "&amp;$H160,Listas!$N$4:$O$14,2,FALSE)),"",VLOOKUP($B160&amp;" "&amp;$H160,Listas!$N$4:$O$14,2,FALSE))</f>
        <v/>
      </c>
      <c r="H160" s="15" t="str">
        <f>IF(ISERROR(VLOOKUP($F160,Listas!$L$4:$M$7,2,FALSE)),"",VLOOKUP($F160,Listas!$L$4:$M$7,2,FALSE))</f>
        <v/>
      </c>
      <c r="I160" s="17" t="str">
        <f t="shared" si="4"/>
        <v/>
      </c>
      <c r="J160" s="15" t="str">
        <f t="shared" si="5"/>
        <v/>
      </c>
      <c r="K160" s="15" t="str">
        <f>IF(ISERROR(VLOOKUP($B160,Listas!$B$4:$K$12,10,FALSE)),"",IF(B160="Hydrogen_\_Hidrógeno",LOOKUP(D160,Listas!$AL$4:$AL$7,Listas!$AM$4:$AM$7),VLOOKUP($B160,Listas!$B$4:$K$12,10,FALSE)))</f>
        <v/>
      </c>
    </row>
    <row r="161" spans="1:11" x14ac:dyDescent="0.25">
      <c r="A161" s="14"/>
      <c r="B161" s="23" t="s">
        <v>781</v>
      </c>
      <c r="C161" s="14" t="str">
        <f>IF(ISERROR(VLOOKUP($B161,Listas!$B$4:$C$12,2,FALSE)),"",VLOOKUP($B161,Listas!$B$4:$C$12,2,FALSE))</f>
        <v/>
      </c>
      <c r="D161" s="23"/>
      <c r="E161" s="15">
        <v>0</v>
      </c>
      <c r="F161" s="15" t="s">
        <v>909</v>
      </c>
      <c r="G161" s="15" t="str">
        <f>IF(ISERROR(VLOOKUP($B161&amp;" "&amp;$H161,Listas!$N$4:$O$14,2,FALSE)),"",VLOOKUP($B161&amp;" "&amp;$H161,Listas!$N$4:$O$14,2,FALSE))</f>
        <v/>
      </c>
      <c r="H161" s="15" t="str">
        <f>IF(ISERROR(VLOOKUP($F161,Listas!$L$4:$M$7,2,FALSE)),"",VLOOKUP($F161,Listas!$L$4:$M$7,2,FALSE))</f>
        <v/>
      </c>
      <c r="I161" s="17" t="str">
        <f t="shared" si="4"/>
        <v/>
      </c>
      <c r="J161" s="15" t="str">
        <f t="shared" si="5"/>
        <v/>
      </c>
      <c r="K161" s="15" t="str">
        <f>IF(ISERROR(VLOOKUP($B161,Listas!$B$4:$K$12,10,FALSE)),"",IF(B161="Hydrogen_\_Hidrógeno",LOOKUP(D161,Listas!$AL$4:$AL$7,Listas!$AM$4:$AM$7),VLOOKUP($B161,Listas!$B$4:$K$12,10,FALSE)))</f>
        <v/>
      </c>
    </row>
    <row r="162" spans="1:11" x14ac:dyDescent="0.25">
      <c r="A162" s="14"/>
      <c r="B162" s="23" t="s">
        <v>781</v>
      </c>
      <c r="C162" s="14" t="str">
        <f>IF(ISERROR(VLOOKUP($B162,Listas!$B$4:$C$12,2,FALSE)),"",VLOOKUP($B162,Listas!$B$4:$C$12,2,FALSE))</f>
        <v/>
      </c>
      <c r="D162" s="23"/>
      <c r="E162" s="15">
        <v>0</v>
      </c>
      <c r="F162" s="15" t="s">
        <v>909</v>
      </c>
      <c r="G162" s="15" t="str">
        <f>IF(ISERROR(VLOOKUP($B162&amp;" "&amp;$H162,Listas!$N$4:$O$14,2,FALSE)),"",VLOOKUP($B162&amp;" "&amp;$H162,Listas!$N$4:$O$14,2,FALSE))</f>
        <v/>
      </c>
      <c r="H162" s="15" t="str">
        <f>IF(ISERROR(VLOOKUP($F162,Listas!$L$4:$M$7,2,FALSE)),"",VLOOKUP($F162,Listas!$L$4:$M$7,2,FALSE))</f>
        <v/>
      </c>
      <c r="I162" s="17" t="str">
        <f t="shared" si="4"/>
        <v/>
      </c>
      <c r="J162" s="15" t="str">
        <f t="shared" si="5"/>
        <v/>
      </c>
      <c r="K162" s="15" t="str">
        <f>IF(ISERROR(VLOOKUP($B162,Listas!$B$4:$K$12,10,FALSE)),"",IF(B162="Hydrogen_\_Hidrógeno",LOOKUP(D162,Listas!$AL$4:$AL$7,Listas!$AM$4:$AM$7),VLOOKUP($B162,Listas!$B$4:$K$12,10,FALSE)))</f>
        <v/>
      </c>
    </row>
    <row r="163" spans="1:11" x14ac:dyDescent="0.25">
      <c r="A163" s="14"/>
      <c r="B163" s="23" t="s">
        <v>781</v>
      </c>
      <c r="C163" s="14" t="str">
        <f>IF(ISERROR(VLOOKUP($B163,Listas!$B$4:$C$12,2,FALSE)),"",VLOOKUP($B163,Listas!$B$4:$C$12,2,FALSE))</f>
        <v/>
      </c>
      <c r="D163" s="23"/>
      <c r="E163" s="15">
        <v>0</v>
      </c>
      <c r="F163" s="15" t="s">
        <v>909</v>
      </c>
      <c r="G163" s="15" t="str">
        <f>IF(ISERROR(VLOOKUP($B163&amp;" "&amp;$H163,Listas!$N$4:$O$14,2,FALSE)),"",VLOOKUP($B163&amp;" "&amp;$H163,Listas!$N$4:$O$14,2,FALSE))</f>
        <v/>
      </c>
      <c r="H163" s="15" t="str">
        <f>IF(ISERROR(VLOOKUP($F163,Listas!$L$4:$M$7,2,FALSE)),"",VLOOKUP($F163,Listas!$L$4:$M$7,2,FALSE))</f>
        <v/>
      </c>
      <c r="I163" s="17" t="str">
        <f t="shared" si="4"/>
        <v/>
      </c>
      <c r="J163" s="15" t="str">
        <f t="shared" si="5"/>
        <v/>
      </c>
      <c r="K163" s="15" t="str">
        <f>IF(ISERROR(VLOOKUP($B163,Listas!$B$4:$K$12,10,FALSE)),"",IF(B163="Hydrogen_\_Hidrógeno",LOOKUP(D163,Listas!$AL$4:$AL$7,Listas!$AM$4:$AM$7),VLOOKUP($B163,Listas!$B$4:$K$12,10,FALSE)))</f>
        <v/>
      </c>
    </row>
    <row r="164" spans="1:11" x14ac:dyDescent="0.25">
      <c r="A164" s="14"/>
      <c r="B164" s="23" t="s">
        <v>781</v>
      </c>
      <c r="C164" s="14" t="str">
        <f>IF(ISERROR(VLOOKUP($B164,Listas!$B$4:$C$12,2,FALSE)),"",VLOOKUP($B164,Listas!$B$4:$C$12,2,FALSE))</f>
        <v/>
      </c>
      <c r="D164" s="23"/>
      <c r="E164" s="15">
        <v>0</v>
      </c>
      <c r="F164" s="15" t="s">
        <v>909</v>
      </c>
      <c r="G164" s="15" t="str">
        <f>IF(ISERROR(VLOOKUP($B164&amp;" "&amp;$H164,Listas!$N$4:$O$14,2,FALSE)),"",VLOOKUP($B164&amp;" "&amp;$H164,Listas!$N$4:$O$14,2,FALSE))</f>
        <v/>
      </c>
      <c r="H164" s="15" t="str">
        <f>IF(ISERROR(VLOOKUP($F164,Listas!$L$4:$M$7,2,FALSE)),"",VLOOKUP($F164,Listas!$L$4:$M$7,2,FALSE))</f>
        <v/>
      </c>
      <c r="I164" s="17" t="str">
        <f t="shared" si="4"/>
        <v/>
      </c>
      <c r="J164" s="15" t="str">
        <f t="shared" si="5"/>
        <v/>
      </c>
      <c r="K164" s="15" t="str">
        <f>IF(ISERROR(VLOOKUP($B164,Listas!$B$4:$K$12,10,FALSE)),"",IF(B164="Hydrogen_\_Hidrógeno",LOOKUP(D164,Listas!$AL$4:$AL$7,Listas!$AM$4:$AM$7),VLOOKUP($B164,Listas!$B$4:$K$12,10,FALSE)))</f>
        <v/>
      </c>
    </row>
    <row r="165" spans="1:11" x14ac:dyDescent="0.25">
      <c r="A165" s="14"/>
      <c r="B165" s="23" t="s">
        <v>781</v>
      </c>
      <c r="C165" s="14" t="str">
        <f>IF(ISERROR(VLOOKUP($B165,Listas!$B$4:$C$12,2,FALSE)),"",VLOOKUP($B165,Listas!$B$4:$C$12,2,FALSE))</f>
        <v/>
      </c>
      <c r="D165" s="23"/>
      <c r="E165" s="15">
        <v>0</v>
      </c>
      <c r="F165" s="15" t="s">
        <v>909</v>
      </c>
      <c r="G165" s="15" t="str">
        <f>IF(ISERROR(VLOOKUP($B165&amp;" "&amp;$H165,Listas!$N$4:$O$14,2,FALSE)),"",VLOOKUP($B165&amp;" "&amp;$H165,Listas!$N$4:$O$14,2,FALSE))</f>
        <v/>
      </c>
      <c r="H165" s="15" t="str">
        <f>IF(ISERROR(VLOOKUP($F165,Listas!$L$4:$M$7,2,FALSE)),"",VLOOKUP($F165,Listas!$L$4:$M$7,2,FALSE))</f>
        <v/>
      </c>
      <c r="I165" s="17" t="str">
        <f t="shared" si="4"/>
        <v/>
      </c>
      <c r="J165" s="15" t="str">
        <f t="shared" si="5"/>
        <v/>
      </c>
      <c r="K165" s="15" t="str">
        <f>IF(ISERROR(VLOOKUP($B165,Listas!$B$4:$K$12,10,FALSE)),"",IF(B165="Hydrogen_\_Hidrógeno",LOOKUP(D165,Listas!$AL$4:$AL$7,Listas!$AM$4:$AM$7),VLOOKUP($B165,Listas!$B$4:$K$12,10,FALSE)))</f>
        <v/>
      </c>
    </row>
    <row r="166" spans="1:11" x14ac:dyDescent="0.25">
      <c r="A166" s="14"/>
      <c r="B166" s="23" t="s">
        <v>781</v>
      </c>
      <c r="C166" s="14" t="str">
        <f>IF(ISERROR(VLOOKUP($B166,Listas!$B$4:$C$12,2,FALSE)),"",VLOOKUP($B166,Listas!$B$4:$C$12,2,FALSE))</f>
        <v/>
      </c>
      <c r="D166" s="23"/>
      <c r="E166" s="15">
        <v>0</v>
      </c>
      <c r="F166" s="15" t="s">
        <v>909</v>
      </c>
      <c r="G166" s="15" t="str">
        <f>IF(ISERROR(VLOOKUP($B166&amp;" "&amp;$H166,Listas!$N$4:$O$14,2,FALSE)),"",VLOOKUP($B166&amp;" "&amp;$H166,Listas!$N$4:$O$14,2,FALSE))</f>
        <v/>
      </c>
      <c r="H166" s="15" t="str">
        <f>IF(ISERROR(VLOOKUP($F166,Listas!$L$4:$M$7,2,FALSE)),"",VLOOKUP($F166,Listas!$L$4:$M$7,2,FALSE))</f>
        <v/>
      </c>
      <c r="I166" s="17" t="str">
        <f t="shared" si="4"/>
        <v/>
      </c>
      <c r="J166" s="15" t="str">
        <f t="shared" si="5"/>
        <v/>
      </c>
      <c r="K166" s="15" t="str">
        <f>IF(ISERROR(VLOOKUP($B166,Listas!$B$4:$K$12,10,FALSE)),"",IF(B166="Hydrogen_\_Hidrógeno",LOOKUP(D166,Listas!$AL$4:$AL$7,Listas!$AM$4:$AM$7),VLOOKUP($B166,Listas!$B$4:$K$12,10,FALSE)))</f>
        <v/>
      </c>
    </row>
    <row r="167" spans="1:11" x14ac:dyDescent="0.25">
      <c r="A167" s="14"/>
      <c r="B167" s="23" t="s">
        <v>781</v>
      </c>
      <c r="C167" s="14" t="str">
        <f>IF(ISERROR(VLOOKUP($B167,Listas!$B$4:$C$12,2,FALSE)),"",VLOOKUP($B167,Listas!$B$4:$C$12,2,FALSE))</f>
        <v/>
      </c>
      <c r="D167" s="23"/>
      <c r="E167" s="15">
        <v>0</v>
      </c>
      <c r="F167" s="15" t="s">
        <v>909</v>
      </c>
      <c r="G167" s="15" t="str">
        <f>IF(ISERROR(VLOOKUP($B167&amp;" "&amp;$H167,Listas!$N$4:$O$14,2,FALSE)),"",VLOOKUP($B167&amp;" "&amp;$H167,Listas!$N$4:$O$14,2,FALSE))</f>
        <v/>
      </c>
      <c r="H167" s="15" t="str">
        <f>IF(ISERROR(VLOOKUP($F167,Listas!$L$4:$M$7,2,FALSE)),"",VLOOKUP($F167,Listas!$L$4:$M$7,2,FALSE))</f>
        <v/>
      </c>
      <c r="I167" s="17" t="str">
        <f t="shared" si="4"/>
        <v/>
      </c>
      <c r="J167" s="15" t="str">
        <f t="shared" si="5"/>
        <v/>
      </c>
      <c r="K167" s="15" t="str">
        <f>IF(ISERROR(VLOOKUP($B167,Listas!$B$4:$K$12,10,FALSE)),"",IF(B167="Hydrogen_\_Hidrógeno",LOOKUP(D167,Listas!$AL$4:$AL$7,Listas!$AM$4:$AM$7),VLOOKUP($B167,Listas!$B$4:$K$12,10,FALSE)))</f>
        <v/>
      </c>
    </row>
    <row r="168" spans="1:11" x14ac:dyDescent="0.25">
      <c r="A168" s="14"/>
      <c r="B168" s="23" t="s">
        <v>781</v>
      </c>
      <c r="C168" s="14" t="str">
        <f>IF(ISERROR(VLOOKUP($B168,Listas!$B$4:$C$12,2,FALSE)),"",VLOOKUP($B168,Listas!$B$4:$C$12,2,FALSE))</f>
        <v/>
      </c>
      <c r="D168" s="23"/>
      <c r="E168" s="15">
        <v>0</v>
      </c>
      <c r="F168" s="15" t="s">
        <v>909</v>
      </c>
      <c r="G168" s="15" t="str">
        <f>IF(ISERROR(VLOOKUP($B168&amp;" "&amp;$H168,Listas!$N$4:$O$14,2,FALSE)),"",VLOOKUP($B168&amp;" "&amp;$H168,Listas!$N$4:$O$14,2,FALSE))</f>
        <v/>
      </c>
      <c r="H168" s="15" t="str">
        <f>IF(ISERROR(VLOOKUP($F168,Listas!$L$4:$M$7,2,FALSE)),"",VLOOKUP($F168,Listas!$L$4:$M$7,2,FALSE))</f>
        <v/>
      </c>
      <c r="I168" s="17" t="str">
        <f t="shared" si="4"/>
        <v/>
      </c>
      <c r="J168" s="15" t="str">
        <f t="shared" si="5"/>
        <v/>
      </c>
      <c r="K168" s="15" t="str">
        <f>IF(ISERROR(VLOOKUP($B168,Listas!$B$4:$K$12,10,FALSE)),"",IF(B168="Hydrogen_\_Hidrógeno",LOOKUP(D168,Listas!$AL$4:$AL$7,Listas!$AM$4:$AM$7),VLOOKUP($B168,Listas!$B$4:$K$12,10,FALSE)))</f>
        <v/>
      </c>
    </row>
    <row r="169" spans="1:11" x14ac:dyDescent="0.25">
      <c r="A169" s="14"/>
      <c r="B169" s="23" t="s">
        <v>781</v>
      </c>
      <c r="C169" s="14" t="str">
        <f>IF(ISERROR(VLOOKUP($B169,Listas!$B$4:$C$12,2,FALSE)),"",VLOOKUP($B169,Listas!$B$4:$C$12,2,FALSE))</f>
        <v/>
      </c>
      <c r="D169" s="23"/>
      <c r="E169" s="15">
        <v>0</v>
      </c>
      <c r="F169" s="15" t="s">
        <v>909</v>
      </c>
      <c r="G169" s="15" t="str">
        <f>IF(ISERROR(VLOOKUP($B169&amp;" "&amp;$H169,Listas!$N$4:$O$14,2,FALSE)),"",VLOOKUP($B169&amp;" "&amp;$H169,Listas!$N$4:$O$14,2,FALSE))</f>
        <v/>
      </c>
      <c r="H169" s="15" t="str">
        <f>IF(ISERROR(VLOOKUP($F169,Listas!$L$4:$M$7,2,FALSE)),"",VLOOKUP($F169,Listas!$L$4:$M$7,2,FALSE))</f>
        <v/>
      </c>
      <c r="I169" s="17" t="str">
        <f t="shared" si="4"/>
        <v/>
      </c>
      <c r="J169" s="15" t="str">
        <f t="shared" si="5"/>
        <v/>
      </c>
      <c r="K169" s="15" t="str">
        <f>IF(ISERROR(VLOOKUP($B169,Listas!$B$4:$K$12,10,FALSE)),"",IF(B169="Hydrogen_\_Hidrógeno",LOOKUP(D169,Listas!$AL$4:$AL$7,Listas!$AM$4:$AM$7),VLOOKUP($B169,Listas!$B$4:$K$12,10,FALSE)))</f>
        <v/>
      </c>
    </row>
    <row r="170" spans="1:11" x14ac:dyDescent="0.25">
      <c r="A170" s="14"/>
      <c r="B170" s="23" t="s">
        <v>781</v>
      </c>
      <c r="C170" s="14" t="str">
        <f>IF(ISERROR(VLOOKUP($B170,Listas!$B$4:$C$12,2,FALSE)),"",VLOOKUP($B170,Listas!$B$4:$C$12,2,FALSE))</f>
        <v/>
      </c>
      <c r="D170" s="23"/>
      <c r="E170" s="15">
        <v>0</v>
      </c>
      <c r="F170" s="15" t="s">
        <v>909</v>
      </c>
      <c r="G170" s="15" t="str">
        <f>IF(ISERROR(VLOOKUP($B170&amp;" "&amp;$H170,Listas!$N$4:$O$14,2,FALSE)),"",VLOOKUP($B170&amp;" "&amp;$H170,Listas!$N$4:$O$14,2,FALSE))</f>
        <v/>
      </c>
      <c r="H170" s="15" t="str">
        <f>IF(ISERROR(VLOOKUP($F170,Listas!$L$4:$M$7,2,FALSE)),"",VLOOKUP($F170,Listas!$L$4:$M$7,2,FALSE))</f>
        <v/>
      </c>
      <c r="I170" s="17" t="str">
        <f t="shared" si="4"/>
        <v/>
      </c>
      <c r="J170" s="15" t="str">
        <f t="shared" si="5"/>
        <v/>
      </c>
      <c r="K170" s="15" t="str">
        <f>IF(ISERROR(VLOOKUP($B170,Listas!$B$4:$K$12,10,FALSE)),"",IF(B170="Hydrogen_\_Hidrógeno",LOOKUP(D170,Listas!$AL$4:$AL$7,Listas!$AM$4:$AM$7),VLOOKUP($B170,Listas!$B$4:$K$12,10,FALSE)))</f>
        <v/>
      </c>
    </row>
    <row r="171" spans="1:11" x14ac:dyDescent="0.25">
      <c r="A171" s="14"/>
      <c r="B171" s="23" t="s">
        <v>781</v>
      </c>
      <c r="C171" s="14" t="str">
        <f>IF(ISERROR(VLOOKUP($B171,Listas!$B$4:$C$12,2,FALSE)),"",VLOOKUP($B171,Listas!$B$4:$C$12,2,FALSE))</f>
        <v/>
      </c>
      <c r="D171" s="23"/>
      <c r="E171" s="15">
        <v>0</v>
      </c>
      <c r="F171" s="15" t="s">
        <v>909</v>
      </c>
      <c r="G171" s="15" t="str">
        <f>IF(ISERROR(VLOOKUP($B171&amp;" "&amp;$H171,Listas!$N$4:$O$14,2,FALSE)),"",VLOOKUP($B171&amp;" "&amp;$H171,Listas!$N$4:$O$14,2,FALSE))</f>
        <v/>
      </c>
      <c r="H171" s="15" t="str">
        <f>IF(ISERROR(VLOOKUP($F171,Listas!$L$4:$M$7,2,FALSE)),"",VLOOKUP($F171,Listas!$L$4:$M$7,2,FALSE))</f>
        <v/>
      </c>
      <c r="I171" s="17" t="str">
        <f t="shared" si="4"/>
        <v/>
      </c>
      <c r="J171" s="15" t="str">
        <f t="shared" si="5"/>
        <v/>
      </c>
      <c r="K171" s="15" t="str">
        <f>IF(ISERROR(VLOOKUP($B171,Listas!$B$4:$K$12,10,FALSE)),"",IF(B171="Hydrogen_\_Hidrógeno",LOOKUP(D171,Listas!$AL$4:$AL$7,Listas!$AM$4:$AM$7),VLOOKUP($B171,Listas!$B$4:$K$12,10,FALSE)))</f>
        <v/>
      </c>
    </row>
    <row r="172" spans="1:11" x14ac:dyDescent="0.25">
      <c r="A172" s="14"/>
      <c r="B172" s="23" t="s">
        <v>781</v>
      </c>
      <c r="C172" s="14" t="str">
        <f>IF(ISERROR(VLOOKUP($B172,Listas!$B$4:$C$12,2,FALSE)),"",VLOOKUP($B172,Listas!$B$4:$C$12,2,FALSE))</f>
        <v/>
      </c>
      <c r="D172" s="23"/>
      <c r="E172" s="15">
        <v>0</v>
      </c>
      <c r="F172" s="15" t="s">
        <v>909</v>
      </c>
      <c r="G172" s="15" t="str">
        <f>IF(ISERROR(VLOOKUP($B172&amp;" "&amp;$H172,Listas!$N$4:$O$14,2,FALSE)),"",VLOOKUP($B172&amp;" "&amp;$H172,Listas!$N$4:$O$14,2,FALSE))</f>
        <v/>
      </c>
      <c r="H172" s="15" t="str">
        <f>IF(ISERROR(VLOOKUP($F172,Listas!$L$4:$M$7,2,FALSE)),"",VLOOKUP($F172,Listas!$L$4:$M$7,2,FALSE))</f>
        <v/>
      </c>
      <c r="I172" s="17" t="str">
        <f t="shared" si="4"/>
        <v/>
      </c>
      <c r="J172" s="15" t="str">
        <f t="shared" si="5"/>
        <v/>
      </c>
      <c r="K172" s="15" t="str">
        <f>IF(ISERROR(VLOOKUP($B172,Listas!$B$4:$K$12,10,FALSE)),"",IF(B172="Hydrogen_\_Hidrógeno",LOOKUP(D172,Listas!$AL$4:$AL$7,Listas!$AM$4:$AM$7),VLOOKUP($B172,Listas!$B$4:$K$12,10,FALSE)))</f>
        <v/>
      </c>
    </row>
    <row r="173" spans="1:11" x14ac:dyDescent="0.25">
      <c r="A173" s="14"/>
      <c r="B173" s="23" t="s">
        <v>781</v>
      </c>
      <c r="C173" s="14" t="str">
        <f>IF(ISERROR(VLOOKUP($B173,Listas!$B$4:$C$12,2,FALSE)),"",VLOOKUP($B173,Listas!$B$4:$C$12,2,FALSE))</f>
        <v/>
      </c>
      <c r="D173" s="23"/>
      <c r="E173" s="15">
        <v>0</v>
      </c>
      <c r="F173" s="15" t="s">
        <v>909</v>
      </c>
      <c r="G173" s="15" t="str">
        <f>IF(ISERROR(VLOOKUP($B173&amp;" "&amp;$H173,Listas!$N$4:$O$14,2,FALSE)),"",VLOOKUP($B173&amp;" "&amp;$H173,Listas!$N$4:$O$14,2,FALSE))</f>
        <v/>
      </c>
      <c r="H173" s="15" t="str">
        <f>IF(ISERROR(VLOOKUP($F173,Listas!$L$4:$M$7,2,FALSE)),"",VLOOKUP($F173,Listas!$L$4:$M$7,2,FALSE))</f>
        <v/>
      </c>
      <c r="I173" s="17" t="str">
        <f t="shared" si="4"/>
        <v/>
      </c>
      <c r="J173" s="15" t="str">
        <f t="shared" si="5"/>
        <v/>
      </c>
      <c r="K173" s="15" t="str">
        <f>IF(ISERROR(VLOOKUP($B173,Listas!$B$4:$K$12,10,FALSE)),"",IF(B173="Hydrogen_\_Hidrógeno",LOOKUP(D173,Listas!$AL$4:$AL$7,Listas!$AM$4:$AM$7),VLOOKUP($B173,Listas!$B$4:$K$12,10,FALSE)))</f>
        <v/>
      </c>
    </row>
    <row r="174" spans="1:11" x14ac:dyDescent="0.25">
      <c r="A174" s="14"/>
      <c r="B174" s="23" t="s">
        <v>781</v>
      </c>
      <c r="C174" s="14" t="str">
        <f>IF(ISERROR(VLOOKUP($B174,Listas!$B$4:$C$12,2,FALSE)),"",VLOOKUP($B174,Listas!$B$4:$C$12,2,FALSE))</f>
        <v/>
      </c>
      <c r="D174" s="23"/>
      <c r="E174" s="15">
        <v>0</v>
      </c>
      <c r="F174" s="15" t="s">
        <v>909</v>
      </c>
      <c r="G174" s="15" t="str">
        <f>IF(ISERROR(VLOOKUP($B174&amp;" "&amp;$H174,Listas!$N$4:$O$14,2,FALSE)),"",VLOOKUP($B174&amp;" "&amp;$H174,Listas!$N$4:$O$14,2,FALSE))</f>
        <v/>
      </c>
      <c r="H174" s="15" t="str">
        <f>IF(ISERROR(VLOOKUP($F174,Listas!$L$4:$M$7,2,FALSE)),"",VLOOKUP($F174,Listas!$L$4:$M$7,2,FALSE))</f>
        <v/>
      </c>
      <c r="I174" s="17" t="str">
        <f t="shared" si="4"/>
        <v/>
      </c>
      <c r="J174" s="15" t="str">
        <f t="shared" si="5"/>
        <v/>
      </c>
      <c r="K174" s="15" t="str">
        <f>IF(ISERROR(VLOOKUP($B174,Listas!$B$4:$K$12,10,FALSE)),"",IF(B174="Hydrogen_\_Hidrógeno",LOOKUP(D174,Listas!$AL$4:$AL$7,Listas!$AM$4:$AM$7),VLOOKUP($B174,Listas!$B$4:$K$12,10,FALSE)))</f>
        <v/>
      </c>
    </row>
    <row r="175" spans="1:11" x14ac:dyDescent="0.25">
      <c r="A175" s="14"/>
      <c r="B175" s="23" t="s">
        <v>781</v>
      </c>
      <c r="C175" s="14" t="str">
        <f>IF(ISERROR(VLOOKUP($B175,Listas!$B$4:$C$12,2,FALSE)),"",VLOOKUP($B175,Listas!$B$4:$C$12,2,FALSE))</f>
        <v/>
      </c>
      <c r="D175" s="23"/>
      <c r="E175" s="15">
        <v>0</v>
      </c>
      <c r="F175" s="15" t="s">
        <v>909</v>
      </c>
      <c r="G175" s="15" t="str">
        <f>IF(ISERROR(VLOOKUP($B175&amp;" "&amp;$H175,Listas!$N$4:$O$14,2,FALSE)),"",VLOOKUP($B175&amp;" "&amp;$H175,Listas!$N$4:$O$14,2,FALSE))</f>
        <v/>
      </c>
      <c r="H175" s="15" t="str">
        <f>IF(ISERROR(VLOOKUP($F175,Listas!$L$4:$M$7,2,FALSE)),"",VLOOKUP($F175,Listas!$L$4:$M$7,2,FALSE))</f>
        <v/>
      </c>
      <c r="I175" s="17" t="str">
        <f t="shared" si="4"/>
        <v/>
      </c>
      <c r="J175" s="15" t="str">
        <f t="shared" si="5"/>
        <v/>
      </c>
      <c r="K175" s="15" t="str">
        <f>IF(ISERROR(VLOOKUP($B175,Listas!$B$4:$K$12,10,FALSE)),"",IF(B175="Hydrogen_\_Hidrógeno",LOOKUP(D175,Listas!$AL$4:$AL$7,Listas!$AM$4:$AM$7),VLOOKUP($B175,Listas!$B$4:$K$12,10,FALSE)))</f>
        <v/>
      </c>
    </row>
    <row r="176" spans="1:11" x14ac:dyDescent="0.25">
      <c r="A176" s="14"/>
      <c r="B176" s="23" t="s">
        <v>781</v>
      </c>
      <c r="C176" s="14" t="str">
        <f>IF(ISERROR(VLOOKUP($B176,Listas!$B$4:$C$12,2,FALSE)),"",VLOOKUP($B176,Listas!$B$4:$C$12,2,FALSE))</f>
        <v/>
      </c>
      <c r="D176" s="23"/>
      <c r="E176" s="15">
        <v>0</v>
      </c>
      <c r="F176" s="15" t="s">
        <v>909</v>
      </c>
      <c r="G176" s="15" t="str">
        <f>IF(ISERROR(VLOOKUP($B176&amp;" "&amp;$H176,Listas!$N$4:$O$14,2,FALSE)),"",VLOOKUP($B176&amp;" "&amp;$H176,Listas!$N$4:$O$14,2,FALSE))</f>
        <v/>
      </c>
      <c r="H176" s="15" t="str">
        <f>IF(ISERROR(VLOOKUP($F176,Listas!$L$4:$M$7,2,FALSE)),"",VLOOKUP($F176,Listas!$L$4:$M$7,2,FALSE))</f>
        <v/>
      </c>
      <c r="I176" s="17" t="str">
        <f t="shared" si="4"/>
        <v/>
      </c>
      <c r="J176" s="15" t="str">
        <f t="shared" si="5"/>
        <v/>
      </c>
      <c r="K176" s="15" t="str">
        <f>IF(ISERROR(VLOOKUP($B176,Listas!$B$4:$K$12,10,FALSE)),"",IF(B176="Hydrogen_\_Hidrógeno",LOOKUP(D176,Listas!$AL$4:$AL$7,Listas!$AM$4:$AM$7),VLOOKUP($B176,Listas!$B$4:$K$12,10,FALSE)))</f>
        <v/>
      </c>
    </row>
    <row r="177" spans="1:11" x14ac:dyDescent="0.25">
      <c r="A177" s="14"/>
      <c r="B177" s="23" t="s">
        <v>781</v>
      </c>
      <c r="C177" s="14" t="str">
        <f>IF(ISERROR(VLOOKUP($B177,Listas!$B$4:$C$12,2,FALSE)),"",VLOOKUP($B177,Listas!$B$4:$C$12,2,FALSE))</f>
        <v/>
      </c>
      <c r="D177" s="23"/>
      <c r="E177" s="15">
        <v>0</v>
      </c>
      <c r="F177" s="15" t="s">
        <v>909</v>
      </c>
      <c r="G177" s="15" t="str">
        <f>IF(ISERROR(VLOOKUP($B177&amp;" "&amp;$H177,Listas!$N$4:$O$14,2,FALSE)),"",VLOOKUP($B177&amp;" "&amp;$H177,Listas!$N$4:$O$14,2,FALSE))</f>
        <v/>
      </c>
      <c r="H177" s="15" t="str">
        <f>IF(ISERROR(VLOOKUP($F177,Listas!$L$4:$M$7,2,FALSE)),"",VLOOKUP($F177,Listas!$L$4:$M$7,2,FALSE))</f>
        <v/>
      </c>
      <c r="I177" s="17" t="str">
        <f t="shared" si="4"/>
        <v/>
      </c>
      <c r="J177" s="15" t="str">
        <f t="shared" si="5"/>
        <v/>
      </c>
      <c r="K177" s="15" t="str">
        <f>IF(ISERROR(VLOOKUP($B177,Listas!$B$4:$K$12,10,FALSE)),"",IF(B177="Hydrogen_\_Hidrógeno",LOOKUP(D177,Listas!$AL$4:$AL$7,Listas!$AM$4:$AM$7),VLOOKUP($B177,Listas!$B$4:$K$12,10,FALSE)))</f>
        <v/>
      </c>
    </row>
    <row r="178" spans="1:11" x14ac:dyDescent="0.25">
      <c r="A178" s="14"/>
      <c r="B178" s="23" t="s">
        <v>781</v>
      </c>
      <c r="C178" s="14" t="str">
        <f>IF(ISERROR(VLOOKUP($B178,Listas!$B$4:$C$12,2,FALSE)),"",VLOOKUP($B178,Listas!$B$4:$C$12,2,FALSE))</f>
        <v/>
      </c>
      <c r="D178" s="23"/>
      <c r="E178" s="15">
        <v>0</v>
      </c>
      <c r="F178" s="15" t="s">
        <v>909</v>
      </c>
      <c r="G178" s="15" t="str">
        <f>IF(ISERROR(VLOOKUP($B178&amp;" "&amp;$H178,Listas!$N$4:$O$14,2,FALSE)),"",VLOOKUP($B178&amp;" "&amp;$H178,Listas!$N$4:$O$14,2,FALSE))</f>
        <v/>
      </c>
      <c r="H178" s="15" t="str">
        <f>IF(ISERROR(VLOOKUP($F178,Listas!$L$4:$M$7,2,FALSE)),"",VLOOKUP($F178,Listas!$L$4:$M$7,2,FALSE))</f>
        <v/>
      </c>
      <c r="I178" s="17" t="str">
        <f t="shared" si="4"/>
        <v/>
      </c>
      <c r="J178" s="15" t="str">
        <f t="shared" si="5"/>
        <v/>
      </c>
      <c r="K178" s="15" t="str">
        <f>IF(ISERROR(VLOOKUP($B178,Listas!$B$4:$K$12,10,FALSE)),"",IF(B178="Hydrogen_\_Hidrógeno",LOOKUP(D178,Listas!$AL$4:$AL$7,Listas!$AM$4:$AM$7),VLOOKUP($B178,Listas!$B$4:$K$12,10,FALSE)))</f>
        <v/>
      </c>
    </row>
    <row r="179" spans="1:11" x14ac:dyDescent="0.25">
      <c r="A179" s="14"/>
      <c r="B179" s="23" t="s">
        <v>781</v>
      </c>
      <c r="C179" s="14" t="str">
        <f>IF(ISERROR(VLOOKUP($B179,Listas!$B$4:$C$12,2,FALSE)),"",VLOOKUP($B179,Listas!$B$4:$C$12,2,FALSE))</f>
        <v/>
      </c>
      <c r="D179" s="23"/>
      <c r="E179" s="15">
        <v>0</v>
      </c>
      <c r="F179" s="15" t="s">
        <v>909</v>
      </c>
      <c r="G179" s="15" t="str">
        <f>IF(ISERROR(VLOOKUP($B179&amp;" "&amp;$H179,Listas!$N$4:$O$14,2,FALSE)),"",VLOOKUP($B179&amp;" "&amp;$H179,Listas!$N$4:$O$14,2,FALSE))</f>
        <v/>
      </c>
      <c r="H179" s="15" t="str">
        <f>IF(ISERROR(VLOOKUP($F179,Listas!$L$4:$M$7,2,FALSE)),"",VLOOKUP($F179,Listas!$L$4:$M$7,2,FALSE))</f>
        <v/>
      </c>
      <c r="I179" s="17" t="str">
        <f t="shared" si="4"/>
        <v/>
      </c>
      <c r="J179" s="15" t="str">
        <f t="shared" si="5"/>
        <v/>
      </c>
      <c r="K179" s="15" t="str">
        <f>IF(ISERROR(VLOOKUP($B179,Listas!$B$4:$K$12,10,FALSE)),"",IF(B179="Hydrogen_\_Hidrógeno",LOOKUP(D179,Listas!$AL$4:$AL$7,Listas!$AM$4:$AM$7),VLOOKUP($B179,Listas!$B$4:$K$12,10,FALSE)))</f>
        <v/>
      </c>
    </row>
    <row r="180" spans="1:11" x14ac:dyDescent="0.25">
      <c r="A180" s="14"/>
      <c r="B180" s="23" t="s">
        <v>781</v>
      </c>
      <c r="C180" s="14" t="str">
        <f>IF(ISERROR(VLOOKUP($B180,Listas!$B$4:$C$12,2,FALSE)),"",VLOOKUP($B180,Listas!$B$4:$C$12,2,FALSE))</f>
        <v/>
      </c>
      <c r="D180" s="23"/>
      <c r="E180" s="15">
        <v>0</v>
      </c>
      <c r="F180" s="15" t="s">
        <v>909</v>
      </c>
      <c r="G180" s="15" t="str">
        <f>IF(ISERROR(VLOOKUP($B180&amp;" "&amp;$H180,Listas!$N$4:$O$14,2,FALSE)),"",VLOOKUP($B180&amp;" "&amp;$H180,Listas!$N$4:$O$14,2,FALSE))</f>
        <v/>
      </c>
      <c r="H180" s="15" t="str">
        <f>IF(ISERROR(VLOOKUP($F180,Listas!$L$4:$M$7,2,FALSE)),"",VLOOKUP($F180,Listas!$L$4:$M$7,2,FALSE))</f>
        <v/>
      </c>
      <c r="I180" s="17" t="str">
        <f t="shared" si="4"/>
        <v/>
      </c>
      <c r="J180" s="15" t="str">
        <f t="shared" si="5"/>
        <v/>
      </c>
      <c r="K180" s="15" t="str">
        <f>IF(ISERROR(VLOOKUP($B180,Listas!$B$4:$K$12,10,FALSE)),"",IF(B180="Hydrogen_\_Hidrógeno",LOOKUP(D180,Listas!$AL$4:$AL$7,Listas!$AM$4:$AM$7),VLOOKUP($B180,Listas!$B$4:$K$12,10,FALSE)))</f>
        <v/>
      </c>
    </row>
    <row r="181" spans="1:11" x14ac:dyDescent="0.25">
      <c r="A181" s="14"/>
      <c r="B181" s="23" t="s">
        <v>781</v>
      </c>
      <c r="C181" s="14" t="str">
        <f>IF(ISERROR(VLOOKUP($B181,Listas!$B$4:$C$12,2,FALSE)),"",VLOOKUP($B181,Listas!$B$4:$C$12,2,FALSE))</f>
        <v/>
      </c>
      <c r="D181" s="23"/>
      <c r="E181" s="15">
        <v>0</v>
      </c>
      <c r="F181" s="15" t="s">
        <v>909</v>
      </c>
      <c r="G181" s="15" t="str">
        <f>IF(ISERROR(VLOOKUP($B181&amp;" "&amp;$H181,Listas!$N$4:$O$14,2,FALSE)),"",VLOOKUP($B181&amp;" "&amp;$H181,Listas!$N$4:$O$14,2,FALSE))</f>
        <v/>
      </c>
      <c r="H181" s="15" t="str">
        <f>IF(ISERROR(VLOOKUP($F181,Listas!$L$4:$M$7,2,FALSE)),"",VLOOKUP($F181,Listas!$L$4:$M$7,2,FALSE))</f>
        <v/>
      </c>
      <c r="I181" s="17" t="str">
        <f t="shared" si="4"/>
        <v/>
      </c>
      <c r="J181" s="15" t="str">
        <f t="shared" si="5"/>
        <v/>
      </c>
      <c r="K181" s="15" t="str">
        <f>IF(ISERROR(VLOOKUP($B181,Listas!$B$4:$K$12,10,FALSE)),"",IF(B181="Hydrogen_\_Hidrógeno",LOOKUP(D181,Listas!$AL$4:$AL$7,Listas!$AM$4:$AM$7),VLOOKUP($B181,Listas!$B$4:$K$12,10,FALSE)))</f>
        <v/>
      </c>
    </row>
    <row r="182" spans="1:11" x14ac:dyDescent="0.25">
      <c r="A182" s="14"/>
      <c r="B182" s="23" t="s">
        <v>781</v>
      </c>
      <c r="C182" s="14" t="str">
        <f>IF(ISERROR(VLOOKUP($B182,Listas!$B$4:$C$12,2,FALSE)),"",VLOOKUP($B182,Listas!$B$4:$C$12,2,FALSE))</f>
        <v/>
      </c>
      <c r="D182" s="23"/>
      <c r="E182" s="15">
        <v>0</v>
      </c>
      <c r="F182" s="15" t="s">
        <v>909</v>
      </c>
      <c r="G182" s="15" t="str">
        <f>IF(ISERROR(VLOOKUP($B182&amp;" "&amp;$H182,Listas!$N$4:$O$14,2,FALSE)),"",VLOOKUP($B182&amp;" "&amp;$H182,Listas!$N$4:$O$14,2,FALSE))</f>
        <v/>
      </c>
      <c r="H182" s="15" t="str">
        <f>IF(ISERROR(VLOOKUP($F182,Listas!$L$4:$M$7,2,FALSE)),"",VLOOKUP($F182,Listas!$L$4:$M$7,2,FALSE))</f>
        <v/>
      </c>
      <c r="I182" s="17" t="str">
        <f t="shared" si="4"/>
        <v/>
      </c>
      <c r="J182" s="15" t="str">
        <f t="shared" si="5"/>
        <v/>
      </c>
      <c r="K182" s="15" t="str">
        <f>IF(ISERROR(VLOOKUP($B182,Listas!$B$4:$K$12,10,FALSE)),"",IF(B182="Hydrogen_\_Hidrógeno",LOOKUP(D182,Listas!$AL$4:$AL$7,Listas!$AM$4:$AM$7),VLOOKUP($B182,Listas!$B$4:$K$12,10,FALSE)))</f>
        <v/>
      </c>
    </row>
    <row r="183" spans="1:11" x14ac:dyDescent="0.25">
      <c r="A183" s="14"/>
      <c r="B183" s="23" t="s">
        <v>781</v>
      </c>
      <c r="C183" s="14" t="str">
        <f>IF(ISERROR(VLOOKUP($B183,Listas!$B$4:$C$12,2,FALSE)),"",VLOOKUP($B183,Listas!$B$4:$C$12,2,FALSE))</f>
        <v/>
      </c>
      <c r="D183" s="23"/>
      <c r="E183" s="15">
        <v>0</v>
      </c>
      <c r="F183" s="15" t="s">
        <v>909</v>
      </c>
      <c r="G183" s="15" t="str">
        <f>IF(ISERROR(VLOOKUP($B183&amp;" "&amp;$H183,Listas!$N$4:$O$14,2,FALSE)),"",VLOOKUP($B183&amp;" "&amp;$H183,Listas!$N$4:$O$14,2,FALSE))</f>
        <v/>
      </c>
      <c r="H183" s="15" t="str">
        <f>IF(ISERROR(VLOOKUP($F183,Listas!$L$4:$M$7,2,FALSE)),"",VLOOKUP($F183,Listas!$L$4:$M$7,2,FALSE))</f>
        <v/>
      </c>
      <c r="I183" s="17" t="str">
        <f t="shared" si="4"/>
        <v/>
      </c>
      <c r="J183" s="15" t="str">
        <f t="shared" si="5"/>
        <v/>
      </c>
      <c r="K183" s="15" t="str">
        <f>IF(ISERROR(VLOOKUP($B183,Listas!$B$4:$K$12,10,FALSE)),"",IF(B183="Hydrogen_\_Hidrógeno",LOOKUP(D183,Listas!$AL$4:$AL$7,Listas!$AM$4:$AM$7),VLOOKUP($B183,Listas!$B$4:$K$12,10,FALSE)))</f>
        <v/>
      </c>
    </row>
    <row r="184" spans="1:11" x14ac:dyDescent="0.25">
      <c r="A184" s="14"/>
      <c r="B184" s="23" t="s">
        <v>781</v>
      </c>
      <c r="C184" s="14" t="str">
        <f>IF(ISERROR(VLOOKUP($B184,Listas!$B$4:$C$12,2,FALSE)),"",VLOOKUP($B184,Listas!$B$4:$C$12,2,FALSE))</f>
        <v/>
      </c>
      <c r="D184" s="23"/>
      <c r="E184" s="15">
        <v>0</v>
      </c>
      <c r="F184" s="15" t="s">
        <v>909</v>
      </c>
      <c r="G184" s="15" t="str">
        <f>IF(ISERROR(VLOOKUP($B184&amp;" "&amp;$H184,Listas!$N$4:$O$14,2,FALSE)),"",VLOOKUP($B184&amp;" "&amp;$H184,Listas!$N$4:$O$14,2,FALSE))</f>
        <v/>
      </c>
      <c r="H184" s="15" t="str">
        <f>IF(ISERROR(VLOOKUP($F184,Listas!$L$4:$M$7,2,FALSE)),"",VLOOKUP($F184,Listas!$L$4:$M$7,2,FALSE))</f>
        <v/>
      </c>
      <c r="I184" s="17" t="str">
        <f t="shared" si="4"/>
        <v/>
      </c>
      <c r="J184" s="15" t="str">
        <f t="shared" si="5"/>
        <v/>
      </c>
      <c r="K184" s="15" t="str">
        <f>IF(ISERROR(VLOOKUP($B184,Listas!$B$4:$K$12,10,FALSE)),"",IF(B184="Hydrogen_\_Hidrógeno",LOOKUP(D184,Listas!$AL$4:$AL$7,Listas!$AM$4:$AM$7),VLOOKUP($B184,Listas!$B$4:$K$12,10,FALSE)))</f>
        <v/>
      </c>
    </row>
    <row r="185" spans="1:11" x14ac:dyDescent="0.25">
      <c r="A185" s="14"/>
      <c r="B185" s="23" t="s">
        <v>781</v>
      </c>
      <c r="C185" s="14" t="str">
        <f>IF(ISERROR(VLOOKUP($B185,Listas!$B$4:$C$12,2,FALSE)),"",VLOOKUP($B185,Listas!$B$4:$C$12,2,FALSE))</f>
        <v/>
      </c>
      <c r="D185" s="23"/>
      <c r="E185" s="15">
        <v>0</v>
      </c>
      <c r="F185" s="15" t="s">
        <v>909</v>
      </c>
      <c r="G185" s="15" t="str">
        <f>IF(ISERROR(VLOOKUP($B185&amp;" "&amp;$H185,Listas!$N$4:$O$14,2,FALSE)),"",VLOOKUP($B185&amp;" "&amp;$H185,Listas!$N$4:$O$14,2,FALSE))</f>
        <v/>
      </c>
      <c r="H185" s="15" t="str">
        <f>IF(ISERROR(VLOOKUP($F185,Listas!$L$4:$M$7,2,FALSE)),"",VLOOKUP($F185,Listas!$L$4:$M$7,2,FALSE))</f>
        <v/>
      </c>
      <c r="I185" s="17" t="str">
        <f t="shared" si="4"/>
        <v/>
      </c>
      <c r="J185" s="15" t="str">
        <f t="shared" si="5"/>
        <v/>
      </c>
      <c r="K185" s="15" t="str">
        <f>IF(ISERROR(VLOOKUP($B185,Listas!$B$4:$K$12,10,FALSE)),"",IF(B185="Hydrogen_\_Hidrógeno",LOOKUP(D185,Listas!$AL$4:$AL$7,Listas!$AM$4:$AM$7),VLOOKUP($B185,Listas!$B$4:$K$12,10,FALSE)))</f>
        <v/>
      </c>
    </row>
    <row r="186" spans="1:11" x14ac:dyDescent="0.25">
      <c r="A186" s="14"/>
      <c r="B186" s="23" t="s">
        <v>781</v>
      </c>
      <c r="C186" s="14" t="str">
        <f>IF(ISERROR(VLOOKUP($B186,Listas!$B$4:$C$12,2,FALSE)),"",VLOOKUP($B186,Listas!$B$4:$C$12,2,FALSE))</f>
        <v/>
      </c>
      <c r="D186" s="23"/>
      <c r="E186" s="15">
        <v>0</v>
      </c>
      <c r="F186" s="15" t="s">
        <v>909</v>
      </c>
      <c r="G186" s="15" t="str">
        <f>IF(ISERROR(VLOOKUP($B186&amp;" "&amp;$H186,Listas!$N$4:$O$14,2,FALSE)),"",VLOOKUP($B186&amp;" "&amp;$H186,Listas!$N$4:$O$14,2,FALSE))</f>
        <v/>
      </c>
      <c r="H186" s="15" t="str">
        <f>IF(ISERROR(VLOOKUP($F186,Listas!$L$4:$M$7,2,FALSE)),"",VLOOKUP($F186,Listas!$L$4:$M$7,2,FALSE))</f>
        <v/>
      </c>
      <c r="I186" s="17" t="str">
        <f t="shared" si="4"/>
        <v/>
      </c>
      <c r="J186" s="15" t="str">
        <f t="shared" si="5"/>
        <v/>
      </c>
      <c r="K186" s="15" t="str">
        <f>IF(ISERROR(VLOOKUP($B186,Listas!$B$4:$K$12,10,FALSE)),"",IF(B186="Hydrogen_\_Hidrógeno",LOOKUP(D186,Listas!$AL$4:$AL$7,Listas!$AM$4:$AM$7),VLOOKUP($B186,Listas!$B$4:$K$12,10,FALSE)))</f>
        <v/>
      </c>
    </row>
    <row r="187" spans="1:11" x14ac:dyDescent="0.25">
      <c r="A187" s="14"/>
      <c r="B187" s="23" t="s">
        <v>781</v>
      </c>
      <c r="C187" s="14" t="str">
        <f>IF(ISERROR(VLOOKUP($B187,Listas!$B$4:$C$12,2,FALSE)),"",VLOOKUP($B187,Listas!$B$4:$C$12,2,FALSE))</f>
        <v/>
      </c>
      <c r="D187" s="23"/>
      <c r="E187" s="15">
        <v>0</v>
      </c>
      <c r="F187" s="15" t="s">
        <v>909</v>
      </c>
      <c r="G187" s="15" t="str">
        <f>IF(ISERROR(VLOOKUP($B187&amp;" "&amp;$H187,Listas!$N$4:$O$14,2,FALSE)),"",VLOOKUP($B187&amp;" "&amp;$H187,Listas!$N$4:$O$14,2,FALSE))</f>
        <v/>
      </c>
      <c r="H187" s="15" t="str">
        <f>IF(ISERROR(VLOOKUP($F187,Listas!$L$4:$M$7,2,FALSE)),"",VLOOKUP($F187,Listas!$L$4:$M$7,2,FALSE))</f>
        <v/>
      </c>
      <c r="I187" s="17" t="str">
        <f t="shared" si="4"/>
        <v/>
      </c>
      <c r="J187" s="15" t="str">
        <f t="shared" si="5"/>
        <v/>
      </c>
      <c r="K187" s="15" t="str">
        <f>IF(ISERROR(VLOOKUP($B187,Listas!$B$4:$K$12,10,FALSE)),"",IF(B187="Hydrogen_\_Hidrógeno",LOOKUP(D187,Listas!$AL$4:$AL$7,Listas!$AM$4:$AM$7),VLOOKUP($B187,Listas!$B$4:$K$12,10,FALSE)))</f>
        <v/>
      </c>
    </row>
    <row r="188" spans="1:11" x14ac:dyDescent="0.25">
      <c r="A188" s="14"/>
      <c r="B188" s="23" t="s">
        <v>781</v>
      </c>
      <c r="C188" s="14" t="str">
        <f>IF(ISERROR(VLOOKUP($B188,Listas!$B$4:$C$12,2,FALSE)),"",VLOOKUP($B188,Listas!$B$4:$C$12,2,FALSE))</f>
        <v/>
      </c>
      <c r="D188" s="23"/>
      <c r="E188" s="15">
        <v>0</v>
      </c>
      <c r="F188" s="15" t="s">
        <v>909</v>
      </c>
      <c r="G188" s="15" t="str">
        <f>IF(ISERROR(VLOOKUP($B188&amp;" "&amp;$H188,Listas!$N$4:$O$14,2,FALSE)),"",VLOOKUP($B188&amp;" "&amp;$H188,Listas!$N$4:$O$14,2,FALSE))</f>
        <v/>
      </c>
      <c r="H188" s="15" t="str">
        <f>IF(ISERROR(VLOOKUP($F188,Listas!$L$4:$M$7,2,FALSE)),"",VLOOKUP($F188,Listas!$L$4:$M$7,2,FALSE))</f>
        <v/>
      </c>
      <c r="I188" s="17" t="str">
        <f t="shared" si="4"/>
        <v/>
      </c>
      <c r="J188" s="15" t="str">
        <f t="shared" si="5"/>
        <v/>
      </c>
      <c r="K188" s="15" t="str">
        <f>IF(ISERROR(VLOOKUP($B188,Listas!$B$4:$K$12,10,FALSE)),"",IF(B188="Hydrogen_\_Hidrógeno",LOOKUP(D188,Listas!$AL$4:$AL$7,Listas!$AM$4:$AM$7),VLOOKUP($B188,Listas!$B$4:$K$12,10,FALSE)))</f>
        <v/>
      </c>
    </row>
    <row r="189" spans="1:11" x14ac:dyDescent="0.25">
      <c r="A189" s="14"/>
      <c r="B189" s="23" t="s">
        <v>781</v>
      </c>
      <c r="C189" s="14" t="str">
        <f>IF(ISERROR(VLOOKUP($B189,Listas!$B$4:$C$12,2,FALSE)),"",VLOOKUP($B189,Listas!$B$4:$C$12,2,FALSE))</f>
        <v/>
      </c>
      <c r="D189" s="23"/>
      <c r="E189" s="15">
        <v>0</v>
      </c>
      <c r="F189" s="15" t="s">
        <v>909</v>
      </c>
      <c r="G189" s="15" t="str">
        <f>IF(ISERROR(VLOOKUP($B189&amp;" "&amp;$H189,Listas!$N$4:$O$14,2,FALSE)),"",VLOOKUP($B189&amp;" "&amp;$H189,Listas!$N$4:$O$14,2,FALSE))</f>
        <v/>
      </c>
      <c r="H189" s="15" t="str">
        <f>IF(ISERROR(VLOOKUP($F189,Listas!$L$4:$M$7,2,FALSE)),"",VLOOKUP($F189,Listas!$L$4:$M$7,2,FALSE))</f>
        <v/>
      </c>
      <c r="I189" s="17" t="str">
        <f t="shared" si="4"/>
        <v/>
      </c>
      <c r="J189" s="15" t="str">
        <f t="shared" si="5"/>
        <v/>
      </c>
      <c r="K189" s="15" t="str">
        <f>IF(ISERROR(VLOOKUP($B189,Listas!$B$4:$K$12,10,FALSE)),"",IF(B189="Hydrogen_\_Hidrógeno",LOOKUP(D189,Listas!$AL$4:$AL$7,Listas!$AM$4:$AM$7),VLOOKUP($B189,Listas!$B$4:$K$12,10,FALSE)))</f>
        <v/>
      </c>
    </row>
    <row r="190" spans="1:11" x14ac:dyDescent="0.25">
      <c r="A190" s="14"/>
      <c r="B190" s="23" t="s">
        <v>781</v>
      </c>
      <c r="C190" s="14" t="str">
        <f>IF(ISERROR(VLOOKUP($B190,Listas!$B$4:$C$12,2,FALSE)),"",VLOOKUP($B190,Listas!$B$4:$C$12,2,FALSE))</f>
        <v/>
      </c>
      <c r="D190" s="23"/>
      <c r="E190" s="15">
        <v>0</v>
      </c>
      <c r="F190" s="15" t="s">
        <v>909</v>
      </c>
      <c r="G190" s="15" t="str">
        <f>IF(ISERROR(VLOOKUP($B190&amp;" "&amp;$H190,Listas!$N$4:$O$14,2,FALSE)),"",VLOOKUP($B190&amp;" "&amp;$H190,Listas!$N$4:$O$14,2,FALSE))</f>
        <v/>
      </c>
      <c r="H190" s="15" t="str">
        <f>IF(ISERROR(VLOOKUP($F190,Listas!$L$4:$M$7,2,FALSE)),"",VLOOKUP($F190,Listas!$L$4:$M$7,2,FALSE))</f>
        <v/>
      </c>
      <c r="I190" s="17" t="str">
        <f t="shared" si="4"/>
        <v/>
      </c>
      <c r="J190" s="15" t="str">
        <f t="shared" si="5"/>
        <v/>
      </c>
      <c r="K190" s="15" t="str">
        <f>IF(ISERROR(VLOOKUP($B190,Listas!$B$4:$K$12,10,FALSE)),"",IF(B190="Hydrogen_\_Hidrógeno",LOOKUP(D190,Listas!$AL$4:$AL$7,Listas!$AM$4:$AM$7),VLOOKUP($B190,Listas!$B$4:$K$12,10,FALSE)))</f>
        <v/>
      </c>
    </row>
    <row r="191" spans="1:11" x14ac:dyDescent="0.25">
      <c r="A191" s="14"/>
      <c r="B191" s="23" t="s">
        <v>781</v>
      </c>
      <c r="C191" s="14" t="str">
        <f>IF(ISERROR(VLOOKUP($B191,Listas!$B$4:$C$12,2,FALSE)),"",VLOOKUP($B191,Listas!$B$4:$C$12,2,FALSE))</f>
        <v/>
      </c>
      <c r="D191" s="23"/>
      <c r="E191" s="15">
        <v>0</v>
      </c>
      <c r="F191" s="15" t="s">
        <v>909</v>
      </c>
      <c r="G191" s="15" t="str">
        <f>IF(ISERROR(VLOOKUP($B191&amp;" "&amp;$H191,Listas!$N$4:$O$14,2,FALSE)),"",VLOOKUP($B191&amp;" "&amp;$H191,Listas!$N$4:$O$14,2,FALSE))</f>
        <v/>
      </c>
      <c r="H191" s="15" t="str">
        <f>IF(ISERROR(VLOOKUP($F191,Listas!$L$4:$M$7,2,FALSE)),"",VLOOKUP($F191,Listas!$L$4:$M$7,2,FALSE))</f>
        <v/>
      </c>
      <c r="I191" s="17" t="str">
        <f t="shared" si="4"/>
        <v/>
      </c>
      <c r="J191" s="15" t="str">
        <f t="shared" si="5"/>
        <v/>
      </c>
      <c r="K191" s="15" t="str">
        <f>IF(ISERROR(VLOOKUP($B191,Listas!$B$4:$K$12,10,FALSE)),"",IF(B191="Hydrogen_\_Hidrógeno",LOOKUP(D191,Listas!$AL$4:$AL$7,Listas!$AM$4:$AM$7),VLOOKUP($B191,Listas!$B$4:$K$12,10,FALSE)))</f>
        <v/>
      </c>
    </row>
    <row r="192" spans="1:11" x14ac:dyDescent="0.25">
      <c r="A192" s="14"/>
      <c r="B192" s="23" t="s">
        <v>781</v>
      </c>
      <c r="C192" s="14" t="str">
        <f>IF(ISERROR(VLOOKUP($B192,Listas!$B$4:$C$12,2,FALSE)),"",VLOOKUP($B192,Listas!$B$4:$C$12,2,FALSE))</f>
        <v/>
      </c>
      <c r="D192" s="23"/>
      <c r="E192" s="15">
        <v>0</v>
      </c>
      <c r="F192" s="15" t="s">
        <v>909</v>
      </c>
      <c r="G192" s="15" t="str">
        <f>IF(ISERROR(VLOOKUP($B192&amp;" "&amp;$H192,Listas!$N$4:$O$14,2,FALSE)),"",VLOOKUP($B192&amp;" "&amp;$H192,Listas!$N$4:$O$14,2,FALSE))</f>
        <v/>
      </c>
      <c r="H192" s="15" t="str">
        <f>IF(ISERROR(VLOOKUP($F192,Listas!$L$4:$M$7,2,FALSE)),"",VLOOKUP($F192,Listas!$L$4:$M$7,2,FALSE))</f>
        <v/>
      </c>
      <c r="I192" s="17" t="str">
        <f t="shared" si="4"/>
        <v/>
      </c>
      <c r="J192" s="15" t="str">
        <f t="shared" si="5"/>
        <v/>
      </c>
      <c r="K192" s="15" t="str">
        <f>IF(ISERROR(VLOOKUP($B192,Listas!$B$4:$K$12,10,FALSE)),"",IF(B192="Hydrogen_\_Hidrógeno",LOOKUP(D192,Listas!$AL$4:$AL$7,Listas!$AM$4:$AM$7),VLOOKUP($B192,Listas!$B$4:$K$12,10,FALSE)))</f>
        <v/>
      </c>
    </row>
    <row r="193" spans="1:11" x14ac:dyDescent="0.25">
      <c r="A193" s="14"/>
      <c r="B193" s="23" t="s">
        <v>781</v>
      </c>
      <c r="C193" s="14" t="str">
        <f>IF(ISERROR(VLOOKUP($B193,Listas!$B$4:$C$12,2,FALSE)),"",VLOOKUP($B193,Listas!$B$4:$C$12,2,FALSE))</f>
        <v/>
      </c>
      <c r="D193" s="23"/>
      <c r="E193" s="15">
        <v>0</v>
      </c>
      <c r="F193" s="15" t="s">
        <v>909</v>
      </c>
      <c r="G193" s="15" t="str">
        <f>IF(ISERROR(VLOOKUP($B193&amp;" "&amp;$H193,Listas!$N$4:$O$14,2,FALSE)),"",VLOOKUP($B193&amp;" "&amp;$H193,Listas!$N$4:$O$14,2,FALSE))</f>
        <v/>
      </c>
      <c r="H193" s="15" t="str">
        <f>IF(ISERROR(VLOOKUP($F193,Listas!$L$4:$M$7,2,FALSE)),"",VLOOKUP($F193,Listas!$L$4:$M$7,2,FALSE))</f>
        <v/>
      </c>
      <c r="I193" s="17" t="str">
        <f t="shared" si="4"/>
        <v/>
      </c>
      <c r="J193" s="15" t="str">
        <f t="shared" si="5"/>
        <v/>
      </c>
      <c r="K193" s="15" t="str">
        <f>IF(ISERROR(VLOOKUP($B193,Listas!$B$4:$K$12,10,FALSE)),"",IF(B193="Hydrogen_\_Hidrógeno",LOOKUP(D193,Listas!$AL$4:$AL$7,Listas!$AM$4:$AM$7),VLOOKUP($B193,Listas!$B$4:$K$12,10,FALSE)))</f>
        <v/>
      </c>
    </row>
    <row r="194" spans="1:11" x14ac:dyDescent="0.25">
      <c r="A194" s="14"/>
      <c r="B194" s="23" t="s">
        <v>781</v>
      </c>
      <c r="C194" s="14" t="str">
        <f>IF(ISERROR(VLOOKUP($B194,Listas!$B$4:$C$12,2,FALSE)),"",VLOOKUP($B194,Listas!$B$4:$C$12,2,FALSE))</f>
        <v/>
      </c>
      <c r="D194" s="23"/>
      <c r="E194" s="15">
        <v>0</v>
      </c>
      <c r="F194" s="15" t="s">
        <v>909</v>
      </c>
      <c r="G194" s="15" t="str">
        <f>IF(ISERROR(VLOOKUP($B194&amp;" "&amp;$H194,Listas!$N$4:$O$14,2,FALSE)),"",VLOOKUP($B194&amp;" "&amp;$H194,Listas!$N$4:$O$14,2,FALSE))</f>
        <v/>
      </c>
      <c r="H194" s="15" t="str">
        <f>IF(ISERROR(VLOOKUP($F194,Listas!$L$4:$M$7,2,FALSE)),"",VLOOKUP($F194,Listas!$L$4:$M$7,2,FALSE))</f>
        <v/>
      </c>
      <c r="I194" s="17" t="str">
        <f t="shared" si="4"/>
        <v/>
      </c>
      <c r="J194" s="15" t="str">
        <f t="shared" si="5"/>
        <v/>
      </c>
      <c r="K194" s="15" t="str">
        <f>IF(ISERROR(VLOOKUP($B194,Listas!$B$4:$K$12,10,FALSE)),"",IF(B194="Hydrogen_\_Hidrógeno",LOOKUP(D194,Listas!$AL$4:$AL$7,Listas!$AM$4:$AM$7),VLOOKUP($B194,Listas!$B$4:$K$12,10,FALSE)))</f>
        <v/>
      </c>
    </row>
    <row r="195" spans="1:11" x14ac:dyDescent="0.25">
      <c r="A195" s="14"/>
      <c r="B195" s="23" t="s">
        <v>781</v>
      </c>
      <c r="C195" s="14" t="str">
        <f>IF(ISERROR(VLOOKUP($B195,Listas!$B$4:$C$12,2,FALSE)),"",VLOOKUP($B195,Listas!$B$4:$C$12,2,FALSE))</f>
        <v/>
      </c>
      <c r="D195" s="23"/>
      <c r="E195" s="15">
        <v>0</v>
      </c>
      <c r="F195" s="15" t="s">
        <v>909</v>
      </c>
      <c r="G195" s="15" t="str">
        <f>IF(ISERROR(VLOOKUP($B195&amp;" "&amp;$H195,Listas!$N$4:$O$14,2,FALSE)),"",VLOOKUP($B195&amp;" "&amp;$H195,Listas!$N$4:$O$14,2,FALSE))</f>
        <v/>
      </c>
      <c r="H195" s="15" t="str">
        <f>IF(ISERROR(VLOOKUP($F195,Listas!$L$4:$M$7,2,FALSE)),"",VLOOKUP($F195,Listas!$L$4:$M$7,2,FALSE))</f>
        <v/>
      </c>
      <c r="I195" s="17" t="str">
        <f t="shared" si="4"/>
        <v/>
      </c>
      <c r="J195" s="15" t="str">
        <f t="shared" si="5"/>
        <v/>
      </c>
      <c r="K195" s="15" t="str">
        <f>IF(ISERROR(VLOOKUP($B195,Listas!$B$4:$K$12,10,FALSE)),"",IF(B195="Hydrogen_\_Hidrógeno",LOOKUP(D195,Listas!$AL$4:$AL$7,Listas!$AM$4:$AM$7),VLOOKUP($B195,Listas!$B$4:$K$12,10,FALSE)))</f>
        <v/>
      </c>
    </row>
    <row r="196" spans="1:11" x14ac:dyDescent="0.25">
      <c r="A196" s="14"/>
      <c r="B196" s="23" t="s">
        <v>781</v>
      </c>
      <c r="C196" s="14" t="str">
        <f>IF(ISERROR(VLOOKUP($B196,Listas!$B$4:$C$12,2,FALSE)),"",VLOOKUP($B196,Listas!$B$4:$C$12,2,FALSE))</f>
        <v/>
      </c>
      <c r="D196" s="23"/>
      <c r="E196" s="15">
        <v>0</v>
      </c>
      <c r="F196" s="15" t="s">
        <v>909</v>
      </c>
      <c r="G196" s="15" t="str">
        <f>IF(ISERROR(VLOOKUP($B196&amp;" "&amp;$H196,Listas!$N$4:$O$14,2,FALSE)),"",VLOOKUP($B196&amp;" "&amp;$H196,Listas!$N$4:$O$14,2,FALSE))</f>
        <v/>
      </c>
      <c r="H196" s="15" t="str">
        <f>IF(ISERROR(VLOOKUP($F196,Listas!$L$4:$M$7,2,FALSE)),"",VLOOKUP($F196,Listas!$L$4:$M$7,2,FALSE))</f>
        <v/>
      </c>
      <c r="I196" s="17" t="str">
        <f t="shared" si="4"/>
        <v/>
      </c>
      <c r="J196" s="15" t="str">
        <f t="shared" si="5"/>
        <v/>
      </c>
      <c r="K196" s="15" t="str">
        <f>IF(ISERROR(VLOOKUP($B196,Listas!$B$4:$K$12,10,FALSE)),"",IF(B196="Hydrogen_\_Hidrógeno",LOOKUP(D196,Listas!$AL$4:$AL$7,Listas!$AM$4:$AM$7),VLOOKUP($B196,Listas!$B$4:$K$12,10,FALSE)))</f>
        <v/>
      </c>
    </row>
    <row r="197" spans="1:11" x14ac:dyDescent="0.25">
      <c r="A197" s="14"/>
      <c r="B197" s="23" t="s">
        <v>781</v>
      </c>
      <c r="C197" s="14" t="str">
        <f>IF(ISERROR(VLOOKUP($B197,Listas!$B$4:$C$12,2,FALSE)),"",VLOOKUP($B197,Listas!$B$4:$C$12,2,FALSE))</f>
        <v/>
      </c>
      <c r="D197" s="23"/>
      <c r="E197" s="15">
        <v>0</v>
      </c>
      <c r="F197" s="15" t="s">
        <v>909</v>
      </c>
      <c r="G197" s="15" t="str">
        <f>IF(ISERROR(VLOOKUP($B197&amp;" "&amp;$H197,Listas!$N$4:$O$14,2,FALSE)),"",VLOOKUP($B197&amp;" "&amp;$H197,Listas!$N$4:$O$14,2,FALSE))</f>
        <v/>
      </c>
      <c r="H197" s="15" t="str">
        <f>IF(ISERROR(VLOOKUP($F197,Listas!$L$4:$M$7,2,FALSE)),"",VLOOKUP($F197,Listas!$L$4:$M$7,2,FALSE))</f>
        <v/>
      </c>
      <c r="I197" s="17" t="str">
        <f t="shared" si="4"/>
        <v/>
      </c>
      <c r="J197" s="15" t="str">
        <f t="shared" si="5"/>
        <v/>
      </c>
      <c r="K197" s="15" t="str">
        <f>IF(ISERROR(VLOOKUP($B197,Listas!$B$4:$K$12,10,FALSE)),"",IF(B197="Hydrogen_\_Hidrógeno",LOOKUP(D197,Listas!$AL$4:$AL$7,Listas!$AM$4:$AM$7),VLOOKUP($B197,Listas!$B$4:$K$12,10,FALSE)))</f>
        <v/>
      </c>
    </row>
    <row r="198" spans="1:11" x14ac:dyDescent="0.25">
      <c r="A198" s="14"/>
      <c r="B198" s="23" t="s">
        <v>781</v>
      </c>
      <c r="C198" s="14" t="str">
        <f>IF(ISERROR(VLOOKUP($B198,Listas!$B$4:$C$12,2,FALSE)),"",VLOOKUP($B198,Listas!$B$4:$C$12,2,FALSE))</f>
        <v/>
      </c>
      <c r="D198" s="23"/>
      <c r="E198" s="15">
        <v>0</v>
      </c>
      <c r="F198" s="15" t="s">
        <v>909</v>
      </c>
      <c r="G198" s="15" t="str">
        <f>IF(ISERROR(VLOOKUP($B198&amp;" "&amp;$H198,Listas!$N$4:$O$14,2,FALSE)),"",VLOOKUP($B198&amp;" "&amp;$H198,Listas!$N$4:$O$14,2,FALSE))</f>
        <v/>
      </c>
      <c r="H198" s="15" t="str">
        <f>IF(ISERROR(VLOOKUP($F198,Listas!$L$4:$M$7,2,FALSE)),"",VLOOKUP($F198,Listas!$L$4:$M$7,2,FALSE))</f>
        <v/>
      </c>
      <c r="I198" s="17" t="str">
        <f t="shared" si="4"/>
        <v/>
      </c>
      <c r="J198" s="15" t="str">
        <f t="shared" si="5"/>
        <v/>
      </c>
      <c r="K198" s="15" t="str">
        <f>IF(ISERROR(VLOOKUP($B198,Listas!$B$4:$K$12,10,FALSE)),"",IF(B198="Hydrogen_\_Hidrógeno",LOOKUP(D198,Listas!$AL$4:$AL$7,Listas!$AM$4:$AM$7),VLOOKUP($B198,Listas!$B$4:$K$12,10,FALSE)))</f>
        <v/>
      </c>
    </row>
    <row r="199" spans="1:11" x14ac:dyDescent="0.25">
      <c r="A199" s="14"/>
      <c r="B199" s="23" t="s">
        <v>781</v>
      </c>
      <c r="C199" s="14" t="str">
        <f>IF(ISERROR(VLOOKUP($B199,Listas!$B$4:$C$12,2,FALSE)),"",VLOOKUP($B199,Listas!$B$4:$C$12,2,FALSE))</f>
        <v/>
      </c>
      <c r="D199" s="23"/>
      <c r="E199" s="15">
        <v>0</v>
      </c>
      <c r="F199" s="15" t="s">
        <v>909</v>
      </c>
      <c r="G199" s="15" t="str">
        <f>IF(ISERROR(VLOOKUP($B199&amp;" "&amp;$H199,Listas!$N$4:$O$14,2,FALSE)),"",VLOOKUP($B199&amp;" "&amp;$H199,Listas!$N$4:$O$14,2,FALSE))</f>
        <v/>
      </c>
      <c r="H199" s="15" t="str">
        <f>IF(ISERROR(VLOOKUP($F199,Listas!$L$4:$M$7,2,FALSE)),"",VLOOKUP($F199,Listas!$L$4:$M$7,2,FALSE))</f>
        <v/>
      </c>
      <c r="I199" s="17" t="str">
        <f t="shared" ref="I199:I262" si="6">IFERROR(IF(B199="Hydrogen_\_Hidrógeno",(E199*G199)*0.4,E199*G199),"")</f>
        <v/>
      </c>
      <c r="J199" s="15" t="str">
        <f t="shared" si="5"/>
        <v/>
      </c>
      <c r="K199" s="15" t="str">
        <f>IF(ISERROR(VLOOKUP($B199,Listas!$B$4:$K$12,10,FALSE)),"",IF(B199="Hydrogen_\_Hidrógeno",LOOKUP(D199,Listas!$AL$4:$AL$7,Listas!$AM$4:$AM$7),VLOOKUP($B199,Listas!$B$4:$K$12,10,FALSE)))</f>
        <v/>
      </c>
    </row>
    <row r="200" spans="1:11" x14ac:dyDescent="0.25">
      <c r="A200" s="14"/>
      <c r="B200" s="23" t="s">
        <v>781</v>
      </c>
      <c r="C200" s="14" t="str">
        <f>IF(ISERROR(VLOOKUP($B200,Listas!$B$4:$C$12,2,FALSE)),"",VLOOKUP($B200,Listas!$B$4:$C$12,2,FALSE))</f>
        <v/>
      </c>
      <c r="D200" s="23"/>
      <c r="E200" s="15">
        <v>0</v>
      </c>
      <c r="F200" s="15" t="s">
        <v>909</v>
      </c>
      <c r="G200" s="15" t="str">
        <f>IF(ISERROR(VLOOKUP($B200&amp;" "&amp;$H200,Listas!$N$4:$O$14,2,FALSE)),"",VLOOKUP($B200&amp;" "&amp;$H200,Listas!$N$4:$O$14,2,FALSE))</f>
        <v/>
      </c>
      <c r="H200" s="15" t="str">
        <f>IF(ISERROR(VLOOKUP($F200,Listas!$L$4:$M$7,2,FALSE)),"",VLOOKUP($F200,Listas!$L$4:$M$7,2,FALSE))</f>
        <v/>
      </c>
      <c r="I200" s="17" t="str">
        <f t="shared" si="6"/>
        <v/>
      </c>
      <c r="J200" s="15" t="str">
        <f t="shared" ref="J200:J263" si="7">IF(ISERROR(E200*G200),"",E200*G200)</f>
        <v/>
      </c>
      <c r="K200" s="15" t="str">
        <f>IF(ISERROR(VLOOKUP($B200,Listas!$B$4:$K$12,10,FALSE)),"",IF(B200="Hydrogen_\_Hidrógeno",LOOKUP(D200,Listas!$AL$4:$AL$7,Listas!$AM$4:$AM$7),VLOOKUP($B200,Listas!$B$4:$K$12,10,FALSE)))</f>
        <v/>
      </c>
    </row>
    <row r="201" spans="1:11" x14ac:dyDescent="0.25">
      <c r="A201" s="14"/>
      <c r="B201" s="23" t="s">
        <v>781</v>
      </c>
      <c r="C201" s="14" t="str">
        <f>IF(ISERROR(VLOOKUP($B201,Listas!$B$4:$C$12,2,FALSE)),"",VLOOKUP($B201,Listas!$B$4:$C$12,2,FALSE))</f>
        <v/>
      </c>
      <c r="D201" s="23"/>
      <c r="E201" s="15">
        <v>0</v>
      </c>
      <c r="F201" s="15" t="s">
        <v>909</v>
      </c>
      <c r="G201" s="15" t="str">
        <f>IF(ISERROR(VLOOKUP($B201&amp;" "&amp;$H201,Listas!$N$4:$O$14,2,FALSE)),"",VLOOKUP($B201&amp;" "&amp;$H201,Listas!$N$4:$O$14,2,FALSE))</f>
        <v/>
      </c>
      <c r="H201" s="15" t="str">
        <f>IF(ISERROR(VLOOKUP($F201,Listas!$L$4:$M$7,2,FALSE)),"",VLOOKUP($F201,Listas!$L$4:$M$7,2,FALSE))</f>
        <v/>
      </c>
      <c r="I201" s="17" t="str">
        <f t="shared" si="6"/>
        <v/>
      </c>
      <c r="J201" s="15" t="str">
        <f t="shared" si="7"/>
        <v/>
      </c>
      <c r="K201" s="15" t="str">
        <f>IF(ISERROR(VLOOKUP($B201,Listas!$B$4:$K$12,10,FALSE)),"",IF(B201="Hydrogen_\_Hidrógeno",LOOKUP(D201,Listas!$AL$4:$AL$7,Listas!$AM$4:$AM$7),VLOOKUP($B201,Listas!$B$4:$K$12,10,FALSE)))</f>
        <v/>
      </c>
    </row>
    <row r="202" spans="1:11" x14ac:dyDescent="0.25">
      <c r="A202" s="14"/>
      <c r="B202" s="23" t="s">
        <v>781</v>
      </c>
      <c r="C202" s="14" t="str">
        <f>IF(ISERROR(VLOOKUP($B202,Listas!$B$4:$C$12,2,FALSE)),"",VLOOKUP($B202,Listas!$B$4:$C$12,2,FALSE))</f>
        <v/>
      </c>
      <c r="D202" s="23"/>
      <c r="E202" s="15">
        <v>0</v>
      </c>
      <c r="F202" s="15" t="s">
        <v>909</v>
      </c>
      <c r="G202" s="15" t="str">
        <f>IF(ISERROR(VLOOKUP($B202&amp;" "&amp;$H202,Listas!$N$4:$O$14,2,FALSE)),"",VLOOKUP($B202&amp;" "&amp;$H202,Listas!$N$4:$O$14,2,FALSE))</f>
        <v/>
      </c>
      <c r="H202" s="15" t="str">
        <f>IF(ISERROR(VLOOKUP($F202,Listas!$L$4:$M$7,2,FALSE)),"",VLOOKUP($F202,Listas!$L$4:$M$7,2,FALSE))</f>
        <v/>
      </c>
      <c r="I202" s="17" t="str">
        <f t="shared" si="6"/>
        <v/>
      </c>
      <c r="J202" s="15" t="str">
        <f t="shared" si="7"/>
        <v/>
      </c>
      <c r="K202" s="15" t="str">
        <f>IF(ISERROR(VLOOKUP($B202,Listas!$B$4:$K$12,10,FALSE)),"",IF(B202="Hydrogen_\_Hidrógeno",LOOKUP(D202,Listas!$AL$4:$AL$7,Listas!$AM$4:$AM$7),VLOOKUP($B202,Listas!$B$4:$K$12,10,FALSE)))</f>
        <v/>
      </c>
    </row>
    <row r="203" spans="1:11" x14ac:dyDescent="0.25">
      <c r="A203" s="14"/>
      <c r="B203" s="23" t="s">
        <v>781</v>
      </c>
      <c r="C203" s="14" t="str">
        <f>IF(ISERROR(VLOOKUP($B203,Listas!$B$4:$C$12,2,FALSE)),"",VLOOKUP($B203,Listas!$B$4:$C$12,2,FALSE))</f>
        <v/>
      </c>
      <c r="D203" s="23"/>
      <c r="E203" s="15">
        <v>0</v>
      </c>
      <c r="F203" s="15" t="s">
        <v>909</v>
      </c>
      <c r="G203" s="15" t="str">
        <f>IF(ISERROR(VLOOKUP($B203&amp;" "&amp;$H203,Listas!$N$4:$O$14,2,FALSE)),"",VLOOKUP($B203&amp;" "&amp;$H203,Listas!$N$4:$O$14,2,FALSE))</f>
        <v/>
      </c>
      <c r="H203" s="15" t="str">
        <f>IF(ISERROR(VLOOKUP($F203,Listas!$L$4:$M$7,2,FALSE)),"",VLOOKUP($F203,Listas!$L$4:$M$7,2,FALSE))</f>
        <v/>
      </c>
      <c r="I203" s="17" t="str">
        <f t="shared" si="6"/>
        <v/>
      </c>
      <c r="J203" s="15" t="str">
        <f t="shared" si="7"/>
        <v/>
      </c>
      <c r="K203" s="15" t="str">
        <f>IF(ISERROR(VLOOKUP($B203,Listas!$B$4:$K$12,10,FALSE)),"",IF(B203="Hydrogen_\_Hidrógeno",LOOKUP(D203,Listas!$AL$4:$AL$7,Listas!$AM$4:$AM$7),VLOOKUP($B203,Listas!$B$4:$K$12,10,FALSE)))</f>
        <v/>
      </c>
    </row>
    <row r="204" spans="1:11" x14ac:dyDescent="0.25">
      <c r="A204" s="14"/>
      <c r="B204" s="23" t="s">
        <v>781</v>
      </c>
      <c r="C204" s="14" t="str">
        <f>IF(ISERROR(VLOOKUP($B204,Listas!$B$4:$C$12,2,FALSE)),"",VLOOKUP($B204,Listas!$B$4:$C$12,2,FALSE))</f>
        <v/>
      </c>
      <c r="D204" s="23"/>
      <c r="E204" s="15">
        <v>0</v>
      </c>
      <c r="F204" s="15" t="s">
        <v>909</v>
      </c>
      <c r="G204" s="15" t="str">
        <f>IF(ISERROR(VLOOKUP($B204&amp;" "&amp;$H204,Listas!$N$4:$O$14,2,FALSE)),"",VLOOKUP($B204&amp;" "&amp;$H204,Listas!$N$4:$O$14,2,FALSE))</f>
        <v/>
      </c>
      <c r="H204" s="15" t="str">
        <f>IF(ISERROR(VLOOKUP($F204,Listas!$L$4:$M$7,2,FALSE)),"",VLOOKUP($F204,Listas!$L$4:$M$7,2,FALSE))</f>
        <v/>
      </c>
      <c r="I204" s="17" t="str">
        <f t="shared" si="6"/>
        <v/>
      </c>
      <c r="J204" s="15" t="str">
        <f t="shared" si="7"/>
        <v/>
      </c>
      <c r="K204" s="15" t="str">
        <f>IF(ISERROR(VLOOKUP($B204,Listas!$B$4:$K$12,10,FALSE)),"",IF(B204="Hydrogen_\_Hidrógeno",LOOKUP(D204,Listas!$AL$4:$AL$7,Listas!$AM$4:$AM$7),VLOOKUP($B204,Listas!$B$4:$K$12,10,FALSE)))</f>
        <v/>
      </c>
    </row>
    <row r="205" spans="1:11" x14ac:dyDescent="0.25">
      <c r="A205" s="14"/>
      <c r="B205" s="23" t="s">
        <v>781</v>
      </c>
      <c r="C205" s="14" t="str">
        <f>IF(ISERROR(VLOOKUP($B205,Listas!$B$4:$C$12,2,FALSE)),"",VLOOKUP($B205,Listas!$B$4:$C$12,2,FALSE))</f>
        <v/>
      </c>
      <c r="D205" s="23"/>
      <c r="E205" s="15">
        <v>0</v>
      </c>
      <c r="F205" s="15" t="s">
        <v>909</v>
      </c>
      <c r="G205" s="15" t="str">
        <f>IF(ISERROR(VLOOKUP($B205&amp;" "&amp;$H205,Listas!$N$4:$O$14,2,FALSE)),"",VLOOKUP($B205&amp;" "&amp;$H205,Listas!$N$4:$O$14,2,FALSE))</f>
        <v/>
      </c>
      <c r="H205" s="15" t="str">
        <f>IF(ISERROR(VLOOKUP($F205,Listas!$L$4:$M$7,2,FALSE)),"",VLOOKUP($F205,Listas!$L$4:$M$7,2,FALSE))</f>
        <v/>
      </c>
      <c r="I205" s="17" t="str">
        <f t="shared" si="6"/>
        <v/>
      </c>
      <c r="J205" s="15" t="str">
        <f t="shared" si="7"/>
        <v/>
      </c>
      <c r="K205" s="15" t="str">
        <f>IF(ISERROR(VLOOKUP($B205,Listas!$B$4:$K$12,10,FALSE)),"",IF(B205="Hydrogen_\_Hidrógeno",LOOKUP(D205,Listas!$AL$4:$AL$7,Listas!$AM$4:$AM$7),VLOOKUP($B205,Listas!$B$4:$K$12,10,FALSE)))</f>
        <v/>
      </c>
    </row>
    <row r="206" spans="1:11" x14ac:dyDescent="0.25">
      <c r="A206" s="14"/>
      <c r="B206" s="23" t="s">
        <v>781</v>
      </c>
      <c r="C206" s="14" t="str">
        <f>IF(ISERROR(VLOOKUP($B206,Listas!$B$4:$C$12,2,FALSE)),"",VLOOKUP($B206,Listas!$B$4:$C$12,2,FALSE))</f>
        <v/>
      </c>
      <c r="D206" s="23"/>
      <c r="E206" s="15">
        <v>0</v>
      </c>
      <c r="F206" s="15" t="s">
        <v>909</v>
      </c>
      <c r="G206" s="15" t="str">
        <f>IF(ISERROR(VLOOKUP($B206&amp;" "&amp;$H206,Listas!$N$4:$O$14,2,FALSE)),"",VLOOKUP($B206&amp;" "&amp;$H206,Listas!$N$4:$O$14,2,FALSE))</f>
        <v/>
      </c>
      <c r="H206" s="15" t="str">
        <f>IF(ISERROR(VLOOKUP($F206,Listas!$L$4:$M$7,2,FALSE)),"",VLOOKUP($F206,Listas!$L$4:$M$7,2,FALSE))</f>
        <v/>
      </c>
      <c r="I206" s="17" t="str">
        <f t="shared" si="6"/>
        <v/>
      </c>
      <c r="J206" s="15" t="str">
        <f t="shared" si="7"/>
        <v/>
      </c>
      <c r="K206" s="15" t="str">
        <f>IF(ISERROR(VLOOKUP($B206,Listas!$B$4:$K$12,10,FALSE)),"",IF(B206="Hydrogen_\_Hidrógeno",LOOKUP(D206,Listas!$AL$4:$AL$7,Listas!$AM$4:$AM$7),VLOOKUP($B206,Listas!$B$4:$K$12,10,FALSE)))</f>
        <v/>
      </c>
    </row>
    <row r="207" spans="1:11" x14ac:dyDescent="0.25">
      <c r="A207" s="14"/>
      <c r="B207" s="23" t="s">
        <v>781</v>
      </c>
      <c r="C207" s="14" t="str">
        <f>IF(ISERROR(VLOOKUP($B207,Listas!$B$4:$C$12,2,FALSE)),"",VLOOKUP($B207,Listas!$B$4:$C$12,2,FALSE))</f>
        <v/>
      </c>
      <c r="D207" s="23"/>
      <c r="E207" s="15">
        <v>0</v>
      </c>
      <c r="F207" s="15" t="s">
        <v>909</v>
      </c>
      <c r="G207" s="15" t="str">
        <f>IF(ISERROR(VLOOKUP($B207&amp;" "&amp;$H207,Listas!$N$4:$O$14,2,FALSE)),"",VLOOKUP($B207&amp;" "&amp;$H207,Listas!$N$4:$O$14,2,FALSE))</f>
        <v/>
      </c>
      <c r="H207" s="15" t="str">
        <f>IF(ISERROR(VLOOKUP($F207,Listas!$L$4:$M$7,2,FALSE)),"",VLOOKUP($F207,Listas!$L$4:$M$7,2,FALSE))</f>
        <v/>
      </c>
      <c r="I207" s="17" t="str">
        <f t="shared" si="6"/>
        <v/>
      </c>
      <c r="J207" s="15" t="str">
        <f t="shared" si="7"/>
        <v/>
      </c>
      <c r="K207" s="15" t="str">
        <f>IF(ISERROR(VLOOKUP($B207,Listas!$B$4:$K$12,10,FALSE)),"",IF(B207="Hydrogen_\_Hidrógeno",LOOKUP(D207,Listas!$AL$4:$AL$7,Listas!$AM$4:$AM$7),VLOOKUP($B207,Listas!$B$4:$K$12,10,FALSE)))</f>
        <v/>
      </c>
    </row>
    <row r="208" spans="1:11" x14ac:dyDescent="0.25">
      <c r="A208" s="14"/>
      <c r="B208" s="23" t="s">
        <v>781</v>
      </c>
      <c r="C208" s="14" t="str">
        <f>IF(ISERROR(VLOOKUP($B208,Listas!$B$4:$C$12,2,FALSE)),"",VLOOKUP($B208,Listas!$B$4:$C$12,2,FALSE))</f>
        <v/>
      </c>
      <c r="D208" s="23"/>
      <c r="E208" s="15">
        <v>0</v>
      </c>
      <c r="F208" s="15" t="s">
        <v>909</v>
      </c>
      <c r="G208" s="15" t="str">
        <f>IF(ISERROR(VLOOKUP($B208&amp;" "&amp;$H208,Listas!$N$4:$O$14,2,FALSE)),"",VLOOKUP($B208&amp;" "&amp;$H208,Listas!$N$4:$O$14,2,FALSE))</f>
        <v/>
      </c>
      <c r="H208" s="15" t="str">
        <f>IF(ISERROR(VLOOKUP($F208,Listas!$L$4:$M$7,2,FALSE)),"",VLOOKUP($F208,Listas!$L$4:$M$7,2,FALSE))</f>
        <v/>
      </c>
      <c r="I208" s="17" t="str">
        <f t="shared" si="6"/>
        <v/>
      </c>
      <c r="J208" s="15" t="str">
        <f t="shared" si="7"/>
        <v/>
      </c>
      <c r="K208" s="15" t="str">
        <f>IF(ISERROR(VLOOKUP($B208,Listas!$B$4:$K$12,10,FALSE)),"",IF(B208="Hydrogen_\_Hidrógeno",LOOKUP(D208,Listas!$AL$4:$AL$7,Listas!$AM$4:$AM$7),VLOOKUP($B208,Listas!$B$4:$K$12,10,FALSE)))</f>
        <v/>
      </c>
    </row>
    <row r="209" spans="1:11" x14ac:dyDescent="0.25">
      <c r="A209" s="14"/>
      <c r="B209" s="23" t="s">
        <v>781</v>
      </c>
      <c r="C209" s="14" t="str">
        <f>IF(ISERROR(VLOOKUP($B209,Listas!$B$4:$C$12,2,FALSE)),"",VLOOKUP($B209,Listas!$B$4:$C$12,2,FALSE))</f>
        <v/>
      </c>
      <c r="D209" s="23"/>
      <c r="E209" s="15">
        <v>0</v>
      </c>
      <c r="F209" s="15" t="s">
        <v>909</v>
      </c>
      <c r="G209" s="15" t="str">
        <f>IF(ISERROR(VLOOKUP($B209&amp;" "&amp;$H209,Listas!$N$4:$O$14,2,FALSE)),"",VLOOKUP($B209&amp;" "&amp;$H209,Listas!$N$4:$O$14,2,FALSE))</f>
        <v/>
      </c>
      <c r="H209" s="15" t="str">
        <f>IF(ISERROR(VLOOKUP($F209,Listas!$L$4:$M$7,2,FALSE)),"",VLOOKUP($F209,Listas!$L$4:$M$7,2,FALSE))</f>
        <v/>
      </c>
      <c r="I209" s="17" t="str">
        <f t="shared" si="6"/>
        <v/>
      </c>
      <c r="J209" s="15" t="str">
        <f t="shared" si="7"/>
        <v/>
      </c>
      <c r="K209" s="15" t="str">
        <f>IF(ISERROR(VLOOKUP($B209,Listas!$B$4:$K$12,10,FALSE)),"",IF(B209="Hydrogen_\_Hidrógeno",LOOKUP(D209,Listas!$AL$4:$AL$7,Listas!$AM$4:$AM$7),VLOOKUP($B209,Listas!$B$4:$K$12,10,FALSE)))</f>
        <v/>
      </c>
    </row>
    <row r="210" spans="1:11" x14ac:dyDescent="0.25">
      <c r="A210" s="14"/>
      <c r="B210" s="23" t="s">
        <v>781</v>
      </c>
      <c r="C210" s="14" t="str">
        <f>IF(ISERROR(VLOOKUP($B210,Listas!$B$4:$C$12,2,FALSE)),"",VLOOKUP($B210,Listas!$B$4:$C$12,2,FALSE))</f>
        <v/>
      </c>
      <c r="D210" s="23"/>
      <c r="E210" s="15">
        <v>0</v>
      </c>
      <c r="F210" s="15" t="s">
        <v>909</v>
      </c>
      <c r="G210" s="15" t="str">
        <f>IF(ISERROR(VLOOKUP($B210&amp;" "&amp;$H210,Listas!$N$4:$O$14,2,FALSE)),"",VLOOKUP($B210&amp;" "&amp;$H210,Listas!$N$4:$O$14,2,FALSE))</f>
        <v/>
      </c>
      <c r="H210" s="15" t="str">
        <f>IF(ISERROR(VLOOKUP($F210,Listas!$L$4:$M$7,2,FALSE)),"",VLOOKUP($F210,Listas!$L$4:$M$7,2,FALSE))</f>
        <v/>
      </c>
      <c r="I210" s="17" t="str">
        <f t="shared" si="6"/>
        <v/>
      </c>
      <c r="J210" s="15" t="str">
        <f t="shared" si="7"/>
        <v/>
      </c>
      <c r="K210" s="15" t="str">
        <f>IF(ISERROR(VLOOKUP($B210,Listas!$B$4:$K$12,10,FALSE)),"",IF(B210="Hydrogen_\_Hidrógeno",LOOKUP(D210,Listas!$AL$4:$AL$7,Listas!$AM$4:$AM$7),VLOOKUP($B210,Listas!$B$4:$K$12,10,FALSE)))</f>
        <v/>
      </c>
    </row>
    <row r="211" spans="1:11" x14ac:dyDescent="0.25">
      <c r="A211" s="14"/>
      <c r="B211" s="23" t="s">
        <v>781</v>
      </c>
      <c r="C211" s="14" t="str">
        <f>IF(ISERROR(VLOOKUP($B211,Listas!$B$4:$C$12,2,FALSE)),"",VLOOKUP($B211,Listas!$B$4:$C$12,2,FALSE))</f>
        <v/>
      </c>
      <c r="D211" s="23"/>
      <c r="E211" s="15">
        <v>0</v>
      </c>
      <c r="F211" s="15" t="s">
        <v>909</v>
      </c>
      <c r="G211" s="15" t="str">
        <f>IF(ISERROR(VLOOKUP($B211&amp;" "&amp;$H211,Listas!$N$4:$O$14,2,FALSE)),"",VLOOKUP($B211&amp;" "&amp;$H211,Listas!$N$4:$O$14,2,FALSE))</f>
        <v/>
      </c>
      <c r="H211" s="15" t="str">
        <f>IF(ISERROR(VLOOKUP($F211,Listas!$L$4:$M$7,2,FALSE)),"",VLOOKUP($F211,Listas!$L$4:$M$7,2,FALSE))</f>
        <v/>
      </c>
      <c r="I211" s="17" t="str">
        <f t="shared" si="6"/>
        <v/>
      </c>
      <c r="J211" s="15" t="str">
        <f t="shared" si="7"/>
        <v/>
      </c>
      <c r="K211" s="15" t="str">
        <f>IF(ISERROR(VLOOKUP($B211,Listas!$B$4:$K$12,10,FALSE)),"",IF(B211="Hydrogen_\_Hidrógeno",LOOKUP(D211,Listas!$AL$4:$AL$7,Listas!$AM$4:$AM$7),VLOOKUP($B211,Listas!$B$4:$K$12,10,FALSE)))</f>
        <v/>
      </c>
    </row>
    <row r="212" spans="1:11" x14ac:dyDescent="0.25">
      <c r="A212" s="14"/>
      <c r="B212" s="23" t="s">
        <v>781</v>
      </c>
      <c r="C212" s="14" t="str">
        <f>IF(ISERROR(VLOOKUP($B212,Listas!$B$4:$C$12,2,FALSE)),"",VLOOKUP($B212,Listas!$B$4:$C$12,2,FALSE))</f>
        <v/>
      </c>
      <c r="D212" s="23"/>
      <c r="E212" s="15">
        <v>0</v>
      </c>
      <c r="F212" s="15" t="s">
        <v>909</v>
      </c>
      <c r="G212" s="15" t="str">
        <f>IF(ISERROR(VLOOKUP($B212&amp;" "&amp;$H212,Listas!$N$4:$O$14,2,FALSE)),"",VLOOKUP($B212&amp;" "&amp;$H212,Listas!$N$4:$O$14,2,FALSE))</f>
        <v/>
      </c>
      <c r="H212" s="15" t="str">
        <f>IF(ISERROR(VLOOKUP($F212,Listas!$L$4:$M$7,2,FALSE)),"",VLOOKUP($F212,Listas!$L$4:$M$7,2,FALSE))</f>
        <v/>
      </c>
      <c r="I212" s="17" t="str">
        <f t="shared" si="6"/>
        <v/>
      </c>
      <c r="J212" s="15" t="str">
        <f t="shared" si="7"/>
        <v/>
      </c>
      <c r="K212" s="15" t="str">
        <f>IF(ISERROR(VLOOKUP($B212,Listas!$B$4:$K$12,10,FALSE)),"",IF(B212="Hydrogen_\_Hidrógeno",LOOKUP(D212,Listas!$AL$4:$AL$7,Listas!$AM$4:$AM$7),VLOOKUP($B212,Listas!$B$4:$K$12,10,FALSE)))</f>
        <v/>
      </c>
    </row>
    <row r="213" spans="1:11" x14ac:dyDescent="0.25">
      <c r="A213" s="14"/>
      <c r="B213" s="23" t="s">
        <v>781</v>
      </c>
      <c r="C213" s="14" t="str">
        <f>IF(ISERROR(VLOOKUP($B213,Listas!$B$4:$C$12,2,FALSE)),"",VLOOKUP($B213,Listas!$B$4:$C$12,2,FALSE))</f>
        <v/>
      </c>
      <c r="D213" s="23"/>
      <c r="E213" s="15">
        <v>0</v>
      </c>
      <c r="F213" s="15" t="s">
        <v>909</v>
      </c>
      <c r="G213" s="15" t="str">
        <f>IF(ISERROR(VLOOKUP($B213&amp;" "&amp;$H213,Listas!$N$4:$O$14,2,FALSE)),"",VLOOKUP($B213&amp;" "&amp;$H213,Listas!$N$4:$O$14,2,FALSE))</f>
        <v/>
      </c>
      <c r="H213" s="15" t="str">
        <f>IF(ISERROR(VLOOKUP($F213,Listas!$L$4:$M$7,2,FALSE)),"",VLOOKUP($F213,Listas!$L$4:$M$7,2,FALSE))</f>
        <v/>
      </c>
      <c r="I213" s="17" t="str">
        <f t="shared" si="6"/>
        <v/>
      </c>
      <c r="J213" s="15" t="str">
        <f t="shared" si="7"/>
        <v/>
      </c>
      <c r="K213" s="15" t="str">
        <f>IF(ISERROR(VLOOKUP($B213,Listas!$B$4:$K$12,10,FALSE)),"",IF(B213="Hydrogen_\_Hidrógeno",LOOKUP(D213,Listas!$AL$4:$AL$7,Listas!$AM$4:$AM$7),VLOOKUP($B213,Listas!$B$4:$K$12,10,FALSE)))</f>
        <v/>
      </c>
    </row>
    <row r="214" spans="1:11" x14ac:dyDescent="0.25">
      <c r="A214" s="14"/>
      <c r="B214" s="23" t="s">
        <v>781</v>
      </c>
      <c r="C214" s="14" t="str">
        <f>IF(ISERROR(VLOOKUP($B214,Listas!$B$4:$C$12,2,FALSE)),"",VLOOKUP($B214,Listas!$B$4:$C$12,2,FALSE))</f>
        <v/>
      </c>
      <c r="D214" s="23"/>
      <c r="E214" s="15">
        <v>0</v>
      </c>
      <c r="F214" s="15" t="s">
        <v>909</v>
      </c>
      <c r="G214" s="15" t="str">
        <f>IF(ISERROR(VLOOKUP($B214&amp;" "&amp;$H214,Listas!$N$4:$O$14,2,FALSE)),"",VLOOKUP($B214&amp;" "&amp;$H214,Listas!$N$4:$O$14,2,FALSE))</f>
        <v/>
      </c>
      <c r="H214" s="15" t="str">
        <f>IF(ISERROR(VLOOKUP($F214,Listas!$L$4:$M$7,2,FALSE)),"",VLOOKUP($F214,Listas!$L$4:$M$7,2,FALSE))</f>
        <v/>
      </c>
      <c r="I214" s="17" t="str">
        <f t="shared" si="6"/>
        <v/>
      </c>
      <c r="J214" s="15" t="str">
        <f t="shared" si="7"/>
        <v/>
      </c>
      <c r="K214" s="15" t="str">
        <f>IF(ISERROR(VLOOKUP($B214,Listas!$B$4:$K$12,10,FALSE)),"",IF(B214="Hydrogen_\_Hidrógeno",LOOKUP(D214,Listas!$AL$4:$AL$7,Listas!$AM$4:$AM$7),VLOOKUP($B214,Listas!$B$4:$K$12,10,FALSE)))</f>
        <v/>
      </c>
    </row>
    <row r="215" spans="1:11" x14ac:dyDescent="0.25">
      <c r="A215" s="14"/>
      <c r="B215" s="23" t="s">
        <v>781</v>
      </c>
      <c r="C215" s="14" t="str">
        <f>IF(ISERROR(VLOOKUP($B215,Listas!$B$4:$C$12,2,FALSE)),"",VLOOKUP($B215,Listas!$B$4:$C$12,2,FALSE))</f>
        <v/>
      </c>
      <c r="D215" s="23"/>
      <c r="E215" s="15">
        <v>0</v>
      </c>
      <c r="F215" s="15" t="s">
        <v>909</v>
      </c>
      <c r="G215" s="15" t="str">
        <f>IF(ISERROR(VLOOKUP($B215&amp;" "&amp;$H215,Listas!$N$4:$O$14,2,FALSE)),"",VLOOKUP($B215&amp;" "&amp;$H215,Listas!$N$4:$O$14,2,FALSE))</f>
        <v/>
      </c>
      <c r="H215" s="15" t="str">
        <f>IF(ISERROR(VLOOKUP($F215,Listas!$L$4:$M$7,2,FALSE)),"",VLOOKUP($F215,Listas!$L$4:$M$7,2,FALSE))</f>
        <v/>
      </c>
      <c r="I215" s="17" t="str">
        <f t="shared" si="6"/>
        <v/>
      </c>
      <c r="J215" s="15" t="str">
        <f t="shared" si="7"/>
        <v/>
      </c>
      <c r="K215" s="15" t="str">
        <f>IF(ISERROR(VLOOKUP($B215,Listas!$B$4:$K$12,10,FALSE)),"",IF(B215="Hydrogen_\_Hidrógeno",LOOKUP(D215,Listas!$AL$4:$AL$7,Listas!$AM$4:$AM$7),VLOOKUP($B215,Listas!$B$4:$K$12,10,FALSE)))</f>
        <v/>
      </c>
    </row>
    <row r="216" spans="1:11" x14ac:dyDescent="0.25">
      <c r="A216" s="14"/>
      <c r="B216" s="23" t="s">
        <v>781</v>
      </c>
      <c r="C216" s="14" t="str">
        <f>IF(ISERROR(VLOOKUP($B216,Listas!$B$4:$C$12,2,FALSE)),"",VLOOKUP($B216,Listas!$B$4:$C$12,2,FALSE))</f>
        <v/>
      </c>
      <c r="D216" s="23"/>
      <c r="E216" s="15">
        <v>0</v>
      </c>
      <c r="F216" s="15" t="s">
        <v>909</v>
      </c>
      <c r="G216" s="15" t="str">
        <f>IF(ISERROR(VLOOKUP($B216&amp;" "&amp;$H216,Listas!$N$4:$O$14,2,FALSE)),"",VLOOKUP($B216&amp;" "&amp;$H216,Listas!$N$4:$O$14,2,FALSE))</f>
        <v/>
      </c>
      <c r="H216" s="15" t="str">
        <f>IF(ISERROR(VLOOKUP($F216,Listas!$L$4:$M$7,2,FALSE)),"",VLOOKUP($F216,Listas!$L$4:$M$7,2,FALSE))</f>
        <v/>
      </c>
      <c r="I216" s="17" t="str">
        <f t="shared" si="6"/>
        <v/>
      </c>
      <c r="J216" s="15" t="str">
        <f t="shared" si="7"/>
        <v/>
      </c>
      <c r="K216" s="15" t="str">
        <f>IF(ISERROR(VLOOKUP($B216,Listas!$B$4:$K$12,10,FALSE)),"",IF(B216="Hydrogen_\_Hidrógeno",LOOKUP(D216,Listas!$AL$4:$AL$7,Listas!$AM$4:$AM$7),VLOOKUP($B216,Listas!$B$4:$K$12,10,FALSE)))</f>
        <v/>
      </c>
    </row>
    <row r="217" spans="1:11" x14ac:dyDescent="0.25">
      <c r="A217" s="14"/>
      <c r="B217" s="23" t="s">
        <v>781</v>
      </c>
      <c r="C217" s="14" t="str">
        <f>IF(ISERROR(VLOOKUP($B217,Listas!$B$4:$C$12,2,FALSE)),"",VLOOKUP($B217,Listas!$B$4:$C$12,2,FALSE))</f>
        <v/>
      </c>
      <c r="D217" s="23"/>
      <c r="E217" s="15">
        <v>0</v>
      </c>
      <c r="F217" s="15" t="s">
        <v>909</v>
      </c>
      <c r="G217" s="15" t="str">
        <f>IF(ISERROR(VLOOKUP($B217&amp;" "&amp;$H217,Listas!$N$4:$O$14,2,FALSE)),"",VLOOKUP($B217&amp;" "&amp;$H217,Listas!$N$4:$O$14,2,FALSE))</f>
        <v/>
      </c>
      <c r="H217" s="15" t="str">
        <f>IF(ISERROR(VLOOKUP($F217,Listas!$L$4:$M$7,2,FALSE)),"",VLOOKUP($F217,Listas!$L$4:$M$7,2,FALSE))</f>
        <v/>
      </c>
      <c r="I217" s="17" t="str">
        <f t="shared" si="6"/>
        <v/>
      </c>
      <c r="J217" s="15" t="str">
        <f t="shared" si="7"/>
        <v/>
      </c>
      <c r="K217" s="15" t="str">
        <f>IF(ISERROR(VLOOKUP($B217,Listas!$B$4:$K$12,10,FALSE)),"",IF(B217="Hydrogen_\_Hidrógeno",LOOKUP(D217,Listas!$AL$4:$AL$7,Listas!$AM$4:$AM$7),VLOOKUP($B217,Listas!$B$4:$K$12,10,FALSE)))</f>
        <v/>
      </c>
    </row>
    <row r="218" spans="1:11" x14ac:dyDescent="0.25">
      <c r="A218" s="14"/>
      <c r="B218" s="23" t="s">
        <v>781</v>
      </c>
      <c r="C218" s="14" t="str">
        <f>IF(ISERROR(VLOOKUP($B218,Listas!$B$4:$C$12,2,FALSE)),"",VLOOKUP($B218,Listas!$B$4:$C$12,2,FALSE))</f>
        <v/>
      </c>
      <c r="D218" s="23"/>
      <c r="E218" s="15">
        <v>0</v>
      </c>
      <c r="F218" s="15" t="s">
        <v>909</v>
      </c>
      <c r="G218" s="15" t="str">
        <f>IF(ISERROR(VLOOKUP($B218&amp;" "&amp;$H218,Listas!$N$4:$O$14,2,FALSE)),"",VLOOKUP($B218&amp;" "&amp;$H218,Listas!$N$4:$O$14,2,FALSE))</f>
        <v/>
      </c>
      <c r="H218" s="15" t="str">
        <f>IF(ISERROR(VLOOKUP($F218,Listas!$L$4:$M$7,2,FALSE)),"",VLOOKUP($F218,Listas!$L$4:$M$7,2,FALSE))</f>
        <v/>
      </c>
      <c r="I218" s="17" t="str">
        <f t="shared" si="6"/>
        <v/>
      </c>
      <c r="J218" s="15" t="str">
        <f t="shared" si="7"/>
        <v/>
      </c>
      <c r="K218" s="15" t="str">
        <f>IF(ISERROR(VLOOKUP($B218,Listas!$B$4:$K$12,10,FALSE)),"",IF(B218="Hydrogen_\_Hidrógeno",LOOKUP(D218,Listas!$AL$4:$AL$7,Listas!$AM$4:$AM$7),VLOOKUP($B218,Listas!$B$4:$K$12,10,FALSE)))</f>
        <v/>
      </c>
    </row>
    <row r="219" spans="1:11" x14ac:dyDescent="0.25">
      <c r="A219" s="14"/>
      <c r="B219" s="23" t="s">
        <v>781</v>
      </c>
      <c r="C219" s="14" t="str">
        <f>IF(ISERROR(VLOOKUP($B219,Listas!$B$4:$C$12,2,FALSE)),"",VLOOKUP($B219,Listas!$B$4:$C$12,2,FALSE))</f>
        <v/>
      </c>
      <c r="D219" s="23"/>
      <c r="E219" s="15">
        <v>0</v>
      </c>
      <c r="F219" s="15" t="s">
        <v>909</v>
      </c>
      <c r="G219" s="15" t="str">
        <f>IF(ISERROR(VLOOKUP($B219&amp;" "&amp;$H219,Listas!$N$4:$O$14,2,FALSE)),"",VLOOKUP($B219&amp;" "&amp;$H219,Listas!$N$4:$O$14,2,FALSE))</f>
        <v/>
      </c>
      <c r="H219" s="15" t="str">
        <f>IF(ISERROR(VLOOKUP($F219,Listas!$L$4:$M$7,2,FALSE)),"",VLOOKUP($F219,Listas!$L$4:$M$7,2,FALSE))</f>
        <v/>
      </c>
      <c r="I219" s="17" t="str">
        <f t="shared" si="6"/>
        <v/>
      </c>
      <c r="J219" s="15" t="str">
        <f t="shared" si="7"/>
        <v/>
      </c>
      <c r="K219" s="15" t="str">
        <f>IF(ISERROR(VLOOKUP($B219,Listas!$B$4:$K$12,10,FALSE)),"",IF(B219="Hydrogen_\_Hidrógeno",LOOKUP(D219,Listas!$AL$4:$AL$7,Listas!$AM$4:$AM$7),VLOOKUP($B219,Listas!$B$4:$K$12,10,FALSE)))</f>
        <v/>
      </c>
    </row>
    <row r="220" spans="1:11" x14ac:dyDescent="0.25">
      <c r="A220" s="14"/>
      <c r="B220" s="23" t="s">
        <v>781</v>
      </c>
      <c r="C220" s="14" t="str">
        <f>IF(ISERROR(VLOOKUP($B220,Listas!$B$4:$C$12,2,FALSE)),"",VLOOKUP($B220,Listas!$B$4:$C$12,2,FALSE))</f>
        <v/>
      </c>
      <c r="D220" s="23"/>
      <c r="E220" s="15">
        <v>0</v>
      </c>
      <c r="F220" s="15" t="s">
        <v>909</v>
      </c>
      <c r="G220" s="15" t="str">
        <f>IF(ISERROR(VLOOKUP($B220&amp;" "&amp;$H220,Listas!$N$4:$O$14,2,FALSE)),"",VLOOKUP($B220&amp;" "&amp;$H220,Listas!$N$4:$O$14,2,FALSE))</f>
        <v/>
      </c>
      <c r="H220" s="15" t="str">
        <f>IF(ISERROR(VLOOKUP($F220,Listas!$L$4:$M$7,2,FALSE)),"",VLOOKUP($F220,Listas!$L$4:$M$7,2,FALSE))</f>
        <v/>
      </c>
      <c r="I220" s="17" t="str">
        <f t="shared" si="6"/>
        <v/>
      </c>
      <c r="J220" s="15" t="str">
        <f t="shared" si="7"/>
        <v/>
      </c>
      <c r="K220" s="15" t="str">
        <f>IF(ISERROR(VLOOKUP($B220,Listas!$B$4:$K$12,10,FALSE)),"",IF(B220="Hydrogen_\_Hidrógeno",LOOKUP(D220,Listas!$AL$4:$AL$7,Listas!$AM$4:$AM$7),VLOOKUP($B220,Listas!$B$4:$K$12,10,FALSE)))</f>
        <v/>
      </c>
    </row>
    <row r="221" spans="1:11" x14ac:dyDescent="0.25">
      <c r="A221" s="14"/>
      <c r="B221" s="23" t="s">
        <v>781</v>
      </c>
      <c r="C221" s="14" t="str">
        <f>IF(ISERROR(VLOOKUP($B221,Listas!$B$4:$C$12,2,FALSE)),"",VLOOKUP($B221,Listas!$B$4:$C$12,2,FALSE))</f>
        <v/>
      </c>
      <c r="D221" s="23"/>
      <c r="E221" s="15">
        <v>0</v>
      </c>
      <c r="F221" s="15" t="s">
        <v>909</v>
      </c>
      <c r="G221" s="15" t="str">
        <f>IF(ISERROR(VLOOKUP($B221&amp;" "&amp;$H221,Listas!$N$4:$O$14,2,FALSE)),"",VLOOKUP($B221&amp;" "&amp;$H221,Listas!$N$4:$O$14,2,FALSE))</f>
        <v/>
      </c>
      <c r="H221" s="15" t="str">
        <f>IF(ISERROR(VLOOKUP($F221,Listas!$L$4:$M$7,2,FALSE)),"",VLOOKUP($F221,Listas!$L$4:$M$7,2,FALSE))</f>
        <v/>
      </c>
      <c r="I221" s="17" t="str">
        <f t="shared" si="6"/>
        <v/>
      </c>
      <c r="J221" s="15" t="str">
        <f t="shared" si="7"/>
        <v/>
      </c>
      <c r="K221" s="15" t="str">
        <f>IF(ISERROR(VLOOKUP($B221,Listas!$B$4:$K$12,10,FALSE)),"",IF(B221="Hydrogen_\_Hidrógeno",LOOKUP(D221,Listas!$AL$4:$AL$7,Listas!$AM$4:$AM$7),VLOOKUP($B221,Listas!$B$4:$K$12,10,FALSE)))</f>
        <v/>
      </c>
    </row>
    <row r="222" spans="1:11" x14ac:dyDescent="0.25">
      <c r="A222" s="14"/>
      <c r="B222" s="23" t="s">
        <v>781</v>
      </c>
      <c r="C222" s="14" t="str">
        <f>IF(ISERROR(VLOOKUP($B222,Listas!$B$4:$C$12,2,FALSE)),"",VLOOKUP($B222,Listas!$B$4:$C$12,2,FALSE))</f>
        <v/>
      </c>
      <c r="D222" s="23"/>
      <c r="E222" s="15">
        <v>0</v>
      </c>
      <c r="F222" s="15" t="s">
        <v>909</v>
      </c>
      <c r="G222" s="15" t="str">
        <f>IF(ISERROR(VLOOKUP($B222&amp;" "&amp;$H222,Listas!$N$4:$O$14,2,FALSE)),"",VLOOKUP($B222&amp;" "&amp;$H222,Listas!$N$4:$O$14,2,FALSE))</f>
        <v/>
      </c>
      <c r="H222" s="15" t="str">
        <f>IF(ISERROR(VLOOKUP($F222,Listas!$L$4:$M$7,2,FALSE)),"",VLOOKUP($F222,Listas!$L$4:$M$7,2,FALSE))</f>
        <v/>
      </c>
      <c r="I222" s="17" t="str">
        <f t="shared" si="6"/>
        <v/>
      </c>
      <c r="J222" s="15" t="str">
        <f t="shared" si="7"/>
        <v/>
      </c>
      <c r="K222" s="15" t="str">
        <f>IF(ISERROR(VLOOKUP($B222,Listas!$B$4:$K$12,10,FALSE)),"",IF(B222="Hydrogen_\_Hidrógeno",LOOKUP(D222,Listas!$AL$4:$AL$7,Listas!$AM$4:$AM$7),VLOOKUP($B222,Listas!$B$4:$K$12,10,FALSE)))</f>
        <v/>
      </c>
    </row>
    <row r="223" spans="1:11" x14ac:dyDescent="0.25">
      <c r="A223" s="14"/>
      <c r="B223" s="23" t="s">
        <v>781</v>
      </c>
      <c r="C223" s="14" t="str">
        <f>IF(ISERROR(VLOOKUP($B223,Listas!$B$4:$C$12,2,FALSE)),"",VLOOKUP($B223,Listas!$B$4:$C$12,2,FALSE))</f>
        <v/>
      </c>
      <c r="D223" s="23"/>
      <c r="E223" s="15">
        <v>0</v>
      </c>
      <c r="F223" s="15" t="s">
        <v>909</v>
      </c>
      <c r="G223" s="15" t="str">
        <f>IF(ISERROR(VLOOKUP($B223&amp;" "&amp;$H223,Listas!$N$4:$O$14,2,FALSE)),"",VLOOKUP($B223&amp;" "&amp;$H223,Listas!$N$4:$O$14,2,FALSE))</f>
        <v/>
      </c>
      <c r="H223" s="15" t="str">
        <f>IF(ISERROR(VLOOKUP($F223,Listas!$L$4:$M$7,2,FALSE)),"",VLOOKUP($F223,Listas!$L$4:$M$7,2,FALSE))</f>
        <v/>
      </c>
      <c r="I223" s="17" t="str">
        <f t="shared" si="6"/>
        <v/>
      </c>
      <c r="J223" s="15" t="str">
        <f t="shared" si="7"/>
        <v/>
      </c>
      <c r="K223" s="15" t="str">
        <f>IF(ISERROR(VLOOKUP($B223,Listas!$B$4:$K$12,10,FALSE)),"",IF(B223="Hydrogen_\_Hidrógeno",LOOKUP(D223,Listas!$AL$4:$AL$7,Listas!$AM$4:$AM$7),VLOOKUP($B223,Listas!$B$4:$K$12,10,FALSE)))</f>
        <v/>
      </c>
    </row>
    <row r="224" spans="1:11" x14ac:dyDescent="0.25">
      <c r="A224" s="14"/>
      <c r="B224" s="23" t="s">
        <v>781</v>
      </c>
      <c r="C224" s="14" t="str">
        <f>IF(ISERROR(VLOOKUP($B224,Listas!$B$4:$C$12,2,FALSE)),"",VLOOKUP($B224,Listas!$B$4:$C$12,2,FALSE))</f>
        <v/>
      </c>
      <c r="D224" s="23"/>
      <c r="E224" s="15">
        <v>0</v>
      </c>
      <c r="F224" s="15" t="s">
        <v>909</v>
      </c>
      <c r="G224" s="15" t="str">
        <f>IF(ISERROR(VLOOKUP($B224&amp;" "&amp;$H224,Listas!$N$4:$O$14,2,FALSE)),"",VLOOKUP($B224&amp;" "&amp;$H224,Listas!$N$4:$O$14,2,FALSE))</f>
        <v/>
      </c>
      <c r="H224" s="15" t="str">
        <f>IF(ISERROR(VLOOKUP($F224,Listas!$L$4:$M$7,2,FALSE)),"",VLOOKUP($F224,Listas!$L$4:$M$7,2,FALSE))</f>
        <v/>
      </c>
      <c r="I224" s="17" t="str">
        <f t="shared" si="6"/>
        <v/>
      </c>
      <c r="J224" s="15" t="str">
        <f t="shared" si="7"/>
        <v/>
      </c>
      <c r="K224" s="15" t="str">
        <f>IF(ISERROR(VLOOKUP($B224,Listas!$B$4:$K$12,10,FALSE)),"",IF(B224="Hydrogen_\_Hidrógeno",LOOKUP(D224,Listas!$AL$4:$AL$7,Listas!$AM$4:$AM$7),VLOOKUP($B224,Listas!$B$4:$K$12,10,FALSE)))</f>
        <v/>
      </c>
    </row>
    <row r="225" spans="1:11" x14ac:dyDescent="0.25">
      <c r="A225" s="14"/>
      <c r="B225" s="23" t="s">
        <v>781</v>
      </c>
      <c r="C225" s="14" t="str">
        <f>IF(ISERROR(VLOOKUP($B225,Listas!$B$4:$C$12,2,FALSE)),"",VLOOKUP($B225,Listas!$B$4:$C$12,2,FALSE))</f>
        <v/>
      </c>
      <c r="D225" s="23"/>
      <c r="E225" s="15">
        <v>0</v>
      </c>
      <c r="F225" s="15" t="s">
        <v>909</v>
      </c>
      <c r="G225" s="15" t="str">
        <f>IF(ISERROR(VLOOKUP($B225&amp;" "&amp;$H225,Listas!$N$4:$O$14,2,FALSE)),"",VLOOKUP($B225&amp;" "&amp;$H225,Listas!$N$4:$O$14,2,FALSE))</f>
        <v/>
      </c>
      <c r="H225" s="15" t="str">
        <f>IF(ISERROR(VLOOKUP($F225,Listas!$L$4:$M$7,2,FALSE)),"",VLOOKUP($F225,Listas!$L$4:$M$7,2,FALSE))</f>
        <v/>
      </c>
      <c r="I225" s="17" t="str">
        <f t="shared" si="6"/>
        <v/>
      </c>
      <c r="J225" s="15" t="str">
        <f t="shared" si="7"/>
        <v/>
      </c>
      <c r="K225" s="15" t="str">
        <f>IF(ISERROR(VLOOKUP($B225,Listas!$B$4:$K$12,10,FALSE)),"",IF(B225="Hydrogen_\_Hidrógeno",LOOKUP(D225,Listas!$AL$4:$AL$7,Listas!$AM$4:$AM$7),VLOOKUP($B225,Listas!$B$4:$K$12,10,FALSE)))</f>
        <v/>
      </c>
    </row>
    <row r="226" spans="1:11" x14ac:dyDescent="0.25">
      <c r="A226" s="14"/>
      <c r="B226" s="23" t="s">
        <v>781</v>
      </c>
      <c r="C226" s="14" t="str">
        <f>IF(ISERROR(VLOOKUP($B226,Listas!$B$4:$C$12,2,FALSE)),"",VLOOKUP($B226,Listas!$B$4:$C$12,2,FALSE))</f>
        <v/>
      </c>
      <c r="D226" s="23"/>
      <c r="E226" s="15">
        <v>0</v>
      </c>
      <c r="F226" s="15" t="s">
        <v>909</v>
      </c>
      <c r="G226" s="15" t="str">
        <f>IF(ISERROR(VLOOKUP($B226&amp;" "&amp;$H226,Listas!$N$4:$O$14,2,FALSE)),"",VLOOKUP($B226&amp;" "&amp;$H226,Listas!$N$4:$O$14,2,FALSE))</f>
        <v/>
      </c>
      <c r="H226" s="15" t="str">
        <f>IF(ISERROR(VLOOKUP($F226,Listas!$L$4:$M$7,2,FALSE)),"",VLOOKUP($F226,Listas!$L$4:$M$7,2,FALSE))</f>
        <v/>
      </c>
      <c r="I226" s="17" t="str">
        <f t="shared" si="6"/>
        <v/>
      </c>
      <c r="J226" s="15" t="str">
        <f t="shared" si="7"/>
        <v/>
      </c>
      <c r="K226" s="15" t="str">
        <f>IF(ISERROR(VLOOKUP($B226,Listas!$B$4:$K$12,10,FALSE)),"",IF(B226="Hydrogen_\_Hidrógeno",LOOKUP(D226,Listas!$AL$4:$AL$7,Listas!$AM$4:$AM$7),VLOOKUP($B226,Listas!$B$4:$K$12,10,FALSE)))</f>
        <v/>
      </c>
    </row>
    <row r="227" spans="1:11" x14ac:dyDescent="0.25">
      <c r="A227" s="14"/>
      <c r="B227" s="23" t="s">
        <v>781</v>
      </c>
      <c r="C227" s="14" t="str">
        <f>IF(ISERROR(VLOOKUP($B227,Listas!$B$4:$C$12,2,FALSE)),"",VLOOKUP($B227,Listas!$B$4:$C$12,2,FALSE))</f>
        <v/>
      </c>
      <c r="D227" s="23"/>
      <c r="E227" s="15">
        <v>0</v>
      </c>
      <c r="F227" s="15" t="s">
        <v>909</v>
      </c>
      <c r="G227" s="15" t="str">
        <f>IF(ISERROR(VLOOKUP($B227&amp;" "&amp;$H227,Listas!$N$4:$O$14,2,FALSE)),"",VLOOKUP($B227&amp;" "&amp;$H227,Listas!$N$4:$O$14,2,FALSE))</f>
        <v/>
      </c>
      <c r="H227" s="15" t="str">
        <f>IF(ISERROR(VLOOKUP($F227,Listas!$L$4:$M$7,2,FALSE)),"",VLOOKUP($F227,Listas!$L$4:$M$7,2,FALSE))</f>
        <v/>
      </c>
      <c r="I227" s="17" t="str">
        <f t="shared" si="6"/>
        <v/>
      </c>
      <c r="J227" s="15" t="str">
        <f t="shared" si="7"/>
        <v/>
      </c>
      <c r="K227" s="15" t="str">
        <f>IF(ISERROR(VLOOKUP($B227,Listas!$B$4:$K$12,10,FALSE)),"",IF(B227="Hydrogen_\_Hidrógeno",LOOKUP(D227,Listas!$AL$4:$AL$7,Listas!$AM$4:$AM$7),VLOOKUP($B227,Listas!$B$4:$K$12,10,FALSE)))</f>
        <v/>
      </c>
    </row>
    <row r="228" spans="1:11" x14ac:dyDescent="0.25">
      <c r="A228" s="14"/>
      <c r="B228" s="23" t="s">
        <v>781</v>
      </c>
      <c r="C228" s="14" t="str">
        <f>IF(ISERROR(VLOOKUP($B228,Listas!$B$4:$C$12,2,FALSE)),"",VLOOKUP($B228,Listas!$B$4:$C$12,2,FALSE))</f>
        <v/>
      </c>
      <c r="D228" s="23"/>
      <c r="E228" s="15">
        <v>0</v>
      </c>
      <c r="F228" s="15" t="s">
        <v>909</v>
      </c>
      <c r="G228" s="15" t="str">
        <f>IF(ISERROR(VLOOKUP($B228&amp;" "&amp;$H228,Listas!$N$4:$O$14,2,FALSE)),"",VLOOKUP($B228&amp;" "&amp;$H228,Listas!$N$4:$O$14,2,FALSE))</f>
        <v/>
      </c>
      <c r="H228" s="15" t="str">
        <f>IF(ISERROR(VLOOKUP($F228,Listas!$L$4:$M$7,2,FALSE)),"",VLOOKUP($F228,Listas!$L$4:$M$7,2,FALSE))</f>
        <v/>
      </c>
      <c r="I228" s="17" t="str">
        <f t="shared" si="6"/>
        <v/>
      </c>
      <c r="J228" s="15" t="str">
        <f t="shared" si="7"/>
        <v/>
      </c>
      <c r="K228" s="15" t="str">
        <f>IF(ISERROR(VLOOKUP($B228,Listas!$B$4:$K$12,10,FALSE)),"",IF(B228="Hydrogen_\_Hidrógeno",LOOKUP(D228,Listas!$AL$4:$AL$7,Listas!$AM$4:$AM$7),VLOOKUP($B228,Listas!$B$4:$K$12,10,FALSE)))</f>
        <v/>
      </c>
    </row>
    <row r="229" spans="1:11" x14ac:dyDescent="0.25">
      <c r="A229" s="14"/>
      <c r="B229" s="23" t="s">
        <v>781</v>
      </c>
      <c r="C229" s="14" t="str">
        <f>IF(ISERROR(VLOOKUP($B229,Listas!$B$4:$C$12,2,FALSE)),"",VLOOKUP($B229,Listas!$B$4:$C$12,2,FALSE))</f>
        <v/>
      </c>
      <c r="D229" s="23"/>
      <c r="E229" s="15">
        <v>0</v>
      </c>
      <c r="F229" s="15" t="s">
        <v>909</v>
      </c>
      <c r="G229" s="15" t="str">
        <f>IF(ISERROR(VLOOKUP($B229&amp;" "&amp;$H229,Listas!$N$4:$O$14,2,FALSE)),"",VLOOKUP($B229&amp;" "&amp;$H229,Listas!$N$4:$O$14,2,FALSE))</f>
        <v/>
      </c>
      <c r="H229" s="15" t="str">
        <f>IF(ISERROR(VLOOKUP($F229,Listas!$L$4:$M$7,2,FALSE)),"",VLOOKUP($F229,Listas!$L$4:$M$7,2,FALSE))</f>
        <v/>
      </c>
      <c r="I229" s="17" t="str">
        <f t="shared" si="6"/>
        <v/>
      </c>
      <c r="J229" s="15" t="str">
        <f t="shared" si="7"/>
        <v/>
      </c>
      <c r="K229" s="15" t="str">
        <f>IF(ISERROR(VLOOKUP($B229,Listas!$B$4:$K$12,10,FALSE)),"",IF(B229="Hydrogen_\_Hidrógeno",LOOKUP(D229,Listas!$AL$4:$AL$7,Listas!$AM$4:$AM$7),VLOOKUP($B229,Listas!$B$4:$K$12,10,FALSE)))</f>
        <v/>
      </c>
    </row>
    <row r="230" spans="1:11" x14ac:dyDescent="0.25">
      <c r="A230" s="14"/>
      <c r="B230" s="23" t="s">
        <v>781</v>
      </c>
      <c r="C230" s="14" t="str">
        <f>IF(ISERROR(VLOOKUP($B230,Listas!$B$4:$C$12,2,FALSE)),"",VLOOKUP($B230,Listas!$B$4:$C$12,2,FALSE))</f>
        <v/>
      </c>
      <c r="D230" s="23"/>
      <c r="E230" s="15">
        <v>0</v>
      </c>
      <c r="F230" s="15" t="s">
        <v>909</v>
      </c>
      <c r="G230" s="15" t="str">
        <f>IF(ISERROR(VLOOKUP($B230&amp;" "&amp;$H230,Listas!$N$4:$O$14,2,FALSE)),"",VLOOKUP($B230&amp;" "&amp;$H230,Listas!$N$4:$O$14,2,FALSE))</f>
        <v/>
      </c>
      <c r="H230" s="15" t="str">
        <f>IF(ISERROR(VLOOKUP($F230,Listas!$L$4:$M$7,2,FALSE)),"",VLOOKUP($F230,Listas!$L$4:$M$7,2,FALSE))</f>
        <v/>
      </c>
      <c r="I230" s="17" t="str">
        <f t="shared" si="6"/>
        <v/>
      </c>
      <c r="J230" s="15" t="str">
        <f t="shared" si="7"/>
        <v/>
      </c>
      <c r="K230" s="15" t="str">
        <f>IF(ISERROR(VLOOKUP($B230,Listas!$B$4:$K$12,10,FALSE)),"",IF(B230="Hydrogen_\_Hidrógeno",LOOKUP(D230,Listas!$AL$4:$AL$7,Listas!$AM$4:$AM$7),VLOOKUP($B230,Listas!$B$4:$K$12,10,FALSE)))</f>
        <v/>
      </c>
    </row>
    <row r="231" spans="1:11" x14ac:dyDescent="0.25">
      <c r="A231" s="14"/>
      <c r="B231" s="23" t="s">
        <v>781</v>
      </c>
      <c r="C231" s="14" t="str">
        <f>IF(ISERROR(VLOOKUP($B231,Listas!$B$4:$C$12,2,FALSE)),"",VLOOKUP($B231,Listas!$B$4:$C$12,2,FALSE))</f>
        <v/>
      </c>
      <c r="D231" s="23"/>
      <c r="E231" s="15">
        <v>0</v>
      </c>
      <c r="F231" s="15" t="s">
        <v>909</v>
      </c>
      <c r="G231" s="15" t="str">
        <f>IF(ISERROR(VLOOKUP($B231&amp;" "&amp;$H231,Listas!$N$4:$O$14,2,FALSE)),"",VLOOKUP($B231&amp;" "&amp;$H231,Listas!$N$4:$O$14,2,FALSE))</f>
        <v/>
      </c>
      <c r="H231" s="15" t="str">
        <f>IF(ISERROR(VLOOKUP($F231,Listas!$L$4:$M$7,2,FALSE)),"",VLOOKUP($F231,Listas!$L$4:$M$7,2,FALSE))</f>
        <v/>
      </c>
      <c r="I231" s="17" t="str">
        <f t="shared" si="6"/>
        <v/>
      </c>
      <c r="J231" s="15" t="str">
        <f t="shared" si="7"/>
        <v/>
      </c>
      <c r="K231" s="15" t="str">
        <f>IF(ISERROR(VLOOKUP($B231,Listas!$B$4:$K$12,10,FALSE)),"",IF(B231="Hydrogen_\_Hidrógeno",LOOKUP(D231,Listas!$AL$4:$AL$7,Listas!$AM$4:$AM$7),VLOOKUP($B231,Listas!$B$4:$K$12,10,FALSE)))</f>
        <v/>
      </c>
    </row>
    <row r="232" spans="1:11" x14ac:dyDescent="0.25">
      <c r="A232" s="14"/>
      <c r="B232" s="23" t="s">
        <v>781</v>
      </c>
      <c r="C232" s="14" t="str">
        <f>IF(ISERROR(VLOOKUP($B232,Listas!$B$4:$C$12,2,FALSE)),"",VLOOKUP($B232,Listas!$B$4:$C$12,2,FALSE))</f>
        <v/>
      </c>
      <c r="D232" s="23"/>
      <c r="E232" s="15">
        <v>0</v>
      </c>
      <c r="F232" s="15" t="s">
        <v>909</v>
      </c>
      <c r="G232" s="15" t="str">
        <f>IF(ISERROR(VLOOKUP($B232&amp;" "&amp;$H232,Listas!$N$4:$O$14,2,FALSE)),"",VLOOKUP($B232&amp;" "&amp;$H232,Listas!$N$4:$O$14,2,FALSE))</f>
        <v/>
      </c>
      <c r="H232" s="15" t="str">
        <f>IF(ISERROR(VLOOKUP($F232,Listas!$L$4:$M$7,2,FALSE)),"",VLOOKUP($F232,Listas!$L$4:$M$7,2,FALSE))</f>
        <v/>
      </c>
      <c r="I232" s="17" t="str">
        <f t="shared" si="6"/>
        <v/>
      </c>
      <c r="J232" s="15" t="str">
        <f t="shared" si="7"/>
        <v/>
      </c>
      <c r="K232" s="15" t="str">
        <f>IF(ISERROR(VLOOKUP($B232,Listas!$B$4:$K$12,10,FALSE)),"",IF(B232="Hydrogen_\_Hidrógeno",LOOKUP(D232,Listas!$AL$4:$AL$7,Listas!$AM$4:$AM$7),VLOOKUP($B232,Listas!$B$4:$K$12,10,FALSE)))</f>
        <v/>
      </c>
    </row>
    <row r="233" spans="1:11" x14ac:dyDescent="0.25">
      <c r="A233" s="14"/>
      <c r="B233" s="23" t="s">
        <v>781</v>
      </c>
      <c r="C233" s="14" t="str">
        <f>IF(ISERROR(VLOOKUP($B233,Listas!$B$4:$C$12,2,FALSE)),"",VLOOKUP($B233,Listas!$B$4:$C$12,2,FALSE))</f>
        <v/>
      </c>
      <c r="D233" s="23"/>
      <c r="E233" s="15">
        <v>0</v>
      </c>
      <c r="F233" s="15" t="s">
        <v>909</v>
      </c>
      <c r="G233" s="15" t="str">
        <f>IF(ISERROR(VLOOKUP($B233&amp;" "&amp;$H233,Listas!$N$4:$O$14,2,FALSE)),"",VLOOKUP($B233&amp;" "&amp;$H233,Listas!$N$4:$O$14,2,FALSE))</f>
        <v/>
      </c>
      <c r="H233" s="15" t="str">
        <f>IF(ISERROR(VLOOKUP($F233,Listas!$L$4:$M$7,2,FALSE)),"",VLOOKUP($F233,Listas!$L$4:$M$7,2,FALSE))</f>
        <v/>
      </c>
      <c r="I233" s="17" t="str">
        <f t="shared" si="6"/>
        <v/>
      </c>
      <c r="J233" s="15" t="str">
        <f t="shared" si="7"/>
        <v/>
      </c>
      <c r="K233" s="15" t="str">
        <f>IF(ISERROR(VLOOKUP($B233,Listas!$B$4:$K$12,10,FALSE)),"",IF(B233="Hydrogen_\_Hidrógeno",LOOKUP(D233,Listas!$AL$4:$AL$7,Listas!$AM$4:$AM$7),VLOOKUP($B233,Listas!$B$4:$K$12,10,FALSE)))</f>
        <v/>
      </c>
    </row>
    <row r="234" spans="1:11" x14ac:dyDescent="0.25">
      <c r="A234" s="14"/>
      <c r="B234" s="23" t="s">
        <v>781</v>
      </c>
      <c r="C234" s="14" t="str">
        <f>IF(ISERROR(VLOOKUP($B234,Listas!$B$4:$C$12,2,FALSE)),"",VLOOKUP($B234,Listas!$B$4:$C$12,2,FALSE))</f>
        <v/>
      </c>
      <c r="D234" s="23"/>
      <c r="E234" s="15">
        <v>0</v>
      </c>
      <c r="F234" s="15" t="s">
        <v>909</v>
      </c>
      <c r="G234" s="15" t="str">
        <f>IF(ISERROR(VLOOKUP($B234&amp;" "&amp;$H234,Listas!$N$4:$O$14,2,FALSE)),"",VLOOKUP($B234&amp;" "&amp;$H234,Listas!$N$4:$O$14,2,FALSE))</f>
        <v/>
      </c>
      <c r="H234" s="15" t="str">
        <f>IF(ISERROR(VLOOKUP($F234,Listas!$L$4:$M$7,2,FALSE)),"",VLOOKUP($F234,Listas!$L$4:$M$7,2,FALSE))</f>
        <v/>
      </c>
      <c r="I234" s="17" t="str">
        <f t="shared" si="6"/>
        <v/>
      </c>
      <c r="J234" s="15" t="str">
        <f t="shared" si="7"/>
        <v/>
      </c>
      <c r="K234" s="15" t="str">
        <f>IF(ISERROR(VLOOKUP($B234,Listas!$B$4:$K$12,10,FALSE)),"",IF(B234="Hydrogen_\_Hidrógeno",LOOKUP(D234,Listas!$AL$4:$AL$7,Listas!$AM$4:$AM$7),VLOOKUP($B234,Listas!$B$4:$K$12,10,FALSE)))</f>
        <v/>
      </c>
    </row>
    <row r="235" spans="1:11" x14ac:dyDescent="0.25">
      <c r="A235" s="14"/>
      <c r="B235" s="23" t="s">
        <v>781</v>
      </c>
      <c r="C235" s="14" t="str">
        <f>IF(ISERROR(VLOOKUP($B235,Listas!$B$4:$C$12,2,FALSE)),"",VLOOKUP($B235,Listas!$B$4:$C$12,2,FALSE))</f>
        <v/>
      </c>
      <c r="D235" s="23"/>
      <c r="E235" s="15">
        <v>0</v>
      </c>
      <c r="F235" s="15" t="s">
        <v>909</v>
      </c>
      <c r="G235" s="15" t="str">
        <f>IF(ISERROR(VLOOKUP($B235&amp;" "&amp;$H235,Listas!$N$4:$O$14,2,FALSE)),"",VLOOKUP($B235&amp;" "&amp;$H235,Listas!$N$4:$O$14,2,FALSE))</f>
        <v/>
      </c>
      <c r="H235" s="15" t="str">
        <f>IF(ISERROR(VLOOKUP($F235,Listas!$L$4:$M$7,2,FALSE)),"",VLOOKUP($F235,Listas!$L$4:$M$7,2,FALSE))</f>
        <v/>
      </c>
      <c r="I235" s="17" t="str">
        <f t="shared" si="6"/>
        <v/>
      </c>
      <c r="J235" s="15" t="str">
        <f t="shared" si="7"/>
        <v/>
      </c>
      <c r="K235" s="15" t="str">
        <f>IF(ISERROR(VLOOKUP($B235,Listas!$B$4:$K$12,10,FALSE)),"",IF(B235="Hydrogen_\_Hidrógeno",LOOKUP(D235,Listas!$AL$4:$AL$7,Listas!$AM$4:$AM$7),VLOOKUP($B235,Listas!$B$4:$K$12,10,FALSE)))</f>
        <v/>
      </c>
    </row>
    <row r="236" spans="1:11" x14ac:dyDescent="0.25">
      <c r="A236" s="14"/>
      <c r="B236" s="23" t="s">
        <v>781</v>
      </c>
      <c r="C236" s="14" t="str">
        <f>IF(ISERROR(VLOOKUP($B236,Listas!$B$4:$C$12,2,FALSE)),"",VLOOKUP($B236,Listas!$B$4:$C$12,2,FALSE))</f>
        <v/>
      </c>
      <c r="D236" s="23"/>
      <c r="E236" s="15">
        <v>0</v>
      </c>
      <c r="F236" s="15" t="s">
        <v>909</v>
      </c>
      <c r="G236" s="15" t="str">
        <f>IF(ISERROR(VLOOKUP($B236&amp;" "&amp;$H236,Listas!$N$4:$O$14,2,FALSE)),"",VLOOKUP($B236&amp;" "&amp;$H236,Listas!$N$4:$O$14,2,FALSE))</f>
        <v/>
      </c>
      <c r="H236" s="15" t="str">
        <f>IF(ISERROR(VLOOKUP($F236,Listas!$L$4:$M$7,2,FALSE)),"",VLOOKUP($F236,Listas!$L$4:$M$7,2,FALSE))</f>
        <v/>
      </c>
      <c r="I236" s="17" t="str">
        <f t="shared" si="6"/>
        <v/>
      </c>
      <c r="J236" s="15" t="str">
        <f t="shared" si="7"/>
        <v/>
      </c>
      <c r="K236" s="15" t="str">
        <f>IF(ISERROR(VLOOKUP($B236,Listas!$B$4:$K$12,10,FALSE)),"",IF(B236="Hydrogen_\_Hidrógeno",LOOKUP(D236,Listas!$AL$4:$AL$7,Listas!$AM$4:$AM$7),VLOOKUP($B236,Listas!$B$4:$K$12,10,FALSE)))</f>
        <v/>
      </c>
    </row>
    <row r="237" spans="1:11" x14ac:dyDescent="0.25">
      <c r="A237" s="14"/>
      <c r="B237" s="23" t="s">
        <v>781</v>
      </c>
      <c r="C237" s="14" t="str">
        <f>IF(ISERROR(VLOOKUP($B237,Listas!$B$4:$C$12,2,FALSE)),"",VLOOKUP($B237,Listas!$B$4:$C$12,2,FALSE))</f>
        <v/>
      </c>
      <c r="D237" s="23"/>
      <c r="E237" s="15">
        <v>0</v>
      </c>
      <c r="F237" s="15" t="s">
        <v>909</v>
      </c>
      <c r="G237" s="15" t="str">
        <f>IF(ISERROR(VLOOKUP($B237&amp;" "&amp;$H237,Listas!$N$4:$O$14,2,FALSE)),"",VLOOKUP($B237&amp;" "&amp;$H237,Listas!$N$4:$O$14,2,FALSE))</f>
        <v/>
      </c>
      <c r="H237" s="15" t="str">
        <f>IF(ISERROR(VLOOKUP($F237,Listas!$L$4:$M$7,2,FALSE)),"",VLOOKUP($F237,Listas!$L$4:$M$7,2,FALSE))</f>
        <v/>
      </c>
      <c r="I237" s="17" t="str">
        <f t="shared" si="6"/>
        <v/>
      </c>
      <c r="J237" s="15" t="str">
        <f t="shared" si="7"/>
        <v/>
      </c>
      <c r="K237" s="15" t="str">
        <f>IF(ISERROR(VLOOKUP($B237,Listas!$B$4:$K$12,10,FALSE)),"",IF(B237="Hydrogen_\_Hidrógeno",LOOKUP(D237,Listas!$AL$4:$AL$7,Listas!$AM$4:$AM$7),VLOOKUP($B237,Listas!$B$4:$K$12,10,FALSE)))</f>
        <v/>
      </c>
    </row>
    <row r="238" spans="1:11" x14ac:dyDescent="0.25">
      <c r="A238" s="14"/>
      <c r="B238" s="23" t="s">
        <v>781</v>
      </c>
      <c r="C238" s="14" t="str">
        <f>IF(ISERROR(VLOOKUP($B238,Listas!$B$4:$C$12,2,FALSE)),"",VLOOKUP($B238,Listas!$B$4:$C$12,2,FALSE))</f>
        <v/>
      </c>
      <c r="D238" s="23"/>
      <c r="E238" s="15">
        <v>0</v>
      </c>
      <c r="F238" s="15" t="s">
        <v>909</v>
      </c>
      <c r="G238" s="15" t="str">
        <f>IF(ISERROR(VLOOKUP($B238&amp;" "&amp;$H238,Listas!$N$4:$O$14,2,FALSE)),"",VLOOKUP($B238&amp;" "&amp;$H238,Listas!$N$4:$O$14,2,FALSE))</f>
        <v/>
      </c>
      <c r="H238" s="15" t="str">
        <f>IF(ISERROR(VLOOKUP($F238,Listas!$L$4:$M$7,2,FALSE)),"",VLOOKUP($F238,Listas!$L$4:$M$7,2,FALSE))</f>
        <v/>
      </c>
      <c r="I238" s="17" t="str">
        <f t="shared" si="6"/>
        <v/>
      </c>
      <c r="J238" s="15" t="str">
        <f t="shared" si="7"/>
        <v/>
      </c>
      <c r="K238" s="15" t="str">
        <f>IF(ISERROR(VLOOKUP($B238,Listas!$B$4:$K$12,10,FALSE)),"",IF(B238="Hydrogen_\_Hidrógeno",LOOKUP(D238,Listas!$AL$4:$AL$7,Listas!$AM$4:$AM$7),VLOOKUP($B238,Listas!$B$4:$K$12,10,FALSE)))</f>
        <v/>
      </c>
    </row>
    <row r="239" spans="1:11" x14ac:dyDescent="0.25">
      <c r="A239" s="14"/>
      <c r="B239" s="23" t="s">
        <v>781</v>
      </c>
      <c r="C239" s="14" t="str">
        <f>IF(ISERROR(VLOOKUP($B239,Listas!$B$4:$C$12,2,FALSE)),"",VLOOKUP($B239,Listas!$B$4:$C$12,2,FALSE))</f>
        <v/>
      </c>
      <c r="D239" s="23"/>
      <c r="E239" s="15">
        <v>0</v>
      </c>
      <c r="F239" s="15" t="s">
        <v>909</v>
      </c>
      <c r="G239" s="15" t="str">
        <f>IF(ISERROR(VLOOKUP($B239&amp;" "&amp;$H239,Listas!$N$4:$O$14,2,FALSE)),"",VLOOKUP($B239&amp;" "&amp;$H239,Listas!$N$4:$O$14,2,FALSE))</f>
        <v/>
      </c>
      <c r="H239" s="15" t="str">
        <f>IF(ISERROR(VLOOKUP($F239,Listas!$L$4:$M$7,2,FALSE)),"",VLOOKUP($F239,Listas!$L$4:$M$7,2,FALSE))</f>
        <v/>
      </c>
      <c r="I239" s="17" t="str">
        <f t="shared" si="6"/>
        <v/>
      </c>
      <c r="J239" s="15" t="str">
        <f t="shared" si="7"/>
        <v/>
      </c>
      <c r="K239" s="15" t="str">
        <f>IF(ISERROR(VLOOKUP($B239,Listas!$B$4:$K$12,10,FALSE)),"",IF(B239="Hydrogen_\_Hidrógeno",LOOKUP(D239,Listas!$AL$4:$AL$7,Listas!$AM$4:$AM$7),VLOOKUP($B239,Listas!$B$4:$K$12,10,FALSE)))</f>
        <v/>
      </c>
    </row>
    <row r="240" spans="1:11" x14ac:dyDescent="0.25">
      <c r="A240" s="14"/>
      <c r="B240" s="23" t="s">
        <v>781</v>
      </c>
      <c r="C240" s="14" t="str">
        <f>IF(ISERROR(VLOOKUP($B240,Listas!$B$4:$C$12,2,FALSE)),"",VLOOKUP($B240,Listas!$B$4:$C$12,2,FALSE))</f>
        <v/>
      </c>
      <c r="D240" s="23"/>
      <c r="E240" s="15">
        <v>0</v>
      </c>
      <c r="F240" s="15" t="s">
        <v>909</v>
      </c>
      <c r="G240" s="15" t="str">
        <f>IF(ISERROR(VLOOKUP($B240&amp;" "&amp;$H240,Listas!$N$4:$O$14,2,FALSE)),"",VLOOKUP($B240&amp;" "&amp;$H240,Listas!$N$4:$O$14,2,FALSE))</f>
        <v/>
      </c>
      <c r="H240" s="15" t="str">
        <f>IF(ISERROR(VLOOKUP($F240,Listas!$L$4:$M$7,2,FALSE)),"",VLOOKUP($F240,Listas!$L$4:$M$7,2,FALSE))</f>
        <v/>
      </c>
      <c r="I240" s="17" t="str">
        <f t="shared" si="6"/>
        <v/>
      </c>
      <c r="J240" s="15" t="str">
        <f t="shared" si="7"/>
        <v/>
      </c>
      <c r="K240" s="15" t="str">
        <f>IF(ISERROR(VLOOKUP($B240,Listas!$B$4:$K$12,10,FALSE)),"",IF(B240="Hydrogen_\_Hidrógeno",LOOKUP(D240,Listas!$AL$4:$AL$7,Listas!$AM$4:$AM$7),VLOOKUP($B240,Listas!$B$4:$K$12,10,FALSE)))</f>
        <v/>
      </c>
    </row>
    <row r="241" spans="1:11" x14ac:dyDescent="0.25">
      <c r="A241" s="14"/>
      <c r="B241" s="23" t="s">
        <v>781</v>
      </c>
      <c r="C241" s="14" t="str">
        <f>IF(ISERROR(VLOOKUP($B241,Listas!$B$4:$C$12,2,FALSE)),"",VLOOKUP($B241,Listas!$B$4:$C$12,2,FALSE))</f>
        <v/>
      </c>
      <c r="D241" s="23"/>
      <c r="E241" s="15">
        <v>0</v>
      </c>
      <c r="F241" s="15" t="s">
        <v>909</v>
      </c>
      <c r="G241" s="15" t="str">
        <f>IF(ISERROR(VLOOKUP($B241&amp;" "&amp;$H241,Listas!$N$4:$O$14,2,FALSE)),"",VLOOKUP($B241&amp;" "&amp;$H241,Listas!$N$4:$O$14,2,FALSE))</f>
        <v/>
      </c>
      <c r="H241" s="15" t="str">
        <f>IF(ISERROR(VLOOKUP($F241,Listas!$L$4:$M$7,2,FALSE)),"",VLOOKUP($F241,Listas!$L$4:$M$7,2,FALSE))</f>
        <v/>
      </c>
      <c r="I241" s="17" t="str">
        <f t="shared" si="6"/>
        <v/>
      </c>
      <c r="J241" s="15" t="str">
        <f t="shared" si="7"/>
        <v/>
      </c>
      <c r="K241" s="15" t="str">
        <f>IF(ISERROR(VLOOKUP($B241,Listas!$B$4:$K$12,10,FALSE)),"",IF(B241="Hydrogen_\_Hidrógeno",LOOKUP(D241,Listas!$AL$4:$AL$7,Listas!$AM$4:$AM$7),VLOOKUP($B241,Listas!$B$4:$K$12,10,FALSE)))</f>
        <v/>
      </c>
    </row>
    <row r="242" spans="1:11" x14ac:dyDescent="0.25">
      <c r="A242" s="14"/>
      <c r="B242" s="23" t="s">
        <v>781</v>
      </c>
      <c r="C242" s="14" t="str">
        <f>IF(ISERROR(VLOOKUP($B242,Listas!$B$4:$C$12,2,FALSE)),"",VLOOKUP($B242,Listas!$B$4:$C$12,2,FALSE))</f>
        <v/>
      </c>
      <c r="D242" s="23"/>
      <c r="E242" s="15">
        <v>0</v>
      </c>
      <c r="F242" s="15" t="s">
        <v>909</v>
      </c>
      <c r="G242" s="15" t="str">
        <f>IF(ISERROR(VLOOKUP($B242&amp;" "&amp;$H242,Listas!$N$4:$O$14,2,FALSE)),"",VLOOKUP($B242&amp;" "&amp;$H242,Listas!$N$4:$O$14,2,FALSE))</f>
        <v/>
      </c>
      <c r="H242" s="15" t="str">
        <f>IF(ISERROR(VLOOKUP($F242,Listas!$L$4:$M$7,2,FALSE)),"",VLOOKUP($F242,Listas!$L$4:$M$7,2,FALSE))</f>
        <v/>
      </c>
      <c r="I242" s="17" t="str">
        <f t="shared" si="6"/>
        <v/>
      </c>
      <c r="J242" s="15" t="str">
        <f t="shared" si="7"/>
        <v/>
      </c>
      <c r="K242" s="15" t="str">
        <f>IF(ISERROR(VLOOKUP($B242,Listas!$B$4:$K$12,10,FALSE)),"",IF(B242="Hydrogen_\_Hidrógeno",LOOKUP(D242,Listas!$AL$4:$AL$7,Listas!$AM$4:$AM$7),VLOOKUP($B242,Listas!$B$4:$K$12,10,FALSE)))</f>
        <v/>
      </c>
    </row>
    <row r="243" spans="1:11" x14ac:dyDescent="0.25">
      <c r="A243" s="14"/>
      <c r="B243" s="23" t="s">
        <v>781</v>
      </c>
      <c r="C243" s="14" t="str">
        <f>IF(ISERROR(VLOOKUP($B243,Listas!$B$4:$C$12,2,FALSE)),"",VLOOKUP($B243,Listas!$B$4:$C$12,2,FALSE))</f>
        <v/>
      </c>
      <c r="D243" s="23"/>
      <c r="E243" s="15">
        <v>0</v>
      </c>
      <c r="F243" s="15" t="s">
        <v>909</v>
      </c>
      <c r="G243" s="15" t="str">
        <f>IF(ISERROR(VLOOKUP($B243&amp;" "&amp;$H243,Listas!$N$4:$O$14,2,FALSE)),"",VLOOKUP($B243&amp;" "&amp;$H243,Listas!$N$4:$O$14,2,FALSE))</f>
        <v/>
      </c>
      <c r="H243" s="15" t="str">
        <f>IF(ISERROR(VLOOKUP($F243,Listas!$L$4:$M$7,2,FALSE)),"",VLOOKUP($F243,Listas!$L$4:$M$7,2,FALSE))</f>
        <v/>
      </c>
      <c r="I243" s="17" t="str">
        <f t="shared" si="6"/>
        <v/>
      </c>
      <c r="J243" s="15" t="str">
        <f t="shared" si="7"/>
        <v/>
      </c>
      <c r="K243" s="15" t="str">
        <f>IF(ISERROR(VLOOKUP($B243,Listas!$B$4:$K$12,10,FALSE)),"",IF(B243="Hydrogen_\_Hidrógeno",LOOKUP(D243,Listas!$AL$4:$AL$7,Listas!$AM$4:$AM$7),VLOOKUP($B243,Listas!$B$4:$K$12,10,FALSE)))</f>
        <v/>
      </c>
    </row>
    <row r="244" spans="1:11" x14ac:dyDescent="0.25">
      <c r="A244" s="14"/>
      <c r="B244" s="23" t="s">
        <v>781</v>
      </c>
      <c r="C244" s="14" t="str">
        <f>IF(ISERROR(VLOOKUP($B244,Listas!$B$4:$C$12,2,FALSE)),"",VLOOKUP($B244,Listas!$B$4:$C$12,2,FALSE))</f>
        <v/>
      </c>
      <c r="D244" s="23"/>
      <c r="E244" s="15">
        <v>0</v>
      </c>
      <c r="F244" s="15" t="s">
        <v>909</v>
      </c>
      <c r="G244" s="15" t="str">
        <f>IF(ISERROR(VLOOKUP($B244&amp;" "&amp;$H244,Listas!$N$4:$O$14,2,FALSE)),"",VLOOKUP($B244&amp;" "&amp;$H244,Listas!$N$4:$O$14,2,FALSE))</f>
        <v/>
      </c>
      <c r="H244" s="15" t="str">
        <f>IF(ISERROR(VLOOKUP($F244,Listas!$L$4:$M$7,2,FALSE)),"",VLOOKUP($F244,Listas!$L$4:$M$7,2,FALSE))</f>
        <v/>
      </c>
      <c r="I244" s="17" t="str">
        <f t="shared" si="6"/>
        <v/>
      </c>
      <c r="J244" s="15" t="str">
        <f t="shared" si="7"/>
        <v/>
      </c>
      <c r="K244" s="15" t="str">
        <f>IF(ISERROR(VLOOKUP($B244,Listas!$B$4:$K$12,10,FALSE)),"",IF(B244="Hydrogen_\_Hidrógeno",LOOKUP(D244,Listas!$AL$4:$AL$7,Listas!$AM$4:$AM$7),VLOOKUP($B244,Listas!$B$4:$K$12,10,FALSE)))</f>
        <v/>
      </c>
    </row>
    <row r="245" spans="1:11" x14ac:dyDescent="0.25">
      <c r="A245" s="14"/>
      <c r="B245" s="23" t="s">
        <v>781</v>
      </c>
      <c r="C245" s="14" t="str">
        <f>IF(ISERROR(VLOOKUP($B245,Listas!$B$4:$C$12,2,FALSE)),"",VLOOKUP($B245,Listas!$B$4:$C$12,2,FALSE))</f>
        <v/>
      </c>
      <c r="D245" s="23"/>
      <c r="E245" s="15">
        <v>0</v>
      </c>
      <c r="F245" s="15" t="s">
        <v>909</v>
      </c>
      <c r="G245" s="15" t="str">
        <f>IF(ISERROR(VLOOKUP($B245&amp;" "&amp;$H245,Listas!$N$4:$O$14,2,FALSE)),"",VLOOKUP($B245&amp;" "&amp;$H245,Listas!$N$4:$O$14,2,FALSE))</f>
        <v/>
      </c>
      <c r="H245" s="15" t="str">
        <f>IF(ISERROR(VLOOKUP($F245,Listas!$L$4:$M$7,2,FALSE)),"",VLOOKUP($F245,Listas!$L$4:$M$7,2,FALSE))</f>
        <v/>
      </c>
      <c r="I245" s="17" t="str">
        <f t="shared" si="6"/>
        <v/>
      </c>
      <c r="J245" s="15" t="str">
        <f t="shared" si="7"/>
        <v/>
      </c>
      <c r="K245" s="15" t="str">
        <f>IF(ISERROR(VLOOKUP($B245,Listas!$B$4:$K$12,10,FALSE)),"",IF(B245="Hydrogen_\_Hidrógeno",LOOKUP(D245,Listas!$AL$4:$AL$7,Listas!$AM$4:$AM$7),VLOOKUP($B245,Listas!$B$4:$K$12,10,FALSE)))</f>
        <v/>
      </c>
    </row>
    <row r="246" spans="1:11" x14ac:dyDescent="0.25">
      <c r="A246" s="14"/>
      <c r="B246" s="23" t="s">
        <v>781</v>
      </c>
      <c r="C246" s="14" t="str">
        <f>IF(ISERROR(VLOOKUP($B246,Listas!$B$4:$C$12,2,FALSE)),"",VLOOKUP($B246,Listas!$B$4:$C$12,2,FALSE))</f>
        <v/>
      </c>
      <c r="D246" s="23"/>
      <c r="E246" s="15">
        <v>0</v>
      </c>
      <c r="F246" s="15" t="s">
        <v>909</v>
      </c>
      <c r="G246" s="15" t="str">
        <f>IF(ISERROR(VLOOKUP($B246&amp;" "&amp;$H246,Listas!$N$4:$O$14,2,FALSE)),"",VLOOKUP($B246&amp;" "&amp;$H246,Listas!$N$4:$O$14,2,FALSE))</f>
        <v/>
      </c>
      <c r="H246" s="15" t="str">
        <f>IF(ISERROR(VLOOKUP($F246,Listas!$L$4:$M$7,2,FALSE)),"",VLOOKUP($F246,Listas!$L$4:$M$7,2,FALSE))</f>
        <v/>
      </c>
      <c r="I246" s="17" t="str">
        <f t="shared" si="6"/>
        <v/>
      </c>
      <c r="J246" s="15" t="str">
        <f t="shared" si="7"/>
        <v/>
      </c>
      <c r="K246" s="15" t="str">
        <f>IF(ISERROR(VLOOKUP($B246,Listas!$B$4:$K$12,10,FALSE)),"",IF(B246="Hydrogen_\_Hidrógeno",LOOKUP(D246,Listas!$AL$4:$AL$7,Listas!$AM$4:$AM$7),VLOOKUP($B246,Listas!$B$4:$K$12,10,FALSE)))</f>
        <v/>
      </c>
    </row>
    <row r="247" spans="1:11" x14ac:dyDescent="0.25">
      <c r="A247" s="14"/>
      <c r="B247" s="23" t="s">
        <v>781</v>
      </c>
      <c r="C247" s="14" t="str">
        <f>IF(ISERROR(VLOOKUP($B247,Listas!$B$4:$C$12,2,FALSE)),"",VLOOKUP($B247,Listas!$B$4:$C$12,2,FALSE))</f>
        <v/>
      </c>
      <c r="D247" s="23"/>
      <c r="E247" s="15">
        <v>0</v>
      </c>
      <c r="F247" s="15" t="s">
        <v>909</v>
      </c>
      <c r="G247" s="15" t="str">
        <f>IF(ISERROR(VLOOKUP($B247&amp;" "&amp;$H247,Listas!$N$4:$O$14,2,FALSE)),"",VLOOKUP($B247&amp;" "&amp;$H247,Listas!$N$4:$O$14,2,FALSE))</f>
        <v/>
      </c>
      <c r="H247" s="15" t="str">
        <f>IF(ISERROR(VLOOKUP($F247,Listas!$L$4:$M$7,2,FALSE)),"",VLOOKUP($F247,Listas!$L$4:$M$7,2,FALSE))</f>
        <v/>
      </c>
      <c r="I247" s="17" t="str">
        <f t="shared" si="6"/>
        <v/>
      </c>
      <c r="J247" s="15" t="str">
        <f t="shared" si="7"/>
        <v/>
      </c>
      <c r="K247" s="15" t="str">
        <f>IF(ISERROR(VLOOKUP($B247,Listas!$B$4:$K$12,10,FALSE)),"",IF(B247="Hydrogen_\_Hidrógeno",LOOKUP(D247,Listas!$AL$4:$AL$7,Listas!$AM$4:$AM$7),VLOOKUP($B247,Listas!$B$4:$K$12,10,FALSE)))</f>
        <v/>
      </c>
    </row>
    <row r="248" spans="1:11" x14ac:dyDescent="0.25">
      <c r="A248" s="14"/>
      <c r="B248" s="23" t="s">
        <v>781</v>
      </c>
      <c r="C248" s="14" t="str">
        <f>IF(ISERROR(VLOOKUP($B248,Listas!$B$4:$C$12,2,FALSE)),"",VLOOKUP($B248,Listas!$B$4:$C$12,2,FALSE))</f>
        <v/>
      </c>
      <c r="D248" s="23"/>
      <c r="E248" s="15">
        <v>0</v>
      </c>
      <c r="F248" s="15" t="s">
        <v>909</v>
      </c>
      <c r="G248" s="15" t="str">
        <f>IF(ISERROR(VLOOKUP($B248&amp;" "&amp;$H248,Listas!$N$4:$O$14,2,FALSE)),"",VLOOKUP($B248&amp;" "&amp;$H248,Listas!$N$4:$O$14,2,FALSE))</f>
        <v/>
      </c>
      <c r="H248" s="15" t="str">
        <f>IF(ISERROR(VLOOKUP($F248,Listas!$L$4:$M$7,2,FALSE)),"",VLOOKUP($F248,Listas!$L$4:$M$7,2,FALSE))</f>
        <v/>
      </c>
      <c r="I248" s="17" t="str">
        <f t="shared" si="6"/>
        <v/>
      </c>
      <c r="J248" s="15" t="str">
        <f t="shared" si="7"/>
        <v/>
      </c>
      <c r="K248" s="15" t="str">
        <f>IF(ISERROR(VLOOKUP($B248,Listas!$B$4:$K$12,10,FALSE)),"",IF(B248="Hydrogen_\_Hidrógeno",LOOKUP(D248,Listas!$AL$4:$AL$7,Listas!$AM$4:$AM$7),VLOOKUP($B248,Listas!$B$4:$K$12,10,FALSE)))</f>
        <v/>
      </c>
    </row>
    <row r="249" spans="1:11" x14ac:dyDescent="0.25">
      <c r="A249" s="14"/>
      <c r="B249" s="23" t="s">
        <v>781</v>
      </c>
      <c r="C249" s="14" t="str">
        <f>IF(ISERROR(VLOOKUP($B249,Listas!$B$4:$C$12,2,FALSE)),"",VLOOKUP($B249,Listas!$B$4:$C$12,2,FALSE))</f>
        <v/>
      </c>
      <c r="D249" s="23"/>
      <c r="E249" s="15">
        <v>0</v>
      </c>
      <c r="F249" s="15" t="s">
        <v>909</v>
      </c>
      <c r="G249" s="15" t="str">
        <f>IF(ISERROR(VLOOKUP($B249&amp;" "&amp;$H249,Listas!$N$4:$O$14,2,FALSE)),"",VLOOKUP($B249&amp;" "&amp;$H249,Listas!$N$4:$O$14,2,FALSE))</f>
        <v/>
      </c>
      <c r="H249" s="15" t="str">
        <f>IF(ISERROR(VLOOKUP($F249,Listas!$L$4:$M$7,2,FALSE)),"",VLOOKUP($F249,Listas!$L$4:$M$7,2,FALSE))</f>
        <v/>
      </c>
      <c r="I249" s="17" t="str">
        <f t="shared" si="6"/>
        <v/>
      </c>
      <c r="J249" s="15" t="str">
        <f t="shared" si="7"/>
        <v/>
      </c>
      <c r="K249" s="15" t="str">
        <f>IF(ISERROR(VLOOKUP($B249,Listas!$B$4:$K$12,10,FALSE)),"",IF(B249="Hydrogen_\_Hidrógeno",LOOKUP(D249,Listas!$AL$4:$AL$7,Listas!$AM$4:$AM$7),VLOOKUP($B249,Listas!$B$4:$K$12,10,FALSE)))</f>
        <v/>
      </c>
    </row>
    <row r="250" spans="1:11" x14ac:dyDescent="0.25">
      <c r="A250" s="14"/>
      <c r="B250" s="23" t="s">
        <v>781</v>
      </c>
      <c r="C250" s="14" t="str">
        <f>IF(ISERROR(VLOOKUP($B250,Listas!$B$4:$C$12,2,FALSE)),"",VLOOKUP($B250,Listas!$B$4:$C$12,2,FALSE))</f>
        <v/>
      </c>
      <c r="D250" s="23"/>
      <c r="E250" s="15">
        <v>0</v>
      </c>
      <c r="F250" s="15" t="s">
        <v>909</v>
      </c>
      <c r="G250" s="15" t="str">
        <f>IF(ISERROR(VLOOKUP($B250&amp;" "&amp;$H250,Listas!$N$4:$O$14,2,FALSE)),"",VLOOKUP($B250&amp;" "&amp;$H250,Listas!$N$4:$O$14,2,FALSE))</f>
        <v/>
      </c>
      <c r="H250" s="15" t="str">
        <f>IF(ISERROR(VLOOKUP($F250,Listas!$L$4:$M$7,2,FALSE)),"",VLOOKUP($F250,Listas!$L$4:$M$7,2,FALSE))</f>
        <v/>
      </c>
      <c r="I250" s="17" t="str">
        <f t="shared" si="6"/>
        <v/>
      </c>
      <c r="J250" s="15" t="str">
        <f t="shared" si="7"/>
        <v/>
      </c>
      <c r="K250" s="15" t="str">
        <f>IF(ISERROR(VLOOKUP($B250,Listas!$B$4:$K$12,10,FALSE)),"",IF(B250="Hydrogen_\_Hidrógeno",LOOKUP(D250,Listas!$AL$4:$AL$7,Listas!$AM$4:$AM$7),VLOOKUP($B250,Listas!$B$4:$K$12,10,FALSE)))</f>
        <v/>
      </c>
    </row>
    <row r="251" spans="1:11" x14ac:dyDescent="0.25">
      <c r="A251" s="14"/>
      <c r="B251" s="23" t="s">
        <v>781</v>
      </c>
      <c r="C251" s="14" t="str">
        <f>IF(ISERROR(VLOOKUP($B251,Listas!$B$4:$C$12,2,FALSE)),"",VLOOKUP($B251,Listas!$B$4:$C$12,2,FALSE))</f>
        <v/>
      </c>
      <c r="D251" s="23"/>
      <c r="E251" s="15">
        <v>0</v>
      </c>
      <c r="F251" s="15" t="s">
        <v>909</v>
      </c>
      <c r="G251" s="15" t="str">
        <f>IF(ISERROR(VLOOKUP($B251&amp;" "&amp;$H251,Listas!$N$4:$O$14,2,FALSE)),"",VLOOKUP($B251&amp;" "&amp;$H251,Listas!$N$4:$O$14,2,FALSE))</f>
        <v/>
      </c>
      <c r="H251" s="15" t="str">
        <f>IF(ISERROR(VLOOKUP($F251,Listas!$L$4:$M$7,2,FALSE)),"",VLOOKUP($F251,Listas!$L$4:$M$7,2,FALSE))</f>
        <v/>
      </c>
      <c r="I251" s="17" t="str">
        <f t="shared" si="6"/>
        <v/>
      </c>
      <c r="J251" s="15" t="str">
        <f t="shared" si="7"/>
        <v/>
      </c>
      <c r="K251" s="15" t="str">
        <f>IF(ISERROR(VLOOKUP($B251,Listas!$B$4:$K$12,10,FALSE)),"",IF(B251="Hydrogen_\_Hidrógeno",LOOKUP(D251,Listas!$AL$4:$AL$7,Listas!$AM$4:$AM$7),VLOOKUP($B251,Listas!$B$4:$K$12,10,FALSE)))</f>
        <v/>
      </c>
    </row>
    <row r="252" spans="1:11" x14ac:dyDescent="0.25">
      <c r="A252" s="14"/>
      <c r="B252" s="23" t="s">
        <v>781</v>
      </c>
      <c r="C252" s="14" t="str">
        <f>IF(ISERROR(VLOOKUP($B252,Listas!$B$4:$C$12,2,FALSE)),"",VLOOKUP($B252,Listas!$B$4:$C$12,2,FALSE))</f>
        <v/>
      </c>
      <c r="D252" s="23"/>
      <c r="E252" s="15">
        <v>0</v>
      </c>
      <c r="F252" s="15" t="s">
        <v>909</v>
      </c>
      <c r="G252" s="15" t="str">
        <f>IF(ISERROR(VLOOKUP($B252&amp;" "&amp;$H252,Listas!$N$4:$O$14,2,FALSE)),"",VLOOKUP($B252&amp;" "&amp;$H252,Listas!$N$4:$O$14,2,FALSE))</f>
        <v/>
      </c>
      <c r="H252" s="15" t="str">
        <f>IF(ISERROR(VLOOKUP($F252,Listas!$L$4:$M$7,2,FALSE)),"",VLOOKUP($F252,Listas!$L$4:$M$7,2,FALSE))</f>
        <v/>
      </c>
      <c r="I252" s="17" t="str">
        <f t="shared" si="6"/>
        <v/>
      </c>
      <c r="J252" s="15" t="str">
        <f t="shared" si="7"/>
        <v/>
      </c>
      <c r="K252" s="15" t="str">
        <f>IF(ISERROR(VLOOKUP($B252,Listas!$B$4:$K$12,10,FALSE)),"",IF(B252="Hydrogen_\_Hidrógeno",LOOKUP(D252,Listas!$AL$4:$AL$7,Listas!$AM$4:$AM$7),VLOOKUP($B252,Listas!$B$4:$K$12,10,FALSE)))</f>
        <v/>
      </c>
    </row>
    <row r="253" spans="1:11" x14ac:dyDescent="0.25">
      <c r="A253" s="14"/>
      <c r="B253" s="23" t="s">
        <v>781</v>
      </c>
      <c r="C253" s="14" t="str">
        <f>IF(ISERROR(VLOOKUP($B253,Listas!$B$4:$C$12,2,FALSE)),"",VLOOKUP($B253,Listas!$B$4:$C$12,2,FALSE))</f>
        <v/>
      </c>
      <c r="D253" s="23"/>
      <c r="E253" s="15">
        <v>0</v>
      </c>
      <c r="F253" s="15" t="s">
        <v>909</v>
      </c>
      <c r="G253" s="15" t="str">
        <f>IF(ISERROR(VLOOKUP($B253&amp;" "&amp;$H253,Listas!$N$4:$O$14,2,FALSE)),"",VLOOKUP($B253&amp;" "&amp;$H253,Listas!$N$4:$O$14,2,FALSE))</f>
        <v/>
      </c>
      <c r="H253" s="15" t="str">
        <f>IF(ISERROR(VLOOKUP($F253,Listas!$L$4:$M$7,2,FALSE)),"",VLOOKUP($F253,Listas!$L$4:$M$7,2,FALSE))</f>
        <v/>
      </c>
      <c r="I253" s="17" t="str">
        <f t="shared" si="6"/>
        <v/>
      </c>
      <c r="J253" s="15" t="str">
        <f t="shared" si="7"/>
        <v/>
      </c>
      <c r="K253" s="15" t="str">
        <f>IF(ISERROR(VLOOKUP($B253,Listas!$B$4:$K$12,10,FALSE)),"",IF(B253="Hydrogen_\_Hidrógeno",LOOKUP(D253,Listas!$AL$4:$AL$7,Listas!$AM$4:$AM$7),VLOOKUP($B253,Listas!$B$4:$K$12,10,FALSE)))</f>
        <v/>
      </c>
    </row>
    <row r="254" spans="1:11" x14ac:dyDescent="0.25">
      <c r="A254" s="14"/>
      <c r="B254" s="23" t="s">
        <v>781</v>
      </c>
      <c r="C254" s="14" t="str">
        <f>IF(ISERROR(VLOOKUP($B254,Listas!$B$4:$C$12,2,FALSE)),"",VLOOKUP($B254,Listas!$B$4:$C$12,2,FALSE))</f>
        <v/>
      </c>
      <c r="D254" s="23"/>
      <c r="E254" s="15">
        <v>0</v>
      </c>
      <c r="F254" s="15" t="s">
        <v>909</v>
      </c>
      <c r="G254" s="15" t="str">
        <f>IF(ISERROR(VLOOKUP($B254&amp;" "&amp;$H254,Listas!$N$4:$O$14,2,FALSE)),"",VLOOKUP($B254&amp;" "&amp;$H254,Listas!$N$4:$O$14,2,FALSE))</f>
        <v/>
      </c>
      <c r="H254" s="15" t="str">
        <f>IF(ISERROR(VLOOKUP($F254,Listas!$L$4:$M$7,2,FALSE)),"",VLOOKUP($F254,Listas!$L$4:$M$7,2,FALSE))</f>
        <v/>
      </c>
      <c r="I254" s="17" t="str">
        <f t="shared" si="6"/>
        <v/>
      </c>
      <c r="J254" s="15" t="str">
        <f t="shared" si="7"/>
        <v/>
      </c>
      <c r="K254" s="15" t="str">
        <f>IF(ISERROR(VLOOKUP($B254,Listas!$B$4:$K$12,10,FALSE)),"",IF(B254="Hydrogen_\_Hidrógeno",LOOKUP(D254,Listas!$AL$4:$AL$7,Listas!$AM$4:$AM$7),VLOOKUP($B254,Listas!$B$4:$K$12,10,FALSE)))</f>
        <v/>
      </c>
    </row>
    <row r="255" spans="1:11" x14ac:dyDescent="0.25">
      <c r="A255" s="14"/>
      <c r="B255" s="23" t="s">
        <v>781</v>
      </c>
      <c r="C255" s="14" t="str">
        <f>IF(ISERROR(VLOOKUP($B255,Listas!$B$4:$C$12,2,FALSE)),"",VLOOKUP($B255,Listas!$B$4:$C$12,2,FALSE))</f>
        <v/>
      </c>
      <c r="D255" s="23"/>
      <c r="E255" s="15">
        <v>0</v>
      </c>
      <c r="F255" s="15" t="s">
        <v>909</v>
      </c>
      <c r="G255" s="15" t="str">
        <f>IF(ISERROR(VLOOKUP($B255&amp;" "&amp;$H255,Listas!$N$4:$O$14,2,FALSE)),"",VLOOKUP($B255&amp;" "&amp;$H255,Listas!$N$4:$O$14,2,FALSE))</f>
        <v/>
      </c>
      <c r="H255" s="15" t="str">
        <f>IF(ISERROR(VLOOKUP($F255,Listas!$L$4:$M$7,2,FALSE)),"",VLOOKUP($F255,Listas!$L$4:$M$7,2,FALSE))</f>
        <v/>
      </c>
      <c r="I255" s="17" t="str">
        <f t="shared" si="6"/>
        <v/>
      </c>
      <c r="J255" s="15" t="str">
        <f t="shared" si="7"/>
        <v/>
      </c>
      <c r="K255" s="15" t="str">
        <f>IF(ISERROR(VLOOKUP($B255,Listas!$B$4:$K$12,10,FALSE)),"",IF(B255="Hydrogen_\_Hidrógeno",LOOKUP(D255,Listas!$AL$4:$AL$7,Listas!$AM$4:$AM$7),VLOOKUP($B255,Listas!$B$4:$K$12,10,FALSE)))</f>
        <v/>
      </c>
    </row>
    <row r="256" spans="1:11" x14ac:dyDescent="0.25">
      <c r="A256" s="14"/>
      <c r="B256" s="23" t="s">
        <v>781</v>
      </c>
      <c r="C256" s="14" t="str">
        <f>IF(ISERROR(VLOOKUP($B256,Listas!$B$4:$C$12,2,FALSE)),"",VLOOKUP($B256,Listas!$B$4:$C$12,2,FALSE))</f>
        <v/>
      </c>
      <c r="D256" s="23"/>
      <c r="E256" s="15">
        <v>0</v>
      </c>
      <c r="F256" s="15" t="s">
        <v>909</v>
      </c>
      <c r="G256" s="15" t="str">
        <f>IF(ISERROR(VLOOKUP($B256&amp;" "&amp;$H256,Listas!$N$4:$O$14,2,FALSE)),"",VLOOKUP($B256&amp;" "&amp;$H256,Listas!$N$4:$O$14,2,FALSE))</f>
        <v/>
      </c>
      <c r="H256" s="15" t="str">
        <f>IF(ISERROR(VLOOKUP($F256,Listas!$L$4:$M$7,2,FALSE)),"",VLOOKUP($F256,Listas!$L$4:$M$7,2,FALSE))</f>
        <v/>
      </c>
      <c r="I256" s="17" t="str">
        <f t="shared" si="6"/>
        <v/>
      </c>
      <c r="J256" s="15" t="str">
        <f t="shared" si="7"/>
        <v/>
      </c>
      <c r="K256" s="15" t="str">
        <f>IF(ISERROR(VLOOKUP($B256,Listas!$B$4:$K$12,10,FALSE)),"",IF(B256="Hydrogen_\_Hidrógeno",LOOKUP(D256,Listas!$AL$4:$AL$7,Listas!$AM$4:$AM$7),VLOOKUP($B256,Listas!$B$4:$K$12,10,FALSE)))</f>
        <v/>
      </c>
    </row>
    <row r="257" spans="1:11" x14ac:dyDescent="0.25">
      <c r="A257" s="14"/>
      <c r="B257" s="23" t="s">
        <v>781</v>
      </c>
      <c r="C257" s="14" t="str">
        <f>IF(ISERROR(VLOOKUP($B257,Listas!$B$4:$C$12,2,FALSE)),"",VLOOKUP($B257,Listas!$B$4:$C$12,2,FALSE))</f>
        <v/>
      </c>
      <c r="D257" s="23"/>
      <c r="E257" s="15">
        <v>0</v>
      </c>
      <c r="F257" s="15" t="s">
        <v>909</v>
      </c>
      <c r="G257" s="15" t="str">
        <f>IF(ISERROR(VLOOKUP($B257&amp;" "&amp;$H257,Listas!$N$4:$O$14,2,FALSE)),"",VLOOKUP($B257&amp;" "&amp;$H257,Listas!$N$4:$O$14,2,FALSE))</f>
        <v/>
      </c>
      <c r="H257" s="15" t="str">
        <f>IF(ISERROR(VLOOKUP($F257,Listas!$L$4:$M$7,2,FALSE)),"",VLOOKUP($F257,Listas!$L$4:$M$7,2,FALSE))</f>
        <v/>
      </c>
      <c r="I257" s="17" t="str">
        <f t="shared" si="6"/>
        <v/>
      </c>
      <c r="J257" s="15" t="str">
        <f t="shared" si="7"/>
        <v/>
      </c>
      <c r="K257" s="15" t="str">
        <f>IF(ISERROR(VLOOKUP($B257,Listas!$B$4:$K$12,10,FALSE)),"",IF(B257="Hydrogen_\_Hidrógeno",LOOKUP(D257,Listas!$AL$4:$AL$7,Listas!$AM$4:$AM$7),VLOOKUP($B257,Listas!$B$4:$K$12,10,FALSE)))</f>
        <v/>
      </c>
    </row>
    <row r="258" spans="1:11" x14ac:dyDescent="0.25">
      <c r="A258" s="14"/>
      <c r="B258" s="23" t="s">
        <v>781</v>
      </c>
      <c r="C258" s="14" t="str">
        <f>IF(ISERROR(VLOOKUP($B258,Listas!$B$4:$C$12,2,FALSE)),"",VLOOKUP($B258,Listas!$B$4:$C$12,2,FALSE))</f>
        <v/>
      </c>
      <c r="D258" s="23"/>
      <c r="E258" s="15">
        <v>0</v>
      </c>
      <c r="F258" s="15" t="s">
        <v>909</v>
      </c>
      <c r="G258" s="15" t="str">
        <f>IF(ISERROR(VLOOKUP($B258&amp;" "&amp;$H258,Listas!$N$4:$O$14,2,FALSE)),"",VLOOKUP($B258&amp;" "&amp;$H258,Listas!$N$4:$O$14,2,FALSE))</f>
        <v/>
      </c>
      <c r="H258" s="15" t="str">
        <f>IF(ISERROR(VLOOKUP($F258,Listas!$L$4:$M$7,2,FALSE)),"",VLOOKUP($F258,Listas!$L$4:$M$7,2,FALSE))</f>
        <v/>
      </c>
      <c r="I258" s="17" t="str">
        <f t="shared" si="6"/>
        <v/>
      </c>
      <c r="J258" s="15" t="str">
        <f t="shared" si="7"/>
        <v/>
      </c>
      <c r="K258" s="15" t="str">
        <f>IF(ISERROR(VLOOKUP($B258,Listas!$B$4:$K$12,10,FALSE)),"",IF(B258="Hydrogen_\_Hidrógeno",LOOKUP(D258,Listas!$AL$4:$AL$7,Listas!$AM$4:$AM$7),VLOOKUP($B258,Listas!$B$4:$K$12,10,FALSE)))</f>
        <v/>
      </c>
    </row>
    <row r="259" spans="1:11" x14ac:dyDescent="0.25">
      <c r="A259" s="14"/>
      <c r="B259" s="23" t="s">
        <v>781</v>
      </c>
      <c r="C259" s="14" t="str">
        <f>IF(ISERROR(VLOOKUP($B259,Listas!$B$4:$C$12,2,FALSE)),"",VLOOKUP($B259,Listas!$B$4:$C$12,2,FALSE))</f>
        <v/>
      </c>
      <c r="D259" s="23"/>
      <c r="E259" s="15">
        <v>0</v>
      </c>
      <c r="F259" s="15" t="s">
        <v>909</v>
      </c>
      <c r="G259" s="15" t="str">
        <f>IF(ISERROR(VLOOKUP($B259&amp;" "&amp;$H259,Listas!$N$4:$O$14,2,FALSE)),"",VLOOKUP($B259&amp;" "&amp;$H259,Listas!$N$4:$O$14,2,FALSE))</f>
        <v/>
      </c>
      <c r="H259" s="15" t="str">
        <f>IF(ISERROR(VLOOKUP($F259,Listas!$L$4:$M$7,2,FALSE)),"",VLOOKUP($F259,Listas!$L$4:$M$7,2,FALSE))</f>
        <v/>
      </c>
      <c r="I259" s="17" t="str">
        <f t="shared" si="6"/>
        <v/>
      </c>
      <c r="J259" s="15" t="str">
        <f t="shared" si="7"/>
        <v/>
      </c>
      <c r="K259" s="15" t="str">
        <f>IF(ISERROR(VLOOKUP($B259,Listas!$B$4:$K$12,10,FALSE)),"",IF(B259="Hydrogen_\_Hidrógeno",LOOKUP(D259,Listas!$AL$4:$AL$7,Listas!$AM$4:$AM$7),VLOOKUP($B259,Listas!$B$4:$K$12,10,FALSE)))</f>
        <v/>
      </c>
    </row>
    <row r="260" spans="1:11" x14ac:dyDescent="0.25">
      <c r="A260" s="14"/>
      <c r="B260" s="23" t="s">
        <v>781</v>
      </c>
      <c r="C260" s="14" t="str">
        <f>IF(ISERROR(VLOOKUP($B260,Listas!$B$4:$C$12,2,FALSE)),"",VLOOKUP($B260,Listas!$B$4:$C$12,2,FALSE))</f>
        <v/>
      </c>
      <c r="D260" s="23"/>
      <c r="E260" s="15">
        <v>0</v>
      </c>
      <c r="F260" s="15" t="s">
        <v>909</v>
      </c>
      <c r="G260" s="15" t="str">
        <f>IF(ISERROR(VLOOKUP($B260&amp;" "&amp;$H260,Listas!$N$4:$O$14,2,FALSE)),"",VLOOKUP($B260&amp;" "&amp;$H260,Listas!$N$4:$O$14,2,FALSE))</f>
        <v/>
      </c>
      <c r="H260" s="15" t="str">
        <f>IF(ISERROR(VLOOKUP($F260,Listas!$L$4:$M$7,2,FALSE)),"",VLOOKUP($F260,Listas!$L$4:$M$7,2,FALSE))</f>
        <v/>
      </c>
      <c r="I260" s="17" t="str">
        <f t="shared" si="6"/>
        <v/>
      </c>
      <c r="J260" s="15" t="str">
        <f t="shared" si="7"/>
        <v/>
      </c>
      <c r="K260" s="15" t="str">
        <f>IF(ISERROR(VLOOKUP($B260,Listas!$B$4:$K$12,10,FALSE)),"",IF(B260="Hydrogen_\_Hidrógeno",LOOKUP(D260,Listas!$AL$4:$AL$7,Listas!$AM$4:$AM$7),VLOOKUP($B260,Listas!$B$4:$K$12,10,FALSE)))</f>
        <v/>
      </c>
    </row>
    <row r="261" spans="1:11" x14ac:dyDescent="0.25">
      <c r="A261" s="14"/>
      <c r="B261" s="23" t="s">
        <v>781</v>
      </c>
      <c r="C261" s="14" t="str">
        <f>IF(ISERROR(VLOOKUP($B261,Listas!$B$4:$C$12,2,FALSE)),"",VLOOKUP($B261,Listas!$B$4:$C$12,2,FALSE))</f>
        <v/>
      </c>
      <c r="D261" s="23"/>
      <c r="E261" s="15">
        <v>0</v>
      </c>
      <c r="F261" s="15" t="s">
        <v>909</v>
      </c>
      <c r="G261" s="15" t="str">
        <f>IF(ISERROR(VLOOKUP($B261&amp;" "&amp;$H261,Listas!$N$4:$O$14,2,FALSE)),"",VLOOKUP($B261&amp;" "&amp;$H261,Listas!$N$4:$O$14,2,FALSE))</f>
        <v/>
      </c>
      <c r="H261" s="15" t="str">
        <f>IF(ISERROR(VLOOKUP($F261,Listas!$L$4:$M$7,2,FALSE)),"",VLOOKUP($F261,Listas!$L$4:$M$7,2,FALSE))</f>
        <v/>
      </c>
      <c r="I261" s="17" t="str">
        <f t="shared" si="6"/>
        <v/>
      </c>
      <c r="J261" s="15" t="str">
        <f t="shared" si="7"/>
        <v/>
      </c>
      <c r="K261" s="15" t="str">
        <f>IF(ISERROR(VLOOKUP($B261,Listas!$B$4:$K$12,10,FALSE)),"",IF(B261="Hydrogen_\_Hidrógeno",LOOKUP(D261,Listas!$AL$4:$AL$7,Listas!$AM$4:$AM$7),VLOOKUP($B261,Listas!$B$4:$K$12,10,FALSE)))</f>
        <v/>
      </c>
    </row>
    <row r="262" spans="1:11" x14ac:dyDescent="0.25">
      <c r="A262" s="14"/>
      <c r="B262" s="23" t="s">
        <v>781</v>
      </c>
      <c r="C262" s="14" t="str">
        <f>IF(ISERROR(VLOOKUP($B262,Listas!$B$4:$C$12,2,FALSE)),"",VLOOKUP($B262,Listas!$B$4:$C$12,2,FALSE))</f>
        <v/>
      </c>
      <c r="D262" s="23"/>
      <c r="E262" s="15">
        <v>0</v>
      </c>
      <c r="F262" s="15" t="s">
        <v>909</v>
      </c>
      <c r="G262" s="15" t="str">
        <f>IF(ISERROR(VLOOKUP($B262&amp;" "&amp;$H262,Listas!$N$4:$O$14,2,FALSE)),"",VLOOKUP($B262&amp;" "&amp;$H262,Listas!$N$4:$O$14,2,FALSE))</f>
        <v/>
      </c>
      <c r="H262" s="15" t="str">
        <f>IF(ISERROR(VLOOKUP($F262,Listas!$L$4:$M$7,2,FALSE)),"",VLOOKUP($F262,Listas!$L$4:$M$7,2,FALSE))</f>
        <v/>
      </c>
      <c r="I262" s="17" t="str">
        <f t="shared" si="6"/>
        <v/>
      </c>
      <c r="J262" s="15" t="str">
        <f t="shared" si="7"/>
        <v/>
      </c>
      <c r="K262" s="15" t="str">
        <f>IF(ISERROR(VLOOKUP($B262,Listas!$B$4:$K$12,10,FALSE)),"",IF(B262="Hydrogen_\_Hidrógeno",LOOKUP(D262,Listas!$AL$4:$AL$7,Listas!$AM$4:$AM$7),VLOOKUP($B262,Listas!$B$4:$K$12,10,FALSE)))</f>
        <v/>
      </c>
    </row>
    <row r="263" spans="1:11" x14ac:dyDescent="0.25">
      <c r="A263" s="14"/>
      <c r="B263" s="23" t="s">
        <v>781</v>
      </c>
      <c r="C263" s="14" t="str">
        <f>IF(ISERROR(VLOOKUP($B263,Listas!$B$4:$C$12,2,FALSE)),"",VLOOKUP($B263,Listas!$B$4:$C$12,2,FALSE))</f>
        <v/>
      </c>
      <c r="D263" s="23"/>
      <c r="E263" s="15">
        <v>0</v>
      </c>
      <c r="F263" s="15" t="s">
        <v>909</v>
      </c>
      <c r="G263" s="15" t="str">
        <f>IF(ISERROR(VLOOKUP($B263&amp;" "&amp;$H263,Listas!$N$4:$O$14,2,FALSE)),"",VLOOKUP($B263&amp;" "&amp;$H263,Listas!$N$4:$O$14,2,FALSE))</f>
        <v/>
      </c>
      <c r="H263" s="15" t="str">
        <f>IF(ISERROR(VLOOKUP($F263,Listas!$L$4:$M$7,2,FALSE)),"",VLOOKUP($F263,Listas!$L$4:$M$7,2,FALSE))</f>
        <v/>
      </c>
      <c r="I263" s="17" t="str">
        <f t="shared" ref="I263:I326" si="8">IFERROR(IF(B263="Hydrogen_\_Hidrógeno",(E263*G263)*0.4,E263*G263),"")</f>
        <v/>
      </c>
      <c r="J263" s="15" t="str">
        <f t="shared" si="7"/>
        <v/>
      </c>
      <c r="K263" s="15" t="str">
        <f>IF(ISERROR(VLOOKUP($B263,Listas!$B$4:$K$12,10,FALSE)),"",IF(B263="Hydrogen_\_Hidrógeno",LOOKUP(D263,Listas!$AL$4:$AL$7,Listas!$AM$4:$AM$7),VLOOKUP($B263,Listas!$B$4:$K$12,10,FALSE)))</f>
        <v/>
      </c>
    </row>
    <row r="264" spans="1:11" x14ac:dyDescent="0.25">
      <c r="A264" s="14"/>
      <c r="B264" s="23" t="s">
        <v>781</v>
      </c>
      <c r="C264" s="14" t="str">
        <f>IF(ISERROR(VLOOKUP($B264,Listas!$B$4:$C$12,2,FALSE)),"",VLOOKUP($B264,Listas!$B$4:$C$12,2,FALSE))</f>
        <v/>
      </c>
      <c r="D264" s="23"/>
      <c r="E264" s="15">
        <v>0</v>
      </c>
      <c r="F264" s="15" t="s">
        <v>909</v>
      </c>
      <c r="G264" s="15" t="str">
        <f>IF(ISERROR(VLOOKUP($B264&amp;" "&amp;$H264,Listas!$N$4:$O$14,2,FALSE)),"",VLOOKUP($B264&amp;" "&amp;$H264,Listas!$N$4:$O$14,2,FALSE))</f>
        <v/>
      </c>
      <c r="H264" s="15" t="str">
        <f>IF(ISERROR(VLOOKUP($F264,Listas!$L$4:$M$7,2,FALSE)),"",VLOOKUP($F264,Listas!$L$4:$M$7,2,FALSE))</f>
        <v/>
      </c>
      <c r="I264" s="17" t="str">
        <f t="shared" si="8"/>
        <v/>
      </c>
      <c r="J264" s="15" t="str">
        <f t="shared" ref="J264:J327" si="9">IF(ISERROR(E264*G264),"",E264*G264)</f>
        <v/>
      </c>
      <c r="K264" s="15" t="str">
        <f>IF(ISERROR(VLOOKUP($B264,Listas!$B$4:$K$12,10,FALSE)),"",IF(B264="Hydrogen_\_Hidrógeno",LOOKUP(D264,Listas!$AL$4:$AL$7,Listas!$AM$4:$AM$7),VLOOKUP($B264,Listas!$B$4:$K$12,10,FALSE)))</f>
        <v/>
      </c>
    </row>
    <row r="265" spans="1:11" x14ac:dyDescent="0.25">
      <c r="A265" s="14"/>
      <c r="B265" s="23" t="s">
        <v>781</v>
      </c>
      <c r="C265" s="14" t="str">
        <f>IF(ISERROR(VLOOKUP($B265,Listas!$B$4:$C$12,2,FALSE)),"",VLOOKUP($B265,Listas!$B$4:$C$12,2,FALSE))</f>
        <v/>
      </c>
      <c r="D265" s="23"/>
      <c r="E265" s="15">
        <v>0</v>
      </c>
      <c r="F265" s="15" t="s">
        <v>909</v>
      </c>
      <c r="G265" s="15" t="str">
        <f>IF(ISERROR(VLOOKUP($B265&amp;" "&amp;$H265,Listas!$N$4:$O$14,2,FALSE)),"",VLOOKUP($B265&amp;" "&amp;$H265,Listas!$N$4:$O$14,2,FALSE))</f>
        <v/>
      </c>
      <c r="H265" s="15" t="str">
        <f>IF(ISERROR(VLOOKUP($F265,Listas!$L$4:$M$7,2,FALSE)),"",VLOOKUP($F265,Listas!$L$4:$M$7,2,FALSE))</f>
        <v/>
      </c>
      <c r="I265" s="17" t="str">
        <f t="shared" si="8"/>
        <v/>
      </c>
      <c r="J265" s="15" t="str">
        <f t="shared" si="9"/>
        <v/>
      </c>
      <c r="K265" s="15" t="str">
        <f>IF(ISERROR(VLOOKUP($B265,Listas!$B$4:$K$12,10,FALSE)),"",IF(B265="Hydrogen_\_Hidrógeno",LOOKUP(D265,Listas!$AL$4:$AL$7,Listas!$AM$4:$AM$7),VLOOKUP($B265,Listas!$B$4:$K$12,10,FALSE)))</f>
        <v/>
      </c>
    </row>
    <row r="266" spans="1:11" x14ac:dyDescent="0.25">
      <c r="A266" s="14"/>
      <c r="B266" s="23" t="s">
        <v>781</v>
      </c>
      <c r="C266" s="14" t="str">
        <f>IF(ISERROR(VLOOKUP($B266,Listas!$B$4:$C$12,2,FALSE)),"",VLOOKUP($B266,Listas!$B$4:$C$12,2,FALSE))</f>
        <v/>
      </c>
      <c r="D266" s="23"/>
      <c r="E266" s="15">
        <v>0</v>
      </c>
      <c r="F266" s="15" t="s">
        <v>909</v>
      </c>
      <c r="G266" s="15" t="str">
        <f>IF(ISERROR(VLOOKUP($B266&amp;" "&amp;$H266,Listas!$N$4:$O$14,2,FALSE)),"",VLOOKUP($B266&amp;" "&amp;$H266,Listas!$N$4:$O$14,2,FALSE))</f>
        <v/>
      </c>
      <c r="H266" s="15" t="str">
        <f>IF(ISERROR(VLOOKUP($F266,Listas!$L$4:$M$7,2,FALSE)),"",VLOOKUP($F266,Listas!$L$4:$M$7,2,FALSE))</f>
        <v/>
      </c>
      <c r="I266" s="17" t="str">
        <f t="shared" si="8"/>
        <v/>
      </c>
      <c r="J266" s="15" t="str">
        <f t="shared" si="9"/>
        <v/>
      </c>
      <c r="K266" s="15" t="str">
        <f>IF(ISERROR(VLOOKUP($B266,Listas!$B$4:$K$12,10,FALSE)),"",IF(B266="Hydrogen_\_Hidrógeno",LOOKUP(D266,Listas!$AL$4:$AL$7,Listas!$AM$4:$AM$7),VLOOKUP($B266,Listas!$B$4:$K$12,10,FALSE)))</f>
        <v/>
      </c>
    </row>
    <row r="267" spans="1:11" x14ac:dyDescent="0.25">
      <c r="A267" s="14"/>
      <c r="B267" s="23" t="s">
        <v>781</v>
      </c>
      <c r="C267" s="14" t="str">
        <f>IF(ISERROR(VLOOKUP($B267,Listas!$B$4:$C$12,2,FALSE)),"",VLOOKUP($B267,Listas!$B$4:$C$12,2,FALSE))</f>
        <v/>
      </c>
      <c r="D267" s="23"/>
      <c r="E267" s="15">
        <v>0</v>
      </c>
      <c r="F267" s="15" t="s">
        <v>909</v>
      </c>
      <c r="G267" s="15" t="str">
        <f>IF(ISERROR(VLOOKUP($B267&amp;" "&amp;$H267,Listas!$N$4:$O$14,2,FALSE)),"",VLOOKUP($B267&amp;" "&amp;$H267,Listas!$N$4:$O$14,2,FALSE))</f>
        <v/>
      </c>
      <c r="H267" s="15" t="str">
        <f>IF(ISERROR(VLOOKUP($F267,Listas!$L$4:$M$7,2,FALSE)),"",VLOOKUP($F267,Listas!$L$4:$M$7,2,FALSE))</f>
        <v/>
      </c>
      <c r="I267" s="17" t="str">
        <f t="shared" si="8"/>
        <v/>
      </c>
      <c r="J267" s="15" t="str">
        <f t="shared" si="9"/>
        <v/>
      </c>
      <c r="K267" s="15" t="str">
        <f>IF(ISERROR(VLOOKUP($B267,Listas!$B$4:$K$12,10,FALSE)),"",IF(B267="Hydrogen_\_Hidrógeno",LOOKUP(D267,Listas!$AL$4:$AL$7,Listas!$AM$4:$AM$7),VLOOKUP($B267,Listas!$B$4:$K$12,10,FALSE)))</f>
        <v/>
      </c>
    </row>
    <row r="268" spans="1:11" x14ac:dyDescent="0.25">
      <c r="A268" s="14"/>
      <c r="B268" s="23" t="s">
        <v>781</v>
      </c>
      <c r="C268" s="14" t="str">
        <f>IF(ISERROR(VLOOKUP($B268,Listas!$B$4:$C$12,2,FALSE)),"",VLOOKUP($B268,Listas!$B$4:$C$12,2,FALSE))</f>
        <v/>
      </c>
      <c r="D268" s="23"/>
      <c r="E268" s="15">
        <v>0</v>
      </c>
      <c r="F268" s="15" t="s">
        <v>909</v>
      </c>
      <c r="G268" s="15" t="str">
        <f>IF(ISERROR(VLOOKUP($B268&amp;" "&amp;$H268,Listas!$N$4:$O$14,2,FALSE)),"",VLOOKUP($B268&amp;" "&amp;$H268,Listas!$N$4:$O$14,2,FALSE))</f>
        <v/>
      </c>
      <c r="H268" s="15" t="str">
        <f>IF(ISERROR(VLOOKUP($F268,Listas!$L$4:$M$7,2,FALSE)),"",VLOOKUP($F268,Listas!$L$4:$M$7,2,FALSE))</f>
        <v/>
      </c>
      <c r="I268" s="17" t="str">
        <f t="shared" si="8"/>
        <v/>
      </c>
      <c r="J268" s="15" t="str">
        <f t="shared" si="9"/>
        <v/>
      </c>
      <c r="K268" s="15" t="str">
        <f>IF(ISERROR(VLOOKUP($B268,Listas!$B$4:$K$12,10,FALSE)),"",IF(B268="Hydrogen_\_Hidrógeno",LOOKUP(D268,Listas!$AL$4:$AL$7,Listas!$AM$4:$AM$7),VLOOKUP($B268,Listas!$B$4:$K$12,10,FALSE)))</f>
        <v/>
      </c>
    </row>
    <row r="269" spans="1:11" x14ac:dyDescent="0.25">
      <c r="A269" s="14"/>
      <c r="B269" s="23" t="s">
        <v>781</v>
      </c>
      <c r="C269" s="14" t="str">
        <f>IF(ISERROR(VLOOKUP($B269,Listas!$B$4:$C$12,2,FALSE)),"",VLOOKUP($B269,Listas!$B$4:$C$12,2,FALSE))</f>
        <v/>
      </c>
      <c r="D269" s="23"/>
      <c r="E269" s="15">
        <v>0</v>
      </c>
      <c r="F269" s="15" t="s">
        <v>909</v>
      </c>
      <c r="G269" s="15" t="str">
        <f>IF(ISERROR(VLOOKUP($B269&amp;" "&amp;$H269,Listas!$N$4:$O$14,2,FALSE)),"",VLOOKUP($B269&amp;" "&amp;$H269,Listas!$N$4:$O$14,2,FALSE))</f>
        <v/>
      </c>
      <c r="H269" s="15" t="str">
        <f>IF(ISERROR(VLOOKUP($F269,Listas!$L$4:$M$7,2,FALSE)),"",VLOOKUP($F269,Listas!$L$4:$M$7,2,FALSE))</f>
        <v/>
      </c>
      <c r="I269" s="17" t="str">
        <f t="shared" si="8"/>
        <v/>
      </c>
      <c r="J269" s="15" t="str">
        <f t="shared" si="9"/>
        <v/>
      </c>
      <c r="K269" s="15" t="str">
        <f>IF(ISERROR(VLOOKUP($B269,Listas!$B$4:$K$12,10,FALSE)),"",IF(B269="Hydrogen_\_Hidrógeno",LOOKUP(D269,Listas!$AL$4:$AL$7,Listas!$AM$4:$AM$7),VLOOKUP($B269,Listas!$B$4:$K$12,10,FALSE)))</f>
        <v/>
      </c>
    </row>
    <row r="270" spans="1:11" x14ac:dyDescent="0.25">
      <c r="A270" s="14"/>
      <c r="B270" s="23" t="s">
        <v>781</v>
      </c>
      <c r="C270" s="14" t="str">
        <f>IF(ISERROR(VLOOKUP($B270,Listas!$B$4:$C$12,2,FALSE)),"",VLOOKUP($B270,Listas!$B$4:$C$12,2,FALSE))</f>
        <v/>
      </c>
      <c r="D270" s="23"/>
      <c r="E270" s="15">
        <v>0</v>
      </c>
      <c r="F270" s="15" t="s">
        <v>909</v>
      </c>
      <c r="G270" s="15" t="str">
        <f>IF(ISERROR(VLOOKUP($B270&amp;" "&amp;$H270,Listas!$N$4:$O$14,2,FALSE)),"",VLOOKUP($B270&amp;" "&amp;$H270,Listas!$N$4:$O$14,2,FALSE))</f>
        <v/>
      </c>
      <c r="H270" s="15" t="str">
        <f>IF(ISERROR(VLOOKUP($F270,Listas!$L$4:$M$7,2,FALSE)),"",VLOOKUP($F270,Listas!$L$4:$M$7,2,FALSE))</f>
        <v/>
      </c>
      <c r="I270" s="17" t="str">
        <f t="shared" si="8"/>
        <v/>
      </c>
      <c r="J270" s="15" t="str">
        <f t="shared" si="9"/>
        <v/>
      </c>
      <c r="K270" s="15" t="str">
        <f>IF(ISERROR(VLOOKUP($B270,Listas!$B$4:$K$12,10,FALSE)),"",IF(B270="Hydrogen_\_Hidrógeno",LOOKUP(D270,Listas!$AL$4:$AL$7,Listas!$AM$4:$AM$7),VLOOKUP($B270,Listas!$B$4:$K$12,10,FALSE)))</f>
        <v/>
      </c>
    </row>
    <row r="271" spans="1:11" x14ac:dyDescent="0.25">
      <c r="A271" s="14"/>
      <c r="B271" s="23" t="s">
        <v>781</v>
      </c>
      <c r="C271" s="14" t="str">
        <f>IF(ISERROR(VLOOKUP($B271,Listas!$B$4:$C$12,2,FALSE)),"",VLOOKUP($B271,Listas!$B$4:$C$12,2,FALSE))</f>
        <v/>
      </c>
      <c r="D271" s="23"/>
      <c r="E271" s="15">
        <v>0</v>
      </c>
      <c r="F271" s="15" t="s">
        <v>909</v>
      </c>
      <c r="G271" s="15" t="str">
        <f>IF(ISERROR(VLOOKUP($B271&amp;" "&amp;$H271,Listas!$N$4:$O$14,2,FALSE)),"",VLOOKUP($B271&amp;" "&amp;$H271,Listas!$N$4:$O$14,2,FALSE))</f>
        <v/>
      </c>
      <c r="H271" s="15" t="str">
        <f>IF(ISERROR(VLOOKUP($F271,Listas!$L$4:$M$7,2,FALSE)),"",VLOOKUP($F271,Listas!$L$4:$M$7,2,FALSE))</f>
        <v/>
      </c>
      <c r="I271" s="17" t="str">
        <f t="shared" si="8"/>
        <v/>
      </c>
      <c r="J271" s="15" t="str">
        <f t="shared" si="9"/>
        <v/>
      </c>
      <c r="K271" s="15" t="str">
        <f>IF(ISERROR(VLOOKUP($B271,Listas!$B$4:$K$12,10,FALSE)),"",IF(B271="Hydrogen_\_Hidrógeno",LOOKUP(D271,Listas!$AL$4:$AL$7,Listas!$AM$4:$AM$7),VLOOKUP($B271,Listas!$B$4:$K$12,10,FALSE)))</f>
        <v/>
      </c>
    </row>
    <row r="272" spans="1:11" x14ac:dyDescent="0.25">
      <c r="A272" s="14"/>
      <c r="B272" s="23" t="s">
        <v>781</v>
      </c>
      <c r="C272" s="14" t="str">
        <f>IF(ISERROR(VLOOKUP($B272,Listas!$B$4:$C$12,2,FALSE)),"",VLOOKUP($B272,Listas!$B$4:$C$12,2,FALSE))</f>
        <v/>
      </c>
      <c r="D272" s="23"/>
      <c r="E272" s="15">
        <v>0</v>
      </c>
      <c r="F272" s="15" t="s">
        <v>909</v>
      </c>
      <c r="G272" s="15" t="str">
        <f>IF(ISERROR(VLOOKUP($B272&amp;" "&amp;$H272,Listas!$N$4:$O$14,2,FALSE)),"",VLOOKUP($B272&amp;" "&amp;$H272,Listas!$N$4:$O$14,2,FALSE))</f>
        <v/>
      </c>
      <c r="H272" s="15" t="str">
        <f>IF(ISERROR(VLOOKUP($F272,Listas!$L$4:$M$7,2,FALSE)),"",VLOOKUP($F272,Listas!$L$4:$M$7,2,FALSE))</f>
        <v/>
      </c>
      <c r="I272" s="17" t="str">
        <f t="shared" si="8"/>
        <v/>
      </c>
      <c r="J272" s="15" t="str">
        <f t="shared" si="9"/>
        <v/>
      </c>
      <c r="K272" s="15" t="str">
        <f>IF(ISERROR(VLOOKUP($B272,Listas!$B$4:$K$12,10,FALSE)),"",IF(B272="Hydrogen_\_Hidrógeno",LOOKUP(D272,Listas!$AL$4:$AL$7,Listas!$AM$4:$AM$7),VLOOKUP($B272,Listas!$B$4:$K$12,10,FALSE)))</f>
        <v/>
      </c>
    </row>
    <row r="273" spans="1:11" x14ac:dyDescent="0.25">
      <c r="A273" s="14"/>
      <c r="B273" s="23" t="s">
        <v>781</v>
      </c>
      <c r="C273" s="14" t="str">
        <f>IF(ISERROR(VLOOKUP($B273,Listas!$B$4:$C$12,2,FALSE)),"",VLOOKUP($B273,Listas!$B$4:$C$12,2,FALSE))</f>
        <v/>
      </c>
      <c r="D273" s="23"/>
      <c r="E273" s="15">
        <v>0</v>
      </c>
      <c r="F273" s="15" t="s">
        <v>909</v>
      </c>
      <c r="G273" s="15" t="str">
        <f>IF(ISERROR(VLOOKUP($B273&amp;" "&amp;$H273,Listas!$N$4:$O$14,2,FALSE)),"",VLOOKUP($B273&amp;" "&amp;$H273,Listas!$N$4:$O$14,2,FALSE))</f>
        <v/>
      </c>
      <c r="H273" s="15" t="str">
        <f>IF(ISERROR(VLOOKUP($F273,Listas!$L$4:$M$7,2,FALSE)),"",VLOOKUP($F273,Listas!$L$4:$M$7,2,FALSE))</f>
        <v/>
      </c>
      <c r="I273" s="17" t="str">
        <f t="shared" si="8"/>
        <v/>
      </c>
      <c r="J273" s="15" t="str">
        <f t="shared" si="9"/>
        <v/>
      </c>
      <c r="K273" s="15" t="str">
        <f>IF(ISERROR(VLOOKUP($B273,Listas!$B$4:$K$12,10,FALSE)),"",IF(B273="Hydrogen_\_Hidrógeno",LOOKUP(D273,Listas!$AL$4:$AL$7,Listas!$AM$4:$AM$7),VLOOKUP($B273,Listas!$B$4:$K$12,10,FALSE)))</f>
        <v/>
      </c>
    </row>
    <row r="274" spans="1:11" x14ac:dyDescent="0.25">
      <c r="A274" s="14"/>
      <c r="B274" s="23" t="s">
        <v>781</v>
      </c>
      <c r="C274" s="14" t="str">
        <f>IF(ISERROR(VLOOKUP($B274,Listas!$B$4:$C$12,2,FALSE)),"",VLOOKUP($B274,Listas!$B$4:$C$12,2,FALSE))</f>
        <v/>
      </c>
      <c r="D274" s="23"/>
      <c r="E274" s="15">
        <v>0</v>
      </c>
      <c r="F274" s="15" t="s">
        <v>909</v>
      </c>
      <c r="G274" s="15" t="str">
        <f>IF(ISERROR(VLOOKUP($B274&amp;" "&amp;$H274,Listas!$N$4:$O$14,2,FALSE)),"",VLOOKUP($B274&amp;" "&amp;$H274,Listas!$N$4:$O$14,2,FALSE))</f>
        <v/>
      </c>
      <c r="H274" s="15" t="str">
        <f>IF(ISERROR(VLOOKUP($F274,Listas!$L$4:$M$7,2,FALSE)),"",VLOOKUP($F274,Listas!$L$4:$M$7,2,FALSE))</f>
        <v/>
      </c>
      <c r="I274" s="17" t="str">
        <f t="shared" si="8"/>
        <v/>
      </c>
      <c r="J274" s="15" t="str">
        <f t="shared" si="9"/>
        <v/>
      </c>
      <c r="K274" s="15" t="str">
        <f>IF(ISERROR(VLOOKUP($B274,Listas!$B$4:$K$12,10,FALSE)),"",IF(B274="Hydrogen_\_Hidrógeno",LOOKUP(D274,Listas!$AL$4:$AL$7,Listas!$AM$4:$AM$7),VLOOKUP($B274,Listas!$B$4:$K$12,10,FALSE)))</f>
        <v/>
      </c>
    </row>
    <row r="275" spans="1:11" x14ac:dyDescent="0.25">
      <c r="A275" s="14"/>
      <c r="B275" s="23" t="s">
        <v>781</v>
      </c>
      <c r="C275" s="14" t="str">
        <f>IF(ISERROR(VLOOKUP($B275,Listas!$B$4:$C$12,2,FALSE)),"",VLOOKUP($B275,Listas!$B$4:$C$12,2,FALSE))</f>
        <v/>
      </c>
      <c r="D275" s="23"/>
      <c r="E275" s="15">
        <v>0</v>
      </c>
      <c r="F275" s="15" t="s">
        <v>909</v>
      </c>
      <c r="G275" s="15" t="str">
        <f>IF(ISERROR(VLOOKUP($B275&amp;" "&amp;$H275,Listas!$N$4:$O$14,2,FALSE)),"",VLOOKUP($B275&amp;" "&amp;$H275,Listas!$N$4:$O$14,2,FALSE))</f>
        <v/>
      </c>
      <c r="H275" s="15" t="str">
        <f>IF(ISERROR(VLOOKUP($F275,Listas!$L$4:$M$7,2,FALSE)),"",VLOOKUP($F275,Listas!$L$4:$M$7,2,FALSE))</f>
        <v/>
      </c>
      <c r="I275" s="17" t="str">
        <f t="shared" si="8"/>
        <v/>
      </c>
      <c r="J275" s="15" t="str">
        <f t="shared" si="9"/>
        <v/>
      </c>
      <c r="K275" s="15" t="str">
        <f>IF(ISERROR(VLOOKUP($B275,Listas!$B$4:$K$12,10,FALSE)),"",IF(B275="Hydrogen_\_Hidrógeno",LOOKUP(D275,Listas!$AL$4:$AL$7,Listas!$AM$4:$AM$7),VLOOKUP($B275,Listas!$B$4:$K$12,10,FALSE)))</f>
        <v/>
      </c>
    </row>
    <row r="276" spans="1:11" x14ac:dyDescent="0.25">
      <c r="A276" s="14"/>
      <c r="B276" s="23" t="s">
        <v>781</v>
      </c>
      <c r="C276" s="14" t="str">
        <f>IF(ISERROR(VLOOKUP($B276,Listas!$B$4:$C$12,2,FALSE)),"",VLOOKUP($B276,Listas!$B$4:$C$12,2,FALSE))</f>
        <v/>
      </c>
      <c r="D276" s="23"/>
      <c r="E276" s="15">
        <v>0</v>
      </c>
      <c r="F276" s="15" t="s">
        <v>909</v>
      </c>
      <c r="G276" s="15" t="str">
        <f>IF(ISERROR(VLOOKUP($B276&amp;" "&amp;$H276,Listas!$N$4:$O$14,2,FALSE)),"",VLOOKUP($B276&amp;" "&amp;$H276,Listas!$N$4:$O$14,2,FALSE))</f>
        <v/>
      </c>
      <c r="H276" s="15" t="str">
        <f>IF(ISERROR(VLOOKUP($F276,Listas!$L$4:$M$7,2,FALSE)),"",VLOOKUP($F276,Listas!$L$4:$M$7,2,FALSE))</f>
        <v/>
      </c>
      <c r="I276" s="17" t="str">
        <f t="shared" si="8"/>
        <v/>
      </c>
      <c r="J276" s="15" t="str">
        <f t="shared" si="9"/>
        <v/>
      </c>
      <c r="K276" s="15" t="str">
        <f>IF(ISERROR(VLOOKUP($B276,Listas!$B$4:$K$12,10,FALSE)),"",IF(B276="Hydrogen_\_Hidrógeno",LOOKUP(D276,Listas!$AL$4:$AL$7,Listas!$AM$4:$AM$7),VLOOKUP($B276,Listas!$B$4:$K$12,10,FALSE)))</f>
        <v/>
      </c>
    </row>
    <row r="277" spans="1:11" x14ac:dyDescent="0.25">
      <c r="A277" s="14"/>
      <c r="B277" s="23" t="s">
        <v>781</v>
      </c>
      <c r="C277" s="14" t="str">
        <f>IF(ISERROR(VLOOKUP($B277,Listas!$B$4:$C$12,2,FALSE)),"",VLOOKUP($B277,Listas!$B$4:$C$12,2,FALSE))</f>
        <v/>
      </c>
      <c r="D277" s="23"/>
      <c r="E277" s="15">
        <v>0</v>
      </c>
      <c r="F277" s="15" t="s">
        <v>909</v>
      </c>
      <c r="G277" s="15" t="str">
        <f>IF(ISERROR(VLOOKUP($B277&amp;" "&amp;$H277,Listas!$N$4:$O$14,2,FALSE)),"",VLOOKUP($B277&amp;" "&amp;$H277,Listas!$N$4:$O$14,2,FALSE))</f>
        <v/>
      </c>
      <c r="H277" s="15" t="str">
        <f>IF(ISERROR(VLOOKUP($F277,Listas!$L$4:$M$7,2,FALSE)),"",VLOOKUP($F277,Listas!$L$4:$M$7,2,FALSE))</f>
        <v/>
      </c>
      <c r="I277" s="17" t="str">
        <f t="shared" si="8"/>
        <v/>
      </c>
      <c r="J277" s="15" t="str">
        <f t="shared" si="9"/>
        <v/>
      </c>
      <c r="K277" s="15" t="str">
        <f>IF(ISERROR(VLOOKUP($B277,Listas!$B$4:$K$12,10,FALSE)),"",IF(B277="Hydrogen_\_Hidrógeno",LOOKUP(D277,Listas!$AL$4:$AL$7,Listas!$AM$4:$AM$7),VLOOKUP($B277,Listas!$B$4:$K$12,10,FALSE)))</f>
        <v/>
      </c>
    </row>
    <row r="278" spans="1:11" x14ac:dyDescent="0.25">
      <c r="A278" s="14"/>
      <c r="B278" s="23" t="s">
        <v>781</v>
      </c>
      <c r="C278" s="14" t="str">
        <f>IF(ISERROR(VLOOKUP($B278,Listas!$B$4:$C$12,2,FALSE)),"",VLOOKUP($B278,Listas!$B$4:$C$12,2,FALSE))</f>
        <v/>
      </c>
      <c r="D278" s="23"/>
      <c r="E278" s="15">
        <v>0</v>
      </c>
      <c r="F278" s="15" t="s">
        <v>909</v>
      </c>
      <c r="G278" s="15" t="str">
        <f>IF(ISERROR(VLOOKUP($B278&amp;" "&amp;$H278,Listas!$N$4:$O$14,2,FALSE)),"",VLOOKUP($B278&amp;" "&amp;$H278,Listas!$N$4:$O$14,2,FALSE))</f>
        <v/>
      </c>
      <c r="H278" s="15" t="str">
        <f>IF(ISERROR(VLOOKUP($F278,Listas!$L$4:$M$7,2,FALSE)),"",VLOOKUP($F278,Listas!$L$4:$M$7,2,FALSE))</f>
        <v/>
      </c>
      <c r="I278" s="17" t="str">
        <f t="shared" si="8"/>
        <v/>
      </c>
      <c r="J278" s="15" t="str">
        <f t="shared" si="9"/>
        <v/>
      </c>
      <c r="K278" s="15" t="str">
        <f>IF(ISERROR(VLOOKUP($B278,Listas!$B$4:$K$12,10,FALSE)),"",IF(B278="Hydrogen_\_Hidrógeno",LOOKUP(D278,Listas!$AL$4:$AL$7,Listas!$AM$4:$AM$7),VLOOKUP($B278,Listas!$B$4:$K$12,10,FALSE)))</f>
        <v/>
      </c>
    </row>
    <row r="279" spans="1:11" x14ac:dyDescent="0.25">
      <c r="A279" s="14"/>
      <c r="B279" s="23" t="s">
        <v>781</v>
      </c>
      <c r="C279" s="14" t="str">
        <f>IF(ISERROR(VLOOKUP($B279,Listas!$B$4:$C$12,2,FALSE)),"",VLOOKUP($B279,Listas!$B$4:$C$12,2,FALSE))</f>
        <v/>
      </c>
      <c r="D279" s="23"/>
      <c r="E279" s="15">
        <v>0</v>
      </c>
      <c r="F279" s="15" t="s">
        <v>909</v>
      </c>
      <c r="G279" s="15" t="str">
        <f>IF(ISERROR(VLOOKUP($B279&amp;" "&amp;$H279,Listas!$N$4:$O$14,2,FALSE)),"",VLOOKUP($B279&amp;" "&amp;$H279,Listas!$N$4:$O$14,2,FALSE))</f>
        <v/>
      </c>
      <c r="H279" s="15" t="str">
        <f>IF(ISERROR(VLOOKUP($F279,Listas!$L$4:$M$7,2,FALSE)),"",VLOOKUP($F279,Listas!$L$4:$M$7,2,FALSE))</f>
        <v/>
      </c>
      <c r="I279" s="17" t="str">
        <f t="shared" si="8"/>
        <v/>
      </c>
      <c r="J279" s="15" t="str">
        <f t="shared" si="9"/>
        <v/>
      </c>
      <c r="K279" s="15" t="str">
        <f>IF(ISERROR(VLOOKUP($B279,Listas!$B$4:$K$12,10,FALSE)),"",IF(B279="Hydrogen_\_Hidrógeno",LOOKUP(D279,Listas!$AL$4:$AL$7,Listas!$AM$4:$AM$7),VLOOKUP($B279,Listas!$B$4:$K$12,10,FALSE)))</f>
        <v/>
      </c>
    </row>
    <row r="280" spans="1:11" x14ac:dyDescent="0.25">
      <c r="A280" s="14"/>
      <c r="B280" s="23" t="s">
        <v>781</v>
      </c>
      <c r="C280" s="14" t="str">
        <f>IF(ISERROR(VLOOKUP($B280,Listas!$B$4:$C$12,2,FALSE)),"",VLOOKUP($B280,Listas!$B$4:$C$12,2,FALSE))</f>
        <v/>
      </c>
      <c r="D280" s="23"/>
      <c r="E280" s="15">
        <v>0</v>
      </c>
      <c r="F280" s="15" t="s">
        <v>909</v>
      </c>
      <c r="G280" s="15" t="str">
        <f>IF(ISERROR(VLOOKUP($B280&amp;" "&amp;$H280,Listas!$N$4:$O$14,2,FALSE)),"",VLOOKUP($B280&amp;" "&amp;$H280,Listas!$N$4:$O$14,2,FALSE))</f>
        <v/>
      </c>
      <c r="H280" s="15" t="str">
        <f>IF(ISERROR(VLOOKUP($F280,Listas!$L$4:$M$7,2,FALSE)),"",VLOOKUP($F280,Listas!$L$4:$M$7,2,FALSE))</f>
        <v/>
      </c>
      <c r="I280" s="17" t="str">
        <f t="shared" si="8"/>
        <v/>
      </c>
      <c r="J280" s="15" t="str">
        <f t="shared" si="9"/>
        <v/>
      </c>
      <c r="K280" s="15" t="str">
        <f>IF(ISERROR(VLOOKUP($B280,Listas!$B$4:$K$12,10,FALSE)),"",IF(B280="Hydrogen_\_Hidrógeno",LOOKUP(D280,Listas!$AL$4:$AL$7,Listas!$AM$4:$AM$7),VLOOKUP($B280,Listas!$B$4:$K$12,10,FALSE)))</f>
        <v/>
      </c>
    </row>
    <row r="281" spans="1:11" x14ac:dyDescent="0.25">
      <c r="A281" s="14"/>
      <c r="B281" s="23" t="s">
        <v>781</v>
      </c>
      <c r="C281" s="14" t="str">
        <f>IF(ISERROR(VLOOKUP($B281,Listas!$B$4:$C$12,2,FALSE)),"",VLOOKUP($B281,Listas!$B$4:$C$12,2,FALSE))</f>
        <v/>
      </c>
      <c r="D281" s="23"/>
      <c r="E281" s="15">
        <v>0</v>
      </c>
      <c r="F281" s="15" t="s">
        <v>909</v>
      </c>
      <c r="G281" s="15" t="str">
        <f>IF(ISERROR(VLOOKUP($B281&amp;" "&amp;$H281,Listas!$N$4:$O$14,2,FALSE)),"",VLOOKUP($B281&amp;" "&amp;$H281,Listas!$N$4:$O$14,2,FALSE))</f>
        <v/>
      </c>
      <c r="H281" s="15" t="str">
        <f>IF(ISERROR(VLOOKUP($F281,Listas!$L$4:$M$7,2,FALSE)),"",VLOOKUP($F281,Listas!$L$4:$M$7,2,FALSE))</f>
        <v/>
      </c>
      <c r="I281" s="17" t="str">
        <f t="shared" si="8"/>
        <v/>
      </c>
      <c r="J281" s="15" t="str">
        <f t="shared" si="9"/>
        <v/>
      </c>
      <c r="K281" s="15" t="str">
        <f>IF(ISERROR(VLOOKUP($B281,Listas!$B$4:$K$12,10,FALSE)),"",IF(B281="Hydrogen_\_Hidrógeno",LOOKUP(D281,Listas!$AL$4:$AL$7,Listas!$AM$4:$AM$7),VLOOKUP($B281,Listas!$B$4:$K$12,10,FALSE)))</f>
        <v/>
      </c>
    </row>
    <row r="282" spans="1:11" x14ac:dyDescent="0.25">
      <c r="A282" s="14"/>
      <c r="B282" s="23" t="s">
        <v>781</v>
      </c>
      <c r="C282" s="14" t="str">
        <f>IF(ISERROR(VLOOKUP($B282,Listas!$B$4:$C$12,2,FALSE)),"",VLOOKUP($B282,Listas!$B$4:$C$12,2,FALSE))</f>
        <v/>
      </c>
      <c r="D282" s="23"/>
      <c r="E282" s="15">
        <v>0</v>
      </c>
      <c r="F282" s="15" t="s">
        <v>909</v>
      </c>
      <c r="G282" s="15" t="str">
        <f>IF(ISERROR(VLOOKUP($B282&amp;" "&amp;$H282,Listas!$N$4:$O$14,2,FALSE)),"",VLOOKUP($B282&amp;" "&amp;$H282,Listas!$N$4:$O$14,2,FALSE))</f>
        <v/>
      </c>
      <c r="H282" s="15" t="str">
        <f>IF(ISERROR(VLOOKUP($F282,Listas!$L$4:$M$7,2,FALSE)),"",VLOOKUP($F282,Listas!$L$4:$M$7,2,FALSE))</f>
        <v/>
      </c>
      <c r="I282" s="17" t="str">
        <f t="shared" si="8"/>
        <v/>
      </c>
      <c r="J282" s="15" t="str">
        <f t="shared" si="9"/>
        <v/>
      </c>
      <c r="K282" s="15" t="str">
        <f>IF(ISERROR(VLOOKUP($B282,Listas!$B$4:$K$12,10,FALSE)),"",IF(B282="Hydrogen_\_Hidrógeno",LOOKUP(D282,Listas!$AL$4:$AL$7,Listas!$AM$4:$AM$7),VLOOKUP($B282,Listas!$B$4:$K$12,10,FALSE)))</f>
        <v/>
      </c>
    </row>
    <row r="283" spans="1:11" x14ac:dyDescent="0.25">
      <c r="A283" s="14"/>
      <c r="B283" s="23" t="s">
        <v>781</v>
      </c>
      <c r="C283" s="14" t="str">
        <f>IF(ISERROR(VLOOKUP($B283,Listas!$B$4:$C$12,2,FALSE)),"",VLOOKUP($B283,Listas!$B$4:$C$12,2,FALSE))</f>
        <v/>
      </c>
      <c r="D283" s="23"/>
      <c r="E283" s="15">
        <v>0</v>
      </c>
      <c r="F283" s="15" t="s">
        <v>909</v>
      </c>
      <c r="G283" s="15" t="str">
        <f>IF(ISERROR(VLOOKUP($B283&amp;" "&amp;$H283,Listas!$N$4:$O$14,2,FALSE)),"",VLOOKUP($B283&amp;" "&amp;$H283,Listas!$N$4:$O$14,2,FALSE))</f>
        <v/>
      </c>
      <c r="H283" s="15" t="str">
        <f>IF(ISERROR(VLOOKUP($F283,Listas!$L$4:$M$7,2,FALSE)),"",VLOOKUP($F283,Listas!$L$4:$M$7,2,FALSE))</f>
        <v/>
      </c>
      <c r="I283" s="17" t="str">
        <f t="shared" si="8"/>
        <v/>
      </c>
      <c r="J283" s="15" t="str">
        <f t="shared" si="9"/>
        <v/>
      </c>
      <c r="K283" s="15" t="str">
        <f>IF(ISERROR(VLOOKUP($B283,Listas!$B$4:$K$12,10,FALSE)),"",IF(B283="Hydrogen_\_Hidrógeno",LOOKUP(D283,Listas!$AL$4:$AL$7,Listas!$AM$4:$AM$7),VLOOKUP($B283,Listas!$B$4:$K$12,10,FALSE)))</f>
        <v/>
      </c>
    </row>
    <row r="284" spans="1:11" x14ac:dyDescent="0.25">
      <c r="A284" s="14"/>
      <c r="B284" s="23" t="s">
        <v>781</v>
      </c>
      <c r="C284" s="14" t="str">
        <f>IF(ISERROR(VLOOKUP($B284,Listas!$B$4:$C$12,2,FALSE)),"",VLOOKUP($B284,Listas!$B$4:$C$12,2,FALSE))</f>
        <v/>
      </c>
      <c r="D284" s="23"/>
      <c r="E284" s="15">
        <v>0</v>
      </c>
      <c r="F284" s="15" t="s">
        <v>909</v>
      </c>
      <c r="G284" s="15" t="str">
        <f>IF(ISERROR(VLOOKUP($B284&amp;" "&amp;$H284,Listas!$N$4:$O$14,2,FALSE)),"",VLOOKUP($B284&amp;" "&amp;$H284,Listas!$N$4:$O$14,2,FALSE))</f>
        <v/>
      </c>
      <c r="H284" s="15" t="str">
        <f>IF(ISERROR(VLOOKUP($F284,Listas!$L$4:$M$7,2,FALSE)),"",VLOOKUP($F284,Listas!$L$4:$M$7,2,FALSE))</f>
        <v/>
      </c>
      <c r="I284" s="17" t="str">
        <f t="shared" si="8"/>
        <v/>
      </c>
      <c r="J284" s="15" t="str">
        <f t="shared" si="9"/>
        <v/>
      </c>
      <c r="K284" s="15" t="str">
        <f>IF(ISERROR(VLOOKUP($B284,Listas!$B$4:$K$12,10,FALSE)),"",IF(B284="Hydrogen_\_Hidrógeno",LOOKUP(D284,Listas!$AL$4:$AL$7,Listas!$AM$4:$AM$7),VLOOKUP($B284,Listas!$B$4:$K$12,10,FALSE)))</f>
        <v/>
      </c>
    </row>
    <row r="285" spans="1:11" x14ac:dyDescent="0.25">
      <c r="A285" s="14"/>
      <c r="B285" s="23" t="s">
        <v>781</v>
      </c>
      <c r="C285" s="14" t="str">
        <f>IF(ISERROR(VLOOKUP($B285,Listas!$B$4:$C$12,2,FALSE)),"",VLOOKUP($B285,Listas!$B$4:$C$12,2,FALSE))</f>
        <v/>
      </c>
      <c r="D285" s="23"/>
      <c r="E285" s="15">
        <v>0</v>
      </c>
      <c r="F285" s="15" t="s">
        <v>909</v>
      </c>
      <c r="G285" s="15" t="str">
        <f>IF(ISERROR(VLOOKUP($B285&amp;" "&amp;$H285,Listas!$N$4:$O$14,2,FALSE)),"",VLOOKUP($B285&amp;" "&amp;$H285,Listas!$N$4:$O$14,2,FALSE))</f>
        <v/>
      </c>
      <c r="H285" s="15" t="str">
        <f>IF(ISERROR(VLOOKUP($F285,Listas!$L$4:$M$7,2,FALSE)),"",VLOOKUP($F285,Listas!$L$4:$M$7,2,FALSE))</f>
        <v/>
      </c>
      <c r="I285" s="17" t="str">
        <f t="shared" si="8"/>
        <v/>
      </c>
      <c r="J285" s="15" t="str">
        <f t="shared" si="9"/>
        <v/>
      </c>
      <c r="K285" s="15" t="str">
        <f>IF(ISERROR(VLOOKUP($B285,Listas!$B$4:$K$12,10,FALSE)),"",IF(B285="Hydrogen_\_Hidrógeno",LOOKUP(D285,Listas!$AL$4:$AL$7,Listas!$AM$4:$AM$7),VLOOKUP($B285,Listas!$B$4:$K$12,10,FALSE)))</f>
        <v/>
      </c>
    </row>
    <row r="286" spans="1:11" x14ac:dyDescent="0.25">
      <c r="A286" s="14"/>
      <c r="B286" s="23" t="s">
        <v>781</v>
      </c>
      <c r="C286" s="14" t="str">
        <f>IF(ISERROR(VLOOKUP($B286,Listas!$B$4:$C$12,2,FALSE)),"",VLOOKUP($B286,Listas!$B$4:$C$12,2,FALSE))</f>
        <v/>
      </c>
      <c r="D286" s="23"/>
      <c r="E286" s="15">
        <v>0</v>
      </c>
      <c r="F286" s="15" t="s">
        <v>909</v>
      </c>
      <c r="G286" s="15" t="str">
        <f>IF(ISERROR(VLOOKUP($B286&amp;" "&amp;$H286,Listas!$N$4:$O$14,2,FALSE)),"",VLOOKUP($B286&amp;" "&amp;$H286,Listas!$N$4:$O$14,2,FALSE))</f>
        <v/>
      </c>
      <c r="H286" s="15" t="str">
        <f>IF(ISERROR(VLOOKUP($F286,Listas!$L$4:$M$7,2,FALSE)),"",VLOOKUP($F286,Listas!$L$4:$M$7,2,FALSE))</f>
        <v/>
      </c>
      <c r="I286" s="17" t="str">
        <f t="shared" si="8"/>
        <v/>
      </c>
      <c r="J286" s="15" t="str">
        <f t="shared" si="9"/>
        <v/>
      </c>
      <c r="K286" s="15" t="str">
        <f>IF(ISERROR(VLOOKUP($B286,Listas!$B$4:$K$12,10,FALSE)),"",IF(B286="Hydrogen_\_Hidrógeno",LOOKUP(D286,Listas!$AL$4:$AL$7,Listas!$AM$4:$AM$7),VLOOKUP($B286,Listas!$B$4:$K$12,10,FALSE)))</f>
        <v/>
      </c>
    </row>
    <row r="287" spans="1:11" x14ac:dyDescent="0.25">
      <c r="A287" s="14"/>
      <c r="B287" s="23" t="s">
        <v>781</v>
      </c>
      <c r="C287" s="14" t="str">
        <f>IF(ISERROR(VLOOKUP($B287,Listas!$B$4:$C$12,2,FALSE)),"",VLOOKUP($B287,Listas!$B$4:$C$12,2,FALSE))</f>
        <v/>
      </c>
      <c r="D287" s="23"/>
      <c r="E287" s="15">
        <v>0</v>
      </c>
      <c r="F287" s="15" t="s">
        <v>909</v>
      </c>
      <c r="G287" s="15" t="str">
        <f>IF(ISERROR(VLOOKUP($B287&amp;" "&amp;$H287,Listas!$N$4:$O$14,2,FALSE)),"",VLOOKUP($B287&amp;" "&amp;$H287,Listas!$N$4:$O$14,2,FALSE))</f>
        <v/>
      </c>
      <c r="H287" s="15" t="str">
        <f>IF(ISERROR(VLOOKUP($F287,Listas!$L$4:$M$7,2,FALSE)),"",VLOOKUP($F287,Listas!$L$4:$M$7,2,FALSE))</f>
        <v/>
      </c>
      <c r="I287" s="17" t="str">
        <f t="shared" si="8"/>
        <v/>
      </c>
      <c r="J287" s="15" t="str">
        <f t="shared" si="9"/>
        <v/>
      </c>
      <c r="K287" s="15" t="str">
        <f>IF(ISERROR(VLOOKUP($B287,Listas!$B$4:$K$12,10,FALSE)),"",IF(B287="Hydrogen_\_Hidrógeno",LOOKUP(D287,Listas!$AL$4:$AL$7,Listas!$AM$4:$AM$7),VLOOKUP($B287,Listas!$B$4:$K$12,10,FALSE)))</f>
        <v/>
      </c>
    </row>
    <row r="288" spans="1:11" x14ac:dyDescent="0.25">
      <c r="A288" s="14"/>
      <c r="B288" s="23" t="s">
        <v>781</v>
      </c>
      <c r="C288" s="14" t="str">
        <f>IF(ISERROR(VLOOKUP($B288,Listas!$B$4:$C$12,2,FALSE)),"",VLOOKUP($B288,Listas!$B$4:$C$12,2,FALSE))</f>
        <v/>
      </c>
      <c r="D288" s="23"/>
      <c r="E288" s="15">
        <v>0</v>
      </c>
      <c r="F288" s="15" t="s">
        <v>909</v>
      </c>
      <c r="G288" s="15" t="str">
        <f>IF(ISERROR(VLOOKUP($B288&amp;" "&amp;$H288,Listas!$N$4:$O$14,2,FALSE)),"",VLOOKUP($B288&amp;" "&amp;$H288,Listas!$N$4:$O$14,2,FALSE))</f>
        <v/>
      </c>
      <c r="H288" s="15" t="str">
        <f>IF(ISERROR(VLOOKUP($F288,Listas!$L$4:$M$7,2,FALSE)),"",VLOOKUP($F288,Listas!$L$4:$M$7,2,FALSE))</f>
        <v/>
      </c>
      <c r="I288" s="17" t="str">
        <f t="shared" si="8"/>
        <v/>
      </c>
      <c r="J288" s="15" t="str">
        <f t="shared" si="9"/>
        <v/>
      </c>
      <c r="K288" s="15" t="str">
        <f>IF(ISERROR(VLOOKUP($B288,Listas!$B$4:$K$12,10,FALSE)),"",IF(B288="Hydrogen_\_Hidrógeno",LOOKUP(D288,Listas!$AL$4:$AL$7,Listas!$AM$4:$AM$7),VLOOKUP($B288,Listas!$B$4:$K$12,10,FALSE)))</f>
        <v/>
      </c>
    </row>
    <row r="289" spans="1:11" x14ac:dyDescent="0.25">
      <c r="A289" s="14"/>
      <c r="B289" s="23" t="s">
        <v>781</v>
      </c>
      <c r="C289" s="14" t="str">
        <f>IF(ISERROR(VLOOKUP($B289,Listas!$B$4:$C$12,2,FALSE)),"",VLOOKUP($B289,Listas!$B$4:$C$12,2,FALSE))</f>
        <v/>
      </c>
      <c r="D289" s="23"/>
      <c r="E289" s="15">
        <v>0</v>
      </c>
      <c r="F289" s="15" t="s">
        <v>909</v>
      </c>
      <c r="G289" s="15" t="str">
        <f>IF(ISERROR(VLOOKUP($B289&amp;" "&amp;$H289,Listas!$N$4:$O$14,2,FALSE)),"",VLOOKUP($B289&amp;" "&amp;$H289,Listas!$N$4:$O$14,2,FALSE))</f>
        <v/>
      </c>
      <c r="H289" s="15" t="str">
        <f>IF(ISERROR(VLOOKUP($F289,Listas!$L$4:$M$7,2,FALSE)),"",VLOOKUP($F289,Listas!$L$4:$M$7,2,FALSE))</f>
        <v/>
      </c>
      <c r="I289" s="17" t="str">
        <f t="shared" si="8"/>
        <v/>
      </c>
      <c r="J289" s="15" t="str">
        <f t="shared" si="9"/>
        <v/>
      </c>
      <c r="K289" s="15" t="str">
        <f>IF(ISERROR(VLOOKUP($B289,Listas!$B$4:$K$12,10,FALSE)),"",IF(B289="Hydrogen_\_Hidrógeno",LOOKUP(D289,Listas!$AL$4:$AL$7,Listas!$AM$4:$AM$7),VLOOKUP($B289,Listas!$B$4:$K$12,10,FALSE)))</f>
        <v/>
      </c>
    </row>
    <row r="290" spans="1:11" x14ac:dyDescent="0.25">
      <c r="A290" s="14"/>
      <c r="B290" s="23" t="s">
        <v>781</v>
      </c>
      <c r="C290" s="14" t="str">
        <f>IF(ISERROR(VLOOKUP($B290,Listas!$B$4:$C$12,2,FALSE)),"",VLOOKUP($B290,Listas!$B$4:$C$12,2,FALSE))</f>
        <v/>
      </c>
      <c r="D290" s="23"/>
      <c r="E290" s="15">
        <v>0</v>
      </c>
      <c r="F290" s="15" t="s">
        <v>909</v>
      </c>
      <c r="G290" s="15" t="str">
        <f>IF(ISERROR(VLOOKUP($B290&amp;" "&amp;$H290,Listas!$N$4:$O$14,2,FALSE)),"",VLOOKUP($B290&amp;" "&amp;$H290,Listas!$N$4:$O$14,2,FALSE))</f>
        <v/>
      </c>
      <c r="H290" s="15" t="str">
        <f>IF(ISERROR(VLOOKUP($F290,Listas!$L$4:$M$7,2,FALSE)),"",VLOOKUP($F290,Listas!$L$4:$M$7,2,FALSE))</f>
        <v/>
      </c>
      <c r="I290" s="17" t="str">
        <f t="shared" si="8"/>
        <v/>
      </c>
      <c r="J290" s="15" t="str">
        <f t="shared" si="9"/>
        <v/>
      </c>
      <c r="K290" s="15" t="str">
        <f>IF(ISERROR(VLOOKUP($B290,Listas!$B$4:$K$12,10,FALSE)),"",IF(B290="Hydrogen_\_Hidrógeno",LOOKUP(D290,Listas!$AL$4:$AL$7,Listas!$AM$4:$AM$7),VLOOKUP($B290,Listas!$B$4:$K$12,10,FALSE)))</f>
        <v/>
      </c>
    </row>
    <row r="291" spans="1:11" x14ac:dyDescent="0.25">
      <c r="A291" s="14"/>
      <c r="B291" s="23" t="s">
        <v>781</v>
      </c>
      <c r="C291" s="14" t="str">
        <f>IF(ISERROR(VLOOKUP($B291,Listas!$B$4:$C$12,2,FALSE)),"",VLOOKUP($B291,Listas!$B$4:$C$12,2,FALSE))</f>
        <v/>
      </c>
      <c r="D291" s="23"/>
      <c r="E291" s="15">
        <v>0</v>
      </c>
      <c r="F291" s="15" t="s">
        <v>909</v>
      </c>
      <c r="G291" s="15" t="str">
        <f>IF(ISERROR(VLOOKUP($B291&amp;" "&amp;$H291,Listas!$N$4:$O$14,2,FALSE)),"",VLOOKUP($B291&amp;" "&amp;$H291,Listas!$N$4:$O$14,2,FALSE))</f>
        <v/>
      </c>
      <c r="H291" s="15" t="str">
        <f>IF(ISERROR(VLOOKUP($F291,Listas!$L$4:$M$7,2,FALSE)),"",VLOOKUP($F291,Listas!$L$4:$M$7,2,FALSE))</f>
        <v/>
      </c>
      <c r="I291" s="17" t="str">
        <f t="shared" si="8"/>
        <v/>
      </c>
      <c r="J291" s="15" t="str">
        <f t="shared" si="9"/>
        <v/>
      </c>
      <c r="K291" s="15" t="str">
        <f>IF(ISERROR(VLOOKUP($B291,Listas!$B$4:$K$12,10,FALSE)),"",IF(B291="Hydrogen_\_Hidrógeno",LOOKUP(D291,Listas!$AL$4:$AL$7,Listas!$AM$4:$AM$7),VLOOKUP($B291,Listas!$B$4:$K$12,10,FALSE)))</f>
        <v/>
      </c>
    </row>
    <row r="292" spans="1:11" x14ac:dyDescent="0.25">
      <c r="A292" s="14"/>
      <c r="B292" s="23" t="s">
        <v>781</v>
      </c>
      <c r="C292" s="14" t="str">
        <f>IF(ISERROR(VLOOKUP($B292,Listas!$B$4:$C$12,2,FALSE)),"",VLOOKUP($B292,Listas!$B$4:$C$12,2,FALSE))</f>
        <v/>
      </c>
      <c r="D292" s="23"/>
      <c r="E292" s="15">
        <v>0</v>
      </c>
      <c r="F292" s="15" t="s">
        <v>909</v>
      </c>
      <c r="G292" s="15" t="str">
        <f>IF(ISERROR(VLOOKUP($B292&amp;" "&amp;$H292,Listas!$N$4:$O$14,2,FALSE)),"",VLOOKUP($B292&amp;" "&amp;$H292,Listas!$N$4:$O$14,2,FALSE))</f>
        <v/>
      </c>
      <c r="H292" s="15" t="str">
        <f>IF(ISERROR(VLOOKUP($F292,Listas!$L$4:$M$7,2,FALSE)),"",VLOOKUP($F292,Listas!$L$4:$M$7,2,FALSE))</f>
        <v/>
      </c>
      <c r="I292" s="17" t="str">
        <f t="shared" si="8"/>
        <v/>
      </c>
      <c r="J292" s="15" t="str">
        <f t="shared" si="9"/>
        <v/>
      </c>
      <c r="K292" s="15" t="str">
        <f>IF(ISERROR(VLOOKUP($B292,Listas!$B$4:$K$12,10,FALSE)),"",IF(B292="Hydrogen_\_Hidrógeno",LOOKUP(D292,Listas!$AL$4:$AL$7,Listas!$AM$4:$AM$7),VLOOKUP($B292,Listas!$B$4:$K$12,10,FALSE)))</f>
        <v/>
      </c>
    </row>
    <row r="293" spans="1:11" x14ac:dyDescent="0.25">
      <c r="A293" s="14"/>
      <c r="B293" s="23" t="s">
        <v>781</v>
      </c>
      <c r="C293" s="14" t="str">
        <f>IF(ISERROR(VLOOKUP($B293,Listas!$B$4:$C$12,2,FALSE)),"",VLOOKUP($B293,Listas!$B$4:$C$12,2,FALSE))</f>
        <v/>
      </c>
      <c r="D293" s="23"/>
      <c r="E293" s="15">
        <v>0</v>
      </c>
      <c r="F293" s="15" t="s">
        <v>909</v>
      </c>
      <c r="G293" s="15" t="str">
        <f>IF(ISERROR(VLOOKUP($B293&amp;" "&amp;$H293,Listas!$N$4:$O$14,2,FALSE)),"",VLOOKUP($B293&amp;" "&amp;$H293,Listas!$N$4:$O$14,2,FALSE))</f>
        <v/>
      </c>
      <c r="H293" s="15" t="str">
        <f>IF(ISERROR(VLOOKUP($F293,Listas!$L$4:$M$7,2,FALSE)),"",VLOOKUP($F293,Listas!$L$4:$M$7,2,FALSE))</f>
        <v/>
      </c>
      <c r="I293" s="17" t="str">
        <f t="shared" si="8"/>
        <v/>
      </c>
      <c r="J293" s="15" t="str">
        <f t="shared" si="9"/>
        <v/>
      </c>
      <c r="K293" s="15" t="str">
        <f>IF(ISERROR(VLOOKUP($B293,Listas!$B$4:$K$12,10,FALSE)),"",IF(B293="Hydrogen_\_Hidrógeno",LOOKUP(D293,Listas!$AL$4:$AL$7,Listas!$AM$4:$AM$7),VLOOKUP($B293,Listas!$B$4:$K$12,10,FALSE)))</f>
        <v/>
      </c>
    </row>
    <row r="294" spans="1:11" x14ac:dyDescent="0.25">
      <c r="A294" s="14"/>
      <c r="B294" s="23" t="s">
        <v>781</v>
      </c>
      <c r="C294" s="14" t="str">
        <f>IF(ISERROR(VLOOKUP($B294,Listas!$B$4:$C$12,2,FALSE)),"",VLOOKUP($B294,Listas!$B$4:$C$12,2,FALSE))</f>
        <v/>
      </c>
      <c r="D294" s="23"/>
      <c r="E294" s="15">
        <v>0</v>
      </c>
      <c r="F294" s="15" t="s">
        <v>909</v>
      </c>
      <c r="G294" s="15" t="str">
        <f>IF(ISERROR(VLOOKUP($B294&amp;" "&amp;$H294,Listas!$N$4:$O$14,2,FALSE)),"",VLOOKUP($B294&amp;" "&amp;$H294,Listas!$N$4:$O$14,2,FALSE))</f>
        <v/>
      </c>
      <c r="H294" s="15" t="str">
        <f>IF(ISERROR(VLOOKUP($F294,Listas!$L$4:$M$7,2,FALSE)),"",VLOOKUP($F294,Listas!$L$4:$M$7,2,FALSE))</f>
        <v/>
      </c>
      <c r="I294" s="17" t="str">
        <f t="shared" si="8"/>
        <v/>
      </c>
      <c r="J294" s="15" t="str">
        <f t="shared" si="9"/>
        <v/>
      </c>
      <c r="K294" s="15" t="str">
        <f>IF(ISERROR(VLOOKUP($B294,Listas!$B$4:$K$12,10,FALSE)),"",IF(B294="Hydrogen_\_Hidrógeno",LOOKUP(D294,Listas!$AL$4:$AL$7,Listas!$AM$4:$AM$7),VLOOKUP($B294,Listas!$B$4:$K$12,10,FALSE)))</f>
        <v/>
      </c>
    </row>
    <row r="295" spans="1:11" x14ac:dyDescent="0.25">
      <c r="A295" s="14"/>
      <c r="B295" s="23" t="s">
        <v>781</v>
      </c>
      <c r="C295" s="14" t="str">
        <f>IF(ISERROR(VLOOKUP($B295,Listas!$B$4:$C$12,2,FALSE)),"",VLOOKUP($B295,Listas!$B$4:$C$12,2,FALSE))</f>
        <v/>
      </c>
      <c r="D295" s="23"/>
      <c r="E295" s="15">
        <v>0</v>
      </c>
      <c r="F295" s="15" t="s">
        <v>909</v>
      </c>
      <c r="G295" s="15" t="str">
        <f>IF(ISERROR(VLOOKUP($B295&amp;" "&amp;$H295,Listas!$N$4:$O$14,2,FALSE)),"",VLOOKUP($B295&amp;" "&amp;$H295,Listas!$N$4:$O$14,2,FALSE))</f>
        <v/>
      </c>
      <c r="H295" s="15" t="str">
        <f>IF(ISERROR(VLOOKUP($F295,Listas!$L$4:$M$7,2,FALSE)),"",VLOOKUP($F295,Listas!$L$4:$M$7,2,FALSE))</f>
        <v/>
      </c>
      <c r="I295" s="17" t="str">
        <f t="shared" si="8"/>
        <v/>
      </c>
      <c r="J295" s="15" t="str">
        <f t="shared" si="9"/>
        <v/>
      </c>
      <c r="K295" s="15" t="str">
        <f>IF(ISERROR(VLOOKUP($B295,Listas!$B$4:$K$12,10,FALSE)),"",IF(B295="Hydrogen_\_Hidrógeno",LOOKUP(D295,Listas!$AL$4:$AL$7,Listas!$AM$4:$AM$7),VLOOKUP($B295,Listas!$B$4:$K$12,10,FALSE)))</f>
        <v/>
      </c>
    </row>
    <row r="296" spans="1:11" x14ac:dyDescent="0.25">
      <c r="A296" s="14"/>
      <c r="B296" s="23" t="s">
        <v>781</v>
      </c>
      <c r="C296" s="14" t="str">
        <f>IF(ISERROR(VLOOKUP($B296,Listas!$B$4:$C$12,2,FALSE)),"",VLOOKUP($B296,Listas!$B$4:$C$12,2,FALSE))</f>
        <v/>
      </c>
      <c r="D296" s="23"/>
      <c r="E296" s="15">
        <v>0</v>
      </c>
      <c r="F296" s="15" t="s">
        <v>909</v>
      </c>
      <c r="G296" s="15" t="str">
        <f>IF(ISERROR(VLOOKUP($B296&amp;" "&amp;$H296,Listas!$N$4:$O$14,2,FALSE)),"",VLOOKUP($B296&amp;" "&amp;$H296,Listas!$N$4:$O$14,2,FALSE))</f>
        <v/>
      </c>
      <c r="H296" s="15" t="str">
        <f>IF(ISERROR(VLOOKUP($F296,Listas!$L$4:$M$7,2,FALSE)),"",VLOOKUP($F296,Listas!$L$4:$M$7,2,FALSE))</f>
        <v/>
      </c>
      <c r="I296" s="17" t="str">
        <f t="shared" si="8"/>
        <v/>
      </c>
      <c r="J296" s="15" t="str">
        <f t="shared" si="9"/>
        <v/>
      </c>
      <c r="K296" s="15" t="str">
        <f>IF(ISERROR(VLOOKUP($B296,Listas!$B$4:$K$12,10,FALSE)),"",IF(B296="Hydrogen_\_Hidrógeno",LOOKUP(D296,Listas!$AL$4:$AL$7,Listas!$AM$4:$AM$7),VLOOKUP($B296,Listas!$B$4:$K$12,10,FALSE)))</f>
        <v/>
      </c>
    </row>
    <row r="297" spans="1:11" x14ac:dyDescent="0.25">
      <c r="A297" s="14"/>
      <c r="B297" s="23" t="s">
        <v>781</v>
      </c>
      <c r="C297" s="14" t="str">
        <f>IF(ISERROR(VLOOKUP($B297,Listas!$B$4:$C$12,2,FALSE)),"",VLOOKUP($B297,Listas!$B$4:$C$12,2,FALSE))</f>
        <v/>
      </c>
      <c r="D297" s="23"/>
      <c r="E297" s="15">
        <v>0</v>
      </c>
      <c r="F297" s="15" t="s">
        <v>909</v>
      </c>
      <c r="G297" s="15" t="str">
        <f>IF(ISERROR(VLOOKUP($B297&amp;" "&amp;$H297,Listas!$N$4:$O$14,2,FALSE)),"",VLOOKUP($B297&amp;" "&amp;$H297,Listas!$N$4:$O$14,2,FALSE))</f>
        <v/>
      </c>
      <c r="H297" s="15" t="str">
        <f>IF(ISERROR(VLOOKUP($F297,Listas!$L$4:$M$7,2,FALSE)),"",VLOOKUP($F297,Listas!$L$4:$M$7,2,FALSE))</f>
        <v/>
      </c>
      <c r="I297" s="17" t="str">
        <f t="shared" si="8"/>
        <v/>
      </c>
      <c r="J297" s="15" t="str">
        <f t="shared" si="9"/>
        <v/>
      </c>
      <c r="K297" s="15" t="str">
        <f>IF(ISERROR(VLOOKUP($B297,Listas!$B$4:$K$12,10,FALSE)),"",IF(B297="Hydrogen_\_Hidrógeno",LOOKUP(D297,Listas!$AL$4:$AL$7,Listas!$AM$4:$AM$7),VLOOKUP($B297,Listas!$B$4:$K$12,10,FALSE)))</f>
        <v/>
      </c>
    </row>
    <row r="298" spans="1:11" x14ac:dyDescent="0.25">
      <c r="A298" s="14"/>
      <c r="B298" s="23" t="s">
        <v>781</v>
      </c>
      <c r="C298" s="14" t="str">
        <f>IF(ISERROR(VLOOKUP($B298,Listas!$B$4:$C$12,2,FALSE)),"",VLOOKUP($B298,Listas!$B$4:$C$12,2,FALSE))</f>
        <v/>
      </c>
      <c r="D298" s="23"/>
      <c r="E298" s="15">
        <v>0</v>
      </c>
      <c r="F298" s="15" t="s">
        <v>909</v>
      </c>
      <c r="G298" s="15" t="str">
        <f>IF(ISERROR(VLOOKUP($B298&amp;" "&amp;$H298,Listas!$N$4:$O$14,2,FALSE)),"",VLOOKUP($B298&amp;" "&amp;$H298,Listas!$N$4:$O$14,2,FALSE))</f>
        <v/>
      </c>
      <c r="H298" s="15" t="str">
        <f>IF(ISERROR(VLOOKUP($F298,Listas!$L$4:$M$7,2,FALSE)),"",VLOOKUP($F298,Listas!$L$4:$M$7,2,FALSE))</f>
        <v/>
      </c>
      <c r="I298" s="17" t="str">
        <f t="shared" si="8"/>
        <v/>
      </c>
      <c r="J298" s="15" t="str">
        <f t="shared" si="9"/>
        <v/>
      </c>
      <c r="K298" s="15" t="str">
        <f>IF(ISERROR(VLOOKUP($B298,Listas!$B$4:$K$12,10,FALSE)),"",IF(B298="Hydrogen_\_Hidrógeno",LOOKUP(D298,Listas!$AL$4:$AL$7,Listas!$AM$4:$AM$7),VLOOKUP($B298,Listas!$B$4:$K$12,10,FALSE)))</f>
        <v/>
      </c>
    </row>
    <row r="299" spans="1:11" x14ac:dyDescent="0.25">
      <c r="A299" s="14"/>
      <c r="B299" s="23" t="s">
        <v>781</v>
      </c>
      <c r="C299" s="14" t="str">
        <f>IF(ISERROR(VLOOKUP($B299,Listas!$B$4:$C$12,2,FALSE)),"",VLOOKUP($B299,Listas!$B$4:$C$12,2,FALSE))</f>
        <v/>
      </c>
      <c r="D299" s="23"/>
      <c r="E299" s="15">
        <v>0</v>
      </c>
      <c r="F299" s="15" t="s">
        <v>909</v>
      </c>
      <c r="G299" s="15" t="str">
        <f>IF(ISERROR(VLOOKUP($B299&amp;" "&amp;$H299,Listas!$N$4:$O$14,2,FALSE)),"",VLOOKUP($B299&amp;" "&amp;$H299,Listas!$N$4:$O$14,2,FALSE))</f>
        <v/>
      </c>
      <c r="H299" s="15" t="str">
        <f>IF(ISERROR(VLOOKUP($F299,Listas!$L$4:$M$7,2,FALSE)),"",VLOOKUP($F299,Listas!$L$4:$M$7,2,FALSE))</f>
        <v/>
      </c>
      <c r="I299" s="17" t="str">
        <f t="shared" si="8"/>
        <v/>
      </c>
      <c r="J299" s="15" t="str">
        <f t="shared" si="9"/>
        <v/>
      </c>
      <c r="K299" s="15" t="str">
        <f>IF(ISERROR(VLOOKUP($B299,Listas!$B$4:$K$12,10,FALSE)),"",IF(B299="Hydrogen_\_Hidrógeno",LOOKUP(D299,Listas!$AL$4:$AL$7,Listas!$AM$4:$AM$7),VLOOKUP($B299,Listas!$B$4:$K$12,10,FALSE)))</f>
        <v/>
      </c>
    </row>
    <row r="300" spans="1:11" x14ac:dyDescent="0.25">
      <c r="A300" s="14"/>
      <c r="B300" s="23" t="s">
        <v>781</v>
      </c>
      <c r="C300" s="14" t="str">
        <f>IF(ISERROR(VLOOKUP($B300,Listas!$B$4:$C$12,2,FALSE)),"",VLOOKUP($B300,Listas!$B$4:$C$12,2,FALSE))</f>
        <v/>
      </c>
      <c r="D300" s="23"/>
      <c r="E300" s="15">
        <v>0</v>
      </c>
      <c r="F300" s="15" t="s">
        <v>909</v>
      </c>
      <c r="G300" s="15" t="str">
        <f>IF(ISERROR(VLOOKUP($B300&amp;" "&amp;$H300,Listas!$N$4:$O$14,2,FALSE)),"",VLOOKUP($B300&amp;" "&amp;$H300,Listas!$N$4:$O$14,2,FALSE))</f>
        <v/>
      </c>
      <c r="H300" s="15" t="str">
        <f>IF(ISERROR(VLOOKUP($F300,Listas!$L$4:$M$7,2,FALSE)),"",VLOOKUP($F300,Listas!$L$4:$M$7,2,FALSE))</f>
        <v/>
      </c>
      <c r="I300" s="17" t="str">
        <f t="shared" si="8"/>
        <v/>
      </c>
      <c r="J300" s="15" t="str">
        <f t="shared" si="9"/>
        <v/>
      </c>
      <c r="K300" s="15" t="str">
        <f>IF(ISERROR(VLOOKUP($B300,Listas!$B$4:$K$12,10,FALSE)),"",IF(B300="Hydrogen_\_Hidrógeno",LOOKUP(D300,Listas!$AL$4:$AL$7,Listas!$AM$4:$AM$7),VLOOKUP($B300,Listas!$B$4:$K$12,10,FALSE)))</f>
        <v/>
      </c>
    </row>
    <row r="301" spans="1:11" x14ac:dyDescent="0.25">
      <c r="A301" s="14"/>
      <c r="B301" s="23" t="s">
        <v>781</v>
      </c>
      <c r="C301" s="14" t="str">
        <f>IF(ISERROR(VLOOKUP($B301,Listas!$B$4:$C$12,2,FALSE)),"",VLOOKUP($B301,Listas!$B$4:$C$12,2,FALSE))</f>
        <v/>
      </c>
      <c r="D301" s="23"/>
      <c r="E301" s="15">
        <v>0</v>
      </c>
      <c r="F301" s="15" t="s">
        <v>909</v>
      </c>
      <c r="G301" s="15" t="str">
        <f>IF(ISERROR(VLOOKUP($B301&amp;" "&amp;$H301,Listas!$N$4:$O$14,2,FALSE)),"",VLOOKUP($B301&amp;" "&amp;$H301,Listas!$N$4:$O$14,2,FALSE))</f>
        <v/>
      </c>
      <c r="H301" s="15" t="str">
        <f>IF(ISERROR(VLOOKUP($F301,Listas!$L$4:$M$7,2,FALSE)),"",VLOOKUP($F301,Listas!$L$4:$M$7,2,FALSE))</f>
        <v/>
      </c>
      <c r="I301" s="17" t="str">
        <f t="shared" si="8"/>
        <v/>
      </c>
      <c r="J301" s="15" t="str">
        <f t="shared" si="9"/>
        <v/>
      </c>
      <c r="K301" s="15" t="str">
        <f>IF(ISERROR(VLOOKUP($B301,Listas!$B$4:$K$12,10,FALSE)),"",IF(B301="Hydrogen_\_Hidrógeno",LOOKUP(D301,Listas!$AL$4:$AL$7,Listas!$AM$4:$AM$7),VLOOKUP($B301,Listas!$B$4:$K$12,10,FALSE)))</f>
        <v/>
      </c>
    </row>
    <row r="302" spans="1:11" x14ac:dyDescent="0.25">
      <c r="A302" s="14"/>
      <c r="B302" s="23" t="s">
        <v>781</v>
      </c>
      <c r="C302" s="14" t="str">
        <f>IF(ISERROR(VLOOKUP($B302,Listas!$B$4:$C$12,2,FALSE)),"",VLOOKUP($B302,Listas!$B$4:$C$12,2,FALSE))</f>
        <v/>
      </c>
      <c r="D302" s="23"/>
      <c r="E302" s="15">
        <v>0</v>
      </c>
      <c r="F302" s="15" t="s">
        <v>909</v>
      </c>
      <c r="G302" s="15" t="str">
        <f>IF(ISERROR(VLOOKUP($B302&amp;" "&amp;$H302,Listas!$N$4:$O$14,2,FALSE)),"",VLOOKUP($B302&amp;" "&amp;$H302,Listas!$N$4:$O$14,2,FALSE))</f>
        <v/>
      </c>
      <c r="H302" s="15" t="str">
        <f>IF(ISERROR(VLOOKUP($F302,Listas!$L$4:$M$7,2,FALSE)),"",VLOOKUP($F302,Listas!$L$4:$M$7,2,FALSE))</f>
        <v/>
      </c>
      <c r="I302" s="17" t="str">
        <f t="shared" si="8"/>
        <v/>
      </c>
      <c r="J302" s="15" t="str">
        <f t="shared" si="9"/>
        <v/>
      </c>
      <c r="K302" s="15" t="str">
        <f>IF(ISERROR(VLOOKUP($B302,Listas!$B$4:$K$12,10,FALSE)),"",IF(B302="Hydrogen_\_Hidrógeno",LOOKUP(D302,Listas!$AL$4:$AL$7,Listas!$AM$4:$AM$7),VLOOKUP($B302,Listas!$B$4:$K$12,10,FALSE)))</f>
        <v/>
      </c>
    </row>
    <row r="303" spans="1:11" x14ac:dyDescent="0.25">
      <c r="A303" s="14"/>
      <c r="B303" s="23" t="s">
        <v>781</v>
      </c>
      <c r="C303" s="14" t="str">
        <f>IF(ISERROR(VLOOKUP($B303,Listas!$B$4:$C$12,2,FALSE)),"",VLOOKUP($B303,Listas!$B$4:$C$12,2,FALSE))</f>
        <v/>
      </c>
      <c r="D303" s="23"/>
      <c r="E303" s="15">
        <v>0</v>
      </c>
      <c r="F303" s="15" t="s">
        <v>909</v>
      </c>
      <c r="G303" s="15" t="str">
        <f>IF(ISERROR(VLOOKUP($B303&amp;" "&amp;$H303,Listas!$N$4:$O$14,2,FALSE)),"",VLOOKUP($B303&amp;" "&amp;$H303,Listas!$N$4:$O$14,2,FALSE))</f>
        <v/>
      </c>
      <c r="H303" s="15" t="str">
        <f>IF(ISERROR(VLOOKUP($F303,Listas!$L$4:$M$7,2,FALSE)),"",VLOOKUP($F303,Listas!$L$4:$M$7,2,FALSE))</f>
        <v/>
      </c>
      <c r="I303" s="17" t="str">
        <f t="shared" si="8"/>
        <v/>
      </c>
      <c r="J303" s="15" t="str">
        <f t="shared" si="9"/>
        <v/>
      </c>
      <c r="K303" s="15" t="str">
        <f>IF(ISERROR(VLOOKUP($B303,Listas!$B$4:$K$12,10,FALSE)),"",IF(B303="Hydrogen_\_Hidrógeno",LOOKUP(D303,Listas!$AL$4:$AL$7,Listas!$AM$4:$AM$7),VLOOKUP($B303,Listas!$B$4:$K$12,10,FALSE)))</f>
        <v/>
      </c>
    </row>
    <row r="304" spans="1:11" x14ac:dyDescent="0.25">
      <c r="A304" s="14"/>
      <c r="B304" s="23" t="s">
        <v>781</v>
      </c>
      <c r="C304" s="14" t="str">
        <f>IF(ISERROR(VLOOKUP($B304,Listas!$B$4:$C$12,2,FALSE)),"",VLOOKUP($B304,Listas!$B$4:$C$12,2,FALSE))</f>
        <v/>
      </c>
      <c r="D304" s="23"/>
      <c r="E304" s="15">
        <v>0</v>
      </c>
      <c r="F304" s="15" t="s">
        <v>909</v>
      </c>
      <c r="G304" s="15" t="str">
        <f>IF(ISERROR(VLOOKUP($B304&amp;" "&amp;$H304,Listas!$N$4:$O$14,2,FALSE)),"",VLOOKUP($B304&amp;" "&amp;$H304,Listas!$N$4:$O$14,2,FALSE))</f>
        <v/>
      </c>
      <c r="H304" s="15" t="str">
        <f>IF(ISERROR(VLOOKUP($F304,Listas!$L$4:$M$7,2,FALSE)),"",VLOOKUP($F304,Listas!$L$4:$M$7,2,FALSE))</f>
        <v/>
      </c>
      <c r="I304" s="17" t="str">
        <f t="shared" si="8"/>
        <v/>
      </c>
      <c r="J304" s="15" t="str">
        <f t="shared" si="9"/>
        <v/>
      </c>
      <c r="K304" s="15" t="str">
        <f>IF(ISERROR(VLOOKUP($B304,Listas!$B$4:$K$12,10,FALSE)),"",IF(B304="Hydrogen_\_Hidrógeno",LOOKUP(D304,Listas!$AL$4:$AL$7,Listas!$AM$4:$AM$7),VLOOKUP($B304,Listas!$B$4:$K$12,10,FALSE)))</f>
        <v/>
      </c>
    </row>
    <row r="305" spans="1:11" x14ac:dyDescent="0.25">
      <c r="A305" s="14"/>
      <c r="B305" s="23" t="s">
        <v>781</v>
      </c>
      <c r="C305" s="14" t="str">
        <f>IF(ISERROR(VLOOKUP($B305,Listas!$B$4:$C$12,2,FALSE)),"",VLOOKUP($B305,Listas!$B$4:$C$12,2,FALSE))</f>
        <v/>
      </c>
      <c r="D305" s="23"/>
      <c r="E305" s="15">
        <v>0</v>
      </c>
      <c r="F305" s="15" t="s">
        <v>909</v>
      </c>
      <c r="G305" s="15" t="str">
        <f>IF(ISERROR(VLOOKUP($B305&amp;" "&amp;$H305,Listas!$N$4:$O$14,2,FALSE)),"",VLOOKUP($B305&amp;" "&amp;$H305,Listas!$N$4:$O$14,2,FALSE))</f>
        <v/>
      </c>
      <c r="H305" s="15" t="str">
        <f>IF(ISERROR(VLOOKUP($F305,Listas!$L$4:$M$7,2,FALSE)),"",VLOOKUP($F305,Listas!$L$4:$M$7,2,FALSE))</f>
        <v/>
      </c>
      <c r="I305" s="17" t="str">
        <f t="shared" si="8"/>
        <v/>
      </c>
      <c r="J305" s="15" t="str">
        <f t="shared" si="9"/>
        <v/>
      </c>
      <c r="K305" s="15" t="str">
        <f>IF(ISERROR(VLOOKUP($B305,Listas!$B$4:$K$12,10,FALSE)),"",IF(B305="Hydrogen_\_Hidrógeno",LOOKUP(D305,Listas!$AL$4:$AL$7,Listas!$AM$4:$AM$7),VLOOKUP($B305,Listas!$B$4:$K$12,10,FALSE)))</f>
        <v/>
      </c>
    </row>
    <row r="306" spans="1:11" x14ac:dyDescent="0.25">
      <c r="A306" s="14"/>
      <c r="B306" s="23" t="s">
        <v>781</v>
      </c>
      <c r="C306" s="14" t="str">
        <f>IF(ISERROR(VLOOKUP($B306,Listas!$B$4:$C$12,2,FALSE)),"",VLOOKUP($B306,Listas!$B$4:$C$12,2,FALSE))</f>
        <v/>
      </c>
      <c r="D306" s="23"/>
      <c r="E306" s="15">
        <v>0</v>
      </c>
      <c r="F306" s="15" t="s">
        <v>909</v>
      </c>
      <c r="G306" s="15" t="str">
        <f>IF(ISERROR(VLOOKUP($B306&amp;" "&amp;$H306,Listas!$N$4:$O$14,2,FALSE)),"",VLOOKUP($B306&amp;" "&amp;$H306,Listas!$N$4:$O$14,2,FALSE))</f>
        <v/>
      </c>
      <c r="H306" s="15" t="str">
        <f>IF(ISERROR(VLOOKUP($F306,Listas!$L$4:$M$7,2,FALSE)),"",VLOOKUP($F306,Listas!$L$4:$M$7,2,FALSE))</f>
        <v/>
      </c>
      <c r="I306" s="17" t="str">
        <f t="shared" si="8"/>
        <v/>
      </c>
      <c r="J306" s="15" t="str">
        <f t="shared" si="9"/>
        <v/>
      </c>
      <c r="K306" s="15" t="str">
        <f>IF(ISERROR(VLOOKUP($B306,Listas!$B$4:$K$12,10,FALSE)),"",IF(B306="Hydrogen_\_Hidrógeno",LOOKUP(D306,Listas!$AL$4:$AL$7,Listas!$AM$4:$AM$7),VLOOKUP($B306,Listas!$B$4:$K$12,10,FALSE)))</f>
        <v/>
      </c>
    </row>
    <row r="307" spans="1:11" x14ac:dyDescent="0.25">
      <c r="A307" s="14"/>
      <c r="B307" s="23" t="s">
        <v>781</v>
      </c>
      <c r="C307" s="14" t="str">
        <f>IF(ISERROR(VLOOKUP($B307,Listas!$B$4:$C$12,2,FALSE)),"",VLOOKUP($B307,Listas!$B$4:$C$12,2,FALSE))</f>
        <v/>
      </c>
      <c r="D307" s="23"/>
      <c r="E307" s="15">
        <v>0</v>
      </c>
      <c r="F307" s="15" t="s">
        <v>909</v>
      </c>
      <c r="G307" s="15" t="str">
        <f>IF(ISERROR(VLOOKUP($B307&amp;" "&amp;$H307,Listas!$N$4:$O$14,2,FALSE)),"",VLOOKUP($B307&amp;" "&amp;$H307,Listas!$N$4:$O$14,2,FALSE))</f>
        <v/>
      </c>
      <c r="H307" s="15" t="str">
        <f>IF(ISERROR(VLOOKUP($F307,Listas!$L$4:$M$7,2,FALSE)),"",VLOOKUP($F307,Listas!$L$4:$M$7,2,FALSE))</f>
        <v/>
      </c>
      <c r="I307" s="17" t="str">
        <f t="shared" si="8"/>
        <v/>
      </c>
      <c r="J307" s="15" t="str">
        <f t="shared" si="9"/>
        <v/>
      </c>
      <c r="K307" s="15" t="str">
        <f>IF(ISERROR(VLOOKUP($B307,Listas!$B$4:$K$12,10,FALSE)),"",IF(B307="Hydrogen_\_Hidrógeno",LOOKUP(D307,Listas!$AL$4:$AL$7,Listas!$AM$4:$AM$7),VLOOKUP($B307,Listas!$B$4:$K$12,10,FALSE)))</f>
        <v/>
      </c>
    </row>
    <row r="308" spans="1:11" x14ac:dyDescent="0.25">
      <c r="A308" s="14"/>
      <c r="B308" s="23" t="s">
        <v>781</v>
      </c>
      <c r="C308" s="14" t="str">
        <f>IF(ISERROR(VLOOKUP($B308,Listas!$B$4:$C$12,2,FALSE)),"",VLOOKUP($B308,Listas!$B$4:$C$12,2,FALSE))</f>
        <v/>
      </c>
      <c r="D308" s="23"/>
      <c r="E308" s="15">
        <v>0</v>
      </c>
      <c r="F308" s="15" t="s">
        <v>909</v>
      </c>
      <c r="G308" s="15" t="str">
        <f>IF(ISERROR(VLOOKUP($B308&amp;" "&amp;$H308,Listas!$N$4:$O$14,2,FALSE)),"",VLOOKUP($B308&amp;" "&amp;$H308,Listas!$N$4:$O$14,2,FALSE))</f>
        <v/>
      </c>
      <c r="H308" s="15" t="str">
        <f>IF(ISERROR(VLOOKUP($F308,Listas!$L$4:$M$7,2,FALSE)),"",VLOOKUP($F308,Listas!$L$4:$M$7,2,FALSE))</f>
        <v/>
      </c>
      <c r="I308" s="17" t="str">
        <f t="shared" si="8"/>
        <v/>
      </c>
      <c r="J308" s="15" t="str">
        <f t="shared" si="9"/>
        <v/>
      </c>
      <c r="K308" s="15" t="str">
        <f>IF(ISERROR(VLOOKUP($B308,Listas!$B$4:$K$12,10,FALSE)),"",IF(B308="Hydrogen_\_Hidrógeno",LOOKUP(D308,Listas!$AL$4:$AL$7,Listas!$AM$4:$AM$7),VLOOKUP($B308,Listas!$B$4:$K$12,10,FALSE)))</f>
        <v/>
      </c>
    </row>
    <row r="309" spans="1:11" x14ac:dyDescent="0.25">
      <c r="A309" s="14"/>
      <c r="B309" s="23" t="s">
        <v>781</v>
      </c>
      <c r="C309" s="14" t="str">
        <f>IF(ISERROR(VLOOKUP($B309,Listas!$B$4:$C$12,2,FALSE)),"",VLOOKUP($B309,Listas!$B$4:$C$12,2,FALSE))</f>
        <v/>
      </c>
      <c r="D309" s="23"/>
      <c r="E309" s="15">
        <v>0</v>
      </c>
      <c r="F309" s="15" t="s">
        <v>909</v>
      </c>
      <c r="G309" s="15" t="str">
        <f>IF(ISERROR(VLOOKUP($B309&amp;" "&amp;$H309,Listas!$N$4:$O$14,2,FALSE)),"",VLOOKUP($B309&amp;" "&amp;$H309,Listas!$N$4:$O$14,2,FALSE))</f>
        <v/>
      </c>
      <c r="H309" s="15" t="str">
        <f>IF(ISERROR(VLOOKUP($F309,Listas!$L$4:$M$7,2,FALSE)),"",VLOOKUP($F309,Listas!$L$4:$M$7,2,FALSE))</f>
        <v/>
      </c>
      <c r="I309" s="17" t="str">
        <f t="shared" si="8"/>
        <v/>
      </c>
      <c r="J309" s="15" t="str">
        <f t="shared" si="9"/>
        <v/>
      </c>
      <c r="K309" s="15" t="str">
        <f>IF(ISERROR(VLOOKUP($B309,Listas!$B$4:$K$12,10,FALSE)),"",IF(B309="Hydrogen_\_Hidrógeno",LOOKUP(D309,Listas!$AL$4:$AL$7,Listas!$AM$4:$AM$7),VLOOKUP($B309,Listas!$B$4:$K$12,10,FALSE)))</f>
        <v/>
      </c>
    </row>
    <row r="310" spans="1:11" x14ac:dyDescent="0.25">
      <c r="A310" s="14"/>
      <c r="B310" s="23" t="s">
        <v>781</v>
      </c>
      <c r="C310" s="14" t="str">
        <f>IF(ISERROR(VLOOKUP($B310,Listas!$B$4:$C$12,2,FALSE)),"",VLOOKUP($B310,Listas!$B$4:$C$12,2,FALSE))</f>
        <v/>
      </c>
      <c r="D310" s="23"/>
      <c r="E310" s="15">
        <v>0</v>
      </c>
      <c r="F310" s="15" t="s">
        <v>909</v>
      </c>
      <c r="G310" s="15" t="str">
        <f>IF(ISERROR(VLOOKUP($B310&amp;" "&amp;$H310,Listas!$N$4:$O$14,2,FALSE)),"",VLOOKUP($B310&amp;" "&amp;$H310,Listas!$N$4:$O$14,2,FALSE))</f>
        <v/>
      </c>
      <c r="H310" s="15" t="str">
        <f>IF(ISERROR(VLOOKUP($F310,Listas!$L$4:$M$7,2,FALSE)),"",VLOOKUP($F310,Listas!$L$4:$M$7,2,FALSE))</f>
        <v/>
      </c>
      <c r="I310" s="17" t="str">
        <f t="shared" si="8"/>
        <v/>
      </c>
      <c r="J310" s="15" t="str">
        <f t="shared" si="9"/>
        <v/>
      </c>
      <c r="K310" s="15" t="str">
        <f>IF(ISERROR(VLOOKUP($B310,Listas!$B$4:$K$12,10,FALSE)),"",IF(B310="Hydrogen_\_Hidrógeno",LOOKUP(D310,Listas!$AL$4:$AL$7,Listas!$AM$4:$AM$7),VLOOKUP($B310,Listas!$B$4:$K$12,10,FALSE)))</f>
        <v/>
      </c>
    </row>
    <row r="311" spans="1:11" x14ac:dyDescent="0.25">
      <c r="A311" s="14"/>
      <c r="B311" s="23" t="s">
        <v>781</v>
      </c>
      <c r="C311" s="14" t="str">
        <f>IF(ISERROR(VLOOKUP($B311,Listas!$B$4:$C$12,2,FALSE)),"",VLOOKUP($B311,Listas!$B$4:$C$12,2,FALSE))</f>
        <v/>
      </c>
      <c r="D311" s="23"/>
      <c r="E311" s="15">
        <v>0</v>
      </c>
      <c r="F311" s="15" t="s">
        <v>909</v>
      </c>
      <c r="G311" s="15" t="str">
        <f>IF(ISERROR(VLOOKUP($B311&amp;" "&amp;$H311,Listas!$N$4:$O$14,2,FALSE)),"",VLOOKUP($B311&amp;" "&amp;$H311,Listas!$N$4:$O$14,2,FALSE))</f>
        <v/>
      </c>
      <c r="H311" s="15" t="str">
        <f>IF(ISERROR(VLOOKUP($F311,Listas!$L$4:$M$7,2,FALSE)),"",VLOOKUP($F311,Listas!$L$4:$M$7,2,FALSE))</f>
        <v/>
      </c>
      <c r="I311" s="17" t="str">
        <f t="shared" si="8"/>
        <v/>
      </c>
      <c r="J311" s="15" t="str">
        <f t="shared" si="9"/>
        <v/>
      </c>
      <c r="K311" s="15" t="str">
        <f>IF(ISERROR(VLOOKUP($B311,Listas!$B$4:$K$12,10,FALSE)),"",IF(B311="Hydrogen_\_Hidrógeno",LOOKUP(D311,Listas!$AL$4:$AL$7,Listas!$AM$4:$AM$7),VLOOKUP($B311,Listas!$B$4:$K$12,10,FALSE)))</f>
        <v/>
      </c>
    </row>
    <row r="312" spans="1:11" x14ac:dyDescent="0.25">
      <c r="A312" s="14"/>
      <c r="B312" s="23" t="s">
        <v>781</v>
      </c>
      <c r="C312" s="14" t="str">
        <f>IF(ISERROR(VLOOKUP($B312,Listas!$B$4:$C$12,2,FALSE)),"",VLOOKUP($B312,Listas!$B$4:$C$12,2,FALSE))</f>
        <v/>
      </c>
      <c r="D312" s="23"/>
      <c r="E312" s="15">
        <v>0</v>
      </c>
      <c r="F312" s="15" t="s">
        <v>909</v>
      </c>
      <c r="G312" s="15" t="str">
        <f>IF(ISERROR(VLOOKUP($B312&amp;" "&amp;$H312,Listas!$N$4:$O$14,2,FALSE)),"",VLOOKUP($B312&amp;" "&amp;$H312,Listas!$N$4:$O$14,2,FALSE))</f>
        <v/>
      </c>
      <c r="H312" s="15" t="str">
        <f>IF(ISERROR(VLOOKUP($F312,Listas!$L$4:$M$7,2,FALSE)),"",VLOOKUP($F312,Listas!$L$4:$M$7,2,FALSE))</f>
        <v/>
      </c>
      <c r="I312" s="17" t="str">
        <f t="shared" si="8"/>
        <v/>
      </c>
      <c r="J312" s="15" t="str">
        <f t="shared" si="9"/>
        <v/>
      </c>
      <c r="K312" s="15" t="str">
        <f>IF(ISERROR(VLOOKUP($B312,Listas!$B$4:$K$12,10,FALSE)),"",IF(B312="Hydrogen_\_Hidrógeno",LOOKUP(D312,Listas!$AL$4:$AL$7,Listas!$AM$4:$AM$7),VLOOKUP($B312,Listas!$B$4:$K$12,10,FALSE)))</f>
        <v/>
      </c>
    </row>
    <row r="313" spans="1:11" x14ac:dyDescent="0.25">
      <c r="A313" s="14"/>
      <c r="B313" s="23" t="s">
        <v>781</v>
      </c>
      <c r="C313" s="14" t="str">
        <f>IF(ISERROR(VLOOKUP($B313,Listas!$B$4:$C$12,2,FALSE)),"",VLOOKUP($B313,Listas!$B$4:$C$12,2,FALSE))</f>
        <v/>
      </c>
      <c r="D313" s="23"/>
      <c r="E313" s="15">
        <v>0</v>
      </c>
      <c r="F313" s="15" t="s">
        <v>909</v>
      </c>
      <c r="G313" s="15" t="str">
        <f>IF(ISERROR(VLOOKUP($B313&amp;" "&amp;$H313,Listas!$N$4:$O$14,2,FALSE)),"",VLOOKUP($B313&amp;" "&amp;$H313,Listas!$N$4:$O$14,2,FALSE))</f>
        <v/>
      </c>
      <c r="H313" s="15" t="str">
        <f>IF(ISERROR(VLOOKUP($F313,Listas!$L$4:$M$7,2,FALSE)),"",VLOOKUP($F313,Listas!$L$4:$M$7,2,FALSE))</f>
        <v/>
      </c>
      <c r="I313" s="17" t="str">
        <f t="shared" si="8"/>
        <v/>
      </c>
      <c r="J313" s="15" t="str">
        <f t="shared" si="9"/>
        <v/>
      </c>
      <c r="K313" s="15" t="str">
        <f>IF(ISERROR(VLOOKUP($B313,Listas!$B$4:$K$12,10,FALSE)),"",IF(B313="Hydrogen_\_Hidrógeno",LOOKUP(D313,Listas!$AL$4:$AL$7,Listas!$AM$4:$AM$7),VLOOKUP($B313,Listas!$B$4:$K$12,10,FALSE)))</f>
        <v/>
      </c>
    </row>
    <row r="314" spans="1:11" x14ac:dyDescent="0.25">
      <c r="A314" s="14"/>
      <c r="B314" s="23" t="s">
        <v>781</v>
      </c>
      <c r="C314" s="14" t="str">
        <f>IF(ISERROR(VLOOKUP($B314,Listas!$B$4:$C$12,2,FALSE)),"",VLOOKUP($B314,Listas!$B$4:$C$12,2,FALSE))</f>
        <v/>
      </c>
      <c r="D314" s="23"/>
      <c r="E314" s="15">
        <v>0</v>
      </c>
      <c r="F314" s="15" t="s">
        <v>909</v>
      </c>
      <c r="G314" s="15" t="str">
        <f>IF(ISERROR(VLOOKUP($B314&amp;" "&amp;$H314,Listas!$N$4:$O$14,2,FALSE)),"",VLOOKUP($B314&amp;" "&amp;$H314,Listas!$N$4:$O$14,2,FALSE))</f>
        <v/>
      </c>
      <c r="H314" s="15" t="str">
        <f>IF(ISERROR(VLOOKUP($F314,Listas!$L$4:$M$7,2,FALSE)),"",VLOOKUP($F314,Listas!$L$4:$M$7,2,FALSE))</f>
        <v/>
      </c>
      <c r="I314" s="17" t="str">
        <f t="shared" si="8"/>
        <v/>
      </c>
      <c r="J314" s="15" t="str">
        <f t="shared" si="9"/>
        <v/>
      </c>
      <c r="K314" s="15" t="str">
        <f>IF(ISERROR(VLOOKUP($B314,Listas!$B$4:$K$12,10,FALSE)),"",IF(B314="Hydrogen_\_Hidrógeno",LOOKUP(D314,Listas!$AL$4:$AL$7,Listas!$AM$4:$AM$7),VLOOKUP($B314,Listas!$B$4:$K$12,10,FALSE)))</f>
        <v/>
      </c>
    </row>
    <row r="315" spans="1:11" x14ac:dyDescent="0.25">
      <c r="A315" s="14"/>
      <c r="B315" s="23" t="s">
        <v>781</v>
      </c>
      <c r="C315" s="14" t="str">
        <f>IF(ISERROR(VLOOKUP($B315,Listas!$B$4:$C$12,2,FALSE)),"",VLOOKUP($B315,Listas!$B$4:$C$12,2,FALSE))</f>
        <v/>
      </c>
      <c r="D315" s="23"/>
      <c r="E315" s="15">
        <v>0</v>
      </c>
      <c r="F315" s="15" t="s">
        <v>909</v>
      </c>
      <c r="G315" s="15" t="str">
        <f>IF(ISERROR(VLOOKUP($B315&amp;" "&amp;$H315,Listas!$N$4:$O$14,2,FALSE)),"",VLOOKUP($B315&amp;" "&amp;$H315,Listas!$N$4:$O$14,2,FALSE))</f>
        <v/>
      </c>
      <c r="H315" s="15" t="str">
        <f>IF(ISERROR(VLOOKUP($F315,Listas!$L$4:$M$7,2,FALSE)),"",VLOOKUP($F315,Listas!$L$4:$M$7,2,FALSE))</f>
        <v/>
      </c>
      <c r="I315" s="17" t="str">
        <f t="shared" si="8"/>
        <v/>
      </c>
      <c r="J315" s="15" t="str">
        <f t="shared" si="9"/>
        <v/>
      </c>
      <c r="K315" s="15" t="str">
        <f>IF(ISERROR(VLOOKUP($B315,Listas!$B$4:$K$12,10,FALSE)),"",IF(B315="Hydrogen_\_Hidrógeno",LOOKUP(D315,Listas!$AL$4:$AL$7,Listas!$AM$4:$AM$7),VLOOKUP($B315,Listas!$B$4:$K$12,10,FALSE)))</f>
        <v/>
      </c>
    </row>
    <row r="316" spans="1:11" x14ac:dyDescent="0.25">
      <c r="A316" s="14"/>
      <c r="B316" s="23" t="s">
        <v>781</v>
      </c>
      <c r="C316" s="14" t="str">
        <f>IF(ISERROR(VLOOKUP($B316,Listas!$B$4:$C$12,2,FALSE)),"",VLOOKUP($B316,Listas!$B$4:$C$12,2,FALSE))</f>
        <v/>
      </c>
      <c r="D316" s="23"/>
      <c r="E316" s="15">
        <v>0</v>
      </c>
      <c r="F316" s="15" t="s">
        <v>909</v>
      </c>
      <c r="G316" s="15" t="str">
        <f>IF(ISERROR(VLOOKUP($B316&amp;" "&amp;$H316,Listas!$N$4:$O$14,2,FALSE)),"",VLOOKUP($B316&amp;" "&amp;$H316,Listas!$N$4:$O$14,2,FALSE))</f>
        <v/>
      </c>
      <c r="H316" s="15" t="str">
        <f>IF(ISERROR(VLOOKUP($F316,Listas!$L$4:$M$7,2,FALSE)),"",VLOOKUP($F316,Listas!$L$4:$M$7,2,FALSE))</f>
        <v/>
      </c>
      <c r="I316" s="17" t="str">
        <f t="shared" si="8"/>
        <v/>
      </c>
      <c r="J316" s="15" t="str">
        <f t="shared" si="9"/>
        <v/>
      </c>
      <c r="K316" s="15" t="str">
        <f>IF(ISERROR(VLOOKUP($B316,Listas!$B$4:$K$12,10,FALSE)),"",IF(B316="Hydrogen_\_Hidrógeno",LOOKUP(D316,Listas!$AL$4:$AL$7,Listas!$AM$4:$AM$7),VLOOKUP($B316,Listas!$B$4:$K$12,10,FALSE)))</f>
        <v/>
      </c>
    </row>
    <row r="317" spans="1:11" x14ac:dyDescent="0.25">
      <c r="A317" s="14"/>
      <c r="B317" s="23" t="s">
        <v>781</v>
      </c>
      <c r="C317" s="14" t="str">
        <f>IF(ISERROR(VLOOKUP($B317,Listas!$B$4:$C$12,2,FALSE)),"",VLOOKUP($B317,Listas!$B$4:$C$12,2,FALSE))</f>
        <v/>
      </c>
      <c r="D317" s="23"/>
      <c r="E317" s="15">
        <v>0</v>
      </c>
      <c r="F317" s="15" t="s">
        <v>909</v>
      </c>
      <c r="G317" s="15" t="str">
        <f>IF(ISERROR(VLOOKUP($B317&amp;" "&amp;$H317,Listas!$N$4:$O$14,2,FALSE)),"",VLOOKUP($B317&amp;" "&amp;$H317,Listas!$N$4:$O$14,2,FALSE))</f>
        <v/>
      </c>
      <c r="H317" s="15" t="str">
        <f>IF(ISERROR(VLOOKUP($F317,Listas!$L$4:$M$7,2,FALSE)),"",VLOOKUP($F317,Listas!$L$4:$M$7,2,FALSE))</f>
        <v/>
      </c>
      <c r="I317" s="17" t="str">
        <f t="shared" si="8"/>
        <v/>
      </c>
      <c r="J317" s="15" t="str">
        <f t="shared" si="9"/>
        <v/>
      </c>
      <c r="K317" s="15" t="str">
        <f>IF(ISERROR(VLOOKUP($B317,Listas!$B$4:$K$12,10,FALSE)),"",IF(B317="Hydrogen_\_Hidrógeno",LOOKUP(D317,Listas!$AL$4:$AL$7,Listas!$AM$4:$AM$7),VLOOKUP($B317,Listas!$B$4:$K$12,10,FALSE)))</f>
        <v/>
      </c>
    </row>
    <row r="318" spans="1:11" x14ac:dyDescent="0.25">
      <c r="A318" s="14"/>
      <c r="B318" s="23" t="s">
        <v>781</v>
      </c>
      <c r="C318" s="14" t="str">
        <f>IF(ISERROR(VLOOKUP($B318,Listas!$B$4:$C$12,2,FALSE)),"",VLOOKUP($B318,Listas!$B$4:$C$12,2,FALSE))</f>
        <v/>
      </c>
      <c r="D318" s="23"/>
      <c r="E318" s="15">
        <v>0</v>
      </c>
      <c r="F318" s="15" t="s">
        <v>909</v>
      </c>
      <c r="G318" s="15" t="str">
        <f>IF(ISERROR(VLOOKUP($B318&amp;" "&amp;$H318,Listas!$N$4:$O$14,2,FALSE)),"",VLOOKUP($B318&amp;" "&amp;$H318,Listas!$N$4:$O$14,2,FALSE))</f>
        <v/>
      </c>
      <c r="H318" s="15" t="str">
        <f>IF(ISERROR(VLOOKUP($F318,Listas!$L$4:$M$7,2,FALSE)),"",VLOOKUP($F318,Listas!$L$4:$M$7,2,FALSE))</f>
        <v/>
      </c>
      <c r="I318" s="17" t="str">
        <f t="shared" si="8"/>
        <v/>
      </c>
      <c r="J318" s="15" t="str">
        <f t="shared" si="9"/>
        <v/>
      </c>
      <c r="K318" s="15" t="str">
        <f>IF(ISERROR(VLOOKUP($B318,Listas!$B$4:$K$12,10,FALSE)),"",IF(B318="Hydrogen_\_Hidrógeno",LOOKUP(D318,Listas!$AL$4:$AL$7,Listas!$AM$4:$AM$7),VLOOKUP($B318,Listas!$B$4:$K$12,10,FALSE)))</f>
        <v/>
      </c>
    </row>
    <row r="319" spans="1:11" x14ac:dyDescent="0.25">
      <c r="A319" s="14"/>
      <c r="B319" s="23" t="s">
        <v>781</v>
      </c>
      <c r="C319" s="14" t="str">
        <f>IF(ISERROR(VLOOKUP($B319,Listas!$B$4:$C$12,2,FALSE)),"",VLOOKUP($B319,Listas!$B$4:$C$12,2,FALSE))</f>
        <v/>
      </c>
      <c r="D319" s="23"/>
      <c r="E319" s="15">
        <v>0</v>
      </c>
      <c r="F319" s="15" t="s">
        <v>909</v>
      </c>
      <c r="G319" s="15" t="str">
        <f>IF(ISERROR(VLOOKUP($B319&amp;" "&amp;$H319,Listas!$N$4:$O$14,2,FALSE)),"",VLOOKUP($B319&amp;" "&amp;$H319,Listas!$N$4:$O$14,2,FALSE))</f>
        <v/>
      </c>
      <c r="H319" s="15" t="str">
        <f>IF(ISERROR(VLOOKUP($F319,Listas!$L$4:$M$7,2,FALSE)),"",VLOOKUP($F319,Listas!$L$4:$M$7,2,FALSE))</f>
        <v/>
      </c>
      <c r="I319" s="17" t="str">
        <f t="shared" si="8"/>
        <v/>
      </c>
      <c r="J319" s="15" t="str">
        <f t="shared" si="9"/>
        <v/>
      </c>
      <c r="K319" s="15" t="str">
        <f>IF(ISERROR(VLOOKUP($B319,Listas!$B$4:$K$12,10,FALSE)),"",IF(B319="Hydrogen_\_Hidrógeno",LOOKUP(D319,Listas!$AL$4:$AL$7,Listas!$AM$4:$AM$7),VLOOKUP($B319,Listas!$B$4:$K$12,10,FALSE)))</f>
        <v/>
      </c>
    </row>
    <row r="320" spans="1:11" x14ac:dyDescent="0.25">
      <c r="A320" s="14"/>
      <c r="B320" s="23" t="s">
        <v>781</v>
      </c>
      <c r="C320" s="14" t="str">
        <f>IF(ISERROR(VLOOKUP($B320,Listas!$B$4:$C$12,2,FALSE)),"",VLOOKUP($B320,Listas!$B$4:$C$12,2,FALSE))</f>
        <v/>
      </c>
      <c r="D320" s="23"/>
      <c r="E320" s="15">
        <v>0</v>
      </c>
      <c r="F320" s="15" t="s">
        <v>909</v>
      </c>
      <c r="G320" s="15" t="str">
        <f>IF(ISERROR(VLOOKUP($B320&amp;" "&amp;$H320,Listas!$N$4:$O$14,2,FALSE)),"",VLOOKUP($B320&amp;" "&amp;$H320,Listas!$N$4:$O$14,2,FALSE))</f>
        <v/>
      </c>
      <c r="H320" s="15" t="str">
        <f>IF(ISERROR(VLOOKUP($F320,Listas!$L$4:$M$7,2,FALSE)),"",VLOOKUP($F320,Listas!$L$4:$M$7,2,FALSE))</f>
        <v/>
      </c>
      <c r="I320" s="17" t="str">
        <f t="shared" si="8"/>
        <v/>
      </c>
      <c r="J320" s="15" t="str">
        <f t="shared" si="9"/>
        <v/>
      </c>
      <c r="K320" s="15" t="str">
        <f>IF(ISERROR(VLOOKUP($B320,Listas!$B$4:$K$12,10,FALSE)),"",IF(B320="Hydrogen_\_Hidrógeno",LOOKUP(D320,Listas!$AL$4:$AL$7,Listas!$AM$4:$AM$7),VLOOKUP($B320,Listas!$B$4:$K$12,10,FALSE)))</f>
        <v/>
      </c>
    </row>
    <row r="321" spans="1:11" x14ac:dyDescent="0.25">
      <c r="A321" s="14"/>
      <c r="B321" s="23" t="s">
        <v>781</v>
      </c>
      <c r="C321" s="14" t="str">
        <f>IF(ISERROR(VLOOKUP($B321,Listas!$B$4:$C$12,2,FALSE)),"",VLOOKUP($B321,Listas!$B$4:$C$12,2,FALSE))</f>
        <v/>
      </c>
      <c r="D321" s="23"/>
      <c r="E321" s="15">
        <v>0</v>
      </c>
      <c r="F321" s="15" t="s">
        <v>909</v>
      </c>
      <c r="G321" s="15" t="str">
        <f>IF(ISERROR(VLOOKUP($B321&amp;" "&amp;$H321,Listas!$N$4:$O$14,2,FALSE)),"",VLOOKUP($B321&amp;" "&amp;$H321,Listas!$N$4:$O$14,2,FALSE))</f>
        <v/>
      </c>
      <c r="H321" s="15" t="str">
        <f>IF(ISERROR(VLOOKUP($F321,Listas!$L$4:$M$7,2,FALSE)),"",VLOOKUP($F321,Listas!$L$4:$M$7,2,FALSE))</f>
        <v/>
      </c>
      <c r="I321" s="17" t="str">
        <f t="shared" si="8"/>
        <v/>
      </c>
      <c r="J321" s="15" t="str">
        <f t="shared" si="9"/>
        <v/>
      </c>
      <c r="K321" s="15" t="str">
        <f>IF(ISERROR(VLOOKUP($B321,Listas!$B$4:$K$12,10,FALSE)),"",IF(B321="Hydrogen_\_Hidrógeno",LOOKUP(D321,Listas!$AL$4:$AL$7,Listas!$AM$4:$AM$7),VLOOKUP($B321,Listas!$B$4:$K$12,10,FALSE)))</f>
        <v/>
      </c>
    </row>
    <row r="322" spans="1:11" x14ac:dyDescent="0.25">
      <c r="A322" s="14"/>
      <c r="B322" s="23" t="s">
        <v>781</v>
      </c>
      <c r="C322" s="14" t="str">
        <f>IF(ISERROR(VLOOKUP($B322,Listas!$B$4:$C$12,2,FALSE)),"",VLOOKUP($B322,Listas!$B$4:$C$12,2,FALSE))</f>
        <v/>
      </c>
      <c r="D322" s="23"/>
      <c r="E322" s="15">
        <v>0</v>
      </c>
      <c r="F322" s="15" t="s">
        <v>909</v>
      </c>
      <c r="G322" s="15" t="str">
        <f>IF(ISERROR(VLOOKUP($B322&amp;" "&amp;$H322,Listas!$N$4:$O$14,2,FALSE)),"",VLOOKUP($B322&amp;" "&amp;$H322,Listas!$N$4:$O$14,2,FALSE))</f>
        <v/>
      </c>
      <c r="H322" s="15" t="str">
        <f>IF(ISERROR(VLOOKUP($F322,Listas!$L$4:$M$7,2,FALSE)),"",VLOOKUP($F322,Listas!$L$4:$M$7,2,FALSE))</f>
        <v/>
      </c>
      <c r="I322" s="17" t="str">
        <f t="shared" si="8"/>
        <v/>
      </c>
      <c r="J322" s="15" t="str">
        <f t="shared" si="9"/>
        <v/>
      </c>
      <c r="K322" s="15" t="str">
        <f>IF(ISERROR(VLOOKUP($B322,Listas!$B$4:$K$12,10,FALSE)),"",IF(B322="Hydrogen_\_Hidrógeno",LOOKUP(D322,Listas!$AL$4:$AL$7,Listas!$AM$4:$AM$7),VLOOKUP($B322,Listas!$B$4:$K$12,10,FALSE)))</f>
        <v/>
      </c>
    </row>
    <row r="323" spans="1:11" x14ac:dyDescent="0.25">
      <c r="A323" s="14"/>
      <c r="B323" s="23" t="s">
        <v>781</v>
      </c>
      <c r="C323" s="14" t="str">
        <f>IF(ISERROR(VLOOKUP($B323,Listas!$B$4:$C$12,2,FALSE)),"",VLOOKUP($B323,Listas!$B$4:$C$12,2,FALSE))</f>
        <v/>
      </c>
      <c r="D323" s="23"/>
      <c r="E323" s="15">
        <v>0</v>
      </c>
      <c r="F323" s="15" t="s">
        <v>909</v>
      </c>
      <c r="G323" s="15" t="str">
        <f>IF(ISERROR(VLOOKUP($B323&amp;" "&amp;$H323,Listas!$N$4:$O$14,2,FALSE)),"",VLOOKUP($B323&amp;" "&amp;$H323,Listas!$N$4:$O$14,2,FALSE))</f>
        <v/>
      </c>
      <c r="H323" s="15" t="str">
        <f>IF(ISERROR(VLOOKUP($F323,Listas!$L$4:$M$7,2,FALSE)),"",VLOOKUP($F323,Listas!$L$4:$M$7,2,FALSE))</f>
        <v/>
      </c>
      <c r="I323" s="17" t="str">
        <f t="shared" si="8"/>
        <v/>
      </c>
      <c r="J323" s="15" t="str">
        <f t="shared" si="9"/>
        <v/>
      </c>
      <c r="K323" s="15" t="str">
        <f>IF(ISERROR(VLOOKUP($B323,Listas!$B$4:$K$12,10,FALSE)),"",IF(B323="Hydrogen_\_Hidrógeno",LOOKUP(D323,Listas!$AL$4:$AL$7,Listas!$AM$4:$AM$7),VLOOKUP($B323,Listas!$B$4:$K$12,10,FALSE)))</f>
        <v/>
      </c>
    </row>
    <row r="324" spans="1:11" x14ac:dyDescent="0.25">
      <c r="A324" s="14"/>
      <c r="B324" s="23" t="s">
        <v>781</v>
      </c>
      <c r="C324" s="14" t="str">
        <f>IF(ISERROR(VLOOKUP($B324,Listas!$B$4:$C$12,2,FALSE)),"",VLOOKUP($B324,Listas!$B$4:$C$12,2,FALSE))</f>
        <v/>
      </c>
      <c r="D324" s="23"/>
      <c r="E324" s="15">
        <v>0</v>
      </c>
      <c r="F324" s="15" t="s">
        <v>909</v>
      </c>
      <c r="G324" s="15" t="str">
        <f>IF(ISERROR(VLOOKUP($B324&amp;" "&amp;$H324,Listas!$N$4:$O$14,2,FALSE)),"",VLOOKUP($B324&amp;" "&amp;$H324,Listas!$N$4:$O$14,2,FALSE))</f>
        <v/>
      </c>
      <c r="H324" s="15" t="str">
        <f>IF(ISERROR(VLOOKUP($F324,Listas!$L$4:$M$7,2,FALSE)),"",VLOOKUP($F324,Listas!$L$4:$M$7,2,FALSE))</f>
        <v/>
      </c>
      <c r="I324" s="17" t="str">
        <f t="shared" si="8"/>
        <v/>
      </c>
      <c r="J324" s="15" t="str">
        <f t="shared" si="9"/>
        <v/>
      </c>
      <c r="K324" s="15" t="str">
        <f>IF(ISERROR(VLOOKUP($B324,Listas!$B$4:$K$12,10,FALSE)),"",IF(B324="Hydrogen_\_Hidrógeno",LOOKUP(D324,Listas!$AL$4:$AL$7,Listas!$AM$4:$AM$7),VLOOKUP($B324,Listas!$B$4:$K$12,10,FALSE)))</f>
        <v/>
      </c>
    </row>
    <row r="325" spans="1:11" x14ac:dyDescent="0.25">
      <c r="A325" s="14"/>
      <c r="B325" s="23" t="s">
        <v>781</v>
      </c>
      <c r="C325" s="14" t="str">
        <f>IF(ISERROR(VLOOKUP($B325,Listas!$B$4:$C$12,2,FALSE)),"",VLOOKUP($B325,Listas!$B$4:$C$12,2,FALSE))</f>
        <v/>
      </c>
      <c r="D325" s="23"/>
      <c r="E325" s="15">
        <v>0</v>
      </c>
      <c r="F325" s="15" t="s">
        <v>909</v>
      </c>
      <c r="G325" s="15" t="str">
        <f>IF(ISERROR(VLOOKUP($B325&amp;" "&amp;$H325,Listas!$N$4:$O$14,2,FALSE)),"",VLOOKUP($B325&amp;" "&amp;$H325,Listas!$N$4:$O$14,2,FALSE))</f>
        <v/>
      </c>
      <c r="H325" s="15" t="str">
        <f>IF(ISERROR(VLOOKUP($F325,Listas!$L$4:$M$7,2,FALSE)),"",VLOOKUP($F325,Listas!$L$4:$M$7,2,FALSE))</f>
        <v/>
      </c>
      <c r="I325" s="17" t="str">
        <f t="shared" si="8"/>
        <v/>
      </c>
      <c r="J325" s="15" t="str">
        <f t="shared" si="9"/>
        <v/>
      </c>
      <c r="K325" s="15" t="str">
        <f>IF(ISERROR(VLOOKUP($B325,Listas!$B$4:$K$12,10,FALSE)),"",IF(B325="Hydrogen_\_Hidrógeno",LOOKUP(D325,Listas!$AL$4:$AL$7,Listas!$AM$4:$AM$7),VLOOKUP($B325,Listas!$B$4:$K$12,10,FALSE)))</f>
        <v/>
      </c>
    </row>
    <row r="326" spans="1:11" x14ac:dyDescent="0.25">
      <c r="A326" s="14"/>
      <c r="B326" s="23" t="s">
        <v>781</v>
      </c>
      <c r="C326" s="14" t="str">
        <f>IF(ISERROR(VLOOKUP($B326,Listas!$B$4:$C$12,2,FALSE)),"",VLOOKUP($B326,Listas!$B$4:$C$12,2,FALSE))</f>
        <v/>
      </c>
      <c r="D326" s="23"/>
      <c r="E326" s="15">
        <v>0</v>
      </c>
      <c r="F326" s="15" t="s">
        <v>909</v>
      </c>
      <c r="G326" s="15" t="str">
        <f>IF(ISERROR(VLOOKUP($B326&amp;" "&amp;$H326,Listas!$N$4:$O$14,2,FALSE)),"",VLOOKUP($B326&amp;" "&amp;$H326,Listas!$N$4:$O$14,2,FALSE))</f>
        <v/>
      </c>
      <c r="H326" s="15" t="str">
        <f>IF(ISERROR(VLOOKUP($F326,Listas!$L$4:$M$7,2,FALSE)),"",VLOOKUP($F326,Listas!$L$4:$M$7,2,FALSE))</f>
        <v/>
      </c>
      <c r="I326" s="17" t="str">
        <f t="shared" si="8"/>
        <v/>
      </c>
      <c r="J326" s="15" t="str">
        <f t="shared" si="9"/>
        <v/>
      </c>
      <c r="K326" s="15" t="str">
        <f>IF(ISERROR(VLOOKUP($B326,Listas!$B$4:$K$12,10,FALSE)),"",IF(B326="Hydrogen_\_Hidrógeno",LOOKUP(D326,Listas!$AL$4:$AL$7,Listas!$AM$4:$AM$7),VLOOKUP($B326,Listas!$B$4:$K$12,10,FALSE)))</f>
        <v/>
      </c>
    </row>
    <row r="327" spans="1:11" x14ac:dyDescent="0.25">
      <c r="A327" s="14"/>
      <c r="B327" s="23" t="s">
        <v>781</v>
      </c>
      <c r="C327" s="14" t="str">
        <f>IF(ISERROR(VLOOKUP($B327,Listas!$B$4:$C$12,2,FALSE)),"",VLOOKUP($B327,Listas!$B$4:$C$12,2,FALSE))</f>
        <v/>
      </c>
      <c r="D327" s="23"/>
      <c r="E327" s="15">
        <v>0</v>
      </c>
      <c r="F327" s="15" t="s">
        <v>909</v>
      </c>
      <c r="G327" s="15" t="str">
        <f>IF(ISERROR(VLOOKUP($B327&amp;" "&amp;$H327,Listas!$N$4:$O$14,2,FALSE)),"",VLOOKUP($B327&amp;" "&amp;$H327,Listas!$N$4:$O$14,2,FALSE))</f>
        <v/>
      </c>
      <c r="H327" s="15" t="str">
        <f>IF(ISERROR(VLOOKUP($F327,Listas!$L$4:$M$7,2,FALSE)),"",VLOOKUP($F327,Listas!$L$4:$M$7,2,FALSE))</f>
        <v/>
      </c>
      <c r="I327" s="17" t="str">
        <f t="shared" ref="I327:I390" si="10">IFERROR(IF(B327="Hydrogen_\_Hidrógeno",(E327*G327)*0.4,E327*G327),"")</f>
        <v/>
      </c>
      <c r="J327" s="15" t="str">
        <f t="shared" si="9"/>
        <v/>
      </c>
      <c r="K327" s="15" t="str">
        <f>IF(ISERROR(VLOOKUP($B327,Listas!$B$4:$K$12,10,FALSE)),"",IF(B327="Hydrogen_\_Hidrógeno",LOOKUP(D327,Listas!$AL$4:$AL$7,Listas!$AM$4:$AM$7),VLOOKUP($B327,Listas!$B$4:$K$12,10,FALSE)))</f>
        <v/>
      </c>
    </row>
    <row r="328" spans="1:11" x14ac:dyDescent="0.25">
      <c r="A328" s="14"/>
      <c r="B328" s="23" t="s">
        <v>781</v>
      </c>
      <c r="C328" s="14" t="str">
        <f>IF(ISERROR(VLOOKUP($B328,Listas!$B$4:$C$12,2,FALSE)),"",VLOOKUP($B328,Listas!$B$4:$C$12,2,FALSE))</f>
        <v/>
      </c>
      <c r="D328" s="23"/>
      <c r="E328" s="15">
        <v>0</v>
      </c>
      <c r="F328" s="15" t="s">
        <v>909</v>
      </c>
      <c r="G328" s="15" t="str">
        <f>IF(ISERROR(VLOOKUP($B328&amp;" "&amp;$H328,Listas!$N$4:$O$14,2,FALSE)),"",VLOOKUP($B328&amp;" "&amp;$H328,Listas!$N$4:$O$14,2,FALSE))</f>
        <v/>
      </c>
      <c r="H328" s="15" t="str">
        <f>IF(ISERROR(VLOOKUP($F328,Listas!$L$4:$M$7,2,FALSE)),"",VLOOKUP($F328,Listas!$L$4:$M$7,2,FALSE))</f>
        <v/>
      </c>
      <c r="I328" s="17" t="str">
        <f t="shared" si="10"/>
        <v/>
      </c>
      <c r="J328" s="15" t="str">
        <f t="shared" ref="J328:J391" si="11">IF(ISERROR(E328*G328),"",E328*G328)</f>
        <v/>
      </c>
      <c r="K328" s="15" t="str">
        <f>IF(ISERROR(VLOOKUP($B328,Listas!$B$4:$K$12,10,FALSE)),"",IF(B328="Hydrogen_\_Hidrógeno",LOOKUP(D328,Listas!$AL$4:$AL$7,Listas!$AM$4:$AM$7),VLOOKUP($B328,Listas!$B$4:$K$12,10,FALSE)))</f>
        <v/>
      </c>
    </row>
    <row r="329" spans="1:11" x14ac:dyDescent="0.25">
      <c r="A329" s="14"/>
      <c r="B329" s="23" t="s">
        <v>781</v>
      </c>
      <c r="C329" s="14" t="str">
        <f>IF(ISERROR(VLOOKUP($B329,Listas!$B$4:$C$12,2,FALSE)),"",VLOOKUP($B329,Listas!$B$4:$C$12,2,FALSE))</f>
        <v/>
      </c>
      <c r="D329" s="23"/>
      <c r="E329" s="15">
        <v>0</v>
      </c>
      <c r="F329" s="15" t="s">
        <v>909</v>
      </c>
      <c r="G329" s="15" t="str">
        <f>IF(ISERROR(VLOOKUP($B329&amp;" "&amp;$H329,Listas!$N$4:$O$14,2,FALSE)),"",VLOOKUP($B329&amp;" "&amp;$H329,Listas!$N$4:$O$14,2,FALSE))</f>
        <v/>
      </c>
      <c r="H329" s="15" t="str">
        <f>IF(ISERROR(VLOOKUP($F329,Listas!$L$4:$M$7,2,FALSE)),"",VLOOKUP($F329,Listas!$L$4:$M$7,2,FALSE))</f>
        <v/>
      </c>
      <c r="I329" s="17" t="str">
        <f t="shared" si="10"/>
        <v/>
      </c>
      <c r="J329" s="15" t="str">
        <f t="shared" si="11"/>
        <v/>
      </c>
      <c r="K329" s="15" t="str">
        <f>IF(ISERROR(VLOOKUP($B329,Listas!$B$4:$K$12,10,FALSE)),"",IF(B329="Hydrogen_\_Hidrógeno",LOOKUP(D329,Listas!$AL$4:$AL$7,Listas!$AM$4:$AM$7),VLOOKUP($B329,Listas!$B$4:$K$12,10,FALSE)))</f>
        <v/>
      </c>
    </row>
    <row r="330" spans="1:11" x14ac:dyDescent="0.25">
      <c r="A330" s="14"/>
      <c r="B330" s="23" t="s">
        <v>781</v>
      </c>
      <c r="C330" s="14" t="str">
        <f>IF(ISERROR(VLOOKUP($B330,Listas!$B$4:$C$12,2,FALSE)),"",VLOOKUP($B330,Listas!$B$4:$C$12,2,FALSE))</f>
        <v/>
      </c>
      <c r="D330" s="23"/>
      <c r="E330" s="15">
        <v>0</v>
      </c>
      <c r="F330" s="15" t="s">
        <v>909</v>
      </c>
      <c r="G330" s="15" t="str">
        <f>IF(ISERROR(VLOOKUP($B330&amp;" "&amp;$H330,Listas!$N$4:$O$14,2,FALSE)),"",VLOOKUP($B330&amp;" "&amp;$H330,Listas!$N$4:$O$14,2,FALSE))</f>
        <v/>
      </c>
      <c r="H330" s="15" t="str">
        <f>IF(ISERROR(VLOOKUP($F330,Listas!$L$4:$M$7,2,FALSE)),"",VLOOKUP($F330,Listas!$L$4:$M$7,2,FALSE))</f>
        <v/>
      </c>
      <c r="I330" s="17" t="str">
        <f t="shared" si="10"/>
        <v/>
      </c>
      <c r="J330" s="15" t="str">
        <f t="shared" si="11"/>
        <v/>
      </c>
      <c r="K330" s="15" t="str">
        <f>IF(ISERROR(VLOOKUP($B330,Listas!$B$4:$K$12,10,FALSE)),"",IF(B330="Hydrogen_\_Hidrógeno",LOOKUP(D330,Listas!$AL$4:$AL$7,Listas!$AM$4:$AM$7),VLOOKUP($B330,Listas!$B$4:$K$12,10,FALSE)))</f>
        <v/>
      </c>
    </row>
    <row r="331" spans="1:11" x14ac:dyDescent="0.25">
      <c r="A331" s="14"/>
      <c r="B331" s="23" t="s">
        <v>781</v>
      </c>
      <c r="C331" s="14" t="str">
        <f>IF(ISERROR(VLOOKUP($B331,Listas!$B$4:$C$12,2,FALSE)),"",VLOOKUP($B331,Listas!$B$4:$C$12,2,FALSE))</f>
        <v/>
      </c>
      <c r="D331" s="23"/>
      <c r="E331" s="15">
        <v>0</v>
      </c>
      <c r="F331" s="15" t="s">
        <v>909</v>
      </c>
      <c r="G331" s="15" t="str">
        <f>IF(ISERROR(VLOOKUP($B331&amp;" "&amp;$H331,Listas!$N$4:$O$14,2,FALSE)),"",VLOOKUP($B331&amp;" "&amp;$H331,Listas!$N$4:$O$14,2,FALSE))</f>
        <v/>
      </c>
      <c r="H331" s="15" t="str">
        <f>IF(ISERROR(VLOOKUP($F331,Listas!$L$4:$M$7,2,FALSE)),"",VLOOKUP($F331,Listas!$L$4:$M$7,2,FALSE))</f>
        <v/>
      </c>
      <c r="I331" s="17" t="str">
        <f t="shared" si="10"/>
        <v/>
      </c>
      <c r="J331" s="15" t="str">
        <f t="shared" si="11"/>
        <v/>
      </c>
      <c r="K331" s="15" t="str">
        <f>IF(ISERROR(VLOOKUP($B331,Listas!$B$4:$K$12,10,FALSE)),"",IF(B331="Hydrogen_\_Hidrógeno",LOOKUP(D331,Listas!$AL$4:$AL$7,Listas!$AM$4:$AM$7),VLOOKUP($B331,Listas!$B$4:$K$12,10,FALSE)))</f>
        <v/>
      </c>
    </row>
    <row r="332" spans="1:11" x14ac:dyDescent="0.25">
      <c r="A332" s="14"/>
      <c r="B332" s="23" t="s">
        <v>781</v>
      </c>
      <c r="C332" s="14" t="str">
        <f>IF(ISERROR(VLOOKUP($B332,Listas!$B$4:$C$12,2,FALSE)),"",VLOOKUP($B332,Listas!$B$4:$C$12,2,FALSE))</f>
        <v/>
      </c>
      <c r="D332" s="23"/>
      <c r="E332" s="15">
        <v>0</v>
      </c>
      <c r="F332" s="15" t="s">
        <v>909</v>
      </c>
      <c r="G332" s="15" t="str">
        <f>IF(ISERROR(VLOOKUP($B332&amp;" "&amp;$H332,Listas!$N$4:$O$14,2,FALSE)),"",VLOOKUP($B332&amp;" "&amp;$H332,Listas!$N$4:$O$14,2,FALSE))</f>
        <v/>
      </c>
      <c r="H332" s="15" t="str">
        <f>IF(ISERROR(VLOOKUP($F332,Listas!$L$4:$M$7,2,FALSE)),"",VLOOKUP($F332,Listas!$L$4:$M$7,2,FALSE))</f>
        <v/>
      </c>
      <c r="I332" s="17" t="str">
        <f t="shared" si="10"/>
        <v/>
      </c>
      <c r="J332" s="15" t="str">
        <f t="shared" si="11"/>
        <v/>
      </c>
      <c r="K332" s="15" t="str">
        <f>IF(ISERROR(VLOOKUP($B332,Listas!$B$4:$K$12,10,FALSE)),"",IF(B332="Hydrogen_\_Hidrógeno",LOOKUP(D332,Listas!$AL$4:$AL$7,Listas!$AM$4:$AM$7),VLOOKUP($B332,Listas!$B$4:$K$12,10,FALSE)))</f>
        <v/>
      </c>
    </row>
    <row r="333" spans="1:11" x14ac:dyDescent="0.25">
      <c r="A333" s="14"/>
      <c r="B333" s="23" t="s">
        <v>781</v>
      </c>
      <c r="C333" s="14" t="str">
        <f>IF(ISERROR(VLOOKUP($B333,Listas!$B$4:$C$12,2,FALSE)),"",VLOOKUP($B333,Listas!$B$4:$C$12,2,FALSE))</f>
        <v/>
      </c>
      <c r="D333" s="23"/>
      <c r="E333" s="15">
        <v>0</v>
      </c>
      <c r="F333" s="15" t="s">
        <v>909</v>
      </c>
      <c r="G333" s="15" t="str">
        <f>IF(ISERROR(VLOOKUP($B333&amp;" "&amp;$H333,Listas!$N$4:$O$14,2,FALSE)),"",VLOOKUP($B333&amp;" "&amp;$H333,Listas!$N$4:$O$14,2,FALSE))</f>
        <v/>
      </c>
      <c r="H333" s="15" t="str">
        <f>IF(ISERROR(VLOOKUP($F333,Listas!$L$4:$M$7,2,FALSE)),"",VLOOKUP($F333,Listas!$L$4:$M$7,2,FALSE))</f>
        <v/>
      </c>
      <c r="I333" s="17" t="str">
        <f t="shared" si="10"/>
        <v/>
      </c>
      <c r="J333" s="15" t="str">
        <f t="shared" si="11"/>
        <v/>
      </c>
      <c r="K333" s="15" t="str">
        <f>IF(ISERROR(VLOOKUP($B333,Listas!$B$4:$K$12,10,FALSE)),"",IF(B333="Hydrogen_\_Hidrógeno",LOOKUP(D333,Listas!$AL$4:$AL$7,Listas!$AM$4:$AM$7),VLOOKUP($B333,Listas!$B$4:$K$12,10,FALSE)))</f>
        <v/>
      </c>
    </row>
    <row r="334" spans="1:11" x14ac:dyDescent="0.25">
      <c r="A334" s="14"/>
      <c r="B334" s="23" t="s">
        <v>781</v>
      </c>
      <c r="C334" s="14" t="str">
        <f>IF(ISERROR(VLOOKUP($B334,Listas!$B$4:$C$12,2,FALSE)),"",VLOOKUP($B334,Listas!$B$4:$C$12,2,FALSE))</f>
        <v/>
      </c>
      <c r="D334" s="23"/>
      <c r="E334" s="15">
        <v>0</v>
      </c>
      <c r="F334" s="15" t="s">
        <v>909</v>
      </c>
      <c r="G334" s="15" t="str">
        <f>IF(ISERROR(VLOOKUP($B334&amp;" "&amp;$H334,Listas!$N$4:$O$14,2,FALSE)),"",VLOOKUP($B334&amp;" "&amp;$H334,Listas!$N$4:$O$14,2,FALSE))</f>
        <v/>
      </c>
      <c r="H334" s="15" t="str">
        <f>IF(ISERROR(VLOOKUP($F334,Listas!$L$4:$M$7,2,FALSE)),"",VLOOKUP($F334,Listas!$L$4:$M$7,2,FALSE))</f>
        <v/>
      </c>
      <c r="I334" s="17" t="str">
        <f t="shared" si="10"/>
        <v/>
      </c>
      <c r="J334" s="15" t="str">
        <f t="shared" si="11"/>
        <v/>
      </c>
      <c r="K334" s="15" t="str">
        <f>IF(ISERROR(VLOOKUP($B334,Listas!$B$4:$K$12,10,FALSE)),"",IF(B334="Hydrogen_\_Hidrógeno",LOOKUP(D334,Listas!$AL$4:$AL$7,Listas!$AM$4:$AM$7),VLOOKUP($B334,Listas!$B$4:$K$12,10,FALSE)))</f>
        <v/>
      </c>
    </row>
    <row r="335" spans="1:11" x14ac:dyDescent="0.25">
      <c r="A335" s="14"/>
      <c r="B335" s="23" t="s">
        <v>781</v>
      </c>
      <c r="C335" s="14" t="str">
        <f>IF(ISERROR(VLOOKUP($B335,Listas!$B$4:$C$12,2,FALSE)),"",VLOOKUP($B335,Listas!$B$4:$C$12,2,FALSE))</f>
        <v/>
      </c>
      <c r="D335" s="23"/>
      <c r="E335" s="15">
        <v>0</v>
      </c>
      <c r="F335" s="15" t="s">
        <v>909</v>
      </c>
      <c r="G335" s="15" t="str">
        <f>IF(ISERROR(VLOOKUP($B335&amp;" "&amp;$H335,Listas!$N$4:$O$14,2,FALSE)),"",VLOOKUP($B335&amp;" "&amp;$H335,Listas!$N$4:$O$14,2,FALSE))</f>
        <v/>
      </c>
      <c r="H335" s="15" t="str">
        <f>IF(ISERROR(VLOOKUP($F335,Listas!$L$4:$M$7,2,FALSE)),"",VLOOKUP($F335,Listas!$L$4:$M$7,2,FALSE))</f>
        <v/>
      </c>
      <c r="I335" s="17" t="str">
        <f t="shared" si="10"/>
        <v/>
      </c>
      <c r="J335" s="15" t="str">
        <f t="shared" si="11"/>
        <v/>
      </c>
      <c r="K335" s="15" t="str">
        <f>IF(ISERROR(VLOOKUP($B335,Listas!$B$4:$K$12,10,FALSE)),"",IF(B335="Hydrogen_\_Hidrógeno",LOOKUP(D335,Listas!$AL$4:$AL$7,Listas!$AM$4:$AM$7),VLOOKUP($B335,Listas!$B$4:$K$12,10,FALSE)))</f>
        <v/>
      </c>
    </row>
    <row r="336" spans="1:11" x14ac:dyDescent="0.25">
      <c r="A336" s="14"/>
      <c r="B336" s="23" t="s">
        <v>781</v>
      </c>
      <c r="C336" s="14" t="str">
        <f>IF(ISERROR(VLOOKUP($B336,Listas!$B$4:$C$12,2,FALSE)),"",VLOOKUP($B336,Listas!$B$4:$C$12,2,FALSE))</f>
        <v/>
      </c>
      <c r="D336" s="23"/>
      <c r="E336" s="15">
        <v>0</v>
      </c>
      <c r="F336" s="15" t="s">
        <v>909</v>
      </c>
      <c r="G336" s="15" t="str">
        <f>IF(ISERROR(VLOOKUP($B336&amp;" "&amp;$H336,Listas!$N$4:$O$14,2,FALSE)),"",VLOOKUP($B336&amp;" "&amp;$H336,Listas!$N$4:$O$14,2,FALSE))</f>
        <v/>
      </c>
      <c r="H336" s="15" t="str">
        <f>IF(ISERROR(VLOOKUP($F336,Listas!$L$4:$M$7,2,FALSE)),"",VLOOKUP($F336,Listas!$L$4:$M$7,2,FALSE))</f>
        <v/>
      </c>
      <c r="I336" s="17" t="str">
        <f t="shared" si="10"/>
        <v/>
      </c>
      <c r="J336" s="15" t="str">
        <f t="shared" si="11"/>
        <v/>
      </c>
      <c r="K336" s="15" t="str">
        <f>IF(ISERROR(VLOOKUP($B336,Listas!$B$4:$K$12,10,FALSE)),"",IF(B336="Hydrogen_\_Hidrógeno",LOOKUP(D336,Listas!$AL$4:$AL$7,Listas!$AM$4:$AM$7),VLOOKUP($B336,Listas!$B$4:$K$12,10,FALSE)))</f>
        <v/>
      </c>
    </row>
    <row r="337" spans="1:11" x14ac:dyDescent="0.25">
      <c r="A337" s="14"/>
      <c r="B337" s="23" t="s">
        <v>781</v>
      </c>
      <c r="C337" s="14" t="str">
        <f>IF(ISERROR(VLOOKUP($B337,Listas!$B$4:$C$12,2,FALSE)),"",VLOOKUP($B337,Listas!$B$4:$C$12,2,FALSE))</f>
        <v/>
      </c>
      <c r="D337" s="23"/>
      <c r="E337" s="15">
        <v>0</v>
      </c>
      <c r="F337" s="15" t="s">
        <v>909</v>
      </c>
      <c r="G337" s="15" t="str">
        <f>IF(ISERROR(VLOOKUP($B337&amp;" "&amp;$H337,Listas!$N$4:$O$14,2,FALSE)),"",VLOOKUP($B337&amp;" "&amp;$H337,Listas!$N$4:$O$14,2,FALSE))</f>
        <v/>
      </c>
      <c r="H337" s="15" t="str">
        <f>IF(ISERROR(VLOOKUP($F337,Listas!$L$4:$M$7,2,FALSE)),"",VLOOKUP($F337,Listas!$L$4:$M$7,2,FALSE))</f>
        <v/>
      </c>
      <c r="I337" s="17" t="str">
        <f t="shared" si="10"/>
        <v/>
      </c>
      <c r="J337" s="15" t="str">
        <f t="shared" si="11"/>
        <v/>
      </c>
      <c r="K337" s="15" t="str">
        <f>IF(ISERROR(VLOOKUP($B337,Listas!$B$4:$K$12,10,FALSE)),"",IF(B337="Hydrogen_\_Hidrógeno",LOOKUP(D337,Listas!$AL$4:$AL$7,Listas!$AM$4:$AM$7),VLOOKUP($B337,Listas!$B$4:$K$12,10,FALSE)))</f>
        <v/>
      </c>
    </row>
    <row r="338" spans="1:11" x14ac:dyDescent="0.25">
      <c r="A338" s="14"/>
      <c r="B338" s="23" t="s">
        <v>781</v>
      </c>
      <c r="C338" s="14" t="str">
        <f>IF(ISERROR(VLOOKUP($B338,Listas!$B$4:$C$12,2,FALSE)),"",VLOOKUP($B338,Listas!$B$4:$C$12,2,FALSE))</f>
        <v/>
      </c>
      <c r="D338" s="23"/>
      <c r="E338" s="15">
        <v>0</v>
      </c>
      <c r="F338" s="15" t="s">
        <v>909</v>
      </c>
      <c r="G338" s="15" t="str">
        <f>IF(ISERROR(VLOOKUP($B338&amp;" "&amp;$H338,Listas!$N$4:$O$14,2,FALSE)),"",VLOOKUP($B338&amp;" "&amp;$H338,Listas!$N$4:$O$14,2,FALSE))</f>
        <v/>
      </c>
      <c r="H338" s="15" t="str">
        <f>IF(ISERROR(VLOOKUP($F338,Listas!$L$4:$M$7,2,FALSE)),"",VLOOKUP($F338,Listas!$L$4:$M$7,2,FALSE))</f>
        <v/>
      </c>
      <c r="I338" s="17" t="str">
        <f t="shared" si="10"/>
        <v/>
      </c>
      <c r="J338" s="15" t="str">
        <f t="shared" si="11"/>
        <v/>
      </c>
      <c r="K338" s="15" t="str">
        <f>IF(ISERROR(VLOOKUP($B338,Listas!$B$4:$K$12,10,FALSE)),"",IF(B338="Hydrogen_\_Hidrógeno",LOOKUP(D338,Listas!$AL$4:$AL$7,Listas!$AM$4:$AM$7),VLOOKUP($B338,Listas!$B$4:$K$12,10,FALSE)))</f>
        <v/>
      </c>
    </row>
    <row r="339" spans="1:11" x14ac:dyDescent="0.25">
      <c r="A339" s="14"/>
      <c r="B339" s="23" t="s">
        <v>781</v>
      </c>
      <c r="C339" s="14" t="str">
        <f>IF(ISERROR(VLOOKUP($B339,Listas!$B$4:$C$12,2,FALSE)),"",VLOOKUP($B339,Listas!$B$4:$C$12,2,FALSE))</f>
        <v/>
      </c>
      <c r="D339" s="23"/>
      <c r="E339" s="15">
        <v>0</v>
      </c>
      <c r="F339" s="15" t="s">
        <v>909</v>
      </c>
      <c r="G339" s="15" t="str">
        <f>IF(ISERROR(VLOOKUP($B339&amp;" "&amp;$H339,Listas!$N$4:$O$14,2,FALSE)),"",VLOOKUP($B339&amp;" "&amp;$H339,Listas!$N$4:$O$14,2,FALSE))</f>
        <v/>
      </c>
      <c r="H339" s="15" t="str">
        <f>IF(ISERROR(VLOOKUP($F339,Listas!$L$4:$M$7,2,FALSE)),"",VLOOKUP($F339,Listas!$L$4:$M$7,2,FALSE))</f>
        <v/>
      </c>
      <c r="I339" s="17" t="str">
        <f t="shared" si="10"/>
        <v/>
      </c>
      <c r="J339" s="15" t="str">
        <f t="shared" si="11"/>
        <v/>
      </c>
      <c r="K339" s="15" t="str">
        <f>IF(ISERROR(VLOOKUP($B339,Listas!$B$4:$K$12,10,FALSE)),"",IF(B339="Hydrogen_\_Hidrógeno",LOOKUP(D339,Listas!$AL$4:$AL$7,Listas!$AM$4:$AM$7),VLOOKUP($B339,Listas!$B$4:$K$12,10,FALSE)))</f>
        <v/>
      </c>
    </row>
    <row r="340" spans="1:11" x14ac:dyDescent="0.25">
      <c r="A340" s="14"/>
      <c r="B340" s="23" t="s">
        <v>781</v>
      </c>
      <c r="C340" s="14" t="str">
        <f>IF(ISERROR(VLOOKUP($B340,Listas!$B$4:$C$12,2,FALSE)),"",VLOOKUP($B340,Listas!$B$4:$C$12,2,FALSE))</f>
        <v/>
      </c>
      <c r="D340" s="23"/>
      <c r="E340" s="15">
        <v>0</v>
      </c>
      <c r="F340" s="15" t="s">
        <v>909</v>
      </c>
      <c r="G340" s="15" t="str">
        <f>IF(ISERROR(VLOOKUP($B340&amp;" "&amp;$H340,Listas!$N$4:$O$14,2,FALSE)),"",VLOOKUP($B340&amp;" "&amp;$H340,Listas!$N$4:$O$14,2,FALSE))</f>
        <v/>
      </c>
      <c r="H340" s="15" t="str">
        <f>IF(ISERROR(VLOOKUP($F340,Listas!$L$4:$M$7,2,FALSE)),"",VLOOKUP($F340,Listas!$L$4:$M$7,2,FALSE))</f>
        <v/>
      </c>
      <c r="I340" s="17" t="str">
        <f t="shared" si="10"/>
        <v/>
      </c>
      <c r="J340" s="15" t="str">
        <f t="shared" si="11"/>
        <v/>
      </c>
      <c r="K340" s="15" t="str">
        <f>IF(ISERROR(VLOOKUP($B340,Listas!$B$4:$K$12,10,FALSE)),"",IF(B340="Hydrogen_\_Hidrógeno",LOOKUP(D340,Listas!$AL$4:$AL$7,Listas!$AM$4:$AM$7),VLOOKUP($B340,Listas!$B$4:$K$12,10,FALSE)))</f>
        <v/>
      </c>
    </row>
    <row r="341" spans="1:11" x14ac:dyDescent="0.25">
      <c r="A341" s="14"/>
      <c r="B341" s="23" t="s">
        <v>781</v>
      </c>
      <c r="C341" s="14" t="str">
        <f>IF(ISERROR(VLOOKUP($B341,Listas!$B$4:$C$12,2,FALSE)),"",VLOOKUP($B341,Listas!$B$4:$C$12,2,FALSE))</f>
        <v/>
      </c>
      <c r="D341" s="23"/>
      <c r="E341" s="15">
        <v>0</v>
      </c>
      <c r="F341" s="15" t="s">
        <v>909</v>
      </c>
      <c r="G341" s="15" t="str">
        <f>IF(ISERROR(VLOOKUP($B341&amp;" "&amp;$H341,Listas!$N$4:$O$14,2,FALSE)),"",VLOOKUP($B341&amp;" "&amp;$H341,Listas!$N$4:$O$14,2,FALSE))</f>
        <v/>
      </c>
      <c r="H341" s="15" t="str">
        <f>IF(ISERROR(VLOOKUP($F341,Listas!$L$4:$M$7,2,FALSE)),"",VLOOKUP($F341,Listas!$L$4:$M$7,2,FALSE))</f>
        <v/>
      </c>
      <c r="I341" s="17" t="str">
        <f t="shared" si="10"/>
        <v/>
      </c>
      <c r="J341" s="15" t="str">
        <f t="shared" si="11"/>
        <v/>
      </c>
      <c r="K341" s="15" t="str">
        <f>IF(ISERROR(VLOOKUP($B341,Listas!$B$4:$K$12,10,FALSE)),"",IF(B341="Hydrogen_\_Hidrógeno",LOOKUP(D341,Listas!$AL$4:$AL$7,Listas!$AM$4:$AM$7),VLOOKUP($B341,Listas!$B$4:$K$12,10,FALSE)))</f>
        <v/>
      </c>
    </row>
    <row r="342" spans="1:11" x14ac:dyDescent="0.25">
      <c r="A342" s="14"/>
      <c r="B342" s="23" t="s">
        <v>781</v>
      </c>
      <c r="C342" s="14" t="str">
        <f>IF(ISERROR(VLOOKUP($B342,Listas!$B$4:$C$12,2,FALSE)),"",VLOOKUP($B342,Listas!$B$4:$C$12,2,FALSE))</f>
        <v/>
      </c>
      <c r="D342" s="23"/>
      <c r="E342" s="15">
        <v>0</v>
      </c>
      <c r="F342" s="15" t="s">
        <v>909</v>
      </c>
      <c r="G342" s="15" t="str">
        <f>IF(ISERROR(VLOOKUP($B342&amp;" "&amp;$H342,Listas!$N$4:$O$14,2,FALSE)),"",VLOOKUP($B342&amp;" "&amp;$H342,Listas!$N$4:$O$14,2,FALSE))</f>
        <v/>
      </c>
      <c r="H342" s="15" t="str">
        <f>IF(ISERROR(VLOOKUP($F342,Listas!$L$4:$M$7,2,FALSE)),"",VLOOKUP($F342,Listas!$L$4:$M$7,2,FALSE))</f>
        <v/>
      </c>
      <c r="I342" s="17" t="str">
        <f t="shared" si="10"/>
        <v/>
      </c>
      <c r="J342" s="15" t="str">
        <f t="shared" si="11"/>
        <v/>
      </c>
      <c r="K342" s="15" t="str">
        <f>IF(ISERROR(VLOOKUP($B342,Listas!$B$4:$K$12,10,FALSE)),"",IF(B342="Hydrogen_\_Hidrógeno",LOOKUP(D342,Listas!$AL$4:$AL$7,Listas!$AM$4:$AM$7),VLOOKUP($B342,Listas!$B$4:$K$12,10,FALSE)))</f>
        <v/>
      </c>
    </row>
    <row r="343" spans="1:11" x14ac:dyDescent="0.25">
      <c r="A343" s="14"/>
      <c r="B343" s="23" t="s">
        <v>781</v>
      </c>
      <c r="C343" s="14" t="str">
        <f>IF(ISERROR(VLOOKUP($B343,Listas!$B$4:$C$12,2,FALSE)),"",VLOOKUP($B343,Listas!$B$4:$C$12,2,FALSE))</f>
        <v/>
      </c>
      <c r="D343" s="23"/>
      <c r="E343" s="15">
        <v>0</v>
      </c>
      <c r="F343" s="15" t="s">
        <v>909</v>
      </c>
      <c r="G343" s="15" t="str">
        <f>IF(ISERROR(VLOOKUP($B343&amp;" "&amp;$H343,Listas!$N$4:$O$14,2,FALSE)),"",VLOOKUP($B343&amp;" "&amp;$H343,Listas!$N$4:$O$14,2,FALSE))</f>
        <v/>
      </c>
      <c r="H343" s="15" t="str">
        <f>IF(ISERROR(VLOOKUP($F343,Listas!$L$4:$M$7,2,FALSE)),"",VLOOKUP($F343,Listas!$L$4:$M$7,2,FALSE))</f>
        <v/>
      </c>
      <c r="I343" s="17" t="str">
        <f t="shared" si="10"/>
        <v/>
      </c>
      <c r="J343" s="15" t="str">
        <f t="shared" si="11"/>
        <v/>
      </c>
      <c r="K343" s="15" t="str">
        <f>IF(ISERROR(VLOOKUP($B343,Listas!$B$4:$K$12,10,FALSE)),"",IF(B343="Hydrogen_\_Hidrógeno",LOOKUP(D343,Listas!$AL$4:$AL$7,Listas!$AM$4:$AM$7),VLOOKUP($B343,Listas!$B$4:$K$12,10,FALSE)))</f>
        <v/>
      </c>
    </row>
    <row r="344" spans="1:11" x14ac:dyDescent="0.25">
      <c r="A344" s="14"/>
      <c r="B344" s="23" t="s">
        <v>781</v>
      </c>
      <c r="C344" s="14" t="str">
        <f>IF(ISERROR(VLOOKUP($B344,Listas!$B$4:$C$12,2,FALSE)),"",VLOOKUP($B344,Listas!$B$4:$C$12,2,FALSE))</f>
        <v/>
      </c>
      <c r="D344" s="23"/>
      <c r="E344" s="15">
        <v>0</v>
      </c>
      <c r="F344" s="15" t="s">
        <v>909</v>
      </c>
      <c r="G344" s="15" t="str">
        <f>IF(ISERROR(VLOOKUP($B344&amp;" "&amp;$H344,Listas!$N$4:$O$14,2,FALSE)),"",VLOOKUP($B344&amp;" "&amp;$H344,Listas!$N$4:$O$14,2,FALSE))</f>
        <v/>
      </c>
      <c r="H344" s="15" t="str">
        <f>IF(ISERROR(VLOOKUP($F344,Listas!$L$4:$M$7,2,FALSE)),"",VLOOKUP($F344,Listas!$L$4:$M$7,2,FALSE))</f>
        <v/>
      </c>
      <c r="I344" s="17" t="str">
        <f t="shared" si="10"/>
        <v/>
      </c>
      <c r="J344" s="15" t="str">
        <f t="shared" si="11"/>
        <v/>
      </c>
      <c r="K344" s="15" t="str">
        <f>IF(ISERROR(VLOOKUP($B344,Listas!$B$4:$K$12,10,FALSE)),"",IF(B344="Hydrogen_\_Hidrógeno",LOOKUP(D344,Listas!$AL$4:$AL$7,Listas!$AM$4:$AM$7),VLOOKUP($B344,Listas!$B$4:$K$12,10,FALSE)))</f>
        <v/>
      </c>
    </row>
    <row r="345" spans="1:11" x14ac:dyDescent="0.25">
      <c r="A345" s="14"/>
      <c r="B345" s="23" t="s">
        <v>781</v>
      </c>
      <c r="C345" s="14" t="str">
        <f>IF(ISERROR(VLOOKUP($B345,Listas!$B$4:$C$12,2,FALSE)),"",VLOOKUP($B345,Listas!$B$4:$C$12,2,FALSE))</f>
        <v/>
      </c>
      <c r="D345" s="23"/>
      <c r="E345" s="15">
        <v>0</v>
      </c>
      <c r="F345" s="15" t="s">
        <v>909</v>
      </c>
      <c r="G345" s="15" t="str">
        <f>IF(ISERROR(VLOOKUP($B345&amp;" "&amp;$H345,Listas!$N$4:$O$14,2,FALSE)),"",VLOOKUP($B345&amp;" "&amp;$H345,Listas!$N$4:$O$14,2,FALSE))</f>
        <v/>
      </c>
      <c r="H345" s="15" t="str">
        <f>IF(ISERROR(VLOOKUP($F345,Listas!$L$4:$M$7,2,FALSE)),"",VLOOKUP($F345,Listas!$L$4:$M$7,2,FALSE))</f>
        <v/>
      </c>
      <c r="I345" s="17" t="str">
        <f t="shared" si="10"/>
        <v/>
      </c>
      <c r="J345" s="15" t="str">
        <f t="shared" si="11"/>
        <v/>
      </c>
      <c r="K345" s="15" t="str">
        <f>IF(ISERROR(VLOOKUP($B345,Listas!$B$4:$K$12,10,FALSE)),"",IF(B345="Hydrogen_\_Hidrógeno",LOOKUP(D345,Listas!$AL$4:$AL$7,Listas!$AM$4:$AM$7),VLOOKUP($B345,Listas!$B$4:$K$12,10,FALSE)))</f>
        <v/>
      </c>
    </row>
    <row r="346" spans="1:11" x14ac:dyDescent="0.25">
      <c r="A346" s="14"/>
      <c r="B346" s="23" t="s">
        <v>781</v>
      </c>
      <c r="C346" s="14" t="str">
        <f>IF(ISERROR(VLOOKUP($B346,Listas!$B$4:$C$12,2,FALSE)),"",VLOOKUP($B346,Listas!$B$4:$C$12,2,FALSE))</f>
        <v/>
      </c>
      <c r="D346" s="23"/>
      <c r="E346" s="15">
        <v>0</v>
      </c>
      <c r="F346" s="15" t="s">
        <v>909</v>
      </c>
      <c r="G346" s="15" t="str">
        <f>IF(ISERROR(VLOOKUP($B346&amp;" "&amp;$H346,Listas!$N$4:$O$14,2,FALSE)),"",VLOOKUP($B346&amp;" "&amp;$H346,Listas!$N$4:$O$14,2,FALSE))</f>
        <v/>
      </c>
      <c r="H346" s="15" t="str">
        <f>IF(ISERROR(VLOOKUP($F346,Listas!$L$4:$M$7,2,FALSE)),"",VLOOKUP($F346,Listas!$L$4:$M$7,2,FALSE))</f>
        <v/>
      </c>
      <c r="I346" s="17" t="str">
        <f t="shared" si="10"/>
        <v/>
      </c>
      <c r="J346" s="15" t="str">
        <f t="shared" si="11"/>
        <v/>
      </c>
      <c r="K346" s="15" t="str">
        <f>IF(ISERROR(VLOOKUP($B346,Listas!$B$4:$K$12,10,FALSE)),"",IF(B346="Hydrogen_\_Hidrógeno",LOOKUP(D346,Listas!$AL$4:$AL$7,Listas!$AM$4:$AM$7),VLOOKUP($B346,Listas!$B$4:$K$12,10,FALSE)))</f>
        <v/>
      </c>
    </row>
    <row r="347" spans="1:11" x14ac:dyDescent="0.25">
      <c r="A347" s="14"/>
      <c r="B347" s="23" t="s">
        <v>781</v>
      </c>
      <c r="C347" s="14" t="str">
        <f>IF(ISERROR(VLOOKUP($B347,Listas!$B$4:$C$12,2,FALSE)),"",VLOOKUP($B347,Listas!$B$4:$C$12,2,FALSE))</f>
        <v/>
      </c>
      <c r="D347" s="23"/>
      <c r="E347" s="15">
        <v>0</v>
      </c>
      <c r="F347" s="15" t="s">
        <v>909</v>
      </c>
      <c r="G347" s="15" t="str">
        <f>IF(ISERROR(VLOOKUP($B347&amp;" "&amp;$H347,Listas!$N$4:$O$14,2,FALSE)),"",VLOOKUP($B347&amp;" "&amp;$H347,Listas!$N$4:$O$14,2,FALSE))</f>
        <v/>
      </c>
      <c r="H347" s="15" t="str">
        <f>IF(ISERROR(VLOOKUP($F347,Listas!$L$4:$M$7,2,FALSE)),"",VLOOKUP($F347,Listas!$L$4:$M$7,2,FALSE))</f>
        <v/>
      </c>
      <c r="I347" s="17" t="str">
        <f t="shared" si="10"/>
        <v/>
      </c>
      <c r="J347" s="15" t="str">
        <f t="shared" si="11"/>
        <v/>
      </c>
      <c r="K347" s="15" t="str">
        <f>IF(ISERROR(VLOOKUP($B347,Listas!$B$4:$K$12,10,FALSE)),"",IF(B347="Hydrogen_\_Hidrógeno",LOOKUP(D347,Listas!$AL$4:$AL$7,Listas!$AM$4:$AM$7),VLOOKUP($B347,Listas!$B$4:$K$12,10,FALSE)))</f>
        <v/>
      </c>
    </row>
    <row r="348" spans="1:11" x14ac:dyDescent="0.25">
      <c r="A348" s="14"/>
      <c r="B348" s="23" t="s">
        <v>781</v>
      </c>
      <c r="C348" s="14" t="str">
        <f>IF(ISERROR(VLOOKUP($B348,Listas!$B$4:$C$12,2,FALSE)),"",VLOOKUP($B348,Listas!$B$4:$C$12,2,FALSE))</f>
        <v/>
      </c>
      <c r="D348" s="23"/>
      <c r="E348" s="15">
        <v>0</v>
      </c>
      <c r="F348" s="15" t="s">
        <v>909</v>
      </c>
      <c r="G348" s="15" t="str">
        <f>IF(ISERROR(VLOOKUP($B348&amp;" "&amp;$H348,Listas!$N$4:$O$14,2,FALSE)),"",VLOOKUP($B348&amp;" "&amp;$H348,Listas!$N$4:$O$14,2,FALSE))</f>
        <v/>
      </c>
      <c r="H348" s="15" t="str">
        <f>IF(ISERROR(VLOOKUP($F348,Listas!$L$4:$M$7,2,FALSE)),"",VLOOKUP($F348,Listas!$L$4:$M$7,2,FALSE))</f>
        <v/>
      </c>
      <c r="I348" s="17" t="str">
        <f t="shared" si="10"/>
        <v/>
      </c>
      <c r="J348" s="15" t="str">
        <f t="shared" si="11"/>
        <v/>
      </c>
      <c r="K348" s="15" t="str">
        <f>IF(ISERROR(VLOOKUP($B348,Listas!$B$4:$K$12,10,FALSE)),"",IF(B348="Hydrogen_\_Hidrógeno",LOOKUP(D348,Listas!$AL$4:$AL$7,Listas!$AM$4:$AM$7),VLOOKUP($B348,Listas!$B$4:$K$12,10,FALSE)))</f>
        <v/>
      </c>
    </row>
    <row r="349" spans="1:11" x14ac:dyDescent="0.25">
      <c r="A349" s="14"/>
      <c r="B349" s="23" t="s">
        <v>781</v>
      </c>
      <c r="C349" s="14" t="str">
        <f>IF(ISERROR(VLOOKUP($B349,Listas!$B$4:$C$12,2,FALSE)),"",VLOOKUP($B349,Listas!$B$4:$C$12,2,FALSE))</f>
        <v/>
      </c>
      <c r="D349" s="23"/>
      <c r="E349" s="15">
        <v>0</v>
      </c>
      <c r="F349" s="15" t="s">
        <v>909</v>
      </c>
      <c r="G349" s="15" t="str">
        <f>IF(ISERROR(VLOOKUP($B349&amp;" "&amp;$H349,Listas!$N$4:$O$14,2,FALSE)),"",VLOOKUP($B349&amp;" "&amp;$H349,Listas!$N$4:$O$14,2,FALSE))</f>
        <v/>
      </c>
      <c r="H349" s="15" t="str">
        <f>IF(ISERROR(VLOOKUP($F349,Listas!$L$4:$M$7,2,FALSE)),"",VLOOKUP($F349,Listas!$L$4:$M$7,2,FALSE))</f>
        <v/>
      </c>
      <c r="I349" s="17" t="str">
        <f t="shared" si="10"/>
        <v/>
      </c>
      <c r="J349" s="15" t="str">
        <f t="shared" si="11"/>
        <v/>
      </c>
      <c r="K349" s="15" t="str">
        <f>IF(ISERROR(VLOOKUP($B349,Listas!$B$4:$K$12,10,FALSE)),"",IF(B349="Hydrogen_\_Hidrógeno",LOOKUP(D349,Listas!$AL$4:$AL$7,Listas!$AM$4:$AM$7),VLOOKUP($B349,Listas!$B$4:$K$12,10,FALSE)))</f>
        <v/>
      </c>
    </row>
    <row r="350" spans="1:11" x14ac:dyDescent="0.25">
      <c r="A350" s="14"/>
      <c r="B350" s="23" t="s">
        <v>781</v>
      </c>
      <c r="C350" s="14" t="str">
        <f>IF(ISERROR(VLOOKUP($B350,Listas!$B$4:$C$12,2,FALSE)),"",VLOOKUP($B350,Listas!$B$4:$C$12,2,FALSE))</f>
        <v/>
      </c>
      <c r="D350" s="23"/>
      <c r="E350" s="15">
        <v>0</v>
      </c>
      <c r="F350" s="15" t="s">
        <v>909</v>
      </c>
      <c r="G350" s="15" t="str">
        <f>IF(ISERROR(VLOOKUP($B350&amp;" "&amp;$H350,Listas!$N$4:$O$14,2,FALSE)),"",VLOOKUP($B350&amp;" "&amp;$H350,Listas!$N$4:$O$14,2,FALSE))</f>
        <v/>
      </c>
      <c r="H350" s="15" t="str">
        <f>IF(ISERROR(VLOOKUP($F350,Listas!$L$4:$M$7,2,FALSE)),"",VLOOKUP($F350,Listas!$L$4:$M$7,2,FALSE))</f>
        <v/>
      </c>
      <c r="I350" s="17" t="str">
        <f t="shared" si="10"/>
        <v/>
      </c>
      <c r="J350" s="15" t="str">
        <f t="shared" si="11"/>
        <v/>
      </c>
      <c r="K350" s="15" t="str">
        <f>IF(ISERROR(VLOOKUP($B350,Listas!$B$4:$K$12,10,FALSE)),"",IF(B350="Hydrogen_\_Hidrógeno",LOOKUP(D350,Listas!$AL$4:$AL$7,Listas!$AM$4:$AM$7),VLOOKUP($B350,Listas!$B$4:$K$12,10,FALSE)))</f>
        <v/>
      </c>
    </row>
    <row r="351" spans="1:11" x14ac:dyDescent="0.25">
      <c r="A351" s="14"/>
      <c r="B351" s="23" t="s">
        <v>781</v>
      </c>
      <c r="C351" s="14" t="str">
        <f>IF(ISERROR(VLOOKUP($B351,Listas!$B$4:$C$12,2,FALSE)),"",VLOOKUP($B351,Listas!$B$4:$C$12,2,FALSE))</f>
        <v/>
      </c>
      <c r="D351" s="23"/>
      <c r="E351" s="15">
        <v>0</v>
      </c>
      <c r="F351" s="15" t="s">
        <v>909</v>
      </c>
      <c r="G351" s="15" t="str">
        <f>IF(ISERROR(VLOOKUP($B351&amp;" "&amp;$H351,Listas!$N$4:$O$14,2,FALSE)),"",VLOOKUP($B351&amp;" "&amp;$H351,Listas!$N$4:$O$14,2,FALSE))</f>
        <v/>
      </c>
      <c r="H351" s="15" t="str">
        <f>IF(ISERROR(VLOOKUP($F351,Listas!$L$4:$M$7,2,FALSE)),"",VLOOKUP($F351,Listas!$L$4:$M$7,2,FALSE))</f>
        <v/>
      </c>
      <c r="I351" s="17" t="str">
        <f t="shared" si="10"/>
        <v/>
      </c>
      <c r="J351" s="15" t="str">
        <f t="shared" si="11"/>
        <v/>
      </c>
      <c r="K351" s="15" t="str">
        <f>IF(ISERROR(VLOOKUP($B351,Listas!$B$4:$K$12,10,FALSE)),"",IF(B351="Hydrogen_\_Hidrógeno",LOOKUP(D351,Listas!$AL$4:$AL$7,Listas!$AM$4:$AM$7),VLOOKUP($B351,Listas!$B$4:$K$12,10,FALSE)))</f>
        <v/>
      </c>
    </row>
    <row r="352" spans="1:11" x14ac:dyDescent="0.25">
      <c r="A352" s="14"/>
      <c r="B352" s="23" t="s">
        <v>781</v>
      </c>
      <c r="C352" s="14" t="str">
        <f>IF(ISERROR(VLOOKUP($B352,Listas!$B$4:$C$12,2,FALSE)),"",VLOOKUP($B352,Listas!$B$4:$C$12,2,FALSE))</f>
        <v/>
      </c>
      <c r="D352" s="23"/>
      <c r="E352" s="15">
        <v>0</v>
      </c>
      <c r="F352" s="15" t="s">
        <v>909</v>
      </c>
      <c r="G352" s="15" t="str">
        <f>IF(ISERROR(VLOOKUP($B352&amp;" "&amp;$H352,Listas!$N$4:$O$14,2,FALSE)),"",VLOOKUP($B352&amp;" "&amp;$H352,Listas!$N$4:$O$14,2,FALSE))</f>
        <v/>
      </c>
      <c r="H352" s="15" t="str">
        <f>IF(ISERROR(VLOOKUP($F352,Listas!$L$4:$M$7,2,FALSE)),"",VLOOKUP($F352,Listas!$L$4:$M$7,2,FALSE))</f>
        <v/>
      </c>
      <c r="I352" s="17" t="str">
        <f t="shared" si="10"/>
        <v/>
      </c>
      <c r="J352" s="15" t="str">
        <f t="shared" si="11"/>
        <v/>
      </c>
      <c r="K352" s="15" t="str">
        <f>IF(ISERROR(VLOOKUP($B352,Listas!$B$4:$K$12,10,FALSE)),"",IF(B352="Hydrogen_\_Hidrógeno",LOOKUP(D352,Listas!$AL$4:$AL$7,Listas!$AM$4:$AM$7),VLOOKUP($B352,Listas!$B$4:$K$12,10,FALSE)))</f>
        <v/>
      </c>
    </row>
    <row r="353" spans="1:11" x14ac:dyDescent="0.25">
      <c r="A353" s="14"/>
      <c r="B353" s="23" t="s">
        <v>781</v>
      </c>
      <c r="C353" s="14" t="str">
        <f>IF(ISERROR(VLOOKUP($B353,Listas!$B$4:$C$12,2,FALSE)),"",VLOOKUP($B353,Listas!$B$4:$C$12,2,FALSE))</f>
        <v/>
      </c>
      <c r="D353" s="23"/>
      <c r="E353" s="15">
        <v>0</v>
      </c>
      <c r="F353" s="15" t="s">
        <v>909</v>
      </c>
      <c r="G353" s="15" t="str">
        <f>IF(ISERROR(VLOOKUP($B353&amp;" "&amp;$H353,Listas!$N$4:$O$14,2,FALSE)),"",VLOOKUP($B353&amp;" "&amp;$H353,Listas!$N$4:$O$14,2,FALSE))</f>
        <v/>
      </c>
      <c r="H353" s="15" t="str">
        <f>IF(ISERROR(VLOOKUP($F353,Listas!$L$4:$M$7,2,FALSE)),"",VLOOKUP($F353,Listas!$L$4:$M$7,2,FALSE))</f>
        <v/>
      </c>
      <c r="I353" s="17" t="str">
        <f t="shared" si="10"/>
        <v/>
      </c>
      <c r="J353" s="15" t="str">
        <f t="shared" si="11"/>
        <v/>
      </c>
      <c r="K353" s="15" t="str">
        <f>IF(ISERROR(VLOOKUP($B353,Listas!$B$4:$K$12,10,FALSE)),"",IF(B353="Hydrogen_\_Hidrógeno",LOOKUP(D353,Listas!$AL$4:$AL$7,Listas!$AM$4:$AM$7),VLOOKUP($B353,Listas!$B$4:$K$12,10,FALSE)))</f>
        <v/>
      </c>
    </row>
    <row r="354" spans="1:11" x14ac:dyDescent="0.25">
      <c r="A354" s="14"/>
      <c r="B354" s="23" t="s">
        <v>781</v>
      </c>
      <c r="C354" s="14" t="str">
        <f>IF(ISERROR(VLOOKUP($B354,Listas!$B$4:$C$12,2,FALSE)),"",VLOOKUP($B354,Listas!$B$4:$C$12,2,FALSE))</f>
        <v/>
      </c>
      <c r="D354" s="23"/>
      <c r="E354" s="15">
        <v>0</v>
      </c>
      <c r="F354" s="15" t="s">
        <v>909</v>
      </c>
      <c r="G354" s="15" t="str">
        <f>IF(ISERROR(VLOOKUP($B354&amp;" "&amp;$H354,Listas!$N$4:$O$14,2,FALSE)),"",VLOOKUP($B354&amp;" "&amp;$H354,Listas!$N$4:$O$14,2,FALSE))</f>
        <v/>
      </c>
      <c r="H354" s="15" t="str">
        <f>IF(ISERROR(VLOOKUP($F354,Listas!$L$4:$M$7,2,FALSE)),"",VLOOKUP($F354,Listas!$L$4:$M$7,2,FALSE))</f>
        <v/>
      </c>
      <c r="I354" s="17" t="str">
        <f t="shared" si="10"/>
        <v/>
      </c>
      <c r="J354" s="15" t="str">
        <f t="shared" si="11"/>
        <v/>
      </c>
      <c r="K354" s="15" t="str">
        <f>IF(ISERROR(VLOOKUP($B354,Listas!$B$4:$K$12,10,FALSE)),"",IF(B354="Hydrogen_\_Hidrógeno",LOOKUP(D354,Listas!$AL$4:$AL$7,Listas!$AM$4:$AM$7),VLOOKUP($B354,Listas!$B$4:$K$12,10,FALSE)))</f>
        <v/>
      </c>
    </row>
    <row r="355" spans="1:11" x14ac:dyDescent="0.25">
      <c r="A355" s="14"/>
      <c r="B355" s="23" t="s">
        <v>781</v>
      </c>
      <c r="C355" s="14" t="str">
        <f>IF(ISERROR(VLOOKUP($B355,Listas!$B$4:$C$12,2,FALSE)),"",VLOOKUP($B355,Listas!$B$4:$C$12,2,FALSE))</f>
        <v/>
      </c>
      <c r="D355" s="23"/>
      <c r="E355" s="15">
        <v>0</v>
      </c>
      <c r="F355" s="15" t="s">
        <v>909</v>
      </c>
      <c r="G355" s="15" t="str">
        <f>IF(ISERROR(VLOOKUP($B355&amp;" "&amp;$H355,Listas!$N$4:$O$14,2,FALSE)),"",VLOOKUP($B355&amp;" "&amp;$H355,Listas!$N$4:$O$14,2,FALSE))</f>
        <v/>
      </c>
      <c r="H355" s="15" t="str">
        <f>IF(ISERROR(VLOOKUP($F355,Listas!$L$4:$M$7,2,FALSE)),"",VLOOKUP($F355,Listas!$L$4:$M$7,2,FALSE))</f>
        <v/>
      </c>
      <c r="I355" s="17" t="str">
        <f t="shared" si="10"/>
        <v/>
      </c>
      <c r="J355" s="15" t="str">
        <f t="shared" si="11"/>
        <v/>
      </c>
      <c r="K355" s="15" t="str">
        <f>IF(ISERROR(VLOOKUP($B355,Listas!$B$4:$K$12,10,FALSE)),"",IF(B355="Hydrogen_\_Hidrógeno",LOOKUP(D355,Listas!$AL$4:$AL$7,Listas!$AM$4:$AM$7),VLOOKUP($B355,Listas!$B$4:$K$12,10,FALSE)))</f>
        <v/>
      </c>
    </row>
    <row r="356" spans="1:11" x14ac:dyDescent="0.25">
      <c r="A356" s="14"/>
      <c r="B356" s="23" t="s">
        <v>781</v>
      </c>
      <c r="C356" s="14" t="str">
        <f>IF(ISERROR(VLOOKUP($B356,Listas!$B$4:$C$12,2,FALSE)),"",VLOOKUP($B356,Listas!$B$4:$C$12,2,FALSE))</f>
        <v/>
      </c>
      <c r="D356" s="23"/>
      <c r="E356" s="15">
        <v>0</v>
      </c>
      <c r="F356" s="15" t="s">
        <v>909</v>
      </c>
      <c r="G356" s="15" t="str">
        <f>IF(ISERROR(VLOOKUP($B356&amp;" "&amp;$H356,Listas!$N$4:$O$14,2,FALSE)),"",VLOOKUP($B356&amp;" "&amp;$H356,Listas!$N$4:$O$14,2,FALSE))</f>
        <v/>
      </c>
      <c r="H356" s="15" t="str">
        <f>IF(ISERROR(VLOOKUP($F356,Listas!$L$4:$M$7,2,FALSE)),"",VLOOKUP($F356,Listas!$L$4:$M$7,2,FALSE))</f>
        <v/>
      </c>
      <c r="I356" s="17" t="str">
        <f t="shared" si="10"/>
        <v/>
      </c>
      <c r="J356" s="15" t="str">
        <f t="shared" si="11"/>
        <v/>
      </c>
      <c r="K356" s="15" t="str">
        <f>IF(ISERROR(VLOOKUP($B356,Listas!$B$4:$K$12,10,FALSE)),"",IF(B356="Hydrogen_\_Hidrógeno",LOOKUP(D356,Listas!$AL$4:$AL$7,Listas!$AM$4:$AM$7),VLOOKUP($B356,Listas!$B$4:$K$12,10,FALSE)))</f>
        <v/>
      </c>
    </row>
    <row r="357" spans="1:11" x14ac:dyDescent="0.25">
      <c r="A357" s="14"/>
      <c r="B357" s="23" t="s">
        <v>781</v>
      </c>
      <c r="C357" s="14" t="str">
        <f>IF(ISERROR(VLOOKUP($B357,Listas!$B$4:$C$12,2,FALSE)),"",VLOOKUP($B357,Listas!$B$4:$C$12,2,FALSE))</f>
        <v/>
      </c>
      <c r="D357" s="23"/>
      <c r="E357" s="15">
        <v>0</v>
      </c>
      <c r="F357" s="15" t="s">
        <v>909</v>
      </c>
      <c r="G357" s="15" t="str">
        <f>IF(ISERROR(VLOOKUP($B357&amp;" "&amp;$H357,Listas!$N$4:$O$14,2,FALSE)),"",VLOOKUP($B357&amp;" "&amp;$H357,Listas!$N$4:$O$14,2,FALSE))</f>
        <v/>
      </c>
      <c r="H357" s="15" t="str">
        <f>IF(ISERROR(VLOOKUP($F357,Listas!$L$4:$M$7,2,FALSE)),"",VLOOKUP($F357,Listas!$L$4:$M$7,2,FALSE))</f>
        <v/>
      </c>
      <c r="I357" s="17" t="str">
        <f t="shared" si="10"/>
        <v/>
      </c>
      <c r="J357" s="15" t="str">
        <f t="shared" si="11"/>
        <v/>
      </c>
      <c r="K357" s="15" t="str">
        <f>IF(ISERROR(VLOOKUP($B357,Listas!$B$4:$K$12,10,FALSE)),"",IF(B357="Hydrogen_\_Hidrógeno",LOOKUP(D357,Listas!$AL$4:$AL$7,Listas!$AM$4:$AM$7),VLOOKUP($B357,Listas!$B$4:$K$12,10,FALSE)))</f>
        <v/>
      </c>
    </row>
    <row r="358" spans="1:11" x14ac:dyDescent="0.25">
      <c r="A358" s="14"/>
      <c r="B358" s="23" t="s">
        <v>781</v>
      </c>
      <c r="C358" s="14" t="str">
        <f>IF(ISERROR(VLOOKUP($B358,Listas!$B$4:$C$12,2,FALSE)),"",VLOOKUP($B358,Listas!$B$4:$C$12,2,FALSE))</f>
        <v/>
      </c>
      <c r="D358" s="23"/>
      <c r="E358" s="15">
        <v>0</v>
      </c>
      <c r="F358" s="15" t="s">
        <v>909</v>
      </c>
      <c r="G358" s="15" t="str">
        <f>IF(ISERROR(VLOOKUP($B358&amp;" "&amp;$H358,Listas!$N$4:$O$14,2,FALSE)),"",VLOOKUP($B358&amp;" "&amp;$H358,Listas!$N$4:$O$14,2,FALSE))</f>
        <v/>
      </c>
      <c r="H358" s="15" t="str">
        <f>IF(ISERROR(VLOOKUP($F358,Listas!$L$4:$M$7,2,FALSE)),"",VLOOKUP($F358,Listas!$L$4:$M$7,2,FALSE))</f>
        <v/>
      </c>
      <c r="I358" s="17" t="str">
        <f t="shared" si="10"/>
        <v/>
      </c>
      <c r="J358" s="15" t="str">
        <f t="shared" si="11"/>
        <v/>
      </c>
      <c r="K358" s="15" t="str">
        <f>IF(ISERROR(VLOOKUP($B358,Listas!$B$4:$K$12,10,FALSE)),"",IF(B358="Hydrogen_\_Hidrógeno",LOOKUP(D358,Listas!$AL$4:$AL$7,Listas!$AM$4:$AM$7),VLOOKUP($B358,Listas!$B$4:$K$12,10,FALSE)))</f>
        <v/>
      </c>
    </row>
    <row r="359" spans="1:11" x14ac:dyDescent="0.25">
      <c r="A359" s="14"/>
      <c r="B359" s="23" t="s">
        <v>781</v>
      </c>
      <c r="C359" s="14" t="str">
        <f>IF(ISERROR(VLOOKUP($B359,Listas!$B$4:$C$12,2,FALSE)),"",VLOOKUP($B359,Listas!$B$4:$C$12,2,FALSE))</f>
        <v/>
      </c>
      <c r="D359" s="23"/>
      <c r="E359" s="15">
        <v>0</v>
      </c>
      <c r="F359" s="15" t="s">
        <v>909</v>
      </c>
      <c r="G359" s="15" t="str">
        <f>IF(ISERROR(VLOOKUP($B359&amp;" "&amp;$H359,Listas!$N$4:$O$14,2,FALSE)),"",VLOOKUP($B359&amp;" "&amp;$H359,Listas!$N$4:$O$14,2,FALSE))</f>
        <v/>
      </c>
      <c r="H359" s="15" t="str">
        <f>IF(ISERROR(VLOOKUP($F359,Listas!$L$4:$M$7,2,FALSE)),"",VLOOKUP($F359,Listas!$L$4:$M$7,2,FALSE))</f>
        <v/>
      </c>
      <c r="I359" s="17" t="str">
        <f t="shared" si="10"/>
        <v/>
      </c>
      <c r="J359" s="15" t="str">
        <f t="shared" si="11"/>
        <v/>
      </c>
      <c r="K359" s="15" t="str">
        <f>IF(ISERROR(VLOOKUP($B359,Listas!$B$4:$K$12,10,FALSE)),"",IF(B359="Hydrogen_\_Hidrógeno",LOOKUP(D359,Listas!$AL$4:$AL$7,Listas!$AM$4:$AM$7),VLOOKUP($B359,Listas!$B$4:$K$12,10,FALSE)))</f>
        <v/>
      </c>
    </row>
    <row r="360" spans="1:11" x14ac:dyDescent="0.25">
      <c r="A360" s="14"/>
      <c r="B360" s="23" t="s">
        <v>781</v>
      </c>
      <c r="C360" s="14" t="str">
        <f>IF(ISERROR(VLOOKUP($B360,Listas!$B$4:$C$12,2,FALSE)),"",VLOOKUP($B360,Listas!$B$4:$C$12,2,FALSE))</f>
        <v/>
      </c>
      <c r="D360" s="23"/>
      <c r="E360" s="15">
        <v>0</v>
      </c>
      <c r="F360" s="15" t="s">
        <v>909</v>
      </c>
      <c r="G360" s="15" t="str">
        <f>IF(ISERROR(VLOOKUP($B360&amp;" "&amp;$H360,Listas!$N$4:$O$14,2,FALSE)),"",VLOOKUP($B360&amp;" "&amp;$H360,Listas!$N$4:$O$14,2,FALSE))</f>
        <v/>
      </c>
      <c r="H360" s="15" t="str">
        <f>IF(ISERROR(VLOOKUP($F360,Listas!$L$4:$M$7,2,FALSE)),"",VLOOKUP($F360,Listas!$L$4:$M$7,2,FALSE))</f>
        <v/>
      </c>
      <c r="I360" s="17" t="str">
        <f t="shared" si="10"/>
        <v/>
      </c>
      <c r="J360" s="15" t="str">
        <f t="shared" si="11"/>
        <v/>
      </c>
      <c r="K360" s="15" t="str">
        <f>IF(ISERROR(VLOOKUP($B360,Listas!$B$4:$K$12,10,FALSE)),"",IF(B360="Hydrogen_\_Hidrógeno",LOOKUP(D360,Listas!$AL$4:$AL$7,Listas!$AM$4:$AM$7),VLOOKUP($B360,Listas!$B$4:$K$12,10,FALSE)))</f>
        <v/>
      </c>
    </row>
    <row r="361" spans="1:11" x14ac:dyDescent="0.25">
      <c r="A361" s="14"/>
      <c r="B361" s="23" t="s">
        <v>781</v>
      </c>
      <c r="C361" s="14" t="str">
        <f>IF(ISERROR(VLOOKUP($B361,Listas!$B$4:$C$12,2,FALSE)),"",VLOOKUP($B361,Listas!$B$4:$C$12,2,FALSE))</f>
        <v/>
      </c>
      <c r="D361" s="23"/>
      <c r="E361" s="15">
        <v>0</v>
      </c>
      <c r="F361" s="15" t="s">
        <v>909</v>
      </c>
      <c r="G361" s="15" t="str">
        <f>IF(ISERROR(VLOOKUP($B361&amp;" "&amp;$H361,Listas!$N$4:$O$14,2,FALSE)),"",VLOOKUP($B361&amp;" "&amp;$H361,Listas!$N$4:$O$14,2,FALSE))</f>
        <v/>
      </c>
      <c r="H361" s="15" t="str">
        <f>IF(ISERROR(VLOOKUP($F361,Listas!$L$4:$M$7,2,FALSE)),"",VLOOKUP($F361,Listas!$L$4:$M$7,2,FALSE))</f>
        <v/>
      </c>
      <c r="I361" s="17" t="str">
        <f t="shared" si="10"/>
        <v/>
      </c>
      <c r="J361" s="15" t="str">
        <f t="shared" si="11"/>
        <v/>
      </c>
      <c r="K361" s="15" t="str">
        <f>IF(ISERROR(VLOOKUP($B361,Listas!$B$4:$K$12,10,FALSE)),"",IF(B361="Hydrogen_\_Hidrógeno",LOOKUP(D361,Listas!$AL$4:$AL$7,Listas!$AM$4:$AM$7),VLOOKUP($B361,Listas!$B$4:$K$12,10,FALSE)))</f>
        <v/>
      </c>
    </row>
    <row r="362" spans="1:11" x14ac:dyDescent="0.25">
      <c r="A362" s="14"/>
      <c r="B362" s="23" t="s">
        <v>781</v>
      </c>
      <c r="C362" s="14" t="str">
        <f>IF(ISERROR(VLOOKUP($B362,Listas!$B$4:$C$12,2,FALSE)),"",VLOOKUP($B362,Listas!$B$4:$C$12,2,FALSE))</f>
        <v/>
      </c>
      <c r="D362" s="23"/>
      <c r="E362" s="15">
        <v>0</v>
      </c>
      <c r="F362" s="15" t="s">
        <v>909</v>
      </c>
      <c r="G362" s="15" t="str">
        <f>IF(ISERROR(VLOOKUP($B362&amp;" "&amp;$H362,Listas!$N$4:$O$14,2,FALSE)),"",VLOOKUP($B362&amp;" "&amp;$H362,Listas!$N$4:$O$14,2,FALSE))</f>
        <v/>
      </c>
      <c r="H362" s="15" t="str">
        <f>IF(ISERROR(VLOOKUP($F362,Listas!$L$4:$M$7,2,FALSE)),"",VLOOKUP($F362,Listas!$L$4:$M$7,2,FALSE))</f>
        <v/>
      </c>
      <c r="I362" s="17" t="str">
        <f t="shared" si="10"/>
        <v/>
      </c>
      <c r="J362" s="15" t="str">
        <f t="shared" si="11"/>
        <v/>
      </c>
      <c r="K362" s="15" t="str">
        <f>IF(ISERROR(VLOOKUP($B362,Listas!$B$4:$K$12,10,FALSE)),"",IF(B362="Hydrogen_\_Hidrógeno",LOOKUP(D362,Listas!$AL$4:$AL$7,Listas!$AM$4:$AM$7),VLOOKUP($B362,Listas!$B$4:$K$12,10,FALSE)))</f>
        <v/>
      </c>
    </row>
    <row r="363" spans="1:11" x14ac:dyDescent="0.25">
      <c r="A363" s="14"/>
      <c r="B363" s="23" t="s">
        <v>781</v>
      </c>
      <c r="C363" s="14" t="str">
        <f>IF(ISERROR(VLOOKUP($B363,Listas!$B$4:$C$12,2,FALSE)),"",VLOOKUP($B363,Listas!$B$4:$C$12,2,FALSE))</f>
        <v/>
      </c>
      <c r="D363" s="23"/>
      <c r="E363" s="15">
        <v>0</v>
      </c>
      <c r="F363" s="15" t="s">
        <v>909</v>
      </c>
      <c r="G363" s="15" t="str">
        <f>IF(ISERROR(VLOOKUP($B363&amp;" "&amp;$H363,Listas!$N$4:$O$14,2,FALSE)),"",VLOOKUP($B363&amp;" "&amp;$H363,Listas!$N$4:$O$14,2,FALSE))</f>
        <v/>
      </c>
      <c r="H363" s="15" t="str">
        <f>IF(ISERROR(VLOOKUP($F363,Listas!$L$4:$M$7,2,FALSE)),"",VLOOKUP($F363,Listas!$L$4:$M$7,2,FALSE))</f>
        <v/>
      </c>
      <c r="I363" s="17" t="str">
        <f t="shared" si="10"/>
        <v/>
      </c>
      <c r="J363" s="15" t="str">
        <f t="shared" si="11"/>
        <v/>
      </c>
      <c r="K363" s="15" t="str">
        <f>IF(ISERROR(VLOOKUP($B363,Listas!$B$4:$K$12,10,FALSE)),"",IF(B363="Hydrogen_\_Hidrógeno",LOOKUP(D363,Listas!$AL$4:$AL$7,Listas!$AM$4:$AM$7),VLOOKUP($B363,Listas!$B$4:$K$12,10,FALSE)))</f>
        <v/>
      </c>
    </row>
    <row r="364" spans="1:11" x14ac:dyDescent="0.25">
      <c r="A364" s="14"/>
      <c r="B364" s="23" t="s">
        <v>781</v>
      </c>
      <c r="C364" s="14" t="str">
        <f>IF(ISERROR(VLOOKUP($B364,Listas!$B$4:$C$12,2,FALSE)),"",VLOOKUP($B364,Listas!$B$4:$C$12,2,FALSE))</f>
        <v/>
      </c>
      <c r="D364" s="23"/>
      <c r="E364" s="15">
        <v>0</v>
      </c>
      <c r="F364" s="15" t="s">
        <v>909</v>
      </c>
      <c r="G364" s="15" t="str">
        <f>IF(ISERROR(VLOOKUP($B364&amp;" "&amp;$H364,Listas!$N$4:$O$14,2,FALSE)),"",VLOOKUP($B364&amp;" "&amp;$H364,Listas!$N$4:$O$14,2,FALSE))</f>
        <v/>
      </c>
      <c r="H364" s="15" t="str">
        <f>IF(ISERROR(VLOOKUP($F364,Listas!$L$4:$M$7,2,FALSE)),"",VLOOKUP($F364,Listas!$L$4:$M$7,2,FALSE))</f>
        <v/>
      </c>
      <c r="I364" s="17" t="str">
        <f t="shared" si="10"/>
        <v/>
      </c>
      <c r="J364" s="15" t="str">
        <f t="shared" si="11"/>
        <v/>
      </c>
      <c r="K364" s="15" t="str">
        <f>IF(ISERROR(VLOOKUP($B364,Listas!$B$4:$K$12,10,FALSE)),"",IF(B364="Hydrogen_\_Hidrógeno",LOOKUP(D364,Listas!$AL$4:$AL$7,Listas!$AM$4:$AM$7),VLOOKUP($B364,Listas!$B$4:$K$12,10,FALSE)))</f>
        <v/>
      </c>
    </row>
    <row r="365" spans="1:11" x14ac:dyDescent="0.25">
      <c r="A365" s="14"/>
      <c r="B365" s="23" t="s">
        <v>781</v>
      </c>
      <c r="C365" s="14" t="str">
        <f>IF(ISERROR(VLOOKUP($B365,Listas!$B$4:$C$12,2,FALSE)),"",VLOOKUP($B365,Listas!$B$4:$C$12,2,FALSE))</f>
        <v/>
      </c>
      <c r="D365" s="23"/>
      <c r="E365" s="15">
        <v>0</v>
      </c>
      <c r="F365" s="15" t="s">
        <v>909</v>
      </c>
      <c r="G365" s="15" t="str">
        <f>IF(ISERROR(VLOOKUP($B365&amp;" "&amp;$H365,Listas!$N$4:$O$14,2,FALSE)),"",VLOOKUP($B365&amp;" "&amp;$H365,Listas!$N$4:$O$14,2,FALSE))</f>
        <v/>
      </c>
      <c r="H365" s="15" t="str">
        <f>IF(ISERROR(VLOOKUP($F365,Listas!$L$4:$M$7,2,FALSE)),"",VLOOKUP($F365,Listas!$L$4:$M$7,2,FALSE))</f>
        <v/>
      </c>
      <c r="I365" s="17" t="str">
        <f t="shared" si="10"/>
        <v/>
      </c>
      <c r="J365" s="15" t="str">
        <f t="shared" si="11"/>
        <v/>
      </c>
      <c r="K365" s="15" t="str">
        <f>IF(ISERROR(VLOOKUP($B365,Listas!$B$4:$K$12,10,FALSE)),"",IF(B365="Hydrogen_\_Hidrógeno",LOOKUP(D365,Listas!$AL$4:$AL$7,Listas!$AM$4:$AM$7),VLOOKUP($B365,Listas!$B$4:$K$12,10,FALSE)))</f>
        <v/>
      </c>
    </row>
    <row r="366" spans="1:11" x14ac:dyDescent="0.25">
      <c r="A366" s="14"/>
      <c r="B366" s="23" t="s">
        <v>781</v>
      </c>
      <c r="C366" s="14" t="str">
        <f>IF(ISERROR(VLOOKUP($B366,Listas!$B$4:$C$12,2,FALSE)),"",VLOOKUP($B366,Listas!$B$4:$C$12,2,FALSE))</f>
        <v/>
      </c>
      <c r="D366" s="23"/>
      <c r="E366" s="15">
        <v>0</v>
      </c>
      <c r="F366" s="15" t="s">
        <v>909</v>
      </c>
      <c r="G366" s="15" t="str">
        <f>IF(ISERROR(VLOOKUP($B366&amp;" "&amp;$H366,Listas!$N$4:$O$14,2,FALSE)),"",VLOOKUP($B366&amp;" "&amp;$H366,Listas!$N$4:$O$14,2,FALSE))</f>
        <v/>
      </c>
      <c r="H366" s="15" t="str">
        <f>IF(ISERROR(VLOOKUP($F366,Listas!$L$4:$M$7,2,FALSE)),"",VLOOKUP($F366,Listas!$L$4:$M$7,2,FALSE))</f>
        <v/>
      </c>
      <c r="I366" s="17" t="str">
        <f t="shared" si="10"/>
        <v/>
      </c>
      <c r="J366" s="15" t="str">
        <f t="shared" si="11"/>
        <v/>
      </c>
      <c r="K366" s="15" t="str">
        <f>IF(ISERROR(VLOOKUP($B366,Listas!$B$4:$K$12,10,FALSE)),"",IF(B366="Hydrogen_\_Hidrógeno",LOOKUP(D366,Listas!$AL$4:$AL$7,Listas!$AM$4:$AM$7),VLOOKUP($B366,Listas!$B$4:$K$12,10,FALSE)))</f>
        <v/>
      </c>
    </row>
    <row r="367" spans="1:11" x14ac:dyDescent="0.25">
      <c r="A367" s="14"/>
      <c r="B367" s="23" t="s">
        <v>781</v>
      </c>
      <c r="C367" s="14" t="str">
        <f>IF(ISERROR(VLOOKUP($B367,Listas!$B$4:$C$12,2,FALSE)),"",VLOOKUP($B367,Listas!$B$4:$C$12,2,FALSE))</f>
        <v/>
      </c>
      <c r="D367" s="23"/>
      <c r="E367" s="15">
        <v>0</v>
      </c>
      <c r="F367" s="15" t="s">
        <v>909</v>
      </c>
      <c r="G367" s="15" t="str">
        <f>IF(ISERROR(VLOOKUP($B367&amp;" "&amp;$H367,Listas!$N$4:$O$14,2,FALSE)),"",VLOOKUP($B367&amp;" "&amp;$H367,Listas!$N$4:$O$14,2,FALSE))</f>
        <v/>
      </c>
      <c r="H367" s="15" t="str">
        <f>IF(ISERROR(VLOOKUP($F367,Listas!$L$4:$M$7,2,FALSE)),"",VLOOKUP($F367,Listas!$L$4:$M$7,2,FALSE))</f>
        <v/>
      </c>
      <c r="I367" s="17" t="str">
        <f t="shared" si="10"/>
        <v/>
      </c>
      <c r="J367" s="15" t="str">
        <f t="shared" si="11"/>
        <v/>
      </c>
      <c r="K367" s="15" t="str">
        <f>IF(ISERROR(VLOOKUP($B367,Listas!$B$4:$K$12,10,FALSE)),"",IF(B367="Hydrogen_\_Hidrógeno",LOOKUP(D367,Listas!$AL$4:$AL$7,Listas!$AM$4:$AM$7),VLOOKUP($B367,Listas!$B$4:$K$12,10,FALSE)))</f>
        <v/>
      </c>
    </row>
    <row r="368" spans="1:11" x14ac:dyDescent="0.25">
      <c r="A368" s="14"/>
      <c r="B368" s="23" t="s">
        <v>781</v>
      </c>
      <c r="C368" s="14" t="str">
        <f>IF(ISERROR(VLOOKUP($B368,Listas!$B$4:$C$12,2,FALSE)),"",VLOOKUP($B368,Listas!$B$4:$C$12,2,FALSE))</f>
        <v/>
      </c>
      <c r="D368" s="23"/>
      <c r="E368" s="15">
        <v>0</v>
      </c>
      <c r="F368" s="15" t="s">
        <v>909</v>
      </c>
      <c r="G368" s="15" t="str">
        <f>IF(ISERROR(VLOOKUP($B368&amp;" "&amp;$H368,Listas!$N$4:$O$14,2,FALSE)),"",VLOOKUP($B368&amp;" "&amp;$H368,Listas!$N$4:$O$14,2,FALSE))</f>
        <v/>
      </c>
      <c r="H368" s="15" t="str">
        <f>IF(ISERROR(VLOOKUP($F368,Listas!$L$4:$M$7,2,FALSE)),"",VLOOKUP($F368,Listas!$L$4:$M$7,2,FALSE))</f>
        <v/>
      </c>
      <c r="I368" s="17" t="str">
        <f t="shared" si="10"/>
        <v/>
      </c>
      <c r="J368" s="15" t="str">
        <f t="shared" si="11"/>
        <v/>
      </c>
      <c r="K368" s="15" t="str">
        <f>IF(ISERROR(VLOOKUP($B368,Listas!$B$4:$K$12,10,FALSE)),"",IF(B368="Hydrogen_\_Hidrógeno",LOOKUP(D368,Listas!$AL$4:$AL$7,Listas!$AM$4:$AM$7),VLOOKUP($B368,Listas!$B$4:$K$12,10,FALSE)))</f>
        <v/>
      </c>
    </row>
    <row r="369" spans="1:11" x14ac:dyDescent="0.25">
      <c r="A369" s="14"/>
      <c r="B369" s="23" t="s">
        <v>781</v>
      </c>
      <c r="C369" s="14" t="str">
        <f>IF(ISERROR(VLOOKUP($B369,Listas!$B$4:$C$12,2,FALSE)),"",VLOOKUP($B369,Listas!$B$4:$C$12,2,FALSE))</f>
        <v/>
      </c>
      <c r="D369" s="23"/>
      <c r="E369" s="15">
        <v>0</v>
      </c>
      <c r="F369" s="15" t="s">
        <v>909</v>
      </c>
      <c r="G369" s="15" t="str">
        <f>IF(ISERROR(VLOOKUP($B369&amp;" "&amp;$H369,Listas!$N$4:$O$14,2,FALSE)),"",VLOOKUP($B369&amp;" "&amp;$H369,Listas!$N$4:$O$14,2,FALSE))</f>
        <v/>
      </c>
      <c r="H369" s="15" t="str">
        <f>IF(ISERROR(VLOOKUP($F369,Listas!$L$4:$M$7,2,FALSE)),"",VLOOKUP($F369,Listas!$L$4:$M$7,2,FALSE))</f>
        <v/>
      </c>
      <c r="I369" s="17" t="str">
        <f t="shared" si="10"/>
        <v/>
      </c>
      <c r="J369" s="15" t="str">
        <f t="shared" si="11"/>
        <v/>
      </c>
      <c r="K369" s="15" t="str">
        <f>IF(ISERROR(VLOOKUP($B369,Listas!$B$4:$K$12,10,FALSE)),"",IF(B369="Hydrogen_\_Hidrógeno",LOOKUP(D369,Listas!$AL$4:$AL$7,Listas!$AM$4:$AM$7),VLOOKUP($B369,Listas!$B$4:$K$12,10,FALSE)))</f>
        <v/>
      </c>
    </row>
    <row r="370" spans="1:11" x14ac:dyDescent="0.25">
      <c r="A370" s="14"/>
      <c r="B370" s="23" t="s">
        <v>781</v>
      </c>
      <c r="C370" s="14" t="str">
        <f>IF(ISERROR(VLOOKUP($B370,Listas!$B$4:$C$12,2,FALSE)),"",VLOOKUP($B370,Listas!$B$4:$C$12,2,FALSE))</f>
        <v/>
      </c>
      <c r="D370" s="23"/>
      <c r="E370" s="15">
        <v>0</v>
      </c>
      <c r="F370" s="15" t="s">
        <v>909</v>
      </c>
      <c r="G370" s="15" t="str">
        <f>IF(ISERROR(VLOOKUP($B370&amp;" "&amp;$H370,Listas!$N$4:$O$14,2,FALSE)),"",VLOOKUP($B370&amp;" "&amp;$H370,Listas!$N$4:$O$14,2,FALSE))</f>
        <v/>
      </c>
      <c r="H370" s="15" t="str">
        <f>IF(ISERROR(VLOOKUP($F370,Listas!$L$4:$M$7,2,FALSE)),"",VLOOKUP($F370,Listas!$L$4:$M$7,2,FALSE))</f>
        <v/>
      </c>
      <c r="I370" s="17" t="str">
        <f t="shared" si="10"/>
        <v/>
      </c>
      <c r="J370" s="15" t="str">
        <f t="shared" si="11"/>
        <v/>
      </c>
      <c r="K370" s="15" t="str">
        <f>IF(ISERROR(VLOOKUP($B370,Listas!$B$4:$K$12,10,FALSE)),"",IF(B370="Hydrogen_\_Hidrógeno",LOOKUP(D370,Listas!$AL$4:$AL$7,Listas!$AM$4:$AM$7),VLOOKUP($B370,Listas!$B$4:$K$12,10,FALSE)))</f>
        <v/>
      </c>
    </row>
    <row r="371" spans="1:11" x14ac:dyDescent="0.25">
      <c r="A371" s="14"/>
      <c r="B371" s="23" t="s">
        <v>781</v>
      </c>
      <c r="C371" s="14" t="str">
        <f>IF(ISERROR(VLOOKUP($B371,Listas!$B$4:$C$12,2,FALSE)),"",VLOOKUP($B371,Listas!$B$4:$C$12,2,FALSE))</f>
        <v/>
      </c>
      <c r="D371" s="23"/>
      <c r="E371" s="15">
        <v>0</v>
      </c>
      <c r="F371" s="15" t="s">
        <v>909</v>
      </c>
      <c r="G371" s="15" t="str">
        <f>IF(ISERROR(VLOOKUP($B371&amp;" "&amp;$H371,Listas!$N$4:$O$14,2,FALSE)),"",VLOOKUP($B371&amp;" "&amp;$H371,Listas!$N$4:$O$14,2,FALSE))</f>
        <v/>
      </c>
      <c r="H371" s="15" t="str">
        <f>IF(ISERROR(VLOOKUP($F371,Listas!$L$4:$M$7,2,FALSE)),"",VLOOKUP($F371,Listas!$L$4:$M$7,2,FALSE))</f>
        <v/>
      </c>
      <c r="I371" s="17" t="str">
        <f t="shared" si="10"/>
        <v/>
      </c>
      <c r="J371" s="15" t="str">
        <f t="shared" si="11"/>
        <v/>
      </c>
      <c r="K371" s="15" t="str">
        <f>IF(ISERROR(VLOOKUP($B371,Listas!$B$4:$K$12,10,FALSE)),"",IF(B371="Hydrogen_\_Hidrógeno",LOOKUP(D371,Listas!$AL$4:$AL$7,Listas!$AM$4:$AM$7),VLOOKUP($B371,Listas!$B$4:$K$12,10,FALSE)))</f>
        <v/>
      </c>
    </row>
    <row r="372" spans="1:11" x14ac:dyDescent="0.25">
      <c r="A372" s="14"/>
      <c r="B372" s="23" t="s">
        <v>781</v>
      </c>
      <c r="C372" s="14" t="str">
        <f>IF(ISERROR(VLOOKUP($B372,Listas!$B$4:$C$12,2,FALSE)),"",VLOOKUP($B372,Listas!$B$4:$C$12,2,FALSE))</f>
        <v/>
      </c>
      <c r="D372" s="23"/>
      <c r="E372" s="15">
        <v>0</v>
      </c>
      <c r="F372" s="15" t="s">
        <v>909</v>
      </c>
      <c r="G372" s="15" t="str">
        <f>IF(ISERROR(VLOOKUP($B372&amp;" "&amp;$H372,Listas!$N$4:$O$14,2,FALSE)),"",VLOOKUP($B372&amp;" "&amp;$H372,Listas!$N$4:$O$14,2,FALSE))</f>
        <v/>
      </c>
      <c r="H372" s="15" t="str">
        <f>IF(ISERROR(VLOOKUP($F372,Listas!$L$4:$M$7,2,FALSE)),"",VLOOKUP($F372,Listas!$L$4:$M$7,2,FALSE))</f>
        <v/>
      </c>
      <c r="I372" s="17" t="str">
        <f t="shared" si="10"/>
        <v/>
      </c>
      <c r="J372" s="15" t="str">
        <f t="shared" si="11"/>
        <v/>
      </c>
      <c r="K372" s="15" t="str">
        <f>IF(ISERROR(VLOOKUP($B372,Listas!$B$4:$K$12,10,FALSE)),"",IF(B372="Hydrogen_\_Hidrógeno",LOOKUP(D372,Listas!$AL$4:$AL$7,Listas!$AM$4:$AM$7),VLOOKUP($B372,Listas!$B$4:$K$12,10,FALSE)))</f>
        <v/>
      </c>
    </row>
    <row r="373" spans="1:11" x14ac:dyDescent="0.25">
      <c r="A373" s="14"/>
      <c r="B373" s="23" t="s">
        <v>781</v>
      </c>
      <c r="C373" s="14" t="str">
        <f>IF(ISERROR(VLOOKUP($B373,Listas!$B$4:$C$12,2,FALSE)),"",VLOOKUP($B373,Listas!$B$4:$C$12,2,FALSE))</f>
        <v/>
      </c>
      <c r="D373" s="23"/>
      <c r="E373" s="15">
        <v>0</v>
      </c>
      <c r="F373" s="15" t="s">
        <v>909</v>
      </c>
      <c r="G373" s="15" t="str">
        <f>IF(ISERROR(VLOOKUP($B373&amp;" "&amp;$H373,Listas!$N$4:$O$14,2,FALSE)),"",VLOOKUP($B373&amp;" "&amp;$H373,Listas!$N$4:$O$14,2,FALSE))</f>
        <v/>
      </c>
      <c r="H373" s="15" t="str">
        <f>IF(ISERROR(VLOOKUP($F373,Listas!$L$4:$M$7,2,FALSE)),"",VLOOKUP($F373,Listas!$L$4:$M$7,2,FALSE))</f>
        <v/>
      </c>
      <c r="I373" s="17" t="str">
        <f t="shared" si="10"/>
        <v/>
      </c>
      <c r="J373" s="15" t="str">
        <f t="shared" si="11"/>
        <v/>
      </c>
      <c r="K373" s="15" t="str">
        <f>IF(ISERROR(VLOOKUP($B373,Listas!$B$4:$K$12,10,FALSE)),"",IF(B373="Hydrogen_\_Hidrógeno",LOOKUP(D373,Listas!$AL$4:$AL$7,Listas!$AM$4:$AM$7),VLOOKUP($B373,Listas!$B$4:$K$12,10,FALSE)))</f>
        <v/>
      </c>
    </row>
    <row r="374" spans="1:11" x14ac:dyDescent="0.25">
      <c r="A374" s="14"/>
      <c r="B374" s="23" t="s">
        <v>781</v>
      </c>
      <c r="C374" s="14" t="str">
        <f>IF(ISERROR(VLOOKUP($B374,Listas!$B$4:$C$12,2,FALSE)),"",VLOOKUP($B374,Listas!$B$4:$C$12,2,FALSE))</f>
        <v/>
      </c>
      <c r="D374" s="23"/>
      <c r="E374" s="15">
        <v>0</v>
      </c>
      <c r="F374" s="15" t="s">
        <v>909</v>
      </c>
      <c r="G374" s="15" t="str">
        <f>IF(ISERROR(VLOOKUP($B374&amp;" "&amp;$H374,Listas!$N$4:$O$14,2,FALSE)),"",VLOOKUP($B374&amp;" "&amp;$H374,Listas!$N$4:$O$14,2,FALSE))</f>
        <v/>
      </c>
      <c r="H374" s="15" t="str">
        <f>IF(ISERROR(VLOOKUP($F374,Listas!$L$4:$M$7,2,FALSE)),"",VLOOKUP($F374,Listas!$L$4:$M$7,2,FALSE))</f>
        <v/>
      </c>
      <c r="I374" s="17" t="str">
        <f t="shared" si="10"/>
        <v/>
      </c>
      <c r="J374" s="15" t="str">
        <f t="shared" si="11"/>
        <v/>
      </c>
      <c r="K374" s="15" t="str">
        <f>IF(ISERROR(VLOOKUP($B374,Listas!$B$4:$K$12,10,FALSE)),"",IF(B374="Hydrogen_\_Hidrógeno",LOOKUP(D374,Listas!$AL$4:$AL$7,Listas!$AM$4:$AM$7),VLOOKUP($B374,Listas!$B$4:$K$12,10,FALSE)))</f>
        <v/>
      </c>
    </row>
    <row r="375" spans="1:11" x14ac:dyDescent="0.25">
      <c r="A375" s="14"/>
      <c r="B375" s="23" t="s">
        <v>781</v>
      </c>
      <c r="C375" s="14" t="str">
        <f>IF(ISERROR(VLOOKUP($B375,Listas!$B$4:$C$12,2,FALSE)),"",VLOOKUP($B375,Listas!$B$4:$C$12,2,FALSE))</f>
        <v/>
      </c>
      <c r="D375" s="23"/>
      <c r="E375" s="15">
        <v>0</v>
      </c>
      <c r="F375" s="15" t="s">
        <v>909</v>
      </c>
      <c r="G375" s="15" t="str">
        <f>IF(ISERROR(VLOOKUP($B375&amp;" "&amp;$H375,Listas!$N$4:$O$14,2,FALSE)),"",VLOOKUP($B375&amp;" "&amp;$H375,Listas!$N$4:$O$14,2,FALSE))</f>
        <v/>
      </c>
      <c r="H375" s="15" t="str">
        <f>IF(ISERROR(VLOOKUP($F375,Listas!$L$4:$M$7,2,FALSE)),"",VLOOKUP($F375,Listas!$L$4:$M$7,2,FALSE))</f>
        <v/>
      </c>
      <c r="I375" s="17" t="str">
        <f t="shared" si="10"/>
        <v/>
      </c>
      <c r="J375" s="15" t="str">
        <f t="shared" si="11"/>
        <v/>
      </c>
      <c r="K375" s="15" t="str">
        <f>IF(ISERROR(VLOOKUP($B375,Listas!$B$4:$K$12,10,FALSE)),"",IF(B375="Hydrogen_\_Hidrógeno",LOOKUP(D375,Listas!$AL$4:$AL$7,Listas!$AM$4:$AM$7),VLOOKUP($B375,Listas!$B$4:$K$12,10,FALSE)))</f>
        <v/>
      </c>
    </row>
    <row r="376" spans="1:11" x14ac:dyDescent="0.25">
      <c r="A376" s="14"/>
      <c r="B376" s="23" t="s">
        <v>781</v>
      </c>
      <c r="C376" s="14" t="str">
        <f>IF(ISERROR(VLOOKUP($B376,Listas!$B$4:$C$12,2,FALSE)),"",VLOOKUP($B376,Listas!$B$4:$C$12,2,FALSE))</f>
        <v/>
      </c>
      <c r="D376" s="23"/>
      <c r="E376" s="15">
        <v>0</v>
      </c>
      <c r="F376" s="15" t="s">
        <v>909</v>
      </c>
      <c r="G376" s="15" t="str">
        <f>IF(ISERROR(VLOOKUP($B376&amp;" "&amp;$H376,Listas!$N$4:$O$14,2,FALSE)),"",VLOOKUP($B376&amp;" "&amp;$H376,Listas!$N$4:$O$14,2,FALSE))</f>
        <v/>
      </c>
      <c r="H376" s="15" t="str">
        <f>IF(ISERROR(VLOOKUP($F376,Listas!$L$4:$M$7,2,FALSE)),"",VLOOKUP($F376,Listas!$L$4:$M$7,2,FALSE))</f>
        <v/>
      </c>
      <c r="I376" s="17" t="str">
        <f t="shared" si="10"/>
        <v/>
      </c>
      <c r="J376" s="15" t="str">
        <f t="shared" si="11"/>
        <v/>
      </c>
      <c r="K376" s="15" t="str">
        <f>IF(ISERROR(VLOOKUP($B376,Listas!$B$4:$K$12,10,FALSE)),"",IF(B376="Hydrogen_\_Hidrógeno",LOOKUP(D376,Listas!$AL$4:$AL$7,Listas!$AM$4:$AM$7),VLOOKUP($B376,Listas!$B$4:$K$12,10,FALSE)))</f>
        <v/>
      </c>
    </row>
    <row r="377" spans="1:11" x14ac:dyDescent="0.25">
      <c r="A377" s="14"/>
      <c r="B377" s="23" t="s">
        <v>781</v>
      </c>
      <c r="C377" s="14" t="str">
        <f>IF(ISERROR(VLOOKUP($B377,Listas!$B$4:$C$12,2,FALSE)),"",VLOOKUP($B377,Listas!$B$4:$C$12,2,FALSE))</f>
        <v/>
      </c>
      <c r="D377" s="23"/>
      <c r="E377" s="15">
        <v>0</v>
      </c>
      <c r="F377" s="15" t="s">
        <v>909</v>
      </c>
      <c r="G377" s="15" t="str">
        <f>IF(ISERROR(VLOOKUP($B377&amp;" "&amp;$H377,Listas!$N$4:$O$14,2,FALSE)),"",VLOOKUP($B377&amp;" "&amp;$H377,Listas!$N$4:$O$14,2,FALSE))</f>
        <v/>
      </c>
      <c r="H377" s="15" t="str">
        <f>IF(ISERROR(VLOOKUP($F377,Listas!$L$4:$M$7,2,FALSE)),"",VLOOKUP($F377,Listas!$L$4:$M$7,2,FALSE))</f>
        <v/>
      </c>
      <c r="I377" s="17" t="str">
        <f t="shared" si="10"/>
        <v/>
      </c>
      <c r="J377" s="15" t="str">
        <f t="shared" si="11"/>
        <v/>
      </c>
      <c r="K377" s="15" t="str">
        <f>IF(ISERROR(VLOOKUP($B377,Listas!$B$4:$K$12,10,FALSE)),"",IF(B377="Hydrogen_\_Hidrógeno",LOOKUP(D377,Listas!$AL$4:$AL$7,Listas!$AM$4:$AM$7),VLOOKUP($B377,Listas!$B$4:$K$12,10,FALSE)))</f>
        <v/>
      </c>
    </row>
    <row r="378" spans="1:11" x14ac:dyDescent="0.25">
      <c r="A378" s="14"/>
      <c r="B378" s="23" t="s">
        <v>781</v>
      </c>
      <c r="C378" s="14" t="str">
        <f>IF(ISERROR(VLOOKUP($B378,Listas!$B$4:$C$12,2,FALSE)),"",VLOOKUP($B378,Listas!$B$4:$C$12,2,FALSE))</f>
        <v/>
      </c>
      <c r="D378" s="23"/>
      <c r="E378" s="15">
        <v>0</v>
      </c>
      <c r="F378" s="15" t="s">
        <v>909</v>
      </c>
      <c r="G378" s="15" t="str">
        <f>IF(ISERROR(VLOOKUP($B378&amp;" "&amp;$H378,Listas!$N$4:$O$14,2,FALSE)),"",VLOOKUP($B378&amp;" "&amp;$H378,Listas!$N$4:$O$14,2,FALSE))</f>
        <v/>
      </c>
      <c r="H378" s="15" t="str">
        <f>IF(ISERROR(VLOOKUP($F378,Listas!$L$4:$M$7,2,FALSE)),"",VLOOKUP($F378,Listas!$L$4:$M$7,2,FALSE))</f>
        <v/>
      </c>
      <c r="I378" s="17" t="str">
        <f t="shared" si="10"/>
        <v/>
      </c>
      <c r="J378" s="15" t="str">
        <f t="shared" si="11"/>
        <v/>
      </c>
      <c r="K378" s="15" t="str">
        <f>IF(ISERROR(VLOOKUP($B378,Listas!$B$4:$K$12,10,FALSE)),"",IF(B378="Hydrogen_\_Hidrógeno",LOOKUP(D378,Listas!$AL$4:$AL$7,Listas!$AM$4:$AM$7),VLOOKUP($B378,Listas!$B$4:$K$12,10,FALSE)))</f>
        <v/>
      </c>
    </row>
    <row r="379" spans="1:11" x14ac:dyDescent="0.25">
      <c r="A379" s="14"/>
      <c r="B379" s="23" t="s">
        <v>781</v>
      </c>
      <c r="C379" s="14" t="str">
        <f>IF(ISERROR(VLOOKUP($B379,Listas!$B$4:$C$12,2,FALSE)),"",VLOOKUP($B379,Listas!$B$4:$C$12,2,FALSE))</f>
        <v/>
      </c>
      <c r="D379" s="23"/>
      <c r="E379" s="15">
        <v>0</v>
      </c>
      <c r="F379" s="15" t="s">
        <v>909</v>
      </c>
      <c r="G379" s="15" t="str">
        <f>IF(ISERROR(VLOOKUP($B379&amp;" "&amp;$H379,Listas!$N$4:$O$14,2,FALSE)),"",VLOOKUP($B379&amp;" "&amp;$H379,Listas!$N$4:$O$14,2,FALSE))</f>
        <v/>
      </c>
      <c r="H379" s="15" t="str">
        <f>IF(ISERROR(VLOOKUP($F379,Listas!$L$4:$M$7,2,FALSE)),"",VLOOKUP($F379,Listas!$L$4:$M$7,2,FALSE))</f>
        <v/>
      </c>
      <c r="I379" s="17" t="str">
        <f t="shared" si="10"/>
        <v/>
      </c>
      <c r="J379" s="15" t="str">
        <f t="shared" si="11"/>
        <v/>
      </c>
      <c r="K379" s="15" t="str">
        <f>IF(ISERROR(VLOOKUP($B379,Listas!$B$4:$K$12,10,FALSE)),"",IF(B379="Hydrogen_\_Hidrógeno",LOOKUP(D379,Listas!$AL$4:$AL$7,Listas!$AM$4:$AM$7),VLOOKUP($B379,Listas!$B$4:$K$12,10,FALSE)))</f>
        <v/>
      </c>
    </row>
    <row r="380" spans="1:11" x14ac:dyDescent="0.25">
      <c r="A380" s="14"/>
      <c r="B380" s="23" t="s">
        <v>781</v>
      </c>
      <c r="C380" s="14" t="str">
        <f>IF(ISERROR(VLOOKUP($B380,Listas!$B$4:$C$12,2,FALSE)),"",VLOOKUP($B380,Listas!$B$4:$C$12,2,FALSE))</f>
        <v/>
      </c>
      <c r="D380" s="23"/>
      <c r="E380" s="15">
        <v>0</v>
      </c>
      <c r="F380" s="15" t="s">
        <v>909</v>
      </c>
      <c r="G380" s="15" t="str">
        <f>IF(ISERROR(VLOOKUP($B380&amp;" "&amp;$H380,Listas!$N$4:$O$14,2,FALSE)),"",VLOOKUP($B380&amp;" "&amp;$H380,Listas!$N$4:$O$14,2,FALSE))</f>
        <v/>
      </c>
      <c r="H380" s="15" t="str">
        <f>IF(ISERROR(VLOOKUP($F380,Listas!$L$4:$M$7,2,FALSE)),"",VLOOKUP($F380,Listas!$L$4:$M$7,2,FALSE))</f>
        <v/>
      </c>
      <c r="I380" s="17" t="str">
        <f t="shared" si="10"/>
        <v/>
      </c>
      <c r="J380" s="15" t="str">
        <f t="shared" si="11"/>
        <v/>
      </c>
      <c r="K380" s="15" t="str">
        <f>IF(ISERROR(VLOOKUP($B380,Listas!$B$4:$K$12,10,FALSE)),"",IF(B380="Hydrogen_\_Hidrógeno",LOOKUP(D380,Listas!$AL$4:$AL$7,Listas!$AM$4:$AM$7),VLOOKUP($B380,Listas!$B$4:$K$12,10,FALSE)))</f>
        <v/>
      </c>
    </row>
    <row r="381" spans="1:11" x14ac:dyDescent="0.25">
      <c r="A381" s="14"/>
      <c r="B381" s="23" t="s">
        <v>781</v>
      </c>
      <c r="C381" s="14" t="str">
        <f>IF(ISERROR(VLOOKUP($B381,Listas!$B$4:$C$12,2,FALSE)),"",VLOOKUP($B381,Listas!$B$4:$C$12,2,FALSE))</f>
        <v/>
      </c>
      <c r="D381" s="23"/>
      <c r="E381" s="15">
        <v>0</v>
      </c>
      <c r="F381" s="15" t="s">
        <v>909</v>
      </c>
      <c r="G381" s="15" t="str">
        <f>IF(ISERROR(VLOOKUP($B381&amp;" "&amp;$H381,Listas!$N$4:$O$14,2,FALSE)),"",VLOOKUP($B381&amp;" "&amp;$H381,Listas!$N$4:$O$14,2,FALSE))</f>
        <v/>
      </c>
      <c r="H381" s="15" t="str">
        <f>IF(ISERROR(VLOOKUP($F381,Listas!$L$4:$M$7,2,FALSE)),"",VLOOKUP($F381,Listas!$L$4:$M$7,2,FALSE))</f>
        <v/>
      </c>
      <c r="I381" s="17" t="str">
        <f t="shared" si="10"/>
        <v/>
      </c>
      <c r="J381" s="15" t="str">
        <f t="shared" si="11"/>
        <v/>
      </c>
      <c r="K381" s="15" t="str">
        <f>IF(ISERROR(VLOOKUP($B381,Listas!$B$4:$K$12,10,FALSE)),"",IF(B381="Hydrogen_\_Hidrógeno",LOOKUP(D381,Listas!$AL$4:$AL$7,Listas!$AM$4:$AM$7),VLOOKUP($B381,Listas!$B$4:$K$12,10,FALSE)))</f>
        <v/>
      </c>
    </row>
    <row r="382" spans="1:11" x14ac:dyDescent="0.25">
      <c r="A382" s="14"/>
      <c r="B382" s="23" t="s">
        <v>781</v>
      </c>
      <c r="C382" s="14" t="str">
        <f>IF(ISERROR(VLOOKUP($B382,Listas!$B$4:$C$12,2,FALSE)),"",VLOOKUP($B382,Listas!$B$4:$C$12,2,FALSE))</f>
        <v/>
      </c>
      <c r="D382" s="23"/>
      <c r="E382" s="15">
        <v>0</v>
      </c>
      <c r="F382" s="15" t="s">
        <v>909</v>
      </c>
      <c r="G382" s="15" t="str">
        <f>IF(ISERROR(VLOOKUP($B382&amp;" "&amp;$H382,Listas!$N$4:$O$14,2,FALSE)),"",VLOOKUP($B382&amp;" "&amp;$H382,Listas!$N$4:$O$14,2,FALSE))</f>
        <v/>
      </c>
      <c r="H382" s="15" t="str">
        <f>IF(ISERROR(VLOOKUP($F382,Listas!$L$4:$M$7,2,FALSE)),"",VLOOKUP($F382,Listas!$L$4:$M$7,2,FALSE))</f>
        <v/>
      </c>
      <c r="I382" s="17" t="str">
        <f t="shared" si="10"/>
        <v/>
      </c>
      <c r="J382" s="15" t="str">
        <f t="shared" si="11"/>
        <v/>
      </c>
      <c r="K382" s="15" t="str">
        <f>IF(ISERROR(VLOOKUP($B382,Listas!$B$4:$K$12,10,FALSE)),"",IF(B382="Hydrogen_\_Hidrógeno",LOOKUP(D382,Listas!$AL$4:$AL$7,Listas!$AM$4:$AM$7),VLOOKUP($B382,Listas!$B$4:$K$12,10,FALSE)))</f>
        <v/>
      </c>
    </row>
    <row r="383" spans="1:11" x14ac:dyDescent="0.25">
      <c r="A383" s="14"/>
      <c r="B383" s="23" t="s">
        <v>781</v>
      </c>
      <c r="C383" s="14" t="str">
        <f>IF(ISERROR(VLOOKUP($B383,Listas!$B$4:$C$12,2,FALSE)),"",VLOOKUP($B383,Listas!$B$4:$C$12,2,FALSE))</f>
        <v/>
      </c>
      <c r="D383" s="23"/>
      <c r="E383" s="15">
        <v>0</v>
      </c>
      <c r="F383" s="15" t="s">
        <v>909</v>
      </c>
      <c r="G383" s="15" t="str">
        <f>IF(ISERROR(VLOOKUP($B383&amp;" "&amp;$H383,Listas!$N$4:$O$14,2,FALSE)),"",VLOOKUP($B383&amp;" "&amp;$H383,Listas!$N$4:$O$14,2,FALSE))</f>
        <v/>
      </c>
      <c r="H383" s="15" t="str">
        <f>IF(ISERROR(VLOOKUP($F383,Listas!$L$4:$M$7,2,FALSE)),"",VLOOKUP($F383,Listas!$L$4:$M$7,2,FALSE))</f>
        <v/>
      </c>
      <c r="I383" s="17" t="str">
        <f t="shared" si="10"/>
        <v/>
      </c>
      <c r="J383" s="15" t="str">
        <f t="shared" si="11"/>
        <v/>
      </c>
      <c r="K383" s="15" t="str">
        <f>IF(ISERROR(VLOOKUP($B383,Listas!$B$4:$K$12,10,FALSE)),"",IF(B383="Hydrogen_\_Hidrógeno",LOOKUP(D383,Listas!$AL$4:$AL$7,Listas!$AM$4:$AM$7),VLOOKUP($B383,Listas!$B$4:$K$12,10,FALSE)))</f>
        <v/>
      </c>
    </row>
    <row r="384" spans="1:11" x14ac:dyDescent="0.25">
      <c r="A384" s="14"/>
      <c r="B384" s="23" t="s">
        <v>781</v>
      </c>
      <c r="C384" s="14" t="str">
        <f>IF(ISERROR(VLOOKUP($B384,Listas!$B$4:$C$12,2,FALSE)),"",VLOOKUP($B384,Listas!$B$4:$C$12,2,FALSE))</f>
        <v/>
      </c>
      <c r="D384" s="23"/>
      <c r="E384" s="15">
        <v>0</v>
      </c>
      <c r="F384" s="15" t="s">
        <v>909</v>
      </c>
      <c r="G384" s="15" t="str">
        <f>IF(ISERROR(VLOOKUP($B384&amp;" "&amp;$H384,Listas!$N$4:$O$14,2,FALSE)),"",VLOOKUP($B384&amp;" "&amp;$H384,Listas!$N$4:$O$14,2,FALSE))</f>
        <v/>
      </c>
      <c r="H384" s="15" t="str">
        <f>IF(ISERROR(VLOOKUP($F384,Listas!$L$4:$M$7,2,FALSE)),"",VLOOKUP($F384,Listas!$L$4:$M$7,2,FALSE))</f>
        <v/>
      </c>
      <c r="I384" s="17" t="str">
        <f t="shared" si="10"/>
        <v/>
      </c>
      <c r="J384" s="15" t="str">
        <f t="shared" si="11"/>
        <v/>
      </c>
      <c r="K384" s="15" t="str">
        <f>IF(ISERROR(VLOOKUP($B384,Listas!$B$4:$K$12,10,FALSE)),"",IF(B384="Hydrogen_\_Hidrógeno",LOOKUP(D384,Listas!$AL$4:$AL$7,Listas!$AM$4:$AM$7),VLOOKUP($B384,Listas!$B$4:$K$12,10,FALSE)))</f>
        <v/>
      </c>
    </row>
    <row r="385" spans="1:11" x14ac:dyDescent="0.25">
      <c r="A385" s="14"/>
      <c r="B385" s="23" t="s">
        <v>781</v>
      </c>
      <c r="C385" s="14" t="str">
        <f>IF(ISERROR(VLOOKUP($B385,Listas!$B$4:$C$12,2,FALSE)),"",VLOOKUP($B385,Listas!$B$4:$C$12,2,FALSE))</f>
        <v/>
      </c>
      <c r="D385" s="23"/>
      <c r="E385" s="15">
        <v>0</v>
      </c>
      <c r="F385" s="15" t="s">
        <v>909</v>
      </c>
      <c r="G385" s="15" t="str">
        <f>IF(ISERROR(VLOOKUP($B385&amp;" "&amp;$H385,Listas!$N$4:$O$14,2,FALSE)),"",VLOOKUP($B385&amp;" "&amp;$H385,Listas!$N$4:$O$14,2,FALSE))</f>
        <v/>
      </c>
      <c r="H385" s="15" t="str">
        <f>IF(ISERROR(VLOOKUP($F385,Listas!$L$4:$M$7,2,FALSE)),"",VLOOKUP($F385,Listas!$L$4:$M$7,2,FALSE))</f>
        <v/>
      </c>
      <c r="I385" s="17" t="str">
        <f t="shared" si="10"/>
        <v/>
      </c>
      <c r="J385" s="15" t="str">
        <f t="shared" si="11"/>
        <v/>
      </c>
      <c r="K385" s="15" t="str">
        <f>IF(ISERROR(VLOOKUP($B385,Listas!$B$4:$K$12,10,FALSE)),"",IF(B385="Hydrogen_\_Hidrógeno",LOOKUP(D385,Listas!$AL$4:$AL$7,Listas!$AM$4:$AM$7),VLOOKUP($B385,Listas!$B$4:$K$12,10,FALSE)))</f>
        <v/>
      </c>
    </row>
    <row r="386" spans="1:11" x14ac:dyDescent="0.25">
      <c r="A386" s="14"/>
      <c r="B386" s="23" t="s">
        <v>781</v>
      </c>
      <c r="C386" s="14" t="str">
        <f>IF(ISERROR(VLOOKUP($B386,Listas!$B$4:$C$12,2,FALSE)),"",VLOOKUP($B386,Listas!$B$4:$C$12,2,FALSE))</f>
        <v/>
      </c>
      <c r="D386" s="23"/>
      <c r="E386" s="15">
        <v>0</v>
      </c>
      <c r="F386" s="15" t="s">
        <v>909</v>
      </c>
      <c r="G386" s="15" t="str">
        <f>IF(ISERROR(VLOOKUP($B386&amp;" "&amp;$H386,Listas!$N$4:$O$14,2,FALSE)),"",VLOOKUP($B386&amp;" "&amp;$H386,Listas!$N$4:$O$14,2,FALSE))</f>
        <v/>
      </c>
      <c r="H386" s="15" t="str">
        <f>IF(ISERROR(VLOOKUP($F386,Listas!$L$4:$M$7,2,FALSE)),"",VLOOKUP($F386,Listas!$L$4:$M$7,2,FALSE))</f>
        <v/>
      </c>
      <c r="I386" s="17" t="str">
        <f t="shared" si="10"/>
        <v/>
      </c>
      <c r="J386" s="15" t="str">
        <f t="shared" si="11"/>
        <v/>
      </c>
      <c r="K386" s="15" t="str">
        <f>IF(ISERROR(VLOOKUP($B386,Listas!$B$4:$K$12,10,FALSE)),"",IF(B386="Hydrogen_\_Hidrógeno",LOOKUP(D386,Listas!$AL$4:$AL$7,Listas!$AM$4:$AM$7),VLOOKUP($B386,Listas!$B$4:$K$12,10,FALSE)))</f>
        <v/>
      </c>
    </row>
    <row r="387" spans="1:11" x14ac:dyDescent="0.25">
      <c r="A387" s="14"/>
      <c r="B387" s="23" t="s">
        <v>781</v>
      </c>
      <c r="C387" s="14" t="str">
        <f>IF(ISERROR(VLOOKUP($B387,Listas!$B$4:$C$12,2,FALSE)),"",VLOOKUP($B387,Listas!$B$4:$C$12,2,FALSE))</f>
        <v/>
      </c>
      <c r="D387" s="23"/>
      <c r="E387" s="15">
        <v>0</v>
      </c>
      <c r="F387" s="15" t="s">
        <v>909</v>
      </c>
      <c r="G387" s="15" t="str">
        <f>IF(ISERROR(VLOOKUP($B387&amp;" "&amp;$H387,Listas!$N$4:$O$14,2,FALSE)),"",VLOOKUP($B387&amp;" "&amp;$H387,Listas!$N$4:$O$14,2,FALSE))</f>
        <v/>
      </c>
      <c r="H387" s="15" t="str">
        <f>IF(ISERROR(VLOOKUP($F387,Listas!$L$4:$M$7,2,FALSE)),"",VLOOKUP($F387,Listas!$L$4:$M$7,2,FALSE))</f>
        <v/>
      </c>
      <c r="I387" s="17" t="str">
        <f t="shared" si="10"/>
        <v/>
      </c>
      <c r="J387" s="15" t="str">
        <f t="shared" si="11"/>
        <v/>
      </c>
      <c r="K387" s="15" t="str">
        <f>IF(ISERROR(VLOOKUP($B387,Listas!$B$4:$K$12,10,FALSE)),"",IF(B387="Hydrogen_\_Hidrógeno",LOOKUP(D387,Listas!$AL$4:$AL$7,Listas!$AM$4:$AM$7),VLOOKUP($B387,Listas!$B$4:$K$12,10,FALSE)))</f>
        <v/>
      </c>
    </row>
    <row r="388" spans="1:11" x14ac:dyDescent="0.25">
      <c r="A388" s="14"/>
      <c r="B388" s="23" t="s">
        <v>781</v>
      </c>
      <c r="C388" s="14" t="str">
        <f>IF(ISERROR(VLOOKUP($B388,Listas!$B$4:$C$12,2,FALSE)),"",VLOOKUP($B388,Listas!$B$4:$C$12,2,FALSE))</f>
        <v/>
      </c>
      <c r="D388" s="23"/>
      <c r="E388" s="15">
        <v>0</v>
      </c>
      <c r="F388" s="15" t="s">
        <v>909</v>
      </c>
      <c r="G388" s="15" t="str">
        <f>IF(ISERROR(VLOOKUP($B388&amp;" "&amp;$H388,Listas!$N$4:$O$14,2,FALSE)),"",VLOOKUP($B388&amp;" "&amp;$H388,Listas!$N$4:$O$14,2,FALSE))</f>
        <v/>
      </c>
      <c r="H388" s="15" t="str">
        <f>IF(ISERROR(VLOOKUP($F388,Listas!$L$4:$M$7,2,FALSE)),"",VLOOKUP($F388,Listas!$L$4:$M$7,2,FALSE))</f>
        <v/>
      </c>
      <c r="I388" s="17" t="str">
        <f t="shared" si="10"/>
        <v/>
      </c>
      <c r="J388" s="15" t="str">
        <f t="shared" si="11"/>
        <v/>
      </c>
      <c r="K388" s="15" t="str">
        <f>IF(ISERROR(VLOOKUP($B388,Listas!$B$4:$K$12,10,FALSE)),"",IF(B388="Hydrogen_\_Hidrógeno",LOOKUP(D388,Listas!$AL$4:$AL$7,Listas!$AM$4:$AM$7),VLOOKUP($B388,Listas!$B$4:$K$12,10,FALSE)))</f>
        <v/>
      </c>
    </row>
    <row r="389" spans="1:11" x14ac:dyDescent="0.25">
      <c r="A389" s="14"/>
      <c r="B389" s="23" t="s">
        <v>781</v>
      </c>
      <c r="C389" s="14" t="str">
        <f>IF(ISERROR(VLOOKUP($B389,Listas!$B$4:$C$12,2,FALSE)),"",VLOOKUP($B389,Listas!$B$4:$C$12,2,FALSE))</f>
        <v/>
      </c>
      <c r="D389" s="23"/>
      <c r="E389" s="15">
        <v>0</v>
      </c>
      <c r="F389" s="15" t="s">
        <v>909</v>
      </c>
      <c r="G389" s="15" t="str">
        <f>IF(ISERROR(VLOOKUP($B389&amp;" "&amp;$H389,Listas!$N$4:$O$14,2,FALSE)),"",VLOOKUP($B389&amp;" "&amp;$H389,Listas!$N$4:$O$14,2,FALSE))</f>
        <v/>
      </c>
      <c r="H389" s="15" t="str">
        <f>IF(ISERROR(VLOOKUP($F389,Listas!$L$4:$M$7,2,FALSE)),"",VLOOKUP($F389,Listas!$L$4:$M$7,2,FALSE))</f>
        <v/>
      </c>
      <c r="I389" s="17" t="str">
        <f t="shared" si="10"/>
        <v/>
      </c>
      <c r="J389" s="15" t="str">
        <f t="shared" si="11"/>
        <v/>
      </c>
      <c r="K389" s="15" t="str">
        <f>IF(ISERROR(VLOOKUP($B389,Listas!$B$4:$K$12,10,FALSE)),"",IF(B389="Hydrogen_\_Hidrógeno",LOOKUP(D389,Listas!$AL$4:$AL$7,Listas!$AM$4:$AM$7),VLOOKUP($B389,Listas!$B$4:$K$12,10,FALSE)))</f>
        <v/>
      </c>
    </row>
    <row r="390" spans="1:11" x14ac:dyDescent="0.25">
      <c r="A390" s="14"/>
      <c r="B390" s="23" t="s">
        <v>781</v>
      </c>
      <c r="C390" s="14" t="str">
        <f>IF(ISERROR(VLOOKUP($B390,Listas!$B$4:$C$12,2,FALSE)),"",VLOOKUP($B390,Listas!$B$4:$C$12,2,FALSE))</f>
        <v/>
      </c>
      <c r="D390" s="23"/>
      <c r="E390" s="15">
        <v>0</v>
      </c>
      <c r="F390" s="15" t="s">
        <v>909</v>
      </c>
      <c r="G390" s="15" t="str">
        <f>IF(ISERROR(VLOOKUP($B390&amp;" "&amp;$H390,Listas!$N$4:$O$14,2,FALSE)),"",VLOOKUP($B390&amp;" "&amp;$H390,Listas!$N$4:$O$14,2,FALSE))</f>
        <v/>
      </c>
      <c r="H390" s="15" t="str">
        <f>IF(ISERROR(VLOOKUP($F390,Listas!$L$4:$M$7,2,FALSE)),"",VLOOKUP($F390,Listas!$L$4:$M$7,2,FALSE))</f>
        <v/>
      </c>
      <c r="I390" s="17" t="str">
        <f t="shared" si="10"/>
        <v/>
      </c>
      <c r="J390" s="15" t="str">
        <f t="shared" si="11"/>
        <v/>
      </c>
      <c r="K390" s="15" t="str">
        <f>IF(ISERROR(VLOOKUP($B390,Listas!$B$4:$K$12,10,FALSE)),"",IF(B390="Hydrogen_\_Hidrógeno",LOOKUP(D390,Listas!$AL$4:$AL$7,Listas!$AM$4:$AM$7),VLOOKUP($B390,Listas!$B$4:$K$12,10,FALSE)))</f>
        <v/>
      </c>
    </row>
    <row r="391" spans="1:11" x14ac:dyDescent="0.25">
      <c r="A391" s="14"/>
      <c r="B391" s="23" t="s">
        <v>781</v>
      </c>
      <c r="C391" s="14" t="str">
        <f>IF(ISERROR(VLOOKUP($B391,Listas!$B$4:$C$12,2,FALSE)),"",VLOOKUP($B391,Listas!$B$4:$C$12,2,FALSE))</f>
        <v/>
      </c>
      <c r="D391" s="23"/>
      <c r="E391" s="15">
        <v>0</v>
      </c>
      <c r="F391" s="15" t="s">
        <v>909</v>
      </c>
      <c r="G391" s="15" t="str">
        <f>IF(ISERROR(VLOOKUP($B391&amp;" "&amp;$H391,Listas!$N$4:$O$14,2,FALSE)),"",VLOOKUP($B391&amp;" "&amp;$H391,Listas!$N$4:$O$14,2,FALSE))</f>
        <v/>
      </c>
      <c r="H391" s="15" t="str">
        <f>IF(ISERROR(VLOOKUP($F391,Listas!$L$4:$M$7,2,FALSE)),"",VLOOKUP($F391,Listas!$L$4:$M$7,2,FALSE))</f>
        <v/>
      </c>
      <c r="I391" s="17" t="str">
        <f t="shared" ref="I391:I454" si="12">IFERROR(IF(B391="Hydrogen_\_Hidrógeno",(E391*G391)*0.4,E391*G391),"")</f>
        <v/>
      </c>
      <c r="J391" s="15" t="str">
        <f t="shared" si="11"/>
        <v/>
      </c>
      <c r="K391" s="15" t="str">
        <f>IF(ISERROR(VLOOKUP($B391,Listas!$B$4:$K$12,10,FALSE)),"",IF(B391="Hydrogen_\_Hidrógeno",LOOKUP(D391,Listas!$AL$4:$AL$7,Listas!$AM$4:$AM$7),VLOOKUP($B391,Listas!$B$4:$K$12,10,FALSE)))</f>
        <v/>
      </c>
    </row>
    <row r="392" spans="1:11" x14ac:dyDescent="0.25">
      <c r="A392" s="14"/>
      <c r="B392" s="23" t="s">
        <v>781</v>
      </c>
      <c r="C392" s="14" t="str">
        <f>IF(ISERROR(VLOOKUP($B392,Listas!$B$4:$C$12,2,FALSE)),"",VLOOKUP($B392,Listas!$B$4:$C$12,2,FALSE))</f>
        <v/>
      </c>
      <c r="D392" s="23"/>
      <c r="E392" s="15">
        <v>0</v>
      </c>
      <c r="F392" s="15" t="s">
        <v>909</v>
      </c>
      <c r="G392" s="15" t="str">
        <f>IF(ISERROR(VLOOKUP($B392&amp;" "&amp;$H392,Listas!$N$4:$O$14,2,FALSE)),"",VLOOKUP($B392&amp;" "&amp;$H392,Listas!$N$4:$O$14,2,FALSE))</f>
        <v/>
      </c>
      <c r="H392" s="15" t="str">
        <f>IF(ISERROR(VLOOKUP($F392,Listas!$L$4:$M$7,2,FALSE)),"",VLOOKUP($F392,Listas!$L$4:$M$7,2,FALSE))</f>
        <v/>
      </c>
      <c r="I392" s="17" t="str">
        <f t="shared" si="12"/>
        <v/>
      </c>
      <c r="J392" s="15" t="str">
        <f t="shared" ref="J392:J455" si="13">IF(ISERROR(E392*G392),"",E392*G392)</f>
        <v/>
      </c>
      <c r="K392" s="15" t="str">
        <f>IF(ISERROR(VLOOKUP($B392,Listas!$B$4:$K$12,10,FALSE)),"",IF(B392="Hydrogen_\_Hidrógeno",LOOKUP(D392,Listas!$AL$4:$AL$7,Listas!$AM$4:$AM$7),VLOOKUP($B392,Listas!$B$4:$K$12,10,FALSE)))</f>
        <v/>
      </c>
    </row>
    <row r="393" spans="1:11" x14ac:dyDescent="0.25">
      <c r="A393" s="14"/>
      <c r="B393" s="23" t="s">
        <v>781</v>
      </c>
      <c r="C393" s="14" t="str">
        <f>IF(ISERROR(VLOOKUP($B393,Listas!$B$4:$C$12,2,FALSE)),"",VLOOKUP($B393,Listas!$B$4:$C$12,2,FALSE))</f>
        <v/>
      </c>
      <c r="D393" s="23"/>
      <c r="E393" s="15">
        <v>0</v>
      </c>
      <c r="F393" s="15" t="s">
        <v>909</v>
      </c>
      <c r="G393" s="15" t="str">
        <f>IF(ISERROR(VLOOKUP($B393&amp;" "&amp;$H393,Listas!$N$4:$O$14,2,FALSE)),"",VLOOKUP($B393&amp;" "&amp;$H393,Listas!$N$4:$O$14,2,FALSE))</f>
        <v/>
      </c>
      <c r="H393" s="15" t="str">
        <f>IF(ISERROR(VLOOKUP($F393,Listas!$L$4:$M$7,2,FALSE)),"",VLOOKUP($F393,Listas!$L$4:$M$7,2,FALSE))</f>
        <v/>
      </c>
      <c r="I393" s="17" t="str">
        <f t="shared" si="12"/>
        <v/>
      </c>
      <c r="J393" s="15" t="str">
        <f t="shared" si="13"/>
        <v/>
      </c>
      <c r="K393" s="15" t="str">
        <f>IF(ISERROR(VLOOKUP($B393,Listas!$B$4:$K$12,10,FALSE)),"",IF(B393="Hydrogen_\_Hidrógeno",LOOKUP(D393,Listas!$AL$4:$AL$7,Listas!$AM$4:$AM$7),VLOOKUP($B393,Listas!$B$4:$K$12,10,FALSE)))</f>
        <v/>
      </c>
    </row>
    <row r="394" spans="1:11" x14ac:dyDescent="0.25">
      <c r="A394" s="14"/>
      <c r="B394" s="23" t="s">
        <v>781</v>
      </c>
      <c r="C394" s="14" t="str">
        <f>IF(ISERROR(VLOOKUP($B394,Listas!$B$4:$C$12,2,FALSE)),"",VLOOKUP($B394,Listas!$B$4:$C$12,2,FALSE))</f>
        <v/>
      </c>
      <c r="D394" s="23"/>
      <c r="E394" s="15">
        <v>0</v>
      </c>
      <c r="F394" s="15" t="s">
        <v>909</v>
      </c>
      <c r="G394" s="15" t="str">
        <f>IF(ISERROR(VLOOKUP($B394&amp;" "&amp;$H394,Listas!$N$4:$O$14,2,FALSE)),"",VLOOKUP($B394&amp;" "&amp;$H394,Listas!$N$4:$O$14,2,FALSE))</f>
        <v/>
      </c>
      <c r="H394" s="15" t="str">
        <f>IF(ISERROR(VLOOKUP($F394,Listas!$L$4:$M$7,2,FALSE)),"",VLOOKUP($F394,Listas!$L$4:$M$7,2,FALSE))</f>
        <v/>
      </c>
      <c r="I394" s="17" t="str">
        <f t="shared" si="12"/>
        <v/>
      </c>
      <c r="J394" s="15" t="str">
        <f t="shared" si="13"/>
        <v/>
      </c>
      <c r="K394" s="15" t="str">
        <f>IF(ISERROR(VLOOKUP($B394,Listas!$B$4:$K$12,10,FALSE)),"",IF(B394="Hydrogen_\_Hidrógeno",LOOKUP(D394,Listas!$AL$4:$AL$7,Listas!$AM$4:$AM$7),VLOOKUP($B394,Listas!$B$4:$K$12,10,FALSE)))</f>
        <v/>
      </c>
    </row>
    <row r="395" spans="1:11" x14ac:dyDescent="0.25">
      <c r="A395" s="14"/>
      <c r="B395" s="23" t="s">
        <v>781</v>
      </c>
      <c r="C395" s="14" t="str">
        <f>IF(ISERROR(VLOOKUP($B395,Listas!$B$4:$C$12,2,FALSE)),"",VLOOKUP($B395,Listas!$B$4:$C$12,2,FALSE))</f>
        <v/>
      </c>
      <c r="D395" s="23"/>
      <c r="E395" s="15">
        <v>0</v>
      </c>
      <c r="F395" s="15" t="s">
        <v>909</v>
      </c>
      <c r="G395" s="15" t="str">
        <f>IF(ISERROR(VLOOKUP($B395&amp;" "&amp;$H395,Listas!$N$4:$O$14,2,FALSE)),"",VLOOKUP($B395&amp;" "&amp;$H395,Listas!$N$4:$O$14,2,FALSE))</f>
        <v/>
      </c>
      <c r="H395" s="15" t="str">
        <f>IF(ISERROR(VLOOKUP($F395,Listas!$L$4:$M$7,2,FALSE)),"",VLOOKUP($F395,Listas!$L$4:$M$7,2,FALSE))</f>
        <v/>
      </c>
      <c r="I395" s="17" t="str">
        <f t="shared" si="12"/>
        <v/>
      </c>
      <c r="J395" s="15" t="str">
        <f t="shared" si="13"/>
        <v/>
      </c>
      <c r="K395" s="15" t="str">
        <f>IF(ISERROR(VLOOKUP($B395,Listas!$B$4:$K$12,10,FALSE)),"",IF(B395="Hydrogen_\_Hidrógeno",LOOKUP(D395,Listas!$AL$4:$AL$7,Listas!$AM$4:$AM$7),VLOOKUP($B395,Listas!$B$4:$K$12,10,FALSE)))</f>
        <v/>
      </c>
    </row>
    <row r="396" spans="1:11" x14ac:dyDescent="0.25">
      <c r="A396" s="14"/>
      <c r="B396" s="23" t="s">
        <v>781</v>
      </c>
      <c r="C396" s="14" t="str">
        <f>IF(ISERROR(VLOOKUP($B396,Listas!$B$4:$C$12,2,FALSE)),"",VLOOKUP($B396,Listas!$B$4:$C$12,2,FALSE))</f>
        <v/>
      </c>
      <c r="D396" s="23"/>
      <c r="E396" s="15">
        <v>0</v>
      </c>
      <c r="F396" s="15" t="s">
        <v>909</v>
      </c>
      <c r="G396" s="15" t="str">
        <f>IF(ISERROR(VLOOKUP($B396&amp;" "&amp;$H396,Listas!$N$4:$O$14,2,FALSE)),"",VLOOKUP($B396&amp;" "&amp;$H396,Listas!$N$4:$O$14,2,FALSE))</f>
        <v/>
      </c>
      <c r="H396" s="15" t="str">
        <f>IF(ISERROR(VLOOKUP($F396,Listas!$L$4:$M$7,2,FALSE)),"",VLOOKUP($F396,Listas!$L$4:$M$7,2,FALSE))</f>
        <v/>
      </c>
      <c r="I396" s="17" t="str">
        <f t="shared" si="12"/>
        <v/>
      </c>
      <c r="J396" s="15" t="str">
        <f t="shared" si="13"/>
        <v/>
      </c>
      <c r="K396" s="15" t="str">
        <f>IF(ISERROR(VLOOKUP($B396,Listas!$B$4:$K$12,10,FALSE)),"",IF(B396="Hydrogen_\_Hidrógeno",LOOKUP(D396,Listas!$AL$4:$AL$7,Listas!$AM$4:$AM$7),VLOOKUP($B396,Listas!$B$4:$K$12,10,FALSE)))</f>
        <v/>
      </c>
    </row>
    <row r="397" spans="1:11" x14ac:dyDescent="0.25">
      <c r="A397" s="14"/>
      <c r="B397" s="23" t="s">
        <v>781</v>
      </c>
      <c r="C397" s="14" t="str">
        <f>IF(ISERROR(VLOOKUP($B397,Listas!$B$4:$C$12,2,FALSE)),"",VLOOKUP($B397,Listas!$B$4:$C$12,2,FALSE))</f>
        <v/>
      </c>
      <c r="D397" s="23"/>
      <c r="E397" s="15">
        <v>0</v>
      </c>
      <c r="F397" s="15" t="s">
        <v>909</v>
      </c>
      <c r="G397" s="15" t="str">
        <f>IF(ISERROR(VLOOKUP($B397&amp;" "&amp;$H397,Listas!$N$4:$O$14,2,FALSE)),"",VLOOKUP($B397&amp;" "&amp;$H397,Listas!$N$4:$O$14,2,FALSE))</f>
        <v/>
      </c>
      <c r="H397" s="15" t="str">
        <f>IF(ISERROR(VLOOKUP($F397,Listas!$L$4:$M$7,2,FALSE)),"",VLOOKUP($F397,Listas!$L$4:$M$7,2,FALSE))</f>
        <v/>
      </c>
      <c r="I397" s="17" t="str">
        <f t="shared" si="12"/>
        <v/>
      </c>
      <c r="J397" s="15" t="str">
        <f t="shared" si="13"/>
        <v/>
      </c>
      <c r="K397" s="15" t="str">
        <f>IF(ISERROR(VLOOKUP($B397,Listas!$B$4:$K$12,10,FALSE)),"",IF(B397="Hydrogen_\_Hidrógeno",LOOKUP(D397,Listas!$AL$4:$AL$7,Listas!$AM$4:$AM$7),VLOOKUP($B397,Listas!$B$4:$K$12,10,FALSE)))</f>
        <v/>
      </c>
    </row>
    <row r="398" spans="1:11" x14ac:dyDescent="0.25">
      <c r="A398" s="14"/>
      <c r="B398" s="23" t="s">
        <v>781</v>
      </c>
      <c r="C398" s="14" t="str">
        <f>IF(ISERROR(VLOOKUP($B398,Listas!$B$4:$C$12,2,FALSE)),"",VLOOKUP($B398,Listas!$B$4:$C$12,2,FALSE))</f>
        <v/>
      </c>
      <c r="D398" s="23"/>
      <c r="E398" s="15">
        <v>0</v>
      </c>
      <c r="F398" s="15" t="s">
        <v>909</v>
      </c>
      <c r="G398" s="15" t="str">
        <f>IF(ISERROR(VLOOKUP($B398&amp;" "&amp;$H398,Listas!$N$4:$O$14,2,FALSE)),"",VLOOKUP($B398&amp;" "&amp;$H398,Listas!$N$4:$O$14,2,FALSE))</f>
        <v/>
      </c>
      <c r="H398" s="15" t="str">
        <f>IF(ISERROR(VLOOKUP($F398,Listas!$L$4:$M$7,2,FALSE)),"",VLOOKUP($F398,Listas!$L$4:$M$7,2,FALSE))</f>
        <v/>
      </c>
      <c r="I398" s="17" t="str">
        <f t="shared" si="12"/>
        <v/>
      </c>
      <c r="J398" s="15" t="str">
        <f t="shared" si="13"/>
        <v/>
      </c>
      <c r="K398" s="15" t="str">
        <f>IF(ISERROR(VLOOKUP($B398,Listas!$B$4:$K$12,10,FALSE)),"",IF(B398="Hydrogen_\_Hidrógeno",LOOKUP(D398,Listas!$AL$4:$AL$7,Listas!$AM$4:$AM$7),VLOOKUP($B398,Listas!$B$4:$K$12,10,FALSE)))</f>
        <v/>
      </c>
    </row>
    <row r="399" spans="1:11" x14ac:dyDescent="0.25">
      <c r="A399" s="14"/>
      <c r="B399" s="23" t="s">
        <v>781</v>
      </c>
      <c r="C399" s="14" t="str">
        <f>IF(ISERROR(VLOOKUP($B399,Listas!$B$4:$C$12,2,FALSE)),"",VLOOKUP($B399,Listas!$B$4:$C$12,2,FALSE))</f>
        <v/>
      </c>
      <c r="D399" s="23"/>
      <c r="E399" s="15">
        <v>0</v>
      </c>
      <c r="F399" s="15" t="s">
        <v>909</v>
      </c>
      <c r="G399" s="15" t="str">
        <f>IF(ISERROR(VLOOKUP($B399&amp;" "&amp;$H399,Listas!$N$4:$O$14,2,FALSE)),"",VLOOKUP($B399&amp;" "&amp;$H399,Listas!$N$4:$O$14,2,FALSE))</f>
        <v/>
      </c>
      <c r="H399" s="15" t="str">
        <f>IF(ISERROR(VLOOKUP($F399,Listas!$L$4:$M$7,2,FALSE)),"",VLOOKUP($F399,Listas!$L$4:$M$7,2,FALSE))</f>
        <v/>
      </c>
      <c r="I399" s="17" t="str">
        <f t="shared" si="12"/>
        <v/>
      </c>
      <c r="J399" s="15" t="str">
        <f t="shared" si="13"/>
        <v/>
      </c>
      <c r="K399" s="15" t="str">
        <f>IF(ISERROR(VLOOKUP($B399,Listas!$B$4:$K$12,10,FALSE)),"",IF(B399="Hydrogen_\_Hidrógeno",LOOKUP(D399,Listas!$AL$4:$AL$7,Listas!$AM$4:$AM$7),VLOOKUP($B399,Listas!$B$4:$K$12,10,FALSE)))</f>
        <v/>
      </c>
    </row>
    <row r="400" spans="1:11" x14ac:dyDescent="0.25">
      <c r="A400" s="14"/>
      <c r="B400" s="23" t="s">
        <v>781</v>
      </c>
      <c r="C400" s="14" t="str">
        <f>IF(ISERROR(VLOOKUP($B400,Listas!$B$4:$C$12,2,FALSE)),"",VLOOKUP($B400,Listas!$B$4:$C$12,2,FALSE))</f>
        <v/>
      </c>
      <c r="D400" s="23"/>
      <c r="E400" s="15">
        <v>0</v>
      </c>
      <c r="F400" s="15" t="s">
        <v>909</v>
      </c>
      <c r="G400" s="15" t="str">
        <f>IF(ISERROR(VLOOKUP($B400&amp;" "&amp;$H400,Listas!$N$4:$O$14,2,FALSE)),"",VLOOKUP($B400&amp;" "&amp;$H400,Listas!$N$4:$O$14,2,FALSE))</f>
        <v/>
      </c>
      <c r="H400" s="15" t="str">
        <f>IF(ISERROR(VLOOKUP($F400,Listas!$L$4:$M$7,2,FALSE)),"",VLOOKUP($F400,Listas!$L$4:$M$7,2,FALSE))</f>
        <v/>
      </c>
      <c r="I400" s="17" t="str">
        <f t="shared" si="12"/>
        <v/>
      </c>
      <c r="J400" s="15" t="str">
        <f t="shared" si="13"/>
        <v/>
      </c>
      <c r="K400" s="15" t="str">
        <f>IF(ISERROR(VLOOKUP($B400,Listas!$B$4:$K$12,10,FALSE)),"",IF(B400="Hydrogen_\_Hidrógeno",LOOKUP(D400,Listas!$AL$4:$AL$7,Listas!$AM$4:$AM$7),VLOOKUP($B400,Listas!$B$4:$K$12,10,FALSE)))</f>
        <v/>
      </c>
    </row>
    <row r="401" spans="1:11" x14ac:dyDescent="0.25">
      <c r="A401" s="14"/>
      <c r="B401" s="23" t="s">
        <v>781</v>
      </c>
      <c r="C401" s="14" t="str">
        <f>IF(ISERROR(VLOOKUP($B401,Listas!$B$4:$C$12,2,FALSE)),"",VLOOKUP($B401,Listas!$B$4:$C$12,2,FALSE))</f>
        <v/>
      </c>
      <c r="D401" s="23"/>
      <c r="E401" s="15">
        <v>0</v>
      </c>
      <c r="F401" s="15" t="s">
        <v>909</v>
      </c>
      <c r="G401" s="15" t="str">
        <f>IF(ISERROR(VLOOKUP($B401&amp;" "&amp;$H401,Listas!$N$4:$O$14,2,FALSE)),"",VLOOKUP($B401&amp;" "&amp;$H401,Listas!$N$4:$O$14,2,FALSE))</f>
        <v/>
      </c>
      <c r="H401" s="15" t="str">
        <f>IF(ISERROR(VLOOKUP($F401,Listas!$L$4:$M$7,2,FALSE)),"",VLOOKUP($F401,Listas!$L$4:$M$7,2,FALSE))</f>
        <v/>
      </c>
      <c r="I401" s="17" t="str">
        <f t="shared" si="12"/>
        <v/>
      </c>
      <c r="J401" s="15" t="str">
        <f t="shared" si="13"/>
        <v/>
      </c>
      <c r="K401" s="15" t="str">
        <f>IF(ISERROR(VLOOKUP($B401,Listas!$B$4:$K$12,10,FALSE)),"",IF(B401="Hydrogen_\_Hidrógeno",LOOKUP(D401,Listas!$AL$4:$AL$7,Listas!$AM$4:$AM$7),VLOOKUP($B401,Listas!$B$4:$K$12,10,FALSE)))</f>
        <v/>
      </c>
    </row>
    <row r="402" spans="1:11" x14ac:dyDescent="0.25">
      <c r="A402" s="14"/>
      <c r="B402" s="23" t="s">
        <v>781</v>
      </c>
      <c r="C402" s="14" t="str">
        <f>IF(ISERROR(VLOOKUP($B402,Listas!$B$4:$C$12,2,FALSE)),"",VLOOKUP($B402,Listas!$B$4:$C$12,2,FALSE))</f>
        <v/>
      </c>
      <c r="D402" s="23"/>
      <c r="E402" s="15">
        <v>0</v>
      </c>
      <c r="F402" s="15" t="s">
        <v>909</v>
      </c>
      <c r="G402" s="15" t="str">
        <f>IF(ISERROR(VLOOKUP($B402&amp;" "&amp;$H402,Listas!$N$4:$O$14,2,FALSE)),"",VLOOKUP($B402&amp;" "&amp;$H402,Listas!$N$4:$O$14,2,FALSE))</f>
        <v/>
      </c>
      <c r="H402" s="15" t="str">
        <f>IF(ISERROR(VLOOKUP($F402,Listas!$L$4:$M$7,2,FALSE)),"",VLOOKUP($F402,Listas!$L$4:$M$7,2,FALSE))</f>
        <v/>
      </c>
      <c r="I402" s="17" t="str">
        <f t="shared" si="12"/>
        <v/>
      </c>
      <c r="J402" s="15" t="str">
        <f t="shared" si="13"/>
        <v/>
      </c>
      <c r="K402" s="15" t="str">
        <f>IF(ISERROR(VLOOKUP($B402,Listas!$B$4:$K$12,10,FALSE)),"",IF(B402="Hydrogen_\_Hidrógeno",LOOKUP(D402,Listas!$AL$4:$AL$7,Listas!$AM$4:$AM$7),VLOOKUP($B402,Listas!$B$4:$K$12,10,FALSE)))</f>
        <v/>
      </c>
    </row>
    <row r="403" spans="1:11" x14ac:dyDescent="0.25">
      <c r="A403" s="14"/>
      <c r="B403" s="23" t="s">
        <v>781</v>
      </c>
      <c r="C403" s="14" t="str">
        <f>IF(ISERROR(VLOOKUP($B403,Listas!$B$4:$C$12,2,FALSE)),"",VLOOKUP($B403,Listas!$B$4:$C$12,2,FALSE))</f>
        <v/>
      </c>
      <c r="D403" s="23"/>
      <c r="E403" s="15">
        <v>0</v>
      </c>
      <c r="F403" s="15" t="s">
        <v>909</v>
      </c>
      <c r="G403" s="15" t="str">
        <f>IF(ISERROR(VLOOKUP($B403&amp;" "&amp;$H403,Listas!$N$4:$O$14,2,FALSE)),"",VLOOKUP($B403&amp;" "&amp;$H403,Listas!$N$4:$O$14,2,FALSE))</f>
        <v/>
      </c>
      <c r="H403" s="15" t="str">
        <f>IF(ISERROR(VLOOKUP($F403,Listas!$L$4:$M$7,2,FALSE)),"",VLOOKUP($F403,Listas!$L$4:$M$7,2,FALSE))</f>
        <v/>
      </c>
      <c r="I403" s="17" t="str">
        <f t="shared" si="12"/>
        <v/>
      </c>
      <c r="J403" s="15" t="str">
        <f t="shared" si="13"/>
        <v/>
      </c>
      <c r="K403" s="15" t="str">
        <f>IF(ISERROR(VLOOKUP($B403,Listas!$B$4:$K$12,10,FALSE)),"",IF(B403="Hydrogen_\_Hidrógeno",LOOKUP(D403,Listas!$AL$4:$AL$7,Listas!$AM$4:$AM$7),VLOOKUP($B403,Listas!$B$4:$K$12,10,FALSE)))</f>
        <v/>
      </c>
    </row>
    <row r="404" spans="1:11" x14ac:dyDescent="0.25">
      <c r="A404" s="14"/>
      <c r="B404" s="23" t="s">
        <v>781</v>
      </c>
      <c r="C404" s="14" t="str">
        <f>IF(ISERROR(VLOOKUP($B404,Listas!$B$4:$C$12,2,FALSE)),"",VLOOKUP($B404,Listas!$B$4:$C$12,2,FALSE))</f>
        <v/>
      </c>
      <c r="D404" s="23"/>
      <c r="E404" s="15">
        <v>0</v>
      </c>
      <c r="F404" s="15" t="s">
        <v>909</v>
      </c>
      <c r="G404" s="15" t="str">
        <f>IF(ISERROR(VLOOKUP($B404&amp;" "&amp;$H404,Listas!$N$4:$O$14,2,FALSE)),"",VLOOKUP($B404&amp;" "&amp;$H404,Listas!$N$4:$O$14,2,FALSE))</f>
        <v/>
      </c>
      <c r="H404" s="15" t="str">
        <f>IF(ISERROR(VLOOKUP($F404,Listas!$L$4:$M$7,2,FALSE)),"",VLOOKUP($F404,Listas!$L$4:$M$7,2,FALSE))</f>
        <v/>
      </c>
      <c r="I404" s="17" t="str">
        <f t="shared" si="12"/>
        <v/>
      </c>
      <c r="J404" s="15" t="str">
        <f t="shared" si="13"/>
        <v/>
      </c>
      <c r="K404" s="15" t="str">
        <f>IF(ISERROR(VLOOKUP($B404,Listas!$B$4:$K$12,10,FALSE)),"",IF(B404="Hydrogen_\_Hidrógeno",LOOKUP(D404,Listas!$AL$4:$AL$7,Listas!$AM$4:$AM$7),VLOOKUP($B404,Listas!$B$4:$K$12,10,FALSE)))</f>
        <v/>
      </c>
    </row>
    <row r="405" spans="1:11" x14ac:dyDescent="0.25">
      <c r="A405" s="14"/>
      <c r="B405" s="23" t="s">
        <v>781</v>
      </c>
      <c r="C405" s="14" t="str">
        <f>IF(ISERROR(VLOOKUP($B405,Listas!$B$4:$C$12,2,FALSE)),"",VLOOKUP($B405,Listas!$B$4:$C$12,2,FALSE))</f>
        <v/>
      </c>
      <c r="D405" s="23"/>
      <c r="E405" s="15">
        <v>0</v>
      </c>
      <c r="F405" s="15" t="s">
        <v>909</v>
      </c>
      <c r="G405" s="15" t="str">
        <f>IF(ISERROR(VLOOKUP($B405&amp;" "&amp;$H405,Listas!$N$4:$O$14,2,FALSE)),"",VLOOKUP($B405&amp;" "&amp;$H405,Listas!$N$4:$O$14,2,FALSE))</f>
        <v/>
      </c>
      <c r="H405" s="15" t="str">
        <f>IF(ISERROR(VLOOKUP($F405,Listas!$L$4:$M$7,2,FALSE)),"",VLOOKUP($F405,Listas!$L$4:$M$7,2,FALSE))</f>
        <v/>
      </c>
      <c r="I405" s="17" t="str">
        <f t="shared" si="12"/>
        <v/>
      </c>
      <c r="J405" s="15" t="str">
        <f t="shared" si="13"/>
        <v/>
      </c>
      <c r="K405" s="15" t="str">
        <f>IF(ISERROR(VLOOKUP($B405,Listas!$B$4:$K$12,10,FALSE)),"",IF(B405="Hydrogen_\_Hidrógeno",LOOKUP(D405,Listas!$AL$4:$AL$7,Listas!$AM$4:$AM$7),VLOOKUP($B405,Listas!$B$4:$K$12,10,FALSE)))</f>
        <v/>
      </c>
    </row>
    <row r="406" spans="1:11" x14ac:dyDescent="0.25">
      <c r="A406" s="14"/>
      <c r="B406" s="23" t="s">
        <v>781</v>
      </c>
      <c r="C406" s="14" t="str">
        <f>IF(ISERROR(VLOOKUP($B406,Listas!$B$4:$C$12,2,FALSE)),"",VLOOKUP($B406,Listas!$B$4:$C$12,2,FALSE))</f>
        <v/>
      </c>
      <c r="D406" s="23"/>
      <c r="E406" s="15">
        <v>0</v>
      </c>
      <c r="F406" s="15" t="s">
        <v>909</v>
      </c>
      <c r="G406" s="15" t="str">
        <f>IF(ISERROR(VLOOKUP($B406&amp;" "&amp;$H406,Listas!$N$4:$O$14,2,FALSE)),"",VLOOKUP($B406&amp;" "&amp;$H406,Listas!$N$4:$O$14,2,FALSE))</f>
        <v/>
      </c>
      <c r="H406" s="15" t="str">
        <f>IF(ISERROR(VLOOKUP($F406,Listas!$L$4:$M$7,2,FALSE)),"",VLOOKUP($F406,Listas!$L$4:$M$7,2,FALSE))</f>
        <v/>
      </c>
      <c r="I406" s="17" t="str">
        <f t="shared" si="12"/>
        <v/>
      </c>
      <c r="J406" s="15" t="str">
        <f t="shared" si="13"/>
        <v/>
      </c>
      <c r="K406" s="15" t="str">
        <f>IF(ISERROR(VLOOKUP($B406,Listas!$B$4:$K$12,10,FALSE)),"",IF(B406="Hydrogen_\_Hidrógeno",LOOKUP(D406,Listas!$AL$4:$AL$7,Listas!$AM$4:$AM$7),VLOOKUP($B406,Listas!$B$4:$K$12,10,FALSE)))</f>
        <v/>
      </c>
    </row>
    <row r="407" spans="1:11" x14ac:dyDescent="0.25">
      <c r="A407" s="14"/>
      <c r="B407" s="23" t="s">
        <v>781</v>
      </c>
      <c r="C407" s="14" t="str">
        <f>IF(ISERROR(VLOOKUP($B407,Listas!$B$4:$C$12,2,FALSE)),"",VLOOKUP($B407,Listas!$B$4:$C$12,2,FALSE))</f>
        <v/>
      </c>
      <c r="D407" s="23"/>
      <c r="E407" s="15">
        <v>0</v>
      </c>
      <c r="F407" s="15" t="s">
        <v>909</v>
      </c>
      <c r="G407" s="15" t="str">
        <f>IF(ISERROR(VLOOKUP($B407&amp;" "&amp;$H407,Listas!$N$4:$O$14,2,FALSE)),"",VLOOKUP($B407&amp;" "&amp;$H407,Listas!$N$4:$O$14,2,FALSE))</f>
        <v/>
      </c>
      <c r="H407" s="15" t="str">
        <f>IF(ISERROR(VLOOKUP($F407,Listas!$L$4:$M$7,2,FALSE)),"",VLOOKUP($F407,Listas!$L$4:$M$7,2,FALSE))</f>
        <v/>
      </c>
      <c r="I407" s="17" t="str">
        <f t="shared" si="12"/>
        <v/>
      </c>
      <c r="J407" s="15" t="str">
        <f t="shared" si="13"/>
        <v/>
      </c>
      <c r="K407" s="15" t="str">
        <f>IF(ISERROR(VLOOKUP($B407,Listas!$B$4:$K$12,10,FALSE)),"",IF(B407="Hydrogen_\_Hidrógeno",LOOKUP(D407,Listas!$AL$4:$AL$7,Listas!$AM$4:$AM$7),VLOOKUP($B407,Listas!$B$4:$K$12,10,FALSE)))</f>
        <v/>
      </c>
    </row>
    <row r="408" spans="1:11" x14ac:dyDescent="0.25">
      <c r="A408" s="14"/>
      <c r="B408" s="23" t="s">
        <v>781</v>
      </c>
      <c r="C408" s="14" t="str">
        <f>IF(ISERROR(VLOOKUP($B408,Listas!$B$4:$C$12,2,FALSE)),"",VLOOKUP($B408,Listas!$B$4:$C$12,2,FALSE))</f>
        <v/>
      </c>
      <c r="D408" s="23"/>
      <c r="E408" s="15">
        <v>0</v>
      </c>
      <c r="F408" s="15" t="s">
        <v>909</v>
      </c>
      <c r="G408" s="15" t="str">
        <f>IF(ISERROR(VLOOKUP($B408&amp;" "&amp;$H408,Listas!$N$4:$O$14,2,FALSE)),"",VLOOKUP($B408&amp;" "&amp;$H408,Listas!$N$4:$O$14,2,FALSE))</f>
        <v/>
      </c>
      <c r="H408" s="15" t="str">
        <f>IF(ISERROR(VLOOKUP($F408,Listas!$L$4:$M$7,2,FALSE)),"",VLOOKUP($F408,Listas!$L$4:$M$7,2,FALSE))</f>
        <v/>
      </c>
      <c r="I408" s="17" t="str">
        <f t="shared" si="12"/>
        <v/>
      </c>
      <c r="J408" s="15" t="str">
        <f t="shared" si="13"/>
        <v/>
      </c>
      <c r="K408" s="15" t="str">
        <f>IF(ISERROR(VLOOKUP($B408,Listas!$B$4:$K$12,10,FALSE)),"",IF(B408="Hydrogen_\_Hidrógeno",LOOKUP(D408,Listas!$AL$4:$AL$7,Listas!$AM$4:$AM$7),VLOOKUP($B408,Listas!$B$4:$K$12,10,FALSE)))</f>
        <v/>
      </c>
    </row>
    <row r="409" spans="1:11" x14ac:dyDescent="0.25">
      <c r="A409" s="14"/>
      <c r="B409" s="23" t="s">
        <v>781</v>
      </c>
      <c r="C409" s="14" t="str">
        <f>IF(ISERROR(VLOOKUP($B409,Listas!$B$4:$C$12,2,FALSE)),"",VLOOKUP($B409,Listas!$B$4:$C$12,2,FALSE))</f>
        <v/>
      </c>
      <c r="D409" s="23"/>
      <c r="E409" s="15">
        <v>0</v>
      </c>
      <c r="F409" s="15" t="s">
        <v>909</v>
      </c>
      <c r="G409" s="15" t="str">
        <f>IF(ISERROR(VLOOKUP($B409&amp;" "&amp;$H409,Listas!$N$4:$O$14,2,FALSE)),"",VLOOKUP($B409&amp;" "&amp;$H409,Listas!$N$4:$O$14,2,FALSE))</f>
        <v/>
      </c>
      <c r="H409" s="15" t="str">
        <f>IF(ISERROR(VLOOKUP($F409,Listas!$L$4:$M$7,2,FALSE)),"",VLOOKUP($F409,Listas!$L$4:$M$7,2,FALSE))</f>
        <v/>
      </c>
      <c r="I409" s="17" t="str">
        <f t="shared" si="12"/>
        <v/>
      </c>
      <c r="J409" s="15" t="str">
        <f t="shared" si="13"/>
        <v/>
      </c>
      <c r="K409" s="15" t="str">
        <f>IF(ISERROR(VLOOKUP($B409,Listas!$B$4:$K$12,10,FALSE)),"",IF(B409="Hydrogen_\_Hidrógeno",LOOKUP(D409,Listas!$AL$4:$AL$7,Listas!$AM$4:$AM$7),VLOOKUP($B409,Listas!$B$4:$K$12,10,FALSE)))</f>
        <v/>
      </c>
    </row>
    <row r="410" spans="1:11" x14ac:dyDescent="0.25">
      <c r="A410" s="14"/>
      <c r="B410" s="23" t="s">
        <v>781</v>
      </c>
      <c r="C410" s="14" t="str">
        <f>IF(ISERROR(VLOOKUP($B410,Listas!$B$4:$C$12,2,FALSE)),"",VLOOKUP($B410,Listas!$B$4:$C$12,2,FALSE))</f>
        <v/>
      </c>
      <c r="D410" s="23"/>
      <c r="E410" s="15">
        <v>0</v>
      </c>
      <c r="F410" s="15" t="s">
        <v>909</v>
      </c>
      <c r="G410" s="15" t="str">
        <f>IF(ISERROR(VLOOKUP($B410&amp;" "&amp;$H410,Listas!$N$4:$O$14,2,FALSE)),"",VLOOKUP($B410&amp;" "&amp;$H410,Listas!$N$4:$O$14,2,FALSE))</f>
        <v/>
      </c>
      <c r="H410" s="15" t="str">
        <f>IF(ISERROR(VLOOKUP($F410,Listas!$L$4:$M$7,2,FALSE)),"",VLOOKUP($F410,Listas!$L$4:$M$7,2,FALSE))</f>
        <v/>
      </c>
      <c r="I410" s="17" t="str">
        <f t="shared" si="12"/>
        <v/>
      </c>
      <c r="J410" s="15" t="str">
        <f t="shared" si="13"/>
        <v/>
      </c>
      <c r="K410" s="15" t="str">
        <f>IF(ISERROR(VLOOKUP($B410,Listas!$B$4:$K$12,10,FALSE)),"",IF(B410="Hydrogen_\_Hidrógeno",LOOKUP(D410,Listas!$AL$4:$AL$7,Listas!$AM$4:$AM$7),VLOOKUP($B410,Listas!$B$4:$K$12,10,FALSE)))</f>
        <v/>
      </c>
    </row>
    <row r="411" spans="1:11" x14ac:dyDescent="0.25">
      <c r="A411" s="14"/>
      <c r="B411" s="23" t="s">
        <v>781</v>
      </c>
      <c r="C411" s="14" t="str">
        <f>IF(ISERROR(VLOOKUP($B411,Listas!$B$4:$C$12,2,FALSE)),"",VLOOKUP($B411,Listas!$B$4:$C$12,2,FALSE))</f>
        <v/>
      </c>
      <c r="D411" s="23"/>
      <c r="E411" s="15">
        <v>0</v>
      </c>
      <c r="F411" s="15" t="s">
        <v>909</v>
      </c>
      <c r="G411" s="15" t="str">
        <f>IF(ISERROR(VLOOKUP($B411&amp;" "&amp;$H411,Listas!$N$4:$O$14,2,FALSE)),"",VLOOKUP($B411&amp;" "&amp;$H411,Listas!$N$4:$O$14,2,FALSE))</f>
        <v/>
      </c>
      <c r="H411" s="15" t="str">
        <f>IF(ISERROR(VLOOKUP($F411,Listas!$L$4:$M$7,2,FALSE)),"",VLOOKUP($F411,Listas!$L$4:$M$7,2,FALSE))</f>
        <v/>
      </c>
      <c r="I411" s="17" t="str">
        <f t="shared" si="12"/>
        <v/>
      </c>
      <c r="J411" s="15" t="str">
        <f t="shared" si="13"/>
        <v/>
      </c>
      <c r="K411" s="15" t="str">
        <f>IF(ISERROR(VLOOKUP($B411,Listas!$B$4:$K$12,10,FALSE)),"",IF(B411="Hydrogen_\_Hidrógeno",LOOKUP(D411,Listas!$AL$4:$AL$7,Listas!$AM$4:$AM$7),VLOOKUP($B411,Listas!$B$4:$K$12,10,FALSE)))</f>
        <v/>
      </c>
    </row>
    <row r="412" spans="1:11" x14ac:dyDescent="0.25">
      <c r="A412" s="14"/>
      <c r="B412" s="23" t="s">
        <v>781</v>
      </c>
      <c r="C412" s="14" t="str">
        <f>IF(ISERROR(VLOOKUP($B412,Listas!$B$4:$C$12,2,FALSE)),"",VLOOKUP($B412,Listas!$B$4:$C$12,2,FALSE))</f>
        <v/>
      </c>
      <c r="D412" s="23"/>
      <c r="E412" s="15">
        <v>0</v>
      </c>
      <c r="F412" s="15" t="s">
        <v>909</v>
      </c>
      <c r="G412" s="15" t="str">
        <f>IF(ISERROR(VLOOKUP($B412&amp;" "&amp;$H412,Listas!$N$4:$O$14,2,FALSE)),"",VLOOKUP($B412&amp;" "&amp;$H412,Listas!$N$4:$O$14,2,FALSE))</f>
        <v/>
      </c>
      <c r="H412" s="15" t="str">
        <f>IF(ISERROR(VLOOKUP($F412,Listas!$L$4:$M$7,2,FALSE)),"",VLOOKUP($F412,Listas!$L$4:$M$7,2,FALSE))</f>
        <v/>
      </c>
      <c r="I412" s="17" t="str">
        <f t="shared" si="12"/>
        <v/>
      </c>
      <c r="J412" s="15" t="str">
        <f t="shared" si="13"/>
        <v/>
      </c>
      <c r="K412" s="15" t="str">
        <f>IF(ISERROR(VLOOKUP($B412,Listas!$B$4:$K$12,10,FALSE)),"",IF(B412="Hydrogen_\_Hidrógeno",LOOKUP(D412,Listas!$AL$4:$AL$7,Listas!$AM$4:$AM$7),VLOOKUP($B412,Listas!$B$4:$K$12,10,FALSE)))</f>
        <v/>
      </c>
    </row>
    <row r="413" spans="1:11" x14ac:dyDescent="0.25">
      <c r="A413" s="14"/>
      <c r="B413" s="23" t="s">
        <v>781</v>
      </c>
      <c r="C413" s="14" t="str">
        <f>IF(ISERROR(VLOOKUP($B413,Listas!$B$4:$C$12,2,FALSE)),"",VLOOKUP($B413,Listas!$B$4:$C$12,2,FALSE))</f>
        <v/>
      </c>
      <c r="D413" s="23"/>
      <c r="E413" s="15">
        <v>0</v>
      </c>
      <c r="F413" s="15" t="s">
        <v>909</v>
      </c>
      <c r="G413" s="15" t="str">
        <f>IF(ISERROR(VLOOKUP($B413&amp;" "&amp;$H413,Listas!$N$4:$O$14,2,FALSE)),"",VLOOKUP($B413&amp;" "&amp;$H413,Listas!$N$4:$O$14,2,FALSE))</f>
        <v/>
      </c>
      <c r="H413" s="15" t="str">
        <f>IF(ISERROR(VLOOKUP($F413,Listas!$L$4:$M$7,2,FALSE)),"",VLOOKUP($F413,Listas!$L$4:$M$7,2,FALSE))</f>
        <v/>
      </c>
      <c r="I413" s="17" t="str">
        <f t="shared" si="12"/>
        <v/>
      </c>
      <c r="J413" s="15" t="str">
        <f t="shared" si="13"/>
        <v/>
      </c>
      <c r="K413" s="15" t="str">
        <f>IF(ISERROR(VLOOKUP($B413,Listas!$B$4:$K$12,10,FALSE)),"",IF(B413="Hydrogen_\_Hidrógeno",LOOKUP(D413,Listas!$AL$4:$AL$7,Listas!$AM$4:$AM$7),VLOOKUP($B413,Listas!$B$4:$K$12,10,FALSE)))</f>
        <v/>
      </c>
    </row>
    <row r="414" spans="1:11" x14ac:dyDescent="0.25">
      <c r="A414" s="14"/>
      <c r="B414" s="23" t="s">
        <v>781</v>
      </c>
      <c r="C414" s="14" t="str">
        <f>IF(ISERROR(VLOOKUP($B414,Listas!$B$4:$C$12,2,FALSE)),"",VLOOKUP($B414,Listas!$B$4:$C$12,2,FALSE))</f>
        <v/>
      </c>
      <c r="D414" s="23"/>
      <c r="E414" s="15">
        <v>0</v>
      </c>
      <c r="F414" s="15" t="s">
        <v>909</v>
      </c>
      <c r="G414" s="15" t="str">
        <f>IF(ISERROR(VLOOKUP($B414&amp;" "&amp;$H414,Listas!$N$4:$O$14,2,FALSE)),"",VLOOKUP($B414&amp;" "&amp;$H414,Listas!$N$4:$O$14,2,FALSE))</f>
        <v/>
      </c>
      <c r="H414" s="15" t="str">
        <f>IF(ISERROR(VLOOKUP($F414,Listas!$L$4:$M$7,2,FALSE)),"",VLOOKUP($F414,Listas!$L$4:$M$7,2,FALSE))</f>
        <v/>
      </c>
      <c r="I414" s="17" t="str">
        <f t="shared" si="12"/>
        <v/>
      </c>
      <c r="J414" s="15" t="str">
        <f t="shared" si="13"/>
        <v/>
      </c>
      <c r="K414" s="15" t="str">
        <f>IF(ISERROR(VLOOKUP($B414,Listas!$B$4:$K$12,10,FALSE)),"",IF(B414="Hydrogen_\_Hidrógeno",LOOKUP(D414,Listas!$AL$4:$AL$7,Listas!$AM$4:$AM$7),VLOOKUP($B414,Listas!$B$4:$K$12,10,FALSE)))</f>
        <v/>
      </c>
    </row>
    <row r="415" spans="1:11" x14ac:dyDescent="0.25">
      <c r="A415" s="14"/>
      <c r="B415" s="23" t="s">
        <v>781</v>
      </c>
      <c r="C415" s="14" t="str">
        <f>IF(ISERROR(VLOOKUP($B415,Listas!$B$4:$C$12,2,FALSE)),"",VLOOKUP($B415,Listas!$B$4:$C$12,2,FALSE))</f>
        <v/>
      </c>
      <c r="D415" s="23"/>
      <c r="E415" s="15">
        <v>0</v>
      </c>
      <c r="F415" s="15" t="s">
        <v>909</v>
      </c>
      <c r="G415" s="15" t="str">
        <f>IF(ISERROR(VLOOKUP($B415&amp;" "&amp;$H415,Listas!$N$4:$O$14,2,FALSE)),"",VLOOKUP($B415&amp;" "&amp;$H415,Listas!$N$4:$O$14,2,FALSE))</f>
        <v/>
      </c>
      <c r="H415" s="15" t="str">
        <f>IF(ISERROR(VLOOKUP($F415,Listas!$L$4:$M$7,2,FALSE)),"",VLOOKUP($F415,Listas!$L$4:$M$7,2,FALSE))</f>
        <v/>
      </c>
      <c r="I415" s="17" t="str">
        <f t="shared" si="12"/>
        <v/>
      </c>
      <c r="J415" s="15" t="str">
        <f t="shared" si="13"/>
        <v/>
      </c>
      <c r="K415" s="15" t="str">
        <f>IF(ISERROR(VLOOKUP($B415,Listas!$B$4:$K$12,10,FALSE)),"",IF(B415="Hydrogen_\_Hidrógeno",LOOKUP(D415,Listas!$AL$4:$AL$7,Listas!$AM$4:$AM$7),VLOOKUP($B415,Listas!$B$4:$K$12,10,FALSE)))</f>
        <v/>
      </c>
    </row>
    <row r="416" spans="1:11" x14ac:dyDescent="0.25">
      <c r="A416" s="14"/>
      <c r="B416" s="23" t="s">
        <v>781</v>
      </c>
      <c r="C416" s="14" t="str">
        <f>IF(ISERROR(VLOOKUP($B416,Listas!$B$4:$C$12,2,FALSE)),"",VLOOKUP($B416,Listas!$B$4:$C$12,2,FALSE))</f>
        <v/>
      </c>
      <c r="D416" s="23"/>
      <c r="E416" s="15">
        <v>0</v>
      </c>
      <c r="F416" s="15" t="s">
        <v>909</v>
      </c>
      <c r="G416" s="15" t="str">
        <f>IF(ISERROR(VLOOKUP($B416&amp;" "&amp;$H416,Listas!$N$4:$O$14,2,FALSE)),"",VLOOKUP($B416&amp;" "&amp;$H416,Listas!$N$4:$O$14,2,FALSE))</f>
        <v/>
      </c>
      <c r="H416" s="15" t="str">
        <f>IF(ISERROR(VLOOKUP($F416,Listas!$L$4:$M$7,2,FALSE)),"",VLOOKUP($F416,Listas!$L$4:$M$7,2,FALSE))</f>
        <v/>
      </c>
      <c r="I416" s="17" t="str">
        <f t="shared" si="12"/>
        <v/>
      </c>
      <c r="J416" s="15" t="str">
        <f t="shared" si="13"/>
        <v/>
      </c>
      <c r="K416" s="15" t="str">
        <f>IF(ISERROR(VLOOKUP($B416,Listas!$B$4:$K$12,10,FALSE)),"",IF(B416="Hydrogen_\_Hidrógeno",LOOKUP(D416,Listas!$AL$4:$AL$7,Listas!$AM$4:$AM$7),VLOOKUP($B416,Listas!$B$4:$K$12,10,FALSE)))</f>
        <v/>
      </c>
    </row>
    <row r="417" spans="1:11" x14ac:dyDescent="0.25">
      <c r="A417" s="14"/>
      <c r="B417" s="23" t="s">
        <v>781</v>
      </c>
      <c r="C417" s="14" t="str">
        <f>IF(ISERROR(VLOOKUP($B417,Listas!$B$4:$C$12,2,FALSE)),"",VLOOKUP($B417,Listas!$B$4:$C$12,2,FALSE))</f>
        <v/>
      </c>
      <c r="D417" s="23"/>
      <c r="E417" s="15">
        <v>0</v>
      </c>
      <c r="F417" s="15" t="s">
        <v>909</v>
      </c>
      <c r="G417" s="15" t="str">
        <f>IF(ISERROR(VLOOKUP($B417&amp;" "&amp;$H417,Listas!$N$4:$O$14,2,FALSE)),"",VLOOKUP($B417&amp;" "&amp;$H417,Listas!$N$4:$O$14,2,FALSE))</f>
        <v/>
      </c>
      <c r="H417" s="15" t="str">
        <f>IF(ISERROR(VLOOKUP($F417,Listas!$L$4:$M$7,2,FALSE)),"",VLOOKUP($F417,Listas!$L$4:$M$7,2,FALSE))</f>
        <v/>
      </c>
      <c r="I417" s="17" t="str">
        <f t="shared" si="12"/>
        <v/>
      </c>
      <c r="J417" s="15" t="str">
        <f t="shared" si="13"/>
        <v/>
      </c>
      <c r="K417" s="15" t="str">
        <f>IF(ISERROR(VLOOKUP($B417,Listas!$B$4:$K$12,10,FALSE)),"",IF(B417="Hydrogen_\_Hidrógeno",LOOKUP(D417,Listas!$AL$4:$AL$7,Listas!$AM$4:$AM$7),VLOOKUP($B417,Listas!$B$4:$K$12,10,FALSE)))</f>
        <v/>
      </c>
    </row>
    <row r="418" spans="1:11" x14ac:dyDescent="0.25">
      <c r="A418" s="14"/>
      <c r="B418" s="23" t="s">
        <v>781</v>
      </c>
      <c r="C418" s="14" t="str">
        <f>IF(ISERROR(VLOOKUP($B418,Listas!$B$4:$C$12,2,FALSE)),"",VLOOKUP($B418,Listas!$B$4:$C$12,2,FALSE))</f>
        <v/>
      </c>
      <c r="D418" s="23"/>
      <c r="E418" s="15">
        <v>0</v>
      </c>
      <c r="F418" s="15" t="s">
        <v>909</v>
      </c>
      <c r="G418" s="15" t="str">
        <f>IF(ISERROR(VLOOKUP($B418&amp;" "&amp;$H418,Listas!$N$4:$O$14,2,FALSE)),"",VLOOKUP($B418&amp;" "&amp;$H418,Listas!$N$4:$O$14,2,FALSE))</f>
        <v/>
      </c>
      <c r="H418" s="15" t="str">
        <f>IF(ISERROR(VLOOKUP($F418,Listas!$L$4:$M$7,2,FALSE)),"",VLOOKUP($F418,Listas!$L$4:$M$7,2,FALSE))</f>
        <v/>
      </c>
      <c r="I418" s="17" t="str">
        <f t="shared" si="12"/>
        <v/>
      </c>
      <c r="J418" s="15" t="str">
        <f t="shared" si="13"/>
        <v/>
      </c>
      <c r="K418" s="15" t="str">
        <f>IF(ISERROR(VLOOKUP($B418,Listas!$B$4:$K$12,10,FALSE)),"",IF(B418="Hydrogen_\_Hidrógeno",LOOKUP(D418,Listas!$AL$4:$AL$7,Listas!$AM$4:$AM$7),VLOOKUP($B418,Listas!$B$4:$K$12,10,FALSE)))</f>
        <v/>
      </c>
    </row>
    <row r="419" spans="1:11" x14ac:dyDescent="0.25">
      <c r="A419" s="14"/>
      <c r="B419" s="23" t="s">
        <v>781</v>
      </c>
      <c r="C419" s="14" t="str">
        <f>IF(ISERROR(VLOOKUP($B419,Listas!$B$4:$C$12,2,FALSE)),"",VLOOKUP($B419,Listas!$B$4:$C$12,2,FALSE))</f>
        <v/>
      </c>
      <c r="D419" s="23"/>
      <c r="E419" s="15">
        <v>0</v>
      </c>
      <c r="F419" s="15" t="s">
        <v>909</v>
      </c>
      <c r="G419" s="15" t="str">
        <f>IF(ISERROR(VLOOKUP($B419&amp;" "&amp;$H419,Listas!$N$4:$O$14,2,FALSE)),"",VLOOKUP($B419&amp;" "&amp;$H419,Listas!$N$4:$O$14,2,FALSE))</f>
        <v/>
      </c>
      <c r="H419" s="15" t="str">
        <f>IF(ISERROR(VLOOKUP($F419,Listas!$L$4:$M$7,2,FALSE)),"",VLOOKUP($F419,Listas!$L$4:$M$7,2,FALSE))</f>
        <v/>
      </c>
      <c r="I419" s="17" t="str">
        <f t="shared" si="12"/>
        <v/>
      </c>
      <c r="J419" s="15" t="str">
        <f t="shared" si="13"/>
        <v/>
      </c>
      <c r="K419" s="15" t="str">
        <f>IF(ISERROR(VLOOKUP($B419,Listas!$B$4:$K$12,10,FALSE)),"",IF(B419="Hydrogen_\_Hidrógeno",LOOKUP(D419,Listas!$AL$4:$AL$7,Listas!$AM$4:$AM$7),VLOOKUP($B419,Listas!$B$4:$K$12,10,FALSE)))</f>
        <v/>
      </c>
    </row>
    <row r="420" spans="1:11" x14ac:dyDescent="0.25">
      <c r="A420" s="14"/>
      <c r="B420" s="23" t="s">
        <v>781</v>
      </c>
      <c r="C420" s="14" t="str">
        <f>IF(ISERROR(VLOOKUP($B420,Listas!$B$4:$C$12,2,FALSE)),"",VLOOKUP($B420,Listas!$B$4:$C$12,2,FALSE))</f>
        <v/>
      </c>
      <c r="D420" s="23"/>
      <c r="E420" s="15">
        <v>0</v>
      </c>
      <c r="F420" s="15" t="s">
        <v>909</v>
      </c>
      <c r="G420" s="15" t="str">
        <f>IF(ISERROR(VLOOKUP($B420&amp;" "&amp;$H420,Listas!$N$4:$O$14,2,FALSE)),"",VLOOKUP($B420&amp;" "&amp;$H420,Listas!$N$4:$O$14,2,FALSE))</f>
        <v/>
      </c>
      <c r="H420" s="15" t="str">
        <f>IF(ISERROR(VLOOKUP($F420,Listas!$L$4:$M$7,2,FALSE)),"",VLOOKUP($F420,Listas!$L$4:$M$7,2,FALSE))</f>
        <v/>
      </c>
      <c r="I420" s="17" t="str">
        <f t="shared" si="12"/>
        <v/>
      </c>
      <c r="J420" s="15" t="str">
        <f t="shared" si="13"/>
        <v/>
      </c>
      <c r="K420" s="15" t="str">
        <f>IF(ISERROR(VLOOKUP($B420,Listas!$B$4:$K$12,10,FALSE)),"",IF(B420="Hydrogen_\_Hidrógeno",LOOKUP(D420,Listas!$AL$4:$AL$7,Listas!$AM$4:$AM$7),VLOOKUP($B420,Listas!$B$4:$K$12,10,FALSE)))</f>
        <v/>
      </c>
    </row>
    <row r="421" spans="1:11" x14ac:dyDescent="0.25">
      <c r="A421" s="14"/>
      <c r="B421" s="23" t="s">
        <v>781</v>
      </c>
      <c r="C421" s="14" t="str">
        <f>IF(ISERROR(VLOOKUP($B421,Listas!$B$4:$C$12,2,FALSE)),"",VLOOKUP($B421,Listas!$B$4:$C$12,2,FALSE))</f>
        <v/>
      </c>
      <c r="D421" s="23"/>
      <c r="E421" s="15">
        <v>0</v>
      </c>
      <c r="F421" s="15" t="s">
        <v>909</v>
      </c>
      <c r="G421" s="15" t="str">
        <f>IF(ISERROR(VLOOKUP($B421&amp;" "&amp;$H421,Listas!$N$4:$O$14,2,FALSE)),"",VLOOKUP($B421&amp;" "&amp;$H421,Listas!$N$4:$O$14,2,FALSE))</f>
        <v/>
      </c>
      <c r="H421" s="15" t="str">
        <f>IF(ISERROR(VLOOKUP($F421,Listas!$L$4:$M$7,2,FALSE)),"",VLOOKUP($F421,Listas!$L$4:$M$7,2,FALSE))</f>
        <v/>
      </c>
      <c r="I421" s="17" t="str">
        <f t="shared" si="12"/>
        <v/>
      </c>
      <c r="J421" s="15" t="str">
        <f t="shared" si="13"/>
        <v/>
      </c>
      <c r="K421" s="15" t="str">
        <f>IF(ISERROR(VLOOKUP($B421,Listas!$B$4:$K$12,10,FALSE)),"",IF(B421="Hydrogen_\_Hidrógeno",LOOKUP(D421,Listas!$AL$4:$AL$7,Listas!$AM$4:$AM$7),VLOOKUP($B421,Listas!$B$4:$K$12,10,FALSE)))</f>
        <v/>
      </c>
    </row>
    <row r="422" spans="1:11" x14ac:dyDescent="0.25">
      <c r="A422" s="14"/>
      <c r="B422" s="23" t="s">
        <v>781</v>
      </c>
      <c r="C422" s="14" t="str">
        <f>IF(ISERROR(VLOOKUP($B422,Listas!$B$4:$C$12,2,FALSE)),"",VLOOKUP($B422,Listas!$B$4:$C$12,2,FALSE))</f>
        <v/>
      </c>
      <c r="D422" s="23"/>
      <c r="E422" s="15">
        <v>0</v>
      </c>
      <c r="F422" s="15" t="s">
        <v>909</v>
      </c>
      <c r="G422" s="15" t="str">
        <f>IF(ISERROR(VLOOKUP($B422&amp;" "&amp;$H422,Listas!$N$4:$O$14,2,FALSE)),"",VLOOKUP($B422&amp;" "&amp;$H422,Listas!$N$4:$O$14,2,FALSE))</f>
        <v/>
      </c>
      <c r="H422" s="15" t="str">
        <f>IF(ISERROR(VLOOKUP($F422,Listas!$L$4:$M$7,2,FALSE)),"",VLOOKUP($F422,Listas!$L$4:$M$7,2,FALSE))</f>
        <v/>
      </c>
      <c r="I422" s="17" t="str">
        <f t="shared" si="12"/>
        <v/>
      </c>
      <c r="J422" s="15" t="str">
        <f t="shared" si="13"/>
        <v/>
      </c>
      <c r="K422" s="15" t="str">
        <f>IF(ISERROR(VLOOKUP($B422,Listas!$B$4:$K$12,10,FALSE)),"",IF(B422="Hydrogen_\_Hidrógeno",LOOKUP(D422,Listas!$AL$4:$AL$7,Listas!$AM$4:$AM$7),VLOOKUP($B422,Listas!$B$4:$K$12,10,FALSE)))</f>
        <v/>
      </c>
    </row>
    <row r="423" spans="1:11" x14ac:dyDescent="0.25">
      <c r="A423" s="14"/>
      <c r="B423" s="23" t="s">
        <v>781</v>
      </c>
      <c r="C423" s="14" t="str">
        <f>IF(ISERROR(VLOOKUP($B423,Listas!$B$4:$C$12,2,FALSE)),"",VLOOKUP($B423,Listas!$B$4:$C$12,2,FALSE))</f>
        <v/>
      </c>
      <c r="D423" s="23"/>
      <c r="E423" s="15">
        <v>0</v>
      </c>
      <c r="F423" s="15" t="s">
        <v>909</v>
      </c>
      <c r="G423" s="15" t="str">
        <f>IF(ISERROR(VLOOKUP($B423&amp;" "&amp;$H423,Listas!$N$4:$O$14,2,FALSE)),"",VLOOKUP($B423&amp;" "&amp;$H423,Listas!$N$4:$O$14,2,FALSE))</f>
        <v/>
      </c>
      <c r="H423" s="15" t="str">
        <f>IF(ISERROR(VLOOKUP($F423,Listas!$L$4:$M$7,2,FALSE)),"",VLOOKUP($F423,Listas!$L$4:$M$7,2,FALSE))</f>
        <v/>
      </c>
      <c r="I423" s="17" t="str">
        <f t="shared" si="12"/>
        <v/>
      </c>
      <c r="J423" s="15" t="str">
        <f t="shared" si="13"/>
        <v/>
      </c>
      <c r="K423" s="15" t="str">
        <f>IF(ISERROR(VLOOKUP($B423,Listas!$B$4:$K$12,10,FALSE)),"",IF(B423="Hydrogen_\_Hidrógeno",LOOKUP(D423,Listas!$AL$4:$AL$7,Listas!$AM$4:$AM$7),VLOOKUP($B423,Listas!$B$4:$K$12,10,FALSE)))</f>
        <v/>
      </c>
    </row>
    <row r="424" spans="1:11" x14ac:dyDescent="0.25">
      <c r="A424" s="14"/>
      <c r="B424" s="23" t="s">
        <v>781</v>
      </c>
      <c r="C424" s="14" t="str">
        <f>IF(ISERROR(VLOOKUP($B424,Listas!$B$4:$C$12,2,FALSE)),"",VLOOKUP($B424,Listas!$B$4:$C$12,2,FALSE))</f>
        <v/>
      </c>
      <c r="D424" s="23"/>
      <c r="E424" s="15">
        <v>0</v>
      </c>
      <c r="F424" s="15" t="s">
        <v>909</v>
      </c>
      <c r="G424" s="15" t="str">
        <f>IF(ISERROR(VLOOKUP($B424&amp;" "&amp;$H424,Listas!$N$4:$O$14,2,FALSE)),"",VLOOKUP($B424&amp;" "&amp;$H424,Listas!$N$4:$O$14,2,FALSE))</f>
        <v/>
      </c>
      <c r="H424" s="15" t="str">
        <f>IF(ISERROR(VLOOKUP($F424,Listas!$L$4:$M$7,2,FALSE)),"",VLOOKUP($F424,Listas!$L$4:$M$7,2,FALSE))</f>
        <v/>
      </c>
      <c r="I424" s="17" t="str">
        <f t="shared" si="12"/>
        <v/>
      </c>
      <c r="J424" s="15" t="str">
        <f t="shared" si="13"/>
        <v/>
      </c>
      <c r="K424" s="15" t="str">
        <f>IF(ISERROR(VLOOKUP($B424,Listas!$B$4:$K$12,10,FALSE)),"",IF(B424="Hydrogen_\_Hidrógeno",LOOKUP(D424,Listas!$AL$4:$AL$7,Listas!$AM$4:$AM$7),VLOOKUP($B424,Listas!$B$4:$K$12,10,FALSE)))</f>
        <v/>
      </c>
    </row>
    <row r="425" spans="1:11" x14ac:dyDescent="0.25">
      <c r="A425" s="14"/>
      <c r="B425" s="23" t="s">
        <v>781</v>
      </c>
      <c r="C425" s="14" t="str">
        <f>IF(ISERROR(VLOOKUP($B425,Listas!$B$4:$C$12,2,FALSE)),"",VLOOKUP($B425,Listas!$B$4:$C$12,2,FALSE))</f>
        <v/>
      </c>
      <c r="D425" s="23"/>
      <c r="E425" s="15">
        <v>0</v>
      </c>
      <c r="F425" s="15" t="s">
        <v>909</v>
      </c>
      <c r="G425" s="15" t="str">
        <f>IF(ISERROR(VLOOKUP($B425&amp;" "&amp;$H425,Listas!$N$4:$O$14,2,FALSE)),"",VLOOKUP($B425&amp;" "&amp;$H425,Listas!$N$4:$O$14,2,FALSE))</f>
        <v/>
      </c>
      <c r="H425" s="15" t="str">
        <f>IF(ISERROR(VLOOKUP($F425,Listas!$L$4:$M$7,2,FALSE)),"",VLOOKUP($F425,Listas!$L$4:$M$7,2,FALSE))</f>
        <v/>
      </c>
      <c r="I425" s="17" t="str">
        <f t="shared" si="12"/>
        <v/>
      </c>
      <c r="J425" s="15" t="str">
        <f t="shared" si="13"/>
        <v/>
      </c>
      <c r="K425" s="15" t="str">
        <f>IF(ISERROR(VLOOKUP($B425,Listas!$B$4:$K$12,10,FALSE)),"",IF(B425="Hydrogen_\_Hidrógeno",LOOKUP(D425,Listas!$AL$4:$AL$7,Listas!$AM$4:$AM$7),VLOOKUP($B425,Listas!$B$4:$K$12,10,FALSE)))</f>
        <v/>
      </c>
    </row>
    <row r="426" spans="1:11" x14ac:dyDescent="0.25">
      <c r="A426" s="14"/>
      <c r="B426" s="23" t="s">
        <v>781</v>
      </c>
      <c r="C426" s="14" t="str">
        <f>IF(ISERROR(VLOOKUP($B426,Listas!$B$4:$C$12,2,FALSE)),"",VLOOKUP($B426,Listas!$B$4:$C$12,2,FALSE))</f>
        <v/>
      </c>
      <c r="D426" s="23"/>
      <c r="E426" s="15">
        <v>0</v>
      </c>
      <c r="F426" s="15" t="s">
        <v>909</v>
      </c>
      <c r="G426" s="15" t="str">
        <f>IF(ISERROR(VLOOKUP($B426&amp;" "&amp;$H426,Listas!$N$4:$O$14,2,FALSE)),"",VLOOKUP($B426&amp;" "&amp;$H426,Listas!$N$4:$O$14,2,FALSE))</f>
        <v/>
      </c>
      <c r="H426" s="15" t="str">
        <f>IF(ISERROR(VLOOKUP($F426,Listas!$L$4:$M$7,2,FALSE)),"",VLOOKUP($F426,Listas!$L$4:$M$7,2,FALSE))</f>
        <v/>
      </c>
      <c r="I426" s="17" t="str">
        <f t="shared" si="12"/>
        <v/>
      </c>
      <c r="J426" s="15" t="str">
        <f t="shared" si="13"/>
        <v/>
      </c>
      <c r="K426" s="15" t="str">
        <f>IF(ISERROR(VLOOKUP($B426,Listas!$B$4:$K$12,10,FALSE)),"",IF(B426="Hydrogen_\_Hidrógeno",LOOKUP(D426,Listas!$AL$4:$AL$7,Listas!$AM$4:$AM$7),VLOOKUP($B426,Listas!$B$4:$K$12,10,FALSE)))</f>
        <v/>
      </c>
    </row>
    <row r="427" spans="1:11" x14ac:dyDescent="0.25">
      <c r="A427" s="14"/>
      <c r="B427" s="23" t="s">
        <v>781</v>
      </c>
      <c r="C427" s="14" t="str">
        <f>IF(ISERROR(VLOOKUP($B427,Listas!$B$4:$C$12,2,FALSE)),"",VLOOKUP($B427,Listas!$B$4:$C$12,2,FALSE))</f>
        <v/>
      </c>
      <c r="D427" s="23"/>
      <c r="E427" s="15">
        <v>0</v>
      </c>
      <c r="F427" s="15" t="s">
        <v>909</v>
      </c>
      <c r="G427" s="15" t="str">
        <f>IF(ISERROR(VLOOKUP($B427&amp;" "&amp;$H427,Listas!$N$4:$O$14,2,FALSE)),"",VLOOKUP($B427&amp;" "&amp;$H427,Listas!$N$4:$O$14,2,FALSE))</f>
        <v/>
      </c>
      <c r="H427" s="15" t="str">
        <f>IF(ISERROR(VLOOKUP($F427,Listas!$L$4:$M$7,2,FALSE)),"",VLOOKUP($F427,Listas!$L$4:$M$7,2,FALSE))</f>
        <v/>
      </c>
      <c r="I427" s="17" t="str">
        <f t="shared" si="12"/>
        <v/>
      </c>
      <c r="J427" s="15" t="str">
        <f t="shared" si="13"/>
        <v/>
      </c>
      <c r="K427" s="15" t="str">
        <f>IF(ISERROR(VLOOKUP($B427,Listas!$B$4:$K$12,10,FALSE)),"",IF(B427="Hydrogen_\_Hidrógeno",LOOKUP(D427,Listas!$AL$4:$AL$7,Listas!$AM$4:$AM$7),VLOOKUP($B427,Listas!$B$4:$K$12,10,FALSE)))</f>
        <v/>
      </c>
    </row>
    <row r="428" spans="1:11" x14ac:dyDescent="0.25">
      <c r="A428" s="14"/>
      <c r="B428" s="23" t="s">
        <v>781</v>
      </c>
      <c r="C428" s="14" t="str">
        <f>IF(ISERROR(VLOOKUP($B428,Listas!$B$4:$C$12,2,FALSE)),"",VLOOKUP($B428,Listas!$B$4:$C$12,2,FALSE))</f>
        <v/>
      </c>
      <c r="D428" s="23"/>
      <c r="E428" s="15">
        <v>0</v>
      </c>
      <c r="F428" s="15" t="s">
        <v>909</v>
      </c>
      <c r="G428" s="15" t="str">
        <f>IF(ISERROR(VLOOKUP($B428&amp;" "&amp;$H428,Listas!$N$4:$O$14,2,FALSE)),"",VLOOKUP($B428&amp;" "&amp;$H428,Listas!$N$4:$O$14,2,FALSE))</f>
        <v/>
      </c>
      <c r="H428" s="15" t="str">
        <f>IF(ISERROR(VLOOKUP($F428,Listas!$L$4:$M$7,2,FALSE)),"",VLOOKUP($F428,Listas!$L$4:$M$7,2,FALSE))</f>
        <v/>
      </c>
      <c r="I428" s="17" t="str">
        <f t="shared" si="12"/>
        <v/>
      </c>
      <c r="J428" s="15" t="str">
        <f t="shared" si="13"/>
        <v/>
      </c>
      <c r="K428" s="15" t="str">
        <f>IF(ISERROR(VLOOKUP($B428,Listas!$B$4:$K$12,10,FALSE)),"",IF(B428="Hydrogen_\_Hidrógeno",LOOKUP(D428,Listas!$AL$4:$AL$7,Listas!$AM$4:$AM$7),VLOOKUP($B428,Listas!$B$4:$K$12,10,FALSE)))</f>
        <v/>
      </c>
    </row>
    <row r="429" spans="1:11" x14ac:dyDescent="0.25">
      <c r="A429" s="14"/>
      <c r="B429" s="23" t="s">
        <v>781</v>
      </c>
      <c r="C429" s="14" t="str">
        <f>IF(ISERROR(VLOOKUP($B429,Listas!$B$4:$C$12,2,FALSE)),"",VLOOKUP($B429,Listas!$B$4:$C$12,2,FALSE))</f>
        <v/>
      </c>
      <c r="D429" s="23"/>
      <c r="E429" s="15">
        <v>0</v>
      </c>
      <c r="F429" s="15" t="s">
        <v>909</v>
      </c>
      <c r="G429" s="15" t="str">
        <f>IF(ISERROR(VLOOKUP($B429&amp;" "&amp;$H429,Listas!$N$4:$O$14,2,FALSE)),"",VLOOKUP($B429&amp;" "&amp;$H429,Listas!$N$4:$O$14,2,FALSE))</f>
        <v/>
      </c>
      <c r="H429" s="15" t="str">
        <f>IF(ISERROR(VLOOKUP($F429,Listas!$L$4:$M$7,2,FALSE)),"",VLOOKUP($F429,Listas!$L$4:$M$7,2,FALSE))</f>
        <v/>
      </c>
      <c r="I429" s="17" t="str">
        <f t="shared" si="12"/>
        <v/>
      </c>
      <c r="J429" s="15" t="str">
        <f t="shared" si="13"/>
        <v/>
      </c>
      <c r="K429" s="15" t="str">
        <f>IF(ISERROR(VLOOKUP($B429,Listas!$B$4:$K$12,10,FALSE)),"",IF(B429="Hydrogen_\_Hidrógeno",LOOKUP(D429,Listas!$AL$4:$AL$7,Listas!$AM$4:$AM$7),VLOOKUP($B429,Listas!$B$4:$K$12,10,FALSE)))</f>
        <v/>
      </c>
    </row>
    <row r="430" spans="1:11" x14ac:dyDescent="0.25">
      <c r="A430" s="14"/>
      <c r="B430" s="23" t="s">
        <v>781</v>
      </c>
      <c r="C430" s="14" t="str">
        <f>IF(ISERROR(VLOOKUP($B430,Listas!$B$4:$C$12,2,FALSE)),"",VLOOKUP($B430,Listas!$B$4:$C$12,2,FALSE))</f>
        <v/>
      </c>
      <c r="D430" s="23"/>
      <c r="E430" s="15">
        <v>0</v>
      </c>
      <c r="F430" s="15" t="s">
        <v>909</v>
      </c>
      <c r="G430" s="15" t="str">
        <f>IF(ISERROR(VLOOKUP($B430&amp;" "&amp;$H430,Listas!$N$4:$O$14,2,FALSE)),"",VLOOKUP($B430&amp;" "&amp;$H430,Listas!$N$4:$O$14,2,FALSE))</f>
        <v/>
      </c>
      <c r="H430" s="15" t="str">
        <f>IF(ISERROR(VLOOKUP($F430,Listas!$L$4:$M$7,2,FALSE)),"",VLOOKUP($F430,Listas!$L$4:$M$7,2,FALSE))</f>
        <v/>
      </c>
      <c r="I430" s="17" t="str">
        <f t="shared" si="12"/>
        <v/>
      </c>
      <c r="J430" s="15" t="str">
        <f t="shared" si="13"/>
        <v/>
      </c>
      <c r="K430" s="15" t="str">
        <f>IF(ISERROR(VLOOKUP($B430,Listas!$B$4:$K$12,10,FALSE)),"",IF(B430="Hydrogen_\_Hidrógeno",LOOKUP(D430,Listas!$AL$4:$AL$7,Listas!$AM$4:$AM$7),VLOOKUP($B430,Listas!$B$4:$K$12,10,FALSE)))</f>
        <v/>
      </c>
    </row>
    <row r="431" spans="1:11" x14ac:dyDescent="0.25">
      <c r="A431" s="14"/>
      <c r="B431" s="23" t="s">
        <v>781</v>
      </c>
      <c r="C431" s="14" t="str">
        <f>IF(ISERROR(VLOOKUP($B431,Listas!$B$4:$C$12,2,FALSE)),"",VLOOKUP($B431,Listas!$B$4:$C$12,2,FALSE))</f>
        <v/>
      </c>
      <c r="D431" s="23"/>
      <c r="E431" s="15">
        <v>0</v>
      </c>
      <c r="F431" s="15" t="s">
        <v>909</v>
      </c>
      <c r="G431" s="15" t="str">
        <f>IF(ISERROR(VLOOKUP($B431&amp;" "&amp;$H431,Listas!$N$4:$O$14,2,FALSE)),"",VLOOKUP($B431&amp;" "&amp;$H431,Listas!$N$4:$O$14,2,FALSE))</f>
        <v/>
      </c>
      <c r="H431" s="15" t="str">
        <f>IF(ISERROR(VLOOKUP($F431,Listas!$L$4:$M$7,2,FALSE)),"",VLOOKUP($F431,Listas!$L$4:$M$7,2,FALSE))</f>
        <v/>
      </c>
      <c r="I431" s="17" t="str">
        <f t="shared" si="12"/>
        <v/>
      </c>
      <c r="J431" s="15" t="str">
        <f t="shared" si="13"/>
        <v/>
      </c>
      <c r="K431" s="15" t="str">
        <f>IF(ISERROR(VLOOKUP($B431,Listas!$B$4:$K$12,10,FALSE)),"",IF(B431="Hydrogen_\_Hidrógeno",LOOKUP(D431,Listas!$AL$4:$AL$7,Listas!$AM$4:$AM$7),VLOOKUP($B431,Listas!$B$4:$K$12,10,FALSE)))</f>
        <v/>
      </c>
    </row>
    <row r="432" spans="1:11" x14ac:dyDescent="0.25">
      <c r="A432" s="14"/>
      <c r="B432" s="23" t="s">
        <v>781</v>
      </c>
      <c r="C432" s="14" t="str">
        <f>IF(ISERROR(VLOOKUP($B432,Listas!$B$4:$C$12,2,FALSE)),"",VLOOKUP($B432,Listas!$B$4:$C$12,2,FALSE))</f>
        <v/>
      </c>
      <c r="D432" s="23"/>
      <c r="E432" s="15">
        <v>0</v>
      </c>
      <c r="F432" s="15" t="s">
        <v>909</v>
      </c>
      <c r="G432" s="15" t="str">
        <f>IF(ISERROR(VLOOKUP($B432&amp;" "&amp;$H432,Listas!$N$4:$O$14,2,FALSE)),"",VLOOKUP($B432&amp;" "&amp;$H432,Listas!$N$4:$O$14,2,FALSE))</f>
        <v/>
      </c>
      <c r="H432" s="15" t="str">
        <f>IF(ISERROR(VLOOKUP($F432,Listas!$L$4:$M$7,2,FALSE)),"",VLOOKUP($F432,Listas!$L$4:$M$7,2,FALSE))</f>
        <v/>
      </c>
      <c r="I432" s="17" t="str">
        <f t="shared" si="12"/>
        <v/>
      </c>
      <c r="J432" s="15" t="str">
        <f t="shared" si="13"/>
        <v/>
      </c>
      <c r="K432" s="15" t="str">
        <f>IF(ISERROR(VLOOKUP($B432,Listas!$B$4:$K$12,10,FALSE)),"",IF(B432="Hydrogen_\_Hidrógeno",LOOKUP(D432,Listas!$AL$4:$AL$7,Listas!$AM$4:$AM$7),VLOOKUP($B432,Listas!$B$4:$K$12,10,FALSE)))</f>
        <v/>
      </c>
    </row>
    <row r="433" spans="1:11" x14ac:dyDescent="0.25">
      <c r="A433" s="14"/>
      <c r="B433" s="23" t="s">
        <v>781</v>
      </c>
      <c r="C433" s="14" t="str">
        <f>IF(ISERROR(VLOOKUP($B433,Listas!$B$4:$C$12,2,FALSE)),"",VLOOKUP($B433,Listas!$B$4:$C$12,2,FALSE))</f>
        <v/>
      </c>
      <c r="D433" s="23"/>
      <c r="E433" s="15">
        <v>0</v>
      </c>
      <c r="F433" s="15" t="s">
        <v>909</v>
      </c>
      <c r="G433" s="15" t="str">
        <f>IF(ISERROR(VLOOKUP($B433&amp;" "&amp;$H433,Listas!$N$4:$O$14,2,FALSE)),"",VLOOKUP($B433&amp;" "&amp;$H433,Listas!$N$4:$O$14,2,FALSE))</f>
        <v/>
      </c>
      <c r="H433" s="15" t="str">
        <f>IF(ISERROR(VLOOKUP($F433,Listas!$L$4:$M$7,2,FALSE)),"",VLOOKUP($F433,Listas!$L$4:$M$7,2,FALSE))</f>
        <v/>
      </c>
      <c r="I433" s="17" t="str">
        <f t="shared" si="12"/>
        <v/>
      </c>
      <c r="J433" s="15" t="str">
        <f t="shared" si="13"/>
        <v/>
      </c>
      <c r="K433" s="15" t="str">
        <f>IF(ISERROR(VLOOKUP($B433,Listas!$B$4:$K$12,10,FALSE)),"",IF(B433="Hydrogen_\_Hidrógeno",LOOKUP(D433,Listas!$AL$4:$AL$7,Listas!$AM$4:$AM$7),VLOOKUP($B433,Listas!$B$4:$K$12,10,FALSE)))</f>
        <v/>
      </c>
    </row>
    <row r="434" spans="1:11" x14ac:dyDescent="0.25">
      <c r="A434" s="14"/>
      <c r="B434" s="23" t="s">
        <v>781</v>
      </c>
      <c r="C434" s="14" t="str">
        <f>IF(ISERROR(VLOOKUP($B434,Listas!$B$4:$C$12,2,FALSE)),"",VLOOKUP($B434,Listas!$B$4:$C$12,2,FALSE))</f>
        <v/>
      </c>
      <c r="D434" s="23"/>
      <c r="E434" s="15">
        <v>0</v>
      </c>
      <c r="F434" s="15" t="s">
        <v>909</v>
      </c>
      <c r="G434" s="15" t="str">
        <f>IF(ISERROR(VLOOKUP($B434&amp;" "&amp;$H434,Listas!$N$4:$O$14,2,FALSE)),"",VLOOKUP($B434&amp;" "&amp;$H434,Listas!$N$4:$O$14,2,FALSE))</f>
        <v/>
      </c>
      <c r="H434" s="15" t="str">
        <f>IF(ISERROR(VLOOKUP($F434,Listas!$L$4:$M$7,2,FALSE)),"",VLOOKUP($F434,Listas!$L$4:$M$7,2,FALSE))</f>
        <v/>
      </c>
      <c r="I434" s="17" t="str">
        <f t="shared" si="12"/>
        <v/>
      </c>
      <c r="J434" s="15" t="str">
        <f t="shared" si="13"/>
        <v/>
      </c>
      <c r="K434" s="15" t="str">
        <f>IF(ISERROR(VLOOKUP($B434,Listas!$B$4:$K$12,10,FALSE)),"",IF(B434="Hydrogen_\_Hidrógeno",LOOKUP(D434,Listas!$AL$4:$AL$7,Listas!$AM$4:$AM$7),VLOOKUP($B434,Listas!$B$4:$K$12,10,FALSE)))</f>
        <v/>
      </c>
    </row>
    <row r="435" spans="1:11" x14ac:dyDescent="0.25">
      <c r="A435" s="14"/>
      <c r="B435" s="23" t="s">
        <v>781</v>
      </c>
      <c r="C435" s="14" t="str">
        <f>IF(ISERROR(VLOOKUP($B435,Listas!$B$4:$C$12,2,FALSE)),"",VLOOKUP($B435,Listas!$B$4:$C$12,2,FALSE))</f>
        <v/>
      </c>
      <c r="D435" s="23"/>
      <c r="E435" s="15">
        <v>0</v>
      </c>
      <c r="F435" s="15" t="s">
        <v>909</v>
      </c>
      <c r="G435" s="15" t="str">
        <f>IF(ISERROR(VLOOKUP($B435&amp;" "&amp;$H435,Listas!$N$4:$O$14,2,FALSE)),"",VLOOKUP($B435&amp;" "&amp;$H435,Listas!$N$4:$O$14,2,FALSE))</f>
        <v/>
      </c>
      <c r="H435" s="15" t="str">
        <f>IF(ISERROR(VLOOKUP($F435,Listas!$L$4:$M$7,2,FALSE)),"",VLOOKUP($F435,Listas!$L$4:$M$7,2,FALSE))</f>
        <v/>
      </c>
      <c r="I435" s="17" t="str">
        <f t="shared" si="12"/>
        <v/>
      </c>
      <c r="J435" s="15" t="str">
        <f t="shared" si="13"/>
        <v/>
      </c>
      <c r="K435" s="15" t="str">
        <f>IF(ISERROR(VLOOKUP($B435,Listas!$B$4:$K$12,10,FALSE)),"",IF(B435="Hydrogen_\_Hidrógeno",LOOKUP(D435,Listas!$AL$4:$AL$7,Listas!$AM$4:$AM$7),VLOOKUP($B435,Listas!$B$4:$K$12,10,FALSE)))</f>
        <v/>
      </c>
    </row>
    <row r="436" spans="1:11" x14ac:dyDescent="0.25">
      <c r="A436" s="14"/>
      <c r="B436" s="23" t="s">
        <v>781</v>
      </c>
      <c r="C436" s="14" t="str">
        <f>IF(ISERROR(VLOOKUP($B436,Listas!$B$4:$C$12,2,FALSE)),"",VLOOKUP($B436,Listas!$B$4:$C$12,2,FALSE))</f>
        <v/>
      </c>
      <c r="D436" s="23"/>
      <c r="E436" s="15">
        <v>0</v>
      </c>
      <c r="F436" s="15" t="s">
        <v>909</v>
      </c>
      <c r="G436" s="15" t="str">
        <f>IF(ISERROR(VLOOKUP($B436&amp;" "&amp;$H436,Listas!$N$4:$O$14,2,FALSE)),"",VLOOKUP($B436&amp;" "&amp;$H436,Listas!$N$4:$O$14,2,FALSE))</f>
        <v/>
      </c>
      <c r="H436" s="15" t="str">
        <f>IF(ISERROR(VLOOKUP($F436,Listas!$L$4:$M$7,2,FALSE)),"",VLOOKUP($F436,Listas!$L$4:$M$7,2,FALSE))</f>
        <v/>
      </c>
      <c r="I436" s="17" t="str">
        <f t="shared" si="12"/>
        <v/>
      </c>
      <c r="J436" s="15" t="str">
        <f t="shared" si="13"/>
        <v/>
      </c>
      <c r="K436" s="15" t="str">
        <f>IF(ISERROR(VLOOKUP($B436,Listas!$B$4:$K$12,10,FALSE)),"",IF(B436="Hydrogen_\_Hidrógeno",LOOKUP(D436,Listas!$AL$4:$AL$7,Listas!$AM$4:$AM$7),VLOOKUP($B436,Listas!$B$4:$K$12,10,FALSE)))</f>
        <v/>
      </c>
    </row>
    <row r="437" spans="1:11" x14ac:dyDescent="0.25">
      <c r="A437" s="14"/>
      <c r="B437" s="23" t="s">
        <v>781</v>
      </c>
      <c r="C437" s="14" t="str">
        <f>IF(ISERROR(VLOOKUP($B437,Listas!$B$4:$C$12,2,FALSE)),"",VLOOKUP($B437,Listas!$B$4:$C$12,2,FALSE))</f>
        <v/>
      </c>
      <c r="D437" s="23"/>
      <c r="E437" s="15">
        <v>0</v>
      </c>
      <c r="F437" s="15" t="s">
        <v>909</v>
      </c>
      <c r="G437" s="15" t="str">
        <f>IF(ISERROR(VLOOKUP($B437&amp;" "&amp;$H437,Listas!$N$4:$O$14,2,FALSE)),"",VLOOKUP($B437&amp;" "&amp;$H437,Listas!$N$4:$O$14,2,FALSE))</f>
        <v/>
      </c>
      <c r="H437" s="15" t="str">
        <f>IF(ISERROR(VLOOKUP($F437,Listas!$L$4:$M$7,2,FALSE)),"",VLOOKUP($F437,Listas!$L$4:$M$7,2,FALSE))</f>
        <v/>
      </c>
      <c r="I437" s="17" t="str">
        <f t="shared" si="12"/>
        <v/>
      </c>
      <c r="J437" s="15" t="str">
        <f t="shared" si="13"/>
        <v/>
      </c>
      <c r="K437" s="15" t="str">
        <f>IF(ISERROR(VLOOKUP($B437,Listas!$B$4:$K$12,10,FALSE)),"",IF(B437="Hydrogen_\_Hidrógeno",LOOKUP(D437,Listas!$AL$4:$AL$7,Listas!$AM$4:$AM$7),VLOOKUP($B437,Listas!$B$4:$K$12,10,FALSE)))</f>
        <v/>
      </c>
    </row>
    <row r="438" spans="1:11" x14ac:dyDescent="0.25">
      <c r="A438" s="14"/>
      <c r="B438" s="23" t="s">
        <v>781</v>
      </c>
      <c r="C438" s="14" t="str">
        <f>IF(ISERROR(VLOOKUP($B438,Listas!$B$4:$C$12,2,FALSE)),"",VLOOKUP($B438,Listas!$B$4:$C$12,2,FALSE))</f>
        <v/>
      </c>
      <c r="D438" s="23"/>
      <c r="E438" s="15">
        <v>0</v>
      </c>
      <c r="F438" s="15" t="s">
        <v>909</v>
      </c>
      <c r="G438" s="15" t="str">
        <f>IF(ISERROR(VLOOKUP($B438&amp;" "&amp;$H438,Listas!$N$4:$O$14,2,FALSE)),"",VLOOKUP($B438&amp;" "&amp;$H438,Listas!$N$4:$O$14,2,FALSE))</f>
        <v/>
      </c>
      <c r="H438" s="15" t="str">
        <f>IF(ISERROR(VLOOKUP($F438,Listas!$L$4:$M$7,2,FALSE)),"",VLOOKUP($F438,Listas!$L$4:$M$7,2,FALSE))</f>
        <v/>
      </c>
      <c r="I438" s="17" t="str">
        <f t="shared" si="12"/>
        <v/>
      </c>
      <c r="J438" s="15" t="str">
        <f t="shared" si="13"/>
        <v/>
      </c>
      <c r="K438" s="15" t="str">
        <f>IF(ISERROR(VLOOKUP($B438,Listas!$B$4:$K$12,10,FALSE)),"",IF(B438="Hydrogen_\_Hidrógeno",LOOKUP(D438,Listas!$AL$4:$AL$7,Listas!$AM$4:$AM$7),VLOOKUP($B438,Listas!$B$4:$K$12,10,FALSE)))</f>
        <v/>
      </c>
    </row>
    <row r="439" spans="1:11" x14ac:dyDescent="0.25">
      <c r="A439" s="14"/>
      <c r="B439" s="23" t="s">
        <v>781</v>
      </c>
      <c r="C439" s="14" t="str">
        <f>IF(ISERROR(VLOOKUP($B439,Listas!$B$4:$C$12,2,FALSE)),"",VLOOKUP($B439,Listas!$B$4:$C$12,2,FALSE))</f>
        <v/>
      </c>
      <c r="D439" s="23"/>
      <c r="E439" s="15">
        <v>0</v>
      </c>
      <c r="F439" s="15" t="s">
        <v>909</v>
      </c>
      <c r="G439" s="15" t="str">
        <f>IF(ISERROR(VLOOKUP($B439&amp;" "&amp;$H439,Listas!$N$4:$O$14,2,FALSE)),"",VLOOKUP($B439&amp;" "&amp;$H439,Listas!$N$4:$O$14,2,FALSE))</f>
        <v/>
      </c>
      <c r="H439" s="15" t="str">
        <f>IF(ISERROR(VLOOKUP($F439,Listas!$L$4:$M$7,2,FALSE)),"",VLOOKUP($F439,Listas!$L$4:$M$7,2,FALSE))</f>
        <v/>
      </c>
      <c r="I439" s="17" t="str">
        <f t="shared" si="12"/>
        <v/>
      </c>
      <c r="J439" s="15" t="str">
        <f t="shared" si="13"/>
        <v/>
      </c>
      <c r="K439" s="15" t="str">
        <f>IF(ISERROR(VLOOKUP($B439,Listas!$B$4:$K$12,10,FALSE)),"",IF(B439="Hydrogen_\_Hidrógeno",LOOKUP(D439,Listas!$AL$4:$AL$7,Listas!$AM$4:$AM$7),VLOOKUP($B439,Listas!$B$4:$K$12,10,FALSE)))</f>
        <v/>
      </c>
    </row>
    <row r="440" spans="1:11" x14ac:dyDescent="0.25">
      <c r="A440" s="14"/>
      <c r="B440" s="23" t="s">
        <v>781</v>
      </c>
      <c r="C440" s="14" t="str">
        <f>IF(ISERROR(VLOOKUP($B440,Listas!$B$4:$C$12,2,FALSE)),"",VLOOKUP($B440,Listas!$B$4:$C$12,2,FALSE))</f>
        <v/>
      </c>
      <c r="D440" s="23"/>
      <c r="E440" s="15">
        <v>0</v>
      </c>
      <c r="F440" s="15" t="s">
        <v>909</v>
      </c>
      <c r="G440" s="15" t="str">
        <f>IF(ISERROR(VLOOKUP($B440&amp;" "&amp;$H440,Listas!$N$4:$O$14,2,FALSE)),"",VLOOKUP($B440&amp;" "&amp;$H440,Listas!$N$4:$O$14,2,FALSE))</f>
        <v/>
      </c>
      <c r="H440" s="15" t="str">
        <f>IF(ISERROR(VLOOKUP($F440,Listas!$L$4:$M$7,2,FALSE)),"",VLOOKUP($F440,Listas!$L$4:$M$7,2,FALSE))</f>
        <v/>
      </c>
      <c r="I440" s="17" t="str">
        <f t="shared" si="12"/>
        <v/>
      </c>
      <c r="J440" s="15" t="str">
        <f t="shared" si="13"/>
        <v/>
      </c>
      <c r="K440" s="15" t="str">
        <f>IF(ISERROR(VLOOKUP($B440,Listas!$B$4:$K$12,10,FALSE)),"",IF(B440="Hydrogen_\_Hidrógeno",LOOKUP(D440,Listas!$AL$4:$AL$7,Listas!$AM$4:$AM$7),VLOOKUP($B440,Listas!$B$4:$K$12,10,FALSE)))</f>
        <v/>
      </c>
    </row>
    <row r="441" spans="1:11" x14ac:dyDescent="0.25">
      <c r="A441" s="14"/>
      <c r="B441" s="23" t="s">
        <v>781</v>
      </c>
      <c r="C441" s="14" t="str">
        <f>IF(ISERROR(VLOOKUP($B441,Listas!$B$4:$C$12,2,FALSE)),"",VLOOKUP($B441,Listas!$B$4:$C$12,2,FALSE))</f>
        <v/>
      </c>
      <c r="D441" s="23"/>
      <c r="E441" s="15">
        <v>0</v>
      </c>
      <c r="F441" s="15" t="s">
        <v>909</v>
      </c>
      <c r="G441" s="15" t="str">
        <f>IF(ISERROR(VLOOKUP($B441&amp;" "&amp;$H441,Listas!$N$4:$O$14,2,FALSE)),"",VLOOKUP($B441&amp;" "&amp;$H441,Listas!$N$4:$O$14,2,FALSE))</f>
        <v/>
      </c>
      <c r="H441" s="15" t="str">
        <f>IF(ISERROR(VLOOKUP($F441,Listas!$L$4:$M$7,2,FALSE)),"",VLOOKUP($F441,Listas!$L$4:$M$7,2,FALSE))</f>
        <v/>
      </c>
      <c r="I441" s="17" t="str">
        <f t="shared" si="12"/>
        <v/>
      </c>
      <c r="J441" s="15" t="str">
        <f t="shared" si="13"/>
        <v/>
      </c>
      <c r="K441" s="15" t="str">
        <f>IF(ISERROR(VLOOKUP($B441,Listas!$B$4:$K$12,10,FALSE)),"",IF(B441="Hydrogen_\_Hidrógeno",LOOKUP(D441,Listas!$AL$4:$AL$7,Listas!$AM$4:$AM$7),VLOOKUP($B441,Listas!$B$4:$K$12,10,FALSE)))</f>
        <v/>
      </c>
    </row>
    <row r="442" spans="1:11" x14ac:dyDescent="0.25">
      <c r="A442" s="14"/>
      <c r="B442" s="23" t="s">
        <v>781</v>
      </c>
      <c r="C442" s="14" t="str">
        <f>IF(ISERROR(VLOOKUP($B442,Listas!$B$4:$C$12,2,FALSE)),"",VLOOKUP($B442,Listas!$B$4:$C$12,2,FALSE))</f>
        <v/>
      </c>
      <c r="D442" s="23"/>
      <c r="E442" s="15">
        <v>0</v>
      </c>
      <c r="F442" s="15" t="s">
        <v>909</v>
      </c>
      <c r="G442" s="15" t="str">
        <f>IF(ISERROR(VLOOKUP($B442&amp;" "&amp;$H442,Listas!$N$4:$O$14,2,FALSE)),"",VLOOKUP($B442&amp;" "&amp;$H442,Listas!$N$4:$O$14,2,FALSE))</f>
        <v/>
      </c>
      <c r="H442" s="15" t="str">
        <f>IF(ISERROR(VLOOKUP($F442,Listas!$L$4:$M$7,2,FALSE)),"",VLOOKUP($F442,Listas!$L$4:$M$7,2,FALSE))</f>
        <v/>
      </c>
      <c r="I442" s="17" t="str">
        <f t="shared" si="12"/>
        <v/>
      </c>
      <c r="J442" s="15" t="str">
        <f t="shared" si="13"/>
        <v/>
      </c>
      <c r="K442" s="15" t="str">
        <f>IF(ISERROR(VLOOKUP($B442,Listas!$B$4:$K$12,10,FALSE)),"",IF(B442="Hydrogen_\_Hidrógeno",LOOKUP(D442,Listas!$AL$4:$AL$7,Listas!$AM$4:$AM$7),VLOOKUP($B442,Listas!$B$4:$K$12,10,FALSE)))</f>
        <v/>
      </c>
    </row>
    <row r="443" spans="1:11" x14ac:dyDescent="0.25">
      <c r="A443" s="14"/>
      <c r="B443" s="23" t="s">
        <v>781</v>
      </c>
      <c r="C443" s="14" t="str">
        <f>IF(ISERROR(VLOOKUP($B443,Listas!$B$4:$C$12,2,FALSE)),"",VLOOKUP($B443,Listas!$B$4:$C$12,2,FALSE))</f>
        <v/>
      </c>
      <c r="D443" s="23"/>
      <c r="E443" s="15">
        <v>0</v>
      </c>
      <c r="F443" s="15" t="s">
        <v>909</v>
      </c>
      <c r="G443" s="15" t="str">
        <f>IF(ISERROR(VLOOKUP($B443&amp;" "&amp;$H443,Listas!$N$4:$O$14,2,FALSE)),"",VLOOKUP($B443&amp;" "&amp;$H443,Listas!$N$4:$O$14,2,FALSE))</f>
        <v/>
      </c>
      <c r="H443" s="15" t="str">
        <f>IF(ISERROR(VLOOKUP($F443,Listas!$L$4:$M$7,2,FALSE)),"",VLOOKUP($F443,Listas!$L$4:$M$7,2,FALSE))</f>
        <v/>
      </c>
      <c r="I443" s="17" t="str">
        <f t="shared" si="12"/>
        <v/>
      </c>
      <c r="J443" s="15" t="str">
        <f t="shared" si="13"/>
        <v/>
      </c>
      <c r="K443" s="15" t="str">
        <f>IF(ISERROR(VLOOKUP($B443,Listas!$B$4:$K$12,10,FALSE)),"",IF(B443="Hydrogen_\_Hidrógeno",LOOKUP(D443,Listas!$AL$4:$AL$7,Listas!$AM$4:$AM$7),VLOOKUP($B443,Listas!$B$4:$K$12,10,FALSE)))</f>
        <v/>
      </c>
    </row>
    <row r="444" spans="1:11" x14ac:dyDescent="0.25">
      <c r="A444" s="14"/>
      <c r="B444" s="23" t="s">
        <v>781</v>
      </c>
      <c r="C444" s="14" t="str">
        <f>IF(ISERROR(VLOOKUP($B444,Listas!$B$4:$C$12,2,FALSE)),"",VLOOKUP($B444,Listas!$B$4:$C$12,2,FALSE))</f>
        <v/>
      </c>
      <c r="D444" s="23"/>
      <c r="E444" s="15">
        <v>0</v>
      </c>
      <c r="F444" s="15" t="s">
        <v>909</v>
      </c>
      <c r="G444" s="15" t="str">
        <f>IF(ISERROR(VLOOKUP($B444&amp;" "&amp;$H444,Listas!$N$4:$O$14,2,FALSE)),"",VLOOKUP($B444&amp;" "&amp;$H444,Listas!$N$4:$O$14,2,FALSE))</f>
        <v/>
      </c>
      <c r="H444" s="15" t="str">
        <f>IF(ISERROR(VLOOKUP($F444,Listas!$L$4:$M$7,2,FALSE)),"",VLOOKUP($F444,Listas!$L$4:$M$7,2,FALSE))</f>
        <v/>
      </c>
      <c r="I444" s="17" t="str">
        <f t="shared" si="12"/>
        <v/>
      </c>
      <c r="J444" s="15" t="str">
        <f t="shared" si="13"/>
        <v/>
      </c>
      <c r="K444" s="15" t="str">
        <f>IF(ISERROR(VLOOKUP($B444,Listas!$B$4:$K$12,10,FALSE)),"",IF(B444="Hydrogen_\_Hidrógeno",LOOKUP(D444,Listas!$AL$4:$AL$7,Listas!$AM$4:$AM$7),VLOOKUP($B444,Listas!$B$4:$K$12,10,FALSE)))</f>
        <v/>
      </c>
    </row>
    <row r="445" spans="1:11" x14ac:dyDescent="0.25">
      <c r="A445" s="14"/>
      <c r="B445" s="23" t="s">
        <v>781</v>
      </c>
      <c r="C445" s="14" t="str">
        <f>IF(ISERROR(VLOOKUP($B445,Listas!$B$4:$C$12,2,FALSE)),"",VLOOKUP($B445,Listas!$B$4:$C$12,2,FALSE))</f>
        <v/>
      </c>
      <c r="D445" s="23"/>
      <c r="E445" s="15">
        <v>0</v>
      </c>
      <c r="F445" s="15" t="s">
        <v>909</v>
      </c>
      <c r="G445" s="15" t="str">
        <f>IF(ISERROR(VLOOKUP($B445&amp;" "&amp;$H445,Listas!$N$4:$O$14,2,FALSE)),"",VLOOKUP($B445&amp;" "&amp;$H445,Listas!$N$4:$O$14,2,FALSE))</f>
        <v/>
      </c>
      <c r="H445" s="15" t="str">
        <f>IF(ISERROR(VLOOKUP($F445,Listas!$L$4:$M$7,2,FALSE)),"",VLOOKUP($F445,Listas!$L$4:$M$7,2,FALSE))</f>
        <v/>
      </c>
      <c r="I445" s="17" t="str">
        <f t="shared" si="12"/>
        <v/>
      </c>
      <c r="J445" s="15" t="str">
        <f t="shared" si="13"/>
        <v/>
      </c>
      <c r="K445" s="15" t="str">
        <f>IF(ISERROR(VLOOKUP($B445,Listas!$B$4:$K$12,10,FALSE)),"",IF(B445="Hydrogen_\_Hidrógeno",LOOKUP(D445,Listas!$AL$4:$AL$7,Listas!$AM$4:$AM$7),VLOOKUP($B445,Listas!$B$4:$K$12,10,FALSE)))</f>
        <v/>
      </c>
    </row>
    <row r="446" spans="1:11" x14ac:dyDescent="0.25">
      <c r="A446" s="14"/>
      <c r="B446" s="23" t="s">
        <v>781</v>
      </c>
      <c r="C446" s="14" t="str">
        <f>IF(ISERROR(VLOOKUP($B446,Listas!$B$4:$C$12,2,FALSE)),"",VLOOKUP($B446,Listas!$B$4:$C$12,2,FALSE))</f>
        <v/>
      </c>
      <c r="D446" s="23"/>
      <c r="E446" s="15">
        <v>0</v>
      </c>
      <c r="F446" s="15" t="s">
        <v>909</v>
      </c>
      <c r="G446" s="15" t="str">
        <f>IF(ISERROR(VLOOKUP($B446&amp;" "&amp;$H446,Listas!$N$4:$O$14,2,FALSE)),"",VLOOKUP($B446&amp;" "&amp;$H446,Listas!$N$4:$O$14,2,FALSE))</f>
        <v/>
      </c>
      <c r="H446" s="15" t="str">
        <f>IF(ISERROR(VLOOKUP($F446,Listas!$L$4:$M$7,2,FALSE)),"",VLOOKUP($F446,Listas!$L$4:$M$7,2,FALSE))</f>
        <v/>
      </c>
      <c r="I446" s="17" t="str">
        <f t="shared" si="12"/>
        <v/>
      </c>
      <c r="J446" s="15" t="str">
        <f t="shared" si="13"/>
        <v/>
      </c>
      <c r="K446" s="15" t="str">
        <f>IF(ISERROR(VLOOKUP($B446,Listas!$B$4:$K$12,10,FALSE)),"",IF(B446="Hydrogen_\_Hidrógeno",LOOKUP(D446,Listas!$AL$4:$AL$7,Listas!$AM$4:$AM$7),VLOOKUP($B446,Listas!$B$4:$K$12,10,FALSE)))</f>
        <v/>
      </c>
    </row>
    <row r="447" spans="1:11" x14ac:dyDescent="0.25">
      <c r="A447" s="14"/>
      <c r="B447" s="23" t="s">
        <v>781</v>
      </c>
      <c r="C447" s="14" t="str">
        <f>IF(ISERROR(VLOOKUP($B447,Listas!$B$4:$C$12,2,FALSE)),"",VLOOKUP($B447,Listas!$B$4:$C$12,2,FALSE))</f>
        <v/>
      </c>
      <c r="D447" s="23"/>
      <c r="E447" s="15">
        <v>0</v>
      </c>
      <c r="F447" s="15" t="s">
        <v>909</v>
      </c>
      <c r="G447" s="15" t="str">
        <f>IF(ISERROR(VLOOKUP($B447&amp;" "&amp;$H447,Listas!$N$4:$O$14,2,FALSE)),"",VLOOKUP($B447&amp;" "&amp;$H447,Listas!$N$4:$O$14,2,FALSE))</f>
        <v/>
      </c>
      <c r="H447" s="15" t="str">
        <f>IF(ISERROR(VLOOKUP($F447,Listas!$L$4:$M$7,2,FALSE)),"",VLOOKUP($F447,Listas!$L$4:$M$7,2,FALSE))</f>
        <v/>
      </c>
      <c r="I447" s="17" t="str">
        <f t="shared" si="12"/>
        <v/>
      </c>
      <c r="J447" s="15" t="str">
        <f t="shared" si="13"/>
        <v/>
      </c>
      <c r="K447" s="15" t="str">
        <f>IF(ISERROR(VLOOKUP($B447,Listas!$B$4:$K$12,10,FALSE)),"",IF(B447="Hydrogen_\_Hidrógeno",LOOKUP(D447,Listas!$AL$4:$AL$7,Listas!$AM$4:$AM$7),VLOOKUP($B447,Listas!$B$4:$K$12,10,FALSE)))</f>
        <v/>
      </c>
    </row>
    <row r="448" spans="1:11" x14ac:dyDescent="0.25">
      <c r="A448" s="14"/>
      <c r="B448" s="23" t="s">
        <v>781</v>
      </c>
      <c r="C448" s="14" t="str">
        <f>IF(ISERROR(VLOOKUP($B448,Listas!$B$4:$C$12,2,FALSE)),"",VLOOKUP($B448,Listas!$B$4:$C$12,2,FALSE))</f>
        <v/>
      </c>
      <c r="D448" s="23"/>
      <c r="E448" s="15">
        <v>0</v>
      </c>
      <c r="F448" s="15" t="s">
        <v>909</v>
      </c>
      <c r="G448" s="15" t="str">
        <f>IF(ISERROR(VLOOKUP($B448&amp;" "&amp;$H448,Listas!$N$4:$O$14,2,FALSE)),"",VLOOKUP($B448&amp;" "&amp;$H448,Listas!$N$4:$O$14,2,FALSE))</f>
        <v/>
      </c>
      <c r="H448" s="15" t="str">
        <f>IF(ISERROR(VLOOKUP($F448,Listas!$L$4:$M$7,2,FALSE)),"",VLOOKUP($F448,Listas!$L$4:$M$7,2,FALSE))</f>
        <v/>
      </c>
      <c r="I448" s="17" t="str">
        <f t="shared" si="12"/>
        <v/>
      </c>
      <c r="J448" s="15" t="str">
        <f t="shared" si="13"/>
        <v/>
      </c>
      <c r="K448" s="15" t="str">
        <f>IF(ISERROR(VLOOKUP($B448,Listas!$B$4:$K$12,10,FALSE)),"",IF(B448="Hydrogen_\_Hidrógeno",LOOKUP(D448,Listas!$AL$4:$AL$7,Listas!$AM$4:$AM$7),VLOOKUP($B448,Listas!$B$4:$K$12,10,FALSE)))</f>
        <v/>
      </c>
    </row>
    <row r="449" spans="1:11" x14ac:dyDescent="0.25">
      <c r="A449" s="14"/>
      <c r="B449" s="23" t="s">
        <v>781</v>
      </c>
      <c r="C449" s="14" t="str">
        <f>IF(ISERROR(VLOOKUP($B449,Listas!$B$4:$C$12,2,FALSE)),"",VLOOKUP($B449,Listas!$B$4:$C$12,2,FALSE))</f>
        <v/>
      </c>
      <c r="D449" s="23"/>
      <c r="E449" s="15">
        <v>0</v>
      </c>
      <c r="F449" s="15" t="s">
        <v>909</v>
      </c>
      <c r="G449" s="15" t="str">
        <f>IF(ISERROR(VLOOKUP($B449&amp;" "&amp;$H449,Listas!$N$4:$O$14,2,FALSE)),"",VLOOKUP($B449&amp;" "&amp;$H449,Listas!$N$4:$O$14,2,FALSE))</f>
        <v/>
      </c>
      <c r="H449" s="15" t="str">
        <f>IF(ISERROR(VLOOKUP($F449,Listas!$L$4:$M$7,2,FALSE)),"",VLOOKUP($F449,Listas!$L$4:$M$7,2,FALSE))</f>
        <v/>
      </c>
      <c r="I449" s="17" t="str">
        <f t="shared" si="12"/>
        <v/>
      </c>
      <c r="J449" s="15" t="str">
        <f t="shared" si="13"/>
        <v/>
      </c>
      <c r="K449" s="15" t="str">
        <f>IF(ISERROR(VLOOKUP($B449,Listas!$B$4:$K$12,10,FALSE)),"",IF(B449="Hydrogen_\_Hidrógeno",LOOKUP(D449,Listas!$AL$4:$AL$7,Listas!$AM$4:$AM$7),VLOOKUP($B449,Listas!$B$4:$K$12,10,FALSE)))</f>
        <v/>
      </c>
    </row>
    <row r="450" spans="1:11" x14ac:dyDescent="0.25">
      <c r="A450" s="14"/>
      <c r="B450" s="23" t="s">
        <v>781</v>
      </c>
      <c r="C450" s="14" t="str">
        <f>IF(ISERROR(VLOOKUP($B450,Listas!$B$4:$C$12,2,FALSE)),"",VLOOKUP($B450,Listas!$B$4:$C$12,2,FALSE))</f>
        <v/>
      </c>
      <c r="D450" s="23"/>
      <c r="E450" s="15">
        <v>0</v>
      </c>
      <c r="F450" s="15" t="s">
        <v>909</v>
      </c>
      <c r="G450" s="15" t="str">
        <f>IF(ISERROR(VLOOKUP($B450&amp;" "&amp;$H450,Listas!$N$4:$O$14,2,FALSE)),"",VLOOKUP($B450&amp;" "&amp;$H450,Listas!$N$4:$O$14,2,FALSE))</f>
        <v/>
      </c>
      <c r="H450" s="15" t="str">
        <f>IF(ISERROR(VLOOKUP($F450,Listas!$L$4:$M$7,2,FALSE)),"",VLOOKUP($F450,Listas!$L$4:$M$7,2,FALSE))</f>
        <v/>
      </c>
      <c r="I450" s="17" t="str">
        <f t="shared" si="12"/>
        <v/>
      </c>
      <c r="J450" s="15" t="str">
        <f t="shared" si="13"/>
        <v/>
      </c>
      <c r="K450" s="15" t="str">
        <f>IF(ISERROR(VLOOKUP($B450,Listas!$B$4:$K$12,10,FALSE)),"",IF(B450="Hydrogen_\_Hidrógeno",LOOKUP(D450,Listas!$AL$4:$AL$7,Listas!$AM$4:$AM$7),VLOOKUP($B450,Listas!$B$4:$K$12,10,FALSE)))</f>
        <v/>
      </c>
    </row>
    <row r="451" spans="1:11" x14ac:dyDescent="0.25">
      <c r="A451" s="14"/>
      <c r="B451" s="23" t="s">
        <v>781</v>
      </c>
      <c r="C451" s="14" t="str">
        <f>IF(ISERROR(VLOOKUP($B451,Listas!$B$4:$C$12,2,FALSE)),"",VLOOKUP($B451,Listas!$B$4:$C$12,2,FALSE))</f>
        <v/>
      </c>
      <c r="D451" s="23"/>
      <c r="E451" s="15">
        <v>0</v>
      </c>
      <c r="F451" s="15" t="s">
        <v>909</v>
      </c>
      <c r="G451" s="15" t="str">
        <f>IF(ISERROR(VLOOKUP($B451&amp;" "&amp;$H451,Listas!$N$4:$O$14,2,FALSE)),"",VLOOKUP($B451&amp;" "&amp;$H451,Listas!$N$4:$O$14,2,FALSE))</f>
        <v/>
      </c>
      <c r="H451" s="15" t="str">
        <f>IF(ISERROR(VLOOKUP($F451,Listas!$L$4:$M$7,2,FALSE)),"",VLOOKUP($F451,Listas!$L$4:$M$7,2,FALSE))</f>
        <v/>
      </c>
      <c r="I451" s="17" t="str">
        <f t="shared" si="12"/>
        <v/>
      </c>
      <c r="J451" s="15" t="str">
        <f t="shared" si="13"/>
        <v/>
      </c>
      <c r="K451" s="15" t="str">
        <f>IF(ISERROR(VLOOKUP($B451,Listas!$B$4:$K$12,10,FALSE)),"",IF(B451="Hydrogen_\_Hidrógeno",LOOKUP(D451,Listas!$AL$4:$AL$7,Listas!$AM$4:$AM$7),VLOOKUP($B451,Listas!$B$4:$K$12,10,FALSE)))</f>
        <v/>
      </c>
    </row>
    <row r="452" spans="1:11" x14ac:dyDescent="0.25">
      <c r="A452" s="14"/>
      <c r="B452" s="23" t="s">
        <v>781</v>
      </c>
      <c r="C452" s="14" t="str">
        <f>IF(ISERROR(VLOOKUP($B452,Listas!$B$4:$C$12,2,FALSE)),"",VLOOKUP($B452,Listas!$B$4:$C$12,2,FALSE))</f>
        <v/>
      </c>
      <c r="D452" s="23"/>
      <c r="E452" s="15">
        <v>0</v>
      </c>
      <c r="F452" s="15" t="s">
        <v>909</v>
      </c>
      <c r="G452" s="15" t="str">
        <f>IF(ISERROR(VLOOKUP($B452&amp;" "&amp;$H452,Listas!$N$4:$O$14,2,FALSE)),"",VLOOKUP($B452&amp;" "&amp;$H452,Listas!$N$4:$O$14,2,FALSE))</f>
        <v/>
      </c>
      <c r="H452" s="15" t="str">
        <f>IF(ISERROR(VLOOKUP($F452,Listas!$L$4:$M$7,2,FALSE)),"",VLOOKUP($F452,Listas!$L$4:$M$7,2,FALSE))</f>
        <v/>
      </c>
      <c r="I452" s="17" t="str">
        <f t="shared" si="12"/>
        <v/>
      </c>
      <c r="J452" s="15" t="str">
        <f t="shared" si="13"/>
        <v/>
      </c>
      <c r="K452" s="15" t="str">
        <f>IF(ISERROR(VLOOKUP($B452,Listas!$B$4:$K$12,10,FALSE)),"",IF(B452="Hydrogen_\_Hidrógeno",LOOKUP(D452,Listas!$AL$4:$AL$7,Listas!$AM$4:$AM$7),VLOOKUP($B452,Listas!$B$4:$K$12,10,FALSE)))</f>
        <v/>
      </c>
    </row>
    <row r="453" spans="1:11" x14ac:dyDescent="0.25">
      <c r="A453" s="14"/>
      <c r="B453" s="23" t="s">
        <v>781</v>
      </c>
      <c r="C453" s="14" t="str">
        <f>IF(ISERROR(VLOOKUP($B453,Listas!$B$4:$C$12,2,FALSE)),"",VLOOKUP($B453,Listas!$B$4:$C$12,2,FALSE))</f>
        <v/>
      </c>
      <c r="D453" s="23"/>
      <c r="E453" s="15">
        <v>0</v>
      </c>
      <c r="F453" s="15" t="s">
        <v>909</v>
      </c>
      <c r="G453" s="15" t="str">
        <f>IF(ISERROR(VLOOKUP($B453&amp;" "&amp;$H453,Listas!$N$4:$O$14,2,FALSE)),"",VLOOKUP($B453&amp;" "&amp;$H453,Listas!$N$4:$O$14,2,FALSE))</f>
        <v/>
      </c>
      <c r="H453" s="15" t="str">
        <f>IF(ISERROR(VLOOKUP($F453,Listas!$L$4:$M$7,2,FALSE)),"",VLOOKUP($F453,Listas!$L$4:$M$7,2,FALSE))</f>
        <v/>
      </c>
      <c r="I453" s="17" t="str">
        <f t="shared" si="12"/>
        <v/>
      </c>
      <c r="J453" s="15" t="str">
        <f t="shared" si="13"/>
        <v/>
      </c>
      <c r="K453" s="15" t="str">
        <f>IF(ISERROR(VLOOKUP($B453,Listas!$B$4:$K$12,10,FALSE)),"",IF(B453="Hydrogen_\_Hidrógeno",LOOKUP(D453,Listas!$AL$4:$AL$7,Listas!$AM$4:$AM$7),VLOOKUP($B453,Listas!$B$4:$K$12,10,FALSE)))</f>
        <v/>
      </c>
    </row>
    <row r="454" spans="1:11" x14ac:dyDescent="0.25">
      <c r="A454" s="14"/>
      <c r="B454" s="23" t="s">
        <v>781</v>
      </c>
      <c r="C454" s="14" t="str">
        <f>IF(ISERROR(VLOOKUP($B454,Listas!$B$4:$C$12,2,FALSE)),"",VLOOKUP($B454,Listas!$B$4:$C$12,2,FALSE))</f>
        <v/>
      </c>
      <c r="D454" s="23"/>
      <c r="E454" s="15">
        <v>0</v>
      </c>
      <c r="F454" s="15" t="s">
        <v>909</v>
      </c>
      <c r="G454" s="15" t="str">
        <f>IF(ISERROR(VLOOKUP($B454&amp;" "&amp;$H454,Listas!$N$4:$O$14,2,FALSE)),"",VLOOKUP($B454&amp;" "&amp;$H454,Listas!$N$4:$O$14,2,FALSE))</f>
        <v/>
      </c>
      <c r="H454" s="15" t="str">
        <f>IF(ISERROR(VLOOKUP($F454,Listas!$L$4:$M$7,2,FALSE)),"",VLOOKUP($F454,Listas!$L$4:$M$7,2,FALSE))</f>
        <v/>
      </c>
      <c r="I454" s="17" t="str">
        <f t="shared" si="12"/>
        <v/>
      </c>
      <c r="J454" s="15" t="str">
        <f t="shared" si="13"/>
        <v/>
      </c>
      <c r="K454" s="15" t="str">
        <f>IF(ISERROR(VLOOKUP($B454,Listas!$B$4:$K$12,10,FALSE)),"",IF(B454="Hydrogen_\_Hidrógeno",LOOKUP(D454,Listas!$AL$4:$AL$7,Listas!$AM$4:$AM$7),VLOOKUP($B454,Listas!$B$4:$K$12,10,FALSE)))</f>
        <v/>
      </c>
    </row>
    <row r="455" spans="1:11" x14ac:dyDescent="0.25">
      <c r="A455" s="14"/>
      <c r="B455" s="23" t="s">
        <v>781</v>
      </c>
      <c r="C455" s="14" t="str">
        <f>IF(ISERROR(VLOOKUP($B455,Listas!$B$4:$C$12,2,FALSE)),"",VLOOKUP($B455,Listas!$B$4:$C$12,2,FALSE))</f>
        <v/>
      </c>
      <c r="D455" s="23"/>
      <c r="E455" s="15">
        <v>0</v>
      </c>
      <c r="F455" s="15" t="s">
        <v>909</v>
      </c>
      <c r="G455" s="15" t="str">
        <f>IF(ISERROR(VLOOKUP($B455&amp;" "&amp;$H455,Listas!$N$4:$O$14,2,FALSE)),"",VLOOKUP($B455&amp;" "&amp;$H455,Listas!$N$4:$O$14,2,FALSE))</f>
        <v/>
      </c>
      <c r="H455" s="15" t="str">
        <f>IF(ISERROR(VLOOKUP($F455,Listas!$L$4:$M$7,2,FALSE)),"",VLOOKUP($F455,Listas!$L$4:$M$7,2,FALSE))</f>
        <v/>
      </c>
      <c r="I455" s="17" t="str">
        <f t="shared" ref="I455:I518" si="14">IFERROR(IF(B455="Hydrogen_\_Hidrógeno",(E455*G455)*0.4,E455*G455),"")</f>
        <v/>
      </c>
      <c r="J455" s="15" t="str">
        <f t="shared" si="13"/>
        <v/>
      </c>
      <c r="K455" s="15" t="str">
        <f>IF(ISERROR(VLOOKUP($B455,Listas!$B$4:$K$12,10,FALSE)),"",IF(B455="Hydrogen_\_Hidrógeno",LOOKUP(D455,Listas!$AL$4:$AL$7,Listas!$AM$4:$AM$7),VLOOKUP($B455,Listas!$B$4:$K$12,10,FALSE)))</f>
        <v/>
      </c>
    </row>
    <row r="456" spans="1:11" x14ac:dyDescent="0.25">
      <c r="A456" s="14"/>
      <c r="B456" s="23" t="s">
        <v>781</v>
      </c>
      <c r="C456" s="14" t="str">
        <f>IF(ISERROR(VLOOKUP($B456,Listas!$B$4:$C$12,2,FALSE)),"",VLOOKUP($B456,Listas!$B$4:$C$12,2,FALSE))</f>
        <v/>
      </c>
      <c r="D456" s="23"/>
      <c r="E456" s="15">
        <v>0</v>
      </c>
      <c r="F456" s="15" t="s">
        <v>909</v>
      </c>
      <c r="G456" s="15" t="str">
        <f>IF(ISERROR(VLOOKUP($B456&amp;" "&amp;$H456,Listas!$N$4:$O$14,2,FALSE)),"",VLOOKUP($B456&amp;" "&amp;$H456,Listas!$N$4:$O$14,2,FALSE))</f>
        <v/>
      </c>
      <c r="H456" s="15" t="str">
        <f>IF(ISERROR(VLOOKUP($F456,Listas!$L$4:$M$7,2,FALSE)),"",VLOOKUP($F456,Listas!$L$4:$M$7,2,FALSE))</f>
        <v/>
      </c>
      <c r="I456" s="17" t="str">
        <f t="shared" si="14"/>
        <v/>
      </c>
      <c r="J456" s="15" t="str">
        <f t="shared" ref="J456:J519" si="15">IF(ISERROR(E456*G456),"",E456*G456)</f>
        <v/>
      </c>
      <c r="K456" s="15" t="str">
        <f>IF(ISERROR(VLOOKUP($B456,Listas!$B$4:$K$12,10,FALSE)),"",IF(B456="Hydrogen_\_Hidrógeno",LOOKUP(D456,Listas!$AL$4:$AL$7,Listas!$AM$4:$AM$7),VLOOKUP($B456,Listas!$B$4:$K$12,10,FALSE)))</f>
        <v/>
      </c>
    </row>
    <row r="457" spans="1:11" x14ac:dyDescent="0.25">
      <c r="A457" s="14"/>
      <c r="B457" s="23" t="s">
        <v>781</v>
      </c>
      <c r="C457" s="14" t="str">
        <f>IF(ISERROR(VLOOKUP($B457,Listas!$B$4:$C$12,2,FALSE)),"",VLOOKUP($B457,Listas!$B$4:$C$12,2,FALSE))</f>
        <v/>
      </c>
      <c r="D457" s="23"/>
      <c r="E457" s="15">
        <v>0</v>
      </c>
      <c r="F457" s="15" t="s">
        <v>909</v>
      </c>
      <c r="G457" s="15" t="str">
        <f>IF(ISERROR(VLOOKUP($B457&amp;" "&amp;$H457,Listas!$N$4:$O$14,2,FALSE)),"",VLOOKUP($B457&amp;" "&amp;$H457,Listas!$N$4:$O$14,2,FALSE))</f>
        <v/>
      </c>
      <c r="H457" s="15" t="str">
        <f>IF(ISERROR(VLOOKUP($F457,Listas!$L$4:$M$7,2,FALSE)),"",VLOOKUP($F457,Listas!$L$4:$M$7,2,FALSE))</f>
        <v/>
      </c>
      <c r="I457" s="17" t="str">
        <f t="shared" si="14"/>
        <v/>
      </c>
      <c r="J457" s="15" t="str">
        <f t="shared" si="15"/>
        <v/>
      </c>
      <c r="K457" s="15" t="str">
        <f>IF(ISERROR(VLOOKUP($B457,Listas!$B$4:$K$12,10,FALSE)),"",IF(B457="Hydrogen_\_Hidrógeno",LOOKUP(D457,Listas!$AL$4:$AL$7,Listas!$AM$4:$AM$7),VLOOKUP($B457,Listas!$B$4:$K$12,10,FALSE)))</f>
        <v/>
      </c>
    </row>
    <row r="458" spans="1:11" x14ac:dyDescent="0.25">
      <c r="A458" s="14"/>
      <c r="B458" s="23" t="s">
        <v>781</v>
      </c>
      <c r="C458" s="14" t="str">
        <f>IF(ISERROR(VLOOKUP($B458,Listas!$B$4:$C$12,2,FALSE)),"",VLOOKUP($B458,Listas!$B$4:$C$12,2,FALSE))</f>
        <v/>
      </c>
      <c r="D458" s="23"/>
      <c r="E458" s="15">
        <v>0</v>
      </c>
      <c r="F458" s="15" t="s">
        <v>909</v>
      </c>
      <c r="G458" s="15" t="str">
        <f>IF(ISERROR(VLOOKUP($B458&amp;" "&amp;$H458,Listas!$N$4:$O$14,2,FALSE)),"",VLOOKUP($B458&amp;" "&amp;$H458,Listas!$N$4:$O$14,2,FALSE))</f>
        <v/>
      </c>
      <c r="H458" s="15" t="str">
        <f>IF(ISERROR(VLOOKUP($F458,Listas!$L$4:$M$7,2,FALSE)),"",VLOOKUP($F458,Listas!$L$4:$M$7,2,FALSE))</f>
        <v/>
      </c>
      <c r="I458" s="17" t="str">
        <f t="shared" si="14"/>
        <v/>
      </c>
      <c r="J458" s="15" t="str">
        <f t="shared" si="15"/>
        <v/>
      </c>
      <c r="K458" s="15" t="str">
        <f>IF(ISERROR(VLOOKUP($B458,Listas!$B$4:$K$12,10,FALSE)),"",IF(B458="Hydrogen_\_Hidrógeno",LOOKUP(D458,Listas!$AL$4:$AL$7,Listas!$AM$4:$AM$7),VLOOKUP($B458,Listas!$B$4:$K$12,10,FALSE)))</f>
        <v/>
      </c>
    </row>
    <row r="459" spans="1:11" x14ac:dyDescent="0.25">
      <c r="A459" s="14"/>
      <c r="B459" s="23" t="s">
        <v>781</v>
      </c>
      <c r="C459" s="14" t="str">
        <f>IF(ISERROR(VLOOKUP($B459,Listas!$B$4:$C$12,2,FALSE)),"",VLOOKUP($B459,Listas!$B$4:$C$12,2,FALSE))</f>
        <v/>
      </c>
      <c r="D459" s="23"/>
      <c r="E459" s="15">
        <v>0</v>
      </c>
      <c r="F459" s="15" t="s">
        <v>909</v>
      </c>
      <c r="G459" s="15" t="str">
        <f>IF(ISERROR(VLOOKUP($B459&amp;" "&amp;$H459,Listas!$N$4:$O$14,2,FALSE)),"",VLOOKUP($B459&amp;" "&amp;$H459,Listas!$N$4:$O$14,2,FALSE))</f>
        <v/>
      </c>
      <c r="H459" s="15" t="str">
        <f>IF(ISERROR(VLOOKUP($F459,Listas!$L$4:$M$7,2,FALSE)),"",VLOOKUP($F459,Listas!$L$4:$M$7,2,FALSE))</f>
        <v/>
      </c>
      <c r="I459" s="17" t="str">
        <f t="shared" si="14"/>
        <v/>
      </c>
      <c r="J459" s="15" t="str">
        <f t="shared" si="15"/>
        <v/>
      </c>
      <c r="K459" s="15" t="str">
        <f>IF(ISERROR(VLOOKUP($B459,Listas!$B$4:$K$12,10,FALSE)),"",IF(B459="Hydrogen_\_Hidrógeno",LOOKUP(D459,Listas!$AL$4:$AL$7,Listas!$AM$4:$AM$7),VLOOKUP($B459,Listas!$B$4:$K$12,10,FALSE)))</f>
        <v/>
      </c>
    </row>
    <row r="460" spans="1:11" x14ac:dyDescent="0.25">
      <c r="A460" s="14"/>
      <c r="B460" s="23" t="s">
        <v>781</v>
      </c>
      <c r="C460" s="14" t="str">
        <f>IF(ISERROR(VLOOKUP($B460,Listas!$B$4:$C$12,2,FALSE)),"",VLOOKUP($B460,Listas!$B$4:$C$12,2,FALSE))</f>
        <v/>
      </c>
      <c r="D460" s="23"/>
      <c r="E460" s="15">
        <v>0</v>
      </c>
      <c r="F460" s="15" t="s">
        <v>909</v>
      </c>
      <c r="G460" s="15" t="str">
        <f>IF(ISERROR(VLOOKUP($B460&amp;" "&amp;$H460,Listas!$N$4:$O$14,2,FALSE)),"",VLOOKUP($B460&amp;" "&amp;$H460,Listas!$N$4:$O$14,2,FALSE))</f>
        <v/>
      </c>
      <c r="H460" s="15" t="str">
        <f>IF(ISERROR(VLOOKUP($F460,Listas!$L$4:$M$7,2,FALSE)),"",VLOOKUP($F460,Listas!$L$4:$M$7,2,FALSE))</f>
        <v/>
      </c>
      <c r="I460" s="17" t="str">
        <f t="shared" si="14"/>
        <v/>
      </c>
      <c r="J460" s="15" t="str">
        <f t="shared" si="15"/>
        <v/>
      </c>
      <c r="K460" s="15" t="str">
        <f>IF(ISERROR(VLOOKUP($B460,Listas!$B$4:$K$12,10,FALSE)),"",IF(B460="Hydrogen_\_Hidrógeno",LOOKUP(D460,Listas!$AL$4:$AL$7,Listas!$AM$4:$AM$7),VLOOKUP($B460,Listas!$B$4:$K$12,10,FALSE)))</f>
        <v/>
      </c>
    </row>
    <row r="461" spans="1:11" x14ac:dyDescent="0.25">
      <c r="A461" s="14"/>
      <c r="B461" s="23" t="s">
        <v>781</v>
      </c>
      <c r="C461" s="14" t="str">
        <f>IF(ISERROR(VLOOKUP($B461,Listas!$B$4:$C$12,2,FALSE)),"",VLOOKUP($B461,Listas!$B$4:$C$12,2,FALSE))</f>
        <v/>
      </c>
      <c r="D461" s="23"/>
      <c r="E461" s="15">
        <v>0</v>
      </c>
      <c r="F461" s="15" t="s">
        <v>909</v>
      </c>
      <c r="G461" s="15" t="str">
        <f>IF(ISERROR(VLOOKUP($B461&amp;" "&amp;$H461,Listas!$N$4:$O$14,2,FALSE)),"",VLOOKUP($B461&amp;" "&amp;$H461,Listas!$N$4:$O$14,2,FALSE))</f>
        <v/>
      </c>
      <c r="H461" s="15" t="str">
        <f>IF(ISERROR(VLOOKUP($F461,Listas!$L$4:$M$7,2,FALSE)),"",VLOOKUP($F461,Listas!$L$4:$M$7,2,FALSE))</f>
        <v/>
      </c>
      <c r="I461" s="17" t="str">
        <f t="shared" si="14"/>
        <v/>
      </c>
      <c r="J461" s="15" t="str">
        <f t="shared" si="15"/>
        <v/>
      </c>
      <c r="K461" s="15" t="str">
        <f>IF(ISERROR(VLOOKUP($B461,Listas!$B$4:$K$12,10,FALSE)),"",IF(B461="Hydrogen_\_Hidrógeno",LOOKUP(D461,Listas!$AL$4:$AL$7,Listas!$AM$4:$AM$7),VLOOKUP($B461,Listas!$B$4:$K$12,10,FALSE)))</f>
        <v/>
      </c>
    </row>
    <row r="462" spans="1:11" x14ac:dyDescent="0.25">
      <c r="A462" s="14"/>
      <c r="B462" s="23" t="s">
        <v>781</v>
      </c>
      <c r="C462" s="14" t="str">
        <f>IF(ISERROR(VLOOKUP($B462,Listas!$B$4:$C$12,2,FALSE)),"",VLOOKUP($B462,Listas!$B$4:$C$12,2,FALSE))</f>
        <v/>
      </c>
      <c r="D462" s="23"/>
      <c r="E462" s="15">
        <v>0</v>
      </c>
      <c r="F462" s="15" t="s">
        <v>909</v>
      </c>
      <c r="G462" s="15" t="str">
        <f>IF(ISERROR(VLOOKUP($B462&amp;" "&amp;$H462,Listas!$N$4:$O$14,2,FALSE)),"",VLOOKUP($B462&amp;" "&amp;$H462,Listas!$N$4:$O$14,2,FALSE))</f>
        <v/>
      </c>
      <c r="H462" s="15" t="str">
        <f>IF(ISERROR(VLOOKUP($F462,Listas!$L$4:$M$7,2,FALSE)),"",VLOOKUP($F462,Listas!$L$4:$M$7,2,FALSE))</f>
        <v/>
      </c>
      <c r="I462" s="17" t="str">
        <f t="shared" si="14"/>
        <v/>
      </c>
      <c r="J462" s="15" t="str">
        <f t="shared" si="15"/>
        <v/>
      </c>
      <c r="K462" s="15" t="str">
        <f>IF(ISERROR(VLOOKUP($B462,Listas!$B$4:$K$12,10,FALSE)),"",IF(B462="Hydrogen_\_Hidrógeno",LOOKUP(D462,Listas!$AL$4:$AL$7,Listas!$AM$4:$AM$7),VLOOKUP($B462,Listas!$B$4:$K$12,10,FALSE)))</f>
        <v/>
      </c>
    </row>
    <row r="463" spans="1:11" x14ac:dyDescent="0.25">
      <c r="A463" s="14"/>
      <c r="B463" s="23" t="s">
        <v>781</v>
      </c>
      <c r="C463" s="14" t="str">
        <f>IF(ISERROR(VLOOKUP($B463,Listas!$B$4:$C$12,2,FALSE)),"",VLOOKUP($B463,Listas!$B$4:$C$12,2,FALSE))</f>
        <v/>
      </c>
      <c r="D463" s="23"/>
      <c r="E463" s="15">
        <v>0</v>
      </c>
      <c r="F463" s="15" t="s">
        <v>909</v>
      </c>
      <c r="G463" s="15" t="str">
        <f>IF(ISERROR(VLOOKUP($B463&amp;" "&amp;$H463,Listas!$N$4:$O$14,2,FALSE)),"",VLOOKUP($B463&amp;" "&amp;$H463,Listas!$N$4:$O$14,2,FALSE))</f>
        <v/>
      </c>
      <c r="H463" s="15" t="str">
        <f>IF(ISERROR(VLOOKUP($F463,Listas!$L$4:$M$7,2,FALSE)),"",VLOOKUP($F463,Listas!$L$4:$M$7,2,FALSE))</f>
        <v/>
      </c>
      <c r="I463" s="17" t="str">
        <f t="shared" si="14"/>
        <v/>
      </c>
      <c r="J463" s="15" t="str">
        <f t="shared" si="15"/>
        <v/>
      </c>
      <c r="K463" s="15" t="str">
        <f>IF(ISERROR(VLOOKUP($B463,Listas!$B$4:$K$12,10,FALSE)),"",IF(B463="Hydrogen_\_Hidrógeno",LOOKUP(D463,Listas!$AL$4:$AL$7,Listas!$AM$4:$AM$7),VLOOKUP($B463,Listas!$B$4:$K$12,10,FALSE)))</f>
        <v/>
      </c>
    </row>
    <row r="464" spans="1:11" x14ac:dyDescent="0.25">
      <c r="A464" s="14"/>
      <c r="B464" s="23" t="s">
        <v>781</v>
      </c>
      <c r="C464" s="14" t="str">
        <f>IF(ISERROR(VLOOKUP($B464,Listas!$B$4:$C$12,2,FALSE)),"",VLOOKUP($B464,Listas!$B$4:$C$12,2,FALSE))</f>
        <v/>
      </c>
      <c r="D464" s="23"/>
      <c r="E464" s="15">
        <v>0</v>
      </c>
      <c r="F464" s="15" t="s">
        <v>909</v>
      </c>
      <c r="G464" s="15" t="str">
        <f>IF(ISERROR(VLOOKUP($B464&amp;" "&amp;$H464,Listas!$N$4:$O$14,2,FALSE)),"",VLOOKUP($B464&amp;" "&amp;$H464,Listas!$N$4:$O$14,2,FALSE))</f>
        <v/>
      </c>
      <c r="H464" s="15" t="str">
        <f>IF(ISERROR(VLOOKUP($F464,Listas!$L$4:$M$7,2,FALSE)),"",VLOOKUP($F464,Listas!$L$4:$M$7,2,FALSE))</f>
        <v/>
      </c>
      <c r="I464" s="17" t="str">
        <f t="shared" si="14"/>
        <v/>
      </c>
      <c r="J464" s="15" t="str">
        <f t="shared" si="15"/>
        <v/>
      </c>
      <c r="K464" s="15" t="str">
        <f>IF(ISERROR(VLOOKUP($B464,Listas!$B$4:$K$12,10,FALSE)),"",IF(B464="Hydrogen_\_Hidrógeno",LOOKUP(D464,Listas!$AL$4:$AL$7,Listas!$AM$4:$AM$7),VLOOKUP($B464,Listas!$B$4:$K$12,10,FALSE)))</f>
        <v/>
      </c>
    </row>
    <row r="465" spans="1:11" x14ac:dyDescent="0.25">
      <c r="A465" s="14"/>
      <c r="B465" s="23" t="s">
        <v>781</v>
      </c>
      <c r="C465" s="14" t="str">
        <f>IF(ISERROR(VLOOKUP($B465,Listas!$B$4:$C$12,2,FALSE)),"",VLOOKUP($B465,Listas!$B$4:$C$12,2,FALSE))</f>
        <v/>
      </c>
      <c r="D465" s="23"/>
      <c r="E465" s="15">
        <v>0</v>
      </c>
      <c r="F465" s="15" t="s">
        <v>909</v>
      </c>
      <c r="G465" s="15" t="str">
        <f>IF(ISERROR(VLOOKUP($B465&amp;" "&amp;$H465,Listas!$N$4:$O$14,2,FALSE)),"",VLOOKUP($B465&amp;" "&amp;$H465,Listas!$N$4:$O$14,2,FALSE))</f>
        <v/>
      </c>
      <c r="H465" s="15" t="str">
        <f>IF(ISERROR(VLOOKUP($F465,Listas!$L$4:$M$7,2,FALSE)),"",VLOOKUP($F465,Listas!$L$4:$M$7,2,FALSE))</f>
        <v/>
      </c>
      <c r="I465" s="17" t="str">
        <f t="shared" si="14"/>
        <v/>
      </c>
      <c r="J465" s="15" t="str">
        <f t="shared" si="15"/>
        <v/>
      </c>
      <c r="K465" s="15" t="str">
        <f>IF(ISERROR(VLOOKUP($B465,Listas!$B$4:$K$12,10,FALSE)),"",IF(B465="Hydrogen_\_Hidrógeno",LOOKUP(D465,Listas!$AL$4:$AL$7,Listas!$AM$4:$AM$7),VLOOKUP($B465,Listas!$B$4:$K$12,10,FALSE)))</f>
        <v/>
      </c>
    </row>
    <row r="466" spans="1:11" x14ac:dyDescent="0.25">
      <c r="A466" s="14"/>
      <c r="B466" s="23" t="s">
        <v>781</v>
      </c>
      <c r="C466" s="14" t="str">
        <f>IF(ISERROR(VLOOKUP($B466,Listas!$B$4:$C$12,2,FALSE)),"",VLOOKUP($B466,Listas!$B$4:$C$12,2,FALSE))</f>
        <v/>
      </c>
      <c r="D466" s="23"/>
      <c r="E466" s="15">
        <v>0</v>
      </c>
      <c r="F466" s="15" t="s">
        <v>909</v>
      </c>
      <c r="G466" s="15" t="str">
        <f>IF(ISERROR(VLOOKUP($B466&amp;" "&amp;$H466,Listas!$N$4:$O$14,2,FALSE)),"",VLOOKUP($B466&amp;" "&amp;$H466,Listas!$N$4:$O$14,2,FALSE))</f>
        <v/>
      </c>
      <c r="H466" s="15" t="str">
        <f>IF(ISERROR(VLOOKUP($F466,Listas!$L$4:$M$7,2,FALSE)),"",VLOOKUP($F466,Listas!$L$4:$M$7,2,FALSE))</f>
        <v/>
      </c>
      <c r="I466" s="17" t="str">
        <f t="shared" si="14"/>
        <v/>
      </c>
      <c r="J466" s="15" t="str">
        <f t="shared" si="15"/>
        <v/>
      </c>
      <c r="K466" s="15" t="str">
        <f>IF(ISERROR(VLOOKUP($B466,Listas!$B$4:$K$12,10,FALSE)),"",IF(B466="Hydrogen_\_Hidrógeno",LOOKUP(D466,Listas!$AL$4:$AL$7,Listas!$AM$4:$AM$7),VLOOKUP($B466,Listas!$B$4:$K$12,10,FALSE)))</f>
        <v/>
      </c>
    </row>
    <row r="467" spans="1:11" x14ac:dyDescent="0.25">
      <c r="A467" s="14"/>
      <c r="B467" s="23" t="s">
        <v>781</v>
      </c>
      <c r="C467" s="14" t="str">
        <f>IF(ISERROR(VLOOKUP($B467,Listas!$B$4:$C$12,2,FALSE)),"",VLOOKUP($B467,Listas!$B$4:$C$12,2,FALSE))</f>
        <v/>
      </c>
      <c r="D467" s="23"/>
      <c r="E467" s="15">
        <v>0</v>
      </c>
      <c r="F467" s="15" t="s">
        <v>909</v>
      </c>
      <c r="G467" s="15" t="str">
        <f>IF(ISERROR(VLOOKUP($B467&amp;" "&amp;$H467,Listas!$N$4:$O$14,2,FALSE)),"",VLOOKUP($B467&amp;" "&amp;$H467,Listas!$N$4:$O$14,2,FALSE))</f>
        <v/>
      </c>
      <c r="H467" s="15" t="str">
        <f>IF(ISERROR(VLOOKUP($F467,Listas!$L$4:$M$7,2,FALSE)),"",VLOOKUP($F467,Listas!$L$4:$M$7,2,FALSE))</f>
        <v/>
      </c>
      <c r="I467" s="17" t="str">
        <f t="shared" si="14"/>
        <v/>
      </c>
      <c r="J467" s="15" t="str">
        <f t="shared" si="15"/>
        <v/>
      </c>
      <c r="K467" s="15" t="str">
        <f>IF(ISERROR(VLOOKUP($B467,Listas!$B$4:$K$12,10,FALSE)),"",IF(B467="Hydrogen_\_Hidrógeno",LOOKUP(D467,Listas!$AL$4:$AL$7,Listas!$AM$4:$AM$7),VLOOKUP($B467,Listas!$B$4:$K$12,10,FALSE)))</f>
        <v/>
      </c>
    </row>
    <row r="468" spans="1:11" x14ac:dyDescent="0.25">
      <c r="A468" s="14"/>
      <c r="B468" s="23" t="s">
        <v>781</v>
      </c>
      <c r="C468" s="14" t="str">
        <f>IF(ISERROR(VLOOKUP($B468,Listas!$B$4:$C$12,2,FALSE)),"",VLOOKUP($B468,Listas!$B$4:$C$12,2,FALSE))</f>
        <v/>
      </c>
      <c r="D468" s="23"/>
      <c r="E468" s="15">
        <v>0</v>
      </c>
      <c r="F468" s="15" t="s">
        <v>909</v>
      </c>
      <c r="G468" s="15" t="str">
        <f>IF(ISERROR(VLOOKUP($B468&amp;" "&amp;$H468,Listas!$N$4:$O$14,2,FALSE)),"",VLOOKUP($B468&amp;" "&amp;$H468,Listas!$N$4:$O$14,2,FALSE))</f>
        <v/>
      </c>
      <c r="H468" s="15" t="str">
        <f>IF(ISERROR(VLOOKUP($F468,Listas!$L$4:$M$7,2,FALSE)),"",VLOOKUP($F468,Listas!$L$4:$M$7,2,FALSE))</f>
        <v/>
      </c>
      <c r="I468" s="17" t="str">
        <f t="shared" si="14"/>
        <v/>
      </c>
      <c r="J468" s="15" t="str">
        <f t="shared" si="15"/>
        <v/>
      </c>
      <c r="K468" s="15" t="str">
        <f>IF(ISERROR(VLOOKUP($B468,Listas!$B$4:$K$12,10,FALSE)),"",IF(B468="Hydrogen_\_Hidrógeno",LOOKUP(D468,Listas!$AL$4:$AL$7,Listas!$AM$4:$AM$7),VLOOKUP($B468,Listas!$B$4:$K$12,10,FALSE)))</f>
        <v/>
      </c>
    </row>
    <row r="469" spans="1:11" x14ac:dyDescent="0.25">
      <c r="A469" s="14"/>
      <c r="B469" s="23" t="s">
        <v>781</v>
      </c>
      <c r="C469" s="14" t="str">
        <f>IF(ISERROR(VLOOKUP($B469,Listas!$B$4:$C$12,2,FALSE)),"",VLOOKUP($B469,Listas!$B$4:$C$12,2,FALSE))</f>
        <v/>
      </c>
      <c r="D469" s="23"/>
      <c r="E469" s="15">
        <v>0</v>
      </c>
      <c r="F469" s="15" t="s">
        <v>909</v>
      </c>
      <c r="G469" s="15" t="str">
        <f>IF(ISERROR(VLOOKUP($B469&amp;" "&amp;$H469,Listas!$N$4:$O$14,2,FALSE)),"",VLOOKUP($B469&amp;" "&amp;$H469,Listas!$N$4:$O$14,2,FALSE))</f>
        <v/>
      </c>
      <c r="H469" s="15" t="str">
        <f>IF(ISERROR(VLOOKUP($F469,Listas!$L$4:$M$7,2,FALSE)),"",VLOOKUP($F469,Listas!$L$4:$M$7,2,FALSE))</f>
        <v/>
      </c>
      <c r="I469" s="17" t="str">
        <f t="shared" si="14"/>
        <v/>
      </c>
      <c r="J469" s="15" t="str">
        <f t="shared" si="15"/>
        <v/>
      </c>
      <c r="K469" s="15" t="str">
        <f>IF(ISERROR(VLOOKUP($B469,Listas!$B$4:$K$12,10,FALSE)),"",IF(B469="Hydrogen_\_Hidrógeno",LOOKUP(D469,Listas!$AL$4:$AL$7,Listas!$AM$4:$AM$7),VLOOKUP($B469,Listas!$B$4:$K$12,10,FALSE)))</f>
        <v/>
      </c>
    </row>
    <row r="470" spans="1:11" x14ac:dyDescent="0.25">
      <c r="A470" s="14"/>
      <c r="B470" s="23" t="s">
        <v>781</v>
      </c>
      <c r="C470" s="14" t="str">
        <f>IF(ISERROR(VLOOKUP($B470,Listas!$B$4:$C$12,2,FALSE)),"",VLOOKUP($B470,Listas!$B$4:$C$12,2,FALSE))</f>
        <v/>
      </c>
      <c r="D470" s="23"/>
      <c r="E470" s="15">
        <v>0</v>
      </c>
      <c r="F470" s="15" t="s">
        <v>909</v>
      </c>
      <c r="G470" s="15" t="str">
        <f>IF(ISERROR(VLOOKUP($B470&amp;" "&amp;$H470,Listas!$N$4:$O$14,2,FALSE)),"",VLOOKUP($B470&amp;" "&amp;$H470,Listas!$N$4:$O$14,2,FALSE))</f>
        <v/>
      </c>
      <c r="H470" s="15" t="str">
        <f>IF(ISERROR(VLOOKUP($F470,Listas!$L$4:$M$7,2,FALSE)),"",VLOOKUP($F470,Listas!$L$4:$M$7,2,FALSE))</f>
        <v/>
      </c>
      <c r="I470" s="17" t="str">
        <f t="shared" si="14"/>
        <v/>
      </c>
      <c r="J470" s="15" t="str">
        <f t="shared" si="15"/>
        <v/>
      </c>
      <c r="K470" s="15" t="str">
        <f>IF(ISERROR(VLOOKUP($B470,Listas!$B$4:$K$12,10,FALSE)),"",IF(B470="Hydrogen_\_Hidrógeno",LOOKUP(D470,Listas!$AL$4:$AL$7,Listas!$AM$4:$AM$7),VLOOKUP($B470,Listas!$B$4:$K$12,10,FALSE)))</f>
        <v/>
      </c>
    </row>
    <row r="471" spans="1:11" x14ac:dyDescent="0.25">
      <c r="A471" s="14"/>
      <c r="B471" s="23" t="s">
        <v>781</v>
      </c>
      <c r="C471" s="14" t="str">
        <f>IF(ISERROR(VLOOKUP($B471,Listas!$B$4:$C$12,2,FALSE)),"",VLOOKUP($B471,Listas!$B$4:$C$12,2,FALSE))</f>
        <v/>
      </c>
      <c r="D471" s="23"/>
      <c r="E471" s="15">
        <v>0</v>
      </c>
      <c r="F471" s="15" t="s">
        <v>909</v>
      </c>
      <c r="G471" s="15" t="str">
        <f>IF(ISERROR(VLOOKUP($B471&amp;" "&amp;$H471,Listas!$N$4:$O$14,2,FALSE)),"",VLOOKUP($B471&amp;" "&amp;$H471,Listas!$N$4:$O$14,2,FALSE))</f>
        <v/>
      </c>
      <c r="H471" s="15" t="str">
        <f>IF(ISERROR(VLOOKUP($F471,Listas!$L$4:$M$7,2,FALSE)),"",VLOOKUP($F471,Listas!$L$4:$M$7,2,FALSE))</f>
        <v/>
      </c>
      <c r="I471" s="17" t="str">
        <f t="shared" si="14"/>
        <v/>
      </c>
      <c r="J471" s="15" t="str">
        <f t="shared" si="15"/>
        <v/>
      </c>
      <c r="K471" s="15" t="str">
        <f>IF(ISERROR(VLOOKUP($B471,Listas!$B$4:$K$12,10,FALSE)),"",IF(B471="Hydrogen_\_Hidrógeno",LOOKUP(D471,Listas!$AL$4:$AL$7,Listas!$AM$4:$AM$7),VLOOKUP($B471,Listas!$B$4:$K$12,10,FALSE)))</f>
        <v/>
      </c>
    </row>
    <row r="472" spans="1:11" x14ac:dyDescent="0.25">
      <c r="A472" s="14"/>
      <c r="B472" s="23" t="s">
        <v>781</v>
      </c>
      <c r="C472" s="14" t="str">
        <f>IF(ISERROR(VLOOKUP($B472,Listas!$B$4:$C$12,2,FALSE)),"",VLOOKUP($B472,Listas!$B$4:$C$12,2,FALSE))</f>
        <v/>
      </c>
      <c r="D472" s="23"/>
      <c r="E472" s="15">
        <v>0</v>
      </c>
      <c r="F472" s="15" t="s">
        <v>909</v>
      </c>
      <c r="G472" s="15" t="str">
        <f>IF(ISERROR(VLOOKUP($B472&amp;" "&amp;$H472,Listas!$N$4:$O$14,2,FALSE)),"",VLOOKUP($B472&amp;" "&amp;$H472,Listas!$N$4:$O$14,2,FALSE))</f>
        <v/>
      </c>
      <c r="H472" s="15" t="str">
        <f>IF(ISERROR(VLOOKUP($F472,Listas!$L$4:$M$7,2,FALSE)),"",VLOOKUP($F472,Listas!$L$4:$M$7,2,FALSE))</f>
        <v/>
      </c>
      <c r="I472" s="17" t="str">
        <f t="shared" si="14"/>
        <v/>
      </c>
      <c r="J472" s="15" t="str">
        <f t="shared" si="15"/>
        <v/>
      </c>
      <c r="K472" s="15" t="str">
        <f>IF(ISERROR(VLOOKUP($B472,Listas!$B$4:$K$12,10,FALSE)),"",IF(B472="Hydrogen_\_Hidrógeno",LOOKUP(D472,Listas!$AL$4:$AL$7,Listas!$AM$4:$AM$7),VLOOKUP($B472,Listas!$B$4:$K$12,10,FALSE)))</f>
        <v/>
      </c>
    </row>
    <row r="473" spans="1:11" x14ac:dyDescent="0.25">
      <c r="A473" s="14"/>
      <c r="B473" s="23" t="s">
        <v>781</v>
      </c>
      <c r="C473" s="14" t="str">
        <f>IF(ISERROR(VLOOKUP($B473,Listas!$B$4:$C$12,2,FALSE)),"",VLOOKUP($B473,Listas!$B$4:$C$12,2,FALSE))</f>
        <v/>
      </c>
      <c r="D473" s="23"/>
      <c r="E473" s="15">
        <v>0</v>
      </c>
      <c r="F473" s="15" t="s">
        <v>909</v>
      </c>
      <c r="G473" s="15" t="str">
        <f>IF(ISERROR(VLOOKUP($B473&amp;" "&amp;$H473,Listas!$N$4:$O$14,2,FALSE)),"",VLOOKUP($B473&amp;" "&amp;$H473,Listas!$N$4:$O$14,2,FALSE))</f>
        <v/>
      </c>
      <c r="H473" s="15" t="str">
        <f>IF(ISERROR(VLOOKUP($F473,Listas!$L$4:$M$7,2,FALSE)),"",VLOOKUP($F473,Listas!$L$4:$M$7,2,FALSE))</f>
        <v/>
      </c>
      <c r="I473" s="17" t="str">
        <f t="shared" si="14"/>
        <v/>
      </c>
      <c r="J473" s="15" t="str">
        <f t="shared" si="15"/>
        <v/>
      </c>
      <c r="K473" s="15" t="str">
        <f>IF(ISERROR(VLOOKUP($B473,Listas!$B$4:$K$12,10,FALSE)),"",IF(B473="Hydrogen_\_Hidrógeno",LOOKUP(D473,Listas!$AL$4:$AL$7,Listas!$AM$4:$AM$7),VLOOKUP($B473,Listas!$B$4:$K$12,10,FALSE)))</f>
        <v/>
      </c>
    </row>
    <row r="474" spans="1:11" x14ac:dyDescent="0.25">
      <c r="A474" s="14"/>
      <c r="B474" s="23" t="s">
        <v>781</v>
      </c>
      <c r="C474" s="14" t="str">
        <f>IF(ISERROR(VLOOKUP($B474,Listas!$B$4:$C$12,2,FALSE)),"",VLOOKUP($B474,Listas!$B$4:$C$12,2,FALSE))</f>
        <v/>
      </c>
      <c r="D474" s="23"/>
      <c r="E474" s="15">
        <v>0</v>
      </c>
      <c r="F474" s="15" t="s">
        <v>909</v>
      </c>
      <c r="G474" s="15" t="str">
        <f>IF(ISERROR(VLOOKUP($B474&amp;" "&amp;$H474,Listas!$N$4:$O$14,2,FALSE)),"",VLOOKUP($B474&amp;" "&amp;$H474,Listas!$N$4:$O$14,2,FALSE))</f>
        <v/>
      </c>
      <c r="H474" s="15" t="str">
        <f>IF(ISERROR(VLOOKUP($F474,Listas!$L$4:$M$7,2,FALSE)),"",VLOOKUP($F474,Listas!$L$4:$M$7,2,FALSE))</f>
        <v/>
      </c>
      <c r="I474" s="17" t="str">
        <f t="shared" si="14"/>
        <v/>
      </c>
      <c r="J474" s="15" t="str">
        <f t="shared" si="15"/>
        <v/>
      </c>
      <c r="K474" s="15" t="str">
        <f>IF(ISERROR(VLOOKUP($B474,Listas!$B$4:$K$12,10,FALSE)),"",IF(B474="Hydrogen_\_Hidrógeno",LOOKUP(D474,Listas!$AL$4:$AL$7,Listas!$AM$4:$AM$7),VLOOKUP($B474,Listas!$B$4:$K$12,10,FALSE)))</f>
        <v/>
      </c>
    </row>
    <row r="475" spans="1:11" x14ac:dyDescent="0.25">
      <c r="A475" s="14"/>
      <c r="B475" s="23" t="s">
        <v>781</v>
      </c>
      <c r="C475" s="14" t="str">
        <f>IF(ISERROR(VLOOKUP($B475,Listas!$B$4:$C$12,2,FALSE)),"",VLOOKUP($B475,Listas!$B$4:$C$12,2,FALSE))</f>
        <v/>
      </c>
      <c r="D475" s="23"/>
      <c r="E475" s="15">
        <v>0</v>
      </c>
      <c r="F475" s="15" t="s">
        <v>909</v>
      </c>
      <c r="G475" s="15" t="str">
        <f>IF(ISERROR(VLOOKUP($B475&amp;" "&amp;$H475,Listas!$N$4:$O$14,2,FALSE)),"",VLOOKUP($B475&amp;" "&amp;$H475,Listas!$N$4:$O$14,2,FALSE))</f>
        <v/>
      </c>
      <c r="H475" s="15" t="str">
        <f>IF(ISERROR(VLOOKUP($F475,Listas!$L$4:$M$7,2,FALSE)),"",VLOOKUP($F475,Listas!$L$4:$M$7,2,FALSE))</f>
        <v/>
      </c>
      <c r="I475" s="17" t="str">
        <f t="shared" si="14"/>
        <v/>
      </c>
      <c r="J475" s="15" t="str">
        <f t="shared" si="15"/>
        <v/>
      </c>
      <c r="K475" s="15" t="str">
        <f>IF(ISERROR(VLOOKUP($B475,Listas!$B$4:$K$12,10,FALSE)),"",IF(B475="Hydrogen_\_Hidrógeno",LOOKUP(D475,Listas!$AL$4:$AL$7,Listas!$AM$4:$AM$7),VLOOKUP($B475,Listas!$B$4:$K$12,10,FALSE)))</f>
        <v/>
      </c>
    </row>
    <row r="476" spans="1:11" x14ac:dyDescent="0.25">
      <c r="A476" s="14"/>
      <c r="B476" s="23" t="s">
        <v>781</v>
      </c>
      <c r="C476" s="14" t="str">
        <f>IF(ISERROR(VLOOKUP($B476,Listas!$B$4:$C$12,2,FALSE)),"",VLOOKUP($B476,Listas!$B$4:$C$12,2,FALSE))</f>
        <v/>
      </c>
      <c r="D476" s="23"/>
      <c r="E476" s="15">
        <v>0</v>
      </c>
      <c r="F476" s="15" t="s">
        <v>909</v>
      </c>
      <c r="G476" s="15" t="str">
        <f>IF(ISERROR(VLOOKUP($B476&amp;" "&amp;$H476,Listas!$N$4:$O$14,2,FALSE)),"",VLOOKUP($B476&amp;" "&amp;$H476,Listas!$N$4:$O$14,2,FALSE))</f>
        <v/>
      </c>
      <c r="H476" s="15" t="str">
        <f>IF(ISERROR(VLOOKUP($F476,Listas!$L$4:$M$7,2,FALSE)),"",VLOOKUP($F476,Listas!$L$4:$M$7,2,FALSE))</f>
        <v/>
      </c>
      <c r="I476" s="17" t="str">
        <f t="shared" si="14"/>
        <v/>
      </c>
      <c r="J476" s="15" t="str">
        <f t="shared" si="15"/>
        <v/>
      </c>
      <c r="K476" s="15" t="str">
        <f>IF(ISERROR(VLOOKUP($B476,Listas!$B$4:$K$12,10,FALSE)),"",IF(B476="Hydrogen_\_Hidrógeno",LOOKUP(D476,Listas!$AL$4:$AL$7,Listas!$AM$4:$AM$7),VLOOKUP($B476,Listas!$B$4:$K$12,10,FALSE)))</f>
        <v/>
      </c>
    </row>
    <row r="477" spans="1:11" x14ac:dyDescent="0.25">
      <c r="A477" s="14"/>
      <c r="B477" s="23" t="s">
        <v>781</v>
      </c>
      <c r="C477" s="14" t="str">
        <f>IF(ISERROR(VLOOKUP($B477,Listas!$B$4:$C$12,2,FALSE)),"",VLOOKUP($B477,Listas!$B$4:$C$12,2,FALSE))</f>
        <v/>
      </c>
      <c r="D477" s="23"/>
      <c r="E477" s="15">
        <v>0</v>
      </c>
      <c r="F477" s="15" t="s">
        <v>909</v>
      </c>
      <c r="G477" s="15" t="str">
        <f>IF(ISERROR(VLOOKUP($B477&amp;" "&amp;$H477,Listas!$N$4:$O$14,2,FALSE)),"",VLOOKUP($B477&amp;" "&amp;$H477,Listas!$N$4:$O$14,2,FALSE))</f>
        <v/>
      </c>
      <c r="H477" s="15" t="str">
        <f>IF(ISERROR(VLOOKUP($F477,Listas!$L$4:$M$7,2,FALSE)),"",VLOOKUP($F477,Listas!$L$4:$M$7,2,FALSE))</f>
        <v/>
      </c>
      <c r="I477" s="17" t="str">
        <f t="shared" si="14"/>
        <v/>
      </c>
      <c r="J477" s="15" t="str">
        <f t="shared" si="15"/>
        <v/>
      </c>
      <c r="K477" s="15" t="str">
        <f>IF(ISERROR(VLOOKUP($B477,Listas!$B$4:$K$12,10,FALSE)),"",IF(B477="Hydrogen_\_Hidrógeno",LOOKUP(D477,Listas!$AL$4:$AL$7,Listas!$AM$4:$AM$7),VLOOKUP($B477,Listas!$B$4:$K$12,10,FALSE)))</f>
        <v/>
      </c>
    </row>
    <row r="478" spans="1:11" x14ac:dyDescent="0.25">
      <c r="A478" s="14"/>
      <c r="B478" s="23" t="s">
        <v>781</v>
      </c>
      <c r="C478" s="14" t="str">
        <f>IF(ISERROR(VLOOKUP($B478,Listas!$B$4:$C$12,2,FALSE)),"",VLOOKUP($B478,Listas!$B$4:$C$12,2,FALSE))</f>
        <v/>
      </c>
      <c r="D478" s="23"/>
      <c r="E478" s="15">
        <v>0</v>
      </c>
      <c r="F478" s="15" t="s">
        <v>909</v>
      </c>
      <c r="G478" s="15" t="str">
        <f>IF(ISERROR(VLOOKUP($B478&amp;" "&amp;$H478,Listas!$N$4:$O$14,2,FALSE)),"",VLOOKUP($B478&amp;" "&amp;$H478,Listas!$N$4:$O$14,2,FALSE))</f>
        <v/>
      </c>
      <c r="H478" s="15" t="str">
        <f>IF(ISERROR(VLOOKUP($F478,Listas!$L$4:$M$7,2,FALSE)),"",VLOOKUP($F478,Listas!$L$4:$M$7,2,FALSE))</f>
        <v/>
      </c>
      <c r="I478" s="17" t="str">
        <f t="shared" si="14"/>
        <v/>
      </c>
      <c r="J478" s="15" t="str">
        <f t="shared" si="15"/>
        <v/>
      </c>
      <c r="K478" s="15" t="str">
        <f>IF(ISERROR(VLOOKUP($B478,Listas!$B$4:$K$12,10,FALSE)),"",IF(B478="Hydrogen_\_Hidrógeno",LOOKUP(D478,Listas!$AL$4:$AL$7,Listas!$AM$4:$AM$7),VLOOKUP($B478,Listas!$B$4:$K$12,10,FALSE)))</f>
        <v/>
      </c>
    </row>
    <row r="479" spans="1:11" x14ac:dyDescent="0.25">
      <c r="A479" s="14"/>
      <c r="B479" s="23" t="s">
        <v>781</v>
      </c>
      <c r="C479" s="14" t="str">
        <f>IF(ISERROR(VLOOKUP($B479,Listas!$B$4:$C$12,2,FALSE)),"",VLOOKUP($B479,Listas!$B$4:$C$12,2,FALSE))</f>
        <v/>
      </c>
      <c r="D479" s="23"/>
      <c r="E479" s="15">
        <v>0</v>
      </c>
      <c r="F479" s="15" t="s">
        <v>909</v>
      </c>
      <c r="G479" s="15" t="str">
        <f>IF(ISERROR(VLOOKUP($B479&amp;" "&amp;$H479,Listas!$N$4:$O$14,2,FALSE)),"",VLOOKUP($B479&amp;" "&amp;$H479,Listas!$N$4:$O$14,2,FALSE))</f>
        <v/>
      </c>
      <c r="H479" s="15" t="str">
        <f>IF(ISERROR(VLOOKUP($F479,Listas!$L$4:$M$7,2,FALSE)),"",VLOOKUP($F479,Listas!$L$4:$M$7,2,FALSE))</f>
        <v/>
      </c>
      <c r="I479" s="17" t="str">
        <f t="shared" si="14"/>
        <v/>
      </c>
      <c r="J479" s="15" t="str">
        <f t="shared" si="15"/>
        <v/>
      </c>
      <c r="K479" s="15" t="str">
        <f>IF(ISERROR(VLOOKUP($B479,Listas!$B$4:$K$12,10,FALSE)),"",IF(B479="Hydrogen_\_Hidrógeno",LOOKUP(D479,Listas!$AL$4:$AL$7,Listas!$AM$4:$AM$7),VLOOKUP($B479,Listas!$B$4:$K$12,10,FALSE)))</f>
        <v/>
      </c>
    </row>
    <row r="480" spans="1:11" x14ac:dyDescent="0.25">
      <c r="A480" s="14"/>
      <c r="B480" s="23" t="s">
        <v>781</v>
      </c>
      <c r="C480" s="14" t="str">
        <f>IF(ISERROR(VLOOKUP($B480,Listas!$B$4:$C$12,2,FALSE)),"",VLOOKUP($B480,Listas!$B$4:$C$12,2,FALSE))</f>
        <v/>
      </c>
      <c r="D480" s="23"/>
      <c r="E480" s="15">
        <v>0</v>
      </c>
      <c r="F480" s="15" t="s">
        <v>909</v>
      </c>
      <c r="G480" s="15" t="str">
        <f>IF(ISERROR(VLOOKUP($B480&amp;" "&amp;$H480,Listas!$N$4:$O$14,2,FALSE)),"",VLOOKUP($B480&amp;" "&amp;$H480,Listas!$N$4:$O$14,2,FALSE))</f>
        <v/>
      </c>
      <c r="H480" s="15" t="str">
        <f>IF(ISERROR(VLOOKUP($F480,Listas!$L$4:$M$7,2,FALSE)),"",VLOOKUP($F480,Listas!$L$4:$M$7,2,FALSE))</f>
        <v/>
      </c>
      <c r="I480" s="17" t="str">
        <f t="shared" si="14"/>
        <v/>
      </c>
      <c r="J480" s="15" t="str">
        <f t="shared" si="15"/>
        <v/>
      </c>
      <c r="K480" s="15" t="str">
        <f>IF(ISERROR(VLOOKUP($B480,Listas!$B$4:$K$12,10,FALSE)),"",IF(B480="Hydrogen_\_Hidrógeno",LOOKUP(D480,Listas!$AL$4:$AL$7,Listas!$AM$4:$AM$7),VLOOKUP($B480,Listas!$B$4:$K$12,10,FALSE)))</f>
        <v/>
      </c>
    </row>
    <row r="481" spans="1:11" x14ac:dyDescent="0.25">
      <c r="A481" s="14"/>
      <c r="B481" s="23" t="s">
        <v>781</v>
      </c>
      <c r="C481" s="14" t="str">
        <f>IF(ISERROR(VLOOKUP($B481,Listas!$B$4:$C$12,2,FALSE)),"",VLOOKUP($B481,Listas!$B$4:$C$12,2,FALSE))</f>
        <v/>
      </c>
      <c r="D481" s="23"/>
      <c r="E481" s="15">
        <v>0</v>
      </c>
      <c r="F481" s="15" t="s">
        <v>909</v>
      </c>
      <c r="G481" s="15" t="str">
        <f>IF(ISERROR(VLOOKUP($B481&amp;" "&amp;$H481,Listas!$N$4:$O$14,2,FALSE)),"",VLOOKUP($B481&amp;" "&amp;$H481,Listas!$N$4:$O$14,2,FALSE))</f>
        <v/>
      </c>
      <c r="H481" s="15" t="str">
        <f>IF(ISERROR(VLOOKUP($F481,Listas!$L$4:$M$7,2,FALSE)),"",VLOOKUP($F481,Listas!$L$4:$M$7,2,FALSE))</f>
        <v/>
      </c>
      <c r="I481" s="17" t="str">
        <f t="shared" si="14"/>
        <v/>
      </c>
      <c r="J481" s="15" t="str">
        <f t="shared" si="15"/>
        <v/>
      </c>
      <c r="K481" s="15" t="str">
        <f>IF(ISERROR(VLOOKUP($B481,Listas!$B$4:$K$12,10,FALSE)),"",IF(B481="Hydrogen_\_Hidrógeno",LOOKUP(D481,Listas!$AL$4:$AL$7,Listas!$AM$4:$AM$7),VLOOKUP($B481,Listas!$B$4:$K$12,10,FALSE)))</f>
        <v/>
      </c>
    </row>
    <row r="482" spans="1:11" x14ac:dyDescent="0.25">
      <c r="A482" s="14"/>
      <c r="B482" s="23" t="s">
        <v>781</v>
      </c>
      <c r="C482" s="14" t="str">
        <f>IF(ISERROR(VLOOKUP($B482,Listas!$B$4:$C$12,2,FALSE)),"",VLOOKUP($B482,Listas!$B$4:$C$12,2,FALSE))</f>
        <v/>
      </c>
      <c r="D482" s="23"/>
      <c r="E482" s="15">
        <v>0</v>
      </c>
      <c r="F482" s="15" t="s">
        <v>909</v>
      </c>
      <c r="G482" s="15" t="str">
        <f>IF(ISERROR(VLOOKUP($B482&amp;" "&amp;$H482,Listas!$N$4:$O$14,2,FALSE)),"",VLOOKUP($B482&amp;" "&amp;$H482,Listas!$N$4:$O$14,2,FALSE))</f>
        <v/>
      </c>
      <c r="H482" s="15" t="str">
        <f>IF(ISERROR(VLOOKUP($F482,Listas!$L$4:$M$7,2,FALSE)),"",VLOOKUP($F482,Listas!$L$4:$M$7,2,FALSE))</f>
        <v/>
      </c>
      <c r="I482" s="17" t="str">
        <f t="shared" si="14"/>
        <v/>
      </c>
      <c r="J482" s="15" t="str">
        <f t="shared" si="15"/>
        <v/>
      </c>
      <c r="K482" s="15" t="str">
        <f>IF(ISERROR(VLOOKUP($B482,Listas!$B$4:$K$12,10,FALSE)),"",IF(B482="Hydrogen_\_Hidrógeno",LOOKUP(D482,Listas!$AL$4:$AL$7,Listas!$AM$4:$AM$7),VLOOKUP($B482,Listas!$B$4:$K$12,10,FALSE)))</f>
        <v/>
      </c>
    </row>
    <row r="483" spans="1:11" x14ac:dyDescent="0.25">
      <c r="A483" s="14"/>
      <c r="B483" s="23" t="s">
        <v>781</v>
      </c>
      <c r="C483" s="14" t="str">
        <f>IF(ISERROR(VLOOKUP($B483,Listas!$B$4:$C$12,2,FALSE)),"",VLOOKUP($B483,Listas!$B$4:$C$12,2,FALSE))</f>
        <v/>
      </c>
      <c r="D483" s="23"/>
      <c r="E483" s="15">
        <v>0</v>
      </c>
      <c r="F483" s="15" t="s">
        <v>909</v>
      </c>
      <c r="G483" s="15" t="str">
        <f>IF(ISERROR(VLOOKUP($B483&amp;" "&amp;$H483,Listas!$N$4:$O$14,2,FALSE)),"",VLOOKUP($B483&amp;" "&amp;$H483,Listas!$N$4:$O$14,2,FALSE))</f>
        <v/>
      </c>
      <c r="H483" s="15" t="str">
        <f>IF(ISERROR(VLOOKUP($F483,Listas!$L$4:$M$7,2,FALSE)),"",VLOOKUP($F483,Listas!$L$4:$M$7,2,FALSE))</f>
        <v/>
      </c>
      <c r="I483" s="17" t="str">
        <f t="shared" si="14"/>
        <v/>
      </c>
      <c r="J483" s="15" t="str">
        <f t="shared" si="15"/>
        <v/>
      </c>
      <c r="K483" s="15" t="str">
        <f>IF(ISERROR(VLOOKUP($B483,Listas!$B$4:$K$12,10,FALSE)),"",IF(B483="Hydrogen_\_Hidrógeno",LOOKUP(D483,Listas!$AL$4:$AL$7,Listas!$AM$4:$AM$7),VLOOKUP($B483,Listas!$B$4:$K$12,10,FALSE)))</f>
        <v/>
      </c>
    </row>
    <row r="484" spans="1:11" x14ac:dyDescent="0.25">
      <c r="A484" s="14"/>
      <c r="B484" s="23" t="s">
        <v>781</v>
      </c>
      <c r="C484" s="14" t="str">
        <f>IF(ISERROR(VLOOKUP($B484,Listas!$B$4:$C$12,2,FALSE)),"",VLOOKUP($B484,Listas!$B$4:$C$12,2,FALSE))</f>
        <v/>
      </c>
      <c r="D484" s="23"/>
      <c r="E484" s="15">
        <v>0</v>
      </c>
      <c r="F484" s="15" t="s">
        <v>909</v>
      </c>
      <c r="G484" s="15" t="str">
        <f>IF(ISERROR(VLOOKUP($B484&amp;" "&amp;$H484,Listas!$N$4:$O$14,2,FALSE)),"",VLOOKUP($B484&amp;" "&amp;$H484,Listas!$N$4:$O$14,2,FALSE))</f>
        <v/>
      </c>
      <c r="H484" s="15" t="str">
        <f>IF(ISERROR(VLOOKUP($F484,Listas!$L$4:$M$7,2,FALSE)),"",VLOOKUP($F484,Listas!$L$4:$M$7,2,FALSE))</f>
        <v/>
      </c>
      <c r="I484" s="17" t="str">
        <f t="shared" si="14"/>
        <v/>
      </c>
      <c r="J484" s="15" t="str">
        <f t="shared" si="15"/>
        <v/>
      </c>
      <c r="K484" s="15" t="str">
        <f>IF(ISERROR(VLOOKUP($B484,Listas!$B$4:$K$12,10,FALSE)),"",IF(B484="Hydrogen_\_Hidrógeno",LOOKUP(D484,Listas!$AL$4:$AL$7,Listas!$AM$4:$AM$7),VLOOKUP($B484,Listas!$B$4:$K$12,10,FALSE)))</f>
        <v/>
      </c>
    </row>
    <row r="485" spans="1:11" x14ac:dyDescent="0.25">
      <c r="A485" s="14"/>
      <c r="B485" s="23" t="s">
        <v>781</v>
      </c>
      <c r="C485" s="14" t="str">
        <f>IF(ISERROR(VLOOKUP($B485,Listas!$B$4:$C$12,2,FALSE)),"",VLOOKUP($B485,Listas!$B$4:$C$12,2,FALSE))</f>
        <v/>
      </c>
      <c r="D485" s="23"/>
      <c r="E485" s="15">
        <v>0</v>
      </c>
      <c r="F485" s="15" t="s">
        <v>909</v>
      </c>
      <c r="G485" s="15" t="str">
        <f>IF(ISERROR(VLOOKUP($B485&amp;" "&amp;$H485,Listas!$N$4:$O$14,2,FALSE)),"",VLOOKUP($B485&amp;" "&amp;$H485,Listas!$N$4:$O$14,2,FALSE))</f>
        <v/>
      </c>
      <c r="H485" s="15" t="str">
        <f>IF(ISERROR(VLOOKUP($F485,Listas!$L$4:$M$7,2,FALSE)),"",VLOOKUP($F485,Listas!$L$4:$M$7,2,FALSE))</f>
        <v/>
      </c>
      <c r="I485" s="17" t="str">
        <f t="shared" si="14"/>
        <v/>
      </c>
      <c r="J485" s="15" t="str">
        <f t="shared" si="15"/>
        <v/>
      </c>
      <c r="K485" s="15" t="str">
        <f>IF(ISERROR(VLOOKUP($B485,Listas!$B$4:$K$12,10,FALSE)),"",IF(B485="Hydrogen_\_Hidrógeno",LOOKUP(D485,Listas!$AL$4:$AL$7,Listas!$AM$4:$AM$7),VLOOKUP($B485,Listas!$B$4:$K$12,10,FALSE)))</f>
        <v/>
      </c>
    </row>
    <row r="486" spans="1:11" x14ac:dyDescent="0.25">
      <c r="A486" s="14"/>
      <c r="B486" s="23" t="s">
        <v>781</v>
      </c>
      <c r="C486" s="14" t="str">
        <f>IF(ISERROR(VLOOKUP($B486,Listas!$B$4:$C$12,2,FALSE)),"",VLOOKUP($B486,Listas!$B$4:$C$12,2,FALSE))</f>
        <v/>
      </c>
      <c r="D486" s="23"/>
      <c r="E486" s="15">
        <v>0</v>
      </c>
      <c r="F486" s="15" t="s">
        <v>909</v>
      </c>
      <c r="G486" s="15" t="str">
        <f>IF(ISERROR(VLOOKUP($B486&amp;" "&amp;$H486,Listas!$N$4:$O$14,2,FALSE)),"",VLOOKUP($B486&amp;" "&amp;$H486,Listas!$N$4:$O$14,2,FALSE))</f>
        <v/>
      </c>
      <c r="H486" s="15" t="str">
        <f>IF(ISERROR(VLOOKUP($F486,Listas!$L$4:$M$7,2,FALSE)),"",VLOOKUP($F486,Listas!$L$4:$M$7,2,FALSE))</f>
        <v/>
      </c>
      <c r="I486" s="17" t="str">
        <f t="shared" si="14"/>
        <v/>
      </c>
      <c r="J486" s="15" t="str">
        <f t="shared" si="15"/>
        <v/>
      </c>
      <c r="K486" s="15" t="str">
        <f>IF(ISERROR(VLOOKUP($B486,Listas!$B$4:$K$12,10,FALSE)),"",IF(B486="Hydrogen_\_Hidrógeno",LOOKUP(D486,Listas!$AL$4:$AL$7,Listas!$AM$4:$AM$7),VLOOKUP($B486,Listas!$B$4:$K$12,10,FALSE)))</f>
        <v/>
      </c>
    </row>
    <row r="487" spans="1:11" x14ac:dyDescent="0.25">
      <c r="A487" s="14"/>
      <c r="B487" s="23" t="s">
        <v>781</v>
      </c>
      <c r="C487" s="14" t="str">
        <f>IF(ISERROR(VLOOKUP($B487,Listas!$B$4:$C$12,2,FALSE)),"",VLOOKUP($B487,Listas!$B$4:$C$12,2,FALSE))</f>
        <v/>
      </c>
      <c r="D487" s="23"/>
      <c r="E487" s="15">
        <v>0</v>
      </c>
      <c r="F487" s="15" t="s">
        <v>909</v>
      </c>
      <c r="G487" s="15" t="str">
        <f>IF(ISERROR(VLOOKUP($B487&amp;" "&amp;$H487,Listas!$N$4:$O$14,2,FALSE)),"",VLOOKUP($B487&amp;" "&amp;$H487,Listas!$N$4:$O$14,2,FALSE))</f>
        <v/>
      </c>
      <c r="H487" s="15" t="str">
        <f>IF(ISERROR(VLOOKUP($F487,Listas!$L$4:$M$7,2,FALSE)),"",VLOOKUP($F487,Listas!$L$4:$M$7,2,FALSE))</f>
        <v/>
      </c>
      <c r="I487" s="17" t="str">
        <f t="shared" si="14"/>
        <v/>
      </c>
      <c r="J487" s="15" t="str">
        <f t="shared" si="15"/>
        <v/>
      </c>
      <c r="K487" s="15" t="str">
        <f>IF(ISERROR(VLOOKUP($B487,Listas!$B$4:$K$12,10,FALSE)),"",IF(B487="Hydrogen_\_Hidrógeno",LOOKUP(D487,Listas!$AL$4:$AL$7,Listas!$AM$4:$AM$7),VLOOKUP($B487,Listas!$B$4:$K$12,10,FALSE)))</f>
        <v/>
      </c>
    </row>
    <row r="488" spans="1:11" x14ac:dyDescent="0.25">
      <c r="A488" s="14"/>
      <c r="B488" s="23" t="s">
        <v>781</v>
      </c>
      <c r="C488" s="14" t="str">
        <f>IF(ISERROR(VLOOKUP($B488,Listas!$B$4:$C$12,2,FALSE)),"",VLOOKUP($B488,Listas!$B$4:$C$12,2,FALSE))</f>
        <v/>
      </c>
      <c r="D488" s="23"/>
      <c r="E488" s="15">
        <v>0</v>
      </c>
      <c r="F488" s="15" t="s">
        <v>909</v>
      </c>
      <c r="G488" s="15" t="str">
        <f>IF(ISERROR(VLOOKUP($B488&amp;" "&amp;$H488,Listas!$N$4:$O$14,2,FALSE)),"",VLOOKUP($B488&amp;" "&amp;$H488,Listas!$N$4:$O$14,2,FALSE))</f>
        <v/>
      </c>
      <c r="H488" s="15" t="str">
        <f>IF(ISERROR(VLOOKUP($F488,Listas!$L$4:$M$7,2,FALSE)),"",VLOOKUP($F488,Listas!$L$4:$M$7,2,FALSE))</f>
        <v/>
      </c>
      <c r="I488" s="17" t="str">
        <f t="shared" si="14"/>
        <v/>
      </c>
      <c r="J488" s="15" t="str">
        <f t="shared" si="15"/>
        <v/>
      </c>
      <c r="K488" s="15" t="str">
        <f>IF(ISERROR(VLOOKUP($B488,Listas!$B$4:$K$12,10,FALSE)),"",IF(B488="Hydrogen_\_Hidrógeno",LOOKUP(D488,Listas!$AL$4:$AL$7,Listas!$AM$4:$AM$7),VLOOKUP($B488,Listas!$B$4:$K$12,10,FALSE)))</f>
        <v/>
      </c>
    </row>
    <row r="489" spans="1:11" x14ac:dyDescent="0.25">
      <c r="A489" s="14"/>
      <c r="B489" s="23" t="s">
        <v>781</v>
      </c>
      <c r="C489" s="14" t="str">
        <f>IF(ISERROR(VLOOKUP($B489,Listas!$B$4:$C$12,2,FALSE)),"",VLOOKUP($B489,Listas!$B$4:$C$12,2,FALSE))</f>
        <v/>
      </c>
      <c r="D489" s="23"/>
      <c r="E489" s="15">
        <v>0</v>
      </c>
      <c r="F489" s="15" t="s">
        <v>909</v>
      </c>
      <c r="G489" s="15" t="str">
        <f>IF(ISERROR(VLOOKUP($B489&amp;" "&amp;$H489,Listas!$N$4:$O$14,2,FALSE)),"",VLOOKUP($B489&amp;" "&amp;$H489,Listas!$N$4:$O$14,2,FALSE))</f>
        <v/>
      </c>
      <c r="H489" s="15" t="str">
        <f>IF(ISERROR(VLOOKUP($F489,Listas!$L$4:$M$7,2,FALSE)),"",VLOOKUP($F489,Listas!$L$4:$M$7,2,FALSE))</f>
        <v/>
      </c>
      <c r="I489" s="17" t="str">
        <f t="shared" si="14"/>
        <v/>
      </c>
      <c r="J489" s="15" t="str">
        <f t="shared" si="15"/>
        <v/>
      </c>
      <c r="K489" s="15" t="str">
        <f>IF(ISERROR(VLOOKUP($B489,Listas!$B$4:$K$12,10,FALSE)),"",IF(B489="Hydrogen_\_Hidrógeno",LOOKUP(D489,Listas!$AL$4:$AL$7,Listas!$AM$4:$AM$7),VLOOKUP($B489,Listas!$B$4:$K$12,10,FALSE)))</f>
        <v/>
      </c>
    </row>
    <row r="490" spans="1:11" x14ac:dyDescent="0.25">
      <c r="A490" s="14"/>
      <c r="B490" s="23" t="s">
        <v>781</v>
      </c>
      <c r="C490" s="14" t="str">
        <f>IF(ISERROR(VLOOKUP($B490,Listas!$B$4:$C$12,2,FALSE)),"",VLOOKUP($B490,Listas!$B$4:$C$12,2,FALSE))</f>
        <v/>
      </c>
      <c r="D490" s="23"/>
      <c r="E490" s="15">
        <v>0</v>
      </c>
      <c r="F490" s="15" t="s">
        <v>909</v>
      </c>
      <c r="G490" s="15" t="str">
        <f>IF(ISERROR(VLOOKUP($B490&amp;" "&amp;$H490,Listas!$N$4:$O$14,2,FALSE)),"",VLOOKUP($B490&amp;" "&amp;$H490,Listas!$N$4:$O$14,2,FALSE))</f>
        <v/>
      </c>
      <c r="H490" s="15" t="str">
        <f>IF(ISERROR(VLOOKUP($F490,Listas!$L$4:$M$7,2,FALSE)),"",VLOOKUP($F490,Listas!$L$4:$M$7,2,FALSE))</f>
        <v/>
      </c>
      <c r="I490" s="17" t="str">
        <f t="shared" si="14"/>
        <v/>
      </c>
      <c r="J490" s="15" t="str">
        <f t="shared" si="15"/>
        <v/>
      </c>
      <c r="K490" s="15" t="str">
        <f>IF(ISERROR(VLOOKUP($B490,Listas!$B$4:$K$12,10,FALSE)),"",IF(B490="Hydrogen_\_Hidrógeno",LOOKUP(D490,Listas!$AL$4:$AL$7,Listas!$AM$4:$AM$7),VLOOKUP($B490,Listas!$B$4:$K$12,10,FALSE)))</f>
        <v/>
      </c>
    </row>
    <row r="491" spans="1:11" x14ac:dyDescent="0.25">
      <c r="A491" s="14"/>
      <c r="B491" s="23" t="s">
        <v>781</v>
      </c>
      <c r="C491" s="14" t="str">
        <f>IF(ISERROR(VLOOKUP($B491,Listas!$B$4:$C$12,2,FALSE)),"",VLOOKUP($B491,Listas!$B$4:$C$12,2,FALSE))</f>
        <v/>
      </c>
      <c r="D491" s="23"/>
      <c r="E491" s="15">
        <v>0</v>
      </c>
      <c r="F491" s="15" t="s">
        <v>909</v>
      </c>
      <c r="G491" s="15" t="str">
        <f>IF(ISERROR(VLOOKUP($B491&amp;" "&amp;$H491,Listas!$N$4:$O$14,2,FALSE)),"",VLOOKUP($B491&amp;" "&amp;$H491,Listas!$N$4:$O$14,2,FALSE))</f>
        <v/>
      </c>
      <c r="H491" s="15" t="str">
        <f>IF(ISERROR(VLOOKUP($F491,Listas!$L$4:$M$7,2,FALSE)),"",VLOOKUP($F491,Listas!$L$4:$M$7,2,FALSE))</f>
        <v/>
      </c>
      <c r="I491" s="17" t="str">
        <f t="shared" si="14"/>
        <v/>
      </c>
      <c r="J491" s="15" t="str">
        <f t="shared" si="15"/>
        <v/>
      </c>
      <c r="K491" s="15" t="str">
        <f>IF(ISERROR(VLOOKUP($B491,Listas!$B$4:$K$12,10,FALSE)),"",IF(B491="Hydrogen_\_Hidrógeno",LOOKUP(D491,Listas!$AL$4:$AL$7,Listas!$AM$4:$AM$7),VLOOKUP($B491,Listas!$B$4:$K$12,10,FALSE)))</f>
        <v/>
      </c>
    </row>
    <row r="492" spans="1:11" x14ac:dyDescent="0.25">
      <c r="A492" s="14"/>
      <c r="B492" s="23" t="s">
        <v>781</v>
      </c>
      <c r="C492" s="14" t="str">
        <f>IF(ISERROR(VLOOKUP($B492,Listas!$B$4:$C$12,2,FALSE)),"",VLOOKUP($B492,Listas!$B$4:$C$12,2,FALSE))</f>
        <v/>
      </c>
      <c r="D492" s="23"/>
      <c r="E492" s="15">
        <v>0</v>
      </c>
      <c r="F492" s="15" t="s">
        <v>909</v>
      </c>
      <c r="G492" s="15" t="str">
        <f>IF(ISERROR(VLOOKUP($B492&amp;" "&amp;$H492,Listas!$N$4:$O$14,2,FALSE)),"",VLOOKUP($B492&amp;" "&amp;$H492,Listas!$N$4:$O$14,2,FALSE))</f>
        <v/>
      </c>
      <c r="H492" s="15" t="str">
        <f>IF(ISERROR(VLOOKUP($F492,Listas!$L$4:$M$7,2,FALSE)),"",VLOOKUP($F492,Listas!$L$4:$M$7,2,FALSE))</f>
        <v/>
      </c>
      <c r="I492" s="17" t="str">
        <f t="shared" si="14"/>
        <v/>
      </c>
      <c r="J492" s="15" t="str">
        <f t="shared" si="15"/>
        <v/>
      </c>
      <c r="K492" s="15" t="str">
        <f>IF(ISERROR(VLOOKUP($B492,Listas!$B$4:$K$12,10,FALSE)),"",IF(B492="Hydrogen_\_Hidrógeno",LOOKUP(D492,Listas!$AL$4:$AL$7,Listas!$AM$4:$AM$7),VLOOKUP($B492,Listas!$B$4:$K$12,10,FALSE)))</f>
        <v/>
      </c>
    </row>
    <row r="493" spans="1:11" x14ac:dyDescent="0.25">
      <c r="A493" s="14"/>
      <c r="B493" s="23" t="s">
        <v>781</v>
      </c>
      <c r="C493" s="14" t="str">
        <f>IF(ISERROR(VLOOKUP($B493,Listas!$B$4:$C$12,2,FALSE)),"",VLOOKUP($B493,Listas!$B$4:$C$12,2,FALSE))</f>
        <v/>
      </c>
      <c r="D493" s="23"/>
      <c r="E493" s="15">
        <v>0</v>
      </c>
      <c r="F493" s="15" t="s">
        <v>909</v>
      </c>
      <c r="G493" s="15" t="str">
        <f>IF(ISERROR(VLOOKUP($B493&amp;" "&amp;$H493,Listas!$N$4:$O$14,2,FALSE)),"",VLOOKUP($B493&amp;" "&amp;$H493,Listas!$N$4:$O$14,2,FALSE))</f>
        <v/>
      </c>
      <c r="H493" s="15" t="str">
        <f>IF(ISERROR(VLOOKUP($F493,Listas!$L$4:$M$7,2,FALSE)),"",VLOOKUP($F493,Listas!$L$4:$M$7,2,FALSE))</f>
        <v/>
      </c>
      <c r="I493" s="17" t="str">
        <f t="shared" si="14"/>
        <v/>
      </c>
      <c r="J493" s="15" t="str">
        <f t="shared" si="15"/>
        <v/>
      </c>
      <c r="K493" s="15" t="str">
        <f>IF(ISERROR(VLOOKUP($B493,Listas!$B$4:$K$12,10,FALSE)),"",IF(B493="Hydrogen_\_Hidrógeno",LOOKUP(D493,Listas!$AL$4:$AL$7,Listas!$AM$4:$AM$7),VLOOKUP($B493,Listas!$B$4:$K$12,10,FALSE)))</f>
        <v/>
      </c>
    </row>
    <row r="494" spans="1:11" x14ac:dyDescent="0.25">
      <c r="A494" s="14"/>
      <c r="B494" s="23" t="s">
        <v>781</v>
      </c>
      <c r="C494" s="14" t="str">
        <f>IF(ISERROR(VLOOKUP($B494,Listas!$B$4:$C$12,2,FALSE)),"",VLOOKUP($B494,Listas!$B$4:$C$12,2,FALSE))</f>
        <v/>
      </c>
      <c r="D494" s="23"/>
      <c r="E494" s="15">
        <v>0</v>
      </c>
      <c r="F494" s="15" t="s">
        <v>909</v>
      </c>
      <c r="G494" s="15" t="str">
        <f>IF(ISERROR(VLOOKUP($B494&amp;" "&amp;$H494,Listas!$N$4:$O$14,2,FALSE)),"",VLOOKUP($B494&amp;" "&amp;$H494,Listas!$N$4:$O$14,2,FALSE))</f>
        <v/>
      </c>
      <c r="H494" s="15" t="str">
        <f>IF(ISERROR(VLOOKUP($F494,Listas!$L$4:$M$7,2,FALSE)),"",VLOOKUP($F494,Listas!$L$4:$M$7,2,FALSE))</f>
        <v/>
      </c>
      <c r="I494" s="17" t="str">
        <f t="shared" si="14"/>
        <v/>
      </c>
      <c r="J494" s="15" t="str">
        <f t="shared" si="15"/>
        <v/>
      </c>
      <c r="K494" s="15" t="str">
        <f>IF(ISERROR(VLOOKUP($B494,Listas!$B$4:$K$12,10,FALSE)),"",IF(B494="Hydrogen_\_Hidrógeno",LOOKUP(D494,Listas!$AL$4:$AL$7,Listas!$AM$4:$AM$7),VLOOKUP($B494,Listas!$B$4:$K$12,10,FALSE)))</f>
        <v/>
      </c>
    </row>
    <row r="495" spans="1:11" x14ac:dyDescent="0.25">
      <c r="A495" s="14"/>
      <c r="B495" s="23" t="s">
        <v>781</v>
      </c>
      <c r="C495" s="14" t="str">
        <f>IF(ISERROR(VLOOKUP($B495,Listas!$B$4:$C$12,2,FALSE)),"",VLOOKUP($B495,Listas!$B$4:$C$12,2,FALSE))</f>
        <v/>
      </c>
      <c r="D495" s="23"/>
      <c r="E495" s="15">
        <v>0</v>
      </c>
      <c r="F495" s="15" t="s">
        <v>909</v>
      </c>
      <c r="G495" s="15" t="str">
        <f>IF(ISERROR(VLOOKUP($B495&amp;" "&amp;$H495,Listas!$N$4:$O$14,2,FALSE)),"",VLOOKUP($B495&amp;" "&amp;$H495,Listas!$N$4:$O$14,2,FALSE))</f>
        <v/>
      </c>
      <c r="H495" s="15" t="str">
        <f>IF(ISERROR(VLOOKUP($F495,Listas!$L$4:$M$7,2,FALSE)),"",VLOOKUP($F495,Listas!$L$4:$M$7,2,FALSE))</f>
        <v/>
      </c>
      <c r="I495" s="17" t="str">
        <f t="shared" si="14"/>
        <v/>
      </c>
      <c r="J495" s="15" t="str">
        <f t="shared" si="15"/>
        <v/>
      </c>
      <c r="K495" s="15" t="str">
        <f>IF(ISERROR(VLOOKUP($B495,Listas!$B$4:$K$12,10,FALSE)),"",IF(B495="Hydrogen_\_Hidrógeno",LOOKUP(D495,Listas!$AL$4:$AL$7,Listas!$AM$4:$AM$7),VLOOKUP($B495,Listas!$B$4:$K$12,10,FALSE)))</f>
        <v/>
      </c>
    </row>
    <row r="496" spans="1:11" x14ac:dyDescent="0.25">
      <c r="A496" s="14"/>
      <c r="B496" s="23" t="s">
        <v>781</v>
      </c>
      <c r="C496" s="14" t="str">
        <f>IF(ISERROR(VLOOKUP($B496,Listas!$B$4:$C$12,2,FALSE)),"",VLOOKUP($B496,Listas!$B$4:$C$12,2,FALSE))</f>
        <v/>
      </c>
      <c r="D496" s="23"/>
      <c r="E496" s="15">
        <v>0</v>
      </c>
      <c r="F496" s="15" t="s">
        <v>909</v>
      </c>
      <c r="G496" s="15" t="str">
        <f>IF(ISERROR(VLOOKUP($B496&amp;" "&amp;$H496,Listas!$N$4:$O$14,2,FALSE)),"",VLOOKUP($B496&amp;" "&amp;$H496,Listas!$N$4:$O$14,2,FALSE))</f>
        <v/>
      </c>
      <c r="H496" s="15" t="str">
        <f>IF(ISERROR(VLOOKUP($F496,Listas!$L$4:$M$7,2,FALSE)),"",VLOOKUP($F496,Listas!$L$4:$M$7,2,FALSE))</f>
        <v/>
      </c>
      <c r="I496" s="17" t="str">
        <f t="shared" si="14"/>
        <v/>
      </c>
      <c r="J496" s="15" t="str">
        <f t="shared" si="15"/>
        <v/>
      </c>
      <c r="K496" s="15" t="str">
        <f>IF(ISERROR(VLOOKUP($B496,Listas!$B$4:$K$12,10,FALSE)),"",IF(B496="Hydrogen_\_Hidrógeno",LOOKUP(D496,Listas!$AL$4:$AL$7,Listas!$AM$4:$AM$7),VLOOKUP($B496,Listas!$B$4:$K$12,10,FALSE)))</f>
        <v/>
      </c>
    </row>
    <row r="497" spans="1:11" x14ac:dyDescent="0.25">
      <c r="A497" s="14"/>
      <c r="B497" s="23" t="s">
        <v>781</v>
      </c>
      <c r="C497" s="14" t="str">
        <f>IF(ISERROR(VLOOKUP($B497,Listas!$B$4:$C$12,2,FALSE)),"",VLOOKUP($B497,Listas!$B$4:$C$12,2,FALSE))</f>
        <v/>
      </c>
      <c r="D497" s="23"/>
      <c r="E497" s="15">
        <v>0</v>
      </c>
      <c r="F497" s="15" t="s">
        <v>909</v>
      </c>
      <c r="G497" s="15" t="str">
        <f>IF(ISERROR(VLOOKUP($B497&amp;" "&amp;$H497,Listas!$N$4:$O$14,2,FALSE)),"",VLOOKUP($B497&amp;" "&amp;$H497,Listas!$N$4:$O$14,2,FALSE))</f>
        <v/>
      </c>
      <c r="H497" s="15" t="str">
        <f>IF(ISERROR(VLOOKUP($F497,Listas!$L$4:$M$7,2,FALSE)),"",VLOOKUP($F497,Listas!$L$4:$M$7,2,FALSE))</f>
        <v/>
      </c>
      <c r="I497" s="17" t="str">
        <f t="shared" si="14"/>
        <v/>
      </c>
      <c r="J497" s="15" t="str">
        <f t="shared" si="15"/>
        <v/>
      </c>
      <c r="K497" s="15" t="str">
        <f>IF(ISERROR(VLOOKUP($B497,Listas!$B$4:$K$12,10,FALSE)),"",IF(B497="Hydrogen_\_Hidrógeno",LOOKUP(D497,Listas!$AL$4:$AL$7,Listas!$AM$4:$AM$7),VLOOKUP($B497,Listas!$B$4:$K$12,10,FALSE)))</f>
        <v/>
      </c>
    </row>
    <row r="498" spans="1:11" x14ac:dyDescent="0.25">
      <c r="A498" s="14"/>
      <c r="B498" s="23" t="s">
        <v>781</v>
      </c>
      <c r="C498" s="14" t="str">
        <f>IF(ISERROR(VLOOKUP($B498,Listas!$B$4:$C$12,2,FALSE)),"",VLOOKUP($B498,Listas!$B$4:$C$12,2,FALSE))</f>
        <v/>
      </c>
      <c r="D498" s="23"/>
      <c r="E498" s="15">
        <v>0</v>
      </c>
      <c r="F498" s="15" t="s">
        <v>909</v>
      </c>
      <c r="G498" s="15" t="str">
        <f>IF(ISERROR(VLOOKUP($B498&amp;" "&amp;$H498,Listas!$N$4:$O$14,2,FALSE)),"",VLOOKUP($B498&amp;" "&amp;$H498,Listas!$N$4:$O$14,2,FALSE))</f>
        <v/>
      </c>
      <c r="H498" s="15" t="str">
        <f>IF(ISERROR(VLOOKUP($F498,Listas!$L$4:$M$7,2,FALSE)),"",VLOOKUP($F498,Listas!$L$4:$M$7,2,FALSE))</f>
        <v/>
      </c>
      <c r="I498" s="17" t="str">
        <f t="shared" si="14"/>
        <v/>
      </c>
      <c r="J498" s="15" t="str">
        <f t="shared" si="15"/>
        <v/>
      </c>
      <c r="K498" s="15" t="str">
        <f>IF(ISERROR(VLOOKUP($B498,Listas!$B$4:$K$12,10,FALSE)),"",IF(B498="Hydrogen_\_Hidrógeno",LOOKUP(D498,Listas!$AL$4:$AL$7,Listas!$AM$4:$AM$7),VLOOKUP($B498,Listas!$B$4:$K$12,10,FALSE)))</f>
        <v/>
      </c>
    </row>
    <row r="499" spans="1:11" x14ac:dyDescent="0.25">
      <c r="A499" s="14"/>
      <c r="B499" s="23" t="s">
        <v>781</v>
      </c>
      <c r="C499" s="14" t="str">
        <f>IF(ISERROR(VLOOKUP($B499,Listas!$B$4:$C$12,2,FALSE)),"",VLOOKUP($B499,Listas!$B$4:$C$12,2,FALSE))</f>
        <v/>
      </c>
      <c r="D499" s="23"/>
      <c r="E499" s="15">
        <v>0</v>
      </c>
      <c r="F499" s="15" t="s">
        <v>909</v>
      </c>
      <c r="G499" s="15" t="str">
        <f>IF(ISERROR(VLOOKUP($B499&amp;" "&amp;$H499,Listas!$N$4:$O$14,2,FALSE)),"",VLOOKUP($B499&amp;" "&amp;$H499,Listas!$N$4:$O$14,2,FALSE))</f>
        <v/>
      </c>
      <c r="H499" s="15" t="str">
        <f>IF(ISERROR(VLOOKUP($F499,Listas!$L$4:$M$7,2,FALSE)),"",VLOOKUP($F499,Listas!$L$4:$M$7,2,FALSE))</f>
        <v/>
      </c>
      <c r="I499" s="17" t="str">
        <f t="shared" si="14"/>
        <v/>
      </c>
      <c r="J499" s="15" t="str">
        <f t="shared" si="15"/>
        <v/>
      </c>
      <c r="K499" s="15" t="str">
        <f>IF(ISERROR(VLOOKUP($B499,Listas!$B$4:$K$12,10,FALSE)),"",IF(B499="Hydrogen_\_Hidrógeno",LOOKUP(D499,Listas!$AL$4:$AL$7,Listas!$AM$4:$AM$7),VLOOKUP($B499,Listas!$B$4:$K$12,10,FALSE)))</f>
        <v/>
      </c>
    </row>
    <row r="500" spans="1:11" x14ac:dyDescent="0.25">
      <c r="A500" s="14"/>
      <c r="B500" s="23" t="s">
        <v>781</v>
      </c>
      <c r="C500" s="14" t="str">
        <f>IF(ISERROR(VLOOKUP($B500,Listas!$B$4:$C$12,2,FALSE)),"",VLOOKUP($B500,Listas!$B$4:$C$12,2,FALSE))</f>
        <v/>
      </c>
      <c r="D500" s="23"/>
      <c r="E500" s="15">
        <v>0</v>
      </c>
      <c r="F500" s="15" t="s">
        <v>909</v>
      </c>
      <c r="G500" s="15" t="str">
        <f>IF(ISERROR(VLOOKUP($B500&amp;" "&amp;$H500,Listas!$N$4:$O$14,2,FALSE)),"",VLOOKUP($B500&amp;" "&amp;$H500,Listas!$N$4:$O$14,2,FALSE))</f>
        <v/>
      </c>
      <c r="H500" s="15" t="str">
        <f>IF(ISERROR(VLOOKUP($F500,Listas!$L$4:$M$7,2,FALSE)),"",VLOOKUP($F500,Listas!$L$4:$M$7,2,FALSE))</f>
        <v/>
      </c>
      <c r="I500" s="17" t="str">
        <f t="shared" si="14"/>
        <v/>
      </c>
      <c r="J500" s="15" t="str">
        <f t="shared" si="15"/>
        <v/>
      </c>
      <c r="K500" s="15" t="str">
        <f>IF(ISERROR(VLOOKUP($B500,Listas!$B$4:$K$12,10,FALSE)),"",IF(B500="Hydrogen_\_Hidrógeno",LOOKUP(D500,Listas!$AL$4:$AL$7,Listas!$AM$4:$AM$7),VLOOKUP($B500,Listas!$B$4:$K$12,10,FALSE)))</f>
        <v/>
      </c>
    </row>
    <row r="501" spans="1:11" x14ac:dyDescent="0.25">
      <c r="A501" s="14"/>
      <c r="B501" s="23" t="s">
        <v>781</v>
      </c>
      <c r="C501" s="14" t="str">
        <f>IF(ISERROR(VLOOKUP($B501,Listas!$B$4:$C$12,2,FALSE)),"",VLOOKUP($B501,Listas!$B$4:$C$12,2,FALSE))</f>
        <v/>
      </c>
      <c r="D501" s="23"/>
      <c r="E501" s="15">
        <v>0</v>
      </c>
      <c r="F501" s="15" t="s">
        <v>909</v>
      </c>
      <c r="G501" s="15" t="str">
        <f>IF(ISERROR(VLOOKUP($B501&amp;" "&amp;$H501,Listas!$N$4:$O$14,2,FALSE)),"",VLOOKUP($B501&amp;" "&amp;$H501,Listas!$N$4:$O$14,2,FALSE))</f>
        <v/>
      </c>
      <c r="H501" s="15" t="str">
        <f>IF(ISERROR(VLOOKUP($F501,Listas!$L$4:$M$7,2,FALSE)),"",VLOOKUP($F501,Listas!$L$4:$M$7,2,FALSE))</f>
        <v/>
      </c>
      <c r="I501" s="17" t="str">
        <f t="shared" si="14"/>
        <v/>
      </c>
      <c r="J501" s="15" t="str">
        <f t="shared" si="15"/>
        <v/>
      </c>
      <c r="K501" s="15" t="str">
        <f>IF(ISERROR(VLOOKUP($B501,Listas!$B$4:$K$12,10,FALSE)),"",IF(B501="Hydrogen_\_Hidrógeno",LOOKUP(D501,Listas!$AL$4:$AL$7,Listas!$AM$4:$AM$7),VLOOKUP($B501,Listas!$B$4:$K$12,10,FALSE)))</f>
        <v/>
      </c>
    </row>
    <row r="502" spans="1:11" x14ac:dyDescent="0.25">
      <c r="A502" s="14"/>
      <c r="B502" s="23" t="s">
        <v>781</v>
      </c>
      <c r="C502" s="14" t="str">
        <f>IF(ISERROR(VLOOKUP($B502,Listas!$B$4:$C$12,2,FALSE)),"",VLOOKUP($B502,Listas!$B$4:$C$12,2,FALSE))</f>
        <v/>
      </c>
      <c r="D502" s="23"/>
      <c r="E502" s="15">
        <v>0</v>
      </c>
      <c r="F502" s="15" t="s">
        <v>909</v>
      </c>
      <c r="G502" s="15" t="str">
        <f>IF(ISERROR(VLOOKUP($B502&amp;" "&amp;$H502,Listas!$N$4:$O$14,2,FALSE)),"",VLOOKUP($B502&amp;" "&amp;$H502,Listas!$N$4:$O$14,2,FALSE))</f>
        <v/>
      </c>
      <c r="H502" s="15" t="str">
        <f>IF(ISERROR(VLOOKUP($F502,Listas!$L$4:$M$7,2,FALSE)),"",VLOOKUP($F502,Listas!$L$4:$M$7,2,FALSE))</f>
        <v/>
      </c>
      <c r="I502" s="17" t="str">
        <f t="shared" si="14"/>
        <v/>
      </c>
      <c r="J502" s="15" t="str">
        <f t="shared" si="15"/>
        <v/>
      </c>
      <c r="K502" s="15" t="str">
        <f>IF(ISERROR(VLOOKUP($B502,Listas!$B$4:$K$12,10,FALSE)),"",IF(B502="Hydrogen_\_Hidrógeno",LOOKUP(D502,Listas!$AL$4:$AL$7,Listas!$AM$4:$AM$7),VLOOKUP($B502,Listas!$B$4:$K$12,10,FALSE)))</f>
        <v/>
      </c>
    </row>
    <row r="503" spans="1:11" x14ac:dyDescent="0.25">
      <c r="A503" s="14"/>
      <c r="B503" s="23" t="s">
        <v>781</v>
      </c>
      <c r="C503" s="14" t="str">
        <f>IF(ISERROR(VLOOKUP($B503,Listas!$B$4:$C$12,2,FALSE)),"",VLOOKUP($B503,Listas!$B$4:$C$12,2,FALSE))</f>
        <v/>
      </c>
      <c r="D503" s="23"/>
      <c r="E503" s="15">
        <v>0</v>
      </c>
      <c r="F503" s="15" t="s">
        <v>909</v>
      </c>
      <c r="G503" s="15" t="str">
        <f>IF(ISERROR(VLOOKUP($B503&amp;" "&amp;$H503,Listas!$N$4:$O$14,2,FALSE)),"",VLOOKUP($B503&amp;" "&amp;$H503,Listas!$N$4:$O$14,2,FALSE))</f>
        <v/>
      </c>
      <c r="H503" s="15" t="str">
        <f>IF(ISERROR(VLOOKUP($F503,Listas!$L$4:$M$7,2,FALSE)),"",VLOOKUP($F503,Listas!$L$4:$M$7,2,FALSE))</f>
        <v/>
      </c>
      <c r="I503" s="17" t="str">
        <f t="shared" si="14"/>
        <v/>
      </c>
      <c r="J503" s="15" t="str">
        <f t="shared" si="15"/>
        <v/>
      </c>
      <c r="K503" s="15" t="str">
        <f>IF(ISERROR(VLOOKUP($B503,Listas!$B$4:$K$12,10,FALSE)),"",IF(B503="Hydrogen_\_Hidrógeno",LOOKUP(D503,Listas!$AL$4:$AL$7,Listas!$AM$4:$AM$7),VLOOKUP($B503,Listas!$B$4:$K$12,10,FALSE)))</f>
        <v/>
      </c>
    </row>
    <row r="504" spans="1:11" x14ac:dyDescent="0.25">
      <c r="A504" s="14"/>
      <c r="B504" s="23" t="s">
        <v>781</v>
      </c>
      <c r="C504" s="14" t="str">
        <f>IF(ISERROR(VLOOKUP($B504,Listas!$B$4:$C$12,2,FALSE)),"",VLOOKUP($B504,Listas!$B$4:$C$12,2,FALSE))</f>
        <v/>
      </c>
      <c r="D504" s="23"/>
      <c r="E504" s="15">
        <v>0</v>
      </c>
      <c r="F504" s="15" t="s">
        <v>909</v>
      </c>
      <c r="G504" s="15" t="str">
        <f>IF(ISERROR(VLOOKUP($B504&amp;" "&amp;$H504,Listas!$N$4:$O$14,2,FALSE)),"",VLOOKUP($B504&amp;" "&amp;$H504,Listas!$N$4:$O$14,2,FALSE))</f>
        <v/>
      </c>
      <c r="H504" s="15" t="str">
        <f>IF(ISERROR(VLOOKUP($F504,Listas!$L$4:$M$7,2,FALSE)),"",VLOOKUP($F504,Listas!$L$4:$M$7,2,FALSE))</f>
        <v/>
      </c>
      <c r="I504" s="17" t="str">
        <f t="shared" si="14"/>
        <v/>
      </c>
      <c r="J504" s="15" t="str">
        <f t="shared" si="15"/>
        <v/>
      </c>
      <c r="K504" s="15" t="str">
        <f>IF(ISERROR(VLOOKUP($B504,Listas!$B$4:$K$12,10,FALSE)),"",IF(B504="Hydrogen_\_Hidrógeno",LOOKUP(D504,Listas!$AL$4:$AL$7,Listas!$AM$4:$AM$7),VLOOKUP($B504,Listas!$B$4:$K$12,10,FALSE)))</f>
        <v/>
      </c>
    </row>
    <row r="505" spans="1:11" x14ac:dyDescent="0.25">
      <c r="A505" s="14"/>
      <c r="B505" s="23" t="s">
        <v>781</v>
      </c>
      <c r="C505" s="14" t="str">
        <f>IF(ISERROR(VLOOKUP($B505,Listas!$B$4:$C$12,2,FALSE)),"",VLOOKUP($B505,Listas!$B$4:$C$12,2,FALSE))</f>
        <v/>
      </c>
      <c r="D505" s="23"/>
      <c r="E505" s="15">
        <v>0</v>
      </c>
      <c r="F505" s="15" t="s">
        <v>909</v>
      </c>
      <c r="G505" s="15" t="str">
        <f>IF(ISERROR(VLOOKUP($B505&amp;" "&amp;$H505,Listas!$N$4:$O$14,2,FALSE)),"",VLOOKUP($B505&amp;" "&amp;$H505,Listas!$N$4:$O$14,2,FALSE))</f>
        <v/>
      </c>
      <c r="H505" s="15" t="str">
        <f>IF(ISERROR(VLOOKUP($F505,Listas!$L$4:$M$7,2,FALSE)),"",VLOOKUP($F505,Listas!$L$4:$M$7,2,FALSE))</f>
        <v/>
      </c>
      <c r="I505" s="17" t="str">
        <f t="shared" si="14"/>
        <v/>
      </c>
      <c r="J505" s="15" t="str">
        <f t="shared" si="15"/>
        <v/>
      </c>
      <c r="K505" s="15" t="str">
        <f>IF(ISERROR(VLOOKUP($B505,Listas!$B$4:$K$12,10,FALSE)),"",IF(B505="Hydrogen_\_Hidrógeno",LOOKUP(D505,Listas!$AL$4:$AL$7,Listas!$AM$4:$AM$7),VLOOKUP($B505,Listas!$B$4:$K$12,10,FALSE)))</f>
        <v/>
      </c>
    </row>
    <row r="506" spans="1:11" x14ac:dyDescent="0.25">
      <c r="A506" s="14"/>
      <c r="B506" s="23" t="s">
        <v>781</v>
      </c>
      <c r="C506" s="14" t="str">
        <f>IF(ISERROR(VLOOKUP($B506,Listas!$B$4:$C$12,2,FALSE)),"",VLOOKUP($B506,Listas!$B$4:$C$12,2,FALSE))</f>
        <v/>
      </c>
      <c r="D506" s="23"/>
      <c r="E506" s="15">
        <v>0</v>
      </c>
      <c r="F506" s="15" t="s">
        <v>909</v>
      </c>
      <c r="G506" s="15" t="str">
        <f>IF(ISERROR(VLOOKUP($B506&amp;" "&amp;$H506,Listas!$N$4:$O$14,2,FALSE)),"",VLOOKUP($B506&amp;" "&amp;$H506,Listas!$N$4:$O$14,2,FALSE))</f>
        <v/>
      </c>
      <c r="H506" s="15" t="str">
        <f>IF(ISERROR(VLOOKUP($F506,Listas!$L$4:$M$7,2,FALSE)),"",VLOOKUP($F506,Listas!$L$4:$M$7,2,FALSE))</f>
        <v/>
      </c>
      <c r="I506" s="17" t="str">
        <f t="shared" si="14"/>
        <v/>
      </c>
      <c r="J506" s="15" t="str">
        <f t="shared" si="15"/>
        <v/>
      </c>
      <c r="K506" s="15" t="str">
        <f>IF(ISERROR(VLOOKUP($B506,Listas!$B$4:$K$12,10,FALSE)),"",IF(B506="Hydrogen_\_Hidrógeno",LOOKUP(D506,Listas!$AL$4:$AL$7,Listas!$AM$4:$AM$7),VLOOKUP($B506,Listas!$B$4:$K$12,10,FALSE)))</f>
        <v/>
      </c>
    </row>
    <row r="507" spans="1:11" x14ac:dyDescent="0.25">
      <c r="A507" s="14"/>
      <c r="B507" s="23" t="s">
        <v>781</v>
      </c>
      <c r="C507" s="14" t="str">
        <f>IF(ISERROR(VLOOKUP($B507,Listas!$B$4:$C$12,2,FALSE)),"",VLOOKUP($B507,Listas!$B$4:$C$12,2,FALSE))</f>
        <v/>
      </c>
      <c r="D507" s="23"/>
      <c r="E507" s="15">
        <v>0</v>
      </c>
      <c r="F507" s="15" t="s">
        <v>909</v>
      </c>
      <c r="G507" s="15" t="str">
        <f>IF(ISERROR(VLOOKUP($B507&amp;" "&amp;$H507,Listas!$N$4:$O$14,2,FALSE)),"",VLOOKUP($B507&amp;" "&amp;$H507,Listas!$N$4:$O$14,2,FALSE))</f>
        <v/>
      </c>
      <c r="H507" s="15" t="str">
        <f>IF(ISERROR(VLOOKUP($F507,Listas!$L$4:$M$7,2,FALSE)),"",VLOOKUP($F507,Listas!$L$4:$M$7,2,FALSE))</f>
        <v/>
      </c>
      <c r="I507" s="17" t="str">
        <f t="shared" si="14"/>
        <v/>
      </c>
      <c r="J507" s="15" t="str">
        <f t="shared" si="15"/>
        <v/>
      </c>
      <c r="K507" s="15" t="str">
        <f>IF(ISERROR(VLOOKUP($B507,Listas!$B$4:$K$12,10,FALSE)),"",IF(B507="Hydrogen_\_Hidrógeno",LOOKUP(D507,Listas!$AL$4:$AL$7,Listas!$AM$4:$AM$7),VLOOKUP($B507,Listas!$B$4:$K$12,10,FALSE)))</f>
        <v/>
      </c>
    </row>
    <row r="508" spans="1:11" x14ac:dyDescent="0.25">
      <c r="A508" s="14"/>
      <c r="B508" s="23" t="s">
        <v>781</v>
      </c>
      <c r="C508" s="14" t="str">
        <f>IF(ISERROR(VLOOKUP($B508,Listas!$B$4:$C$12,2,FALSE)),"",VLOOKUP($B508,Listas!$B$4:$C$12,2,FALSE))</f>
        <v/>
      </c>
      <c r="D508" s="23"/>
      <c r="E508" s="15">
        <v>0</v>
      </c>
      <c r="F508" s="15" t="s">
        <v>909</v>
      </c>
      <c r="G508" s="15" t="str">
        <f>IF(ISERROR(VLOOKUP($B508&amp;" "&amp;$H508,Listas!$N$4:$O$14,2,FALSE)),"",VLOOKUP($B508&amp;" "&amp;$H508,Listas!$N$4:$O$14,2,FALSE))</f>
        <v/>
      </c>
      <c r="H508" s="15" t="str">
        <f>IF(ISERROR(VLOOKUP($F508,Listas!$L$4:$M$7,2,FALSE)),"",VLOOKUP($F508,Listas!$L$4:$M$7,2,FALSE))</f>
        <v/>
      </c>
      <c r="I508" s="17" t="str">
        <f t="shared" si="14"/>
        <v/>
      </c>
      <c r="J508" s="15" t="str">
        <f t="shared" si="15"/>
        <v/>
      </c>
      <c r="K508" s="15" t="str">
        <f>IF(ISERROR(VLOOKUP($B508,Listas!$B$4:$K$12,10,FALSE)),"",IF(B508="Hydrogen_\_Hidrógeno",LOOKUP(D508,Listas!$AL$4:$AL$7,Listas!$AM$4:$AM$7),VLOOKUP($B508,Listas!$B$4:$K$12,10,FALSE)))</f>
        <v/>
      </c>
    </row>
    <row r="509" spans="1:11" x14ac:dyDescent="0.25">
      <c r="A509" s="14"/>
      <c r="B509" s="23" t="s">
        <v>781</v>
      </c>
      <c r="C509" s="14" t="str">
        <f>IF(ISERROR(VLOOKUP($B509,Listas!$B$4:$C$12,2,FALSE)),"",VLOOKUP($B509,Listas!$B$4:$C$12,2,FALSE))</f>
        <v/>
      </c>
      <c r="D509" s="23"/>
      <c r="E509" s="15">
        <v>0</v>
      </c>
      <c r="F509" s="15" t="s">
        <v>909</v>
      </c>
      <c r="G509" s="15" t="str">
        <f>IF(ISERROR(VLOOKUP($B509&amp;" "&amp;$H509,Listas!$N$4:$O$14,2,FALSE)),"",VLOOKUP($B509&amp;" "&amp;$H509,Listas!$N$4:$O$14,2,FALSE))</f>
        <v/>
      </c>
      <c r="H509" s="15" t="str">
        <f>IF(ISERROR(VLOOKUP($F509,Listas!$L$4:$M$7,2,FALSE)),"",VLOOKUP($F509,Listas!$L$4:$M$7,2,FALSE))</f>
        <v/>
      </c>
      <c r="I509" s="17" t="str">
        <f t="shared" si="14"/>
        <v/>
      </c>
      <c r="J509" s="15" t="str">
        <f t="shared" si="15"/>
        <v/>
      </c>
      <c r="K509" s="15" t="str">
        <f>IF(ISERROR(VLOOKUP($B509,Listas!$B$4:$K$12,10,FALSE)),"",IF(B509="Hydrogen_\_Hidrógeno",LOOKUP(D509,Listas!$AL$4:$AL$7,Listas!$AM$4:$AM$7),VLOOKUP($B509,Listas!$B$4:$K$12,10,FALSE)))</f>
        <v/>
      </c>
    </row>
    <row r="510" spans="1:11" x14ac:dyDescent="0.25">
      <c r="A510" s="14"/>
      <c r="B510" s="23" t="s">
        <v>781</v>
      </c>
      <c r="C510" s="14" t="str">
        <f>IF(ISERROR(VLOOKUP($B510,Listas!$B$4:$C$12,2,FALSE)),"",VLOOKUP($B510,Listas!$B$4:$C$12,2,FALSE))</f>
        <v/>
      </c>
      <c r="D510" s="23"/>
      <c r="E510" s="15">
        <v>0</v>
      </c>
      <c r="F510" s="15" t="s">
        <v>909</v>
      </c>
      <c r="G510" s="15" t="str">
        <f>IF(ISERROR(VLOOKUP($B510&amp;" "&amp;$H510,Listas!$N$4:$O$14,2,FALSE)),"",VLOOKUP($B510&amp;" "&amp;$H510,Listas!$N$4:$O$14,2,FALSE))</f>
        <v/>
      </c>
      <c r="H510" s="15" t="str">
        <f>IF(ISERROR(VLOOKUP($F510,Listas!$L$4:$M$7,2,FALSE)),"",VLOOKUP($F510,Listas!$L$4:$M$7,2,FALSE))</f>
        <v/>
      </c>
      <c r="I510" s="17" t="str">
        <f t="shared" si="14"/>
        <v/>
      </c>
      <c r="J510" s="15" t="str">
        <f t="shared" si="15"/>
        <v/>
      </c>
      <c r="K510" s="15" t="str">
        <f>IF(ISERROR(VLOOKUP($B510,Listas!$B$4:$K$12,10,FALSE)),"",IF(B510="Hydrogen_\_Hidrógeno",LOOKUP(D510,Listas!$AL$4:$AL$7,Listas!$AM$4:$AM$7),VLOOKUP($B510,Listas!$B$4:$K$12,10,FALSE)))</f>
        <v/>
      </c>
    </row>
    <row r="511" spans="1:11" x14ac:dyDescent="0.25">
      <c r="A511" s="14"/>
      <c r="B511" s="23" t="s">
        <v>781</v>
      </c>
      <c r="C511" s="14" t="str">
        <f>IF(ISERROR(VLOOKUP($B511,Listas!$B$4:$C$12,2,FALSE)),"",VLOOKUP($B511,Listas!$B$4:$C$12,2,FALSE))</f>
        <v/>
      </c>
      <c r="D511" s="23"/>
      <c r="E511" s="15">
        <v>0</v>
      </c>
      <c r="F511" s="15" t="s">
        <v>909</v>
      </c>
      <c r="G511" s="15" t="str">
        <f>IF(ISERROR(VLOOKUP($B511&amp;" "&amp;$H511,Listas!$N$4:$O$14,2,FALSE)),"",VLOOKUP($B511&amp;" "&amp;$H511,Listas!$N$4:$O$14,2,FALSE))</f>
        <v/>
      </c>
      <c r="H511" s="15" t="str">
        <f>IF(ISERROR(VLOOKUP($F511,Listas!$L$4:$M$7,2,FALSE)),"",VLOOKUP($F511,Listas!$L$4:$M$7,2,FALSE))</f>
        <v/>
      </c>
      <c r="I511" s="17" t="str">
        <f t="shared" si="14"/>
        <v/>
      </c>
      <c r="J511" s="15" t="str">
        <f t="shared" si="15"/>
        <v/>
      </c>
      <c r="K511" s="15" t="str">
        <f>IF(ISERROR(VLOOKUP($B511,Listas!$B$4:$K$12,10,FALSE)),"",IF(B511="Hydrogen_\_Hidrógeno",LOOKUP(D511,Listas!$AL$4:$AL$7,Listas!$AM$4:$AM$7),VLOOKUP($B511,Listas!$B$4:$K$12,10,FALSE)))</f>
        <v/>
      </c>
    </row>
    <row r="512" spans="1:11" x14ac:dyDescent="0.25">
      <c r="A512" s="14"/>
      <c r="B512" s="23" t="s">
        <v>781</v>
      </c>
      <c r="C512" s="14" t="str">
        <f>IF(ISERROR(VLOOKUP($B512,Listas!$B$4:$C$12,2,FALSE)),"",VLOOKUP($B512,Listas!$B$4:$C$12,2,FALSE))</f>
        <v/>
      </c>
      <c r="D512" s="23"/>
      <c r="E512" s="15">
        <v>0</v>
      </c>
      <c r="F512" s="15" t="s">
        <v>909</v>
      </c>
      <c r="G512" s="15" t="str">
        <f>IF(ISERROR(VLOOKUP($B512&amp;" "&amp;$H512,Listas!$N$4:$O$14,2,FALSE)),"",VLOOKUP($B512&amp;" "&amp;$H512,Listas!$N$4:$O$14,2,FALSE))</f>
        <v/>
      </c>
      <c r="H512" s="15" t="str">
        <f>IF(ISERROR(VLOOKUP($F512,Listas!$L$4:$M$7,2,FALSE)),"",VLOOKUP($F512,Listas!$L$4:$M$7,2,FALSE))</f>
        <v/>
      </c>
      <c r="I512" s="17" t="str">
        <f t="shared" si="14"/>
        <v/>
      </c>
      <c r="J512" s="15" t="str">
        <f t="shared" si="15"/>
        <v/>
      </c>
      <c r="K512" s="15" t="str">
        <f>IF(ISERROR(VLOOKUP($B512,Listas!$B$4:$K$12,10,FALSE)),"",IF(B512="Hydrogen_\_Hidrógeno",LOOKUP(D512,Listas!$AL$4:$AL$7,Listas!$AM$4:$AM$7),VLOOKUP($B512,Listas!$B$4:$K$12,10,FALSE)))</f>
        <v/>
      </c>
    </row>
    <row r="513" spans="1:11" x14ac:dyDescent="0.25">
      <c r="A513" s="14"/>
      <c r="B513" s="23" t="s">
        <v>781</v>
      </c>
      <c r="C513" s="14" t="str">
        <f>IF(ISERROR(VLOOKUP($B513,Listas!$B$4:$C$12,2,FALSE)),"",VLOOKUP($B513,Listas!$B$4:$C$12,2,FALSE))</f>
        <v/>
      </c>
      <c r="D513" s="23"/>
      <c r="E513" s="15">
        <v>0</v>
      </c>
      <c r="F513" s="15" t="s">
        <v>909</v>
      </c>
      <c r="G513" s="15" t="str">
        <f>IF(ISERROR(VLOOKUP($B513&amp;" "&amp;$H513,Listas!$N$4:$O$14,2,FALSE)),"",VLOOKUP($B513&amp;" "&amp;$H513,Listas!$N$4:$O$14,2,FALSE))</f>
        <v/>
      </c>
      <c r="H513" s="15" t="str">
        <f>IF(ISERROR(VLOOKUP($F513,Listas!$L$4:$M$7,2,FALSE)),"",VLOOKUP($F513,Listas!$L$4:$M$7,2,FALSE))</f>
        <v/>
      </c>
      <c r="I513" s="17" t="str">
        <f t="shared" si="14"/>
        <v/>
      </c>
      <c r="J513" s="15" t="str">
        <f t="shared" si="15"/>
        <v/>
      </c>
      <c r="K513" s="15" t="str">
        <f>IF(ISERROR(VLOOKUP($B513,Listas!$B$4:$K$12,10,FALSE)),"",IF(B513="Hydrogen_\_Hidrógeno",LOOKUP(D513,Listas!$AL$4:$AL$7,Listas!$AM$4:$AM$7),VLOOKUP($B513,Listas!$B$4:$K$12,10,FALSE)))</f>
        <v/>
      </c>
    </row>
    <row r="514" spans="1:11" x14ac:dyDescent="0.25">
      <c r="A514" s="14"/>
      <c r="B514" s="23" t="s">
        <v>781</v>
      </c>
      <c r="C514" s="14" t="str">
        <f>IF(ISERROR(VLOOKUP($B514,Listas!$B$4:$C$12,2,FALSE)),"",VLOOKUP($B514,Listas!$B$4:$C$12,2,FALSE))</f>
        <v/>
      </c>
      <c r="D514" s="23"/>
      <c r="E514" s="15">
        <v>0</v>
      </c>
      <c r="F514" s="15" t="s">
        <v>909</v>
      </c>
      <c r="G514" s="15" t="str">
        <f>IF(ISERROR(VLOOKUP($B514&amp;" "&amp;$H514,Listas!$N$4:$O$14,2,FALSE)),"",VLOOKUP($B514&amp;" "&amp;$H514,Listas!$N$4:$O$14,2,FALSE))</f>
        <v/>
      </c>
      <c r="H514" s="15" t="str">
        <f>IF(ISERROR(VLOOKUP($F514,Listas!$L$4:$M$7,2,FALSE)),"",VLOOKUP($F514,Listas!$L$4:$M$7,2,FALSE))</f>
        <v/>
      </c>
      <c r="I514" s="17" t="str">
        <f t="shared" si="14"/>
        <v/>
      </c>
      <c r="J514" s="15" t="str">
        <f t="shared" si="15"/>
        <v/>
      </c>
      <c r="K514" s="15" t="str">
        <f>IF(ISERROR(VLOOKUP($B514,Listas!$B$4:$K$12,10,FALSE)),"",IF(B514="Hydrogen_\_Hidrógeno",LOOKUP(D514,Listas!$AL$4:$AL$7,Listas!$AM$4:$AM$7),VLOOKUP($B514,Listas!$B$4:$K$12,10,FALSE)))</f>
        <v/>
      </c>
    </row>
    <row r="515" spans="1:11" x14ac:dyDescent="0.25">
      <c r="A515" s="14"/>
      <c r="B515" s="23" t="s">
        <v>781</v>
      </c>
      <c r="C515" s="14" t="str">
        <f>IF(ISERROR(VLOOKUP($B515,Listas!$B$4:$C$12,2,FALSE)),"",VLOOKUP($B515,Listas!$B$4:$C$12,2,FALSE))</f>
        <v/>
      </c>
      <c r="D515" s="23"/>
      <c r="E515" s="15">
        <v>0</v>
      </c>
      <c r="F515" s="15" t="s">
        <v>909</v>
      </c>
      <c r="G515" s="15" t="str">
        <f>IF(ISERROR(VLOOKUP($B515&amp;" "&amp;$H515,Listas!$N$4:$O$14,2,FALSE)),"",VLOOKUP($B515&amp;" "&amp;$H515,Listas!$N$4:$O$14,2,FALSE))</f>
        <v/>
      </c>
      <c r="H515" s="15" t="str">
        <f>IF(ISERROR(VLOOKUP($F515,Listas!$L$4:$M$7,2,FALSE)),"",VLOOKUP($F515,Listas!$L$4:$M$7,2,FALSE))</f>
        <v/>
      </c>
      <c r="I515" s="17" t="str">
        <f t="shared" si="14"/>
        <v/>
      </c>
      <c r="J515" s="15" t="str">
        <f t="shared" si="15"/>
        <v/>
      </c>
      <c r="K515" s="15" t="str">
        <f>IF(ISERROR(VLOOKUP($B515,Listas!$B$4:$K$12,10,FALSE)),"",IF(B515="Hydrogen_\_Hidrógeno",LOOKUP(D515,Listas!$AL$4:$AL$7,Listas!$AM$4:$AM$7),VLOOKUP($B515,Listas!$B$4:$K$12,10,FALSE)))</f>
        <v/>
      </c>
    </row>
    <row r="516" spans="1:11" x14ac:dyDescent="0.25">
      <c r="A516" s="14"/>
      <c r="B516" s="23" t="s">
        <v>781</v>
      </c>
      <c r="C516" s="14" t="str">
        <f>IF(ISERROR(VLOOKUP($B516,Listas!$B$4:$C$12,2,FALSE)),"",VLOOKUP($B516,Listas!$B$4:$C$12,2,FALSE))</f>
        <v/>
      </c>
      <c r="D516" s="23"/>
      <c r="E516" s="15">
        <v>0</v>
      </c>
      <c r="F516" s="15" t="s">
        <v>909</v>
      </c>
      <c r="G516" s="15" t="str">
        <f>IF(ISERROR(VLOOKUP($B516&amp;" "&amp;$H516,Listas!$N$4:$O$14,2,FALSE)),"",VLOOKUP($B516&amp;" "&amp;$H516,Listas!$N$4:$O$14,2,FALSE))</f>
        <v/>
      </c>
      <c r="H516" s="15" t="str">
        <f>IF(ISERROR(VLOOKUP($F516,Listas!$L$4:$M$7,2,FALSE)),"",VLOOKUP($F516,Listas!$L$4:$M$7,2,FALSE))</f>
        <v/>
      </c>
      <c r="I516" s="17" t="str">
        <f t="shared" si="14"/>
        <v/>
      </c>
      <c r="J516" s="15" t="str">
        <f t="shared" si="15"/>
        <v/>
      </c>
      <c r="K516" s="15" t="str">
        <f>IF(ISERROR(VLOOKUP($B516,Listas!$B$4:$K$12,10,FALSE)),"",IF(B516="Hydrogen_\_Hidrógeno",LOOKUP(D516,Listas!$AL$4:$AL$7,Listas!$AM$4:$AM$7),VLOOKUP($B516,Listas!$B$4:$K$12,10,FALSE)))</f>
        <v/>
      </c>
    </row>
    <row r="517" spans="1:11" x14ac:dyDescent="0.25">
      <c r="A517" s="14"/>
      <c r="B517" s="23" t="s">
        <v>781</v>
      </c>
      <c r="C517" s="14" t="str">
        <f>IF(ISERROR(VLOOKUP($B517,Listas!$B$4:$C$12,2,FALSE)),"",VLOOKUP($B517,Listas!$B$4:$C$12,2,FALSE))</f>
        <v/>
      </c>
      <c r="D517" s="23"/>
      <c r="E517" s="15">
        <v>0</v>
      </c>
      <c r="F517" s="15" t="s">
        <v>909</v>
      </c>
      <c r="G517" s="15" t="str">
        <f>IF(ISERROR(VLOOKUP($B517&amp;" "&amp;$H517,Listas!$N$4:$O$14,2,FALSE)),"",VLOOKUP($B517&amp;" "&amp;$H517,Listas!$N$4:$O$14,2,FALSE))</f>
        <v/>
      </c>
      <c r="H517" s="15" t="str">
        <f>IF(ISERROR(VLOOKUP($F517,Listas!$L$4:$M$7,2,FALSE)),"",VLOOKUP($F517,Listas!$L$4:$M$7,2,FALSE))</f>
        <v/>
      </c>
      <c r="I517" s="17" t="str">
        <f t="shared" si="14"/>
        <v/>
      </c>
      <c r="J517" s="15" t="str">
        <f t="shared" si="15"/>
        <v/>
      </c>
      <c r="K517" s="15" t="str">
        <f>IF(ISERROR(VLOOKUP($B517,Listas!$B$4:$K$12,10,FALSE)),"",IF(B517="Hydrogen_\_Hidrógeno",LOOKUP(D517,Listas!$AL$4:$AL$7,Listas!$AM$4:$AM$7),VLOOKUP($B517,Listas!$B$4:$K$12,10,FALSE)))</f>
        <v/>
      </c>
    </row>
    <row r="518" spans="1:11" x14ac:dyDescent="0.25">
      <c r="A518" s="14"/>
      <c r="B518" s="23" t="s">
        <v>781</v>
      </c>
      <c r="C518" s="14" t="str">
        <f>IF(ISERROR(VLOOKUP($B518,Listas!$B$4:$C$12,2,FALSE)),"",VLOOKUP($B518,Listas!$B$4:$C$12,2,FALSE))</f>
        <v/>
      </c>
      <c r="D518" s="23"/>
      <c r="E518" s="15">
        <v>0</v>
      </c>
      <c r="F518" s="15" t="s">
        <v>909</v>
      </c>
      <c r="G518" s="15" t="str">
        <f>IF(ISERROR(VLOOKUP($B518&amp;" "&amp;$H518,Listas!$N$4:$O$14,2,FALSE)),"",VLOOKUP($B518&amp;" "&amp;$H518,Listas!$N$4:$O$14,2,FALSE))</f>
        <v/>
      </c>
      <c r="H518" s="15" t="str">
        <f>IF(ISERROR(VLOOKUP($F518,Listas!$L$4:$M$7,2,FALSE)),"",VLOOKUP($F518,Listas!$L$4:$M$7,2,FALSE))</f>
        <v/>
      </c>
      <c r="I518" s="17" t="str">
        <f t="shared" si="14"/>
        <v/>
      </c>
      <c r="J518" s="15" t="str">
        <f t="shared" si="15"/>
        <v/>
      </c>
      <c r="K518" s="15" t="str">
        <f>IF(ISERROR(VLOOKUP($B518,Listas!$B$4:$K$12,10,FALSE)),"",IF(B518="Hydrogen_\_Hidrógeno",LOOKUP(D518,Listas!$AL$4:$AL$7,Listas!$AM$4:$AM$7),VLOOKUP($B518,Listas!$B$4:$K$12,10,FALSE)))</f>
        <v/>
      </c>
    </row>
    <row r="519" spans="1:11" x14ac:dyDescent="0.25">
      <c r="A519" s="14"/>
      <c r="B519" s="23" t="s">
        <v>781</v>
      </c>
      <c r="C519" s="14" t="str">
        <f>IF(ISERROR(VLOOKUP($B519,Listas!$B$4:$C$12,2,FALSE)),"",VLOOKUP($B519,Listas!$B$4:$C$12,2,FALSE))</f>
        <v/>
      </c>
      <c r="D519" s="23"/>
      <c r="E519" s="15">
        <v>0</v>
      </c>
      <c r="F519" s="15" t="s">
        <v>909</v>
      </c>
      <c r="G519" s="15" t="str">
        <f>IF(ISERROR(VLOOKUP($B519&amp;" "&amp;$H519,Listas!$N$4:$O$14,2,FALSE)),"",VLOOKUP($B519&amp;" "&amp;$H519,Listas!$N$4:$O$14,2,FALSE))</f>
        <v/>
      </c>
      <c r="H519" s="15" t="str">
        <f>IF(ISERROR(VLOOKUP($F519,Listas!$L$4:$M$7,2,FALSE)),"",VLOOKUP($F519,Listas!$L$4:$M$7,2,FALSE))</f>
        <v/>
      </c>
      <c r="I519" s="17" t="str">
        <f t="shared" ref="I519:I582" si="16">IFERROR(IF(B519="Hydrogen_\_Hidrógeno",(E519*G519)*0.4,E519*G519),"")</f>
        <v/>
      </c>
      <c r="J519" s="15" t="str">
        <f t="shared" si="15"/>
        <v/>
      </c>
      <c r="K519" s="15" t="str">
        <f>IF(ISERROR(VLOOKUP($B519,Listas!$B$4:$K$12,10,FALSE)),"",IF(B519="Hydrogen_\_Hidrógeno",LOOKUP(D519,Listas!$AL$4:$AL$7,Listas!$AM$4:$AM$7),VLOOKUP($B519,Listas!$B$4:$K$12,10,FALSE)))</f>
        <v/>
      </c>
    </row>
    <row r="520" spans="1:11" x14ac:dyDescent="0.25">
      <c r="A520" s="14"/>
      <c r="B520" s="23" t="s">
        <v>781</v>
      </c>
      <c r="C520" s="14" t="str">
        <f>IF(ISERROR(VLOOKUP($B520,Listas!$B$4:$C$12,2,FALSE)),"",VLOOKUP($B520,Listas!$B$4:$C$12,2,FALSE))</f>
        <v/>
      </c>
      <c r="D520" s="23"/>
      <c r="E520" s="15">
        <v>0</v>
      </c>
      <c r="F520" s="15" t="s">
        <v>909</v>
      </c>
      <c r="G520" s="15" t="str">
        <f>IF(ISERROR(VLOOKUP($B520&amp;" "&amp;$H520,Listas!$N$4:$O$14,2,FALSE)),"",VLOOKUP($B520&amp;" "&amp;$H520,Listas!$N$4:$O$14,2,FALSE))</f>
        <v/>
      </c>
      <c r="H520" s="15" t="str">
        <f>IF(ISERROR(VLOOKUP($F520,Listas!$L$4:$M$7,2,FALSE)),"",VLOOKUP($F520,Listas!$L$4:$M$7,2,FALSE))</f>
        <v/>
      </c>
      <c r="I520" s="17" t="str">
        <f t="shared" si="16"/>
        <v/>
      </c>
      <c r="J520" s="15" t="str">
        <f t="shared" ref="J520:J583" si="17">IF(ISERROR(E520*G520),"",E520*G520)</f>
        <v/>
      </c>
      <c r="K520" s="15" t="str">
        <f>IF(ISERROR(VLOOKUP($B520,Listas!$B$4:$K$12,10,FALSE)),"",IF(B520="Hydrogen_\_Hidrógeno",LOOKUP(D520,Listas!$AL$4:$AL$7,Listas!$AM$4:$AM$7),VLOOKUP($B520,Listas!$B$4:$K$12,10,FALSE)))</f>
        <v/>
      </c>
    </row>
    <row r="521" spans="1:11" x14ac:dyDescent="0.25">
      <c r="A521" s="14"/>
      <c r="B521" s="23" t="s">
        <v>781</v>
      </c>
      <c r="C521" s="14" t="str">
        <f>IF(ISERROR(VLOOKUP($B521,Listas!$B$4:$C$12,2,FALSE)),"",VLOOKUP($B521,Listas!$B$4:$C$12,2,FALSE))</f>
        <v/>
      </c>
      <c r="D521" s="23"/>
      <c r="E521" s="15">
        <v>0</v>
      </c>
      <c r="F521" s="15" t="s">
        <v>909</v>
      </c>
      <c r="G521" s="15" t="str">
        <f>IF(ISERROR(VLOOKUP($B521&amp;" "&amp;$H521,Listas!$N$4:$O$14,2,FALSE)),"",VLOOKUP($B521&amp;" "&amp;$H521,Listas!$N$4:$O$14,2,FALSE))</f>
        <v/>
      </c>
      <c r="H521" s="15" t="str">
        <f>IF(ISERROR(VLOOKUP($F521,Listas!$L$4:$M$7,2,FALSE)),"",VLOOKUP($F521,Listas!$L$4:$M$7,2,FALSE))</f>
        <v/>
      </c>
      <c r="I521" s="17" t="str">
        <f t="shared" si="16"/>
        <v/>
      </c>
      <c r="J521" s="15" t="str">
        <f t="shared" si="17"/>
        <v/>
      </c>
      <c r="K521" s="15" t="str">
        <f>IF(ISERROR(VLOOKUP($B521,Listas!$B$4:$K$12,10,FALSE)),"",IF(B521="Hydrogen_\_Hidrógeno",LOOKUP(D521,Listas!$AL$4:$AL$7,Listas!$AM$4:$AM$7),VLOOKUP($B521,Listas!$B$4:$K$12,10,FALSE)))</f>
        <v/>
      </c>
    </row>
    <row r="522" spans="1:11" x14ac:dyDescent="0.25">
      <c r="A522" s="14"/>
      <c r="B522" s="23" t="s">
        <v>781</v>
      </c>
      <c r="C522" s="14" t="str">
        <f>IF(ISERROR(VLOOKUP($B522,Listas!$B$4:$C$12,2,FALSE)),"",VLOOKUP($B522,Listas!$B$4:$C$12,2,FALSE))</f>
        <v/>
      </c>
      <c r="D522" s="23"/>
      <c r="E522" s="15">
        <v>0</v>
      </c>
      <c r="F522" s="15" t="s">
        <v>909</v>
      </c>
      <c r="G522" s="15" t="str">
        <f>IF(ISERROR(VLOOKUP($B522&amp;" "&amp;$H522,Listas!$N$4:$O$14,2,FALSE)),"",VLOOKUP($B522&amp;" "&amp;$H522,Listas!$N$4:$O$14,2,FALSE))</f>
        <v/>
      </c>
      <c r="H522" s="15" t="str">
        <f>IF(ISERROR(VLOOKUP($F522,Listas!$L$4:$M$7,2,FALSE)),"",VLOOKUP($F522,Listas!$L$4:$M$7,2,FALSE))</f>
        <v/>
      </c>
      <c r="I522" s="17" t="str">
        <f t="shared" si="16"/>
        <v/>
      </c>
      <c r="J522" s="15" t="str">
        <f t="shared" si="17"/>
        <v/>
      </c>
      <c r="K522" s="15" t="str">
        <f>IF(ISERROR(VLOOKUP($B522,Listas!$B$4:$K$12,10,FALSE)),"",IF(B522="Hydrogen_\_Hidrógeno",LOOKUP(D522,Listas!$AL$4:$AL$7,Listas!$AM$4:$AM$7),VLOOKUP($B522,Listas!$B$4:$K$12,10,FALSE)))</f>
        <v/>
      </c>
    </row>
    <row r="523" spans="1:11" x14ac:dyDescent="0.25">
      <c r="A523" s="14"/>
      <c r="B523" s="23" t="s">
        <v>781</v>
      </c>
      <c r="C523" s="14" t="str">
        <f>IF(ISERROR(VLOOKUP($B523,Listas!$B$4:$C$12,2,FALSE)),"",VLOOKUP($B523,Listas!$B$4:$C$12,2,FALSE))</f>
        <v/>
      </c>
      <c r="D523" s="23"/>
      <c r="E523" s="15">
        <v>0</v>
      </c>
      <c r="F523" s="15" t="s">
        <v>909</v>
      </c>
      <c r="G523" s="15" t="str">
        <f>IF(ISERROR(VLOOKUP($B523&amp;" "&amp;$H523,Listas!$N$4:$O$14,2,FALSE)),"",VLOOKUP($B523&amp;" "&amp;$H523,Listas!$N$4:$O$14,2,FALSE))</f>
        <v/>
      </c>
      <c r="H523" s="15" t="str">
        <f>IF(ISERROR(VLOOKUP($F523,Listas!$L$4:$M$7,2,FALSE)),"",VLOOKUP($F523,Listas!$L$4:$M$7,2,FALSE))</f>
        <v/>
      </c>
      <c r="I523" s="17" t="str">
        <f t="shared" si="16"/>
        <v/>
      </c>
      <c r="J523" s="15" t="str">
        <f t="shared" si="17"/>
        <v/>
      </c>
      <c r="K523" s="15" t="str">
        <f>IF(ISERROR(VLOOKUP($B523,Listas!$B$4:$K$12,10,FALSE)),"",IF(B523="Hydrogen_\_Hidrógeno",LOOKUP(D523,Listas!$AL$4:$AL$7,Listas!$AM$4:$AM$7),VLOOKUP($B523,Listas!$B$4:$K$12,10,FALSE)))</f>
        <v/>
      </c>
    </row>
    <row r="524" spans="1:11" x14ac:dyDescent="0.25">
      <c r="A524" s="14"/>
      <c r="B524" s="23" t="s">
        <v>781</v>
      </c>
      <c r="C524" s="14" t="str">
        <f>IF(ISERROR(VLOOKUP($B524,Listas!$B$4:$C$12,2,FALSE)),"",VLOOKUP($B524,Listas!$B$4:$C$12,2,FALSE))</f>
        <v/>
      </c>
      <c r="D524" s="23"/>
      <c r="E524" s="15">
        <v>0</v>
      </c>
      <c r="F524" s="15" t="s">
        <v>909</v>
      </c>
      <c r="G524" s="15" t="str">
        <f>IF(ISERROR(VLOOKUP($B524&amp;" "&amp;$H524,Listas!$N$4:$O$14,2,FALSE)),"",VLOOKUP($B524&amp;" "&amp;$H524,Listas!$N$4:$O$14,2,FALSE))</f>
        <v/>
      </c>
      <c r="H524" s="15" t="str">
        <f>IF(ISERROR(VLOOKUP($F524,Listas!$L$4:$M$7,2,FALSE)),"",VLOOKUP($F524,Listas!$L$4:$M$7,2,FALSE))</f>
        <v/>
      </c>
      <c r="I524" s="17" t="str">
        <f t="shared" si="16"/>
        <v/>
      </c>
      <c r="J524" s="15" t="str">
        <f t="shared" si="17"/>
        <v/>
      </c>
      <c r="K524" s="15" t="str">
        <f>IF(ISERROR(VLOOKUP($B524,Listas!$B$4:$K$12,10,FALSE)),"",IF(B524="Hydrogen_\_Hidrógeno",LOOKUP(D524,Listas!$AL$4:$AL$7,Listas!$AM$4:$AM$7),VLOOKUP($B524,Listas!$B$4:$K$12,10,FALSE)))</f>
        <v/>
      </c>
    </row>
    <row r="525" spans="1:11" x14ac:dyDescent="0.25">
      <c r="A525" s="14"/>
      <c r="B525" s="23" t="s">
        <v>781</v>
      </c>
      <c r="C525" s="14" t="str">
        <f>IF(ISERROR(VLOOKUP($B525,Listas!$B$4:$C$12,2,FALSE)),"",VLOOKUP($B525,Listas!$B$4:$C$12,2,FALSE))</f>
        <v/>
      </c>
      <c r="D525" s="23"/>
      <c r="E525" s="15">
        <v>0</v>
      </c>
      <c r="F525" s="15" t="s">
        <v>909</v>
      </c>
      <c r="G525" s="15" t="str">
        <f>IF(ISERROR(VLOOKUP($B525&amp;" "&amp;$H525,Listas!$N$4:$O$14,2,FALSE)),"",VLOOKUP($B525&amp;" "&amp;$H525,Listas!$N$4:$O$14,2,FALSE))</f>
        <v/>
      </c>
      <c r="H525" s="15" t="str">
        <f>IF(ISERROR(VLOOKUP($F525,Listas!$L$4:$M$7,2,FALSE)),"",VLOOKUP($F525,Listas!$L$4:$M$7,2,FALSE))</f>
        <v/>
      </c>
      <c r="I525" s="17" t="str">
        <f t="shared" si="16"/>
        <v/>
      </c>
      <c r="J525" s="15" t="str">
        <f t="shared" si="17"/>
        <v/>
      </c>
      <c r="K525" s="15" t="str">
        <f>IF(ISERROR(VLOOKUP($B525,Listas!$B$4:$K$12,10,FALSE)),"",IF(B525="Hydrogen_\_Hidrógeno",LOOKUP(D525,Listas!$AL$4:$AL$7,Listas!$AM$4:$AM$7),VLOOKUP($B525,Listas!$B$4:$K$12,10,FALSE)))</f>
        <v/>
      </c>
    </row>
    <row r="526" spans="1:11" x14ac:dyDescent="0.25">
      <c r="A526" s="14"/>
      <c r="B526" s="23" t="s">
        <v>781</v>
      </c>
      <c r="C526" s="14" t="str">
        <f>IF(ISERROR(VLOOKUP($B526,Listas!$B$4:$C$12,2,FALSE)),"",VLOOKUP($B526,Listas!$B$4:$C$12,2,FALSE))</f>
        <v/>
      </c>
      <c r="D526" s="23"/>
      <c r="E526" s="15">
        <v>0</v>
      </c>
      <c r="F526" s="15" t="s">
        <v>909</v>
      </c>
      <c r="G526" s="15" t="str">
        <f>IF(ISERROR(VLOOKUP($B526&amp;" "&amp;$H526,Listas!$N$4:$O$14,2,FALSE)),"",VLOOKUP($B526&amp;" "&amp;$H526,Listas!$N$4:$O$14,2,FALSE))</f>
        <v/>
      </c>
      <c r="H526" s="15" t="str">
        <f>IF(ISERROR(VLOOKUP($F526,Listas!$L$4:$M$7,2,FALSE)),"",VLOOKUP($F526,Listas!$L$4:$M$7,2,FALSE))</f>
        <v/>
      </c>
      <c r="I526" s="17" t="str">
        <f t="shared" si="16"/>
        <v/>
      </c>
      <c r="J526" s="15" t="str">
        <f t="shared" si="17"/>
        <v/>
      </c>
      <c r="K526" s="15" t="str">
        <f>IF(ISERROR(VLOOKUP($B526,Listas!$B$4:$K$12,10,FALSE)),"",IF(B526="Hydrogen_\_Hidrógeno",LOOKUP(D526,Listas!$AL$4:$AL$7,Listas!$AM$4:$AM$7),VLOOKUP($B526,Listas!$B$4:$K$12,10,FALSE)))</f>
        <v/>
      </c>
    </row>
    <row r="527" spans="1:11" x14ac:dyDescent="0.25">
      <c r="A527" s="14"/>
      <c r="B527" s="23" t="s">
        <v>781</v>
      </c>
      <c r="C527" s="14" t="str">
        <f>IF(ISERROR(VLOOKUP($B527,Listas!$B$4:$C$12,2,FALSE)),"",VLOOKUP($B527,Listas!$B$4:$C$12,2,FALSE))</f>
        <v/>
      </c>
      <c r="D527" s="23"/>
      <c r="E527" s="15">
        <v>0</v>
      </c>
      <c r="F527" s="15" t="s">
        <v>909</v>
      </c>
      <c r="G527" s="15" t="str">
        <f>IF(ISERROR(VLOOKUP($B527&amp;" "&amp;$H527,Listas!$N$4:$O$14,2,FALSE)),"",VLOOKUP($B527&amp;" "&amp;$H527,Listas!$N$4:$O$14,2,FALSE))</f>
        <v/>
      </c>
      <c r="H527" s="15" t="str">
        <f>IF(ISERROR(VLOOKUP($F527,Listas!$L$4:$M$7,2,FALSE)),"",VLOOKUP($F527,Listas!$L$4:$M$7,2,FALSE))</f>
        <v/>
      </c>
      <c r="I527" s="17" t="str">
        <f t="shared" si="16"/>
        <v/>
      </c>
      <c r="J527" s="15" t="str">
        <f t="shared" si="17"/>
        <v/>
      </c>
      <c r="K527" s="15" t="str">
        <f>IF(ISERROR(VLOOKUP($B527,Listas!$B$4:$K$12,10,FALSE)),"",IF(B527="Hydrogen_\_Hidrógeno",LOOKUP(D527,Listas!$AL$4:$AL$7,Listas!$AM$4:$AM$7),VLOOKUP($B527,Listas!$B$4:$K$12,10,FALSE)))</f>
        <v/>
      </c>
    </row>
    <row r="528" spans="1:11" x14ac:dyDescent="0.25">
      <c r="A528" s="14"/>
      <c r="B528" s="23" t="s">
        <v>781</v>
      </c>
      <c r="C528" s="14" t="str">
        <f>IF(ISERROR(VLOOKUP($B528,Listas!$B$4:$C$12,2,FALSE)),"",VLOOKUP($B528,Listas!$B$4:$C$12,2,FALSE))</f>
        <v/>
      </c>
      <c r="D528" s="23"/>
      <c r="E528" s="15">
        <v>0</v>
      </c>
      <c r="F528" s="15" t="s">
        <v>909</v>
      </c>
      <c r="G528" s="15" t="str">
        <f>IF(ISERROR(VLOOKUP($B528&amp;" "&amp;$H528,Listas!$N$4:$O$14,2,FALSE)),"",VLOOKUP($B528&amp;" "&amp;$H528,Listas!$N$4:$O$14,2,FALSE))</f>
        <v/>
      </c>
      <c r="H528" s="15" t="str">
        <f>IF(ISERROR(VLOOKUP($F528,Listas!$L$4:$M$7,2,FALSE)),"",VLOOKUP($F528,Listas!$L$4:$M$7,2,FALSE))</f>
        <v/>
      </c>
      <c r="I528" s="17" t="str">
        <f t="shared" si="16"/>
        <v/>
      </c>
      <c r="J528" s="15" t="str">
        <f t="shared" si="17"/>
        <v/>
      </c>
      <c r="K528" s="15" t="str">
        <f>IF(ISERROR(VLOOKUP($B528,Listas!$B$4:$K$12,10,FALSE)),"",IF(B528="Hydrogen_\_Hidrógeno",LOOKUP(D528,Listas!$AL$4:$AL$7,Listas!$AM$4:$AM$7),VLOOKUP($B528,Listas!$B$4:$K$12,10,FALSE)))</f>
        <v/>
      </c>
    </row>
    <row r="529" spans="1:11" x14ac:dyDescent="0.25">
      <c r="A529" s="14"/>
      <c r="B529" s="23" t="s">
        <v>781</v>
      </c>
      <c r="C529" s="14" t="str">
        <f>IF(ISERROR(VLOOKUP($B529,Listas!$B$4:$C$12,2,FALSE)),"",VLOOKUP($B529,Listas!$B$4:$C$12,2,FALSE))</f>
        <v/>
      </c>
      <c r="D529" s="23"/>
      <c r="E529" s="15">
        <v>0</v>
      </c>
      <c r="F529" s="15" t="s">
        <v>909</v>
      </c>
      <c r="G529" s="15" t="str">
        <f>IF(ISERROR(VLOOKUP($B529&amp;" "&amp;$H529,Listas!$N$4:$O$14,2,FALSE)),"",VLOOKUP($B529&amp;" "&amp;$H529,Listas!$N$4:$O$14,2,FALSE))</f>
        <v/>
      </c>
      <c r="H529" s="15" t="str">
        <f>IF(ISERROR(VLOOKUP($F529,Listas!$L$4:$M$7,2,FALSE)),"",VLOOKUP($F529,Listas!$L$4:$M$7,2,FALSE))</f>
        <v/>
      </c>
      <c r="I529" s="17" t="str">
        <f t="shared" si="16"/>
        <v/>
      </c>
      <c r="J529" s="15" t="str">
        <f t="shared" si="17"/>
        <v/>
      </c>
      <c r="K529" s="15" t="str">
        <f>IF(ISERROR(VLOOKUP($B529,Listas!$B$4:$K$12,10,FALSE)),"",IF(B529="Hydrogen_\_Hidrógeno",LOOKUP(D529,Listas!$AL$4:$AL$7,Listas!$AM$4:$AM$7),VLOOKUP($B529,Listas!$B$4:$K$12,10,FALSE)))</f>
        <v/>
      </c>
    </row>
    <row r="530" spans="1:11" x14ac:dyDescent="0.25">
      <c r="A530" s="14"/>
      <c r="B530" s="23" t="s">
        <v>781</v>
      </c>
      <c r="C530" s="14" t="str">
        <f>IF(ISERROR(VLOOKUP($B530,Listas!$B$4:$C$12,2,FALSE)),"",VLOOKUP($B530,Listas!$B$4:$C$12,2,FALSE))</f>
        <v/>
      </c>
      <c r="D530" s="23"/>
      <c r="E530" s="15">
        <v>0</v>
      </c>
      <c r="F530" s="15" t="s">
        <v>909</v>
      </c>
      <c r="G530" s="15" t="str">
        <f>IF(ISERROR(VLOOKUP($B530&amp;" "&amp;$H530,Listas!$N$4:$O$14,2,FALSE)),"",VLOOKUP($B530&amp;" "&amp;$H530,Listas!$N$4:$O$14,2,FALSE))</f>
        <v/>
      </c>
      <c r="H530" s="15" t="str">
        <f>IF(ISERROR(VLOOKUP($F530,Listas!$L$4:$M$7,2,FALSE)),"",VLOOKUP($F530,Listas!$L$4:$M$7,2,FALSE))</f>
        <v/>
      </c>
      <c r="I530" s="17" t="str">
        <f t="shared" si="16"/>
        <v/>
      </c>
      <c r="J530" s="15" t="str">
        <f t="shared" si="17"/>
        <v/>
      </c>
      <c r="K530" s="15" t="str">
        <f>IF(ISERROR(VLOOKUP($B530,Listas!$B$4:$K$12,10,FALSE)),"",IF(B530="Hydrogen_\_Hidrógeno",LOOKUP(D530,Listas!$AL$4:$AL$7,Listas!$AM$4:$AM$7),VLOOKUP($B530,Listas!$B$4:$K$12,10,FALSE)))</f>
        <v/>
      </c>
    </row>
    <row r="531" spans="1:11" x14ac:dyDescent="0.25">
      <c r="A531" s="14"/>
      <c r="B531" s="23" t="s">
        <v>781</v>
      </c>
      <c r="C531" s="14" t="str">
        <f>IF(ISERROR(VLOOKUP($B531,Listas!$B$4:$C$12,2,FALSE)),"",VLOOKUP($B531,Listas!$B$4:$C$12,2,FALSE))</f>
        <v/>
      </c>
      <c r="D531" s="23"/>
      <c r="E531" s="15">
        <v>0</v>
      </c>
      <c r="F531" s="15" t="s">
        <v>909</v>
      </c>
      <c r="G531" s="15" t="str">
        <f>IF(ISERROR(VLOOKUP($B531&amp;" "&amp;$H531,Listas!$N$4:$O$14,2,FALSE)),"",VLOOKUP($B531&amp;" "&amp;$H531,Listas!$N$4:$O$14,2,FALSE))</f>
        <v/>
      </c>
      <c r="H531" s="15" t="str">
        <f>IF(ISERROR(VLOOKUP($F531,Listas!$L$4:$M$7,2,FALSE)),"",VLOOKUP($F531,Listas!$L$4:$M$7,2,FALSE))</f>
        <v/>
      </c>
      <c r="I531" s="17" t="str">
        <f t="shared" si="16"/>
        <v/>
      </c>
      <c r="J531" s="15" t="str">
        <f t="shared" si="17"/>
        <v/>
      </c>
      <c r="K531" s="15" t="str">
        <f>IF(ISERROR(VLOOKUP($B531,Listas!$B$4:$K$12,10,FALSE)),"",IF(B531="Hydrogen_\_Hidrógeno",LOOKUP(D531,Listas!$AL$4:$AL$7,Listas!$AM$4:$AM$7),VLOOKUP($B531,Listas!$B$4:$K$12,10,FALSE)))</f>
        <v/>
      </c>
    </row>
    <row r="532" spans="1:11" x14ac:dyDescent="0.25">
      <c r="A532" s="14"/>
      <c r="B532" s="23" t="s">
        <v>781</v>
      </c>
      <c r="C532" s="14" t="str">
        <f>IF(ISERROR(VLOOKUP($B532,Listas!$B$4:$C$12,2,FALSE)),"",VLOOKUP($B532,Listas!$B$4:$C$12,2,FALSE))</f>
        <v/>
      </c>
      <c r="D532" s="23"/>
      <c r="E532" s="15">
        <v>0</v>
      </c>
      <c r="F532" s="15" t="s">
        <v>909</v>
      </c>
      <c r="G532" s="15" t="str">
        <f>IF(ISERROR(VLOOKUP($B532&amp;" "&amp;$H532,Listas!$N$4:$O$14,2,FALSE)),"",VLOOKUP($B532&amp;" "&amp;$H532,Listas!$N$4:$O$14,2,FALSE))</f>
        <v/>
      </c>
      <c r="H532" s="15" t="str">
        <f>IF(ISERROR(VLOOKUP($F532,Listas!$L$4:$M$7,2,FALSE)),"",VLOOKUP($F532,Listas!$L$4:$M$7,2,FALSE))</f>
        <v/>
      </c>
      <c r="I532" s="17" t="str">
        <f t="shared" si="16"/>
        <v/>
      </c>
      <c r="J532" s="15" t="str">
        <f t="shared" si="17"/>
        <v/>
      </c>
      <c r="K532" s="15" t="str">
        <f>IF(ISERROR(VLOOKUP($B532,Listas!$B$4:$K$12,10,FALSE)),"",IF(B532="Hydrogen_\_Hidrógeno",LOOKUP(D532,Listas!$AL$4:$AL$7,Listas!$AM$4:$AM$7),VLOOKUP($B532,Listas!$B$4:$K$12,10,FALSE)))</f>
        <v/>
      </c>
    </row>
    <row r="533" spans="1:11" x14ac:dyDescent="0.25">
      <c r="A533" s="14"/>
      <c r="B533" s="23" t="s">
        <v>781</v>
      </c>
      <c r="C533" s="14" t="str">
        <f>IF(ISERROR(VLOOKUP($B533,Listas!$B$4:$C$12,2,FALSE)),"",VLOOKUP($B533,Listas!$B$4:$C$12,2,FALSE))</f>
        <v/>
      </c>
      <c r="D533" s="23"/>
      <c r="E533" s="15">
        <v>0</v>
      </c>
      <c r="F533" s="15" t="s">
        <v>909</v>
      </c>
      <c r="G533" s="15" t="str">
        <f>IF(ISERROR(VLOOKUP($B533&amp;" "&amp;$H533,Listas!$N$4:$O$14,2,FALSE)),"",VLOOKUP($B533&amp;" "&amp;$H533,Listas!$N$4:$O$14,2,FALSE))</f>
        <v/>
      </c>
      <c r="H533" s="15" t="str">
        <f>IF(ISERROR(VLOOKUP($F533,Listas!$L$4:$M$7,2,FALSE)),"",VLOOKUP($F533,Listas!$L$4:$M$7,2,FALSE))</f>
        <v/>
      </c>
      <c r="I533" s="17" t="str">
        <f t="shared" si="16"/>
        <v/>
      </c>
      <c r="J533" s="15" t="str">
        <f t="shared" si="17"/>
        <v/>
      </c>
      <c r="K533" s="15" t="str">
        <f>IF(ISERROR(VLOOKUP($B533,Listas!$B$4:$K$12,10,FALSE)),"",IF(B533="Hydrogen_\_Hidrógeno",LOOKUP(D533,Listas!$AL$4:$AL$7,Listas!$AM$4:$AM$7),VLOOKUP($B533,Listas!$B$4:$K$12,10,FALSE)))</f>
        <v/>
      </c>
    </row>
    <row r="534" spans="1:11" x14ac:dyDescent="0.25">
      <c r="A534" s="14"/>
      <c r="B534" s="23" t="s">
        <v>781</v>
      </c>
      <c r="C534" s="14" t="str">
        <f>IF(ISERROR(VLOOKUP($B534,Listas!$B$4:$C$12,2,FALSE)),"",VLOOKUP($B534,Listas!$B$4:$C$12,2,FALSE))</f>
        <v/>
      </c>
      <c r="D534" s="23"/>
      <c r="E534" s="15">
        <v>0</v>
      </c>
      <c r="F534" s="15" t="s">
        <v>909</v>
      </c>
      <c r="G534" s="15" t="str">
        <f>IF(ISERROR(VLOOKUP($B534&amp;" "&amp;$H534,Listas!$N$4:$O$14,2,FALSE)),"",VLOOKUP($B534&amp;" "&amp;$H534,Listas!$N$4:$O$14,2,FALSE))</f>
        <v/>
      </c>
      <c r="H534" s="15" t="str">
        <f>IF(ISERROR(VLOOKUP($F534,Listas!$L$4:$M$7,2,FALSE)),"",VLOOKUP($F534,Listas!$L$4:$M$7,2,FALSE))</f>
        <v/>
      </c>
      <c r="I534" s="17" t="str">
        <f t="shared" si="16"/>
        <v/>
      </c>
      <c r="J534" s="15" t="str">
        <f t="shared" si="17"/>
        <v/>
      </c>
      <c r="K534" s="15" t="str">
        <f>IF(ISERROR(VLOOKUP($B534,Listas!$B$4:$K$12,10,FALSE)),"",IF(B534="Hydrogen_\_Hidrógeno",LOOKUP(D534,Listas!$AL$4:$AL$7,Listas!$AM$4:$AM$7),VLOOKUP($B534,Listas!$B$4:$K$12,10,FALSE)))</f>
        <v/>
      </c>
    </row>
    <row r="535" spans="1:11" x14ac:dyDescent="0.25">
      <c r="A535" s="14"/>
      <c r="B535" s="23" t="s">
        <v>781</v>
      </c>
      <c r="C535" s="14" t="str">
        <f>IF(ISERROR(VLOOKUP($B535,Listas!$B$4:$C$12,2,FALSE)),"",VLOOKUP($B535,Listas!$B$4:$C$12,2,FALSE))</f>
        <v/>
      </c>
      <c r="D535" s="23"/>
      <c r="E535" s="15">
        <v>0</v>
      </c>
      <c r="F535" s="15" t="s">
        <v>909</v>
      </c>
      <c r="G535" s="15" t="str">
        <f>IF(ISERROR(VLOOKUP($B535&amp;" "&amp;$H535,Listas!$N$4:$O$14,2,FALSE)),"",VLOOKUP($B535&amp;" "&amp;$H535,Listas!$N$4:$O$14,2,FALSE))</f>
        <v/>
      </c>
      <c r="H535" s="15" t="str">
        <f>IF(ISERROR(VLOOKUP($F535,Listas!$L$4:$M$7,2,FALSE)),"",VLOOKUP($F535,Listas!$L$4:$M$7,2,FALSE))</f>
        <v/>
      </c>
      <c r="I535" s="17" t="str">
        <f t="shared" si="16"/>
        <v/>
      </c>
      <c r="J535" s="15" t="str">
        <f t="shared" si="17"/>
        <v/>
      </c>
      <c r="K535" s="15" t="str">
        <f>IF(ISERROR(VLOOKUP($B535,Listas!$B$4:$K$12,10,FALSE)),"",IF(B535="Hydrogen_\_Hidrógeno",LOOKUP(D535,Listas!$AL$4:$AL$7,Listas!$AM$4:$AM$7),VLOOKUP($B535,Listas!$B$4:$K$12,10,FALSE)))</f>
        <v/>
      </c>
    </row>
    <row r="536" spans="1:11" x14ac:dyDescent="0.25">
      <c r="A536" s="14"/>
      <c r="B536" s="23" t="s">
        <v>781</v>
      </c>
      <c r="C536" s="14" t="str">
        <f>IF(ISERROR(VLOOKUP($B536,Listas!$B$4:$C$12,2,FALSE)),"",VLOOKUP($B536,Listas!$B$4:$C$12,2,FALSE))</f>
        <v/>
      </c>
      <c r="D536" s="23"/>
      <c r="E536" s="15">
        <v>0</v>
      </c>
      <c r="F536" s="15" t="s">
        <v>909</v>
      </c>
      <c r="G536" s="15" t="str">
        <f>IF(ISERROR(VLOOKUP($B536&amp;" "&amp;$H536,Listas!$N$4:$O$14,2,FALSE)),"",VLOOKUP($B536&amp;" "&amp;$H536,Listas!$N$4:$O$14,2,FALSE))</f>
        <v/>
      </c>
      <c r="H536" s="15" t="str">
        <f>IF(ISERROR(VLOOKUP($F536,Listas!$L$4:$M$7,2,FALSE)),"",VLOOKUP($F536,Listas!$L$4:$M$7,2,FALSE))</f>
        <v/>
      </c>
      <c r="I536" s="17" t="str">
        <f t="shared" si="16"/>
        <v/>
      </c>
      <c r="J536" s="15" t="str">
        <f t="shared" si="17"/>
        <v/>
      </c>
      <c r="K536" s="15" t="str">
        <f>IF(ISERROR(VLOOKUP($B536,Listas!$B$4:$K$12,10,FALSE)),"",IF(B536="Hydrogen_\_Hidrógeno",LOOKUP(D536,Listas!$AL$4:$AL$7,Listas!$AM$4:$AM$7),VLOOKUP($B536,Listas!$B$4:$K$12,10,FALSE)))</f>
        <v/>
      </c>
    </row>
    <row r="537" spans="1:11" x14ac:dyDescent="0.25">
      <c r="A537" s="14"/>
      <c r="B537" s="23" t="s">
        <v>781</v>
      </c>
      <c r="C537" s="14" t="str">
        <f>IF(ISERROR(VLOOKUP($B537,Listas!$B$4:$C$12,2,FALSE)),"",VLOOKUP($B537,Listas!$B$4:$C$12,2,FALSE))</f>
        <v/>
      </c>
      <c r="D537" s="23"/>
      <c r="E537" s="15">
        <v>0</v>
      </c>
      <c r="F537" s="15" t="s">
        <v>909</v>
      </c>
      <c r="G537" s="15" t="str">
        <f>IF(ISERROR(VLOOKUP($B537&amp;" "&amp;$H537,Listas!$N$4:$O$14,2,FALSE)),"",VLOOKUP($B537&amp;" "&amp;$H537,Listas!$N$4:$O$14,2,FALSE))</f>
        <v/>
      </c>
      <c r="H537" s="15" t="str">
        <f>IF(ISERROR(VLOOKUP($F537,Listas!$L$4:$M$7,2,FALSE)),"",VLOOKUP($F537,Listas!$L$4:$M$7,2,FALSE))</f>
        <v/>
      </c>
      <c r="I537" s="17" t="str">
        <f t="shared" si="16"/>
        <v/>
      </c>
      <c r="J537" s="15" t="str">
        <f t="shared" si="17"/>
        <v/>
      </c>
      <c r="K537" s="15" t="str">
        <f>IF(ISERROR(VLOOKUP($B537,Listas!$B$4:$K$12,10,FALSE)),"",IF(B537="Hydrogen_\_Hidrógeno",LOOKUP(D537,Listas!$AL$4:$AL$7,Listas!$AM$4:$AM$7),VLOOKUP($B537,Listas!$B$4:$K$12,10,FALSE)))</f>
        <v/>
      </c>
    </row>
    <row r="538" spans="1:11" x14ac:dyDescent="0.25">
      <c r="A538" s="14"/>
      <c r="B538" s="23" t="s">
        <v>781</v>
      </c>
      <c r="C538" s="14" t="str">
        <f>IF(ISERROR(VLOOKUP($B538,Listas!$B$4:$C$12,2,FALSE)),"",VLOOKUP($B538,Listas!$B$4:$C$12,2,FALSE))</f>
        <v/>
      </c>
      <c r="D538" s="23"/>
      <c r="E538" s="15">
        <v>0</v>
      </c>
      <c r="F538" s="15" t="s">
        <v>909</v>
      </c>
      <c r="G538" s="15" t="str">
        <f>IF(ISERROR(VLOOKUP($B538&amp;" "&amp;$H538,Listas!$N$4:$O$14,2,FALSE)),"",VLOOKUP($B538&amp;" "&amp;$H538,Listas!$N$4:$O$14,2,FALSE))</f>
        <v/>
      </c>
      <c r="H538" s="15" t="str">
        <f>IF(ISERROR(VLOOKUP($F538,Listas!$L$4:$M$7,2,FALSE)),"",VLOOKUP($F538,Listas!$L$4:$M$7,2,FALSE))</f>
        <v/>
      </c>
      <c r="I538" s="17" t="str">
        <f t="shared" si="16"/>
        <v/>
      </c>
      <c r="J538" s="15" t="str">
        <f t="shared" si="17"/>
        <v/>
      </c>
      <c r="K538" s="15" t="str">
        <f>IF(ISERROR(VLOOKUP($B538,Listas!$B$4:$K$12,10,FALSE)),"",IF(B538="Hydrogen_\_Hidrógeno",LOOKUP(D538,Listas!$AL$4:$AL$7,Listas!$AM$4:$AM$7),VLOOKUP($B538,Listas!$B$4:$K$12,10,FALSE)))</f>
        <v/>
      </c>
    </row>
    <row r="539" spans="1:11" x14ac:dyDescent="0.25">
      <c r="A539" s="14"/>
      <c r="B539" s="23" t="s">
        <v>781</v>
      </c>
      <c r="C539" s="14" t="str">
        <f>IF(ISERROR(VLOOKUP($B539,Listas!$B$4:$C$12,2,FALSE)),"",VLOOKUP($B539,Listas!$B$4:$C$12,2,FALSE))</f>
        <v/>
      </c>
      <c r="D539" s="23"/>
      <c r="E539" s="15">
        <v>0</v>
      </c>
      <c r="F539" s="15" t="s">
        <v>909</v>
      </c>
      <c r="G539" s="15" t="str">
        <f>IF(ISERROR(VLOOKUP($B539&amp;" "&amp;$H539,Listas!$N$4:$O$14,2,FALSE)),"",VLOOKUP($B539&amp;" "&amp;$H539,Listas!$N$4:$O$14,2,FALSE))</f>
        <v/>
      </c>
      <c r="H539" s="15" t="str">
        <f>IF(ISERROR(VLOOKUP($F539,Listas!$L$4:$M$7,2,FALSE)),"",VLOOKUP($F539,Listas!$L$4:$M$7,2,FALSE))</f>
        <v/>
      </c>
      <c r="I539" s="17" t="str">
        <f t="shared" si="16"/>
        <v/>
      </c>
      <c r="J539" s="15" t="str">
        <f t="shared" si="17"/>
        <v/>
      </c>
      <c r="K539" s="15" t="str">
        <f>IF(ISERROR(VLOOKUP($B539,Listas!$B$4:$K$12,10,FALSE)),"",IF(B539="Hydrogen_\_Hidrógeno",LOOKUP(D539,Listas!$AL$4:$AL$7,Listas!$AM$4:$AM$7),VLOOKUP($B539,Listas!$B$4:$K$12,10,FALSE)))</f>
        <v/>
      </c>
    </row>
    <row r="540" spans="1:11" x14ac:dyDescent="0.25">
      <c r="A540" s="14"/>
      <c r="B540" s="23" t="s">
        <v>781</v>
      </c>
      <c r="C540" s="14" t="str">
        <f>IF(ISERROR(VLOOKUP($B540,Listas!$B$4:$C$12,2,FALSE)),"",VLOOKUP($B540,Listas!$B$4:$C$12,2,FALSE))</f>
        <v/>
      </c>
      <c r="D540" s="23"/>
      <c r="E540" s="15">
        <v>0</v>
      </c>
      <c r="F540" s="15" t="s">
        <v>909</v>
      </c>
      <c r="G540" s="15" t="str">
        <f>IF(ISERROR(VLOOKUP($B540&amp;" "&amp;$H540,Listas!$N$4:$O$14,2,FALSE)),"",VLOOKUP($B540&amp;" "&amp;$H540,Listas!$N$4:$O$14,2,FALSE))</f>
        <v/>
      </c>
      <c r="H540" s="15" t="str">
        <f>IF(ISERROR(VLOOKUP($F540,Listas!$L$4:$M$7,2,FALSE)),"",VLOOKUP($F540,Listas!$L$4:$M$7,2,FALSE))</f>
        <v/>
      </c>
      <c r="I540" s="17" t="str">
        <f t="shared" si="16"/>
        <v/>
      </c>
      <c r="J540" s="15" t="str">
        <f t="shared" si="17"/>
        <v/>
      </c>
      <c r="K540" s="15" t="str">
        <f>IF(ISERROR(VLOOKUP($B540,Listas!$B$4:$K$12,10,FALSE)),"",IF(B540="Hydrogen_\_Hidrógeno",LOOKUP(D540,Listas!$AL$4:$AL$7,Listas!$AM$4:$AM$7),VLOOKUP($B540,Listas!$B$4:$K$12,10,FALSE)))</f>
        <v/>
      </c>
    </row>
    <row r="541" spans="1:11" x14ac:dyDescent="0.25">
      <c r="A541" s="14"/>
      <c r="B541" s="23" t="s">
        <v>781</v>
      </c>
      <c r="C541" s="14" t="str">
        <f>IF(ISERROR(VLOOKUP($B541,Listas!$B$4:$C$12,2,FALSE)),"",VLOOKUP($B541,Listas!$B$4:$C$12,2,FALSE))</f>
        <v/>
      </c>
      <c r="D541" s="23"/>
      <c r="E541" s="15">
        <v>0</v>
      </c>
      <c r="F541" s="15" t="s">
        <v>909</v>
      </c>
      <c r="G541" s="15" t="str">
        <f>IF(ISERROR(VLOOKUP($B541&amp;" "&amp;$H541,Listas!$N$4:$O$14,2,FALSE)),"",VLOOKUP($B541&amp;" "&amp;$H541,Listas!$N$4:$O$14,2,FALSE))</f>
        <v/>
      </c>
      <c r="H541" s="15" t="str">
        <f>IF(ISERROR(VLOOKUP($F541,Listas!$L$4:$M$7,2,FALSE)),"",VLOOKUP($F541,Listas!$L$4:$M$7,2,FALSE))</f>
        <v/>
      </c>
      <c r="I541" s="17" t="str">
        <f t="shared" si="16"/>
        <v/>
      </c>
      <c r="J541" s="15" t="str">
        <f t="shared" si="17"/>
        <v/>
      </c>
      <c r="K541" s="15" t="str">
        <f>IF(ISERROR(VLOOKUP($B541,Listas!$B$4:$K$12,10,FALSE)),"",IF(B541="Hydrogen_\_Hidrógeno",LOOKUP(D541,Listas!$AL$4:$AL$7,Listas!$AM$4:$AM$7),VLOOKUP($B541,Listas!$B$4:$K$12,10,FALSE)))</f>
        <v/>
      </c>
    </row>
    <row r="542" spans="1:11" x14ac:dyDescent="0.25">
      <c r="A542" s="14"/>
      <c r="B542" s="23" t="s">
        <v>781</v>
      </c>
      <c r="C542" s="14" t="str">
        <f>IF(ISERROR(VLOOKUP($B542,Listas!$B$4:$C$12,2,FALSE)),"",VLOOKUP($B542,Listas!$B$4:$C$12,2,FALSE))</f>
        <v/>
      </c>
      <c r="D542" s="23"/>
      <c r="E542" s="15">
        <v>0</v>
      </c>
      <c r="F542" s="15" t="s">
        <v>909</v>
      </c>
      <c r="G542" s="15" t="str">
        <f>IF(ISERROR(VLOOKUP($B542&amp;" "&amp;$H542,Listas!$N$4:$O$14,2,FALSE)),"",VLOOKUP($B542&amp;" "&amp;$H542,Listas!$N$4:$O$14,2,FALSE))</f>
        <v/>
      </c>
      <c r="H542" s="15" t="str">
        <f>IF(ISERROR(VLOOKUP($F542,Listas!$L$4:$M$7,2,FALSE)),"",VLOOKUP($F542,Listas!$L$4:$M$7,2,FALSE))</f>
        <v/>
      </c>
      <c r="I542" s="17" t="str">
        <f t="shared" si="16"/>
        <v/>
      </c>
      <c r="J542" s="15" t="str">
        <f t="shared" si="17"/>
        <v/>
      </c>
      <c r="K542" s="15" t="str">
        <f>IF(ISERROR(VLOOKUP($B542,Listas!$B$4:$K$12,10,FALSE)),"",IF(B542="Hydrogen_\_Hidrógeno",LOOKUP(D542,Listas!$AL$4:$AL$7,Listas!$AM$4:$AM$7),VLOOKUP($B542,Listas!$B$4:$K$12,10,FALSE)))</f>
        <v/>
      </c>
    </row>
    <row r="543" spans="1:11" x14ac:dyDescent="0.25">
      <c r="A543" s="14"/>
      <c r="B543" s="23" t="s">
        <v>781</v>
      </c>
      <c r="C543" s="14" t="str">
        <f>IF(ISERROR(VLOOKUP($B543,Listas!$B$4:$C$12,2,FALSE)),"",VLOOKUP($B543,Listas!$B$4:$C$12,2,FALSE))</f>
        <v/>
      </c>
      <c r="D543" s="23"/>
      <c r="E543" s="15">
        <v>0</v>
      </c>
      <c r="F543" s="15" t="s">
        <v>909</v>
      </c>
      <c r="G543" s="15" t="str">
        <f>IF(ISERROR(VLOOKUP($B543&amp;" "&amp;$H543,Listas!$N$4:$O$14,2,FALSE)),"",VLOOKUP($B543&amp;" "&amp;$H543,Listas!$N$4:$O$14,2,FALSE))</f>
        <v/>
      </c>
      <c r="H543" s="15" t="str">
        <f>IF(ISERROR(VLOOKUP($F543,Listas!$L$4:$M$7,2,FALSE)),"",VLOOKUP($F543,Listas!$L$4:$M$7,2,FALSE))</f>
        <v/>
      </c>
      <c r="I543" s="17" t="str">
        <f t="shared" si="16"/>
        <v/>
      </c>
      <c r="J543" s="15" t="str">
        <f t="shared" si="17"/>
        <v/>
      </c>
      <c r="K543" s="15" t="str">
        <f>IF(ISERROR(VLOOKUP($B543,Listas!$B$4:$K$12,10,FALSE)),"",IF(B543="Hydrogen_\_Hidrógeno",LOOKUP(D543,Listas!$AL$4:$AL$7,Listas!$AM$4:$AM$7),VLOOKUP($B543,Listas!$B$4:$K$12,10,FALSE)))</f>
        <v/>
      </c>
    </row>
    <row r="544" spans="1:11" x14ac:dyDescent="0.25">
      <c r="A544" s="14"/>
      <c r="B544" s="23" t="s">
        <v>781</v>
      </c>
      <c r="C544" s="14" t="str">
        <f>IF(ISERROR(VLOOKUP($B544,Listas!$B$4:$C$12,2,FALSE)),"",VLOOKUP($B544,Listas!$B$4:$C$12,2,FALSE))</f>
        <v/>
      </c>
      <c r="D544" s="23"/>
      <c r="E544" s="15">
        <v>0</v>
      </c>
      <c r="F544" s="15" t="s">
        <v>909</v>
      </c>
      <c r="G544" s="15" t="str">
        <f>IF(ISERROR(VLOOKUP($B544&amp;" "&amp;$H544,Listas!$N$4:$O$14,2,FALSE)),"",VLOOKUP($B544&amp;" "&amp;$H544,Listas!$N$4:$O$14,2,FALSE))</f>
        <v/>
      </c>
      <c r="H544" s="15" t="str">
        <f>IF(ISERROR(VLOOKUP($F544,Listas!$L$4:$M$7,2,FALSE)),"",VLOOKUP($F544,Listas!$L$4:$M$7,2,FALSE))</f>
        <v/>
      </c>
      <c r="I544" s="17" t="str">
        <f t="shared" si="16"/>
        <v/>
      </c>
      <c r="J544" s="15" t="str">
        <f t="shared" si="17"/>
        <v/>
      </c>
      <c r="K544" s="15" t="str">
        <f>IF(ISERROR(VLOOKUP($B544,Listas!$B$4:$K$12,10,FALSE)),"",IF(B544="Hydrogen_\_Hidrógeno",LOOKUP(D544,Listas!$AL$4:$AL$7,Listas!$AM$4:$AM$7),VLOOKUP($B544,Listas!$B$4:$K$12,10,FALSE)))</f>
        <v/>
      </c>
    </row>
    <row r="545" spans="1:11" x14ac:dyDescent="0.25">
      <c r="A545" s="14"/>
      <c r="B545" s="23" t="s">
        <v>781</v>
      </c>
      <c r="C545" s="14" t="str">
        <f>IF(ISERROR(VLOOKUP($B545,Listas!$B$4:$C$12,2,FALSE)),"",VLOOKUP($B545,Listas!$B$4:$C$12,2,FALSE))</f>
        <v/>
      </c>
      <c r="D545" s="23"/>
      <c r="E545" s="15">
        <v>0</v>
      </c>
      <c r="F545" s="15" t="s">
        <v>909</v>
      </c>
      <c r="G545" s="15" t="str">
        <f>IF(ISERROR(VLOOKUP($B545&amp;" "&amp;$H545,Listas!$N$4:$O$14,2,FALSE)),"",VLOOKUP($B545&amp;" "&amp;$H545,Listas!$N$4:$O$14,2,FALSE))</f>
        <v/>
      </c>
      <c r="H545" s="15" t="str">
        <f>IF(ISERROR(VLOOKUP($F545,Listas!$L$4:$M$7,2,FALSE)),"",VLOOKUP($F545,Listas!$L$4:$M$7,2,FALSE))</f>
        <v/>
      </c>
      <c r="I545" s="17" t="str">
        <f t="shared" si="16"/>
        <v/>
      </c>
      <c r="J545" s="15" t="str">
        <f t="shared" si="17"/>
        <v/>
      </c>
      <c r="K545" s="15" t="str">
        <f>IF(ISERROR(VLOOKUP($B545,Listas!$B$4:$K$12,10,FALSE)),"",IF(B545="Hydrogen_\_Hidrógeno",LOOKUP(D545,Listas!$AL$4:$AL$7,Listas!$AM$4:$AM$7),VLOOKUP($B545,Listas!$B$4:$K$12,10,FALSE)))</f>
        <v/>
      </c>
    </row>
    <row r="546" spans="1:11" x14ac:dyDescent="0.25">
      <c r="A546" s="14"/>
      <c r="B546" s="23" t="s">
        <v>781</v>
      </c>
      <c r="C546" s="14" t="str">
        <f>IF(ISERROR(VLOOKUP($B546,Listas!$B$4:$C$12,2,FALSE)),"",VLOOKUP($B546,Listas!$B$4:$C$12,2,FALSE))</f>
        <v/>
      </c>
      <c r="D546" s="23"/>
      <c r="E546" s="15">
        <v>0</v>
      </c>
      <c r="F546" s="15" t="s">
        <v>909</v>
      </c>
      <c r="G546" s="15" t="str">
        <f>IF(ISERROR(VLOOKUP($B546&amp;" "&amp;$H546,Listas!$N$4:$O$14,2,FALSE)),"",VLOOKUP($B546&amp;" "&amp;$H546,Listas!$N$4:$O$14,2,FALSE))</f>
        <v/>
      </c>
      <c r="H546" s="15" t="str">
        <f>IF(ISERROR(VLOOKUP($F546,Listas!$L$4:$M$7,2,FALSE)),"",VLOOKUP($F546,Listas!$L$4:$M$7,2,FALSE))</f>
        <v/>
      </c>
      <c r="I546" s="17" t="str">
        <f t="shared" si="16"/>
        <v/>
      </c>
      <c r="J546" s="15" t="str">
        <f t="shared" si="17"/>
        <v/>
      </c>
      <c r="K546" s="15" t="str">
        <f>IF(ISERROR(VLOOKUP($B546,Listas!$B$4:$K$12,10,FALSE)),"",IF(B546="Hydrogen_\_Hidrógeno",LOOKUP(D546,Listas!$AL$4:$AL$7,Listas!$AM$4:$AM$7),VLOOKUP($B546,Listas!$B$4:$K$12,10,FALSE)))</f>
        <v/>
      </c>
    </row>
    <row r="547" spans="1:11" x14ac:dyDescent="0.25">
      <c r="A547" s="14"/>
      <c r="B547" s="23" t="s">
        <v>781</v>
      </c>
      <c r="C547" s="14" t="str">
        <f>IF(ISERROR(VLOOKUP($B547,Listas!$B$4:$C$12,2,FALSE)),"",VLOOKUP($B547,Listas!$B$4:$C$12,2,FALSE))</f>
        <v/>
      </c>
      <c r="D547" s="23"/>
      <c r="E547" s="15">
        <v>0</v>
      </c>
      <c r="F547" s="15" t="s">
        <v>909</v>
      </c>
      <c r="G547" s="15" t="str">
        <f>IF(ISERROR(VLOOKUP($B547&amp;" "&amp;$H547,Listas!$N$4:$O$14,2,FALSE)),"",VLOOKUP($B547&amp;" "&amp;$H547,Listas!$N$4:$O$14,2,FALSE))</f>
        <v/>
      </c>
      <c r="H547" s="15" t="str">
        <f>IF(ISERROR(VLOOKUP($F547,Listas!$L$4:$M$7,2,FALSE)),"",VLOOKUP($F547,Listas!$L$4:$M$7,2,FALSE))</f>
        <v/>
      </c>
      <c r="I547" s="17" t="str">
        <f t="shared" si="16"/>
        <v/>
      </c>
      <c r="J547" s="15" t="str">
        <f t="shared" si="17"/>
        <v/>
      </c>
      <c r="K547" s="15" t="str">
        <f>IF(ISERROR(VLOOKUP($B547,Listas!$B$4:$K$12,10,FALSE)),"",IF(B547="Hydrogen_\_Hidrógeno",LOOKUP(D547,Listas!$AL$4:$AL$7,Listas!$AM$4:$AM$7),VLOOKUP($B547,Listas!$B$4:$K$12,10,FALSE)))</f>
        <v/>
      </c>
    </row>
    <row r="548" spans="1:11" x14ac:dyDescent="0.25">
      <c r="A548" s="14"/>
      <c r="B548" s="23" t="s">
        <v>781</v>
      </c>
      <c r="C548" s="14" t="str">
        <f>IF(ISERROR(VLOOKUP($B548,Listas!$B$4:$C$12,2,FALSE)),"",VLOOKUP($B548,Listas!$B$4:$C$12,2,FALSE))</f>
        <v/>
      </c>
      <c r="D548" s="23"/>
      <c r="E548" s="15">
        <v>0</v>
      </c>
      <c r="F548" s="15" t="s">
        <v>909</v>
      </c>
      <c r="G548" s="15" t="str">
        <f>IF(ISERROR(VLOOKUP($B548&amp;" "&amp;$H548,Listas!$N$4:$O$14,2,FALSE)),"",VLOOKUP($B548&amp;" "&amp;$H548,Listas!$N$4:$O$14,2,FALSE))</f>
        <v/>
      </c>
      <c r="H548" s="15" t="str">
        <f>IF(ISERROR(VLOOKUP($F548,Listas!$L$4:$M$7,2,FALSE)),"",VLOOKUP($F548,Listas!$L$4:$M$7,2,FALSE))</f>
        <v/>
      </c>
      <c r="I548" s="17" t="str">
        <f t="shared" si="16"/>
        <v/>
      </c>
      <c r="J548" s="15" t="str">
        <f t="shared" si="17"/>
        <v/>
      </c>
      <c r="K548" s="15" t="str">
        <f>IF(ISERROR(VLOOKUP($B548,Listas!$B$4:$K$12,10,FALSE)),"",IF(B548="Hydrogen_\_Hidrógeno",LOOKUP(D548,Listas!$AL$4:$AL$7,Listas!$AM$4:$AM$7),VLOOKUP($B548,Listas!$B$4:$K$12,10,FALSE)))</f>
        <v/>
      </c>
    </row>
    <row r="549" spans="1:11" x14ac:dyDescent="0.25">
      <c r="A549" s="14"/>
      <c r="B549" s="23" t="s">
        <v>781</v>
      </c>
      <c r="C549" s="14" t="str">
        <f>IF(ISERROR(VLOOKUP($B549,Listas!$B$4:$C$12,2,FALSE)),"",VLOOKUP($B549,Listas!$B$4:$C$12,2,FALSE))</f>
        <v/>
      </c>
      <c r="D549" s="23"/>
      <c r="E549" s="15">
        <v>0</v>
      </c>
      <c r="F549" s="15" t="s">
        <v>909</v>
      </c>
      <c r="G549" s="15" t="str">
        <f>IF(ISERROR(VLOOKUP($B549&amp;" "&amp;$H549,Listas!$N$4:$O$14,2,FALSE)),"",VLOOKUP($B549&amp;" "&amp;$H549,Listas!$N$4:$O$14,2,FALSE))</f>
        <v/>
      </c>
      <c r="H549" s="15" t="str">
        <f>IF(ISERROR(VLOOKUP($F549,Listas!$L$4:$M$7,2,FALSE)),"",VLOOKUP($F549,Listas!$L$4:$M$7,2,FALSE))</f>
        <v/>
      </c>
      <c r="I549" s="17" t="str">
        <f t="shared" si="16"/>
        <v/>
      </c>
      <c r="J549" s="15" t="str">
        <f t="shared" si="17"/>
        <v/>
      </c>
      <c r="K549" s="15" t="str">
        <f>IF(ISERROR(VLOOKUP($B549,Listas!$B$4:$K$12,10,FALSE)),"",IF(B549="Hydrogen_\_Hidrógeno",LOOKUP(D549,Listas!$AL$4:$AL$7,Listas!$AM$4:$AM$7),VLOOKUP($B549,Listas!$B$4:$K$12,10,FALSE)))</f>
        <v/>
      </c>
    </row>
    <row r="550" spans="1:11" x14ac:dyDescent="0.25">
      <c r="A550" s="14"/>
      <c r="B550" s="23" t="s">
        <v>781</v>
      </c>
      <c r="C550" s="14" t="str">
        <f>IF(ISERROR(VLOOKUP($B550,Listas!$B$4:$C$12,2,FALSE)),"",VLOOKUP($B550,Listas!$B$4:$C$12,2,FALSE))</f>
        <v/>
      </c>
      <c r="D550" s="23"/>
      <c r="E550" s="15">
        <v>0</v>
      </c>
      <c r="F550" s="15" t="s">
        <v>909</v>
      </c>
      <c r="G550" s="15" t="str">
        <f>IF(ISERROR(VLOOKUP($B550&amp;" "&amp;$H550,Listas!$N$4:$O$14,2,FALSE)),"",VLOOKUP($B550&amp;" "&amp;$H550,Listas!$N$4:$O$14,2,FALSE))</f>
        <v/>
      </c>
      <c r="H550" s="15" t="str">
        <f>IF(ISERROR(VLOOKUP($F550,Listas!$L$4:$M$7,2,FALSE)),"",VLOOKUP($F550,Listas!$L$4:$M$7,2,FALSE))</f>
        <v/>
      </c>
      <c r="I550" s="17" t="str">
        <f t="shared" si="16"/>
        <v/>
      </c>
      <c r="J550" s="15" t="str">
        <f t="shared" si="17"/>
        <v/>
      </c>
      <c r="K550" s="15" t="str">
        <f>IF(ISERROR(VLOOKUP($B550,Listas!$B$4:$K$12,10,FALSE)),"",IF(B550="Hydrogen_\_Hidrógeno",LOOKUP(D550,Listas!$AL$4:$AL$7,Listas!$AM$4:$AM$7),VLOOKUP($B550,Listas!$B$4:$K$12,10,FALSE)))</f>
        <v/>
      </c>
    </row>
    <row r="551" spans="1:11" x14ac:dyDescent="0.25">
      <c r="A551" s="14"/>
      <c r="B551" s="23" t="s">
        <v>781</v>
      </c>
      <c r="C551" s="14" t="str">
        <f>IF(ISERROR(VLOOKUP($B551,Listas!$B$4:$C$12,2,FALSE)),"",VLOOKUP($B551,Listas!$B$4:$C$12,2,FALSE))</f>
        <v/>
      </c>
      <c r="D551" s="23"/>
      <c r="E551" s="15">
        <v>0</v>
      </c>
      <c r="F551" s="15" t="s">
        <v>909</v>
      </c>
      <c r="G551" s="15" t="str">
        <f>IF(ISERROR(VLOOKUP($B551&amp;" "&amp;$H551,Listas!$N$4:$O$14,2,FALSE)),"",VLOOKUP($B551&amp;" "&amp;$H551,Listas!$N$4:$O$14,2,FALSE))</f>
        <v/>
      </c>
      <c r="H551" s="15" t="str">
        <f>IF(ISERROR(VLOOKUP($F551,Listas!$L$4:$M$7,2,FALSE)),"",VLOOKUP($F551,Listas!$L$4:$M$7,2,FALSE))</f>
        <v/>
      </c>
      <c r="I551" s="17" t="str">
        <f t="shared" si="16"/>
        <v/>
      </c>
      <c r="J551" s="15" t="str">
        <f t="shared" si="17"/>
        <v/>
      </c>
      <c r="K551" s="15" t="str">
        <f>IF(ISERROR(VLOOKUP($B551,Listas!$B$4:$K$12,10,FALSE)),"",IF(B551="Hydrogen_\_Hidrógeno",LOOKUP(D551,Listas!$AL$4:$AL$7,Listas!$AM$4:$AM$7),VLOOKUP($B551,Listas!$B$4:$K$12,10,FALSE)))</f>
        <v/>
      </c>
    </row>
    <row r="552" spans="1:11" x14ac:dyDescent="0.25">
      <c r="A552" s="14"/>
      <c r="B552" s="23" t="s">
        <v>781</v>
      </c>
      <c r="C552" s="14" t="str">
        <f>IF(ISERROR(VLOOKUP($B552,Listas!$B$4:$C$12,2,FALSE)),"",VLOOKUP($B552,Listas!$B$4:$C$12,2,FALSE))</f>
        <v/>
      </c>
      <c r="D552" s="23"/>
      <c r="E552" s="15">
        <v>0</v>
      </c>
      <c r="F552" s="15" t="s">
        <v>909</v>
      </c>
      <c r="G552" s="15" t="str">
        <f>IF(ISERROR(VLOOKUP($B552&amp;" "&amp;$H552,Listas!$N$4:$O$14,2,FALSE)),"",VLOOKUP($B552&amp;" "&amp;$H552,Listas!$N$4:$O$14,2,FALSE))</f>
        <v/>
      </c>
      <c r="H552" s="15" t="str">
        <f>IF(ISERROR(VLOOKUP($F552,Listas!$L$4:$M$7,2,FALSE)),"",VLOOKUP($F552,Listas!$L$4:$M$7,2,FALSE))</f>
        <v/>
      </c>
      <c r="I552" s="17" t="str">
        <f t="shared" si="16"/>
        <v/>
      </c>
      <c r="J552" s="15" t="str">
        <f t="shared" si="17"/>
        <v/>
      </c>
      <c r="K552" s="15" t="str">
        <f>IF(ISERROR(VLOOKUP($B552,Listas!$B$4:$K$12,10,FALSE)),"",IF(B552="Hydrogen_\_Hidrógeno",LOOKUP(D552,Listas!$AL$4:$AL$7,Listas!$AM$4:$AM$7),VLOOKUP($B552,Listas!$B$4:$K$12,10,FALSE)))</f>
        <v/>
      </c>
    </row>
    <row r="553" spans="1:11" x14ac:dyDescent="0.25">
      <c r="A553" s="14"/>
      <c r="B553" s="23" t="s">
        <v>781</v>
      </c>
      <c r="C553" s="14" t="str">
        <f>IF(ISERROR(VLOOKUP($B553,Listas!$B$4:$C$12,2,FALSE)),"",VLOOKUP($B553,Listas!$B$4:$C$12,2,FALSE))</f>
        <v/>
      </c>
      <c r="D553" s="23"/>
      <c r="E553" s="15">
        <v>0</v>
      </c>
      <c r="F553" s="15" t="s">
        <v>909</v>
      </c>
      <c r="G553" s="15" t="str">
        <f>IF(ISERROR(VLOOKUP($B553&amp;" "&amp;$H553,Listas!$N$4:$O$14,2,FALSE)),"",VLOOKUP($B553&amp;" "&amp;$H553,Listas!$N$4:$O$14,2,FALSE))</f>
        <v/>
      </c>
      <c r="H553" s="15" t="str">
        <f>IF(ISERROR(VLOOKUP($F553,Listas!$L$4:$M$7,2,FALSE)),"",VLOOKUP($F553,Listas!$L$4:$M$7,2,FALSE))</f>
        <v/>
      </c>
      <c r="I553" s="17" t="str">
        <f t="shared" si="16"/>
        <v/>
      </c>
      <c r="J553" s="15" t="str">
        <f t="shared" si="17"/>
        <v/>
      </c>
      <c r="K553" s="15" t="str">
        <f>IF(ISERROR(VLOOKUP($B553,Listas!$B$4:$K$12,10,FALSE)),"",IF(B553="Hydrogen_\_Hidrógeno",LOOKUP(D553,Listas!$AL$4:$AL$7,Listas!$AM$4:$AM$7),VLOOKUP($B553,Listas!$B$4:$K$12,10,FALSE)))</f>
        <v/>
      </c>
    </row>
    <row r="554" spans="1:11" x14ac:dyDescent="0.25">
      <c r="A554" s="14"/>
      <c r="B554" s="23" t="s">
        <v>781</v>
      </c>
      <c r="C554" s="14" t="str">
        <f>IF(ISERROR(VLOOKUP($B554,Listas!$B$4:$C$12,2,FALSE)),"",VLOOKUP($B554,Listas!$B$4:$C$12,2,FALSE))</f>
        <v/>
      </c>
      <c r="D554" s="23"/>
      <c r="E554" s="15">
        <v>0</v>
      </c>
      <c r="F554" s="15" t="s">
        <v>909</v>
      </c>
      <c r="G554" s="15" t="str">
        <f>IF(ISERROR(VLOOKUP($B554&amp;" "&amp;$H554,Listas!$N$4:$O$14,2,FALSE)),"",VLOOKUP($B554&amp;" "&amp;$H554,Listas!$N$4:$O$14,2,FALSE))</f>
        <v/>
      </c>
      <c r="H554" s="15" t="str">
        <f>IF(ISERROR(VLOOKUP($F554,Listas!$L$4:$M$7,2,FALSE)),"",VLOOKUP($F554,Listas!$L$4:$M$7,2,FALSE))</f>
        <v/>
      </c>
      <c r="I554" s="17" t="str">
        <f t="shared" si="16"/>
        <v/>
      </c>
      <c r="J554" s="15" t="str">
        <f t="shared" si="17"/>
        <v/>
      </c>
      <c r="K554" s="15" t="str">
        <f>IF(ISERROR(VLOOKUP($B554,Listas!$B$4:$K$12,10,FALSE)),"",IF(B554="Hydrogen_\_Hidrógeno",LOOKUP(D554,Listas!$AL$4:$AL$7,Listas!$AM$4:$AM$7),VLOOKUP($B554,Listas!$B$4:$K$12,10,FALSE)))</f>
        <v/>
      </c>
    </row>
    <row r="555" spans="1:11" x14ac:dyDescent="0.25">
      <c r="A555" s="14"/>
      <c r="B555" s="23" t="s">
        <v>781</v>
      </c>
      <c r="C555" s="14" t="str">
        <f>IF(ISERROR(VLOOKUP($B555,Listas!$B$4:$C$12,2,FALSE)),"",VLOOKUP($B555,Listas!$B$4:$C$12,2,FALSE))</f>
        <v/>
      </c>
      <c r="D555" s="23"/>
      <c r="E555" s="15">
        <v>0</v>
      </c>
      <c r="F555" s="15" t="s">
        <v>909</v>
      </c>
      <c r="G555" s="15" t="str">
        <f>IF(ISERROR(VLOOKUP($B555&amp;" "&amp;$H555,Listas!$N$4:$O$14,2,FALSE)),"",VLOOKUP($B555&amp;" "&amp;$H555,Listas!$N$4:$O$14,2,FALSE))</f>
        <v/>
      </c>
      <c r="H555" s="15" t="str">
        <f>IF(ISERROR(VLOOKUP($F555,Listas!$L$4:$M$7,2,FALSE)),"",VLOOKUP($F555,Listas!$L$4:$M$7,2,FALSE))</f>
        <v/>
      </c>
      <c r="I555" s="17" t="str">
        <f t="shared" si="16"/>
        <v/>
      </c>
      <c r="J555" s="15" t="str">
        <f t="shared" si="17"/>
        <v/>
      </c>
      <c r="K555" s="15" t="str">
        <f>IF(ISERROR(VLOOKUP($B555,Listas!$B$4:$K$12,10,FALSE)),"",IF(B555="Hydrogen_\_Hidrógeno",LOOKUP(D555,Listas!$AL$4:$AL$7,Listas!$AM$4:$AM$7),VLOOKUP($B555,Listas!$B$4:$K$12,10,FALSE)))</f>
        <v/>
      </c>
    </row>
    <row r="556" spans="1:11" x14ac:dyDescent="0.25">
      <c r="A556" s="14"/>
      <c r="B556" s="23" t="s">
        <v>781</v>
      </c>
      <c r="C556" s="14" t="str">
        <f>IF(ISERROR(VLOOKUP($B556,Listas!$B$4:$C$12,2,FALSE)),"",VLOOKUP($B556,Listas!$B$4:$C$12,2,FALSE))</f>
        <v/>
      </c>
      <c r="D556" s="23"/>
      <c r="E556" s="15">
        <v>0</v>
      </c>
      <c r="F556" s="15" t="s">
        <v>909</v>
      </c>
      <c r="G556" s="15" t="str">
        <f>IF(ISERROR(VLOOKUP($B556&amp;" "&amp;$H556,Listas!$N$4:$O$14,2,FALSE)),"",VLOOKUP($B556&amp;" "&amp;$H556,Listas!$N$4:$O$14,2,FALSE))</f>
        <v/>
      </c>
      <c r="H556" s="15" t="str">
        <f>IF(ISERROR(VLOOKUP($F556,Listas!$L$4:$M$7,2,FALSE)),"",VLOOKUP($F556,Listas!$L$4:$M$7,2,FALSE))</f>
        <v/>
      </c>
      <c r="I556" s="17" t="str">
        <f t="shared" si="16"/>
        <v/>
      </c>
      <c r="J556" s="15" t="str">
        <f t="shared" si="17"/>
        <v/>
      </c>
      <c r="K556" s="15" t="str">
        <f>IF(ISERROR(VLOOKUP($B556,Listas!$B$4:$K$12,10,FALSE)),"",IF(B556="Hydrogen_\_Hidrógeno",LOOKUP(D556,Listas!$AL$4:$AL$7,Listas!$AM$4:$AM$7),VLOOKUP($B556,Listas!$B$4:$K$12,10,FALSE)))</f>
        <v/>
      </c>
    </row>
    <row r="557" spans="1:11" x14ac:dyDescent="0.25">
      <c r="A557" s="14"/>
      <c r="B557" s="23" t="s">
        <v>781</v>
      </c>
      <c r="C557" s="14" t="str">
        <f>IF(ISERROR(VLOOKUP($B557,Listas!$B$4:$C$12,2,FALSE)),"",VLOOKUP($B557,Listas!$B$4:$C$12,2,FALSE))</f>
        <v/>
      </c>
      <c r="D557" s="23"/>
      <c r="E557" s="15">
        <v>0</v>
      </c>
      <c r="F557" s="15" t="s">
        <v>909</v>
      </c>
      <c r="G557" s="15" t="str">
        <f>IF(ISERROR(VLOOKUP($B557&amp;" "&amp;$H557,Listas!$N$4:$O$14,2,FALSE)),"",VLOOKUP($B557&amp;" "&amp;$H557,Listas!$N$4:$O$14,2,FALSE))</f>
        <v/>
      </c>
      <c r="H557" s="15" t="str">
        <f>IF(ISERROR(VLOOKUP($F557,Listas!$L$4:$M$7,2,FALSE)),"",VLOOKUP($F557,Listas!$L$4:$M$7,2,FALSE))</f>
        <v/>
      </c>
      <c r="I557" s="17" t="str">
        <f t="shared" si="16"/>
        <v/>
      </c>
      <c r="J557" s="15" t="str">
        <f t="shared" si="17"/>
        <v/>
      </c>
      <c r="K557" s="15" t="str">
        <f>IF(ISERROR(VLOOKUP($B557,Listas!$B$4:$K$12,10,FALSE)),"",IF(B557="Hydrogen_\_Hidrógeno",LOOKUP(D557,Listas!$AL$4:$AL$7,Listas!$AM$4:$AM$7),VLOOKUP($B557,Listas!$B$4:$K$12,10,FALSE)))</f>
        <v/>
      </c>
    </row>
    <row r="558" spans="1:11" x14ac:dyDescent="0.25">
      <c r="A558" s="14"/>
      <c r="B558" s="23" t="s">
        <v>781</v>
      </c>
      <c r="C558" s="14" t="str">
        <f>IF(ISERROR(VLOOKUP($B558,Listas!$B$4:$C$12,2,FALSE)),"",VLOOKUP($B558,Listas!$B$4:$C$12,2,FALSE))</f>
        <v/>
      </c>
      <c r="D558" s="23"/>
      <c r="E558" s="15">
        <v>0</v>
      </c>
      <c r="F558" s="15" t="s">
        <v>909</v>
      </c>
      <c r="G558" s="15" t="str">
        <f>IF(ISERROR(VLOOKUP($B558&amp;" "&amp;$H558,Listas!$N$4:$O$14,2,FALSE)),"",VLOOKUP($B558&amp;" "&amp;$H558,Listas!$N$4:$O$14,2,FALSE))</f>
        <v/>
      </c>
      <c r="H558" s="15" t="str">
        <f>IF(ISERROR(VLOOKUP($F558,Listas!$L$4:$M$7,2,FALSE)),"",VLOOKUP($F558,Listas!$L$4:$M$7,2,FALSE))</f>
        <v/>
      </c>
      <c r="I558" s="17" t="str">
        <f t="shared" si="16"/>
        <v/>
      </c>
      <c r="J558" s="15" t="str">
        <f t="shared" si="17"/>
        <v/>
      </c>
      <c r="K558" s="15" t="str">
        <f>IF(ISERROR(VLOOKUP($B558,Listas!$B$4:$K$12,10,FALSE)),"",IF(B558="Hydrogen_\_Hidrógeno",LOOKUP(D558,Listas!$AL$4:$AL$7,Listas!$AM$4:$AM$7),VLOOKUP($B558,Listas!$B$4:$K$12,10,FALSE)))</f>
        <v/>
      </c>
    </row>
    <row r="559" spans="1:11" x14ac:dyDescent="0.25">
      <c r="A559" s="14"/>
      <c r="B559" s="23" t="s">
        <v>781</v>
      </c>
      <c r="C559" s="14" t="str">
        <f>IF(ISERROR(VLOOKUP($B559,Listas!$B$4:$C$12,2,FALSE)),"",VLOOKUP($B559,Listas!$B$4:$C$12,2,FALSE))</f>
        <v/>
      </c>
      <c r="D559" s="23"/>
      <c r="E559" s="15">
        <v>0</v>
      </c>
      <c r="F559" s="15" t="s">
        <v>909</v>
      </c>
      <c r="G559" s="15" t="str">
        <f>IF(ISERROR(VLOOKUP($B559&amp;" "&amp;$H559,Listas!$N$4:$O$14,2,FALSE)),"",VLOOKUP($B559&amp;" "&amp;$H559,Listas!$N$4:$O$14,2,FALSE))</f>
        <v/>
      </c>
      <c r="H559" s="15" t="str">
        <f>IF(ISERROR(VLOOKUP($F559,Listas!$L$4:$M$7,2,FALSE)),"",VLOOKUP($F559,Listas!$L$4:$M$7,2,FALSE))</f>
        <v/>
      </c>
      <c r="I559" s="17" t="str">
        <f t="shared" si="16"/>
        <v/>
      </c>
      <c r="J559" s="15" t="str">
        <f t="shared" si="17"/>
        <v/>
      </c>
      <c r="K559" s="15" t="str">
        <f>IF(ISERROR(VLOOKUP($B559,Listas!$B$4:$K$12,10,FALSE)),"",IF(B559="Hydrogen_\_Hidrógeno",LOOKUP(D559,Listas!$AL$4:$AL$7,Listas!$AM$4:$AM$7),VLOOKUP($B559,Listas!$B$4:$K$12,10,FALSE)))</f>
        <v/>
      </c>
    </row>
    <row r="560" spans="1:11" x14ac:dyDescent="0.25">
      <c r="A560" s="14"/>
      <c r="B560" s="23" t="s">
        <v>781</v>
      </c>
      <c r="C560" s="14" t="str">
        <f>IF(ISERROR(VLOOKUP($B560,Listas!$B$4:$C$12,2,FALSE)),"",VLOOKUP($B560,Listas!$B$4:$C$12,2,FALSE))</f>
        <v/>
      </c>
      <c r="D560" s="23"/>
      <c r="E560" s="15">
        <v>0</v>
      </c>
      <c r="F560" s="15" t="s">
        <v>909</v>
      </c>
      <c r="G560" s="15" t="str">
        <f>IF(ISERROR(VLOOKUP($B560&amp;" "&amp;$H560,Listas!$N$4:$O$14,2,FALSE)),"",VLOOKUP($B560&amp;" "&amp;$H560,Listas!$N$4:$O$14,2,FALSE))</f>
        <v/>
      </c>
      <c r="H560" s="15" t="str">
        <f>IF(ISERROR(VLOOKUP($F560,Listas!$L$4:$M$7,2,FALSE)),"",VLOOKUP($F560,Listas!$L$4:$M$7,2,FALSE))</f>
        <v/>
      </c>
      <c r="I560" s="17" t="str">
        <f t="shared" si="16"/>
        <v/>
      </c>
      <c r="J560" s="15" t="str">
        <f t="shared" si="17"/>
        <v/>
      </c>
      <c r="K560" s="15" t="str">
        <f>IF(ISERROR(VLOOKUP($B560,Listas!$B$4:$K$12,10,FALSE)),"",IF(B560="Hydrogen_\_Hidrógeno",LOOKUP(D560,Listas!$AL$4:$AL$7,Listas!$AM$4:$AM$7),VLOOKUP($B560,Listas!$B$4:$K$12,10,FALSE)))</f>
        <v/>
      </c>
    </row>
    <row r="561" spans="1:11" x14ac:dyDescent="0.25">
      <c r="A561" s="14"/>
      <c r="B561" s="23" t="s">
        <v>781</v>
      </c>
      <c r="C561" s="14" t="str">
        <f>IF(ISERROR(VLOOKUP($B561,Listas!$B$4:$C$12,2,FALSE)),"",VLOOKUP($B561,Listas!$B$4:$C$12,2,FALSE))</f>
        <v/>
      </c>
      <c r="D561" s="23"/>
      <c r="E561" s="15">
        <v>0</v>
      </c>
      <c r="F561" s="15" t="s">
        <v>909</v>
      </c>
      <c r="G561" s="15" t="str">
        <f>IF(ISERROR(VLOOKUP($B561&amp;" "&amp;$H561,Listas!$N$4:$O$14,2,FALSE)),"",VLOOKUP($B561&amp;" "&amp;$H561,Listas!$N$4:$O$14,2,FALSE))</f>
        <v/>
      </c>
      <c r="H561" s="15" t="str">
        <f>IF(ISERROR(VLOOKUP($F561,Listas!$L$4:$M$7,2,FALSE)),"",VLOOKUP($F561,Listas!$L$4:$M$7,2,FALSE))</f>
        <v/>
      </c>
      <c r="I561" s="17" t="str">
        <f t="shared" si="16"/>
        <v/>
      </c>
      <c r="J561" s="15" t="str">
        <f t="shared" si="17"/>
        <v/>
      </c>
      <c r="K561" s="15" t="str">
        <f>IF(ISERROR(VLOOKUP($B561,Listas!$B$4:$K$12,10,FALSE)),"",IF(B561="Hydrogen_\_Hidrógeno",LOOKUP(D561,Listas!$AL$4:$AL$7,Listas!$AM$4:$AM$7),VLOOKUP($B561,Listas!$B$4:$K$12,10,FALSE)))</f>
        <v/>
      </c>
    </row>
    <row r="562" spans="1:11" x14ac:dyDescent="0.25">
      <c r="A562" s="14"/>
      <c r="B562" s="23" t="s">
        <v>781</v>
      </c>
      <c r="C562" s="14" t="str">
        <f>IF(ISERROR(VLOOKUP($B562,Listas!$B$4:$C$12,2,FALSE)),"",VLOOKUP($B562,Listas!$B$4:$C$12,2,FALSE))</f>
        <v/>
      </c>
      <c r="D562" s="23"/>
      <c r="E562" s="15">
        <v>0</v>
      </c>
      <c r="F562" s="15" t="s">
        <v>909</v>
      </c>
      <c r="G562" s="15" t="str">
        <f>IF(ISERROR(VLOOKUP($B562&amp;" "&amp;$H562,Listas!$N$4:$O$14,2,FALSE)),"",VLOOKUP($B562&amp;" "&amp;$H562,Listas!$N$4:$O$14,2,FALSE))</f>
        <v/>
      </c>
      <c r="H562" s="15" t="str">
        <f>IF(ISERROR(VLOOKUP($F562,Listas!$L$4:$M$7,2,FALSE)),"",VLOOKUP($F562,Listas!$L$4:$M$7,2,FALSE))</f>
        <v/>
      </c>
      <c r="I562" s="17" t="str">
        <f t="shared" si="16"/>
        <v/>
      </c>
      <c r="J562" s="15" t="str">
        <f t="shared" si="17"/>
        <v/>
      </c>
      <c r="K562" s="15" t="str">
        <f>IF(ISERROR(VLOOKUP($B562,Listas!$B$4:$K$12,10,FALSE)),"",IF(B562="Hydrogen_\_Hidrógeno",LOOKUP(D562,Listas!$AL$4:$AL$7,Listas!$AM$4:$AM$7),VLOOKUP($B562,Listas!$B$4:$K$12,10,FALSE)))</f>
        <v/>
      </c>
    </row>
    <row r="563" spans="1:11" x14ac:dyDescent="0.25">
      <c r="A563" s="14"/>
      <c r="B563" s="23" t="s">
        <v>781</v>
      </c>
      <c r="C563" s="14" t="str">
        <f>IF(ISERROR(VLOOKUP($B563,Listas!$B$4:$C$12,2,FALSE)),"",VLOOKUP($B563,Listas!$B$4:$C$12,2,FALSE))</f>
        <v/>
      </c>
      <c r="D563" s="23"/>
      <c r="E563" s="15">
        <v>0</v>
      </c>
      <c r="F563" s="15" t="s">
        <v>909</v>
      </c>
      <c r="G563" s="15" t="str">
        <f>IF(ISERROR(VLOOKUP($B563&amp;" "&amp;$H563,Listas!$N$4:$O$14,2,FALSE)),"",VLOOKUP($B563&amp;" "&amp;$H563,Listas!$N$4:$O$14,2,FALSE))</f>
        <v/>
      </c>
      <c r="H563" s="15" t="str">
        <f>IF(ISERROR(VLOOKUP($F563,Listas!$L$4:$M$7,2,FALSE)),"",VLOOKUP($F563,Listas!$L$4:$M$7,2,FALSE))</f>
        <v/>
      </c>
      <c r="I563" s="17" t="str">
        <f t="shared" si="16"/>
        <v/>
      </c>
      <c r="J563" s="15" t="str">
        <f t="shared" si="17"/>
        <v/>
      </c>
      <c r="K563" s="15" t="str">
        <f>IF(ISERROR(VLOOKUP($B563,Listas!$B$4:$K$12,10,FALSE)),"",IF(B563="Hydrogen_\_Hidrógeno",LOOKUP(D563,Listas!$AL$4:$AL$7,Listas!$AM$4:$AM$7),VLOOKUP($B563,Listas!$B$4:$K$12,10,FALSE)))</f>
        <v/>
      </c>
    </row>
    <row r="564" spans="1:11" x14ac:dyDescent="0.25">
      <c r="A564" s="14"/>
      <c r="B564" s="23" t="s">
        <v>781</v>
      </c>
      <c r="C564" s="14" t="str">
        <f>IF(ISERROR(VLOOKUP($B564,Listas!$B$4:$C$12,2,FALSE)),"",VLOOKUP($B564,Listas!$B$4:$C$12,2,FALSE))</f>
        <v/>
      </c>
      <c r="D564" s="23"/>
      <c r="E564" s="15">
        <v>0</v>
      </c>
      <c r="F564" s="15" t="s">
        <v>909</v>
      </c>
      <c r="G564" s="15" t="str">
        <f>IF(ISERROR(VLOOKUP($B564&amp;" "&amp;$H564,Listas!$N$4:$O$14,2,FALSE)),"",VLOOKUP($B564&amp;" "&amp;$H564,Listas!$N$4:$O$14,2,FALSE))</f>
        <v/>
      </c>
      <c r="H564" s="15" t="str">
        <f>IF(ISERROR(VLOOKUP($F564,Listas!$L$4:$M$7,2,FALSE)),"",VLOOKUP($F564,Listas!$L$4:$M$7,2,FALSE))</f>
        <v/>
      </c>
      <c r="I564" s="17" t="str">
        <f t="shared" si="16"/>
        <v/>
      </c>
      <c r="J564" s="15" t="str">
        <f t="shared" si="17"/>
        <v/>
      </c>
      <c r="K564" s="15" t="str">
        <f>IF(ISERROR(VLOOKUP($B564,Listas!$B$4:$K$12,10,FALSE)),"",IF(B564="Hydrogen_\_Hidrógeno",LOOKUP(D564,Listas!$AL$4:$AL$7,Listas!$AM$4:$AM$7),VLOOKUP($B564,Listas!$B$4:$K$12,10,FALSE)))</f>
        <v/>
      </c>
    </row>
    <row r="565" spans="1:11" x14ac:dyDescent="0.25">
      <c r="A565" s="14"/>
      <c r="B565" s="23" t="s">
        <v>781</v>
      </c>
      <c r="C565" s="14" t="str">
        <f>IF(ISERROR(VLOOKUP($B565,Listas!$B$4:$C$12,2,FALSE)),"",VLOOKUP($B565,Listas!$B$4:$C$12,2,FALSE))</f>
        <v/>
      </c>
      <c r="D565" s="23"/>
      <c r="E565" s="15">
        <v>0</v>
      </c>
      <c r="F565" s="15" t="s">
        <v>909</v>
      </c>
      <c r="G565" s="15" t="str">
        <f>IF(ISERROR(VLOOKUP($B565&amp;" "&amp;$H565,Listas!$N$4:$O$14,2,FALSE)),"",VLOOKUP($B565&amp;" "&amp;$H565,Listas!$N$4:$O$14,2,FALSE))</f>
        <v/>
      </c>
      <c r="H565" s="15" t="str">
        <f>IF(ISERROR(VLOOKUP($F565,Listas!$L$4:$M$7,2,FALSE)),"",VLOOKUP($F565,Listas!$L$4:$M$7,2,FALSE))</f>
        <v/>
      </c>
      <c r="I565" s="17" t="str">
        <f t="shared" si="16"/>
        <v/>
      </c>
      <c r="J565" s="15" t="str">
        <f t="shared" si="17"/>
        <v/>
      </c>
      <c r="K565" s="15" t="str">
        <f>IF(ISERROR(VLOOKUP($B565,Listas!$B$4:$K$12,10,FALSE)),"",IF(B565="Hydrogen_\_Hidrógeno",LOOKUP(D565,Listas!$AL$4:$AL$7,Listas!$AM$4:$AM$7),VLOOKUP($B565,Listas!$B$4:$K$12,10,FALSE)))</f>
        <v/>
      </c>
    </row>
    <row r="566" spans="1:11" x14ac:dyDescent="0.25">
      <c r="A566" s="14"/>
      <c r="B566" s="23" t="s">
        <v>781</v>
      </c>
      <c r="C566" s="14" t="str">
        <f>IF(ISERROR(VLOOKUP($B566,Listas!$B$4:$C$12,2,FALSE)),"",VLOOKUP($B566,Listas!$B$4:$C$12,2,FALSE))</f>
        <v/>
      </c>
      <c r="D566" s="23"/>
      <c r="E566" s="15">
        <v>0</v>
      </c>
      <c r="F566" s="15" t="s">
        <v>909</v>
      </c>
      <c r="G566" s="15" t="str">
        <f>IF(ISERROR(VLOOKUP($B566&amp;" "&amp;$H566,Listas!$N$4:$O$14,2,FALSE)),"",VLOOKUP($B566&amp;" "&amp;$H566,Listas!$N$4:$O$14,2,FALSE))</f>
        <v/>
      </c>
      <c r="H566" s="15" t="str">
        <f>IF(ISERROR(VLOOKUP($F566,Listas!$L$4:$M$7,2,FALSE)),"",VLOOKUP($F566,Listas!$L$4:$M$7,2,FALSE))</f>
        <v/>
      </c>
      <c r="I566" s="17" t="str">
        <f t="shared" si="16"/>
        <v/>
      </c>
      <c r="J566" s="15" t="str">
        <f t="shared" si="17"/>
        <v/>
      </c>
      <c r="K566" s="15" t="str">
        <f>IF(ISERROR(VLOOKUP($B566,Listas!$B$4:$K$12,10,FALSE)),"",IF(B566="Hydrogen_\_Hidrógeno",LOOKUP(D566,Listas!$AL$4:$AL$7,Listas!$AM$4:$AM$7),VLOOKUP($B566,Listas!$B$4:$K$12,10,FALSE)))</f>
        <v/>
      </c>
    </row>
    <row r="567" spans="1:11" x14ac:dyDescent="0.25">
      <c r="A567" s="14"/>
      <c r="B567" s="23" t="s">
        <v>781</v>
      </c>
      <c r="C567" s="14" t="str">
        <f>IF(ISERROR(VLOOKUP($B567,Listas!$B$4:$C$12,2,FALSE)),"",VLOOKUP($B567,Listas!$B$4:$C$12,2,FALSE))</f>
        <v/>
      </c>
      <c r="D567" s="23"/>
      <c r="E567" s="15">
        <v>0</v>
      </c>
      <c r="F567" s="15" t="s">
        <v>909</v>
      </c>
      <c r="G567" s="15" t="str">
        <f>IF(ISERROR(VLOOKUP($B567&amp;" "&amp;$H567,Listas!$N$4:$O$14,2,FALSE)),"",VLOOKUP($B567&amp;" "&amp;$H567,Listas!$N$4:$O$14,2,FALSE))</f>
        <v/>
      </c>
      <c r="H567" s="15" t="str">
        <f>IF(ISERROR(VLOOKUP($F567,Listas!$L$4:$M$7,2,FALSE)),"",VLOOKUP($F567,Listas!$L$4:$M$7,2,FALSE))</f>
        <v/>
      </c>
      <c r="I567" s="17" t="str">
        <f t="shared" si="16"/>
        <v/>
      </c>
      <c r="J567" s="15" t="str">
        <f t="shared" si="17"/>
        <v/>
      </c>
      <c r="K567" s="15" t="str">
        <f>IF(ISERROR(VLOOKUP($B567,Listas!$B$4:$K$12,10,FALSE)),"",IF(B567="Hydrogen_\_Hidrógeno",LOOKUP(D567,Listas!$AL$4:$AL$7,Listas!$AM$4:$AM$7),VLOOKUP($B567,Listas!$B$4:$K$12,10,FALSE)))</f>
        <v/>
      </c>
    </row>
    <row r="568" spans="1:11" x14ac:dyDescent="0.25">
      <c r="A568" s="14"/>
      <c r="B568" s="23" t="s">
        <v>781</v>
      </c>
      <c r="C568" s="14" t="str">
        <f>IF(ISERROR(VLOOKUP($B568,Listas!$B$4:$C$12,2,FALSE)),"",VLOOKUP($B568,Listas!$B$4:$C$12,2,FALSE))</f>
        <v/>
      </c>
      <c r="D568" s="23"/>
      <c r="E568" s="15">
        <v>0</v>
      </c>
      <c r="F568" s="15" t="s">
        <v>909</v>
      </c>
      <c r="G568" s="15" t="str">
        <f>IF(ISERROR(VLOOKUP($B568&amp;" "&amp;$H568,Listas!$N$4:$O$14,2,FALSE)),"",VLOOKUP($B568&amp;" "&amp;$H568,Listas!$N$4:$O$14,2,FALSE))</f>
        <v/>
      </c>
      <c r="H568" s="15" t="str">
        <f>IF(ISERROR(VLOOKUP($F568,Listas!$L$4:$M$7,2,FALSE)),"",VLOOKUP($F568,Listas!$L$4:$M$7,2,FALSE))</f>
        <v/>
      </c>
      <c r="I568" s="17" t="str">
        <f t="shared" si="16"/>
        <v/>
      </c>
      <c r="J568" s="15" t="str">
        <f t="shared" si="17"/>
        <v/>
      </c>
      <c r="K568" s="15" t="str">
        <f>IF(ISERROR(VLOOKUP($B568,Listas!$B$4:$K$12,10,FALSE)),"",IF(B568="Hydrogen_\_Hidrógeno",LOOKUP(D568,Listas!$AL$4:$AL$7,Listas!$AM$4:$AM$7),VLOOKUP($B568,Listas!$B$4:$K$12,10,FALSE)))</f>
        <v/>
      </c>
    </row>
    <row r="569" spans="1:11" x14ac:dyDescent="0.25">
      <c r="A569" s="14"/>
      <c r="B569" s="23" t="s">
        <v>781</v>
      </c>
      <c r="C569" s="14" t="str">
        <f>IF(ISERROR(VLOOKUP($B569,Listas!$B$4:$C$12,2,FALSE)),"",VLOOKUP($B569,Listas!$B$4:$C$12,2,FALSE))</f>
        <v/>
      </c>
      <c r="D569" s="23"/>
      <c r="E569" s="15">
        <v>0</v>
      </c>
      <c r="F569" s="15" t="s">
        <v>909</v>
      </c>
      <c r="G569" s="15" t="str">
        <f>IF(ISERROR(VLOOKUP($B569&amp;" "&amp;$H569,Listas!$N$4:$O$14,2,FALSE)),"",VLOOKUP($B569&amp;" "&amp;$H569,Listas!$N$4:$O$14,2,FALSE))</f>
        <v/>
      </c>
      <c r="H569" s="15" t="str">
        <f>IF(ISERROR(VLOOKUP($F569,Listas!$L$4:$M$7,2,FALSE)),"",VLOOKUP($F569,Listas!$L$4:$M$7,2,FALSE))</f>
        <v/>
      </c>
      <c r="I569" s="17" t="str">
        <f t="shared" si="16"/>
        <v/>
      </c>
      <c r="J569" s="15" t="str">
        <f t="shared" si="17"/>
        <v/>
      </c>
      <c r="K569" s="15" t="str">
        <f>IF(ISERROR(VLOOKUP($B569,Listas!$B$4:$K$12,10,FALSE)),"",IF(B569="Hydrogen_\_Hidrógeno",LOOKUP(D569,Listas!$AL$4:$AL$7,Listas!$AM$4:$AM$7),VLOOKUP($B569,Listas!$B$4:$K$12,10,FALSE)))</f>
        <v/>
      </c>
    </row>
    <row r="570" spans="1:11" x14ac:dyDescent="0.25">
      <c r="A570" s="14"/>
      <c r="B570" s="23" t="s">
        <v>781</v>
      </c>
      <c r="C570" s="14" t="str">
        <f>IF(ISERROR(VLOOKUP($B570,Listas!$B$4:$C$12,2,FALSE)),"",VLOOKUP($B570,Listas!$B$4:$C$12,2,FALSE))</f>
        <v/>
      </c>
      <c r="D570" s="23"/>
      <c r="E570" s="15">
        <v>0</v>
      </c>
      <c r="F570" s="15" t="s">
        <v>909</v>
      </c>
      <c r="G570" s="15" t="str">
        <f>IF(ISERROR(VLOOKUP($B570&amp;" "&amp;$H570,Listas!$N$4:$O$14,2,FALSE)),"",VLOOKUP($B570&amp;" "&amp;$H570,Listas!$N$4:$O$14,2,FALSE))</f>
        <v/>
      </c>
      <c r="H570" s="15" t="str">
        <f>IF(ISERROR(VLOOKUP($F570,Listas!$L$4:$M$7,2,FALSE)),"",VLOOKUP($F570,Listas!$L$4:$M$7,2,FALSE))</f>
        <v/>
      </c>
      <c r="I570" s="17" t="str">
        <f t="shared" si="16"/>
        <v/>
      </c>
      <c r="J570" s="15" t="str">
        <f t="shared" si="17"/>
        <v/>
      </c>
      <c r="K570" s="15" t="str">
        <f>IF(ISERROR(VLOOKUP($B570,Listas!$B$4:$K$12,10,FALSE)),"",IF(B570="Hydrogen_\_Hidrógeno",LOOKUP(D570,Listas!$AL$4:$AL$7,Listas!$AM$4:$AM$7),VLOOKUP($B570,Listas!$B$4:$K$12,10,FALSE)))</f>
        <v/>
      </c>
    </row>
    <row r="571" spans="1:11" x14ac:dyDescent="0.25">
      <c r="A571" s="14"/>
      <c r="B571" s="23" t="s">
        <v>781</v>
      </c>
      <c r="C571" s="14" t="str">
        <f>IF(ISERROR(VLOOKUP($B571,Listas!$B$4:$C$12,2,FALSE)),"",VLOOKUP($B571,Listas!$B$4:$C$12,2,FALSE))</f>
        <v/>
      </c>
      <c r="D571" s="23"/>
      <c r="E571" s="15">
        <v>0</v>
      </c>
      <c r="F571" s="15" t="s">
        <v>909</v>
      </c>
      <c r="G571" s="15" t="str">
        <f>IF(ISERROR(VLOOKUP($B571&amp;" "&amp;$H571,Listas!$N$4:$O$14,2,FALSE)),"",VLOOKUP($B571&amp;" "&amp;$H571,Listas!$N$4:$O$14,2,FALSE))</f>
        <v/>
      </c>
      <c r="H571" s="15" t="str">
        <f>IF(ISERROR(VLOOKUP($F571,Listas!$L$4:$M$7,2,FALSE)),"",VLOOKUP($F571,Listas!$L$4:$M$7,2,FALSE))</f>
        <v/>
      </c>
      <c r="I571" s="17" t="str">
        <f t="shared" si="16"/>
        <v/>
      </c>
      <c r="J571" s="15" t="str">
        <f t="shared" si="17"/>
        <v/>
      </c>
      <c r="K571" s="15" t="str">
        <f>IF(ISERROR(VLOOKUP($B571,Listas!$B$4:$K$12,10,FALSE)),"",IF(B571="Hydrogen_\_Hidrógeno",LOOKUP(D571,Listas!$AL$4:$AL$7,Listas!$AM$4:$AM$7),VLOOKUP($B571,Listas!$B$4:$K$12,10,FALSE)))</f>
        <v/>
      </c>
    </row>
    <row r="572" spans="1:11" x14ac:dyDescent="0.25">
      <c r="A572" s="14"/>
      <c r="B572" s="23" t="s">
        <v>781</v>
      </c>
      <c r="C572" s="14" t="str">
        <f>IF(ISERROR(VLOOKUP($B572,Listas!$B$4:$C$12,2,FALSE)),"",VLOOKUP($B572,Listas!$B$4:$C$12,2,FALSE))</f>
        <v/>
      </c>
      <c r="D572" s="23"/>
      <c r="E572" s="15">
        <v>0</v>
      </c>
      <c r="F572" s="15" t="s">
        <v>909</v>
      </c>
      <c r="G572" s="15" t="str">
        <f>IF(ISERROR(VLOOKUP($B572&amp;" "&amp;$H572,Listas!$N$4:$O$14,2,FALSE)),"",VLOOKUP($B572&amp;" "&amp;$H572,Listas!$N$4:$O$14,2,FALSE))</f>
        <v/>
      </c>
      <c r="H572" s="15" t="str">
        <f>IF(ISERROR(VLOOKUP($F572,Listas!$L$4:$M$7,2,FALSE)),"",VLOOKUP($F572,Listas!$L$4:$M$7,2,FALSE))</f>
        <v/>
      </c>
      <c r="I572" s="17" t="str">
        <f t="shared" si="16"/>
        <v/>
      </c>
      <c r="J572" s="15" t="str">
        <f t="shared" si="17"/>
        <v/>
      </c>
      <c r="K572" s="15" t="str">
        <f>IF(ISERROR(VLOOKUP($B572,Listas!$B$4:$K$12,10,FALSE)),"",IF(B572="Hydrogen_\_Hidrógeno",LOOKUP(D572,Listas!$AL$4:$AL$7,Listas!$AM$4:$AM$7),VLOOKUP($B572,Listas!$B$4:$K$12,10,FALSE)))</f>
        <v/>
      </c>
    </row>
    <row r="573" spans="1:11" x14ac:dyDescent="0.25">
      <c r="A573" s="14"/>
      <c r="B573" s="23" t="s">
        <v>781</v>
      </c>
      <c r="C573" s="14" t="str">
        <f>IF(ISERROR(VLOOKUP($B573,Listas!$B$4:$C$12,2,FALSE)),"",VLOOKUP($B573,Listas!$B$4:$C$12,2,FALSE))</f>
        <v/>
      </c>
      <c r="D573" s="23"/>
      <c r="E573" s="15">
        <v>0</v>
      </c>
      <c r="F573" s="15" t="s">
        <v>909</v>
      </c>
      <c r="G573" s="15" t="str">
        <f>IF(ISERROR(VLOOKUP($B573&amp;" "&amp;$H573,Listas!$N$4:$O$14,2,FALSE)),"",VLOOKUP($B573&amp;" "&amp;$H573,Listas!$N$4:$O$14,2,FALSE))</f>
        <v/>
      </c>
      <c r="H573" s="15" t="str">
        <f>IF(ISERROR(VLOOKUP($F573,Listas!$L$4:$M$7,2,FALSE)),"",VLOOKUP($F573,Listas!$L$4:$M$7,2,FALSE))</f>
        <v/>
      </c>
      <c r="I573" s="17" t="str">
        <f t="shared" si="16"/>
        <v/>
      </c>
      <c r="J573" s="15" t="str">
        <f t="shared" si="17"/>
        <v/>
      </c>
      <c r="K573" s="15" t="str">
        <f>IF(ISERROR(VLOOKUP($B573,Listas!$B$4:$K$12,10,FALSE)),"",IF(B573="Hydrogen_\_Hidrógeno",LOOKUP(D573,Listas!$AL$4:$AL$7,Listas!$AM$4:$AM$7),VLOOKUP($B573,Listas!$B$4:$K$12,10,FALSE)))</f>
        <v/>
      </c>
    </row>
    <row r="574" spans="1:11" x14ac:dyDescent="0.25">
      <c r="A574" s="14"/>
      <c r="B574" s="23" t="s">
        <v>781</v>
      </c>
      <c r="C574" s="14" t="str">
        <f>IF(ISERROR(VLOOKUP($B574,Listas!$B$4:$C$12,2,FALSE)),"",VLOOKUP($B574,Listas!$B$4:$C$12,2,FALSE))</f>
        <v/>
      </c>
      <c r="D574" s="23"/>
      <c r="E574" s="15">
        <v>0</v>
      </c>
      <c r="F574" s="15" t="s">
        <v>909</v>
      </c>
      <c r="G574" s="15" t="str">
        <f>IF(ISERROR(VLOOKUP($B574&amp;" "&amp;$H574,Listas!$N$4:$O$14,2,FALSE)),"",VLOOKUP($B574&amp;" "&amp;$H574,Listas!$N$4:$O$14,2,FALSE))</f>
        <v/>
      </c>
      <c r="H574" s="15" t="str">
        <f>IF(ISERROR(VLOOKUP($F574,Listas!$L$4:$M$7,2,FALSE)),"",VLOOKUP($F574,Listas!$L$4:$M$7,2,FALSE))</f>
        <v/>
      </c>
      <c r="I574" s="17" t="str">
        <f t="shared" si="16"/>
        <v/>
      </c>
      <c r="J574" s="15" t="str">
        <f t="shared" si="17"/>
        <v/>
      </c>
      <c r="K574" s="15" t="str">
        <f>IF(ISERROR(VLOOKUP($B574,Listas!$B$4:$K$12,10,FALSE)),"",IF(B574="Hydrogen_\_Hidrógeno",LOOKUP(D574,Listas!$AL$4:$AL$7,Listas!$AM$4:$AM$7),VLOOKUP($B574,Listas!$B$4:$K$12,10,FALSE)))</f>
        <v/>
      </c>
    </row>
    <row r="575" spans="1:11" x14ac:dyDescent="0.25">
      <c r="A575" s="14"/>
      <c r="B575" s="23" t="s">
        <v>781</v>
      </c>
      <c r="C575" s="14" t="str">
        <f>IF(ISERROR(VLOOKUP($B575,Listas!$B$4:$C$12,2,FALSE)),"",VLOOKUP($B575,Listas!$B$4:$C$12,2,FALSE))</f>
        <v/>
      </c>
      <c r="D575" s="23"/>
      <c r="E575" s="15">
        <v>0</v>
      </c>
      <c r="F575" s="15" t="s">
        <v>909</v>
      </c>
      <c r="G575" s="15" t="str">
        <f>IF(ISERROR(VLOOKUP($B575&amp;" "&amp;$H575,Listas!$N$4:$O$14,2,FALSE)),"",VLOOKUP($B575&amp;" "&amp;$H575,Listas!$N$4:$O$14,2,FALSE))</f>
        <v/>
      </c>
      <c r="H575" s="15" t="str">
        <f>IF(ISERROR(VLOOKUP($F575,Listas!$L$4:$M$7,2,FALSE)),"",VLOOKUP($F575,Listas!$L$4:$M$7,2,FALSE))</f>
        <v/>
      </c>
      <c r="I575" s="17" t="str">
        <f t="shared" si="16"/>
        <v/>
      </c>
      <c r="J575" s="15" t="str">
        <f t="shared" si="17"/>
        <v/>
      </c>
      <c r="K575" s="15" t="str">
        <f>IF(ISERROR(VLOOKUP($B575,Listas!$B$4:$K$12,10,FALSE)),"",IF(B575="Hydrogen_\_Hidrógeno",LOOKUP(D575,Listas!$AL$4:$AL$7,Listas!$AM$4:$AM$7),VLOOKUP($B575,Listas!$B$4:$K$12,10,FALSE)))</f>
        <v/>
      </c>
    </row>
    <row r="576" spans="1:11" x14ac:dyDescent="0.25">
      <c r="A576" s="14"/>
      <c r="B576" s="23" t="s">
        <v>781</v>
      </c>
      <c r="C576" s="14" t="str">
        <f>IF(ISERROR(VLOOKUP($B576,Listas!$B$4:$C$12,2,FALSE)),"",VLOOKUP($B576,Listas!$B$4:$C$12,2,FALSE))</f>
        <v/>
      </c>
      <c r="D576" s="23"/>
      <c r="E576" s="15">
        <v>0</v>
      </c>
      <c r="F576" s="15" t="s">
        <v>909</v>
      </c>
      <c r="G576" s="15" t="str">
        <f>IF(ISERROR(VLOOKUP($B576&amp;" "&amp;$H576,Listas!$N$4:$O$14,2,FALSE)),"",VLOOKUP($B576&amp;" "&amp;$H576,Listas!$N$4:$O$14,2,FALSE))</f>
        <v/>
      </c>
      <c r="H576" s="15" t="str">
        <f>IF(ISERROR(VLOOKUP($F576,Listas!$L$4:$M$7,2,FALSE)),"",VLOOKUP($F576,Listas!$L$4:$M$7,2,FALSE))</f>
        <v/>
      </c>
      <c r="I576" s="17" t="str">
        <f t="shared" si="16"/>
        <v/>
      </c>
      <c r="J576" s="15" t="str">
        <f t="shared" si="17"/>
        <v/>
      </c>
      <c r="K576" s="15" t="str">
        <f>IF(ISERROR(VLOOKUP($B576,Listas!$B$4:$K$12,10,FALSE)),"",IF(B576="Hydrogen_\_Hidrógeno",LOOKUP(D576,Listas!$AL$4:$AL$7,Listas!$AM$4:$AM$7),VLOOKUP($B576,Listas!$B$4:$K$12,10,FALSE)))</f>
        <v/>
      </c>
    </row>
    <row r="577" spans="1:11" x14ac:dyDescent="0.25">
      <c r="A577" s="14"/>
      <c r="B577" s="23" t="s">
        <v>781</v>
      </c>
      <c r="C577" s="14" t="str">
        <f>IF(ISERROR(VLOOKUP($B577,Listas!$B$4:$C$12,2,FALSE)),"",VLOOKUP($B577,Listas!$B$4:$C$12,2,FALSE))</f>
        <v/>
      </c>
      <c r="D577" s="23"/>
      <c r="E577" s="15">
        <v>0</v>
      </c>
      <c r="F577" s="15" t="s">
        <v>909</v>
      </c>
      <c r="G577" s="15" t="str">
        <f>IF(ISERROR(VLOOKUP($B577&amp;" "&amp;$H577,Listas!$N$4:$O$14,2,FALSE)),"",VLOOKUP($B577&amp;" "&amp;$H577,Listas!$N$4:$O$14,2,FALSE))</f>
        <v/>
      </c>
      <c r="H577" s="15" t="str">
        <f>IF(ISERROR(VLOOKUP($F577,Listas!$L$4:$M$7,2,FALSE)),"",VLOOKUP($F577,Listas!$L$4:$M$7,2,FALSE))</f>
        <v/>
      </c>
      <c r="I577" s="17" t="str">
        <f t="shared" si="16"/>
        <v/>
      </c>
      <c r="J577" s="15" t="str">
        <f t="shared" si="17"/>
        <v/>
      </c>
      <c r="K577" s="15" t="str">
        <f>IF(ISERROR(VLOOKUP($B577,Listas!$B$4:$K$12,10,FALSE)),"",IF(B577="Hydrogen_\_Hidrógeno",LOOKUP(D577,Listas!$AL$4:$AL$7,Listas!$AM$4:$AM$7),VLOOKUP($B577,Listas!$B$4:$K$12,10,FALSE)))</f>
        <v/>
      </c>
    </row>
    <row r="578" spans="1:11" x14ac:dyDescent="0.25">
      <c r="A578" s="14"/>
      <c r="B578" s="23" t="s">
        <v>781</v>
      </c>
      <c r="C578" s="14" t="str">
        <f>IF(ISERROR(VLOOKUP($B578,Listas!$B$4:$C$12,2,FALSE)),"",VLOOKUP($B578,Listas!$B$4:$C$12,2,FALSE))</f>
        <v/>
      </c>
      <c r="D578" s="23"/>
      <c r="E578" s="15">
        <v>0</v>
      </c>
      <c r="F578" s="15" t="s">
        <v>909</v>
      </c>
      <c r="G578" s="15" t="str">
        <f>IF(ISERROR(VLOOKUP($B578&amp;" "&amp;$H578,Listas!$N$4:$O$14,2,FALSE)),"",VLOOKUP($B578&amp;" "&amp;$H578,Listas!$N$4:$O$14,2,FALSE))</f>
        <v/>
      </c>
      <c r="H578" s="15" t="str">
        <f>IF(ISERROR(VLOOKUP($F578,Listas!$L$4:$M$7,2,FALSE)),"",VLOOKUP($F578,Listas!$L$4:$M$7,2,FALSE))</f>
        <v/>
      </c>
      <c r="I578" s="17" t="str">
        <f t="shared" si="16"/>
        <v/>
      </c>
      <c r="J578" s="15" t="str">
        <f t="shared" si="17"/>
        <v/>
      </c>
      <c r="K578" s="15" t="str">
        <f>IF(ISERROR(VLOOKUP($B578,Listas!$B$4:$K$12,10,FALSE)),"",IF(B578="Hydrogen_\_Hidrógeno",LOOKUP(D578,Listas!$AL$4:$AL$7,Listas!$AM$4:$AM$7),VLOOKUP($B578,Listas!$B$4:$K$12,10,FALSE)))</f>
        <v/>
      </c>
    </row>
    <row r="579" spans="1:11" x14ac:dyDescent="0.25">
      <c r="A579" s="14"/>
      <c r="B579" s="23" t="s">
        <v>781</v>
      </c>
      <c r="C579" s="14" t="str">
        <f>IF(ISERROR(VLOOKUP($B579,Listas!$B$4:$C$12,2,FALSE)),"",VLOOKUP($B579,Listas!$B$4:$C$12,2,FALSE))</f>
        <v/>
      </c>
      <c r="D579" s="23"/>
      <c r="E579" s="15">
        <v>0</v>
      </c>
      <c r="F579" s="15" t="s">
        <v>909</v>
      </c>
      <c r="G579" s="15" t="str">
        <f>IF(ISERROR(VLOOKUP($B579&amp;" "&amp;$H579,Listas!$N$4:$O$14,2,FALSE)),"",VLOOKUP($B579&amp;" "&amp;$H579,Listas!$N$4:$O$14,2,FALSE))</f>
        <v/>
      </c>
      <c r="H579" s="15" t="str">
        <f>IF(ISERROR(VLOOKUP($F579,Listas!$L$4:$M$7,2,FALSE)),"",VLOOKUP($F579,Listas!$L$4:$M$7,2,FALSE))</f>
        <v/>
      </c>
      <c r="I579" s="17" t="str">
        <f t="shared" si="16"/>
        <v/>
      </c>
      <c r="J579" s="15" t="str">
        <f t="shared" si="17"/>
        <v/>
      </c>
      <c r="K579" s="15" t="str">
        <f>IF(ISERROR(VLOOKUP($B579,Listas!$B$4:$K$12,10,FALSE)),"",IF(B579="Hydrogen_\_Hidrógeno",LOOKUP(D579,Listas!$AL$4:$AL$7,Listas!$AM$4:$AM$7),VLOOKUP($B579,Listas!$B$4:$K$12,10,FALSE)))</f>
        <v/>
      </c>
    </row>
    <row r="580" spans="1:11" x14ac:dyDescent="0.25">
      <c r="A580" s="14"/>
      <c r="B580" s="23" t="s">
        <v>781</v>
      </c>
      <c r="C580" s="14" t="str">
        <f>IF(ISERROR(VLOOKUP($B580,Listas!$B$4:$C$12,2,FALSE)),"",VLOOKUP($B580,Listas!$B$4:$C$12,2,FALSE))</f>
        <v/>
      </c>
      <c r="D580" s="23"/>
      <c r="E580" s="15">
        <v>0</v>
      </c>
      <c r="F580" s="15" t="s">
        <v>909</v>
      </c>
      <c r="G580" s="15" t="str">
        <f>IF(ISERROR(VLOOKUP($B580&amp;" "&amp;$H580,Listas!$N$4:$O$14,2,FALSE)),"",VLOOKUP($B580&amp;" "&amp;$H580,Listas!$N$4:$O$14,2,FALSE))</f>
        <v/>
      </c>
      <c r="H580" s="15" t="str">
        <f>IF(ISERROR(VLOOKUP($F580,Listas!$L$4:$M$7,2,FALSE)),"",VLOOKUP($F580,Listas!$L$4:$M$7,2,FALSE))</f>
        <v/>
      </c>
      <c r="I580" s="17" t="str">
        <f t="shared" si="16"/>
        <v/>
      </c>
      <c r="J580" s="15" t="str">
        <f t="shared" si="17"/>
        <v/>
      </c>
      <c r="K580" s="15" t="str">
        <f>IF(ISERROR(VLOOKUP($B580,Listas!$B$4:$K$12,10,FALSE)),"",IF(B580="Hydrogen_\_Hidrógeno",LOOKUP(D580,Listas!$AL$4:$AL$7,Listas!$AM$4:$AM$7),VLOOKUP($B580,Listas!$B$4:$K$12,10,FALSE)))</f>
        <v/>
      </c>
    </row>
    <row r="581" spans="1:11" x14ac:dyDescent="0.25">
      <c r="A581" s="14"/>
      <c r="B581" s="23" t="s">
        <v>781</v>
      </c>
      <c r="C581" s="14" t="str">
        <f>IF(ISERROR(VLOOKUP($B581,Listas!$B$4:$C$12,2,FALSE)),"",VLOOKUP($B581,Listas!$B$4:$C$12,2,FALSE))</f>
        <v/>
      </c>
      <c r="D581" s="23"/>
      <c r="E581" s="15">
        <v>0</v>
      </c>
      <c r="F581" s="15" t="s">
        <v>909</v>
      </c>
      <c r="G581" s="15" t="str">
        <f>IF(ISERROR(VLOOKUP($B581&amp;" "&amp;$H581,Listas!$N$4:$O$14,2,FALSE)),"",VLOOKUP($B581&amp;" "&amp;$H581,Listas!$N$4:$O$14,2,FALSE))</f>
        <v/>
      </c>
      <c r="H581" s="15" t="str">
        <f>IF(ISERROR(VLOOKUP($F581,Listas!$L$4:$M$7,2,FALSE)),"",VLOOKUP($F581,Listas!$L$4:$M$7,2,FALSE))</f>
        <v/>
      </c>
      <c r="I581" s="17" t="str">
        <f t="shared" si="16"/>
        <v/>
      </c>
      <c r="J581" s="15" t="str">
        <f t="shared" si="17"/>
        <v/>
      </c>
      <c r="K581" s="15" t="str">
        <f>IF(ISERROR(VLOOKUP($B581,Listas!$B$4:$K$12,10,FALSE)),"",IF(B581="Hydrogen_\_Hidrógeno",LOOKUP(D581,Listas!$AL$4:$AL$7,Listas!$AM$4:$AM$7),VLOOKUP($B581,Listas!$B$4:$K$12,10,FALSE)))</f>
        <v/>
      </c>
    </row>
    <row r="582" spans="1:11" x14ac:dyDescent="0.25">
      <c r="A582" s="14"/>
      <c r="B582" s="23" t="s">
        <v>781</v>
      </c>
      <c r="C582" s="14" t="str">
        <f>IF(ISERROR(VLOOKUP($B582,Listas!$B$4:$C$12,2,FALSE)),"",VLOOKUP($B582,Listas!$B$4:$C$12,2,FALSE))</f>
        <v/>
      </c>
      <c r="D582" s="23"/>
      <c r="E582" s="15">
        <v>0</v>
      </c>
      <c r="F582" s="15" t="s">
        <v>909</v>
      </c>
      <c r="G582" s="15" t="str">
        <f>IF(ISERROR(VLOOKUP($B582&amp;" "&amp;$H582,Listas!$N$4:$O$14,2,FALSE)),"",VLOOKUP($B582&amp;" "&amp;$H582,Listas!$N$4:$O$14,2,FALSE))</f>
        <v/>
      </c>
      <c r="H582" s="15" t="str">
        <f>IF(ISERROR(VLOOKUP($F582,Listas!$L$4:$M$7,2,FALSE)),"",VLOOKUP($F582,Listas!$L$4:$M$7,2,FALSE))</f>
        <v/>
      </c>
      <c r="I582" s="17" t="str">
        <f t="shared" si="16"/>
        <v/>
      </c>
      <c r="J582" s="15" t="str">
        <f t="shared" si="17"/>
        <v/>
      </c>
      <c r="K582" s="15" t="str">
        <f>IF(ISERROR(VLOOKUP($B582,Listas!$B$4:$K$12,10,FALSE)),"",IF(B582="Hydrogen_\_Hidrógeno",LOOKUP(D582,Listas!$AL$4:$AL$7,Listas!$AM$4:$AM$7),VLOOKUP($B582,Listas!$B$4:$K$12,10,FALSE)))</f>
        <v/>
      </c>
    </row>
    <row r="583" spans="1:11" x14ac:dyDescent="0.25">
      <c r="A583" s="14"/>
      <c r="B583" s="23" t="s">
        <v>781</v>
      </c>
      <c r="C583" s="14" t="str">
        <f>IF(ISERROR(VLOOKUP($B583,Listas!$B$4:$C$12,2,FALSE)),"",VLOOKUP($B583,Listas!$B$4:$C$12,2,FALSE))</f>
        <v/>
      </c>
      <c r="D583" s="23"/>
      <c r="E583" s="15">
        <v>0</v>
      </c>
      <c r="F583" s="15" t="s">
        <v>909</v>
      </c>
      <c r="G583" s="15" t="str">
        <f>IF(ISERROR(VLOOKUP($B583&amp;" "&amp;$H583,Listas!$N$4:$O$14,2,FALSE)),"",VLOOKUP($B583&amp;" "&amp;$H583,Listas!$N$4:$O$14,2,FALSE))</f>
        <v/>
      </c>
      <c r="H583" s="15" t="str">
        <f>IF(ISERROR(VLOOKUP($F583,Listas!$L$4:$M$7,2,FALSE)),"",VLOOKUP($F583,Listas!$L$4:$M$7,2,FALSE))</f>
        <v/>
      </c>
      <c r="I583" s="17" t="str">
        <f t="shared" ref="I583:I646" si="18">IFERROR(IF(B583="Hydrogen_\_Hidrógeno",(E583*G583)*0.4,E583*G583),"")</f>
        <v/>
      </c>
      <c r="J583" s="15" t="str">
        <f t="shared" si="17"/>
        <v/>
      </c>
      <c r="K583" s="15" t="str">
        <f>IF(ISERROR(VLOOKUP($B583,Listas!$B$4:$K$12,10,FALSE)),"",IF(B583="Hydrogen_\_Hidrógeno",LOOKUP(D583,Listas!$AL$4:$AL$7,Listas!$AM$4:$AM$7),VLOOKUP($B583,Listas!$B$4:$K$12,10,FALSE)))</f>
        <v/>
      </c>
    </row>
    <row r="584" spans="1:11" x14ac:dyDescent="0.25">
      <c r="A584" s="14"/>
      <c r="B584" s="23" t="s">
        <v>781</v>
      </c>
      <c r="C584" s="14" t="str">
        <f>IF(ISERROR(VLOOKUP($B584,Listas!$B$4:$C$12,2,FALSE)),"",VLOOKUP($B584,Listas!$B$4:$C$12,2,FALSE))</f>
        <v/>
      </c>
      <c r="D584" s="23"/>
      <c r="E584" s="15">
        <v>0</v>
      </c>
      <c r="F584" s="15" t="s">
        <v>909</v>
      </c>
      <c r="G584" s="15" t="str">
        <f>IF(ISERROR(VLOOKUP($B584&amp;" "&amp;$H584,Listas!$N$4:$O$14,2,FALSE)),"",VLOOKUP($B584&amp;" "&amp;$H584,Listas!$N$4:$O$14,2,FALSE))</f>
        <v/>
      </c>
      <c r="H584" s="15" t="str">
        <f>IF(ISERROR(VLOOKUP($F584,Listas!$L$4:$M$7,2,FALSE)),"",VLOOKUP($F584,Listas!$L$4:$M$7,2,FALSE))</f>
        <v/>
      </c>
      <c r="I584" s="17" t="str">
        <f t="shared" si="18"/>
        <v/>
      </c>
      <c r="J584" s="15" t="str">
        <f t="shared" ref="J584:J647" si="19">IF(ISERROR(E584*G584),"",E584*G584)</f>
        <v/>
      </c>
      <c r="K584" s="15" t="str">
        <f>IF(ISERROR(VLOOKUP($B584,Listas!$B$4:$K$12,10,FALSE)),"",IF(B584="Hydrogen_\_Hidrógeno",LOOKUP(D584,Listas!$AL$4:$AL$7,Listas!$AM$4:$AM$7),VLOOKUP($B584,Listas!$B$4:$K$12,10,FALSE)))</f>
        <v/>
      </c>
    </row>
    <row r="585" spans="1:11" x14ac:dyDescent="0.25">
      <c r="A585" s="14"/>
      <c r="B585" s="23" t="s">
        <v>781</v>
      </c>
      <c r="C585" s="14" t="str">
        <f>IF(ISERROR(VLOOKUP($B585,Listas!$B$4:$C$12,2,FALSE)),"",VLOOKUP($B585,Listas!$B$4:$C$12,2,FALSE))</f>
        <v/>
      </c>
      <c r="D585" s="23"/>
      <c r="E585" s="15">
        <v>0</v>
      </c>
      <c r="F585" s="15" t="s">
        <v>909</v>
      </c>
      <c r="G585" s="15" t="str">
        <f>IF(ISERROR(VLOOKUP($B585&amp;" "&amp;$H585,Listas!$N$4:$O$14,2,FALSE)),"",VLOOKUP($B585&amp;" "&amp;$H585,Listas!$N$4:$O$14,2,FALSE))</f>
        <v/>
      </c>
      <c r="H585" s="15" t="str">
        <f>IF(ISERROR(VLOOKUP($F585,Listas!$L$4:$M$7,2,FALSE)),"",VLOOKUP($F585,Listas!$L$4:$M$7,2,FALSE))</f>
        <v/>
      </c>
      <c r="I585" s="17" t="str">
        <f t="shared" si="18"/>
        <v/>
      </c>
      <c r="J585" s="15" t="str">
        <f t="shared" si="19"/>
        <v/>
      </c>
      <c r="K585" s="15" t="str">
        <f>IF(ISERROR(VLOOKUP($B585,Listas!$B$4:$K$12,10,FALSE)),"",IF(B585="Hydrogen_\_Hidrógeno",LOOKUP(D585,Listas!$AL$4:$AL$7,Listas!$AM$4:$AM$7),VLOOKUP($B585,Listas!$B$4:$K$12,10,FALSE)))</f>
        <v/>
      </c>
    </row>
    <row r="586" spans="1:11" x14ac:dyDescent="0.25">
      <c r="A586" s="14"/>
      <c r="B586" s="23" t="s">
        <v>781</v>
      </c>
      <c r="C586" s="14" t="str">
        <f>IF(ISERROR(VLOOKUP($B586,Listas!$B$4:$C$12,2,FALSE)),"",VLOOKUP($B586,Listas!$B$4:$C$12,2,FALSE))</f>
        <v/>
      </c>
      <c r="D586" s="23"/>
      <c r="E586" s="15">
        <v>0</v>
      </c>
      <c r="F586" s="15" t="s">
        <v>909</v>
      </c>
      <c r="G586" s="15" t="str">
        <f>IF(ISERROR(VLOOKUP($B586&amp;" "&amp;$H586,Listas!$N$4:$O$14,2,FALSE)),"",VLOOKUP($B586&amp;" "&amp;$H586,Listas!$N$4:$O$14,2,FALSE))</f>
        <v/>
      </c>
      <c r="H586" s="15" t="str">
        <f>IF(ISERROR(VLOOKUP($F586,Listas!$L$4:$M$7,2,FALSE)),"",VLOOKUP($F586,Listas!$L$4:$M$7,2,FALSE))</f>
        <v/>
      </c>
      <c r="I586" s="17" t="str">
        <f t="shared" si="18"/>
        <v/>
      </c>
      <c r="J586" s="15" t="str">
        <f t="shared" si="19"/>
        <v/>
      </c>
      <c r="K586" s="15" t="str">
        <f>IF(ISERROR(VLOOKUP($B586,Listas!$B$4:$K$12,10,FALSE)),"",IF(B586="Hydrogen_\_Hidrógeno",LOOKUP(D586,Listas!$AL$4:$AL$7,Listas!$AM$4:$AM$7),VLOOKUP($B586,Listas!$B$4:$K$12,10,FALSE)))</f>
        <v/>
      </c>
    </row>
    <row r="587" spans="1:11" x14ac:dyDescent="0.25">
      <c r="A587" s="14"/>
      <c r="B587" s="23" t="s">
        <v>781</v>
      </c>
      <c r="C587" s="14" t="str">
        <f>IF(ISERROR(VLOOKUP($B587,Listas!$B$4:$C$12,2,FALSE)),"",VLOOKUP($B587,Listas!$B$4:$C$12,2,FALSE))</f>
        <v/>
      </c>
      <c r="D587" s="23"/>
      <c r="E587" s="15">
        <v>0</v>
      </c>
      <c r="F587" s="15" t="s">
        <v>909</v>
      </c>
      <c r="G587" s="15" t="str">
        <f>IF(ISERROR(VLOOKUP($B587&amp;" "&amp;$H587,Listas!$N$4:$O$14,2,FALSE)),"",VLOOKUP($B587&amp;" "&amp;$H587,Listas!$N$4:$O$14,2,FALSE))</f>
        <v/>
      </c>
      <c r="H587" s="15" t="str">
        <f>IF(ISERROR(VLOOKUP($F587,Listas!$L$4:$M$7,2,FALSE)),"",VLOOKUP($F587,Listas!$L$4:$M$7,2,FALSE))</f>
        <v/>
      </c>
      <c r="I587" s="17" t="str">
        <f t="shared" si="18"/>
        <v/>
      </c>
      <c r="J587" s="15" t="str">
        <f t="shared" si="19"/>
        <v/>
      </c>
      <c r="K587" s="15" t="str">
        <f>IF(ISERROR(VLOOKUP($B587,Listas!$B$4:$K$12,10,FALSE)),"",IF(B587="Hydrogen_\_Hidrógeno",LOOKUP(D587,Listas!$AL$4:$AL$7,Listas!$AM$4:$AM$7),VLOOKUP($B587,Listas!$B$4:$K$12,10,FALSE)))</f>
        <v/>
      </c>
    </row>
    <row r="588" spans="1:11" x14ac:dyDescent="0.25">
      <c r="A588" s="14"/>
      <c r="B588" s="23" t="s">
        <v>781</v>
      </c>
      <c r="C588" s="14" t="str">
        <f>IF(ISERROR(VLOOKUP($B588,Listas!$B$4:$C$12,2,FALSE)),"",VLOOKUP($B588,Listas!$B$4:$C$12,2,FALSE))</f>
        <v/>
      </c>
      <c r="D588" s="23"/>
      <c r="E588" s="15">
        <v>0</v>
      </c>
      <c r="F588" s="15" t="s">
        <v>909</v>
      </c>
      <c r="G588" s="15" t="str">
        <f>IF(ISERROR(VLOOKUP($B588&amp;" "&amp;$H588,Listas!$N$4:$O$14,2,FALSE)),"",VLOOKUP($B588&amp;" "&amp;$H588,Listas!$N$4:$O$14,2,FALSE))</f>
        <v/>
      </c>
      <c r="H588" s="15" t="str">
        <f>IF(ISERROR(VLOOKUP($F588,Listas!$L$4:$M$7,2,FALSE)),"",VLOOKUP($F588,Listas!$L$4:$M$7,2,FALSE))</f>
        <v/>
      </c>
      <c r="I588" s="17" t="str">
        <f t="shared" si="18"/>
        <v/>
      </c>
      <c r="J588" s="15" t="str">
        <f t="shared" si="19"/>
        <v/>
      </c>
      <c r="K588" s="15" t="str">
        <f>IF(ISERROR(VLOOKUP($B588,Listas!$B$4:$K$12,10,FALSE)),"",IF(B588="Hydrogen_\_Hidrógeno",LOOKUP(D588,Listas!$AL$4:$AL$7,Listas!$AM$4:$AM$7),VLOOKUP($B588,Listas!$B$4:$K$12,10,FALSE)))</f>
        <v/>
      </c>
    </row>
    <row r="589" spans="1:11" x14ac:dyDescent="0.25">
      <c r="A589" s="14"/>
      <c r="B589" s="23" t="s">
        <v>781</v>
      </c>
      <c r="C589" s="14" t="str">
        <f>IF(ISERROR(VLOOKUP($B589,Listas!$B$4:$C$12,2,FALSE)),"",VLOOKUP($B589,Listas!$B$4:$C$12,2,FALSE))</f>
        <v/>
      </c>
      <c r="D589" s="23"/>
      <c r="E589" s="15">
        <v>0</v>
      </c>
      <c r="F589" s="15" t="s">
        <v>909</v>
      </c>
      <c r="G589" s="15" t="str">
        <f>IF(ISERROR(VLOOKUP($B589&amp;" "&amp;$H589,Listas!$N$4:$O$14,2,FALSE)),"",VLOOKUP($B589&amp;" "&amp;$H589,Listas!$N$4:$O$14,2,FALSE))</f>
        <v/>
      </c>
      <c r="H589" s="15" t="str">
        <f>IF(ISERROR(VLOOKUP($F589,Listas!$L$4:$M$7,2,FALSE)),"",VLOOKUP($F589,Listas!$L$4:$M$7,2,FALSE))</f>
        <v/>
      </c>
      <c r="I589" s="17" t="str">
        <f t="shared" si="18"/>
        <v/>
      </c>
      <c r="J589" s="15" t="str">
        <f t="shared" si="19"/>
        <v/>
      </c>
      <c r="K589" s="15" t="str">
        <f>IF(ISERROR(VLOOKUP($B589,Listas!$B$4:$K$12,10,FALSE)),"",IF(B589="Hydrogen_\_Hidrógeno",LOOKUP(D589,Listas!$AL$4:$AL$7,Listas!$AM$4:$AM$7),VLOOKUP($B589,Listas!$B$4:$K$12,10,FALSE)))</f>
        <v/>
      </c>
    </row>
    <row r="590" spans="1:11" x14ac:dyDescent="0.25">
      <c r="A590" s="14"/>
      <c r="B590" s="23" t="s">
        <v>781</v>
      </c>
      <c r="C590" s="14" t="str">
        <f>IF(ISERROR(VLOOKUP($B590,Listas!$B$4:$C$12,2,FALSE)),"",VLOOKUP($B590,Listas!$B$4:$C$12,2,FALSE))</f>
        <v/>
      </c>
      <c r="D590" s="23"/>
      <c r="E590" s="15">
        <v>0</v>
      </c>
      <c r="F590" s="15" t="s">
        <v>909</v>
      </c>
      <c r="G590" s="15" t="str">
        <f>IF(ISERROR(VLOOKUP($B590&amp;" "&amp;$H590,Listas!$N$4:$O$14,2,FALSE)),"",VLOOKUP($B590&amp;" "&amp;$H590,Listas!$N$4:$O$14,2,FALSE))</f>
        <v/>
      </c>
      <c r="H590" s="15" t="str">
        <f>IF(ISERROR(VLOOKUP($F590,Listas!$L$4:$M$7,2,FALSE)),"",VLOOKUP($F590,Listas!$L$4:$M$7,2,FALSE))</f>
        <v/>
      </c>
      <c r="I590" s="17" t="str">
        <f t="shared" si="18"/>
        <v/>
      </c>
      <c r="J590" s="15" t="str">
        <f t="shared" si="19"/>
        <v/>
      </c>
      <c r="K590" s="15" t="str">
        <f>IF(ISERROR(VLOOKUP($B590,Listas!$B$4:$K$12,10,FALSE)),"",IF(B590="Hydrogen_\_Hidrógeno",LOOKUP(D590,Listas!$AL$4:$AL$7,Listas!$AM$4:$AM$7),VLOOKUP($B590,Listas!$B$4:$K$12,10,FALSE)))</f>
        <v/>
      </c>
    </row>
    <row r="591" spans="1:11" x14ac:dyDescent="0.25">
      <c r="A591" s="14"/>
      <c r="B591" s="23" t="s">
        <v>781</v>
      </c>
      <c r="C591" s="14" t="str">
        <f>IF(ISERROR(VLOOKUP($B591,Listas!$B$4:$C$12,2,FALSE)),"",VLOOKUP($B591,Listas!$B$4:$C$12,2,FALSE))</f>
        <v/>
      </c>
      <c r="D591" s="23"/>
      <c r="E591" s="15">
        <v>0</v>
      </c>
      <c r="F591" s="15" t="s">
        <v>909</v>
      </c>
      <c r="G591" s="15" t="str">
        <f>IF(ISERROR(VLOOKUP($B591&amp;" "&amp;$H591,Listas!$N$4:$O$14,2,FALSE)),"",VLOOKUP($B591&amp;" "&amp;$H591,Listas!$N$4:$O$14,2,FALSE))</f>
        <v/>
      </c>
      <c r="H591" s="15" t="str">
        <f>IF(ISERROR(VLOOKUP($F591,Listas!$L$4:$M$7,2,FALSE)),"",VLOOKUP($F591,Listas!$L$4:$M$7,2,FALSE))</f>
        <v/>
      </c>
      <c r="I591" s="17" t="str">
        <f t="shared" si="18"/>
        <v/>
      </c>
      <c r="J591" s="15" t="str">
        <f t="shared" si="19"/>
        <v/>
      </c>
      <c r="K591" s="15" t="str">
        <f>IF(ISERROR(VLOOKUP($B591,Listas!$B$4:$K$12,10,FALSE)),"",IF(B591="Hydrogen_\_Hidrógeno",LOOKUP(D591,Listas!$AL$4:$AL$7,Listas!$AM$4:$AM$7),VLOOKUP($B591,Listas!$B$4:$K$12,10,FALSE)))</f>
        <v/>
      </c>
    </row>
    <row r="592" spans="1:11" x14ac:dyDescent="0.25">
      <c r="A592" s="14"/>
      <c r="B592" s="23" t="s">
        <v>781</v>
      </c>
      <c r="C592" s="14" t="str">
        <f>IF(ISERROR(VLOOKUP($B592,Listas!$B$4:$C$12,2,FALSE)),"",VLOOKUP($B592,Listas!$B$4:$C$12,2,FALSE))</f>
        <v/>
      </c>
      <c r="D592" s="23"/>
      <c r="E592" s="15">
        <v>0</v>
      </c>
      <c r="F592" s="15" t="s">
        <v>909</v>
      </c>
      <c r="G592" s="15" t="str">
        <f>IF(ISERROR(VLOOKUP($B592&amp;" "&amp;$H592,Listas!$N$4:$O$14,2,FALSE)),"",VLOOKUP($B592&amp;" "&amp;$H592,Listas!$N$4:$O$14,2,FALSE))</f>
        <v/>
      </c>
      <c r="H592" s="15" t="str">
        <f>IF(ISERROR(VLOOKUP($F592,Listas!$L$4:$M$7,2,FALSE)),"",VLOOKUP($F592,Listas!$L$4:$M$7,2,FALSE))</f>
        <v/>
      </c>
      <c r="I592" s="17" t="str">
        <f t="shared" si="18"/>
        <v/>
      </c>
      <c r="J592" s="15" t="str">
        <f t="shared" si="19"/>
        <v/>
      </c>
      <c r="K592" s="15" t="str">
        <f>IF(ISERROR(VLOOKUP($B592,Listas!$B$4:$K$12,10,FALSE)),"",IF(B592="Hydrogen_\_Hidrógeno",LOOKUP(D592,Listas!$AL$4:$AL$7,Listas!$AM$4:$AM$7),VLOOKUP($B592,Listas!$B$4:$K$12,10,FALSE)))</f>
        <v/>
      </c>
    </row>
    <row r="593" spans="1:11" x14ac:dyDescent="0.25">
      <c r="A593" s="14"/>
      <c r="B593" s="23" t="s">
        <v>781</v>
      </c>
      <c r="C593" s="14" t="str">
        <f>IF(ISERROR(VLOOKUP($B593,Listas!$B$4:$C$12,2,FALSE)),"",VLOOKUP($B593,Listas!$B$4:$C$12,2,FALSE))</f>
        <v/>
      </c>
      <c r="D593" s="23"/>
      <c r="E593" s="15">
        <v>0</v>
      </c>
      <c r="F593" s="15" t="s">
        <v>909</v>
      </c>
      <c r="G593" s="15" t="str">
        <f>IF(ISERROR(VLOOKUP($B593&amp;" "&amp;$H593,Listas!$N$4:$O$14,2,FALSE)),"",VLOOKUP($B593&amp;" "&amp;$H593,Listas!$N$4:$O$14,2,FALSE))</f>
        <v/>
      </c>
      <c r="H593" s="15" t="str">
        <f>IF(ISERROR(VLOOKUP($F593,Listas!$L$4:$M$7,2,FALSE)),"",VLOOKUP($F593,Listas!$L$4:$M$7,2,FALSE))</f>
        <v/>
      </c>
      <c r="I593" s="17" t="str">
        <f t="shared" si="18"/>
        <v/>
      </c>
      <c r="J593" s="15" t="str">
        <f t="shared" si="19"/>
        <v/>
      </c>
      <c r="K593" s="15" t="str">
        <f>IF(ISERROR(VLOOKUP($B593,Listas!$B$4:$K$12,10,FALSE)),"",IF(B593="Hydrogen_\_Hidrógeno",LOOKUP(D593,Listas!$AL$4:$AL$7,Listas!$AM$4:$AM$7),VLOOKUP($B593,Listas!$B$4:$K$12,10,FALSE)))</f>
        <v/>
      </c>
    </row>
    <row r="594" spans="1:11" x14ac:dyDescent="0.25">
      <c r="A594" s="14"/>
      <c r="B594" s="23" t="s">
        <v>781</v>
      </c>
      <c r="C594" s="14" t="str">
        <f>IF(ISERROR(VLOOKUP($B594,Listas!$B$4:$C$12,2,FALSE)),"",VLOOKUP($B594,Listas!$B$4:$C$12,2,FALSE))</f>
        <v/>
      </c>
      <c r="D594" s="23"/>
      <c r="E594" s="15">
        <v>0</v>
      </c>
      <c r="F594" s="15" t="s">
        <v>909</v>
      </c>
      <c r="G594" s="15" t="str">
        <f>IF(ISERROR(VLOOKUP($B594&amp;" "&amp;$H594,Listas!$N$4:$O$14,2,FALSE)),"",VLOOKUP($B594&amp;" "&amp;$H594,Listas!$N$4:$O$14,2,FALSE))</f>
        <v/>
      </c>
      <c r="H594" s="15" t="str">
        <f>IF(ISERROR(VLOOKUP($F594,Listas!$L$4:$M$7,2,FALSE)),"",VLOOKUP($F594,Listas!$L$4:$M$7,2,FALSE))</f>
        <v/>
      </c>
      <c r="I594" s="17" t="str">
        <f t="shared" si="18"/>
        <v/>
      </c>
      <c r="J594" s="15" t="str">
        <f t="shared" si="19"/>
        <v/>
      </c>
      <c r="K594" s="15" t="str">
        <f>IF(ISERROR(VLOOKUP($B594,Listas!$B$4:$K$12,10,FALSE)),"",IF(B594="Hydrogen_\_Hidrógeno",LOOKUP(D594,Listas!$AL$4:$AL$7,Listas!$AM$4:$AM$7),VLOOKUP($B594,Listas!$B$4:$K$12,10,FALSE)))</f>
        <v/>
      </c>
    </row>
    <row r="595" spans="1:11" x14ac:dyDescent="0.25">
      <c r="A595" s="14"/>
      <c r="B595" s="23" t="s">
        <v>781</v>
      </c>
      <c r="C595" s="14" t="str">
        <f>IF(ISERROR(VLOOKUP($B595,Listas!$B$4:$C$12,2,FALSE)),"",VLOOKUP($B595,Listas!$B$4:$C$12,2,FALSE))</f>
        <v/>
      </c>
      <c r="D595" s="23"/>
      <c r="E595" s="15">
        <v>0</v>
      </c>
      <c r="F595" s="15" t="s">
        <v>909</v>
      </c>
      <c r="G595" s="15" t="str">
        <f>IF(ISERROR(VLOOKUP($B595&amp;" "&amp;$H595,Listas!$N$4:$O$14,2,FALSE)),"",VLOOKUP($B595&amp;" "&amp;$H595,Listas!$N$4:$O$14,2,FALSE))</f>
        <v/>
      </c>
      <c r="H595" s="15" t="str">
        <f>IF(ISERROR(VLOOKUP($F595,Listas!$L$4:$M$7,2,FALSE)),"",VLOOKUP($F595,Listas!$L$4:$M$7,2,FALSE))</f>
        <v/>
      </c>
      <c r="I595" s="17" t="str">
        <f t="shared" si="18"/>
        <v/>
      </c>
      <c r="J595" s="15" t="str">
        <f t="shared" si="19"/>
        <v/>
      </c>
      <c r="K595" s="15" t="str">
        <f>IF(ISERROR(VLOOKUP($B595,Listas!$B$4:$K$12,10,FALSE)),"",IF(B595="Hydrogen_\_Hidrógeno",LOOKUP(D595,Listas!$AL$4:$AL$7,Listas!$AM$4:$AM$7),VLOOKUP($B595,Listas!$B$4:$K$12,10,FALSE)))</f>
        <v/>
      </c>
    </row>
    <row r="596" spans="1:11" x14ac:dyDescent="0.25">
      <c r="A596" s="14"/>
      <c r="B596" s="23" t="s">
        <v>781</v>
      </c>
      <c r="C596" s="14" t="str">
        <f>IF(ISERROR(VLOOKUP($B596,Listas!$B$4:$C$12,2,FALSE)),"",VLOOKUP($B596,Listas!$B$4:$C$12,2,FALSE))</f>
        <v/>
      </c>
      <c r="D596" s="23"/>
      <c r="E596" s="15">
        <v>0</v>
      </c>
      <c r="F596" s="15" t="s">
        <v>909</v>
      </c>
      <c r="G596" s="15" t="str">
        <f>IF(ISERROR(VLOOKUP($B596&amp;" "&amp;$H596,Listas!$N$4:$O$14,2,FALSE)),"",VLOOKUP($B596&amp;" "&amp;$H596,Listas!$N$4:$O$14,2,FALSE))</f>
        <v/>
      </c>
      <c r="H596" s="15" t="str">
        <f>IF(ISERROR(VLOOKUP($F596,Listas!$L$4:$M$7,2,FALSE)),"",VLOOKUP($F596,Listas!$L$4:$M$7,2,FALSE))</f>
        <v/>
      </c>
      <c r="I596" s="17" t="str">
        <f t="shared" si="18"/>
        <v/>
      </c>
      <c r="J596" s="15" t="str">
        <f t="shared" si="19"/>
        <v/>
      </c>
      <c r="K596" s="15" t="str">
        <f>IF(ISERROR(VLOOKUP($B596,Listas!$B$4:$K$12,10,FALSE)),"",IF(B596="Hydrogen_\_Hidrógeno",LOOKUP(D596,Listas!$AL$4:$AL$7,Listas!$AM$4:$AM$7),VLOOKUP($B596,Listas!$B$4:$K$12,10,FALSE)))</f>
        <v/>
      </c>
    </row>
    <row r="597" spans="1:11" x14ac:dyDescent="0.25">
      <c r="A597" s="14"/>
      <c r="B597" s="23" t="s">
        <v>781</v>
      </c>
      <c r="C597" s="14" t="str">
        <f>IF(ISERROR(VLOOKUP($B597,Listas!$B$4:$C$12,2,FALSE)),"",VLOOKUP($B597,Listas!$B$4:$C$12,2,FALSE))</f>
        <v/>
      </c>
      <c r="D597" s="23"/>
      <c r="E597" s="15">
        <v>0</v>
      </c>
      <c r="F597" s="15" t="s">
        <v>909</v>
      </c>
      <c r="G597" s="15" t="str">
        <f>IF(ISERROR(VLOOKUP($B597&amp;" "&amp;$H597,Listas!$N$4:$O$14,2,FALSE)),"",VLOOKUP($B597&amp;" "&amp;$H597,Listas!$N$4:$O$14,2,FALSE))</f>
        <v/>
      </c>
      <c r="H597" s="15" t="str">
        <f>IF(ISERROR(VLOOKUP($F597,Listas!$L$4:$M$7,2,FALSE)),"",VLOOKUP($F597,Listas!$L$4:$M$7,2,FALSE))</f>
        <v/>
      </c>
      <c r="I597" s="17" t="str">
        <f t="shared" si="18"/>
        <v/>
      </c>
      <c r="J597" s="15" t="str">
        <f t="shared" si="19"/>
        <v/>
      </c>
      <c r="K597" s="15" t="str">
        <f>IF(ISERROR(VLOOKUP($B597,Listas!$B$4:$K$12,10,FALSE)),"",IF(B597="Hydrogen_\_Hidrógeno",LOOKUP(D597,Listas!$AL$4:$AL$7,Listas!$AM$4:$AM$7),VLOOKUP($B597,Listas!$B$4:$K$12,10,FALSE)))</f>
        <v/>
      </c>
    </row>
    <row r="598" spans="1:11" x14ac:dyDescent="0.25">
      <c r="A598" s="14"/>
      <c r="B598" s="23" t="s">
        <v>781</v>
      </c>
      <c r="C598" s="14" t="str">
        <f>IF(ISERROR(VLOOKUP($B598,Listas!$B$4:$C$12,2,FALSE)),"",VLOOKUP($B598,Listas!$B$4:$C$12,2,FALSE))</f>
        <v/>
      </c>
      <c r="D598" s="23"/>
      <c r="E598" s="15">
        <v>0</v>
      </c>
      <c r="F598" s="15" t="s">
        <v>909</v>
      </c>
      <c r="G598" s="15" t="str">
        <f>IF(ISERROR(VLOOKUP($B598&amp;" "&amp;$H598,Listas!$N$4:$O$14,2,FALSE)),"",VLOOKUP($B598&amp;" "&amp;$H598,Listas!$N$4:$O$14,2,FALSE))</f>
        <v/>
      </c>
      <c r="H598" s="15" t="str">
        <f>IF(ISERROR(VLOOKUP($F598,Listas!$L$4:$M$7,2,FALSE)),"",VLOOKUP($F598,Listas!$L$4:$M$7,2,FALSE))</f>
        <v/>
      </c>
      <c r="I598" s="17" t="str">
        <f t="shared" si="18"/>
        <v/>
      </c>
      <c r="J598" s="15" t="str">
        <f t="shared" si="19"/>
        <v/>
      </c>
      <c r="K598" s="15" t="str">
        <f>IF(ISERROR(VLOOKUP($B598,Listas!$B$4:$K$12,10,FALSE)),"",IF(B598="Hydrogen_\_Hidrógeno",LOOKUP(D598,Listas!$AL$4:$AL$7,Listas!$AM$4:$AM$7),VLOOKUP($B598,Listas!$B$4:$K$12,10,FALSE)))</f>
        <v/>
      </c>
    </row>
    <row r="599" spans="1:11" x14ac:dyDescent="0.25">
      <c r="A599" s="14"/>
      <c r="B599" s="23" t="s">
        <v>781</v>
      </c>
      <c r="C599" s="14" t="str">
        <f>IF(ISERROR(VLOOKUP($B599,Listas!$B$4:$C$12,2,FALSE)),"",VLOOKUP($B599,Listas!$B$4:$C$12,2,FALSE))</f>
        <v/>
      </c>
      <c r="D599" s="23"/>
      <c r="E599" s="15">
        <v>0</v>
      </c>
      <c r="F599" s="15" t="s">
        <v>909</v>
      </c>
      <c r="G599" s="15" t="str">
        <f>IF(ISERROR(VLOOKUP($B599&amp;" "&amp;$H599,Listas!$N$4:$O$14,2,FALSE)),"",VLOOKUP($B599&amp;" "&amp;$H599,Listas!$N$4:$O$14,2,FALSE))</f>
        <v/>
      </c>
      <c r="H599" s="15" t="str">
        <f>IF(ISERROR(VLOOKUP($F599,Listas!$L$4:$M$7,2,FALSE)),"",VLOOKUP($F599,Listas!$L$4:$M$7,2,FALSE))</f>
        <v/>
      </c>
      <c r="I599" s="17" t="str">
        <f t="shared" si="18"/>
        <v/>
      </c>
      <c r="J599" s="15" t="str">
        <f t="shared" si="19"/>
        <v/>
      </c>
      <c r="K599" s="15" t="str">
        <f>IF(ISERROR(VLOOKUP($B599,Listas!$B$4:$K$12,10,FALSE)),"",IF(B599="Hydrogen_\_Hidrógeno",LOOKUP(D599,Listas!$AL$4:$AL$7,Listas!$AM$4:$AM$7),VLOOKUP($B599,Listas!$B$4:$K$12,10,FALSE)))</f>
        <v/>
      </c>
    </row>
    <row r="600" spans="1:11" x14ac:dyDescent="0.25">
      <c r="A600" s="14"/>
      <c r="B600" s="23" t="s">
        <v>781</v>
      </c>
      <c r="C600" s="14" t="str">
        <f>IF(ISERROR(VLOOKUP($B600,Listas!$B$4:$C$12,2,FALSE)),"",VLOOKUP($B600,Listas!$B$4:$C$12,2,FALSE))</f>
        <v/>
      </c>
      <c r="D600" s="23"/>
      <c r="E600" s="15">
        <v>0</v>
      </c>
      <c r="F600" s="15" t="s">
        <v>909</v>
      </c>
      <c r="G600" s="15" t="str">
        <f>IF(ISERROR(VLOOKUP($B600&amp;" "&amp;$H600,Listas!$N$4:$O$14,2,FALSE)),"",VLOOKUP($B600&amp;" "&amp;$H600,Listas!$N$4:$O$14,2,FALSE))</f>
        <v/>
      </c>
      <c r="H600" s="15" t="str">
        <f>IF(ISERROR(VLOOKUP($F600,Listas!$L$4:$M$7,2,FALSE)),"",VLOOKUP($F600,Listas!$L$4:$M$7,2,FALSE))</f>
        <v/>
      </c>
      <c r="I600" s="17" t="str">
        <f t="shared" si="18"/>
        <v/>
      </c>
      <c r="J600" s="15" t="str">
        <f t="shared" si="19"/>
        <v/>
      </c>
      <c r="K600" s="15" t="str">
        <f>IF(ISERROR(VLOOKUP($B600,Listas!$B$4:$K$12,10,FALSE)),"",IF(B600="Hydrogen_\_Hidrógeno",LOOKUP(D600,Listas!$AL$4:$AL$7,Listas!$AM$4:$AM$7),VLOOKUP($B600,Listas!$B$4:$K$12,10,FALSE)))</f>
        <v/>
      </c>
    </row>
    <row r="601" spans="1:11" x14ac:dyDescent="0.25">
      <c r="A601" s="14"/>
      <c r="B601" s="23" t="s">
        <v>781</v>
      </c>
      <c r="C601" s="14" t="str">
        <f>IF(ISERROR(VLOOKUP($B601,Listas!$B$4:$C$12,2,FALSE)),"",VLOOKUP($B601,Listas!$B$4:$C$12,2,FALSE))</f>
        <v/>
      </c>
      <c r="D601" s="23"/>
      <c r="E601" s="15">
        <v>0</v>
      </c>
      <c r="F601" s="15" t="s">
        <v>909</v>
      </c>
      <c r="G601" s="15" t="str">
        <f>IF(ISERROR(VLOOKUP($B601&amp;" "&amp;$H601,Listas!$N$4:$O$14,2,FALSE)),"",VLOOKUP($B601&amp;" "&amp;$H601,Listas!$N$4:$O$14,2,FALSE))</f>
        <v/>
      </c>
      <c r="H601" s="15" t="str">
        <f>IF(ISERROR(VLOOKUP($F601,Listas!$L$4:$M$7,2,FALSE)),"",VLOOKUP($F601,Listas!$L$4:$M$7,2,FALSE))</f>
        <v/>
      </c>
      <c r="I601" s="17" t="str">
        <f t="shared" si="18"/>
        <v/>
      </c>
      <c r="J601" s="15" t="str">
        <f t="shared" si="19"/>
        <v/>
      </c>
      <c r="K601" s="15" t="str">
        <f>IF(ISERROR(VLOOKUP($B601,Listas!$B$4:$K$12,10,FALSE)),"",IF(B601="Hydrogen_\_Hidrógeno",LOOKUP(D601,Listas!$AL$4:$AL$7,Listas!$AM$4:$AM$7),VLOOKUP($B601,Listas!$B$4:$K$12,10,FALSE)))</f>
        <v/>
      </c>
    </row>
    <row r="602" spans="1:11" x14ac:dyDescent="0.25">
      <c r="A602" s="14"/>
      <c r="B602" s="23" t="s">
        <v>781</v>
      </c>
      <c r="C602" s="14" t="str">
        <f>IF(ISERROR(VLOOKUP($B602,Listas!$B$4:$C$12,2,FALSE)),"",VLOOKUP($B602,Listas!$B$4:$C$12,2,FALSE))</f>
        <v/>
      </c>
      <c r="D602" s="23"/>
      <c r="E602" s="15">
        <v>0</v>
      </c>
      <c r="F602" s="15" t="s">
        <v>909</v>
      </c>
      <c r="G602" s="15" t="str">
        <f>IF(ISERROR(VLOOKUP($B602&amp;" "&amp;$H602,Listas!$N$4:$O$14,2,FALSE)),"",VLOOKUP($B602&amp;" "&amp;$H602,Listas!$N$4:$O$14,2,FALSE))</f>
        <v/>
      </c>
      <c r="H602" s="15" t="str">
        <f>IF(ISERROR(VLOOKUP($F602,Listas!$L$4:$M$7,2,FALSE)),"",VLOOKUP($F602,Listas!$L$4:$M$7,2,FALSE))</f>
        <v/>
      </c>
      <c r="I602" s="17" t="str">
        <f t="shared" si="18"/>
        <v/>
      </c>
      <c r="J602" s="15" t="str">
        <f t="shared" si="19"/>
        <v/>
      </c>
      <c r="K602" s="15" t="str">
        <f>IF(ISERROR(VLOOKUP($B602,Listas!$B$4:$K$12,10,FALSE)),"",IF(B602="Hydrogen_\_Hidrógeno",LOOKUP(D602,Listas!$AL$4:$AL$7,Listas!$AM$4:$AM$7),VLOOKUP($B602,Listas!$B$4:$K$12,10,FALSE)))</f>
        <v/>
      </c>
    </row>
    <row r="603" spans="1:11" x14ac:dyDescent="0.25">
      <c r="A603" s="14"/>
      <c r="B603" s="23" t="s">
        <v>781</v>
      </c>
      <c r="C603" s="14" t="str">
        <f>IF(ISERROR(VLOOKUP($B603,Listas!$B$4:$C$12,2,FALSE)),"",VLOOKUP($B603,Listas!$B$4:$C$12,2,FALSE))</f>
        <v/>
      </c>
      <c r="D603" s="23"/>
      <c r="E603" s="15">
        <v>0</v>
      </c>
      <c r="F603" s="15" t="s">
        <v>909</v>
      </c>
      <c r="G603" s="15" t="str">
        <f>IF(ISERROR(VLOOKUP($B603&amp;" "&amp;$H603,Listas!$N$4:$O$14,2,FALSE)),"",VLOOKUP($B603&amp;" "&amp;$H603,Listas!$N$4:$O$14,2,FALSE))</f>
        <v/>
      </c>
      <c r="H603" s="15" t="str">
        <f>IF(ISERROR(VLOOKUP($F603,Listas!$L$4:$M$7,2,FALSE)),"",VLOOKUP($F603,Listas!$L$4:$M$7,2,FALSE))</f>
        <v/>
      </c>
      <c r="I603" s="17" t="str">
        <f t="shared" si="18"/>
        <v/>
      </c>
      <c r="J603" s="15" t="str">
        <f t="shared" si="19"/>
        <v/>
      </c>
      <c r="K603" s="15" t="str">
        <f>IF(ISERROR(VLOOKUP($B603,Listas!$B$4:$K$12,10,FALSE)),"",IF(B603="Hydrogen_\_Hidrógeno",LOOKUP(D603,Listas!$AL$4:$AL$7,Listas!$AM$4:$AM$7),VLOOKUP($B603,Listas!$B$4:$K$12,10,FALSE)))</f>
        <v/>
      </c>
    </row>
    <row r="604" spans="1:11" x14ac:dyDescent="0.25">
      <c r="A604" s="14"/>
      <c r="B604" s="23" t="s">
        <v>781</v>
      </c>
      <c r="C604" s="14" t="str">
        <f>IF(ISERROR(VLOOKUP($B604,Listas!$B$4:$C$12,2,FALSE)),"",VLOOKUP($B604,Listas!$B$4:$C$12,2,FALSE))</f>
        <v/>
      </c>
      <c r="D604" s="23"/>
      <c r="E604" s="15">
        <v>0</v>
      </c>
      <c r="F604" s="15" t="s">
        <v>909</v>
      </c>
      <c r="G604" s="15" t="str">
        <f>IF(ISERROR(VLOOKUP($B604&amp;" "&amp;$H604,Listas!$N$4:$O$14,2,FALSE)),"",VLOOKUP($B604&amp;" "&amp;$H604,Listas!$N$4:$O$14,2,FALSE))</f>
        <v/>
      </c>
      <c r="H604" s="15" t="str">
        <f>IF(ISERROR(VLOOKUP($F604,Listas!$L$4:$M$7,2,FALSE)),"",VLOOKUP($F604,Listas!$L$4:$M$7,2,FALSE))</f>
        <v/>
      </c>
      <c r="I604" s="17" t="str">
        <f t="shared" si="18"/>
        <v/>
      </c>
      <c r="J604" s="15" t="str">
        <f t="shared" si="19"/>
        <v/>
      </c>
      <c r="K604" s="15" t="str">
        <f>IF(ISERROR(VLOOKUP($B604,Listas!$B$4:$K$12,10,FALSE)),"",IF(B604="Hydrogen_\_Hidrógeno",LOOKUP(D604,Listas!$AL$4:$AL$7,Listas!$AM$4:$AM$7),VLOOKUP($B604,Listas!$B$4:$K$12,10,FALSE)))</f>
        <v/>
      </c>
    </row>
    <row r="605" spans="1:11" x14ac:dyDescent="0.25">
      <c r="A605" s="14"/>
      <c r="B605" s="23" t="s">
        <v>781</v>
      </c>
      <c r="C605" s="14" t="str">
        <f>IF(ISERROR(VLOOKUP($B605,Listas!$B$4:$C$12,2,FALSE)),"",VLOOKUP($B605,Listas!$B$4:$C$12,2,FALSE))</f>
        <v/>
      </c>
      <c r="D605" s="23"/>
      <c r="E605" s="15">
        <v>0</v>
      </c>
      <c r="F605" s="15" t="s">
        <v>909</v>
      </c>
      <c r="G605" s="15" t="str">
        <f>IF(ISERROR(VLOOKUP($B605&amp;" "&amp;$H605,Listas!$N$4:$O$14,2,FALSE)),"",VLOOKUP($B605&amp;" "&amp;$H605,Listas!$N$4:$O$14,2,FALSE))</f>
        <v/>
      </c>
      <c r="H605" s="15" t="str">
        <f>IF(ISERROR(VLOOKUP($F605,Listas!$L$4:$M$7,2,FALSE)),"",VLOOKUP($F605,Listas!$L$4:$M$7,2,FALSE))</f>
        <v/>
      </c>
      <c r="I605" s="17" t="str">
        <f t="shared" si="18"/>
        <v/>
      </c>
      <c r="J605" s="15" t="str">
        <f t="shared" si="19"/>
        <v/>
      </c>
      <c r="K605" s="15" t="str">
        <f>IF(ISERROR(VLOOKUP($B605,Listas!$B$4:$K$12,10,FALSE)),"",IF(B605="Hydrogen_\_Hidrógeno",LOOKUP(D605,Listas!$AL$4:$AL$7,Listas!$AM$4:$AM$7),VLOOKUP($B605,Listas!$B$4:$K$12,10,FALSE)))</f>
        <v/>
      </c>
    </row>
    <row r="606" spans="1:11" x14ac:dyDescent="0.25">
      <c r="A606" s="14"/>
      <c r="B606" s="23" t="s">
        <v>781</v>
      </c>
      <c r="C606" s="14" t="str">
        <f>IF(ISERROR(VLOOKUP($B606,Listas!$B$4:$C$12,2,FALSE)),"",VLOOKUP($B606,Listas!$B$4:$C$12,2,FALSE))</f>
        <v/>
      </c>
      <c r="D606" s="23"/>
      <c r="E606" s="15">
        <v>0</v>
      </c>
      <c r="F606" s="15" t="s">
        <v>909</v>
      </c>
      <c r="G606" s="15" t="str">
        <f>IF(ISERROR(VLOOKUP($B606&amp;" "&amp;$H606,Listas!$N$4:$O$14,2,FALSE)),"",VLOOKUP($B606&amp;" "&amp;$H606,Listas!$N$4:$O$14,2,FALSE))</f>
        <v/>
      </c>
      <c r="H606" s="15" t="str">
        <f>IF(ISERROR(VLOOKUP($F606,Listas!$L$4:$M$7,2,FALSE)),"",VLOOKUP($F606,Listas!$L$4:$M$7,2,FALSE))</f>
        <v/>
      </c>
      <c r="I606" s="17" t="str">
        <f t="shared" si="18"/>
        <v/>
      </c>
      <c r="J606" s="15" t="str">
        <f t="shared" si="19"/>
        <v/>
      </c>
      <c r="K606" s="15" t="str">
        <f>IF(ISERROR(VLOOKUP($B606,Listas!$B$4:$K$12,10,FALSE)),"",IF(B606="Hydrogen_\_Hidrógeno",LOOKUP(D606,Listas!$AL$4:$AL$7,Listas!$AM$4:$AM$7),VLOOKUP($B606,Listas!$B$4:$K$12,10,FALSE)))</f>
        <v/>
      </c>
    </row>
    <row r="607" spans="1:11" x14ac:dyDescent="0.25">
      <c r="A607" s="14"/>
      <c r="B607" s="23" t="s">
        <v>781</v>
      </c>
      <c r="C607" s="14" t="str">
        <f>IF(ISERROR(VLOOKUP($B607,Listas!$B$4:$C$12,2,FALSE)),"",VLOOKUP($B607,Listas!$B$4:$C$12,2,FALSE))</f>
        <v/>
      </c>
      <c r="D607" s="23"/>
      <c r="E607" s="15">
        <v>0</v>
      </c>
      <c r="F607" s="15" t="s">
        <v>909</v>
      </c>
      <c r="G607" s="15" t="str">
        <f>IF(ISERROR(VLOOKUP($B607&amp;" "&amp;$H607,Listas!$N$4:$O$14,2,FALSE)),"",VLOOKUP($B607&amp;" "&amp;$H607,Listas!$N$4:$O$14,2,FALSE))</f>
        <v/>
      </c>
      <c r="H607" s="15" t="str">
        <f>IF(ISERROR(VLOOKUP($F607,Listas!$L$4:$M$7,2,FALSE)),"",VLOOKUP($F607,Listas!$L$4:$M$7,2,FALSE))</f>
        <v/>
      </c>
      <c r="I607" s="17" t="str">
        <f t="shared" si="18"/>
        <v/>
      </c>
      <c r="J607" s="15" t="str">
        <f t="shared" si="19"/>
        <v/>
      </c>
      <c r="K607" s="15" t="str">
        <f>IF(ISERROR(VLOOKUP($B607,Listas!$B$4:$K$12,10,FALSE)),"",IF(B607="Hydrogen_\_Hidrógeno",LOOKUP(D607,Listas!$AL$4:$AL$7,Listas!$AM$4:$AM$7),VLOOKUP($B607,Listas!$B$4:$K$12,10,FALSE)))</f>
        <v/>
      </c>
    </row>
    <row r="608" spans="1:11" x14ac:dyDescent="0.25">
      <c r="A608" s="14"/>
      <c r="B608" s="23" t="s">
        <v>781</v>
      </c>
      <c r="C608" s="14" t="str">
        <f>IF(ISERROR(VLOOKUP($B608,Listas!$B$4:$C$12,2,FALSE)),"",VLOOKUP($B608,Listas!$B$4:$C$12,2,FALSE))</f>
        <v/>
      </c>
      <c r="D608" s="23"/>
      <c r="E608" s="15">
        <v>0</v>
      </c>
      <c r="F608" s="15" t="s">
        <v>909</v>
      </c>
      <c r="G608" s="15" t="str">
        <f>IF(ISERROR(VLOOKUP($B608&amp;" "&amp;$H608,Listas!$N$4:$O$14,2,FALSE)),"",VLOOKUP($B608&amp;" "&amp;$H608,Listas!$N$4:$O$14,2,FALSE))</f>
        <v/>
      </c>
      <c r="H608" s="15" t="str">
        <f>IF(ISERROR(VLOOKUP($F608,Listas!$L$4:$M$7,2,FALSE)),"",VLOOKUP($F608,Listas!$L$4:$M$7,2,FALSE))</f>
        <v/>
      </c>
      <c r="I608" s="17" t="str">
        <f t="shared" si="18"/>
        <v/>
      </c>
      <c r="J608" s="15" t="str">
        <f t="shared" si="19"/>
        <v/>
      </c>
      <c r="K608" s="15" t="str">
        <f>IF(ISERROR(VLOOKUP($B608,Listas!$B$4:$K$12,10,FALSE)),"",IF(B608="Hydrogen_\_Hidrógeno",LOOKUP(D608,Listas!$AL$4:$AL$7,Listas!$AM$4:$AM$7),VLOOKUP($B608,Listas!$B$4:$K$12,10,FALSE)))</f>
        <v/>
      </c>
    </row>
    <row r="609" spans="1:11" x14ac:dyDescent="0.25">
      <c r="A609" s="14"/>
      <c r="B609" s="23" t="s">
        <v>781</v>
      </c>
      <c r="C609" s="14" t="str">
        <f>IF(ISERROR(VLOOKUP($B609,Listas!$B$4:$C$12,2,FALSE)),"",VLOOKUP($B609,Listas!$B$4:$C$12,2,FALSE))</f>
        <v/>
      </c>
      <c r="D609" s="23"/>
      <c r="E609" s="15">
        <v>0</v>
      </c>
      <c r="F609" s="15" t="s">
        <v>909</v>
      </c>
      <c r="G609" s="15" t="str">
        <f>IF(ISERROR(VLOOKUP($B609&amp;" "&amp;$H609,Listas!$N$4:$O$14,2,FALSE)),"",VLOOKUP($B609&amp;" "&amp;$H609,Listas!$N$4:$O$14,2,FALSE))</f>
        <v/>
      </c>
      <c r="H609" s="15" t="str">
        <f>IF(ISERROR(VLOOKUP($F609,Listas!$L$4:$M$7,2,FALSE)),"",VLOOKUP($F609,Listas!$L$4:$M$7,2,FALSE))</f>
        <v/>
      </c>
      <c r="I609" s="17" t="str">
        <f t="shared" si="18"/>
        <v/>
      </c>
      <c r="J609" s="15" t="str">
        <f t="shared" si="19"/>
        <v/>
      </c>
      <c r="K609" s="15" t="str">
        <f>IF(ISERROR(VLOOKUP($B609,Listas!$B$4:$K$12,10,FALSE)),"",IF(B609="Hydrogen_\_Hidrógeno",LOOKUP(D609,Listas!$AL$4:$AL$7,Listas!$AM$4:$AM$7),VLOOKUP($B609,Listas!$B$4:$K$12,10,FALSE)))</f>
        <v/>
      </c>
    </row>
    <row r="610" spans="1:11" x14ac:dyDescent="0.25">
      <c r="A610" s="14"/>
      <c r="B610" s="23" t="s">
        <v>781</v>
      </c>
      <c r="C610" s="14" t="str">
        <f>IF(ISERROR(VLOOKUP($B610,Listas!$B$4:$C$12,2,FALSE)),"",VLOOKUP($B610,Listas!$B$4:$C$12,2,FALSE))</f>
        <v/>
      </c>
      <c r="D610" s="23"/>
      <c r="E610" s="15">
        <v>0</v>
      </c>
      <c r="F610" s="15" t="s">
        <v>909</v>
      </c>
      <c r="G610" s="15" t="str">
        <f>IF(ISERROR(VLOOKUP($B610&amp;" "&amp;$H610,Listas!$N$4:$O$14,2,FALSE)),"",VLOOKUP($B610&amp;" "&amp;$H610,Listas!$N$4:$O$14,2,FALSE))</f>
        <v/>
      </c>
      <c r="H610" s="15" t="str">
        <f>IF(ISERROR(VLOOKUP($F610,Listas!$L$4:$M$7,2,FALSE)),"",VLOOKUP($F610,Listas!$L$4:$M$7,2,FALSE))</f>
        <v/>
      </c>
      <c r="I610" s="17" t="str">
        <f t="shared" si="18"/>
        <v/>
      </c>
      <c r="J610" s="15" t="str">
        <f t="shared" si="19"/>
        <v/>
      </c>
      <c r="K610" s="15" t="str">
        <f>IF(ISERROR(VLOOKUP($B610,Listas!$B$4:$K$12,10,FALSE)),"",IF(B610="Hydrogen_\_Hidrógeno",LOOKUP(D610,Listas!$AL$4:$AL$7,Listas!$AM$4:$AM$7),VLOOKUP($B610,Listas!$B$4:$K$12,10,FALSE)))</f>
        <v/>
      </c>
    </row>
    <row r="611" spans="1:11" x14ac:dyDescent="0.25">
      <c r="A611" s="14"/>
      <c r="B611" s="23" t="s">
        <v>781</v>
      </c>
      <c r="C611" s="14" t="str">
        <f>IF(ISERROR(VLOOKUP($B611,Listas!$B$4:$C$12,2,FALSE)),"",VLOOKUP($B611,Listas!$B$4:$C$12,2,FALSE))</f>
        <v/>
      </c>
      <c r="D611" s="23"/>
      <c r="E611" s="15">
        <v>0</v>
      </c>
      <c r="F611" s="15" t="s">
        <v>909</v>
      </c>
      <c r="G611" s="15" t="str">
        <f>IF(ISERROR(VLOOKUP($B611&amp;" "&amp;$H611,Listas!$N$4:$O$14,2,FALSE)),"",VLOOKUP($B611&amp;" "&amp;$H611,Listas!$N$4:$O$14,2,FALSE))</f>
        <v/>
      </c>
      <c r="H611" s="15" t="str">
        <f>IF(ISERROR(VLOOKUP($F611,Listas!$L$4:$M$7,2,FALSE)),"",VLOOKUP($F611,Listas!$L$4:$M$7,2,FALSE))</f>
        <v/>
      </c>
      <c r="I611" s="17" t="str">
        <f t="shared" si="18"/>
        <v/>
      </c>
      <c r="J611" s="15" t="str">
        <f t="shared" si="19"/>
        <v/>
      </c>
      <c r="K611" s="15" t="str">
        <f>IF(ISERROR(VLOOKUP($B611,Listas!$B$4:$K$12,10,FALSE)),"",IF(B611="Hydrogen_\_Hidrógeno",LOOKUP(D611,Listas!$AL$4:$AL$7,Listas!$AM$4:$AM$7),VLOOKUP($B611,Listas!$B$4:$K$12,10,FALSE)))</f>
        <v/>
      </c>
    </row>
    <row r="612" spans="1:11" x14ac:dyDescent="0.25">
      <c r="A612" s="14"/>
      <c r="B612" s="23" t="s">
        <v>781</v>
      </c>
      <c r="C612" s="14" t="str">
        <f>IF(ISERROR(VLOOKUP($B612,Listas!$B$4:$C$12,2,FALSE)),"",VLOOKUP($B612,Listas!$B$4:$C$12,2,FALSE))</f>
        <v/>
      </c>
      <c r="D612" s="23"/>
      <c r="E612" s="15">
        <v>0</v>
      </c>
      <c r="F612" s="15" t="s">
        <v>909</v>
      </c>
      <c r="G612" s="15" t="str">
        <f>IF(ISERROR(VLOOKUP($B612&amp;" "&amp;$H612,Listas!$N$4:$O$14,2,FALSE)),"",VLOOKUP($B612&amp;" "&amp;$H612,Listas!$N$4:$O$14,2,FALSE))</f>
        <v/>
      </c>
      <c r="H612" s="15" t="str">
        <f>IF(ISERROR(VLOOKUP($F612,Listas!$L$4:$M$7,2,FALSE)),"",VLOOKUP($F612,Listas!$L$4:$M$7,2,FALSE))</f>
        <v/>
      </c>
      <c r="I612" s="17" t="str">
        <f t="shared" si="18"/>
        <v/>
      </c>
      <c r="J612" s="15" t="str">
        <f t="shared" si="19"/>
        <v/>
      </c>
      <c r="K612" s="15" t="str">
        <f>IF(ISERROR(VLOOKUP($B612,Listas!$B$4:$K$12,10,FALSE)),"",IF(B612="Hydrogen_\_Hidrógeno",LOOKUP(D612,Listas!$AL$4:$AL$7,Listas!$AM$4:$AM$7),VLOOKUP($B612,Listas!$B$4:$K$12,10,FALSE)))</f>
        <v/>
      </c>
    </row>
    <row r="613" spans="1:11" x14ac:dyDescent="0.25">
      <c r="A613" s="14"/>
      <c r="B613" s="23" t="s">
        <v>781</v>
      </c>
      <c r="C613" s="14" t="str">
        <f>IF(ISERROR(VLOOKUP($B613,Listas!$B$4:$C$12,2,FALSE)),"",VLOOKUP($B613,Listas!$B$4:$C$12,2,FALSE))</f>
        <v/>
      </c>
      <c r="D613" s="23"/>
      <c r="E613" s="15">
        <v>0</v>
      </c>
      <c r="F613" s="15" t="s">
        <v>909</v>
      </c>
      <c r="G613" s="15" t="str">
        <f>IF(ISERROR(VLOOKUP($B613&amp;" "&amp;$H613,Listas!$N$4:$O$14,2,FALSE)),"",VLOOKUP($B613&amp;" "&amp;$H613,Listas!$N$4:$O$14,2,FALSE))</f>
        <v/>
      </c>
      <c r="H613" s="15" t="str">
        <f>IF(ISERROR(VLOOKUP($F613,Listas!$L$4:$M$7,2,FALSE)),"",VLOOKUP($F613,Listas!$L$4:$M$7,2,FALSE))</f>
        <v/>
      </c>
      <c r="I613" s="17" t="str">
        <f t="shared" si="18"/>
        <v/>
      </c>
      <c r="J613" s="15" t="str">
        <f t="shared" si="19"/>
        <v/>
      </c>
      <c r="K613" s="15" t="str">
        <f>IF(ISERROR(VLOOKUP($B613,Listas!$B$4:$K$12,10,FALSE)),"",IF(B613="Hydrogen_\_Hidrógeno",LOOKUP(D613,Listas!$AL$4:$AL$7,Listas!$AM$4:$AM$7),VLOOKUP($B613,Listas!$B$4:$K$12,10,FALSE)))</f>
        <v/>
      </c>
    </row>
    <row r="614" spans="1:11" x14ac:dyDescent="0.25">
      <c r="A614" s="14"/>
      <c r="B614" s="23" t="s">
        <v>781</v>
      </c>
      <c r="C614" s="14" t="str">
        <f>IF(ISERROR(VLOOKUP($B614,Listas!$B$4:$C$12,2,FALSE)),"",VLOOKUP($B614,Listas!$B$4:$C$12,2,FALSE))</f>
        <v/>
      </c>
      <c r="D614" s="23"/>
      <c r="E614" s="15">
        <v>0</v>
      </c>
      <c r="F614" s="15" t="s">
        <v>909</v>
      </c>
      <c r="G614" s="15" t="str">
        <f>IF(ISERROR(VLOOKUP($B614&amp;" "&amp;$H614,Listas!$N$4:$O$14,2,FALSE)),"",VLOOKUP($B614&amp;" "&amp;$H614,Listas!$N$4:$O$14,2,FALSE))</f>
        <v/>
      </c>
      <c r="H614" s="15" t="str">
        <f>IF(ISERROR(VLOOKUP($F614,Listas!$L$4:$M$7,2,FALSE)),"",VLOOKUP($F614,Listas!$L$4:$M$7,2,FALSE))</f>
        <v/>
      </c>
      <c r="I614" s="17" t="str">
        <f t="shared" si="18"/>
        <v/>
      </c>
      <c r="J614" s="15" t="str">
        <f t="shared" si="19"/>
        <v/>
      </c>
      <c r="K614" s="15" t="str">
        <f>IF(ISERROR(VLOOKUP($B614,Listas!$B$4:$K$12,10,FALSE)),"",IF(B614="Hydrogen_\_Hidrógeno",LOOKUP(D614,Listas!$AL$4:$AL$7,Listas!$AM$4:$AM$7),VLOOKUP($B614,Listas!$B$4:$K$12,10,FALSE)))</f>
        <v/>
      </c>
    </row>
    <row r="615" spans="1:11" x14ac:dyDescent="0.25">
      <c r="A615" s="14"/>
      <c r="B615" s="23" t="s">
        <v>781</v>
      </c>
      <c r="C615" s="14" t="str">
        <f>IF(ISERROR(VLOOKUP($B615,Listas!$B$4:$C$12,2,FALSE)),"",VLOOKUP($B615,Listas!$B$4:$C$12,2,FALSE))</f>
        <v/>
      </c>
      <c r="D615" s="23"/>
      <c r="E615" s="15">
        <v>0</v>
      </c>
      <c r="F615" s="15" t="s">
        <v>909</v>
      </c>
      <c r="G615" s="15" t="str">
        <f>IF(ISERROR(VLOOKUP($B615&amp;" "&amp;$H615,Listas!$N$4:$O$14,2,FALSE)),"",VLOOKUP($B615&amp;" "&amp;$H615,Listas!$N$4:$O$14,2,FALSE))</f>
        <v/>
      </c>
      <c r="H615" s="15" t="str">
        <f>IF(ISERROR(VLOOKUP($F615,Listas!$L$4:$M$7,2,FALSE)),"",VLOOKUP($F615,Listas!$L$4:$M$7,2,FALSE))</f>
        <v/>
      </c>
      <c r="I615" s="17" t="str">
        <f t="shared" si="18"/>
        <v/>
      </c>
      <c r="J615" s="15" t="str">
        <f t="shared" si="19"/>
        <v/>
      </c>
      <c r="K615" s="15" t="str">
        <f>IF(ISERROR(VLOOKUP($B615,Listas!$B$4:$K$12,10,FALSE)),"",IF(B615="Hydrogen_\_Hidrógeno",LOOKUP(D615,Listas!$AL$4:$AL$7,Listas!$AM$4:$AM$7),VLOOKUP($B615,Listas!$B$4:$K$12,10,FALSE)))</f>
        <v/>
      </c>
    </row>
    <row r="616" spans="1:11" x14ac:dyDescent="0.25">
      <c r="A616" s="14"/>
      <c r="B616" s="23" t="s">
        <v>781</v>
      </c>
      <c r="C616" s="14" t="str">
        <f>IF(ISERROR(VLOOKUP($B616,Listas!$B$4:$C$12,2,FALSE)),"",VLOOKUP($B616,Listas!$B$4:$C$12,2,FALSE))</f>
        <v/>
      </c>
      <c r="D616" s="23"/>
      <c r="E616" s="15">
        <v>0</v>
      </c>
      <c r="F616" s="15" t="s">
        <v>909</v>
      </c>
      <c r="G616" s="15" t="str">
        <f>IF(ISERROR(VLOOKUP($B616&amp;" "&amp;$H616,Listas!$N$4:$O$14,2,FALSE)),"",VLOOKUP($B616&amp;" "&amp;$H616,Listas!$N$4:$O$14,2,FALSE))</f>
        <v/>
      </c>
      <c r="H616" s="15" t="str">
        <f>IF(ISERROR(VLOOKUP($F616,Listas!$L$4:$M$7,2,FALSE)),"",VLOOKUP($F616,Listas!$L$4:$M$7,2,FALSE))</f>
        <v/>
      </c>
      <c r="I616" s="17" t="str">
        <f t="shared" si="18"/>
        <v/>
      </c>
      <c r="J616" s="15" t="str">
        <f t="shared" si="19"/>
        <v/>
      </c>
      <c r="K616" s="15" t="str">
        <f>IF(ISERROR(VLOOKUP($B616,Listas!$B$4:$K$12,10,FALSE)),"",IF(B616="Hydrogen_\_Hidrógeno",LOOKUP(D616,Listas!$AL$4:$AL$7,Listas!$AM$4:$AM$7),VLOOKUP($B616,Listas!$B$4:$K$12,10,FALSE)))</f>
        <v/>
      </c>
    </row>
    <row r="617" spans="1:11" x14ac:dyDescent="0.25">
      <c r="A617" s="14"/>
      <c r="B617" s="23" t="s">
        <v>781</v>
      </c>
      <c r="C617" s="14" t="str">
        <f>IF(ISERROR(VLOOKUP($B617,Listas!$B$4:$C$12,2,FALSE)),"",VLOOKUP($B617,Listas!$B$4:$C$12,2,FALSE))</f>
        <v/>
      </c>
      <c r="D617" s="23"/>
      <c r="E617" s="15">
        <v>0</v>
      </c>
      <c r="F617" s="15" t="s">
        <v>909</v>
      </c>
      <c r="G617" s="15" t="str">
        <f>IF(ISERROR(VLOOKUP($B617&amp;" "&amp;$H617,Listas!$N$4:$O$14,2,FALSE)),"",VLOOKUP($B617&amp;" "&amp;$H617,Listas!$N$4:$O$14,2,FALSE))</f>
        <v/>
      </c>
      <c r="H617" s="15" t="str">
        <f>IF(ISERROR(VLOOKUP($F617,Listas!$L$4:$M$7,2,FALSE)),"",VLOOKUP($F617,Listas!$L$4:$M$7,2,FALSE))</f>
        <v/>
      </c>
      <c r="I617" s="17" t="str">
        <f t="shared" si="18"/>
        <v/>
      </c>
      <c r="J617" s="15" t="str">
        <f t="shared" si="19"/>
        <v/>
      </c>
      <c r="K617" s="15" t="str">
        <f>IF(ISERROR(VLOOKUP($B617,Listas!$B$4:$K$12,10,FALSE)),"",IF(B617="Hydrogen_\_Hidrógeno",LOOKUP(D617,Listas!$AL$4:$AL$7,Listas!$AM$4:$AM$7),VLOOKUP($B617,Listas!$B$4:$K$12,10,FALSE)))</f>
        <v/>
      </c>
    </row>
    <row r="618" spans="1:11" x14ac:dyDescent="0.25">
      <c r="A618" s="14"/>
      <c r="B618" s="23" t="s">
        <v>781</v>
      </c>
      <c r="C618" s="14" t="str">
        <f>IF(ISERROR(VLOOKUP($B618,Listas!$B$4:$C$12,2,FALSE)),"",VLOOKUP($B618,Listas!$B$4:$C$12,2,FALSE))</f>
        <v/>
      </c>
      <c r="D618" s="23"/>
      <c r="E618" s="15">
        <v>0</v>
      </c>
      <c r="F618" s="15" t="s">
        <v>909</v>
      </c>
      <c r="G618" s="15" t="str">
        <f>IF(ISERROR(VLOOKUP($B618&amp;" "&amp;$H618,Listas!$N$4:$O$14,2,FALSE)),"",VLOOKUP($B618&amp;" "&amp;$H618,Listas!$N$4:$O$14,2,FALSE))</f>
        <v/>
      </c>
      <c r="H618" s="15" t="str">
        <f>IF(ISERROR(VLOOKUP($F618,Listas!$L$4:$M$7,2,FALSE)),"",VLOOKUP($F618,Listas!$L$4:$M$7,2,FALSE))</f>
        <v/>
      </c>
      <c r="I618" s="17" t="str">
        <f t="shared" si="18"/>
        <v/>
      </c>
      <c r="J618" s="15" t="str">
        <f t="shared" si="19"/>
        <v/>
      </c>
      <c r="K618" s="15" t="str">
        <f>IF(ISERROR(VLOOKUP($B618,Listas!$B$4:$K$12,10,FALSE)),"",IF(B618="Hydrogen_\_Hidrógeno",LOOKUP(D618,Listas!$AL$4:$AL$7,Listas!$AM$4:$AM$7),VLOOKUP($B618,Listas!$B$4:$K$12,10,FALSE)))</f>
        <v/>
      </c>
    </row>
    <row r="619" spans="1:11" x14ac:dyDescent="0.25">
      <c r="A619" s="14"/>
      <c r="B619" s="23" t="s">
        <v>781</v>
      </c>
      <c r="C619" s="14" t="str">
        <f>IF(ISERROR(VLOOKUP($B619,Listas!$B$4:$C$12,2,FALSE)),"",VLOOKUP($B619,Listas!$B$4:$C$12,2,FALSE))</f>
        <v/>
      </c>
      <c r="D619" s="23"/>
      <c r="E619" s="15">
        <v>0</v>
      </c>
      <c r="F619" s="15" t="s">
        <v>909</v>
      </c>
      <c r="G619" s="15" t="str">
        <f>IF(ISERROR(VLOOKUP($B619&amp;" "&amp;$H619,Listas!$N$4:$O$14,2,FALSE)),"",VLOOKUP($B619&amp;" "&amp;$H619,Listas!$N$4:$O$14,2,FALSE))</f>
        <v/>
      </c>
      <c r="H619" s="15" t="str">
        <f>IF(ISERROR(VLOOKUP($F619,Listas!$L$4:$M$7,2,FALSE)),"",VLOOKUP($F619,Listas!$L$4:$M$7,2,FALSE))</f>
        <v/>
      </c>
      <c r="I619" s="17" t="str">
        <f t="shared" si="18"/>
        <v/>
      </c>
      <c r="J619" s="15" t="str">
        <f t="shared" si="19"/>
        <v/>
      </c>
      <c r="K619" s="15" t="str">
        <f>IF(ISERROR(VLOOKUP($B619,Listas!$B$4:$K$12,10,FALSE)),"",IF(B619="Hydrogen_\_Hidrógeno",LOOKUP(D619,Listas!$AL$4:$AL$7,Listas!$AM$4:$AM$7),VLOOKUP($B619,Listas!$B$4:$K$12,10,FALSE)))</f>
        <v/>
      </c>
    </row>
    <row r="620" spans="1:11" x14ac:dyDescent="0.25">
      <c r="A620" s="14"/>
      <c r="B620" s="23" t="s">
        <v>781</v>
      </c>
      <c r="C620" s="14" t="str">
        <f>IF(ISERROR(VLOOKUP($B620,Listas!$B$4:$C$12,2,FALSE)),"",VLOOKUP($B620,Listas!$B$4:$C$12,2,FALSE))</f>
        <v/>
      </c>
      <c r="D620" s="23"/>
      <c r="E620" s="15">
        <v>0</v>
      </c>
      <c r="F620" s="15" t="s">
        <v>909</v>
      </c>
      <c r="G620" s="15" t="str">
        <f>IF(ISERROR(VLOOKUP($B620&amp;" "&amp;$H620,Listas!$N$4:$O$14,2,FALSE)),"",VLOOKUP($B620&amp;" "&amp;$H620,Listas!$N$4:$O$14,2,FALSE))</f>
        <v/>
      </c>
      <c r="H620" s="15" t="str">
        <f>IF(ISERROR(VLOOKUP($F620,Listas!$L$4:$M$7,2,FALSE)),"",VLOOKUP($F620,Listas!$L$4:$M$7,2,FALSE))</f>
        <v/>
      </c>
      <c r="I620" s="17" t="str">
        <f t="shared" si="18"/>
        <v/>
      </c>
      <c r="J620" s="15" t="str">
        <f t="shared" si="19"/>
        <v/>
      </c>
      <c r="K620" s="15" t="str">
        <f>IF(ISERROR(VLOOKUP($B620,Listas!$B$4:$K$12,10,FALSE)),"",IF(B620="Hydrogen_\_Hidrógeno",LOOKUP(D620,Listas!$AL$4:$AL$7,Listas!$AM$4:$AM$7),VLOOKUP($B620,Listas!$B$4:$K$12,10,FALSE)))</f>
        <v/>
      </c>
    </row>
    <row r="621" spans="1:11" x14ac:dyDescent="0.25">
      <c r="A621" s="14"/>
      <c r="B621" s="23" t="s">
        <v>781</v>
      </c>
      <c r="C621" s="14" t="str">
        <f>IF(ISERROR(VLOOKUP($B621,Listas!$B$4:$C$12,2,FALSE)),"",VLOOKUP($B621,Listas!$B$4:$C$12,2,FALSE))</f>
        <v/>
      </c>
      <c r="D621" s="23"/>
      <c r="E621" s="15">
        <v>0</v>
      </c>
      <c r="F621" s="15" t="s">
        <v>909</v>
      </c>
      <c r="G621" s="15" t="str">
        <f>IF(ISERROR(VLOOKUP($B621&amp;" "&amp;$H621,Listas!$N$4:$O$14,2,FALSE)),"",VLOOKUP($B621&amp;" "&amp;$H621,Listas!$N$4:$O$14,2,FALSE))</f>
        <v/>
      </c>
      <c r="H621" s="15" t="str">
        <f>IF(ISERROR(VLOOKUP($F621,Listas!$L$4:$M$7,2,FALSE)),"",VLOOKUP($F621,Listas!$L$4:$M$7,2,FALSE))</f>
        <v/>
      </c>
      <c r="I621" s="17" t="str">
        <f t="shared" si="18"/>
        <v/>
      </c>
      <c r="J621" s="15" t="str">
        <f t="shared" si="19"/>
        <v/>
      </c>
      <c r="K621" s="15" t="str">
        <f>IF(ISERROR(VLOOKUP($B621,Listas!$B$4:$K$12,10,FALSE)),"",IF(B621="Hydrogen_\_Hidrógeno",LOOKUP(D621,Listas!$AL$4:$AL$7,Listas!$AM$4:$AM$7),VLOOKUP($B621,Listas!$B$4:$K$12,10,FALSE)))</f>
        <v/>
      </c>
    </row>
    <row r="622" spans="1:11" x14ac:dyDescent="0.25">
      <c r="A622" s="14"/>
      <c r="B622" s="23" t="s">
        <v>781</v>
      </c>
      <c r="C622" s="14" t="str">
        <f>IF(ISERROR(VLOOKUP($B622,Listas!$B$4:$C$12,2,FALSE)),"",VLOOKUP($B622,Listas!$B$4:$C$12,2,FALSE))</f>
        <v/>
      </c>
      <c r="D622" s="23"/>
      <c r="E622" s="15">
        <v>0</v>
      </c>
      <c r="F622" s="15" t="s">
        <v>909</v>
      </c>
      <c r="G622" s="15" t="str">
        <f>IF(ISERROR(VLOOKUP($B622&amp;" "&amp;$H622,Listas!$N$4:$O$14,2,FALSE)),"",VLOOKUP($B622&amp;" "&amp;$H622,Listas!$N$4:$O$14,2,FALSE))</f>
        <v/>
      </c>
      <c r="H622" s="15" t="str">
        <f>IF(ISERROR(VLOOKUP($F622,Listas!$L$4:$M$7,2,FALSE)),"",VLOOKUP($F622,Listas!$L$4:$M$7,2,FALSE))</f>
        <v/>
      </c>
      <c r="I622" s="17" t="str">
        <f t="shared" si="18"/>
        <v/>
      </c>
      <c r="J622" s="15" t="str">
        <f t="shared" si="19"/>
        <v/>
      </c>
      <c r="K622" s="15" t="str">
        <f>IF(ISERROR(VLOOKUP($B622,Listas!$B$4:$K$12,10,FALSE)),"",IF(B622="Hydrogen_\_Hidrógeno",LOOKUP(D622,Listas!$AL$4:$AL$7,Listas!$AM$4:$AM$7),VLOOKUP($B622,Listas!$B$4:$K$12,10,FALSE)))</f>
        <v/>
      </c>
    </row>
    <row r="623" spans="1:11" x14ac:dyDescent="0.25">
      <c r="A623" s="14"/>
      <c r="B623" s="23" t="s">
        <v>781</v>
      </c>
      <c r="C623" s="14" t="str">
        <f>IF(ISERROR(VLOOKUP($B623,Listas!$B$4:$C$12,2,FALSE)),"",VLOOKUP($B623,Listas!$B$4:$C$12,2,FALSE))</f>
        <v/>
      </c>
      <c r="D623" s="23"/>
      <c r="E623" s="15">
        <v>0</v>
      </c>
      <c r="F623" s="15" t="s">
        <v>909</v>
      </c>
      <c r="G623" s="15" t="str">
        <f>IF(ISERROR(VLOOKUP($B623&amp;" "&amp;$H623,Listas!$N$4:$O$14,2,FALSE)),"",VLOOKUP($B623&amp;" "&amp;$H623,Listas!$N$4:$O$14,2,FALSE))</f>
        <v/>
      </c>
      <c r="H623" s="15" t="str">
        <f>IF(ISERROR(VLOOKUP($F623,Listas!$L$4:$M$7,2,FALSE)),"",VLOOKUP($F623,Listas!$L$4:$M$7,2,FALSE))</f>
        <v/>
      </c>
      <c r="I623" s="17" t="str">
        <f t="shared" si="18"/>
        <v/>
      </c>
      <c r="J623" s="15" t="str">
        <f t="shared" si="19"/>
        <v/>
      </c>
      <c r="K623" s="15" t="str">
        <f>IF(ISERROR(VLOOKUP($B623,Listas!$B$4:$K$12,10,FALSE)),"",IF(B623="Hydrogen_\_Hidrógeno",LOOKUP(D623,Listas!$AL$4:$AL$7,Listas!$AM$4:$AM$7),VLOOKUP($B623,Listas!$B$4:$K$12,10,FALSE)))</f>
        <v/>
      </c>
    </row>
    <row r="624" spans="1:11" x14ac:dyDescent="0.25">
      <c r="A624" s="14"/>
      <c r="B624" s="23" t="s">
        <v>781</v>
      </c>
      <c r="C624" s="14" t="str">
        <f>IF(ISERROR(VLOOKUP($B624,Listas!$B$4:$C$12,2,FALSE)),"",VLOOKUP($B624,Listas!$B$4:$C$12,2,FALSE))</f>
        <v/>
      </c>
      <c r="D624" s="23"/>
      <c r="E624" s="15">
        <v>0</v>
      </c>
      <c r="F624" s="15" t="s">
        <v>909</v>
      </c>
      <c r="G624" s="15" t="str">
        <f>IF(ISERROR(VLOOKUP($B624&amp;" "&amp;$H624,Listas!$N$4:$O$14,2,FALSE)),"",VLOOKUP($B624&amp;" "&amp;$H624,Listas!$N$4:$O$14,2,FALSE))</f>
        <v/>
      </c>
      <c r="H624" s="15" t="str">
        <f>IF(ISERROR(VLOOKUP($F624,Listas!$L$4:$M$7,2,FALSE)),"",VLOOKUP($F624,Listas!$L$4:$M$7,2,FALSE))</f>
        <v/>
      </c>
      <c r="I624" s="17" t="str">
        <f t="shared" si="18"/>
        <v/>
      </c>
      <c r="J624" s="15" t="str">
        <f t="shared" si="19"/>
        <v/>
      </c>
      <c r="K624" s="15" t="str">
        <f>IF(ISERROR(VLOOKUP($B624,Listas!$B$4:$K$12,10,FALSE)),"",IF(B624="Hydrogen_\_Hidrógeno",LOOKUP(D624,Listas!$AL$4:$AL$7,Listas!$AM$4:$AM$7),VLOOKUP($B624,Listas!$B$4:$K$12,10,FALSE)))</f>
        <v/>
      </c>
    </row>
    <row r="625" spans="1:11" x14ac:dyDescent="0.25">
      <c r="A625" s="14"/>
      <c r="B625" s="23" t="s">
        <v>781</v>
      </c>
      <c r="C625" s="14" t="str">
        <f>IF(ISERROR(VLOOKUP($B625,Listas!$B$4:$C$12,2,FALSE)),"",VLOOKUP($B625,Listas!$B$4:$C$12,2,FALSE))</f>
        <v/>
      </c>
      <c r="D625" s="23"/>
      <c r="E625" s="15">
        <v>0</v>
      </c>
      <c r="F625" s="15" t="s">
        <v>909</v>
      </c>
      <c r="G625" s="15" t="str">
        <f>IF(ISERROR(VLOOKUP($B625&amp;" "&amp;$H625,Listas!$N$4:$O$14,2,FALSE)),"",VLOOKUP($B625&amp;" "&amp;$H625,Listas!$N$4:$O$14,2,FALSE))</f>
        <v/>
      </c>
      <c r="H625" s="15" t="str">
        <f>IF(ISERROR(VLOOKUP($F625,Listas!$L$4:$M$7,2,FALSE)),"",VLOOKUP($F625,Listas!$L$4:$M$7,2,FALSE))</f>
        <v/>
      </c>
      <c r="I625" s="17" t="str">
        <f t="shared" si="18"/>
        <v/>
      </c>
      <c r="J625" s="15" t="str">
        <f t="shared" si="19"/>
        <v/>
      </c>
      <c r="K625" s="15" t="str">
        <f>IF(ISERROR(VLOOKUP($B625,Listas!$B$4:$K$12,10,FALSE)),"",IF(B625="Hydrogen_\_Hidrógeno",LOOKUP(D625,Listas!$AL$4:$AL$7,Listas!$AM$4:$AM$7),VLOOKUP($B625,Listas!$B$4:$K$12,10,FALSE)))</f>
        <v/>
      </c>
    </row>
    <row r="626" spans="1:11" x14ac:dyDescent="0.25">
      <c r="A626" s="14"/>
      <c r="B626" s="23" t="s">
        <v>781</v>
      </c>
      <c r="C626" s="14" t="str">
        <f>IF(ISERROR(VLOOKUP($B626,Listas!$B$4:$C$12,2,FALSE)),"",VLOOKUP($B626,Listas!$B$4:$C$12,2,FALSE))</f>
        <v/>
      </c>
      <c r="D626" s="23"/>
      <c r="E626" s="15">
        <v>0</v>
      </c>
      <c r="F626" s="15" t="s">
        <v>909</v>
      </c>
      <c r="G626" s="15" t="str">
        <f>IF(ISERROR(VLOOKUP($B626&amp;" "&amp;$H626,Listas!$N$4:$O$14,2,FALSE)),"",VLOOKUP($B626&amp;" "&amp;$H626,Listas!$N$4:$O$14,2,FALSE))</f>
        <v/>
      </c>
      <c r="H626" s="15" t="str">
        <f>IF(ISERROR(VLOOKUP($F626,Listas!$L$4:$M$7,2,FALSE)),"",VLOOKUP($F626,Listas!$L$4:$M$7,2,FALSE))</f>
        <v/>
      </c>
      <c r="I626" s="17" t="str">
        <f t="shared" si="18"/>
        <v/>
      </c>
      <c r="J626" s="15" t="str">
        <f t="shared" si="19"/>
        <v/>
      </c>
      <c r="K626" s="15" t="str">
        <f>IF(ISERROR(VLOOKUP($B626,Listas!$B$4:$K$12,10,FALSE)),"",IF(B626="Hydrogen_\_Hidrógeno",LOOKUP(D626,Listas!$AL$4:$AL$7,Listas!$AM$4:$AM$7),VLOOKUP($B626,Listas!$B$4:$K$12,10,FALSE)))</f>
        <v/>
      </c>
    </row>
    <row r="627" spans="1:11" x14ac:dyDescent="0.25">
      <c r="A627" s="14"/>
      <c r="B627" s="23" t="s">
        <v>781</v>
      </c>
      <c r="C627" s="14" t="str">
        <f>IF(ISERROR(VLOOKUP($B627,Listas!$B$4:$C$12,2,FALSE)),"",VLOOKUP($B627,Listas!$B$4:$C$12,2,FALSE))</f>
        <v/>
      </c>
      <c r="D627" s="23"/>
      <c r="E627" s="15">
        <v>0</v>
      </c>
      <c r="F627" s="15" t="s">
        <v>909</v>
      </c>
      <c r="G627" s="15" t="str">
        <f>IF(ISERROR(VLOOKUP($B627&amp;" "&amp;$H627,Listas!$N$4:$O$14,2,FALSE)),"",VLOOKUP($B627&amp;" "&amp;$H627,Listas!$N$4:$O$14,2,FALSE))</f>
        <v/>
      </c>
      <c r="H627" s="15" t="str">
        <f>IF(ISERROR(VLOOKUP($F627,Listas!$L$4:$M$7,2,FALSE)),"",VLOOKUP($F627,Listas!$L$4:$M$7,2,FALSE))</f>
        <v/>
      </c>
      <c r="I627" s="17" t="str">
        <f t="shared" si="18"/>
        <v/>
      </c>
      <c r="J627" s="15" t="str">
        <f t="shared" si="19"/>
        <v/>
      </c>
      <c r="K627" s="15" t="str">
        <f>IF(ISERROR(VLOOKUP($B627,Listas!$B$4:$K$12,10,FALSE)),"",IF(B627="Hydrogen_\_Hidrógeno",LOOKUP(D627,Listas!$AL$4:$AL$7,Listas!$AM$4:$AM$7),VLOOKUP($B627,Listas!$B$4:$K$12,10,FALSE)))</f>
        <v/>
      </c>
    </row>
    <row r="628" spans="1:11" x14ac:dyDescent="0.25">
      <c r="A628" s="14"/>
      <c r="B628" s="23" t="s">
        <v>781</v>
      </c>
      <c r="C628" s="14" t="str">
        <f>IF(ISERROR(VLOOKUP($B628,Listas!$B$4:$C$12,2,FALSE)),"",VLOOKUP($B628,Listas!$B$4:$C$12,2,FALSE))</f>
        <v/>
      </c>
      <c r="D628" s="23"/>
      <c r="E628" s="15">
        <v>0</v>
      </c>
      <c r="F628" s="15" t="s">
        <v>909</v>
      </c>
      <c r="G628" s="15" t="str">
        <f>IF(ISERROR(VLOOKUP($B628&amp;" "&amp;$H628,Listas!$N$4:$O$14,2,FALSE)),"",VLOOKUP($B628&amp;" "&amp;$H628,Listas!$N$4:$O$14,2,FALSE))</f>
        <v/>
      </c>
      <c r="H628" s="15" t="str">
        <f>IF(ISERROR(VLOOKUP($F628,Listas!$L$4:$M$7,2,FALSE)),"",VLOOKUP($F628,Listas!$L$4:$M$7,2,FALSE))</f>
        <v/>
      </c>
      <c r="I628" s="17" t="str">
        <f t="shared" si="18"/>
        <v/>
      </c>
      <c r="J628" s="15" t="str">
        <f t="shared" si="19"/>
        <v/>
      </c>
      <c r="K628" s="15" t="str">
        <f>IF(ISERROR(VLOOKUP($B628,Listas!$B$4:$K$12,10,FALSE)),"",IF(B628="Hydrogen_\_Hidrógeno",LOOKUP(D628,Listas!$AL$4:$AL$7,Listas!$AM$4:$AM$7),VLOOKUP($B628,Listas!$B$4:$K$12,10,FALSE)))</f>
        <v/>
      </c>
    </row>
    <row r="629" spans="1:11" x14ac:dyDescent="0.25">
      <c r="A629" s="14"/>
      <c r="B629" s="23" t="s">
        <v>781</v>
      </c>
      <c r="C629" s="14" t="str">
        <f>IF(ISERROR(VLOOKUP($B629,Listas!$B$4:$C$12,2,FALSE)),"",VLOOKUP($B629,Listas!$B$4:$C$12,2,FALSE))</f>
        <v/>
      </c>
      <c r="D629" s="23"/>
      <c r="E629" s="15">
        <v>0</v>
      </c>
      <c r="F629" s="15" t="s">
        <v>909</v>
      </c>
      <c r="G629" s="15" t="str">
        <f>IF(ISERROR(VLOOKUP($B629&amp;" "&amp;$H629,Listas!$N$4:$O$14,2,FALSE)),"",VLOOKUP($B629&amp;" "&amp;$H629,Listas!$N$4:$O$14,2,FALSE))</f>
        <v/>
      </c>
      <c r="H629" s="15" t="str">
        <f>IF(ISERROR(VLOOKUP($F629,Listas!$L$4:$M$7,2,FALSE)),"",VLOOKUP($F629,Listas!$L$4:$M$7,2,FALSE))</f>
        <v/>
      </c>
      <c r="I629" s="17" t="str">
        <f t="shared" si="18"/>
        <v/>
      </c>
      <c r="J629" s="15" t="str">
        <f t="shared" si="19"/>
        <v/>
      </c>
      <c r="K629" s="15" t="str">
        <f>IF(ISERROR(VLOOKUP($B629,Listas!$B$4:$K$12,10,FALSE)),"",IF(B629="Hydrogen_\_Hidrógeno",LOOKUP(D629,Listas!$AL$4:$AL$7,Listas!$AM$4:$AM$7),VLOOKUP($B629,Listas!$B$4:$K$12,10,FALSE)))</f>
        <v/>
      </c>
    </row>
    <row r="630" spans="1:11" x14ac:dyDescent="0.25">
      <c r="A630" s="14"/>
      <c r="B630" s="23" t="s">
        <v>781</v>
      </c>
      <c r="C630" s="14" t="str">
        <f>IF(ISERROR(VLOOKUP($B630,Listas!$B$4:$C$12,2,FALSE)),"",VLOOKUP($B630,Listas!$B$4:$C$12,2,FALSE))</f>
        <v/>
      </c>
      <c r="D630" s="23"/>
      <c r="E630" s="15">
        <v>0</v>
      </c>
      <c r="F630" s="15" t="s">
        <v>909</v>
      </c>
      <c r="G630" s="15" t="str">
        <f>IF(ISERROR(VLOOKUP($B630&amp;" "&amp;$H630,Listas!$N$4:$O$14,2,FALSE)),"",VLOOKUP($B630&amp;" "&amp;$H630,Listas!$N$4:$O$14,2,FALSE))</f>
        <v/>
      </c>
      <c r="H630" s="15" t="str">
        <f>IF(ISERROR(VLOOKUP($F630,Listas!$L$4:$M$7,2,FALSE)),"",VLOOKUP($F630,Listas!$L$4:$M$7,2,FALSE))</f>
        <v/>
      </c>
      <c r="I630" s="17" t="str">
        <f t="shared" si="18"/>
        <v/>
      </c>
      <c r="J630" s="15" t="str">
        <f t="shared" si="19"/>
        <v/>
      </c>
      <c r="K630" s="15" t="str">
        <f>IF(ISERROR(VLOOKUP($B630,Listas!$B$4:$K$12,10,FALSE)),"",IF(B630="Hydrogen_\_Hidrógeno",LOOKUP(D630,Listas!$AL$4:$AL$7,Listas!$AM$4:$AM$7),VLOOKUP($B630,Listas!$B$4:$K$12,10,FALSE)))</f>
        <v/>
      </c>
    </row>
    <row r="631" spans="1:11" x14ac:dyDescent="0.25">
      <c r="A631" s="14"/>
      <c r="B631" s="23" t="s">
        <v>781</v>
      </c>
      <c r="C631" s="14" t="str">
        <f>IF(ISERROR(VLOOKUP($B631,Listas!$B$4:$C$12,2,FALSE)),"",VLOOKUP($B631,Listas!$B$4:$C$12,2,FALSE))</f>
        <v/>
      </c>
      <c r="D631" s="23"/>
      <c r="E631" s="15">
        <v>0</v>
      </c>
      <c r="F631" s="15" t="s">
        <v>909</v>
      </c>
      <c r="G631" s="15" t="str">
        <f>IF(ISERROR(VLOOKUP($B631&amp;" "&amp;$H631,Listas!$N$4:$O$14,2,FALSE)),"",VLOOKUP($B631&amp;" "&amp;$H631,Listas!$N$4:$O$14,2,FALSE))</f>
        <v/>
      </c>
      <c r="H631" s="15" t="str">
        <f>IF(ISERROR(VLOOKUP($F631,Listas!$L$4:$M$7,2,FALSE)),"",VLOOKUP($F631,Listas!$L$4:$M$7,2,FALSE))</f>
        <v/>
      </c>
      <c r="I631" s="17" t="str">
        <f t="shared" si="18"/>
        <v/>
      </c>
      <c r="J631" s="15" t="str">
        <f t="shared" si="19"/>
        <v/>
      </c>
      <c r="K631" s="15" t="str">
        <f>IF(ISERROR(VLOOKUP($B631,Listas!$B$4:$K$12,10,FALSE)),"",IF(B631="Hydrogen_\_Hidrógeno",LOOKUP(D631,Listas!$AL$4:$AL$7,Listas!$AM$4:$AM$7),VLOOKUP($B631,Listas!$B$4:$K$12,10,FALSE)))</f>
        <v/>
      </c>
    </row>
    <row r="632" spans="1:11" x14ac:dyDescent="0.25">
      <c r="A632" s="14"/>
      <c r="B632" s="23" t="s">
        <v>781</v>
      </c>
      <c r="C632" s="14" t="str">
        <f>IF(ISERROR(VLOOKUP($B632,Listas!$B$4:$C$12,2,FALSE)),"",VLOOKUP($B632,Listas!$B$4:$C$12,2,FALSE))</f>
        <v/>
      </c>
      <c r="D632" s="23"/>
      <c r="E632" s="15">
        <v>0</v>
      </c>
      <c r="F632" s="15" t="s">
        <v>909</v>
      </c>
      <c r="G632" s="15" t="str">
        <f>IF(ISERROR(VLOOKUP($B632&amp;" "&amp;$H632,Listas!$N$4:$O$14,2,FALSE)),"",VLOOKUP($B632&amp;" "&amp;$H632,Listas!$N$4:$O$14,2,FALSE))</f>
        <v/>
      </c>
      <c r="H632" s="15" t="str">
        <f>IF(ISERROR(VLOOKUP($F632,Listas!$L$4:$M$7,2,FALSE)),"",VLOOKUP($F632,Listas!$L$4:$M$7,2,FALSE))</f>
        <v/>
      </c>
      <c r="I632" s="17" t="str">
        <f t="shared" si="18"/>
        <v/>
      </c>
      <c r="J632" s="15" t="str">
        <f t="shared" si="19"/>
        <v/>
      </c>
      <c r="K632" s="15" t="str">
        <f>IF(ISERROR(VLOOKUP($B632,Listas!$B$4:$K$12,10,FALSE)),"",IF(B632="Hydrogen_\_Hidrógeno",LOOKUP(D632,Listas!$AL$4:$AL$7,Listas!$AM$4:$AM$7),VLOOKUP($B632,Listas!$B$4:$K$12,10,FALSE)))</f>
        <v/>
      </c>
    </row>
    <row r="633" spans="1:11" x14ac:dyDescent="0.25">
      <c r="A633" s="14"/>
      <c r="B633" s="23" t="s">
        <v>781</v>
      </c>
      <c r="C633" s="14" t="str">
        <f>IF(ISERROR(VLOOKUP($B633,Listas!$B$4:$C$12,2,FALSE)),"",VLOOKUP($B633,Listas!$B$4:$C$12,2,FALSE))</f>
        <v/>
      </c>
      <c r="D633" s="23"/>
      <c r="E633" s="15">
        <v>0</v>
      </c>
      <c r="F633" s="15" t="s">
        <v>909</v>
      </c>
      <c r="G633" s="15" t="str">
        <f>IF(ISERROR(VLOOKUP($B633&amp;" "&amp;$H633,Listas!$N$4:$O$14,2,FALSE)),"",VLOOKUP($B633&amp;" "&amp;$H633,Listas!$N$4:$O$14,2,FALSE))</f>
        <v/>
      </c>
      <c r="H633" s="15" t="str">
        <f>IF(ISERROR(VLOOKUP($F633,Listas!$L$4:$M$7,2,FALSE)),"",VLOOKUP($F633,Listas!$L$4:$M$7,2,FALSE))</f>
        <v/>
      </c>
      <c r="I633" s="17" t="str">
        <f t="shared" si="18"/>
        <v/>
      </c>
      <c r="J633" s="15" t="str">
        <f t="shared" si="19"/>
        <v/>
      </c>
      <c r="K633" s="15" t="str">
        <f>IF(ISERROR(VLOOKUP($B633,Listas!$B$4:$K$12,10,FALSE)),"",IF(B633="Hydrogen_\_Hidrógeno",LOOKUP(D633,Listas!$AL$4:$AL$7,Listas!$AM$4:$AM$7),VLOOKUP($B633,Listas!$B$4:$K$12,10,FALSE)))</f>
        <v/>
      </c>
    </row>
    <row r="634" spans="1:11" x14ac:dyDescent="0.25">
      <c r="A634" s="14"/>
      <c r="B634" s="23" t="s">
        <v>781</v>
      </c>
      <c r="C634" s="14" t="str">
        <f>IF(ISERROR(VLOOKUP($B634,Listas!$B$4:$C$12,2,FALSE)),"",VLOOKUP($B634,Listas!$B$4:$C$12,2,FALSE))</f>
        <v/>
      </c>
      <c r="D634" s="23"/>
      <c r="E634" s="15">
        <v>0</v>
      </c>
      <c r="F634" s="15" t="s">
        <v>909</v>
      </c>
      <c r="G634" s="15" t="str">
        <f>IF(ISERROR(VLOOKUP($B634&amp;" "&amp;$H634,Listas!$N$4:$O$14,2,FALSE)),"",VLOOKUP($B634&amp;" "&amp;$H634,Listas!$N$4:$O$14,2,FALSE))</f>
        <v/>
      </c>
      <c r="H634" s="15" t="str">
        <f>IF(ISERROR(VLOOKUP($F634,Listas!$L$4:$M$7,2,FALSE)),"",VLOOKUP($F634,Listas!$L$4:$M$7,2,FALSE))</f>
        <v/>
      </c>
      <c r="I634" s="17" t="str">
        <f t="shared" si="18"/>
        <v/>
      </c>
      <c r="J634" s="15" t="str">
        <f t="shared" si="19"/>
        <v/>
      </c>
      <c r="K634" s="15" t="str">
        <f>IF(ISERROR(VLOOKUP($B634,Listas!$B$4:$K$12,10,FALSE)),"",IF(B634="Hydrogen_\_Hidrógeno",LOOKUP(D634,Listas!$AL$4:$AL$7,Listas!$AM$4:$AM$7),VLOOKUP($B634,Listas!$B$4:$K$12,10,FALSE)))</f>
        <v/>
      </c>
    </row>
    <row r="635" spans="1:11" x14ac:dyDescent="0.25">
      <c r="A635" s="14"/>
      <c r="B635" s="23" t="s">
        <v>781</v>
      </c>
      <c r="C635" s="14" t="str">
        <f>IF(ISERROR(VLOOKUP($B635,Listas!$B$4:$C$12,2,FALSE)),"",VLOOKUP($B635,Listas!$B$4:$C$12,2,FALSE))</f>
        <v/>
      </c>
      <c r="D635" s="23"/>
      <c r="E635" s="15">
        <v>0</v>
      </c>
      <c r="F635" s="15" t="s">
        <v>909</v>
      </c>
      <c r="G635" s="15" t="str">
        <f>IF(ISERROR(VLOOKUP($B635&amp;" "&amp;$H635,Listas!$N$4:$O$14,2,FALSE)),"",VLOOKUP($B635&amp;" "&amp;$H635,Listas!$N$4:$O$14,2,FALSE))</f>
        <v/>
      </c>
      <c r="H635" s="15" t="str">
        <f>IF(ISERROR(VLOOKUP($F635,Listas!$L$4:$M$7,2,FALSE)),"",VLOOKUP($F635,Listas!$L$4:$M$7,2,FALSE))</f>
        <v/>
      </c>
      <c r="I635" s="17" t="str">
        <f t="shared" si="18"/>
        <v/>
      </c>
      <c r="J635" s="15" t="str">
        <f t="shared" si="19"/>
        <v/>
      </c>
      <c r="K635" s="15" t="str">
        <f>IF(ISERROR(VLOOKUP($B635,Listas!$B$4:$K$12,10,FALSE)),"",IF(B635="Hydrogen_\_Hidrógeno",LOOKUP(D635,Listas!$AL$4:$AL$7,Listas!$AM$4:$AM$7),VLOOKUP($B635,Listas!$B$4:$K$12,10,FALSE)))</f>
        <v/>
      </c>
    </row>
    <row r="636" spans="1:11" x14ac:dyDescent="0.25">
      <c r="A636" s="14"/>
      <c r="B636" s="23" t="s">
        <v>781</v>
      </c>
      <c r="C636" s="14" t="str">
        <f>IF(ISERROR(VLOOKUP($B636,Listas!$B$4:$C$12,2,FALSE)),"",VLOOKUP($B636,Listas!$B$4:$C$12,2,FALSE))</f>
        <v/>
      </c>
      <c r="D636" s="23"/>
      <c r="E636" s="15">
        <v>0</v>
      </c>
      <c r="F636" s="15" t="s">
        <v>909</v>
      </c>
      <c r="G636" s="15" t="str">
        <f>IF(ISERROR(VLOOKUP($B636&amp;" "&amp;$H636,Listas!$N$4:$O$14,2,FALSE)),"",VLOOKUP($B636&amp;" "&amp;$H636,Listas!$N$4:$O$14,2,FALSE))</f>
        <v/>
      </c>
      <c r="H636" s="15" t="str">
        <f>IF(ISERROR(VLOOKUP($F636,Listas!$L$4:$M$7,2,FALSE)),"",VLOOKUP($F636,Listas!$L$4:$M$7,2,FALSE))</f>
        <v/>
      </c>
      <c r="I636" s="17" t="str">
        <f t="shared" si="18"/>
        <v/>
      </c>
      <c r="J636" s="15" t="str">
        <f t="shared" si="19"/>
        <v/>
      </c>
      <c r="K636" s="15" t="str">
        <f>IF(ISERROR(VLOOKUP($B636,Listas!$B$4:$K$12,10,FALSE)),"",IF(B636="Hydrogen_\_Hidrógeno",LOOKUP(D636,Listas!$AL$4:$AL$7,Listas!$AM$4:$AM$7),VLOOKUP($B636,Listas!$B$4:$K$12,10,FALSE)))</f>
        <v/>
      </c>
    </row>
    <row r="637" spans="1:11" x14ac:dyDescent="0.25">
      <c r="A637" s="14"/>
      <c r="B637" s="23" t="s">
        <v>781</v>
      </c>
      <c r="C637" s="14" t="str">
        <f>IF(ISERROR(VLOOKUP($B637,Listas!$B$4:$C$12,2,FALSE)),"",VLOOKUP($B637,Listas!$B$4:$C$12,2,FALSE))</f>
        <v/>
      </c>
      <c r="D637" s="23"/>
      <c r="E637" s="15">
        <v>0</v>
      </c>
      <c r="F637" s="15" t="s">
        <v>909</v>
      </c>
      <c r="G637" s="15" t="str">
        <f>IF(ISERROR(VLOOKUP($B637&amp;" "&amp;$H637,Listas!$N$4:$O$14,2,FALSE)),"",VLOOKUP($B637&amp;" "&amp;$H637,Listas!$N$4:$O$14,2,FALSE))</f>
        <v/>
      </c>
      <c r="H637" s="15" t="str">
        <f>IF(ISERROR(VLOOKUP($F637,Listas!$L$4:$M$7,2,FALSE)),"",VLOOKUP($F637,Listas!$L$4:$M$7,2,FALSE))</f>
        <v/>
      </c>
      <c r="I637" s="17" t="str">
        <f t="shared" si="18"/>
        <v/>
      </c>
      <c r="J637" s="15" t="str">
        <f t="shared" si="19"/>
        <v/>
      </c>
      <c r="K637" s="15" t="str">
        <f>IF(ISERROR(VLOOKUP($B637,Listas!$B$4:$K$12,10,FALSE)),"",IF(B637="Hydrogen_\_Hidrógeno",LOOKUP(D637,Listas!$AL$4:$AL$7,Listas!$AM$4:$AM$7),VLOOKUP($B637,Listas!$B$4:$K$12,10,FALSE)))</f>
        <v/>
      </c>
    </row>
    <row r="638" spans="1:11" x14ac:dyDescent="0.25">
      <c r="A638" s="14"/>
      <c r="B638" s="23" t="s">
        <v>781</v>
      </c>
      <c r="C638" s="14" t="str">
        <f>IF(ISERROR(VLOOKUP($B638,Listas!$B$4:$C$12,2,FALSE)),"",VLOOKUP($B638,Listas!$B$4:$C$12,2,FALSE))</f>
        <v/>
      </c>
      <c r="D638" s="23"/>
      <c r="E638" s="15">
        <v>0</v>
      </c>
      <c r="F638" s="15" t="s">
        <v>909</v>
      </c>
      <c r="G638" s="15" t="str">
        <f>IF(ISERROR(VLOOKUP($B638&amp;" "&amp;$H638,Listas!$N$4:$O$14,2,FALSE)),"",VLOOKUP($B638&amp;" "&amp;$H638,Listas!$N$4:$O$14,2,FALSE))</f>
        <v/>
      </c>
      <c r="H638" s="15" t="str">
        <f>IF(ISERROR(VLOOKUP($F638,Listas!$L$4:$M$7,2,FALSE)),"",VLOOKUP($F638,Listas!$L$4:$M$7,2,FALSE))</f>
        <v/>
      </c>
      <c r="I638" s="17" t="str">
        <f t="shared" si="18"/>
        <v/>
      </c>
      <c r="J638" s="15" t="str">
        <f t="shared" si="19"/>
        <v/>
      </c>
      <c r="K638" s="15" t="str">
        <f>IF(ISERROR(VLOOKUP($B638,Listas!$B$4:$K$12,10,FALSE)),"",IF(B638="Hydrogen_\_Hidrógeno",LOOKUP(D638,Listas!$AL$4:$AL$7,Listas!$AM$4:$AM$7),VLOOKUP($B638,Listas!$B$4:$K$12,10,FALSE)))</f>
        <v/>
      </c>
    </row>
    <row r="639" spans="1:11" x14ac:dyDescent="0.25">
      <c r="A639" s="14"/>
      <c r="B639" s="23" t="s">
        <v>781</v>
      </c>
      <c r="C639" s="14" t="str">
        <f>IF(ISERROR(VLOOKUP($B639,Listas!$B$4:$C$12,2,FALSE)),"",VLOOKUP($B639,Listas!$B$4:$C$12,2,FALSE))</f>
        <v/>
      </c>
      <c r="D639" s="23"/>
      <c r="E639" s="15">
        <v>0</v>
      </c>
      <c r="F639" s="15" t="s">
        <v>909</v>
      </c>
      <c r="G639" s="15" t="str">
        <f>IF(ISERROR(VLOOKUP($B639&amp;" "&amp;$H639,Listas!$N$4:$O$14,2,FALSE)),"",VLOOKUP($B639&amp;" "&amp;$H639,Listas!$N$4:$O$14,2,FALSE))</f>
        <v/>
      </c>
      <c r="H639" s="15" t="str">
        <f>IF(ISERROR(VLOOKUP($F639,Listas!$L$4:$M$7,2,FALSE)),"",VLOOKUP($F639,Listas!$L$4:$M$7,2,FALSE))</f>
        <v/>
      </c>
      <c r="I639" s="17" t="str">
        <f t="shared" si="18"/>
        <v/>
      </c>
      <c r="J639" s="15" t="str">
        <f t="shared" si="19"/>
        <v/>
      </c>
      <c r="K639" s="15" t="str">
        <f>IF(ISERROR(VLOOKUP($B639,Listas!$B$4:$K$12,10,FALSE)),"",IF(B639="Hydrogen_\_Hidrógeno",LOOKUP(D639,Listas!$AL$4:$AL$7,Listas!$AM$4:$AM$7),VLOOKUP($B639,Listas!$B$4:$K$12,10,FALSE)))</f>
        <v/>
      </c>
    </row>
    <row r="640" spans="1:11" x14ac:dyDescent="0.25">
      <c r="A640" s="14"/>
      <c r="B640" s="23" t="s">
        <v>781</v>
      </c>
      <c r="C640" s="14" t="str">
        <f>IF(ISERROR(VLOOKUP($B640,Listas!$B$4:$C$12,2,FALSE)),"",VLOOKUP($B640,Listas!$B$4:$C$12,2,FALSE))</f>
        <v/>
      </c>
      <c r="D640" s="23"/>
      <c r="E640" s="15">
        <v>0</v>
      </c>
      <c r="F640" s="15" t="s">
        <v>909</v>
      </c>
      <c r="G640" s="15" t="str">
        <f>IF(ISERROR(VLOOKUP($B640&amp;" "&amp;$H640,Listas!$N$4:$O$14,2,FALSE)),"",VLOOKUP($B640&amp;" "&amp;$H640,Listas!$N$4:$O$14,2,FALSE))</f>
        <v/>
      </c>
      <c r="H640" s="15" t="str">
        <f>IF(ISERROR(VLOOKUP($F640,Listas!$L$4:$M$7,2,FALSE)),"",VLOOKUP($F640,Listas!$L$4:$M$7,2,FALSE))</f>
        <v/>
      </c>
      <c r="I640" s="17" t="str">
        <f t="shared" si="18"/>
        <v/>
      </c>
      <c r="J640" s="15" t="str">
        <f t="shared" si="19"/>
        <v/>
      </c>
      <c r="K640" s="15" t="str">
        <f>IF(ISERROR(VLOOKUP($B640,Listas!$B$4:$K$12,10,FALSE)),"",IF(B640="Hydrogen_\_Hidrógeno",LOOKUP(D640,Listas!$AL$4:$AL$7,Listas!$AM$4:$AM$7),VLOOKUP($B640,Listas!$B$4:$K$12,10,FALSE)))</f>
        <v/>
      </c>
    </row>
    <row r="641" spans="1:11" x14ac:dyDescent="0.25">
      <c r="A641" s="14"/>
      <c r="B641" s="23" t="s">
        <v>781</v>
      </c>
      <c r="C641" s="14" t="str">
        <f>IF(ISERROR(VLOOKUP($B641,Listas!$B$4:$C$12,2,FALSE)),"",VLOOKUP($B641,Listas!$B$4:$C$12,2,FALSE))</f>
        <v/>
      </c>
      <c r="D641" s="23"/>
      <c r="E641" s="15">
        <v>0</v>
      </c>
      <c r="F641" s="15" t="s">
        <v>909</v>
      </c>
      <c r="G641" s="15" t="str">
        <f>IF(ISERROR(VLOOKUP($B641&amp;" "&amp;$H641,Listas!$N$4:$O$14,2,FALSE)),"",VLOOKUP($B641&amp;" "&amp;$H641,Listas!$N$4:$O$14,2,FALSE))</f>
        <v/>
      </c>
      <c r="H641" s="15" t="str">
        <f>IF(ISERROR(VLOOKUP($F641,Listas!$L$4:$M$7,2,FALSE)),"",VLOOKUP($F641,Listas!$L$4:$M$7,2,FALSE))</f>
        <v/>
      </c>
      <c r="I641" s="17" t="str">
        <f t="shared" si="18"/>
        <v/>
      </c>
      <c r="J641" s="15" t="str">
        <f t="shared" si="19"/>
        <v/>
      </c>
      <c r="K641" s="15" t="str">
        <f>IF(ISERROR(VLOOKUP($B641,Listas!$B$4:$K$12,10,FALSE)),"",IF(B641="Hydrogen_\_Hidrógeno",LOOKUP(D641,Listas!$AL$4:$AL$7,Listas!$AM$4:$AM$7),VLOOKUP($B641,Listas!$B$4:$K$12,10,FALSE)))</f>
        <v/>
      </c>
    </row>
    <row r="642" spans="1:11" x14ac:dyDescent="0.25">
      <c r="A642" s="14"/>
      <c r="B642" s="23" t="s">
        <v>781</v>
      </c>
      <c r="C642" s="14" t="str">
        <f>IF(ISERROR(VLOOKUP($B642,Listas!$B$4:$C$12,2,FALSE)),"",VLOOKUP($B642,Listas!$B$4:$C$12,2,FALSE))</f>
        <v/>
      </c>
      <c r="D642" s="23"/>
      <c r="E642" s="15">
        <v>0</v>
      </c>
      <c r="F642" s="15" t="s">
        <v>909</v>
      </c>
      <c r="G642" s="15" t="str">
        <f>IF(ISERROR(VLOOKUP($B642&amp;" "&amp;$H642,Listas!$N$4:$O$14,2,FALSE)),"",VLOOKUP($B642&amp;" "&amp;$H642,Listas!$N$4:$O$14,2,FALSE))</f>
        <v/>
      </c>
      <c r="H642" s="15" t="str">
        <f>IF(ISERROR(VLOOKUP($F642,Listas!$L$4:$M$7,2,FALSE)),"",VLOOKUP($F642,Listas!$L$4:$M$7,2,FALSE))</f>
        <v/>
      </c>
      <c r="I642" s="17" t="str">
        <f t="shared" si="18"/>
        <v/>
      </c>
      <c r="J642" s="15" t="str">
        <f t="shared" si="19"/>
        <v/>
      </c>
      <c r="K642" s="15" t="str">
        <f>IF(ISERROR(VLOOKUP($B642,Listas!$B$4:$K$12,10,FALSE)),"",IF(B642="Hydrogen_\_Hidrógeno",LOOKUP(D642,Listas!$AL$4:$AL$7,Listas!$AM$4:$AM$7),VLOOKUP($B642,Listas!$B$4:$K$12,10,FALSE)))</f>
        <v/>
      </c>
    </row>
    <row r="643" spans="1:11" x14ac:dyDescent="0.25">
      <c r="A643" s="14"/>
      <c r="B643" s="23" t="s">
        <v>781</v>
      </c>
      <c r="C643" s="14" t="str">
        <f>IF(ISERROR(VLOOKUP($B643,Listas!$B$4:$C$12,2,FALSE)),"",VLOOKUP($B643,Listas!$B$4:$C$12,2,FALSE))</f>
        <v/>
      </c>
      <c r="D643" s="23"/>
      <c r="E643" s="15">
        <v>0</v>
      </c>
      <c r="F643" s="15" t="s">
        <v>909</v>
      </c>
      <c r="G643" s="15" t="str">
        <f>IF(ISERROR(VLOOKUP($B643&amp;" "&amp;$H643,Listas!$N$4:$O$14,2,FALSE)),"",VLOOKUP($B643&amp;" "&amp;$H643,Listas!$N$4:$O$14,2,FALSE))</f>
        <v/>
      </c>
      <c r="H643" s="15" t="str">
        <f>IF(ISERROR(VLOOKUP($F643,Listas!$L$4:$M$7,2,FALSE)),"",VLOOKUP($F643,Listas!$L$4:$M$7,2,FALSE))</f>
        <v/>
      </c>
      <c r="I643" s="17" t="str">
        <f t="shared" si="18"/>
        <v/>
      </c>
      <c r="J643" s="15" t="str">
        <f t="shared" si="19"/>
        <v/>
      </c>
      <c r="K643" s="15" t="str">
        <f>IF(ISERROR(VLOOKUP($B643,Listas!$B$4:$K$12,10,FALSE)),"",IF(B643="Hydrogen_\_Hidrógeno",LOOKUP(D643,Listas!$AL$4:$AL$7,Listas!$AM$4:$AM$7),VLOOKUP($B643,Listas!$B$4:$K$12,10,FALSE)))</f>
        <v/>
      </c>
    </row>
    <row r="644" spans="1:11" x14ac:dyDescent="0.25">
      <c r="A644" s="14"/>
      <c r="B644" s="23" t="s">
        <v>781</v>
      </c>
      <c r="C644" s="14" t="str">
        <f>IF(ISERROR(VLOOKUP($B644,Listas!$B$4:$C$12,2,FALSE)),"",VLOOKUP($B644,Listas!$B$4:$C$12,2,FALSE))</f>
        <v/>
      </c>
      <c r="D644" s="23"/>
      <c r="E644" s="15">
        <v>0</v>
      </c>
      <c r="F644" s="15" t="s">
        <v>909</v>
      </c>
      <c r="G644" s="15" t="str">
        <f>IF(ISERROR(VLOOKUP($B644&amp;" "&amp;$H644,Listas!$N$4:$O$14,2,FALSE)),"",VLOOKUP($B644&amp;" "&amp;$H644,Listas!$N$4:$O$14,2,FALSE))</f>
        <v/>
      </c>
      <c r="H644" s="15" t="str">
        <f>IF(ISERROR(VLOOKUP($F644,Listas!$L$4:$M$7,2,FALSE)),"",VLOOKUP($F644,Listas!$L$4:$M$7,2,FALSE))</f>
        <v/>
      </c>
      <c r="I644" s="17" t="str">
        <f t="shared" si="18"/>
        <v/>
      </c>
      <c r="J644" s="15" t="str">
        <f t="shared" si="19"/>
        <v/>
      </c>
      <c r="K644" s="15" t="str">
        <f>IF(ISERROR(VLOOKUP($B644,Listas!$B$4:$K$12,10,FALSE)),"",IF(B644="Hydrogen_\_Hidrógeno",LOOKUP(D644,Listas!$AL$4:$AL$7,Listas!$AM$4:$AM$7),VLOOKUP($B644,Listas!$B$4:$K$12,10,FALSE)))</f>
        <v/>
      </c>
    </row>
    <row r="645" spans="1:11" x14ac:dyDescent="0.25">
      <c r="A645" s="14"/>
      <c r="B645" s="23" t="s">
        <v>781</v>
      </c>
      <c r="C645" s="14" t="str">
        <f>IF(ISERROR(VLOOKUP($B645,Listas!$B$4:$C$12,2,FALSE)),"",VLOOKUP($B645,Listas!$B$4:$C$12,2,FALSE))</f>
        <v/>
      </c>
      <c r="D645" s="23"/>
      <c r="E645" s="15">
        <v>0</v>
      </c>
      <c r="F645" s="15" t="s">
        <v>909</v>
      </c>
      <c r="G645" s="15" t="str">
        <f>IF(ISERROR(VLOOKUP($B645&amp;" "&amp;$H645,Listas!$N$4:$O$14,2,FALSE)),"",VLOOKUP($B645&amp;" "&amp;$H645,Listas!$N$4:$O$14,2,FALSE))</f>
        <v/>
      </c>
      <c r="H645" s="15" t="str">
        <f>IF(ISERROR(VLOOKUP($F645,Listas!$L$4:$M$7,2,FALSE)),"",VLOOKUP($F645,Listas!$L$4:$M$7,2,FALSE))</f>
        <v/>
      </c>
      <c r="I645" s="17" t="str">
        <f t="shared" si="18"/>
        <v/>
      </c>
      <c r="J645" s="15" t="str">
        <f t="shared" si="19"/>
        <v/>
      </c>
      <c r="K645" s="15" t="str">
        <f>IF(ISERROR(VLOOKUP($B645,Listas!$B$4:$K$12,10,FALSE)),"",IF(B645="Hydrogen_\_Hidrógeno",LOOKUP(D645,Listas!$AL$4:$AL$7,Listas!$AM$4:$AM$7),VLOOKUP($B645,Listas!$B$4:$K$12,10,FALSE)))</f>
        <v/>
      </c>
    </row>
    <row r="646" spans="1:11" x14ac:dyDescent="0.25">
      <c r="A646" s="14"/>
      <c r="B646" s="23" t="s">
        <v>781</v>
      </c>
      <c r="C646" s="14" t="str">
        <f>IF(ISERROR(VLOOKUP($B646,Listas!$B$4:$C$12,2,FALSE)),"",VLOOKUP($B646,Listas!$B$4:$C$12,2,FALSE))</f>
        <v/>
      </c>
      <c r="D646" s="23"/>
      <c r="E646" s="15">
        <v>0</v>
      </c>
      <c r="F646" s="15" t="s">
        <v>909</v>
      </c>
      <c r="G646" s="15" t="str">
        <f>IF(ISERROR(VLOOKUP($B646&amp;" "&amp;$H646,Listas!$N$4:$O$14,2,FALSE)),"",VLOOKUP($B646&amp;" "&amp;$H646,Listas!$N$4:$O$14,2,FALSE))</f>
        <v/>
      </c>
      <c r="H646" s="15" t="str">
        <f>IF(ISERROR(VLOOKUP($F646,Listas!$L$4:$M$7,2,FALSE)),"",VLOOKUP($F646,Listas!$L$4:$M$7,2,FALSE))</f>
        <v/>
      </c>
      <c r="I646" s="17" t="str">
        <f t="shared" si="18"/>
        <v/>
      </c>
      <c r="J646" s="15" t="str">
        <f t="shared" si="19"/>
        <v/>
      </c>
      <c r="K646" s="15" t="str">
        <f>IF(ISERROR(VLOOKUP($B646,Listas!$B$4:$K$12,10,FALSE)),"",IF(B646="Hydrogen_\_Hidrógeno",LOOKUP(D646,Listas!$AL$4:$AL$7,Listas!$AM$4:$AM$7),VLOOKUP($B646,Listas!$B$4:$K$12,10,FALSE)))</f>
        <v/>
      </c>
    </row>
    <row r="647" spans="1:11" x14ac:dyDescent="0.25">
      <c r="A647" s="14"/>
      <c r="B647" s="23" t="s">
        <v>781</v>
      </c>
      <c r="C647" s="14" t="str">
        <f>IF(ISERROR(VLOOKUP($B647,Listas!$B$4:$C$12,2,FALSE)),"",VLOOKUP($B647,Listas!$B$4:$C$12,2,FALSE))</f>
        <v/>
      </c>
      <c r="D647" s="23"/>
      <c r="E647" s="15">
        <v>0</v>
      </c>
      <c r="F647" s="15" t="s">
        <v>909</v>
      </c>
      <c r="G647" s="15" t="str">
        <f>IF(ISERROR(VLOOKUP($B647&amp;" "&amp;$H647,Listas!$N$4:$O$14,2,FALSE)),"",VLOOKUP($B647&amp;" "&amp;$H647,Listas!$N$4:$O$14,2,FALSE))</f>
        <v/>
      </c>
      <c r="H647" s="15" t="str">
        <f>IF(ISERROR(VLOOKUP($F647,Listas!$L$4:$M$7,2,FALSE)),"",VLOOKUP($F647,Listas!$L$4:$M$7,2,FALSE))</f>
        <v/>
      </c>
      <c r="I647" s="17" t="str">
        <f t="shared" ref="I647:I710" si="20">IFERROR(IF(B647="Hydrogen_\_Hidrógeno",(E647*G647)*0.4,E647*G647),"")</f>
        <v/>
      </c>
      <c r="J647" s="15" t="str">
        <f t="shared" si="19"/>
        <v/>
      </c>
      <c r="K647" s="15" t="str">
        <f>IF(ISERROR(VLOOKUP($B647,Listas!$B$4:$K$12,10,FALSE)),"",IF(B647="Hydrogen_\_Hidrógeno",LOOKUP(D647,Listas!$AL$4:$AL$7,Listas!$AM$4:$AM$7),VLOOKUP($B647,Listas!$B$4:$K$12,10,FALSE)))</f>
        <v/>
      </c>
    </row>
    <row r="648" spans="1:11" x14ac:dyDescent="0.25">
      <c r="A648" s="14"/>
      <c r="B648" s="23" t="s">
        <v>781</v>
      </c>
      <c r="C648" s="14" t="str">
        <f>IF(ISERROR(VLOOKUP($B648,Listas!$B$4:$C$12,2,FALSE)),"",VLOOKUP($B648,Listas!$B$4:$C$12,2,FALSE))</f>
        <v/>
      </c>
      <c r="D648" s="23"/>
      <c r="E648" s="15">
        <v>0</v>
      </c>
      <c r="F648" s="15" t="s">
        <v>909</v>
      </c>
      <c r="G648" s="15" t="str">
        <f>IF(ISERROR(VLOOKUP($B648&amp;" "&amp;$H648,Listas!$N$4:$O$14,2,FALSE)),"",VLOOKUP($B648&amp;" "&amp;$H648,Listas!$N$4:$O$14,2,FALSE))</f>
        <v/>
      </c>
      <c r="H648" s="15" t="str">
        <f>IF(ISERROR(VLOOKUP($F648,Listas!$L$4:$M$7,2,FALSE)),"",VLOOKUP($F648,Listas!$L$4:$M$7,2,FALSE))</f>
        <v/>
      </c>
      <c r="I648" s="17" t="str">
        <f t="shared" si="20"/>
        <v/>
      </c>
      <c r="J648" s="15" t="str">
        <f t="shared" ref="J648:J711" si="21">IF(ISERROR(E648*G648),"",E648*G648)</f>
        <v/>
      </c>
      <c r="K648" s="15" t="str">
        <f>IF(ISERROR(VLOOKUP($B648,Listas!$B$4:$K$12,10,FALSE)),"",IF(B648="Hydrogen_\_Hidrógeno",LOOKUP(D648,Listas!$AL$4:$AL$7,Listas!$AM$4:$AM$7),VLOOKUP($B648,Listas!$B$4:$K$12,10,FALSE)))</f>
        <v/>
      </c>
    </row>
    <row r="649" spans="1:11" x14ac:dyDescent="0.25">
      <c r="A649" s="14"/>
      <c r="B649" s="23" t="s">
        <v>781</v>
      </c>
      <c r="C649" s="14" t="str">
        <f>IF(ISERROR(VLOOKUP($B649,Listas!$B$4:$C$12,2,FALSE)),"",VLOOKUP($B649,Listas!$B$4:$C$12,2,FALSE))</f>
        <v/>
      </c>
      <c r="D649" s="23"/>
      <c r="E649" s="15">
        <v>0</v>
      </c>
      <c r="F649" s="15" t="s">
        <v>909</v>
      </c>
      <c r="G649" s="15" t="str">
        <f>IF(ISERROR(VLOOKUP($B649&amp;" "&amp;$H649,Listas!$N$4:$O$14,2,FALSE)),"",VLOOKUP($B649&amp;" "&amp;$H649,Listas!$N$4:$O$14,2,FALSE))</f>
        <v/>
      </c>
      <c r="H649" s="15" t="str">
        <f>IF(ISERROR(VLOOKUP($F649,Listas!$L$4:$M$7,2,FALSE)),"",VLOOKUP($F649,Listas!$L$4:$M$7,2,FALSE))</f>
        <v/>
      </c>
      <c r="I649" s="17" t="str">
        <f t="shared" si="20"/>
        <v/>
      </c>
      <c r="J649" s="15" t="str">
        <f t="shared" si="21"/>
        <v/>
      </c>
      <c r="K649" s="15" t="str">
        <f>IF(ISERROR(VLOOKUP($B649,Listas!$B$4:$K$12,10,FALSE)),"",IF(B649="Hydrogen_\_Hidrógeno",LOOKUP(D649,Listas!$AL$4:$AL$7,Listas!$AM$4:$AM$7),VLOOKUP($B649,Listas!$B$4:$K$12,10,FALSE)))</f>
        <v/>
      </c>
    </row>
    <row r="650" spans="1:11" x14ac:dyDescent="0.25">
      <c r="A650" s="14"/>
      <c r="B650" s="23" t="s">
        <v>781</v>
      </c>
      <c r="C650" s="14" t="str">
        <f>IF(ISERROR(VLOOKUP($B650,Listas!$B$4:$C$12,2,FALSE)),"",VLOOKUP($B650,Listas!$B$4:$C$12,2,FALSE))</f>
        <v/>
      </c>
      <c r="D650" s="23"/>
      <c r="E650" s="15">
        <v>0</v>
      </c>
      <c r="F650" s="15" t="s">
        <v>909</v>
      </c>
      <c r="G650" s="15" t="str">
        <f>IF(ISERROR(VLOOKUP($B650&amp;" "&amp;$H650,Listas!$N$4:$O$14,2,FALSE)),"",VLOOKUP($B650&amp;" "&amp;$H650,Listas!$N$4:$O$14,2,FALSE))</f>
        <v/>
      </c>
      <c r="H650" s="15" t="str">
        <f>IF(ISERROR(VLOOKUP($F650,Listas!$L$4:$M$7,2,FALSE)),"",VLOOKUP($F650,Listas!$L$4:$M$7,2,FALSE))</f>
        <v/>
      </c>
      <c r="I650" s="17" t="str">
        <f t="shared" si="20"/>
        <v/>
      </c>
      <c r="J650" s="15" t="str">
        <f t="shared" si="21"/>
        <v/>
      </c>
      <c r="K650" s="15" t="str">
        <f>IF(ISERROR(VLOOKUP($B650,Listas!$B$4:$K$12,10,FALSE)),"",IF(B650="Hydrogen_\_Hidrógeno",LOOKUP(D650,Listas!$AL$4:$AL$7,Listas!$AM$4:$AM$7),VLOOKUP($B650,Listas!$B$4:$K$12,10,FALSE)))</f>
        <v/>
      </c>
    </row>
    <row r="651" spans="1:11" x14ac:dyDescent="0.25">
      <c r="A651" s="14"/>
      <c r="B651" s="23" t="s">
        <v>781</v>
      </c>
      <c r="C651" s="14" t="str">
        <f>IF(ISERROR(VLOOKUP($B651,Listas!$B$4:$C$12,2,FALSE)),"",VLOOKUP($B651,Listas!$B$4:$C$12,2,FALSE))</f>
        <v/>
      </c>
      <c r="D651" s="23"/>
      <c r="E651" s="15">
        <v>0</v>
      </c>
      <c r="F651" s="15" t="s">
        <v>909</v>
      </c>
      <c r="G651" s="15" t="str">
        <f>IF(ISERROR(VLOOKUP($B651&amp;" "&amp;$H651,Listas!$N$4:$O$14,2,FALSE)),"",VLOOKUP($B651&amp;" "&amp;$H651,Listas!$N$4:$O$14,2,FALSE))</f>
        <v/>
      </c>
      <c r="H651" s="15" t="str">
        <f>IF(ISERROR(VLOOKUP($F651,Listas!$L$4:$M$7,2,FALSE)),"",VLOOKUP($F651,Listas!$L$4:$M$7,2,FALSE))</f>
        <v/>
      </c>
      <c r="I651" s="17" t="str">
        <f t="shared" si="20"/>
        <v/>
      </c>
      <c r="J651" s="15" t="str">
        <f t="shared" si="21"/>
        <v/>
      </c>
      <c r="K651" s="15" t="str">
        <f>IF(ISERROR(VLOOKUP($B651,Listas!$B$4:$K$12,10,FALSE)),"",IF(B651="Hydrogen_\_Hidrógeno",LOOKUP(D651,Listas!$AL$4:$AL$7,Listas!$AM$4:$AM$7),VLOOKUP($B651,Listas!$B$4:$K$12,10,FALSE)))</f>
        <v/>
      </c>
    </row>
    <row r="652" spans="1:11" x14ac:dyDescent="0.25">
      <c r="A652" s="14"/>
      <c r="B652" s="23" t="s">
        <v>781</v>
      </c>
      <c r="C652" s="14" t="str">
        <f>IF(ISERROR(VLOOKUP($B652,Listas!$B$4:$C$12,2,FALSE)),"",VLOOKUP($B652,Listas!$B$4:$C$12,2,FALSE))</f>
        <v/>
      </c>
      <c r="D652" s="23"/>
      <c r="E652" s="15">
        <v>0</v>
      </c>
      <c r="F652" s="15" t="s">
        <v>909</v>
      </c>
      <c r="G652" s="15" t="str">
        <f>IF(ISERROR(VLOOKUP($B652&amp;" "&amp;$H652,Listas!$N$4:$O$14,2,FALSE)),"",VLOOKUP($B652&amp;" "&amp;$H652,Listas!$N$4:$O$14,2,FALSE))</f>
        <v/>
      </c>
      <c r="H652" s="15" t="str">
        <f>IF(ISERROR(VLOOKUP($F652,Listas!$L$4:$M$7,2,FALSE)),"",VLOOKUP($F652,Listas!$L$4:$M$7,2,FALSE))</f>
        <v/>
      </c>
      <c r="I652" s="17" t="str">
        <f t="shared" si="20"/>
        <v/>
      </c>
      <c r="J652" s="15" t="str">
        <f t="shared" si="21"/>
        <v/>
      </c>
      <c r="K652" s="15" t="str">
        <f>IF(ISERROR(VLOOKUP($B652,Listas!$B$4:$K$12,10,FALSE)),"",IF(B652="Hydrogen_\_Hidrógeno",LOOKUP(D652,Listas!$AL$4:$AL$7,Listas!$AM$4:$AM$7),VLOOKUP($B652,Listas!$B$4:$K$12,10,FALSE)))</f>
        <v/>
      </c>
    </row>
    <row r="653" spans="1:11" x14ac:dyDescent="0.25">
      <c r="A653" s="14"/>
      <c r="B653" s="23" t="s">
        <v>781</v>
      </c>
      <c r="C653" s="14" t="str">
        <f>IF(ISERROR(VLOOKUP($B653,Listas!$B$4:$C$12,2,FALSE)),"",VLOOKUP($B653,Listas!$B$4:$C$12,2,FALSE))</f>
        <v/>
      </c>
      <c r="D653" s="23"/>
      <c r="E653" s="15">
        <v>0</v>
      </c>
      <c r="F653" s="15" t="s">
        <v>909</v>
      </c>
      <c r="G653" s="15" t="str">
        <f>IF(ISERROR(VLOOKUP($B653&amp;" "&amp;$H653,Listas!$N$4:$O$14,2,FALSE)),"",VLOOKUP($B653&amp;" "&amp;$H653,Listas!$N$4:$O$14,2,FALSE))</f>
        <v/>
      </c>
      <c r="H653" s="15" t="str">
        <f>IF(ISERROR(VLOOKUP($F653,Listas!$L$4:$M$7,2,FALSE)),"",VLOOKUP($F653,Listas!$L$4:$M$7,2,FALSE))</f>
        <v/>
      </c>
      <c r="I653" s="17" t="str">
        <f t="shared" si="20"/>
        <v/>
      </c>
      <c r="J653" s="15" t="str">
        <f t="shared" si="21"/>
        <v/>
      </c>
      <c r="K653" s="15" t="str">
        <f>IF(ISERROR(VLOOKUP($B653,Listas!$B$4:$K$12,10,FALSE)),"",IF(B653="Hydrogen_\_Hidrógeno",LOOKUP(D653,Listas!$AL$4:$AL$7,Listas!$AM$4:$AM$7),VLOOKUP($B653,Listas!$B$4:$K$12,10,FALSE)))</f>
        <v/>
      </c>
    </row>
    <row r="654" spans="1:11" x14ac:dyDescent="0.25">
      <c r="A654" s="14"/>
      <c r="B654" s="23" t="s">
        <v>781</v>
      </c>
      <c r="C654" s="14" t="str">
        <f>IF(ISERROR(VLOOKUP($B654,Listas!$B$4:$C$12,2,FALSE)),"",VLOOKUP($B654,Listas!$B$4:$C$12,2,FALSE))</f>
        <v/>
      </c>
      <c r="D654" s="23"/>
      <c r="E654" s="15">
        <v>0</v>
      </c>
      <c r="F654" s="15" t="s">
        <v>909</v>
      </c>
      <c r="G654" s="15" t="str">
        <f>IF(ISERROR(VLOOKUP($B654&amp;" "&amp;$H654,Listas!$N$4:$O$14,2,FALSE)),"",VLOOKUP($B654&amp;" "&amp;$H654,Listas!$N$4:$O$14,2,FALSE))</f>
        <v/>
      </c>
      <c r="H654" s="15" t="str">
        <f>IF(ISERROR(VLOOKUP($F654,Listas!$L$4:$M$7,2,FALSE)),"",VLOOKUP($F654,Listas!$L$4:$M$7,2,FALSE))</f>
        <v/>
      </c>
      <c r="I654" s="17" t="str">
        <f t="shared" si="20"/>
        <v/>
      </c>
      <c r="J654" s="15" t="str">
        <f t="shared" si="21"/>
        <v/>
      </c>
      <c r="K654" s="15" t="str">
        <f>IF(ISERROR(VLOOKUP($B654,Listas!$B$4:$K$12,10,FALSE)),"",IF(B654="Hydrogen_\_Hidrógeno",LOOKUP(D654,Listas!$AL$4:$AL$7,Listas!$AM$4:$AM$7),VLOOKUP($B654,Listas!$B$4:$K$12,10,FALSE)))</f>
        <v/>
      </c>
    </row>
    <row r="655" spans="1:11" x14ac:dyDescent="0.25">
      <c r="A655" s="14"/>
      <c r="B655" s="23" t="s">
        <v>781</v>
      </c>
      <c r="C655" s="14" t="str">
        <f>IF(ISERROR(VLOOKUP($B655,Listas!$B$4:$C$12,2,FALSE)),"",VLOOKUP($B655,Listas!$B$4:$C$12,2,FALSE))</f>
        <v/>
      </c>
      <c r="D655" s="23"/>
      <c r="E655" s="15">
        <v>0</v>
      </c>
      <c r="F655" s="15" t="s">
        <v>909</v>
      </c>
      <c r="G655" s="15" t="str">
        <f>IF(ISERROR(VLOOKUP($B655&amp;" "&amp;$H655,Listas!$N$4:$O$14,2,FALSE)),"",VLOOKUP($B655&amp;" "&amp;$H655,Listas!$N$4:$O$14,2,FALSE))</f>
        <v/>
      </c>
      <c r="H655" s="15" t="str">
        <f>IF(ISERROR(VLOOKUP($F655,Listas!$L$4:$M$7,2,FALSE)),"",VLOOKUP($F655,Listas!$L$4:$M$7,2,FALSE))</f>
        <v/>
      </c>
      <c r="I655" s="17" t="str">
        <f t="shared" si="20"/>
        <v/>
      </c>
      <c r="J655" s="15" t="str">
        <f t="shared" si="21"/>
        <v/>
      </c>
      <c r="K655" s="15" t="str">
        <f>IF(ISERROR(VLOOKUP($B655,Listas!$B$4:$K$12,10,FALSE)),"",IF(B655="Hydrogen_\_Hidrógeno",LOOKUP(D655,Listas!$AL$4:$AL$7,Listas!$AM$4:$AM$7),VLOOKUP($B655,Listas!$B$4:$K$12,10,FALSE)))</f>
        <v/>
      </c>
    </row>
    <row r="656" spans="1:11" x14ac:dyDescent="0.25">
      <c r="A656" s="14"/>
      <c r="B656" s="23" t="s">
        <v>781</v>
      </c>
      <c r="C656" s="14" t="str">
        <f>IF(ISERROR(VLOOKUP($B656,Listas!$B$4:$C$12,2,FALSE)),"",VLOOKUP($B656,Listas!$B$4:$C$12,2,FALSE))</f>
        <v/>
      </c>
      <c r="D656" s="23"/>
      <c r="E656" s="15">
        <v>0</v>
      </c>
      <c r="F656" s="15" t="s">
        <v>909</v>
      </c>
      <c r="G656" s="15" t="str">
        <f>IF(ISERROR(VLOOKUP($B656&amp;" "&amp;$H656,Listas!$N$4:$O$14,2,FALSE)),"",VLOOKUP($B656&amp;" "&amp;$H656,Listas!$N$4:$O$14,2,FALSE))</f>
        <v/>
      </c>
      <c r="H656" s="15" t="str">
        <f>IF(ISERROR(VLOOKUP($F656,Listas!$L$4:$M$7,2,FALSE)),"",VLOOKUP($F656,Listas!$L$4:$M$7,2,FALSE))</f>
        <v/>
      </c>
      <c r="I656" s="17" t="str">
        <f t="shared" si="20"/>
        <v/>
      </c>
      <c r="J656" s="15" t="str">
        <f t="shared" si="21"/>
        <v/>
      </c>
      <c r="K656" s="15" t="str">
        <f>IF(ISERROR(VLOOKUP($B656,Listas!$B$4:$K$12,10,FALSE)),"",IF(B656="Hydrogen_\_Hidrógeno",LOOKUP(D656,Listas!$AL$4:$AL$7,Listas!$AM$4:$AM$7),VLOOKUP($B656,Listas!$B$4:$K$12,10,FALSE)))</f>
        <v/>
      </c>
    </row>
    <row r="657" spans="1:11" x14ac:dyDescent="0.25">
      <c r="A657" s="14"/>
      <c r="B657" s="23" t="s">
        <v>781</v>
      </c>
      <c r="C657" s="14" t="str">
        <f>IF(ISERROR(VLOOKUP($B657,Listas!$B$4:$C$12,2,FALSE)),"",VLOOKUP($B657,Listas!$B$4:$C$12,2,FALSE))</f>
        <v/>
      </c>
      <c r="D657" s="23"/>
      <c r="E657" s="15">
        <v>0</v>
      </c>
      <c r="F657" s="15" t="s">
        <v>909</v>
      </c>
      <c r="G657" s="15" t="str">
        <f>IF(ISERROR(VLOOKUP($B657&amp;" "&amp;$H657,Listas!$N$4:$O$14,2,FALSE)),"",VLOOKUP($B657&amp;" "&amp;$H657,Listas!$N$4:$O$14,2,FALSE))</f>
        <v/>
      </c>
      <c r="H657" s="15" t="str">
        <f>IF(ISERROR(VLOOKUP($F657,Listas!$L$4:$M$7,2,FALSE)),"",VLOOKUP($F657,Listas!$L$4:$M$7,2,FALSE))</f>
        <v/>
      </c>
      <c r="I657" s="17" t="str">
        <f t="shared" si="20"/>
        <v/>
      </c>
      <c r="J657" s="15" t="str">
        <f t="shared" si="21"/>
        <v/>
      </c>
      <c r="K657" s="15" t="str">
        <f>IF(ISERROR(VLOOKUP($B657,Listas!$B$4:$K$12,10,FALSE)),"",IF(B657="Hydrogen_\_Hidrógeno",LOOKUP(D657,Listas!$AL$4:$AL$7,Listas!$AM$4:$AM$7),VLOOKUP($B657,Listas!$B$4:$K$12,10,FALSE)))</f>
        <v/>
      </c>
    </row>
    <row r="658" spans="1:11" x14ac:dyDescent="0.25">
      <c r="A658" s="14"/>
      <c r="B658" s="23" t="s">
        <v>781</v>
      </c>
      <c r="C658" s="14" t="str">
        <f>IF(ISERROR(VLOOKUP($B658,Listas!$B$4:$C$12,2,FALSE)),"",VLOOKUP($B658,Listas!$B$4:$C$12,2,FALSE))</f>
        <v/>
      </c>
      <c r="D658" s="23"/>
      <c r="E658" s="15">
        <v>0</v>
      </c>
      <c r="F658" s="15" t="s">
        <v>909</v>
      </c>
      <c r="G658" s="15" t="str">
        <f>IF(ISERROR(VLOOKUP($B658&amp;" "&amp;$H658,Listas!$N$4:$O$14,2,FALSE)),"",VLOOKUP($B658&amp;" "&amp;$H658,Listas!$N$4:$O$14,2,FALSE))</f>
        <v/>
      </c>
      <c r="H658" s="15" t="str">
        <f>IF(ISERROR(VLOOKUP($F658,Listas!$L$4:$M$7,2,FALSE)),"",VLOOKUP($F658,Listas!$L$4:$M$7,2,FALSE))</f>
        <v/>
      </c>
      <c r="I658" s="17" t="str">
        <f t="shared" si="20"/>
        <v/>
      </c>
      <c r="J658" s="15" t="str">
        <f t="shared" si="21"/>
        <v/>
      </c>
      <c r="K658" s="15" t="str">
        <f>IF(ISERROR(VLOOKUP($B658,Listas!$B$4:$K$12,10,FALSE)),"",IF(B658="Hydrogen_\_Hidrógeno",LOOKUP(D658,Listas!$AL$4:$AL$7,Listas!$AM$4:$AM$7),VLOOKUP($B658,Listas!$B$4:$K$12,10,FALSE)))</f>
        <v/>
      </c>
    </row>
    <row r="659" spans="1:11" x14ac:dyDescent="0.25">
      <c r="A659" s="14"/>
      <c r="B659" s="23" t="s">
        <v>781</v>
      </c>
      <c r="C659" s="14" t="str">
        <f>IF(ISERROR(VLOOKUP($B659,Listas!$B$4:$C$12,2,FALSE)),"",VLOOKUP($B659,Listas!$B$4:$C$12,2,FALSE))</f>
        <v/>
      </c>
      <c r="D659" s="23"/>
      <c r="E659" s="15">
        <v>0</v>
      </c>
      <c r="F659" s="15" t="s">
        <v>909</v>
      </c>
      <c r="G659" s="15" t="str">
        <f>IF(ISERROR(VLOOKUP($B659&amp;" "&amp;$H659,Listas!$N$4:$O$14,2,FALSE)),"",VLOOKUP($B659&amp;" "&amp;$H659,Listas!$N$4:$O$14,2,FALSE))</f>
        <v/>
      </c>
      <c r="H659" s="15" t="str">
        <f>IF(ISERROR(VLOOKUP($F659,Listas!$L$4:$M$7,2,FALSE)),"",VLOOKUP($F659,Listas!$L$4:$M$7,2,FALSE))</f>
        <v/>
      </c>
      <c r="I659" s="17" t="str">
        <f t="shared" si="20"/>
        <v/>
      </c>
      <c r="J659" s="15" t="str">
        <f t="shared" si="21"/>
        <v/>
      </c>
      <c r="K659" s="15" t="str">
        <f>IF(ISERROR(VLOOKUP($B659,Listas!$B$4:$K$12,10,FALSE)),"",IF(B659="Hydrogen_\_Hidrógeno",LOOKUP(D659,Listas!$AL$4:$AL$7,Listas!$AM$4:$AM$7),VLOOKUP($B659,Listas!$B$4:$K$12,10,FALSE)))</f>
        <v/>
      </c>
    </row>
    <row r="660" spans="1:11" x14ac:dyDescent="0.25">
      <c r="A660" s="14"/>
      <c r="B660" s="23" t="s">
        <v>781</v>
      </c>
      <c r="C660" s="14" t="str">
        <f>IF(ISERROR(VLOOKUP($B660,Listas!$B$4:$C$12,2,FALSE)),"",VLOOKUP($B660,Listas!$B$4:$C$12,2,FALSE))</f>
        <v/>
      </c>
      <c r="D660" s="23"/>
      <c r="E660" s="15">
        <v>0</v>
      </c>
      <c r="F660" s="15" t="s">
        <v>909</v>
      </c>
      <c r="G660" s="15" t="str">
        <f>IF(ISERROR(VLOOKUP($B660&amp;" "&amp;$H660,Listas!$N$4:$O$14,2,FALSE)),"",VLOOKUP($B660&amp;" "&amp;$H660,Listas!$N$4:$O$14,2,FALSE))</f>
        <v/>
      </c>
      <c r="H660" s="15" t="str">
        <f>IF(ISERROR(VLOOKUP($F660,Listas!$L$4:$M$7,2,FALSE)),"",VLOOKUP($F660,Listas!$L$4:$M$7,2,FALSE))</f>
        <v/>
      </c>
      <c r="I660" s="17" t="str">
        <f t="shared" si="20"/>
        <v/>
      </c>
      <c r="J660" s="15" t="str">
        <f t="shared" si="21"/>
        <v/>
      </c>
      <c r="K660" s="15" t="str">
        <f>IF(ISERROR(VLOOKUP($B660,Listas!$B$4:$K$12,10,FALSE)),"",IF(B660="Hydrogen_\_Hidrógeno",LOOKUP(D660,Listas!$AL$4:$AL$7,Listas!$AM$4:$AM$7),VLOOKUP($B660,Listas!$B$4:$K$12,10,FALSE)))</f>
        <v/>
      </c>
    </row>
    <row r="661" spans="1:11" x14ac:dyDescent="0.25">
      <c r="A661" s="14"/>
      <c r="B661" s="23" t="s">
        <v>781</v>
      </c>
      <c r="C661" s="14" t="str">
        <f>IF(ISERROR(VLOOKUP($B661,Listas!$B$4:$C$12,2,FALSE)),"",VLOOKUP($B661,Listas!$B$4:$C$12,2,FALSE))</f>
        <v/>
      </c>
      <c r="D661" s="23"/>
      <c r="E661" s="15">
        <v>0</v>
      </c>
      <c r="F661" s="15" t="s">
        <v>909</v>
      </c>
      <c r="G661" s="15" t="str">
        <f>IF(ISERROR(VLOOKUP($B661&amp;" "&amp;$H661,Listas!$N$4:$O$14,2,FALSE)),"",VLOOKUP($B661&amp;" "&amp;$H661,Listas!$N$4:$O$14,2,FALSE))</f>
        <v/>
      </c>
      <c r="H661" s="15" t="str">
        <f>IF(ISERROR(VLOOKUP($F661,Listas!$L$4:$M$7,2,FALSE)),"",VLOOKUP($F661,Listas!$L$4:$M$7,2,FALSE))</f>
        <v/>
      </c>
      <c r="I661" s="17" t="str">
        <f t="shared" si="20"/>
        <v/>
      </c>
      <c r="J661" s="15" t="str">
        <f t="shared" si="21"/>
        <v/>
      </c>
      <c r="K661" s="15" t="str">
        <f>IF(ISERROR(VLOOKUP($B661,Listas!$B$4:$K$12,10,FALSE)),"",IF(B661="Hydrogen_\_Hidrógeno",LOOKUP(D661,Listas!$AL$4:$AL$7,Listas!$AM$4:$AM$7),VLOOKUP($B661,Listas!$B$4:$K$12,10,FALSE)))</f>
        <v/>
      </c>
    </row>
    <row r="662" spans="1:11" x14ac:dyDescent="0.25">
      <c r="A662" s="14"/>
      <c r="B662" s="23" t="s">
        <v>781</v>
      </c>
      <c r="C662" s="14" t="str">
        <f>IF(ISERROR(VLOOKUP($B662,Listas!$B$4:$C$12,2,FALSE)),"",VLOOKUP($B662,Listas!$B$4:$C$12,2,FALSE))</f>
        <v/>
      </c>
      <c r="D662" s="23"/>
      <c r="E662" s="15">
        <v>0</v>
      </c>
      <c r="F662" s="15" t="s">
        <v>909</v>
      </c>
      <c r="G662" s="15" t="str">
        <f>IF(ISERROR(VLOOKUP($B662&amp;" "&amp;$H662,Listas!$N$4:$O$14,2,FALSE)),"",VLOOKUP($B662&amp;" "&amp;$H662,Listas!$N$4:$O$14,2,FALSE))</f>
        <v/>
      </c>
      <c r="H662" s="15" t="str">
        <f>IF(ISERROR(VLOOKUP($F662,Listas!$L$4:$M$7,2,FALSE)),"",VLOOKUP($F662,Listas!$L$4:$M$7,2,FALSE))</f>
        <v/>
      </c>
      <c r="I662" s="17" t="str">
        <f t="shared" si="20"/>
        <v/>
      </c>
      <c r="J662" s="15" t="str">
        <f t="shared" si="21"/>
        <v/>
      </c>
      <c r="K662" s="15" t="str">
        <f>IF(ISERROR(VLOOKUP($B662,Listas!$B$4:$K$12,10,FALSE)),"",IF(B662="Hydrogen_\_Hidrógeno",LOOKUP(D662,Listas!$AL$4:$AL$7,Listas!$AM$4:$AM$7),VLOOKUP($B662,Listas!$B$4:$K$12,10,FALSE)))</f>
        <v/>
      </c>
    </row>
    <row r="663" spans="1:11" x14ac:dyDescent="0.25">
      <c r="A663" s="14"/>
      <c r="B663" s="23" t="s">
        <v>781</v>
      </c>
      <c r="C663" s="14" t="str">
        <f>IF(ISERROR(VLOOKUP($B663,Listas!$B$4:$C$12,2,FALSE)),"",VLOOKUP($B663,Listas!$B$4:$C$12,2,FALSE))</f>
        <v/>
      </c>
      <c r="D663" s="23"/>
      <c r="E663" s="15">
        <v>0</v>
      </c>
      <c r="F663" s="15" t="s">
        <v>909</v>
      </c>
      <c r="G663" s="15" t="str">
        <f>IF(ISERROR(VLOOKUP($B663&amp;" "&amp;$H663,Listas!$N$4:$O$14,2,FALSE)),"",VLOOKUP($B663&amp;" "&amp;$H663,Listas!$N$4:$O$14,2,FALSE))</f>
        <v/>
      </c>
      <c r="H663" s="15" t="str">
        <f>IF(ISERROR(VLOOKUP($F663,Listas!$L$4:$M$7,2,FALSE)),"",VLOOKUP($F663,Listas!$L$4:$M$7,2,FALSE))</f>
        <v/>
      </c>
      <c r="I663" s="17" t="str">
        <f t="shared" si="20"/>
        <v/>
      </c>
      <c r="J663" s="15" t="str">
        <f t="shared" si="21"/>
        <v/>
      </c>
      <c r="K663" s="15" t="str">
        <f>IF(ISERROR(VLOOKUP($B663,Listas!$B$4:$K$12,10,FALSE)),"",IF(B663="Hydrogen_\_Hidrógeno",LOOKUP(D663,Listas!$AL$4:$AL$7,Listas!$AM$4:$AM$7),VLOOKUP($B663,Listas!$B$4:$K$12,10,FALSE)))</f>
        <v/>
      </c>
    </row>
    <row r="664" spans="1:11" x14ac:dyDescent="0.25">
      <c r="A664" s="14"/>
      <c r="B664" s="23" t="s">
        <v>781</v>
      </c>
      <c r="C664" s="14" t="str">
        <f>IF(ISERROR(VLOOKUP($B664,Listas!$B$4:$C$12,2,FALSE)),"",VLOOKUP($B664,Listas!$B$4:$C$12,2,FALSE))</f>
        <v/>
      </c>
      <c r="D664" s="23"/>
      <c r="E664" s="15">
        <v>0</v>
      </c>
      <c r="F664" s="15" t="s">
        <v>909</v>
      </c>
      <c r="G664" s="15" t="str">
        <f>IF(ISERROR(VLOOKUP($B664&amp;" "&amp;$H664,Listas!$N$4:$O$14,2,FALSE)),"",VLOOKUP($B664&amp;" "&amp;$H664,Listas!$N$4:$O$14,2,FALSE))</f>
        <v/>
      </c>
      <c r="H664" s="15" t="str">
        <f>IF(ISERROR(VLOOKUP($F664,Listas!$L$4:$M$7,2,FALSE)),"",VLOOKUP($F664,Listas!$L$4:$M$7,2,FALSE))</f>
        <v/>
      </c>
      <c r="I664" s="17" t="str">
        <f t="shared" si="20"/>
        <v/>
      </c>
      <c r="J664" s="15" t="str">
        <f t="shared" si="21"/>
        <v/>
      </c>
      <c r="K664" s="15" t="str">
        <f>IF(ISERROR(VLOOKUP($B664,Listas!$B$4:$K$12,10,FALSE)),"",IF(B664="Hydrogen_\_Hidrógeno",LOOKUP(D664,Listas!$AL$4:$AL$7,Listas!$AM$4:$AM$7),VLOOKUP($B664,Listas!$B$4:$K$12,10,FALSE)))</f>
        <v/>
      </c>
    </row>
    <row r="665" spans="1:11" x14ac:dyDescent="0.25">
      <c r="A665" s="14"/>
      <c r="B665" s="23" t="s">
        <v>781</v>
      </c>
      <c r="C665" s="14" t="str">
        <f>IF(ISERROR(VLOOKUP($B665,Listas!$B$4:$C$12,2,FALSE)),"",VLOOKUP($B665,Listas!$B$4:$C$12,2,FALSE))</f>
        <v/>
      </c>
      <c r="D665" s="23"/>
      <c r="E665" s="15">
        <v>0</v>
      </c>
      <c r="F665" s="15" t="s">
        <v>909</v>
      </c>
      <c r="G665" s="15" t="str">
        <f>IF(ISERROR(VLOOKUP($B665&amp;" "&amp;$H665,Listas!$N$4:$O$14,2,FALSE)),"",VLOOKUP($B665&amp;" "&amp;$H665,Listas!$N$4:$O$14,2,FALSE))</f>
        <v/>
      </c>
      <c r="H665" s="15" t="str">
        <f>IF(ISERROR(VLOOKUP($F665,Listas!$L$4:$M$7,2,FALSE)),"",VLOOKUP($F665,Listas!$L$4:$M$7,2,FALSE))</f>
        <v/>
      </c>
      <c r="I665" s="17" t="str">
        <f t="shared" si="20"/>
        <v/>
      </c>
      <c r="J665" s="15" t="str">
        <f t="shared" si="21"/>
        <v/>
      </c>
      <c r="K665" s="15" t="str">
        <f>IF(ISERROR(VLOOKUP($B665,Listas!$B$4:$K$12,10,FALSE)),"",IF(B665="Hydrogen_\_Hidrógeno",LOOKUP(D665,Listas!$AL$4:$AL$7,Listas!$AM$4:$AM$7),VLOOKUP($B665,Listas!$B$4:$K$12,10,FALSE)))</f>
        <v/>
      </c>
    </row>
    <row r="666" spans="1:11" x14ac:dyDescent="0.25">
      <c r="A666" s="14"/>
      <c r="B666" s="23" t="s">
        <v>781</v>
      </c>
      <c r="C666" s="14" t="str">
        <f>IF(ISERROR(VLOOKUP($B666,Listas!$B$4:$C$12,2,FALSE)),"",VLOOKUP($B666,Listas!$B$4:$C$12,2,FALSE))</f>
        <v/>
      </c>
      <c r="D666" s="23"/>
      <c r="E666" s="15">
        <v>0</v>
      </c>
      <c r="F666" s="15" t="s">
        <v>909</v>
      </c>
      <c r="G666" s="15" t="str">
        <f>IF(ISERROR(VLOOKUP($B666&amp;" "&amp;$H666,Listas!$N$4:$O$14,2,FALSE)),"",VLOOKUP($B666&amp;" "&amp;$H666,Listas!$N$4:$O$14,2,FALSE))</f>
        <v/>
      </c>
      <c r="H666" s="15" t="str">
        <f>IF(ISERROR(VLOOKUP($F666,Listas!$L$4:$M$7,2,FALSE)),"",VLOOKUP($F666,Listas!$L$4:$M$7,2,FALSE))</f>
        <v/>
      </c>
      <c r="I666" s="17" t="str">
        <f t="shared" si="20"/>
        <v/>
      </c>
      <c r="J666" s="15" t="str">
        <f t="shared" si="21"/>
        <v/>
      </c>
      <c r="K666" s="15" t="str">
        <f>IF(ISERROR(VLOOKUP($B666,Listas!$B$4:$K$12,10,FALSE)),"",IF(B666="Hydrogen_\_Hidrógeno",LOOKUP(D666,Listas!$AL$4:$AL$7,Listas!$AM$4:$AM$7),VLOOKUP($B666,Listas!$B$4:$K$12,10,FALSE)))</f>
        <v/>
      </c>
    </row>
    <row r="667" spans="1:11" x14ac:dyDescent="0.25">
      <c r="A667" s="14"/>
      <c r="B667" s="23" t="s">
        <v>781</v>
      </c>
      <c r="C667" s="14" t="str">
        <f>IF(ISERROR(VLOOKUP($B667,Listas!$B$4:$C$12,2,FALSE)),"",VLOOKUP($B667,Listas!$B$4:$C$12,2,FALSE))</f>
        <v/>
      </c>
      <c r="D667" s="23"/>
      <c r="E667" s="15">
        <v>0</v>
      </c>
      <c r="F667" s="15" t="s">
        <v>909</v>
      </c>
      <c r="G667" s="15" t="str">
        <f>IF(ISERROR(VLOOKUP($B667&amp;" "&amp;$H667,Listas!$N$4:$O$14,2,FALSE)),"",VLOOKUP($B667&amp;" "&amp;$H667,Listas!$N$4:$O$14,2,FALSE))</f>
        <v/>
      </c>
      <c r="H667" s="15" t="str">
        <f>IF(ISERROR(VLOOKUP($F667,Listas!$L$4:$M$7,2,FALSE)),"",VLOOKUP($F667,Listas!$L$4:$M$7,2,FALSE))</f>
        <v/>
      </c>
      <c r="I667" s="17" t="str">
        <f t="shared" si="20"/>
        <v/>
      </c>
      <c r="J667" s="15" t="str">
        <f t="shared" si="21"/>
        <v/>
      </c>
      <c r="K667" s="15" t="str">
        <f>IF(ISERROR(VLOOKUP($B667,Listas!$B$4:$K$12,10,FALSE)),"",IF(B667="Hydrogen_\_Hidrógeno",LOOKUP(D667,Listas!$AL$4:$AL$7,Listas!$AM$4:$AM$7),VLOOKUP($B667,Listas!$B$4:$K$12,10,FALSE)))</f>
        <v/>
      </c>
    </row>
    <row r="668" spans="1:11" x14ac:dyDescent="0.25">
      <c r="A668" s="14"/>
      <c r="B668" s="23" t="s">
        <v>781</v>
      </c>
      <c r="C668" s="14" t="str">
        <f>IF(ISERROR(VLOOKUP($B668,Listas!$B$4:$C$12,2,FALSE)),"",VLOOKUP($B668,Listas!$B$4:$C$12,2,FALSE))</f>
        <v/>
      </c>
      <c r="D668" s="23"/>
      <c r="E668" s="15">
        <v>0</v>
      </c>
      <c r="F668" s="15" t="s">
        <v>909</v>
      </c>
      <c r="G668" s="15" t="str">
        <f>IF(ISERROR(VLOOKUP($B668&amp;" "&amp;$H668,Listas!$N$4:$O$14,2,FALSE)),"",VLOOKUP($B668&amp;" "&amp;$H668,Listas!$N$4:$O$14,2,FALSE))</f>
        <v/>
      </c>
      <c r="H668" s="15" t="str">
        <f>IF(ISERROR(VLOOKUP($F668,Listas!$L$4:$M$7,2,FALSE)),"",VLOOKUP($F668,Listas!$L$4:$M$7,2,FALSE))</f>
        <v/>
      </c>
      <c r="I668" s="17" t="str">
        <f t="shared" si="20"/>
        <v/>
      </c>
      <c r="J668" s="15" t="str">
        <f t="shared" si="21"/>
        <v/>
      </c>
      <c r="K668" s="15" t="str">
        <f>IF(ISERROR(VLOOKUP($B668,Listas!$B$4:$K$12,10,FALSE)),"",IF(B668="Hydrogen_\_Hidrógeno",LOOKUP(D668,Listas!$AL$4:$AL$7,Listas!$AM$4:$AM$7),VLOOKUP($B668,Listas!$B$4:$K$12,10,FALSE)))</f>
        <v/>
      </c>
    </row>
    <row r="669" spans="1:11" x14ac:dyDescent="0.25">
      <c r="A669" s="14"/>
      <c r="B669" s="23" t="s">
        <v>781</v>
      </c>
      <c r="C669" s="14" t="str">
        <f>IF(ISERROR(VLOOKUP($B669,Listas!$B$4:$C$12,2,FALSE)),"",VLOOKUP($B669,Listas!$B$4:$C$12,2,FALSE))</f>
        <v/>
      </c>
      <c r="D669" s="23"/>
      <c r="E669" s="15">
        <v>0</v>
      </c>
      <c r="F669" s="15" t="s">
        <v>909</v>
      </c>
      <c r="G669" s="15" t="str">
        <f>IF(ISERROR(VLOOKUP($B669&amp;" "&amp;$H669,Listas!$N$4:$O$14,2,FALSE)),"",VLOOKUP($B669&amp;" "&amp;$H669,Listas!$N$4:$O$14,2,FALSE))</f>
        <v/>
      </c>
      <c r="H669" s="15" t="str">
        <f>IF(ISERROR(VLOOKUP($F669,Listas!$L$4:$M$7,2,FALSE)),"",VLOOKUP($F669,Listas!$L$4:$M$7,2,FALSE))</f>
        <v/>
      </c>
      <c r="I669" s="17" t="str">
        <f t="shared" si="20"/>
        <v/>
      </c>
      <c r="J669" s="15" t="str">
        <f t="shared" si="21"/>
        <v/>
      </c>
      <c r="K669" s="15" t="str">
        <f>IF(ISERROR(VLOOKUP($B669,Listas!$B$4:$K$12,10,FALSE)),"",IF(B669="Hydrogen_\_Hidrógeno",LOOKUP(D669,Listas!$AL$4:$AL$7,Listas!$AM$4:$AM$7),VLOOKUP($B669,Listas!$B$4:$K$12,10,FALSE)))</f>
        <v/>
      </c>
    </row>
    <row r="670" spans="1:11" x14ac:dyDescent="0.25">
      <c r="A670" s="14"/>
      <c r="B670" s="23" t="s">
        <v>781</v>
      </c>
      <c r="C670" s="14" t="str">
        <f>IF(ISERROR(VLOOKUP($B670,Listas!$B$4:$C$12,2,FALSE)),"",VLOOKUP($B670,Listas!$B$4:$C$12,2,FALSE))</f>
        <v/>
      </c>
      <c r="D670" s="23"/>
      <c r="E670" s="15">
        <v>0</v>
      </c>
      <c r="F670" s="15" t="s">
        <v>909</v>
      </c>
      <c r="G670" s="15" t="str">
        <f>IF(ISERROR(VLOOKUP($B670&amp;" "&amp;$H670,Listas!$N$4:$O$14,2,FALSE)),"",VLOOKUP($B670&amp;" "&amp;$H670,Listas!$N$4:$O$14,2,FALSE))</f>
        <v/>
      </c>
      <c r="H670" s="15" t="str">
        <f>IF(ISERROR(VLOOKUP($F670,Listas!$L$4:$M$7,2,FALSE)),"",VLOOKUP($F670,Listas!$L$4:$M$7,2,FALSE))</f>
        <v/>
      </c>
      <c r="I670" s="17" t="str">
        <f t="shared" si="20"/>
        <v/>
      </c>
      <c r="J670" s="15" t="str">
        <f t="shared" si="21"/>
        <v/>
      </c>
      <c r="K670" s="15" t="str">
        <f>IF(ISERROR(VLOOKUP($B670,Listas!$B$4:$K$12,10,FALSE)),"",IF(B670="Hydrogen_\_Hidrógeno",LOOKUP(D670,Listas!$AL$4:$AL$7,Listas!$AM$4:$AM$7),VLOOKUP($B670,Listas!$B$4:$K$12,10,FALSE)))</f>
        <v/>
      </c>
    </row>
    <row r="671" spans="1:11" x14ac:dyDescent="0.25">
      <c r="A671" s="14"/>
      <c r="B671" s="23" t="s">
        <v>781</v>
      </c>
      <c r="C671" s="14" t="str">
        <f>IF(ISERROR(VLOOKUP($B671,Listas!$B$4:$C$12,2,FALSE)),"",VLOOKUP($B671,Listas!$B$4:$C$12,2,FALSE))</f>
        <v/>
      </c>
      <c r="D671" s="23"/>
      <c r="E671" s="15">
        <v>0</v>
      </c>
      <c r="F671" s="15" t="s">
        <v>909</v>
      </c>
      <c r="G671" s="15" t="str">
        <f>IF(ISERROR(VLOOKUP($B671&amp;" "&amp;$H671,Listas!$N$4:$O$14,2,FALSE)),"",VLOOKUP($B671&amp;" "&amp;$H671,Listas!$N$4:$O$14,2,FALSE))</f>
        <v/>
      </c>
      <c r="H671" s="15" t="str">
        <f>IF(ISERROR(VLOOKUP($F671,Listas!$L$4:$M$7,2,FALSE)),"",VLOOKUP($F671,Listas!$L$4:$M$7,2,FALSE))</f>
        <v/>
      </c>
      <c r="I671" s="17" t="str">
        <f t="shared" si="20"/>
        <v/>
      </c>
      <c r="J671" s="15" t="str">
        <f t="shared" si="21"/>
        <v/>
      </c>
      <c r="K671" s="15" t="str">
        <f>IF(ISERROR(VLOOKUP($B671,Listas!$B$4:$K$12,10,FALSE)),"",IF(B671="Hydrogen_\_Hidrógeno",LOOKUP(D671,Listas!$AL$4:$AL$7,Listas!$AM$4:$AM$7),VLOOKUP($B671,Listas!$B$4:$K$12,10,FALSE)))</f>
        <v/>
      </c>
    </row>
    <row r="672" spans="1:11" x14ac:dyDescent="0.25">
      <c r="A672" s="14"/>
      <c r="B672" s="23" t="s">
        <v>781</v>
      </c>
      <c r="C672" s="14" t="str">
        <f>IF(ISERROR(VLOOKUP($B672,Listas!$B$4:$C$12,2,FALSE)),"",VLOOKUP($B672,Listas!$B$4:$C$12,2,FALSE))</f>
        <v/>
      </c>
      <c r="D672" s="23"/>
      <c r="E672" s="15">
        <v>0</v>
      </c>
      <c r="F672" s="15" t="s">
        <v>909</v>
      </c>
      <c r="G672" s="15" t="str">
        <f>IF(ISERROR(VLOOKUP($B672&amp;" "&amp;$H672,Listas!$N$4:$O$14,2,FALSE)),"",VLOOKUP($B672&amp;" "&amp;$H672,Listas!$N$4:$O$14,2,FALSE))</f>
        <v/>
      </c>
      <c r="H672" s="15" t="str">
        <f>IF(ISERROR(VLOOKUP($F672,Listas!$L$4:$M$7,2,FALSE)),"",VLOOKUP($F672,Listas!$L$4:$M$7,2,FALSE))</f>
        <v/>
      </c>
      <c r="I672" s="17" t="str">
        <f t="shared" si="20"/>
        <v/>
      </c>
      <c r="J672" s="15" t="str">
        <f t="shared" si="21"/>
        <v/>
      </c>
      <c r="K672" s="15" t="str">
        <f>IF(ISERROR(VLOOKUP($B672,Listas!$B$4:$K$12,10,FALSE)),"",IF(B672="Hydrogen_\_Hidrógeno",LOOKUP(D672,Listas!$AL$4:$AL$7,Listas!$AM$4:$AM$7),VLOOKUP($B672,Listas!$B$4:$K$12,10,FALSE)))</f>
        <v/>
      </c>
    </row>
    <row r="673" spans="1:11" x14ac:dyDescent="0.25">
      <c r="A673" s="14"/>
      <c r="B673" s="23" t="s">
        <v>781</v>
      </c>
      <c r="C673" s="14" t="str">
        <f>IF(ISERROR(VLOOKUP($B673,Listas!$B$4:$C$12,2,FALSE)),"",VLOOKUP($B673,Listas!$B$4:$C$12,2,FALSE))</f>
        <v/>
      </c>
      <c r="D673" s="23"/>
      <c r="E673" s="15">
        <v>0</v>
      </c>
      <c r="F673" s="15" t="s">
        <v>909</v>
      </c>
      <c r="G673" s="15" t="str">
        <f>IF(ISERROR(VLOOKUP($B673&amp;" "&amp;$H673,Listas!$N$4:$O$14,2,FALSE)),"",VLOOKUP($B673&amp;" "&amp;$H673,Listas!$N$4:$O$14,2,FALSE))</f>
        <v/>
      </c>
      <c r="H673" s="15" t="str">
        <f>IF(ISERROR(VLOOKUP($F673,Listas!$L$4:$M$7,2,FALSE)),"",VLOOKUP($F673,Listas!$L$4:$M$7,2,FALSE))</f>
        <v/>
      </c>
      <c r="I673" s="17" t="str">
        <f t="shared" si="20"/>
        <v/>
      </c>
      <c r="J673" s="15" t="str">
        <f t="shared" si="21"/>
        <v/>
      </c>
      <c r="K673" s="15" t="str">
        <f>IF(ISERROR(VLOOKUP($B673,Listas!$B$4:$K$12,10,FALSE)),"",IF(B673="Hydrogen_\_Hidrógeno",LOOKUP(D673,Listas!$AL$4:$AL$7,Listas!$AM$4:$AM$7),VLOOKUP($B673,Listas!$B$4:$K$12,10,FALSE)))</f>
        <v/>
      </c>
    </row>
    <row r="674" spans="1:11" x14ac:dyDescent="0.25">
      <c r="A674" s="14"/>
      <c r="B674" s="23" t="s">
        <v>781</v>
      </c>
      <c r="C674" s="14" t="str">
        <f>IF(ISERROR(VLOOKUP($B674,Listas!$B$4:$C$12,2,FALSE)),"",VLOOKUP($B674,Listas!$B$4:$C$12,2,FALSE))</f>
        <v/>
      </c>
      <c r="D674" s="23"/>
      <c r="E674" s="15">
        <v>0</v>
      </c>
      <c r="F674" s="15" t="s">
        <v>909</v>
      </c>
      <c r="G674" s="15" t="str">
        <f>IF(ISERROR(VLOOKUP($B674&amp;" "&amp;$H674,Listas!$N$4:$O$14,2,FALSE)),"",VLOOKUP($B674&amp;" "&amp;$H674,Listas!$N$4:$O$14,2,FALSE))</f>
        <v/>
      </c>
      <c r="H674" s="15" t="str">
        <f>IF(ISERROR(VLOOKUP($F674,Listas!$L$4:$M$7,2,FALSE)),"",VLOOKUP($F674,Listas!$L$4:$M$7,2,FALSE))</f>
        <v/>
      </c>
      <c r="I674" s="17" t="str">
        <f t="shared" si="20"/>
        <v/>
      </c>
      <c r="J674" s="15" t="str">
        <f t="shared" si="21"/>
        <v/>
      </c>
      <c r="K674" s="15" t="str">
        <f>IF(ISERROR(VLOOKUP($B674,Listas!$B$4:$K$12,10,FALSE)),"",IF(B674="Hydrogen_\_Hidrógeno",LOOKUP(D674,Listas!$AL$4:$AL$7,Listas!$AM$4:$AM$7),VLOOKUP($B674,Listas!$B$4:$K$12,10,FALSE)))</f>
        <v/>
      </c>
    </row>
    <row r="675" spans="1:11" x14ac:dyDescent="0.25">
      <c r="A675" s="14"/>
      <c r="B675" s="23" t="s">
        <v>781</v>
      </c>
      <c r="C675" s="14" t="str">
        <f>IF(ISERROR(VLOOKUP($B675,Listas!$B$4:$C$12,2,FALSE)),"",VLOOKUP($B675,Listas!$B$4:$C$12,2,FALSE))</f>
        <v/>
      </c>
      <c r="D675" s="23"/>
      <c r="E675" s="15">
        <v>0</v>
      </c>
      <c r="F675" s="15" t="s">
        <v>909</v>
      </c>
      <c r="G675" s="15" t="str">
        <f>IF(ISERROR(VLOOKUP($B675&amp;" "&amp;$H675,Listas!$N$4:$O$14,2,FALSE)),"",VLOOKUP($B675&amp;" "&amp;$H675,Listas!$N$4:$O$14,2,FALSE))</f>
        <v/>
      </c>
      <c r="H675" s="15" t="str">
        <f>IF(ISERROR(VLOOKUP($F675,Listas!$L$4:$M$7,2,FALSE)),"",VLOOKUP($F675,Listas!$L$4:$M$7,2,FALSE))</f>
        <v/>
      </c>
      <c r="I675" s="17" t="str">
        <f t="shared" si="20"/>
        <v/>
      </c>
      <c r="J675" s="15" t="str">
        <f t="shared" si="21"/>
        <v/>
      </c>
      <c r="K675" s="15" t="str">
        <f>IF(ISERROR(VLOOKUP($B675,Listas!$B$4:$K$12,10,FALSE)),"",IF(B675="Hydrogen_\_Hidrógeno",LOOKUP(D675,Listas!$AL$4:$AL$7,Listas!$AM$4:$AM$7),VLOOKUP($B675,Listas!$B$4:$K$12,10,FALSE)))</f>
        <v/>
      </c>
    </row>
    <row r="676" spans="1:11" x14ac:dyDescent="0.25">
      <c r="A676" s="14"/>
      <c r="B676" s="23" t="s">
        <v>781</v>
      </c>
      <c r="C676" s="14" t="str">
        <f>IF(ISERROR(VLOOKUP($B676,Listas!$B$4:$C$12,2,FALSE)),"",VLOOKUP($B676,Listas!$B$4:$C$12,2,FALSE))</f>
        <v/>
      </c>
      <c r="D676" s="23"/>
      <c r="E676" s="15">
        <v>0</v>
      </c>
      <c r="F676" s="15" t="s">
        <v>909</v>
      </c>
      <c r="G676" s="15" t="str">
        <f>IF(ISERROR(VLOOKUP($B676&amp;" "&amp;$H676,Listas!$N$4:$O$14,2,FALSE)),"",VLOOKUP($B676&amp;" "&amp;$H676,Listas!$N$4:$O$14,2,FALSE))</f>
        <v/>
      </c>
      <c r="H676" s="15" t="str">
        <f>IF(ISERROR(VLOOKUP($F676,Listas!$L$4:$M$7,2,FALSE)),"",VLOOKUP($F676,Listas!$L$4:$M$7,2,FALSE))</f>
        <v/>
      </c>
      <c r="I676" s="17" t="str">
        <f t="shared" si="20"/>
        <v/>
      </c>
      <c r="J676" s="15" t="str">
        <f t="shared" si="21"/>
        <v/>
      </c>
      <c r="K676" s="15" t="str">
        <f>IF(ISERROR(VLOOKUP($B676,Listas!$B$4:$K$12,10,FALSE)),"",IF(B676="Hydrogen_\_Hidrógeno",LOOKUP(D676,Listas!$AL$4:$AL$7,Listas!$AM$4:$AM$7),VLOOKUP($B676,Listas!$B$4:$K$12,10,FALSE)))</f>
        <v/>
      </c>
    </row>
    <row r="677" spans="1:11" x14ac:dyDescent="0.25">
      <c r="A677" s="14"/>
      <c r="B677" s="23" t="s">
        <v>781</v>
      </c>
      <c r="C677" s="14" t="str">
        <f>IF(ISERROR(VLOOKUP($B677,Listas!$B$4:$C$12,2,FALSE)),"",VLOOKUP($B677,Listas!$B$4:$C$12,2,FALSE))</f>
        <v/>
      </c>
      <c r="D677" s="23"/>
      <c r="E677" s="15">
        <v>0</v>
      </c>
      <c r="F677" s="15" t="s">
        <v>909</v>
      </c>
      <c r="G677" s="15" t="str">
        <f>IF(ISERROR(VLOOKUP($B677&amp;" "&amp;$H677,Listas!$N$4:$O$14,2,FALSE)),"",VLOOKUP($B677&amp;" "&amp;$H677,Listas!$N$4:$O$14,2,FALSE))</f>
        <v/>
      </c>
      <c r="H677" s="15" t="str">
        <f>IF(ISERROR(VLOOKUP($F677,Listas!$L$4:$M$7,2,FALSE)),"",VLOOKUP($F677,Listas!$L$4:$M$7,2,FALSE))</f>
        <v/>
      </c>
      <c r="I677" s="17" t="str">
        <f t="shared" si="20"/>
        <v/>
      </c>
      <c r="J677" s="15" t="str">
        <f t="shared" si="21"/>
        <v/>
      </c>
      <c r="K677" s="15" t="str">
        <f>IF(ISERROR(VLOOKUP($B677,Listas!$B$4:$K$12,10,FALSE)),"",IF(B677="Hydrogen_\_Hidrógeno",LOOKUP(D677,Listas!$AL$4:$AL$7,Listas!$AM$4:$AM$7),VLOOKUP($B677,Listas!$B$4:$K$12,10,FALSE)))</f>
        <v/>
      </c>
    </row>
    <row r="678" spans="1:11" x14ac:dyDescent="0.25">
      <c r="A678" s="14"/>
      <c r="B678" s="23" t="s">
        <v>781</v>
      </c>
      <c r="C678" s="14" t="str">
        <f>IF(ISERROR(VLOOKUP($B678,Listas!$B$4:$C$12,2,FALSE)),"",VLOOKUP($B678,Listas!$B$4:$C$12,2,FALSE))</f>
        <v/>
      </c>
      <c r="D678" s="23"/>
      <c r="E678" s="15">
        <v>0</v>
      </c>
      <c r="F678" s="15" t="s">
        <v>909</v>
      </c>
      <c r="G678" s="15" t="str">
        <f>IF(ISERROR(VLOOKUP($B678&amp;" "&amp;$H678,Listas!$N$4:$O$14,2,FALSE)),"",VLOOKUP($B678&amp;" "&amp;$H678,Listas!$N$4:$O$14,2,FALSE))</f>
        <v/>
      </c>
      <c r="H678" s="15" t="str">
        <f>IF(ISERROR(VLOOKUP($F678,Listas!$L$4:$M$7,2,FALSE)),"",VLOOKUP($F678,Listas!$L$4:$M$7,2,FALSE))</f>
        <v/>
      </c>
      <c r="I678" s="17" t="str">
        <f t="shared" si="20"/>
        <v/>
      </c>
      <c r="J678" s="15" t="str">
        <f t="shared" si="21"/>
        <v/>
      </c>
      <c r="K678" s="15" t="str">
        <f>IF(ISERROR(VLOOKUP($B678,Listas!$B$4:$K$12,10,FALSE)),"",IF(B678="Hydrogen_\_Hidrógeno",LOOKUP(D678,Listas!$AL$4:$AL$7,Listas!$AM$4:$AM$7),VLOOKUP($B678,Listas!$B$4:$K$12,10,FALSE)))</f>
        <v/>
      </c>
    </row>
    <row r="679" spans="1:11" x14ac:dyDescent="0.25">
      <c r="A679" s="14"/>
      <c r="B679" s="23" t="s">
        <v>781</v>
      </c>
      <c r="C679" s="14" t="str">
        <f>IF(ISERROR(VLOOKUP($B679,Listas!$B$4:$C$12,2,FALSE)),"",VLOOKUP($B679,Listas!$B$4:$C$12,2,FALSE))</f>
        <v/>
      </c>
      <c r="D679" s="23"/>
      <c r="E679" s="15">
        <v>0</v>
      </c>
      <c r="F679" s="15" t="s">
        <v>909</v>
      </c>
      <c r="G679" s="15" t="str">
        <f>IF(ISERROR(VLOOKUP($B679&amp;" "&amp;$H679,Listas!$N$4:$O$14,2,FALSE)),"",VLOOKUP($B679&amp;" "&amp;$H679,Listas!$N$4:$O$14,2,FALSE))</f>
        <v/>
      </c>
      <c r="H679" s="15" t="str">
        <f>IF(ISERROR(VLOOKUP($F679,Listas!$L$4:$M$7,2,FALSE)),"",VLOOKUP($F679,Listas!$L$4:$M$7,2,FALSE))</f>
        <v/>
      </c>
      <c r="I679" s="17" t="str">
        <f t="shared" si="20"/>
        <v/>
      </c>
      <c r="J679" s="15" t="str">
        <f t="shared" si="21"/>
        <v/>
      </c>
      <c r="K679" s="15" t="str">
        <f>IF(ISERROR(VLOOKUP($B679,Listas!$B$4:$K$12,10,FALSE)),"",IF(B679="Hydrogen_\_Hidrógeno",LOOKUP(D679,Listas!$AL$4:$AL$7,Listas!$AM$4:$AM$7),VLOOKUP($B679,Listas!$B$4:$K$12,10,FALSE)))</f>
        <v/>
      </c>
    </row>
    <row r="680" spans="1:11" x14ac:dyDescent="0.25">
      <c r="A680" s="14"/>
      <c r="B680" s="23" t="s">
        <v>781</v>
      </c>
      <c r="C680" s="14" t="str">
        <f>IF(ISERROR(VLOOKUP($B680,Listas!$B$4:$C$12,2,FALSE)),"",VLOOKUP($B680,Listas!$B$4:$C$12,2,FALSE))</f>
        <v/>
      </c>
      <c r="D680" s="23"/>
      <c r="E680" s="15">
        <v>0</v>
      </c>
      <c r="F680" s="15" t="s">
        <v>909</v>
      </c>
      <c r="G680" s="15" t="str">
        <f>IF(ISERROR(VLOOKUP($B680&amp;" "&amp;$H680,Listas!$N$4:$O$14,2,FALSE)),"",VLOOKUP($B680&amp;" "&amp;$H680,Listas!$N$4:$O$14,2,FALSE))</f>
        <v/>
      </c>
      <c r="H680" s="15" t="str">
        <f>IF(ISERROR(VLOOKUP($F680,Listas!$L$4:$M$7,2,FALSE)),"",VLOOKUP($F680,Listas!$L$4:$M$7,2,FALSE))</f>
        <v/>
      </c>
      <c r="I680" s="17" t="str">
        <f t="shared" si="20"/>
        <v/>
      </c>
      <c r="J680" s="15" t="str">
        <f t="shared" si="21"/>
        <v/>
      </c>
      <c r="K680" s="15" t="str">
        <f>IF(ISERROR(VLOOKUP($B680,Listas!$B$4:$K$12,10,FALSE)),"",IF(B680="Hydrogen_\_Hidrógeno",LOOKUP(D680,Listas!$AL$4:$AL$7,Listas!$AM$4:$AM$7),VLOOKUP($B680,Listas!$B$4:$K$12,10,FALSE)))</f>
        <v/>
      </c>
    </row>
    <row r="681" spans="1:11" x14ac:dyDescent="0.25">
      <c r="A681" s="14"/>
      <c r="B681" s="23" t="s">
        <v>781</v>
      </c>
      <c r="C681" s="14" t="str">
        <f>IF(ISERROR(VLOOKUP($B681,Listas!$B$4:$C$12,2,FALSE)),"",VLOOKUP($B681,Listas!$B$4:$C$12,2,FALSE))</f>
        <v/>
      </c>
      <c r="D681" s="23"/>
      <c r="E681" s="15">
        <v>0</v>
      </c>
      <c r="F681" s="15" t="s">
        <v>909</v>
      </c>
      <c r="G681" s="15" t="str">
        <f>IF(ISERROR(VLOOKUP($B681&amp;" "&amp;$H681,Listas!$N$4:$O$14,2,FALSE)),"",VLOOKUP($B681&amp;" "&amp;$H681,Listas!$N$4:$O$14,2,FALSE))</f>
        <v/>
      </c>
      <c r="H681" s="15" t="str">
        <f>IF(ISERROR(VLOOKUP($F681,Listas!$L$4:$M$7,2,FALSE)),"",VLOOKUP($F681,Listas!$L$4:$M$7,2,FALSE))</f>
        <v/>
      </c>
      <c r="I681" s="17" t="str">
        <f t="shared" si="20"/>
        <v/>
      </c>
      <c r="J681" s="15" t="str">
        <f t="shared" si="21"/>
        <v/>
      </c>
      <c r="K681" s="15" t="str">
        <f>IF(ISERROR(VLOOKUP($B681,Listas!$B$4:$K$12,10,FALSE)),"",IF(B681="Hydrogen_\_Hidrógeno",LOOKUP(D681,Listas!$AL$4:$AL$7,Listas!$AM$4:$AM$7),VLOOKUP($B681,Listas!$B$4:$K$12,10,FALSE)))</f>
        <v/>
      </c>
    </row>
    <row r="682" spans="1:11" x14ac:dyDescent="0.25">
      <c r="A682" s="14"/>
      <c r="B682" s="23" t="s">
        <v>781</v>
      </c>
      <c r="C682" s="14" t="str">
        <f>IF(ISERROR(VLOOKUP($B682,Listas!$B$4:$C$12,2,FALSE)),"",VLOOKUP($B682,Listas!$B$4:$C$12,2,FALSE))</f>
        <v/>
      </c>
      <c r="D682" s="23"/>
      <c r="E682" s="15">
        <v>0</v>
      </c>
      <c r="F682" s="15" t="s">
        <v>909</v>
      </c>
      <c r="G682" s="15" t="str">
        <f>IF(ISERROR(VLOOKUP($B682&amp;" "&amp;$H682,Listas!$N$4:$O$14,2,FALSE)),"",VLOOKUP($B682&amp;" "&amp;$H682,Listas!$N$4:$O$14,2,FALSE))</f>
        <v/>
      </c>
      <c r="H682" s="15" t="str">
        <f>IF(ISERROR(VLOOKUP($F682,Listas!$L$4:$M$7,2,FALSE)),"",VLOOKUP($F682,Listas!$L$4:$M$7,2,FALSE))</f>
        <v/>
      </c>
      <c r="I682" s="17" t="str">
        <f t="shared" si="20"/>
        <v/>
      </c>
      <c r="J682" s="15" t="str">
        <f t="shared" si="21"/>
        <v/>
      </c>
      <c r="K682" s="15" t="str">
        <f>IF(ISERROR(VLOOKUP($B682,Listas!$B$4:$K$12,10,FALSE)),"",IF(B682="Hydrogen_\_Hidrógeno",LOOKUP(D682,Listas!$AL$4:$AL$7,Listas!$AM$4:$AM$7),VLOOKUP($B682,Listas!$B$4:$K$12,10,FALSE)))</f>
        <v/>
      </c>
    </row>
    <row r="683" spans="1:11" x14ac:dyDescent="0.25">
      <c r="A683" s="14"/>
      <c r="B683" s="23" t="s">
        <v>781</v>
      </c>
      <c r="C683" s="14" t="str">
        <f>IF(ISERROR(VLOOKUP($B683,Listas!$B$4:$C$12,2,FALSE)),"",VLOOKUP($B683,Listas!$B$4:$C$12,2,FALSE))</f>
        <v/>
      </c>
      <c r="D683" s="23"/>
      <c r="E683" s="15">
        <v>0</v>
      </c>
      <c r="F683" s="15" t="s">
        <v>909</v>
      </c>
      <c r="G683" s="15" t="str">
        <f>IF(ISERROR(VLOOKUP($B683&amp;" "&amp;$H683,Listas!$N$4:$O$14,2,FALSE)),"",VLOOKUP($B683&amp;" "&amp;$H683,Listas!$N$4:$O$14,2,FALSE))</f>
        <v/>
      </c>
      <c r="H683" s="15" t="str">
        <f>IF(ISERROR(VLOOKUP($F683,Listas!$L$4:$M$7,2,FALSE)),"",VLOOKUP($F683,Listas!$L$4:$M$7,2,FALSE))</f>
        <v/>
      </c>
      <c r="I683" s="17" t="str">
        <f t="shared" si="20"/>
        <v/>
      </c>
      <c r="J683" s="15" t="str">
        <f t="shared" si="21"/>
        <v/>
      </c>
      <c r="K683" s="15" t="str">
        <f>IF(ISERROR(VLOOKUP($B683,Listas!$B$4:$K$12,10,FALSE)),"",IF(B683="Hydrogen_\_Hidrógeno",LOOKUP(D683,Listas!$AL$4:$AL$7,Listas!$AM$4:$AM$7),VLOOKUP($B683,Listas!$B$4:$K$12,10,FALSE)))</f>
        <v/>
      </c>
    </row>
    <row r="684" spans="1:11" x14ac:dyDescent="0.25">
      <c r="A684" s="14"/>
      <c r="B684" s="23" t="s">
        <v>781</v>
      </c>
      <c r="C684" s="14" t="str">
        <f>IF(ISERROR(VLOOKUP($B684,Listas!$B$4:$C$12,2,FALSE)),"",VLOOKUP($B684,Listas!$B$4:$C$12,2,FALSE))</f>
        <v/>
      </c>
      <c r="D684" s="23"/>
      <c r="E684" s="15">
        <v>0</v>
      </c>
      <c r="F684" s="15" t="s">
        <v>909</v>
      </c>
      <c r="G684" s="15" t="str">
        <f>IF(ISERROR(VLOOKUP($B684&amp;" "&amp;$H684,Listas!$N$4:$O$14,2,FALSE)),"",VLOOKUP($B684&amp;" "&amp;$H684,Listas!$N$4:$O$14,2,FALSE))</f>
        <v/>
      </c>
      <c r="H684" s="15" t="str">
        <f>IF(ISERROR(VLOOKUP($F684,Listas!$L$4:$M$7,2,FALSE)),"",VLOOKUP($F684,Listas!$L$4:$M$7,2,FALSE))</f>
        <v/>
      </c>
      <c r="I684" s="17" t="str">
        <f t="shared" si="20"/>
        <v/>
      </c>
      <c r="J684" s="15" t="str">
        <f t="shared" si="21"/>
        <v/>
      </c>
      <c r="K684" s="15" t="str">
        <f>IF(ISERROR(VLOOKUP($B684,Listas!$B$4:$K$12,10,FALSE)),"",IF(B684="Hydrogen_\_Hidrógeno",LOOKUP(D684,Listas!$AL$4:$AL$7,Listas!$AM$4:$AM$7),VLOOKUP($B684,Listas!$B$4:$K$12,10,FALSE)))</f>
        <v/>
      </c>
    </row>
    <row r="685" spans="1:11" x14ac:dyDescent="0.25">
      <c r="A685" s="14"/>
      <c r="B685" s="23" t="s">
        <v>781</v>
      </c>
      <c r="C685" s="14" t="str">
        <f>IF(ISERROR(VLOOKUP($B685,Listas!$B$4:$C$12,2,FALSE)),"",VLOOKUP($B685,Listas!$B$4:$C$12,2,FALSE))</f>
        <v/>
      </c>
      <c r="D685" s="23"/>
      <c r="E685" s="15">
        <v>0</v>
      </c>
      <c r="F685" s="15" t="s">
        <v>909</v>
      </c>
      <c r="G685" s="15" t="str">
        <f>IF(ISERROR(VLOOKUP($B685&amp;" "&amp;$H685,Listas!$N$4:$O$14,2,FALSE)),"",VLOOKUP($B685&amp;" "&amp;$H685,Listas!$N$4:$O$14,2,FALSE))</f>
        <v/>
      </c>
      <c r="H685" s="15" t="str">
        <f>IF(ISERROR(VLOOKUP($F685,Listas!$L$4:$M$7,2,FALSE)),"",VLOOKUP($F685,Listas!$L$4:$M$7,2,FALSE))</f>
        <v/>
      </c>
      <c r="I685" s="17" t="str">
        <f t="shared" si="20"/>
        <v/>
      </c>
      <c r="J685" s="15" t="str">
        <f t="shared" si="21"/>
        <v/>
      </c>
      <c r="K685" s="15" t="str">
        <f>IF(ISERROR(VLOOKUP($B685,Listas!$B$4:$K$12,10,FALSE)),"",IF(B685="Hydrogen_\_Hidrógeno",LOOKUP(D685,Listas!$AL$4:$AL$7,Listas!$AM$4:$AM$7),VLOOKUP($B685,Listas!$B$4:$K$12,10,FALSE)))</f>
        <v/>
      </c>
    </row>
    <row r="686" spans="1:11" x14ac:dyDescent="0.25">
      <c r="A686" s="14"/>
      <c r="B686" s="23" t="s">
        <v>781</v>
      </c>
      <c r="C686" s="14" t="str">
        <f>IF(ISERROR(VLOOKUP($B686,Listas!$B$4:$C$12,2,FALSE)),"",VLOOKUP($B686,Listas!$B$4:$C$12,2,FALSE))</f>
        <v/>
      </c>
      <c r="D686" s="23"/>
      <c r="E686" s="15">
        <v>0</v>
      </c>
      <c r="F686" s="15" t="s">
        <v>909</v>
      </c>
      <c r="G686" s="15" t="str">
        <f>IF(ISERROR(VLOOKUP($B686&amp;" "&amp;$H686,Listas!$N$4:$O$14,2,FALSE)),"",VLOOKUP($B686&amp;" "&amp;$H686,Listas!$N$4:$O$14,2,FALSE))</f>
        <v/>
      </c>
      <c r="H686" s="15" t="str">
        <f>IF(ISERROR(VLOOKUP($F686,Listas!$L$4:$M$7,2,FALSE)),"",VLOOKUP($F686,Listas!$L$4:$M$7,2,FALSE))</f>
        <v/>
      </c>
      <c r="I686" s="17" t="str">
        <f t="shared" si="20"/>
        <v/>
      </c>
      <c r="J686" s="15" t="str">
        <f t="shared" si="21"/>
        <v/>
      </c>
      <c r="K686" s="15" t="str">
        <f>IF(ISERROR(VLOOKUP($B686,Listas!$B$4:$K$12,10,FALSE)),"",IF(B686="Hydrogen_\_Hidrógeno",LOOKUP(D686,Listas!$AL$4:$AL$7,Listas!$AM$4:$AM$7),VLOOKUP($B686,Listas!$B$4:$K$12,10,FALSE)))</f>
        <v/>
      </c>
    </row>
    <row r="687" spans="1:11" x14ac:dyDescent="0.25">
      <c r="A687" s="14"/>
      <c r="B687" s="23" t="s">
        <v>781</v>
      </c>
      <c r="C687" s="14" t="str">
        <f>IF(ISERROR(VLOOKUP($B687,Listas!$B$4:$C$12,2,FALSE)),"",VLOOKUP($B687,Listas!$B$4:$C$12,2,FALSE))</f>
        <v/>
      </c>
      <c r="D687" s="23"/>
      <c r="E687" s="15">
        <v>0</v>
      </c>
      <c r="F687" s="15" t="s">
        <v>909</v>
      </c>
      <c r="G687" s="15" t="str">
        <f>IF(ISERROR(VLOOKUP($B687&amp;" "&amp;$H687,Listas!$N$4:$O$14,2,FALSE)),"",VLOOKUP($B687&amp;" "&amp;$H687,Listas!$N$4:$O$14,2,FALSE))</f>
        <v/>
      </c>
      <c r="H687" s="15" t="str">
        <f>IF(ISERROR(VLOOKUP($F687,Listas!$L$4:$M$7,2,FALSE)),"",VLOOKUP($F687,Listas!$L$4:$M$7,2,FALSE))</f>
        <v/>
      </c>
      <c r="I687" s="17" t="str">
        <f t="shared" si="20"/>
        <v/>
      </c>
      <c r="J687" s="15" t="str">
        <f t="shared" si="21"/>
        <v/>
      </c>
      <c r="K687" s="15" t="str">
        <f>IF(ISERROR(VLOOKUP($B687,Listas!$B$4:$K$12,10,FALSE)),"",IF(B687="Hydrogen_\_Hidrógeno",LOOKUP(D687,Listas!$AL$4:$AL$7,Listas!$AM$4:$AM$7),VLOOKUP($B687,Listas!$B$4:$K$12,10,FALSE)))</f>
        <v/>
      </c>
    </row>
    <row r="688" spans="1:11" x14ac:dyDescent="0.25">
      <c r="A688" s="14"/>
      <c r="B688" s="23" t="s">
        <v>781</v>
      </c>
      <c r="C688" s="14" t="str">
        <f>IF(ISERROR(VLOOKUP($B688,Listas!$B$4:$C$12,2,FALSE)),"",VLOOKUP($B688,Listas!$B$4:$C$12,2,FALSE))</f>
        <v/>
      </c>
      <c r="D688" s="23"/>
      <c r="E688" s="15">
        <v>0</v>
      </c>
      <c r="F688" s="15" t="s">
        <v>909</v>
      </c>
      <c r="G688" s="15" t="str">
        <f>IF(ISERROR(VLOOKUP($B688&amp;" "&amp;$H688,Listas!$N$4:$O$14,2,FALSE)),"",VLOOKUP($B688&amp;" "&amp;$H688,Listas!$N$4:$O$14,2,FALSE))</f>
        <v/>
      </c>
      <c r="H688" s="15" t="str">
        <f>IF(ISERROR(VLOOKUP($F688,Listas!$L$4:$M$7,2,FALSE)),"",VLOOKUP($F688,Listas!$L$4:$M$7,2,FALSE))</f>
        <v/>
      </c>
      <c r="I688" s="17" t="str">
        <f t="shared" si="20"/>
        <v/>
      </c>
      <c r="J688" s="15" t="str">
        <f t="shared" si="21"/>
        <v/>
      </c>
      <c r="K688" s="15" t="str">
        <f>IF(ISERROR(VLOOKUP($B688,Listas!$B$4:$K$12,10,FALSE)),"",IF(B688="Hydrogen_\_Hidrógeno",LOOKUP(D688,Listas!$AL$4:$AL$7,Listas!$AM$4:$AM$7),VLOOKUP($B688,Listas!$B$4:$K$12,10,FALSE)))</f>
        <v/>
      </c>
    </row>
    <row r="689" spans="1:11" x14ac:dyDescent="0.25">
      <c r="A689" s="14"/>
      <c r="B689" s="23" t="s">
        <v>781</v>
      </c>
      <c r="C689" s="14" t="str">
        <f>IF(ISERROR(VLOOKUP($B689,Listas!$B$4:$C$12,2,FALSE)),"",VLOOKUP($B689,Listas!$B$4:$C$12,2,FALSE))</f>
        <v/>
      </c>
      <c r="D689" s="23"/>
      <c r="E689" s="15">
        <v>0</v>
      </c>
      <c r="F689" s="15" t="s">
        <v>909</v>
      </c>
      <c r="G689" s="15" t="str">
        <f>IF(ISERROR(VLOOKUP($B689&amp;" "&amp;$H689,Listas!$N$4:$O$14,2,FALSE)),"",VLOOKUP($B689&amp;" "&amp;$H689,Listas!$N$4:$O$14,2,FALSE))</f>
        <v/>
      </c>
      <c r="H689" s="15" t="str">
        <f>IF(ISERROR(VLOOKUP($F689,Listas!$L$4:$M$7,2,FALSE)),"",VLOOKUP($F689,Listas!$L$4:$M$7,2,FALSE))</f>
        <v/>
      </c>
      <c r="I689" s="17" t="str">
        <f t="shared" si="20"/>
        <v/>
      </c>
      <c r="J689" s="15" t="str">
        <f t="shared" si="21"/>
        <v/>
      </c>
      <c r="K689" s="15" t="str">
        <f>IF(ISERROR(VLOOKUP($B689,Listas!$B$4:$K$12,10,FALSE)),"",IF(B689="Hydrogen_\_Hidrógeno",LOOKUP(D689,Listas!$AL$4:$AL$7,Listas!$AM$4:$AM$7),VLOOKUP($B689,Listas!$B$4:$K$12,10,FALSE)))</f>
        <v/>
      </c>
    </row>
    <row r="690" spans="1:11" x14ac:dyDescent="0.25">
      <c r="A690" s="14"/>
      <c r="B690" s="23" t="s">
        <v>781</v>
      </c>
      <c r="C690" s="14" t="str">
        <f>IF(ISERROR(VLOOKUP($B690,Listas!$B$4:$C$12,2,FALSE)),"",VLOOKUP($B690,Listas!$B$4:$C$12,2,FALSE))</f>
        <v/>
      </c>
      <c r="D690" s="23"/>
      <c r="E690" s="15">
        <v>0</v>
      </c>
      <c r="F690" s="15" t="s">
        <v>909</v>
      </c>
      <c r="G690" s="15" t="str">
        <f>IF(ISERROR(VLOOKUP($B690&amp;" "&amp;$H690,Listas!$N$4:$O$14,2,FALSE)),"",VLOOKUP($B690&amp;" "&amp;$H690,Listas!$N$4:$O$14,2,FALSE))</f>
        <v/>
      </c>
      <c r="H690" s="15" t="str">
        <f>IF(ISERROR(VLOOKUP($F690,Listas!$L$4:$M$7,2,FALSE)),"",VLOOKUP($F690,Listas!$L$4:$M$7,2,FALSE))</f>
        <v/>
      </c>
      <c r="I690" s="17" t="str">
        <f t="shared" si="20"/>
        <v/>
      </c>
      <c r="J690" s="15" t="str">
        <f t="shared" si="21"/>
        <v/>
      </c>
      <c r="K690" s="15" t="str">
        <f>IF(ISERROR(VLOOKUP($B690,Listas!$B$4:$K$12,10,FALSE)),"",IF(B690="Hydrogen_\_Hidrógeno",LOOKUP(D690,Listas!$AL$4:$AL$7,Listas!$AM$4:$AM$7),VLOOKUP($B690,Listas!$B$4:$K$12,10,FALSE)))</f>
        <v/>
      </c>
    </row>
    <row r="691" spans="1:11" x14ac:dyDescent="0.25">
      <c r="A691" s="14"/>
      <c r="B691" s="23" t="s">
        <v>781</v>
      </c>
      <c r="C691" s="14" t="str">
        <f>IF(ISERROR(VLOOKUP($B691,Listas!$B$4:$C$12,2,FALSE)),"",VLOOKUP($B691,Listas!$B$4:$C$12,2,FALSE))</f>
        <v/>
      </c>
      <c r="D691" s="23"/>
      <c r="E691" s="15">
        <v>0</v>
      </c>
      <c r="F691" s="15" t="s">
        <v>909</v>
      </c>
      <c r="G691" s="15" t="str">
        <f>IF(ISERROR(VLOOKUP($B691&amp;" "&amp;$H691,Listas!$N$4:$O$14,2,FALSE)),"",VLOOKUP($B691&amp;" "&amp;$H691,Listas!$N$4:$O$14,2,FALSE))</f>
        <v/>
      </c>
      <c r="H691" s="15" t="str">
        <f>IF(ISERROR(VLOOKUP($F691,Listas!$L$4:$M$7,2,FALSE)),"",VLOOKUP($F691,Listas!$L$4:$M$7,2,FALSE))</f>
        <v/>
      </c>
      <c r="I691" s="17" t="str">
        <f t="shared" si="20"/>
        <v/>
      </c>
      <c r="J691" s="15" t="str">
        <f t="shared" si="21"/>
        <v/>
      </c>
      <c r="K691" s="15" t="str">
        <f>IF(ISERROR(VLOOKUP($B691,Listas!$B$4:$K$12,10,FALSE)),"",IF(B691="Hydrogen_\_Hidrógeno",LOOKUP(D691,Listas!$AL$4:$AL$7,Listas!$AM$4:$AM$7),VLOOKUP($B691,Listas!$B$4:$K$12,10,FALSE)))</f>
        <v/>
      </c>
    </row>
    <row r="692" spans="1:11" x14ac:dyDescent="0.25">
      <c r="A692" s="14"/>
      <c r="B692" s="23" t="s">
        <v>781</v>
      </c>
      <c r="C692" s="14" t="str">
        <f>IF(ISERROR(VLOOKUP($B692,Listas!$B$4:$C$12,2,FALSE)),"",VLOOKUP($B692,Listas!$B$4:$C$12,2,FALSE))</f>
        <v/>
      </c>
      <c r="D692" s="23"/>
      <c r="E692" s="15">
        <v>0</v>
      </c>
      <c r="F692" s="15" t="s">
        <v>909</v>
      </c>
      <c r="G692" s="15" t="str">
        <f>IF(ISERROR(VLOOKUP($B692&amp;" "&amp;$H692,Listas!$N$4:$O$14,2,FALSE)),"",VLOOKUP($B692&amp;" "&amp;$H692,Listas!$N$4:$O$14,2,FALSE))</f>
        <v/>
      </c>
      <c r="H692" s="15" t="str">
        <f>IF(ISERROR(VLOOKUP($F692,Listas!$L$4:$M$7,2,FALSE)),"",VLOOKUP($F692,Listas!$L$4:$M$7,2,FALSE))</f>
        <v/>
      </c>
      <c r="I692" s="17" t="str">
        <f t="shared" si="20"/>
        <v/>
      </c>
      <c r="J692" s="15" t="str">
        <f t="shared" si="21"/>
        <v/>
      </c>
      <c r="K692" s="15" t="str">
        <f>IF(ISERROR(VLOOKUP($B692,Listas!$B$4:$K$12,10,FALSE)),"",IF(B692="Hydrogen_\_Hidrógeno",LOOKUP(D692,Listas!$AL$4:$AL$7,Listas!$AM$4:$AM$7),VLOOKUP($B692,Listas!$B$4:$K$12,10,FALSE)))</f>
        <v/>
      </c>
    </row>
    <row r="693" spans="1:11" x14ac:dyDescent="0.25">
      <c r="A693" s="14"/>
      <c r="B693" s="23" t="s">
        <v>781</v>
      </c>
      <c r="C693" s="14" t="str">
        <f>IF(ISERROR(VLOOKUP($B693,Listas!$B$4:$C$12,2,FALSE)),"",VLOOKUP($B693,Listas!$B$4:$C$12,2,FALSE))</f>
        <v/>
      </c>
      <c r="D693" s="23"/>
      <c r="E693" s="15">
        <v>0</v>
      </c>
      <c r="F693" s="15" t="s">
        <v>909</v>
      </c>
      <c r="G693" s="15" t="str">
        <f>IF(ISERROR(VLOOKUP($B693&amp;" "&amp;$H693,Listas!$N$4:$O$14,2,FALSE)),"",VLOOKUP($B693&amp;" "&amp;$H693,Listas!$N$4:$O$14,2,FALSE))</f>
        <v/>
      </c>
      <c r="H693" s="15" t="str">
        <f>IF(ISERROR(VLOOKUP($F693,Listas!$L$4:$M$7,2,FALSE)),"",VLOOKUP($F693,Listas!$L$4:$M$7,2,FALSE))</f>
        <v/>
      </c>
      <c r="I693" s="17" t="str">
        <f t="shared" si="20"/>
        <v/>
      </c>
      <c r="J693" s="15" t="str">
        <f t="shared" si="21"/>
        <v/>
      </c>
      <c r="K693" s="15" t="str">
        <f>IF(ISERROR(VLOOKUP($B693,Listas!$B$4:$K$12,10,FALSE)),"",IF(B693="Hydrogen_\_Hidrógeno",LOOKUP(D693,Listas!$AL$4:$AL$7,Listas!$AM$4:$AM$7),VLOOKUP($B693,Listas!$B$4:$K$12,10,FALSE)))</f>
        <v/>
      </c>
    </row>
    <row r="694" spans="1:11" x14ac:dyDescent="0.25">
      <c r="A694" s="14"/>
      <c r="B694" s="23" t="s">
        <v>781</v>
      </c>
      <c r="C694" s="14" t="str">
        <f>IF(ISERROR(VLOOKUP($B694,Listas!$B$4:$C$12,2,FALSE)),"",VLOOKUP($B694,Listas!$B$4:$C$12,2,FALSE))</f>
        <v/>
      </c>
      <c r="D694" s="23"/>
      <c r="E694" s="15">
        <v>0</v>
      </c>
      <c r="F694" s="15" t="s">
        <v>909</v>
      </c>
      <c r="G694" s="15" t="str">
        <f>IF(ISERROR(VLOOKUP($B694&amp;" "&amp;$H694,Listas!$N$4:$O$14,2,FALSE)),"",VLOOKUP($B694&amp;" "&amp;$H694,Listas!$N$4:$O$14,2,FALSE))</f>
        <v/>
      </c>
      <c r="H694" s="15" t="str">
        <f>IF(ISERROR(VLOOKUP($F694,Listas!$L$4:$M$7,2,FALSE)),"",VLOOKUP($F694,Listas!$L$4:$M$7,2,FALSE))</f>
        <v/>
      </c>
      <c r="I694" s="17" t="str">
        <f t="shared" si="20"/>
        <v/>
      </c>
      <c r="J694" s="15" t="str">
        <f t="shared" si="21"/>
        <v/>
      </c>
      <c r="K694" s="15" t="str">
        <f>IF(ISERROR(VLOOKUP($B694,Listas!$B$4:$K$12,10,FALSE)),"",IF(B694="Hydrogen_\_Hidrógeno",LOOKUP(D694,Listas!$AL$4:$AL$7,Listas!$AM$4:$AM$7),VLOOKUP($B694,Listas!$B$4:$K$12,10,FALSE)))</f>
        <v/>
      </c>
    </row>
    <row r="695" spans="1:11" x14ac:dyDescent="0.25">
      <c r="A695" s="14"/>
      <c r="B695" s="23" t="s">
        <v>781</v>
      </c>
      <c r="C695" s="14" t="str">
        <f>IF(ISERROR(VLOOKUP($B695,Listas!$B$4:$C$12,2,FALSE)),"",VLOOKUP($B695,Listas!$B$4:$C$12,2,FALSE))</f>
        <v/>
      </c>
      <c r="D695" s="23"/>
      <c r="E695" s="15">
        <v>0</v>
      </c>
      <c r="F695" s="15" t="s">
        <v>909</v>
      </c>
      <c r="G695" s="15" t="str">
        <f>IF(ISERROR(VLOOKUP($B695&amp;" "&amp;$H695,Listas!$N$4:$O$14,2,FALSE)),"",VLOOKUP($B695&amp;" "&amp;$H695,Listas!$N$4:$O$14,2,FALSE))</f>
        <v/>
      </c>
      <c r="H695" s="15" t="str">
        <f>IF(ISERROR(VLOOKUP($F695,Listas!$L$4:$M$7,2,FALSE)),"",VLOOKUP($F695,Listas!$L$4:$M$7,2,FALSE))</f>
        <v/>
      </c>
      <c r="I695" s="17" t="str">
        <f t="shared" si="20"/>
        <v/>
      </c>
      <c r="J695" s="15" t="str">
        <f t="shared" si="21"/>
        <v/>
      </c>
      <c r="K695" s="15" t="str">
        <f>IF(ISERROR(VLOOKUP($B695,Listas!$B$4:$K$12,10,FALSE)),"",IF(B695="Hydrogen_\_Hidrógeno",LOOKUP(D695,Listas!$AL$4:$AL$7,Listas!$AM$4:$AM$7),VLOOKUP($B695,Listas!$B$4:$K$12,10,FALSE)))</f>
        <v/>
      </c>
    </row>
    <row r="696" spans="1:11" x14ac:dyDescent="0.25">
      <c r="A696" s="14"/>
      <c r="B696" s="23" t="s">
        <v>781</v>
      </c>
      <c r="C696" s="14" t="str">
        <f>IF(ISERROR(VLOOKUP($B696,Listas!$B$4:$C$12,2,FALSE)),"",VLOOKUP($B696,Listas!$B$4:$C$12,2,FALSE))</f>
        <v/>
      </c>
      <c r="D696" s="23"/>
      <c r="E696" s="15">
        <v>0</v>
      </c>
      <c r="F696" s="15" t="s">
        <v>909</v>
      </c>
      <c r="G696" s="15" t="str">
        <f>IF(ISERROR(VLOOKUP($B696&amp;" "&amp;$H696,Listas!$N$4:$O$14,2,FALSE)),"",VLOOKUP($B696&amp;" "&amp;$H696,Listas!$N$4:$O$14,2,FALSE))</f>
        <v/>
      </c>
      <c r="H696" s="15" t="str">
        <f>IF(ISERROR(VLOOKUP($F696,Listas!$L$4:$M$7,2,FALSE)),"",VLOOKUP($F696,Listas!$L$4:$M$7,2,FALSE))</f>
        <v/>
      </c>
      <c r="I696" s="17" t="str">
        <f t="shared" si="20"/>
        <v/>
      </c>
      <c r="J696" s="15" t="str">
        <f t="shared" si="21"/>
        <v/>
      </c>
      <c r="K696" s="15" t="str">
        <f>IF(ISERROR(VLOOKUP($B696,Listas!$B$4:$K$12,10,FALSE)),"",IF(B696="Hydrogen_\_Hidrógeno",LOOKUP(D696,Listas!$AL$4:$AL$7,Listas!$AM$4:$AM$7),VLOOKUP($B696,Listas!$B$4:$K$12,10,FALSE)))</f>
        <v/>
      </c>
    </row>
    <row r="697" spans="1:11" x14ac:dyDescent="0.25">
      <c r="A697" s="14"/>
      <c r="B697" s="23" t="s">
        <v>781</v>
      </c>
      <c r="C697" s="14" t="str">
        <f>IF(ISERROR(VLOOKUP($B697,Listas!$B$4:$C$12,2,FALSE)),"",VLOOKUP($B697,Listas!$B$4:$C$12,2,FALSE))</f>
        <v/>
      </c>
      <c r="D697" s="23"/>
      <c r="E697" s="15">
        <v>0</v>
      </c>
      <c r="F697" s="15" t="s">
        <v>909</v>
      </c>
      <c r="G697" s="15" t="str">
        <f>IF(ISERROR(VLOOKUP($B697&amp;" "&amp;$H697,Listas!$N$4:$O$14,2,FALSE)),"",VLOOKUP($B697&amp;" "&amp;$H697,Listas!$N$4:$O$14,2,FALSE))</f>
        <v/>
      </c>
      <c r="H697" s="15" t="str">
        <f>IF(ISERROR(VLOOKUP($F697,Listas!$L$4:$M$7,2,FALSE)),"",VLOOKUP($F697,Listas!$L$4:$M$7,2,FALSE))</f>
        <v/>
      </c>
      <c r="I697" s="17" t="str">
        <f t="shared" si="20"/>
        <v/>
      </c>
      <c r="J697" s="15" t="str">
        <f t="shared" si="21"/>
        <v/>
      </c>
      <c r="K697" s="15" t="str">
        <f>IF(ISERROR(VLOOKUP($B697,Listas!$B$4:$K$12,10,FALSE)),"",IF(B697="Hydrogen_\_Hidrógeno",LOOKUP(D697,Listas!$AL$4:$AL$7,Listas!$AM$4:$AM$7),VLOOKUP($B697,Listas!$B$4:$K$12,10,FALSE)))</f>
        <v/>
      </c>
    </row>
    <row r="698" spans="1:11" x14ac:dyDescent="0.25">
      <c r="A698" s="14"/>
      <c r="B698" s="23" t="s">
        <v>781</v>
      </c>
      <c r="C698" s="14" t="str">
        <f>IF(ISERROR(VLOOKUP($B698,Listas!$B$4:$C$12,2,FALSE)),"",VLOOKUP($B698,Listas!$B$4:$C$12,2,FALSE))</f>
        <v/>
      </c>
      <c r="D698" s="23"/>
      <c r="E698" s="15">
        <v>0</v>
      </c>
      <c r="F698" s="15" t="s">
        <v>909</v>
      </c>
      <c r="G698" s="15" t="str">
        <f>IF(ISERROR(VLOOKUP($B698&amp;" "&amp;$H698,Listas!$N$4:$O$14,2,FALSE)),"",VLOOKUP($B698&amp;" "&amp;$H698,Listas!$N$4:$O$14,2,FALSE))</f>
        <v/>
      </c>
      <c r="H698" s="15" t="str">
        <f>IF(ISERROR(VLOOKUP($F698,Listas!$L$4:$M$7,2,FALSE)),"",VLOOKUP($F698,Listas!$L$4:$M$7,2,FALSE))</f>
        <v/>
      </c>
      <c r="I698" s="17" t="str">
        <f t="shared" si="20"/>
        <v/>
      </c>
      <c r="J698" s="15" t="str">
        <f t="shared" si="21"/>
        <v/>
      </c>
      <c r="K698" s="15" t="str">
        <f>IF(ISERROR(VLOOKUP($B698,Listas!$B$4:$K$12,10,FALSE)),"",IF(B698="Hydrogen_\_Hidrógeno",LOOKUP(D698,Listas!$AL$4:$AL$7,Listas!$AM$4:$AM$7),VLOOKUP($B698,Listas!$B$4:$K$12,10,FALSE)))</f>
        <v/>
      </c>
    </row>
    <row r="699" spans="1:11" x14ac:dyDescent="0.25">
      <c r="A699" s="14"/>
      <c r="B699" s="23" t="s">
        <v>781</v>
      </c>
      <c r="C699" s="14" t="str">
        <f>IF(ISERROR(VLOOKUP($B699,Listas!$B$4:$C$12,2,FALSE)),"",VLOOKUP($B699,Listas!$B$4:$C$12,2,FALSE))</f>
        <v/>
      </c>
      <c r="D699" s="23"/>
      <c r="E699" s="15">
        <v>0</v>
      </c>
      <c r="F699" s="15" t="s">
        <v>909</v>
      </c>
      <c r="G699" s="15" t="str">
        <f>IF(ISERROR(VLOOKUP($B699&amp;" "&amp;$H699,Listas!$N$4:$O$14,2,FALSE)),"",VLOOKUP($B699&amp;" "&amp;$H699,Listas!$N$4:$O$14,2,FALSE))</f>
        <v/>
      </c>
      <c r="H699" s="15" t="str">
        <f>IF(ISERROR(VLOOKUP($F699,Listas!$L$4:$M$7,2,FALSE)),"",VLOOKUP($F699,Listas!$L$4:$M$7,2,FALSE))</f>
        <v/>
      </c>
      <c r="I699" s="17" t="str">
        <f t="shared" si="20"/>
        <v/>
      </c>
      <c r="J699" s="15" t="str">
        <f t="shared" si="21"/>
        <v/>
      </c>
      <c r="K699" s="15" t="str">
        <f>IF(ISERROR(VLOOKUP($B699,Listas!$B$4:$K$12,10,FALSE)),"",IF(B699="Hydrogen_\_Hidrógeno",LOOKUP(D699,Listas!$AL$4:$AL$7,Listas!$AM$4:$AM$7),VLOOKUP($B699,Listas!$B$4:$K$12,10,FALSE)))</f>
        <v/>
      </c>
    </row>
    <row r="700" spans="1:11" x14ac:dyDescent="0.25">
      <c r="A700" s="14"/>
      <c r="B700" s="23" t="s">
        <v>781</v>
      </c>
      <c r="C700" s="14" t="str">
        <f>IF(ISERROR(VLOOKUP($B700,Listas!$B$4:$C$12,2,FALSE)),"",VLOOKUP($B700,Listas!$B$4:$C$12,2,FALSE))</f>
        <v/>
      </c>
      <c r="D700" s="23"/>
      <c r="E700" s="15">
        <v>0</v>
      </c>
      <c r="F700" s="15" t="s">
        <v>909</v>
      </c>
      <c r="G700" s="15" t="str">
        <f>IF(ISERROR(VLOOKUP($B700&amp;" "&amp;$H700,Listas!$N$4:$O$14,2,FALSE)),"",VLOOKUP($B700&amp;" "&amp;$H700,Listas!$N$4:$O$14,2,FALSE))</f>
        <v/>
      </c>
      <c r="H700" s="15" t="str">
        <f>IF(ISERROR(VLOOKUP($F700,Listas!$L$4:$M$7,2,FALSE)),"",VLOOKUP($F700,Listas!$L$4:$M$7,2,FALSE))</f>
        <v/>
      </c>
      <c r="I700" s="17" t="str">
        <f t="shared" si="20"/>
        <v/>
      </c>
      <c r="J700" s="15" t="str">
        <f t="shared" si="21"/>
        <v/>
      </c>
      <c r="K700" s="15" t="str">
        <f>IF(ISERROR(VLOOKUP($B700,Listas!$B$4:$K$12,10,FALSE)),"",IF(B700="Hydrogen_\_Hidrógeno",LOOKUP(D700,Listas!$AL$4:$AL$7,Listas!$AM$4:$AM$7),VLOOKUP($B700,Listas!$B$4:$K$12,10,FALSE)))</f>
        <v/>
      </c>
    </row>
    <row r="701" spans="1:11" x14ac:dyDescent="0.25">
      <c r="A701" s="14"/>
      <c r="B701" s="23" t="s">
        <v>781</v>
      </c>
      <c r="C701" s="14" t="str">
        <f>IF(ISERROR(VLOOKUP($B701,Listas!$B$4:$C$12,2,FALSE)),"",VLOOKUP($B701,Listas!$B$4:$C$12,2,FALSE))</f>
        <v/>
      </c>
      <c r="D701" s="23"/>
      <c r="E701" s="15">
        <v>0</v>
      </c>
      <c r="F701" s="15" t="s">
        <v>909</v>
      </c>
      <c r="G701" s="15" t="str">
        <f>IF(ISERROR(VLOOKUP($B701&amp;" "&amp;$H701,Listas!$N$4:$O$14,2,FALSE)),"",VLOOKUP($B701&amp;" "&amp;$H701,Listas!$N$4:$O$14,2,FALSE))</f>
        <v/>
      </c>
      <c r="H701" s="15" t="str">
        <f>IF(ISERROR(VLOOKUP($F701,Listas!$L$4:$M$7,2,FALSE)),"",VLOOKUP($F701,Listas!$L$4:$M$7,2,FALSE))</f>
        <v/>
      </c>
      <c r="I701" s="17" t="str">
        <f t="shared" si="20"/>
        <v/>
      </c>
      <c r="J701" s="15" t="str">
        <f t="shared" si="21"/>
        <v/>
      </c>
      <c r="K701" s="15" t="str">
        <f>IF(ISERROR(VLOOKUP($B701,Listas!$B$4:$K$12,10,FALSE)),"",IF(B701="Hydrogen_\_Hidrógeno",LOOKUP(D701,Listas!$AL$4:$AL$7,Listas!$AM$4:$AM$7),VLOOKUP($B701,Listas!$B$4:$K$12,10,FALSE)))</f>
        <v/>
      </c>
    </row>
    <row r="702" spans="1:11" x14ac:dyDescent="0.25">
      <c r="A702" s="14"/>
      <c r="B702" s="23" t="s">
        <v>781</v>
      </c>
      <c r="C702" s="14" t="str">
        <f>IF(ISERROR(VLOOKUP($B702,Listas!$B$4:$C$12,2,FALSE)),"",VLOOKUP($B702,Listas!$B$4:$C$12,2,FALSE))</f>
        <v/>
      </c>
      <c r="D702" s="23"/>
      <c r="E702" s="15">
        <v>0</v>
      </c>
      <c r="F702" s="15" t="s">
        <v>909</v>
      </c>
      <c r="G702" s="15" t="str">
        <f>IF(ISERROR(VLOOKUP($B702&amp;" "&amp;$H702,Listas!$N$4:$O$14,2,FALSE)),"",VLOOKUP($B702&amp;" "&amp;$H702,Listas!$N$4:$O$14,2,FALSE))</f>
        <v/>
      </c>
      <c r="H702" s="15" t="str">
        <f>IF(ISERROR(VLOOKUP($F702,Listas!$L$4:$M$7,2,FALSE)),"",VLOOKUP($F702,Listas!$L$4:$M$7,2,FALSE))</f>
        <v/>
      </c>
      <c r="I702" s="17" t="str">
        <f t="shared" si="20"/>
        <v/>
      </c>
      <c r="J702" s="15" t="str">
        <f t="shared" si="21"/>
        <v/>
      </c>
      <c r="K702" s="15" t="str">
        <f>IF(ISERROR(VLOOKUP($B702,Listas!$B$4:$K$12,10,FALSE)),"",IF(B702="Hydrogen_\_Hidrógeno",LOOKUP(D702,Listas!$AL$4:$AL$7,Listas!$AM$4:$AM$7),VLOOKUP($B702,Listas!$B$4:$K$12,10,FALSE)))</f>
        <v/>
      </c>
    </row>
    <row r="703" spans="1:11" x14ac:dyDescent="0.25">
      <c r="A703" s="14"/>
      <c r="B703" s="23" t="s">
        <v>781</v>
      </c>
      <c r="C703" s="14" t="str">
        <f>IF(ISERROR(VLOOKUP($B703,Listas!$B$4:$C$12,2,FALSE)),"",VLOOKUP($B703,Listas!$B$4:$C$12,2,FALSE))</f>
        <v/>
      </c>
      <c r="D703" s="23"/>
      <c r="E703" s="15">
        <v>0</v>
      </c>
      <c r="F703" s="15" t="s">
        <v>909</v>
      </c>
      <c r="G703" s="15" t="str">
        <f>IF(ISERROR(VLOOKUP($B703&amp;" "&amp;$H703,Listas!$N$4:$O$14,2,FALSE)),"",VLOOKUP($B703&amp;" "&amp;$H703,Listas!$N$4:$O$14,2,FALSE))</f>
        <v/>
      </c>
      <c r="H703" s="15" t="str">
        <f>IF(ISERROR(VLOOKUP($F703,Listas!$L$4:$M$7,2,FALSE)),"",VLOOKUP($F703,Listas!$L$4:$M$7,2,FALSE))</f>
        <v/>
      </c>
      <c r="I703" s="17" t="str">
        <f t="shared" si="20"/>
        <v/>
      </c>
      <c r="J703" s="15" t="str">
        <f t="shared" si="21"/>
        <v/>
      </c>
      <c r="K703" s="15" t="str">
        <f>IF(ISERROR(VLOOKUP($B703,Listas!$B$4:$K$12,10,FALSE)),"",IF(B703="Hydrogen_\_Hidrógeno",LOOKUP(D703,Listas!$AL$4:$AL$7,Listas!$AM$4:$AM$7),VLOOKUP($B703,Listas!$B$4:$K$12,10,FALSE)))</f>
        <v/>
      </c>
    </row>
    <row r="704" spans="1:11" x14ac:dyDescent="0.25">
      <c r="A704" s="14"/>
      <c r="B704" s="23" t="s">
        <v>781</v>
      </c>
      <c r="C704" s="14" t="str">
        <f>IF(ISERROR(VLOOKUP($B704,Listas!$B$4:$C$12,2,FALSE)),"",VLOOKUP($B704,Listas!$B$4:$C$12,2,FALSE))</f>
        <v/>
      </c>
      <c r="D704" s="23"/>
      <c r="E704" s="15">
        <v>0</v>
      </c>
      <c r="F704" s="15" t="s">
        <v>909</v>
      </c>
      <c r="G704" s="15" t="str">
        <f>IF(ISERROR(VLOOKUP($B704&amp;" "&amp;$H704,Listas!$N$4:$O$14,2,FALSE)),"",VLOOKUP($B704&amp;" "&amp;$H704,Listas!$N$4:$O$14,2,FALSE))</f>
        <v/>
      </c>
      <c r="H704" s="15" t="str">
        <f>IF(ISERROR(VLOOKUP($F704,Listas!$L$4:$M$7,2,FALSE)),"",VLOOKUP($F704,Listas!$L$4:$M$7,2,FALSE))</f>
        <v/>
      </c>
      <c r="I704" s="17" t="str">
        <f t="shared" si="20"/>
        <v/>
      </c>
      <c r="J704" s="15" t="str">
        <f t="shared" si="21"/>
        <v/>
      </c>
      <c r="K704" s="15" t="str">
        <f>IF(ISERROR(VLOOKUP($B704,Listas!$B$4:$K$12,10,FALSE)),"",IF(B704="Hydrogen_\_Hidrógeno",LOOKUP(D704,Listas!$AL$4:$AL$7,Listas!$AM$4:$AM$7),VLOOKUP($B704,Listas!$B$4:$K$12,10,FALSE)))</f>
        <v/>
      </c>
    </row>
    <row r="705" spans="1:11" x14ac:dyDescent="0.25">
      <c r="A705" s="14"/>
      <c r="B705" s="23" t="s">
        <v>781</v>
      </c>
      <c r="C705" s="14" t="str">
        <f>IF(ISERROR(VLOOKUP($B705,Listas!$B$4:$C$12,2,FALSE)),"",VLOOKUP($B705,Listas!$B$4:$C$12,2,FALSE))</f>
        <v/>
      </c>
      <c r="D705" s="23"/>
      <c r="E705" s="15">
        <v>0</v>
      </c>
      <c r="F705" s="15" t="s">
        <v>909</v>
      </c>
      <c r="G705" s="15" t="str">
        <f>IF(ISERROR(VLOOKUP($B705&amp;" "&amp;$H705,Listas!$N$4:$O$14,2,FALSE)),"",VLOOKUP($B705&amp;" "&amp;$H705,Listas!$N$4:$O$14,2,FALSE))</f>
        <v/>
      </c>
      <c r="H705" s="15" t="str">
        <f>IF(ISERROR(VLOOKUP($F705,Listas!$L$4:$M$7,2,FALSE)),"",VLOOKUP($F705,Listas!$L$4:$M$7,2,FALSE))</f>
        <v/>
      </c>
      <c r="I705" s="17" t="str">
        <f t="shared" si="20"/>
        <v/>
      </c>
      <c r="J705" s="15" t="str">
        <f t="shared" si="21"/>
        <v/>
      </c>
      <c r="K705" s="15" t="str">
        <f>IF(ISERROR(VLOOKUP($B705,Listas!$B$4:$K$12,10,FALSE)),"",IF(B705="Hydrogen_\_Hidrógeno",LOOKUP(D705,Listas!$AL$4:$AL$7,Listas!$AM$4:$AM$7),VLOOKUP($B705,Listas!$B$4:$K$12,10,FALSE)))</f>
        <v/>
      </c>
    </row>
    <row r="706" spans="1:11" x14ac:dyDescent="0.25">
      <c r="A706" s="14"/>
      <c r="B706" s="23" t="s">
        <v>781</v>
      </c>
      <c r="C706" s="14" t="str">
        <f>IF(ISERROR(VLOOKUP($B706,Listas!$B$4:$C$12,2,FALSE)),"",VLOOKUP($B706,Listas!$B$4:$C$12,2,FALSE))</f>
        <v/>
      </c>
      <c r="D706" s="23"/>
      <c r="E706" s="15">
        <v>0</v>
      </c>
      <c r="F706" s="15" t="s">
        <v>909</v>
      </c>
      <c r="G706" s="15" t="str">
        <f>IF(ISERROR(VLOOKUP($B706&amp;" "&amp;$H706,Listas!$N$4:$O$14,2,FALSE)),"",VLOOKUP($B706&amp;" "&amp;$H706,Listas!$N$4:$O$14,2,FALSE))</f>
        <v/>
      </c>
      <c r="H706" s="15" t="str">
        <f>IF(ISERROR(VLOOKUP($F706,Listas!$L$4:$M$7,2,FALSE)),"",VLOOKUP($F706,Listas!$L$4:$M$7,2,FALSE))</f>
        <v/>
      </c>
      <c r="I706" s="17" t="str">
        <f t="shared" si="20"/>
        <v/>
      </c>
      <c r="J706" s="15" t="str">
        <f t="shared" si="21"/>
        <v/>
      </c>
      <c r="K706" s="15" t="str">
        <f>IF(ISERROR(VLOOKUP($B706,Listas!$B$4:$K$12,10,FALSE)),"",IF(B706="Hydrogen_\_Hidrógeno",LOOKUP(D706,Listas!$AL$4:$AL$7,Listas!$AM$4:$AM$7),VLOOKUP($B706,Listas!$B$4:$K$12,10,FALSE)))</f>
        <v/>
      </c>
    </row>
    <row r="707" spans="1:11" x14ac:dyDescent="0.25">
      <c r="A707" s="14"/>
      <c r="B707" s="23" t="s">
        <v>781</v>
      </c>
      <c r="C707" s="14" t="str">
        <f>IF(ISERROR(VLOOKUP($B707,Listas!$B$4:$C$12,2,FALSE)),"",VLOOKUP($B707,Listas!$B$4:$C$12,2,FALSE))</f>
        <v/>
      </c>
      <c r="D707" s="23"/>
      <c r="E707" s="15">
        <v>0</v>
      </c>
      <c r="F707" s="15" t="s">
        <v>909</v>
      </c>
      <c r="G707" s="15" t="str">
        <f>IF(ISERROR(VLOOKUP($B707&amp;" "&amp;$H707,Listas!$N$4:$O$14,2,FALSE)),"",VLOOKUP($B707&amp;" "&amp;$H707,Listas!$N$4:$O$14,2,FALSE))</f>
        <v/>
      </c>
      <c r="H707" s="15" t="str">
        <f>IF(ISERROR(VLOOKUP($F707,Listas!$L$4:$M$7,2,FALSE)),"",VLOOKUP($F707,Listas!$L$4:$M$7,2,FALSE))</f>
        <v/>
      </c>
      <c r="I707" s="17" t="str">
        <f t="shared" si="20"/>
        <v/>
      </c>
      <c r="J707" s="15" t="str">
        <f t="shared" si="21"/>
        <v/>
      </c>
      <c r="K707" s="15" t="str">
        <f>IF(ISERROR(VLOOKUP($B707,Listas!$B$4:$K$12,10,FALSE)),"",IF(B707="Hydrogen_\_Hidrógeno",LOOKUP(D707,Listas!$AL$4:$AL$7,Listas!$AM$4:$AM$7),VLOOKUP($B707,Listas!$B$4:$K$12,10,FALSE)))</f>
        <v/>
      </c>
    </row>
    <row r="708" spans="1:11" x14ac:dyDescent="0.25">
      <c r="A708" s="14"/>
      <c r="B708" s="23" t="s">
        <v>781</v>
      </c>
      <c r="C708" s="14" t="str">
        <f>IF(ISERROR(VLOOKUP($B708,Listas!$B$4:$C$12,2,FALSE)),"",VLOOKUP($B708,Listas!$B$4:$C$12,2,FALSE))</f>
        <v/>
      </c>
      <c r="D708" s="23"/>
      <c r="E708" s="15">
        <v>0</v>
      </c>
      <c r="F708" s="15" t="s">
        <v>909</v>
      </c>
      <c r="G708" s="15" t="str">
        <f>IF(ISERROR(VLOOKUP($B708&amp;" "&amp;$H708,Listas!$N$4:$O$14,2,FALSE)),"",VLOOKUP($B708&amp;" "&amp;$H708,Listas!$N$4:$O$14,2,FALSE))</f>
        <v/>
      </c>
      <c r="H708" s="15" t="str">
        <f>IF(ISERROR(VLOOKUP($F708,Listas!$L$4:$M$7,2,FALSE)),"",VLOOKUP($F708,Listas!$L$4:$M$7,2,FALSE))</f>
        <v/>
      </c>
      <c r="I708" s="17" t="str">
        <f t="shared" si="20"/>
        <v/>
      </c>
      <c r="J708" s="15" t="str">
        <f t="shared" si="21"/>
        <v/>
      </c>
      <c r="K708" s="15" t="str">
        <f>IF(ISERROR(VLOOKUP($B708,Listas!$B$4:$K$12,10,FALSE)),"",IF(B708="Hydrogen_\_Hidrógeno",LOOKUP(D708,Listas!$AL$4:$AL$7,Listas!$AM$4:$AM$7),VLOOKUP($B708,Listas!$B$4:$K$12,10,FALSE)))</f>
        <v/>
      </c>
    </row>
    <row r="709" spans="1:11" x14ac:dyDescent="0.25">
      <c r="A709" s="14"/>
      <c r="B709" s="23" t="s">
        <v>781</v>
      </c>
      <c r="C709" s="14" t="str">
        <f>IF(ISERROR(VLOOKUP($B709,Listas!$B$4:$C$12,2,FALSE)),"",VLOOKUP($B709,Listas!$B$4:$C$12,2,FALSE))</f>
        <v/>
      </c>
      <c r="D709" s="23"/>
      <c r="E709" s="15">
        <v>0</v>
      </c>
      <c r="F709" s="15" t="s">
        <v>909</v>
      </c>
      <c r="G709" s="15" t="str">
        <f>IF(ISERROR(VLOOKUP($B709&amp;" "&amp;$H709,Listas!$N$4:$O$14,2,FALSE)),"",VLOOKUP($B709&amp;" "&amp;$H709,Listas!$N$4:$O$14,2,FALSE))</f>
        <v/>
      </c>
      <c r="H709" s="15" t="str">
        <f>IF(ISERROR(VLOOKUP($F709,Listas!$L$4:$M$7,2,FALSE)),"",VLOOKUP($F709,Listas!$L$4:$M$7,2,FALSE))</f>
        <v/>
      </c>
      <c r="I709" s="17" t="str">
        <f t="shared" si="20"/>
        <v/>
      </c>
      <c r="J709" s="15" t="str">
        <f t="shared" si="21"/>
        <v/>
      </c>
      <c r="K709" s="15" t="str">
        <f>IF(ISERROR(VLOOKUP($B709,Listas!$B$4:$K$12,10,FALSE)),"",IF(B709="Hydrogen_\_Hidrógeno",LOOKUP(D709,Listas!$AL$4:$AL$7,Listas!$AM$4:$AM$7),VLOOKUP($B709,Listas!$B$4:$K$12,10,FALSE)))</f>
        <v/>
      </c>
    </row>
    <row r="710" spans="1:11" x14ac:dyDescent="0.25">
      <c r="A710" s="14"/>
      <c r="B710" s="23" t="s">
        <v>781</v>
      </c>
      <c r="C710" s="14" t="str">
        <f>IF(ISERROR(VLOOKUP($B710,Listas!$B$4:$C$12,2,FALSE)),"",VLOOKUP($B710,Listas!$B$4:$C$12,2,FALSE))</f>
        <v/>
      </c>
      <c r="D710" s="23"/>
      <c r="E710" s="15">
        <v>0</v>
      </c>
      <c r="F710" s="15" t="s">
        <v>909</v>
      </c>
      <c r="G710" s="15" t="str">
        <f>IF(ISERROR(VLOOKUP($B710&amp;" "&amp;$H710,Listas!$N$4:$O$14,2,FALSE)),"",VLOOKUP($B710&amp;" "&amp;$H710,Listas!$N$4:$O$14,2,FALSE))</f>
        <v/>
      </c>
      <c r="H710" s="15" t="str">
        <f>IF(ISERROR(VLOOKUP($F710,Listas!$L$4:$M$7,2,FALSE)),"",VLOOKUP($F710,Listas!$L$4:$M$7,2,FALSE))</f>
        <v/>
      </c>
      <c r="I710" s="17" t="str">
        <f t="shared" si="20"/>
        <v/>
      </c>
      <c r="J710" s="15" t="str">
        <f t="shared" si="21"/>
        <v/>
      </c>
      <c r="K710" s="15" t="str">
        <f>IF(ISERROR(VLOOKUP($B710,Listas!$B$4:$K$12,10,FALSE)),"",IF(B710="Hydrogen_\_Hidrógeno",LOOKUP(D710,Listas!$AL$4:$AL$7,Listas!$AM$4:$AM$7),VLOOKUP($B710,Listas!$B$4:$K$12,10,FALSE)))</f>
        <v/>
      </c>
    </row>
    <row r="711" spans="1:11" x14ac:dyDescent="0.25">
      <c r="A711" s="14"/>
      <c r="B711" s="23" t="s">
        <v>781</v>
      </c>
      <c r="C711" s="14" t="str">
        <f>IF(ISERROR(VLOOKUP($B711,Listas!$B$4:$C$12,2,FALSE)),"",VLOOKUP($B711,Listas!$B$4:$C$12,2,FALSE))</f>
        <v/>
      </c>
      <c r="D711" s="23"/>
      <c r="E711" s="15">
        <v>0</v>
      </c>
      <c r="F711" s="15" t="s">
        <v>909</v>
      </c>
      <c r="G711" s="15" t="str">
        <f>IF(ISERROR(VLOOKUP($B711&amp;" "&amp;$H711,Listas!$N$4:$O$14,2,FALSE)),"",VLOOKUP($B711&amp;" "&amp;$H711,Listas!$N$4:$O$14,2,FALSE))</f>
        <v/>
      </c>
      <c r="H711" s="15" t="str">
        <f>IF(ISERROR(VLOOKUP($F711,Listas!$L$4:$M$7,2,FALSE)),"",VLOOKUP($F711,Listas!$L$4:$M$7,2,FALSE))</f>
        <v/>
      </c>
      <c r="I711" s="17" t="str">
        <f t="shared" ref="I711:I774" si="22">IFERROR(IF(B711="Hydrogen_\_Hidrógeno",(E711*G711)*0.4,E711*G711),"")</f>
        <v/>
      </c>
      <c r="J711" s="15" t="str">
        <f t="shared" si="21"/>
        <v/>
      </c>
      <c r="K711" s="15" t="str">
        <f>IF(ISERROR(VLOOKUP($B711,Listas!$B$4:$K$12,10,FALSE)),"",IF(B711="Hydrogen_\_Hidrógeno",LOOKUP(D711,Listas!$AL$4:$AL$7,Listas!$AM$4:$AM$7),VLOOKUP($B711,Listas!$B$4:$K$12,10,FALSE)))</f>
        <v/>
      </c>
    </row>
    <row r="712" spans="1:11" x14ac:dyDescent="0.25">
      <c r="A712" s="14"/>
      <c r="B712" s="23" t="s">
        <v>781</v>
      </c>
      <c r="C712" s="14" t="str">
        <f>IF(ISERROR(VLOOKUP($B712,Listas!$B$4:$C$12,2,FALSE)),"",VLOOKUP($B712,Listas!$B$4:$C$12,2,FALSE))</f>
        <v/>
      </c>
      <c r="D712" s="23"/>
      <c r="E712" s="15">
        <v>0</v>
      </c>
      <c r="F712" s="15" t="s">
        <v>909</v>
      </c>
      <c r="G712" s="15" t="str">
        <f>IF(ISERROR(VLOOKUP($B712&amp;" "&amp;$H712,Listas!$N$4:$O$14,2,FALSE)),"",VLOOKUP($B712&amp;" "&amp;$H712,Listas!$N$4:$O$14,2,FALSE))</f>
        <v/>
      </c>
      <c r="H712" s="15" t="str">
        <f>IF(ISERROR(VLOOKUP($F712,Listas!$L$4:$M$7,2,FALSE)),"",VLOOKUP($F712,Listas!$L$4:$M$7,2,FALSE))</f>
        <v/>
      </c>
      <c r="I712" s="17" t="str">
        <f t="shared" si="22"/>
        <v/>
      </c>
      <c r="J712" s="15" t="str">
        <f t="shared" ref="J712:J775" si="23">IF(ISERROR(E712*G712),"",E712*G712)</f>
        <v/>
      </c>
      <c r="K712" s="15" t="str">
        <f>IF(ISERROR(VLOOKUP($B712,Listas!$B$4:$K$12,10,FALSE)),"",IF(B712="Hydrogen_\_Hidrógeno",LOOKUP(D712,Listas!$AL$4:$AL$7,Listas!$AM$4:$AM$7),VLOOKUP($B712,Listas!$B$4:$K$12,10,FALSE)))</f>
        <v/>
      </c>
    </row>
    <row r="713" spans="1:11" x14ac:dyDescent="0.25">
      <c r="A713" s="14"/>
      <c r="B713" s="23" t="s">
        <v>781</v>
      </c>
      <c r="C713" s="14" t="str">
        <f>IF(ISERROR(VLOOKUP($B713,Listas!$B$4:$C$12,2,FALSE)),"",VLOOKUP($B713,Listas!$B$4:$C$12,2,FALSE))</f>
        <v/>
      </c>
      <c r="D713" s="23"/>
      <c r="E713" s="15">
        <v>0</v>
      </c>
      <c r="F713" s="15" t="s">
        <v>909</v>
      </c>
      <c r="G713" s="15" t="str">
        <f>IF(ISERROR(VLOOKUP($B713&amp;" "&amp;$H713,Listas!$N$4:$O$14,2,FALSE)),"",VLOOKUP($B713&amp;" "&amp;$H713,Listas!$N$4:$O$14,2,FALSE))</f>
        <v/>
      </c>
      <c r="H713" s="15" t="str">
        <f>IF(ISERROR(VLOOKUP($F713,Listas!$L$4:$M$7,2,FALSE)),"",VLOOKUP($F713,Listas!$L$4:$M$7,2,FALSE))</f>
        <v/>
      </c>
      <c r="I713" s="17" t="str">
        <f t="shared" si="22"/>
        <v/>
      </c>
      <c r="J713" s="15" t="str">
        <f t="shared" si="23"/>
        <v/>
      </c>
      <c r="K713" s="15" t="str">
        <f>IF(ISERROR(VLOOKUP($B713,Listas!$B$4:$K$12,10,FALSE)),"",IF(B713="Hydrogen_\_Hidrógeno",LOOKUP(D713,Listas!$AL$4:$AL$7,Listas!$AM$4:$AM$7),VLOOKUP($B713,Listas!$B$4:$K$12,10,FALSE)))</f>
        <v/>
      </c>
    </row>
    <row r="714" spans="1:11" x14ac:dyDescent="0.25">
      <c r="A714" s="14"/>
      <c r="B714" s="23" t="s">
        <v>781</v>
      </c>
      <c r="C714" s="14" t="str">
        <f>IF(ISERROR(VLOOKUP($B714,Listas!$B$4:$C$12,2,FALSE)),"",VLOOKUP($B714,Listas!$B$4:$C$12,2,FALSE))</f>
        <v/>
      </c>
      <c r="D714" s="23"/>
      <c r="E714" s="15">
        <v>0</v>
      </c>
      <c r="F714" s="15" t="s">
        <v>909</v>
      </c>
      <c r="G714" s="15" t="str">
        <f>IF(ISERROR(VLOOKUP($B714&amp;" "&amp;$H714,Listas!$N$4:$O$14,2,FALSE)),"",VLOOKUP($B714&amp;" "&amp;$H714,Listas!$N$4:$O$14,2,FALSE))</f>
        <v/>
      </c>
      <c r="H714" s="15" t="str">
        <f>IF(ISERROR(VLOOKUP($F714,Listas!$L$4:$M$7,2,FALSE)),"",VLOOKUP($F714,Listas!$L$4:$M$7,2,FALSE))</f>
        <v/>
      </c>
      <c r="I714" s="17" t="str">
        <f t="shared" si="22"/>
        <v/>
      </c>
      <c r="J714" s="15" t="str">
        <f t="shared" si="23"/>
        <v/>
      </c>
      <c r="K714" s="15" t="str">
        <f>IF(ISERROR(VLOOKUP($B714,Listas!$B$4:$K$12,10,FALSE)),"",IF(B714="Hydrogen_\_Hidrógeno",LOOKUP(D714,Listas!$AL$4:$AL$7,Listas!$AM$4:$AM$7),VLOOKUP($B714,Listas!$B$4:$K$12,10,FALSE)))</f>
        <v/>
      </c>
    </row>
    <row r="715" spans="1:11" x14ac:dyDescent="0.25">
      <c r="A715" s="14"/>
      <c r="B715" s="23" t="s">
        <v>781</v>
      </c>
      <c r="C715" s="14" t="str">
        <f>IF(ISERROR(VLOOKUP($B715,Listas!$B$4:$C$12,2,FALSE)),"",VLOOKUP($B715,Listas!$B$4:$C$12,2,FALSE))</f>
        <v/>
      </c>
      <c r="D715" s="23"/>
      <c r="E715" s="15">
        <v>0</v>
      </c>
      <c r="F715" s="15" t="s">
        <v>909</v>
      </c>
      <c r="G715" s="15" t="str">
        <f>IF(ISERROR(VLOOKUP($B715&amp;" "&amp;$H715,Listas!$N$4:$O$14,2,FALSE)),"",VLOOKUP($B715&amp;" "&amp;$H715,Listas!$N$4:$O$14,2,FALSE))</f>
        <v/>
      </c>
      <c r="H715" s="15" t="str">
        <f>IF(ISERROR(VLOOKUP($F715,Listas!$L$4:$M$7,2,FALSE)),"",VLOOKUP($F715,Listas!$L$4:$M$7,2,FALSE))</f>
        <v/>
      </c>
      <c r="I715" s="17" t="str">
        <f t="shared" si="22"/>
        <v/>
      </c>
      <c r="J715" s="15" t="str">
        <f t="shared" si="23"/>
        <v/>
      </c>
      <c r="K715" s="15" t="str">
        <f>IF(ISERROR(VLOOKUP($B715,Listas!$B$4:$K$12,10,FALSE)),"",IF(B715="Hydrogen_\_Hidrógeno",LOOKUP(D715,Listas!$AL$4:$AL$7,Listas!$AM$4:$AM$7),VLOOKUP($B715,Listas!$B$4:$K$12,10,FALSE)))</f>
        <v/>
      </c>
    </row>
    <row r="716" spans="1:11" x14ac:dyDescent="0.25">
      <c r="A716" s="14"/>
      <c r="B716" s="23" t="s">
        <v>781</v>
      </c>
      <c r="C716" s="14" t="str">
        <f>IF(ISERROR(VLOOKUP($B716,Listas!$B$4:$C$12,2,FALSE)),"",VLOOKUP($B716,Listas!$B$4:$C$12,2,FALSE))</f>
        <v/>
      </c>
      <c r="D716" s="23"/>
      <c r="E716" s="15">
        <v>0</v>
      </c>
      <c r="F716" s="15" t="s">
        <v>909</v>
      </c>
      <c r="G716" s="15" t="str">
        <f>IF(ISERROR(VLOOKUP($B716&amp;" "&amp;$H716,Listas!$N$4:$O$14,2,FALSE)),"",VLOOKUP($B716&amp;" "&amp;$H716,Listas!$N$4:$O$14,2,FALSE))</f>
        <v/>
      </c>
      <c r="H716" s="15" t="str">
        <f>IF(ISERROR(VLOOKUP($F716,Listas!$L$4:$M$7,2,FALSE)),"",VLOOKUP($F716,Listas!$L$4:$M$7,2,FALSE))</f>
        <v/>
      </c>
      <c r="I716" s="17" t="str">
        <f t="shared" si="22"/>
        <v/>
      </c>
      <c r="J716" s="15" t="str">
        <f t="shared" si="23"/>
        <v/>
      </c>
      <c r="K716" s="15" t="str">
        <f>IF(ISERROR(VLOOKUP($B716,Listas!$B$4:$K$12,10,FALSE)),"",IF(B716="Hydrogen_\_Hidrógeno",LOOKUP(D716,Listas!$AL$4:$AL$7,Listas!$AM$4:$AM$7),VLOOKUP($B716,Listas!$B$4:$K$12,10,FALSE)))</f>
        <v/>
      </c>
    </row>
    <row r="717" spans="1:11" x14ac:dyDescent="0.25">
      <c r="A717" s="14"/>
      <c r="B717" s="23" t="s">
        <v>781</v>
      </c>
      <c r="C717" s="14" t="str">
        <f>IF(ISERROR(VLOOKUP($B717,Listas!$B$4:$C$12,2,FALSE)),"",VLOOKUP($B717,Listas!$B$4:$C$12,2,FALSE))</f>
        <v/>
      </c>
      <c r="D717" s="23"/>
      <c r="E717" s="15">
        <v>0</v>
      </c>
      <c r="F717" s="15" t="s">
        <v>909</v>
      </c>
      <c r="G717" s="15" t="str">
        <f>IF(ISERROR(VLOOKUP($B717&amp;" "&amp;$H717,Listas!$N$4:$O$14,2,FALSE)),"",VLOOKUP($B717&amp;" "&amp;$H717,Listas!$N$4:$O$14,2,FALSE))</f>
        <v/>
      </c>
      <c r="H717" s="15" t="str">
        <f>IF(ISERROR(VLOOKUP($F717,Listas!$L$4:$M$7,2,FALSE)),"",VLOOKUP($F717,Listas!$L$4:$M$7,2,FALSE))</f>
        <v/>
      </c>
      <c r="I717" s="17" t="str">
        <f t="shared" si="22"/>
        <v/>
      </c>
      <c r="J717" s="15" t="str">
        <f t="shared" si="23"/>
        <v/>
      </c>
      <c r="K717" s="15" t="str">
        <f>IF(ISERROR(VLOOKUP($B717,Listas!$B$4:$K$12,10,FALSE)),"",IF(B717="Hydrogen_\_Hidrógeno",LOOKUP(D717,Listas!$AL$4:$AL$7,Listas!$AM$4:$AM$7),VLOOKUP($B717,Listas!$B$4:$K$12,10,FALSE)))</f>
        <v/>
      </c>
    </row>
    <row r="718" spans="1:11" x14ac:dyDescent="0.25">
      <c r="A718" s="14"/>
      <c r="B718" s="23" t="s">
        <v>781</v>
      </c>
      <c r="C718" s="14" t="str">
        <f>IF(ISERROR(VLOOKUP($B718,Listas!$B$4:$C$12,2,FALSE)),"",VLOOKUP($B718,Listas!$B$4:$C$12,2,FALSE))</f>
        <v/>
      </c>
      <c r="D718" s="23"/>
      <c r="E718" s="15">
        <v>0</v>
      </c>
      <c r="F718" s="15" t="s">
        <v>909</v>
      </c>
      <c r="G718" s="15" t="str">
        <f>IF(ISERROR(VLOOKUP($B718&amp;" "&amp;$H718,Listas!$N$4:$O$14,2,FALSE)),"",VLOOKUP($B718&amp;" "&amp;$H718,Listas!$N$4:$O$14,2,FALSE))</f>
        <v/>
      </c>
      <c r="H718" s="15" t="str">
        <f>IF(ISERROR(VLOOKUP($F718,Listas!$L$4:$M$7,2,FALSE)),"",VLOOKUP($F718,Listas!$L$4:$M$7,2,FALSE))</f>
        <v/>
      </c>
      <c r="I718" s="17" t="str">
        <f t="shared" si="22"/>
        <v/>
      </c>
      <c r="J718" s="15" t="str">
        <f t="shared" si="23"/>
        <v/>
      </c>
      <c r="K718" s="15" t="str">
        <f>IF(ISERROR(VLOOKUP($B718,Listas!$B$4:$K$12,10,FALSE)),"",IF(B718="Hydrogen_\_Hidrógeno",LOOKUP(D718,Listas!$AL$4:$AL$7,Listas!$AM$4:$AM$7),VLOOKUP($B718,Listas!$B$4:$K$12,10,FALSE)))</f>
        <v/>
      </c>
    </row>
    <row r="719" spans="1:11" x14ac:dyDescent="0.25">
      <c r="A719" s="14"/>
      <c r="B719" s="23" t="s">
        <v>781</v>
      </c>
      <c r="C719" s="14" t="str">
        <f>IF(ISERROR(VLOOKUP($B719,Listas!$B$4:$C$12,2,FALSE)),"",VLOOKUP($B719,Listas!$B$4:$C$12,2,FALSE))</f>
        <v/>
      </c>
      <c r="D719" s="23"/>
      <c r="E719" s="15">
        <v>0</v>
      </c>
      <c r="F719" s="15" t="s">
        <v>909</v>
      </c>
      <c r="G719" s="15" t="str">
        <f>IF(ISERROR(VLOOKUP($B719&amp;" "&amp;$H719,Listas!$N$4:$O$14,2,FALSE)),"",VLOOKUP($B719&amp;" "&amp;$H719,Listas!$N$4:$O$14,2,FALSE))</f>
        <v/>
      </c>
      <c r="H719" s="15" t="str">
        <f>IF(ISERROR(VLOOKUP($F719,Listas!$L$4:$M$7,2,FALSE)),"",VLOOKUP($F719,Listas!$L$4:$M$7,2,FALSE))</f>
        <v/>
      </c>
      <c r="I719" s="17" t="str">
        <f t="shared" si="22"/>
        <v/>
      </c>
      <c r="J719" s="15" t="str">
        <f t="shared" si="23"/>
        <v/>
      </c>
      <c r="K719" s="15" t="str">
        <f>IF(ISERROR(VLOOKUP($B719,Listas!$B$4:$K$12,10,FALSE)),"",IF(B719="Hydrogen_\_Hidrógeno",LOOKUP(D719,Listas!$AL$4:$AL$7,Listas!$AM$4:$AM$7),VLOOKUP($B719,Listas!$B$4:$K$12,10,FALSE)))</f>
        <v/>
      </c>
    </row>
    <row r="720" spans="1:11" x14ac:dyDescent="0.25">
      <c r="A720" s="14"/>
      <c r="B720" s="23" t="s">
        <v>781</v>
      </c>
      <c r="C720" s="14" t="str">
        <f>IF(ISERROR(VLOOKUP($B720,Listas!$B$4:$C$12,2,FALSE)),"",VLOOKUP($B720,Listas!$B$4:$C$12,2,FALSE))</f>
        <v/>
      </c>
      <c r="D720" s="23"/>
      <c r="E720" s="15">
        <v>0</v>
      </c>
      <c r="F720" s="15" t="s">
        <v>909</v>
      </c>
      <c r="G720" s="15" t="str">
        <f>IF(ISERROR(VLOOKUP($B720&amp;" "&amp;$H720,Listas!$N$4:$O$14,2,FALSE)),"",VLOOKUP($B720&amp;" "&amp;$H720,Listas!$N$4:$O$14,2,FALSE))</f>
        <v/>
      </c>
      <c r="H720" s="15" t="str">
        <f>IF(ISERROR(VLOOKUP($F720,Listas!$L$4:$M$7,2,FALSE)),"",VLOOKUP($F720,Listas!$L$4:$M$7,2,FALSE))</f>
        <v/>
      </c>
      <c r="I720" s="17" t="str">
        <f t="shared" si="22"/>
        <v/>
      </c>
      <c r="J720" s="15" t="str">
        <f t="shared" si="23"/>
        <v/>
      </c>
      <c r="K720" s="15" t="str">
        <f>IF(ISERROR(VLOOKUP($B720,Listas!$B$4:$K$12,10,FALSE)),"",IF(B720="Hydrogen_\_Hidrógeno",LOOKUP(D720,Listas!$AL$4:$AL$7,Listas!$AM$4:$AM$7),VLOOKUP($B720,Listas!$B$4:$K$12,10,FALSE)))</f>
        <v/>
      </c>
    </row>
    <row r="721" spans="1:11" x14ac:dyDescent="0.25">
      <c r="A721" s="14"/>
      <c r="B721" s="23" t="s">
        <v>781</v>
      </c>
      <c r="C721" s="14" t="str">
        <f>IF(ISERROR(VLOOKUP($B721,Listas!$B$4:$C$12,2,FALSE)),"",VLOOKUP($B721,Listas!$B$4:$C$12,2,FALSE))</f>
        <v/>
      </c>
      <c r="D721" s="23"/>
      <c r="E721" s="15">
        <v>0</v>
      </c>
      <c r="F721" s="15" t="s">
        <v>909</v>
      </c>
      <c r="G721" s="15" t="str">
        <f>IF(ISERROR(VLOOKUP($B721&amp;" "&amp;$H721,Listas!$N$4:$O$14,2,FALSE)),"",VLOOKUP($B721&amp;" "&amp;$H721,Listas!$N$4:$O$14,2,FALSE))</f>
        <v/>
      </c>
      <c r="H721" s="15" t="str">
        <f>IF(ISERROR(VLOOKUP($F721,Listas!$L$4:$M$7,2,FALSE)),"",VLOOKUP($F721,Listas!$L$4:$M$7,2,FALSE))</f>
        <v/>
      </c>
      <c r="I721" s="17" t="str">
        <f t="shared" si="22"/>
        <v/>
      </c>
      <c r="J721" s="15" t="str">
        <f t="shared" si="23"/>
        <v/>
      </c>
      <c r="K721" s="15" t="str">
        <f>IF(ISERROR(VLOOKUP($B721,Listas!$B$4:$K$12,10,FALSE)),"",IF(B721="Hydrogen_\_Hidrógeno",LOOKUP(D721,Listas!$AL$4:$AL$7,Listas!$AM$4:$AM$7),VLOOKUP($B721,Listas!$B$4:$K$12,10,FALSE)))</f>
        <v/>
      </c>
    </row>
    <row r="722" spans="1:11" x14ac:dyDescent="0.25">
      <c r="A722" s="14"/>
      <c r="B722" s="23" t="s">
        <v>781</v>
      </c>
      <c r="C722" s="14" t="str">
        <f>IF(ISERROR(VLOOKUP($B722,Listas!$B$4:$C$12,2,FALSE)),"",VLOOKUP($B722,Listas!$B$4:$C$12,2,FALSE))</f>
        <v/>
      </c>
      <c r="D722" s="23"/>
      <c r="E722" s="15">
        <v>0</v>
      </c>
      <c r="F722" s="15" t="s">
        <v>909</v>
      </c>
      <c r="G722" s="15" t="str">
        <f>IF(ISERROR(VLOOKUP($B722&amp;" "&amp;$H722,Listas!$N$4:$O$14,2,FALSE)),"",VLOOKUP($B722&amp;" "&amp;$H722,Listas!$N$4:$O$14,2,FALSE))</f>
        <v/>
      </c>
      <c r="H722" s="15" t="str">
        <f>IF(ISERROR(VLOOKUP($F722,Listas!$L$4:$M$7,2,FALSE)),"",VLOOKUP($F722,Listas!$L$4:$M$7,2,FALSE))</f>
        <v/>
      </c>
      <c r="I722" s="17" t="str">
        <f t="shared" si="22"/>
        <v/>
      </c>
      <c r="J722" s="15" t="str">
        <f t="shared" si="23"/>
        <v/>
      </c>
      <c r="K722" s="15" t="str">
        <f>IF(ISERROR(VLOOKUP($B722,Listas!$B$4:$K$12,10,FALSE)),"",IF(B722="Hydrogen_\_Hidrógeno",LOOKUP(D722,Listas!$AL$4:$AL$7,Listas!$AM$4:$AM$7),VLOOKUP($B722,Listas!$B$4:$K$12,10,FALSE)))</f>
        <v/>
      </c>
    </row>
    <row r="723" spans="1:11" x14ac:dyDescent="0.25">
      <c r="A723" s="14"/>
      <c r="B723" s="23" t="s">
        <v>781</v>
      </c>
      <c r="C723" s="14" t="str">
        <f>IF(ISERROR(VLOOKUP($B723,Listas!$B$4:$C$12,2,FALSE)),"",VLOOKUP($B723,Listas!$B$4:$C$12,2,FALSE))</f>
        <v/>
      </c>
      <c r="D723" s="23"/>
      <c r="E723" s="15">
        <v>0</v>
      </c>
      <c r="F723" s="15" t="s">
        <v>909</v>
      </c>
      <c r="G723" s="15" t="str">
        <f>IF(ISERROR(VLOOKUP($B723&amp;" "&amp;$H723,Listas!$N$4:$O$14,2,FALSE)),"",VLOOKUP($B723&amp;" "&amp;$H723,Listas!$N$4:$O$14,2,FALSE))</f>
        <v/>
      </c>
      <c r="H723" s="15" t="str">
        <f>IF(ISERROR(VLOOKUP($F723,Listas!$L$4:$M$7,2,FALSE)),"",VLOOKUP($F723,Listas!$L$4:$M$7,2,FALSE))</f>
        <v/>
      </c>
      <c r="I723" s="17" t="str">
        <f t="shared" si="22"/>
        <v/>
      </c>
      <c r="J723" s="15" t="str">
        <f t="shared" si="23"/>
        <v/>
      </c>
      <c r="K723" s="15" t="str">
        <f>IF(ISERROR(VLOOKUP($B723,Listas!$B$4:$K$12,10,FALSE)),"",IF(B723="Hydrogen_\_Hidrógeno",LOOKUP(D723,Listas!$AL$4:$AL$7,Listas!$AM$4:$AM$7),VLOOKUP($B723,Listas!$B$4:$K$12,10,FALSE)))</f>
        <v/>
      </c>
    </row>
    <row r="724" spans="1:11" x14ac:dyDescent="0.25">
      <c r="A724" s="14"/>
      <c r="B724" s="23" t="s">
        <v>781</v>
      </c>
      <c r="C724" s="14" t="str">
        <f>IF(ISERROR(VLOOKUP($B724,Listas!$B$4:$C$12,2,FALSE)),"",VLOOKUP($B724,Listas!$B$4:$C$12,2,FALSE))</f>
        <v/>
      </c>
      <c r="D724" s="23"/>
      <c r="E724" s="15">
        <v>0</v>
      </c>
      <c r="F724" s="15" t="s">
        <v>909</v>
      </c>
      <c r="G724" s="15" t="str">
        <f>IF(ISERROR(VLOOKUP($B724&amp;" "&amp;$H724,Listas!$N$4:$O$14,2,FALSE)),"",VLOOKUP($B724&amp;" "&amp;$H724,Listas!$N$4:$O$14,2,FALSE))</f>
        <v/>
      </c>
      <c r="H724" s="15" t="str">
        <f>IF(ISERROR(VLOOKUP($F724,Listas!$L$4:$M$7,2,FALSE)),"",VLOOKUP($F724,Listas!$L$4:$M$7,2,FALSE))</f>
        <v/>
      </c>
      <c r="I724" s="17" t="str">
        <f t="shared" si="22"/>
        <v/>
      </c>
      <c r="J724" s="15" t="str">
        <f t="shared" si="23"/>
        <v/>
      </c>
      <c r="K724" s="15" t="str">
        <f>IF(ISERROR(VLOOKUP($B724,Listas!$B$4:$K$12,10,FALSE)),"",IF(B724="Hydrogen_\_Hidrógeno",LOOKUP(D724,Listas!$AL$4:$AL$7,Listas!$AM$4:$AM$7),VLOOKUP($B724,Listas!$B$4:$K$12,10,FALSE)))</f>
        <v/>
      </c>
    </row>
    <row r="725" spans="1:11" x14ac:dyDescent="0.25">
      <c r="A725" s="14"/>
      <c r="B725" s="23" t="s">
        <v>781</v>
      </c>
      <c r="C725" s="14" t="str">
        <f>IF(ISERROR(VLOOKUP($B725,Listas!$B$4:$C$12,2,FALSE)),"",VLOOKUP($B725,Listas!$B$4:$C$12,2,FALSE))</f>
        <v/>
      </c>
      <c r="D725" s="23"/>
      <c r="E725" s="15">
        <v>0</v>
      </c>
      <c r="F725" s="15" t="s">
        <v>909</v>
      </c>
      <c r="G725" s="15" t="str">
        <f>IF(ISERROR(VLOOKUP($B725&amp;" "&amp;$H725,Listas!$N$4:$O$14,2,FALSE)),"",VLOOKUP($B725&amp;" "&amp;$H725,Listas!$N$4:$O$14,2,FALSE))</f>
        <v/>
      </c>
      <c r="H725" s="15" t="str">
        <f>IF(ISERROR(VLOOKUP($F725,Listas!$L$4:$M$7,2,FALSE)),"",VLOOKUP($F725,Listas!$L$4:$M$7,2,FALSE))</f>
        <v/>
      </c>
      <c r="I725" s="17" t="str">
        <f t="shared" si="22"/>
        <v/>
      </c>
      <c r="J725" s="15" t="str">
        <f t="shared" si="23"/>
        <v/>
      </c>
      <c r="K725" s="15" t="str">
        <f>IF(ISERROR(VLOOKUP($B725,Listas!$B$4:$K$12,10,FALSE)),"",IF(B725="Hydrogen_\_Hidrógeno",LOOKUP(D725,Listas!$AL$4:$AL$7,Listas!$AM$4:$AM$7),VLOOKUP($B725,Listas!$B$4:$K$12,10,FALSE)))</f>
        <v/>
      </c>
    </row>
    <row r="726" spans="1:11" x14ac:dyDescent="0.25">
      <c r="A726" s="14"/>
      <c r="B726" s="23" t="s">
        <v>781</v>
      </c>
      <c r="C726" s="14" t="str">
        <f>IF(ISERROR(VLOOKUP($B726,Listas!$B$4:$C$12,2,FALSE)),"",VLOOKUP($B726,Listas!$B$4:$C$12,2,FALSE))</f>
        <v/>
      </c>
      <c r="D726" s="23"/>
      <c r="E726" s="15">
        <v>0</v>
      </c>
      <c r="F726" s="15" t="s">
        <v>909</v>
      </c>
      <c r="G726" s="15" t="str">
        <f>IF(ISERROR(VLOOKUP($B726&amp;" "&amp;$H726,Listas!$N$4:$O$14,2,FALSE)),"",VLOOKUP($B726&amp;" "&amp;$H726,Listas!$N$4:$O$14,2,FALSE))</f>
        <v/>
      </c>
      <c r="H726" s="15" t="str">
        <f>IF(ISERROR(VLOOKUP($F726,Listas!$L$4:$M$7,2,FALSE)),"",VLOOKUP($F726,Listas!$L$4:$M$7,2,FALSE))</f>
        <v/>
      </c>
      <c r="I726" s="17" t="str">
        <f t="shared" si="22"/>
        <v/>
      </c>
      <c r="J726" s="15" t="str">
        <f t="shared" si="23"/>
        <v/>
      </c>
      <c r="K726" s="15" t="str">
        <f>IF(ISERROR(VLOOKUP($B726,Listas!$B$4:$K$12,10,FALSE)),"",IF(B726="Hydrogen_\_Hidrógeno",LOOKUP(D726,Listas!$AL$4:$AL$7,Listas!$AM$4:$AM$7),VLOOKUP($B726,Listas!$B$4:$K$12,10,FALSE)))</f>
        <v/>
      </c>
    </row>
    <row r="727" spans="1:11" x14ac:dyDescent="0.25">
      <c r="A727" s="14"/>
      <c r="B727" s="23" t="s">
        <v>781</v>
      </c>
      <c r="C727" s="14" t="str">
        <f>IF(ISERROR(VLOOKUP($B727,Listas!$B$4:$C$12,2,FALSE)),"",VLOOKUP($B727,Listas!$B$4:$C$12,2,FALSE))</f>
        <v/>
      </c>
      <c r="D727" s="23"/>
      <c r="E727" s="15">
        <v>0</v>
      </c>
      <c r="F727" s="15" t="s">
        <v>909</v>
      </c>
      <c r="G727" s="15" t="str">
        <f>IF(ISERROR(VLOOKUP($B727&amp;" "&amp;$H727,Listas!$N$4:$O$14,2,FALSE)),"",VLOOKUP($B727&amp;" "&amp;$H727,Listas!$N$4:$O$14,2,FALSE))</f>
        <v/>
      </c>
      <c r="H727" s="15" t="str">
        <f>IF(ISERROR(VLOOKUP($F727,Listas!$L$4:$M$7,2,FALSE)),"",VLOOKUP($F727,Listas!$L$4:$M$7,2,FALSE))</f>
        <v/>
      </c>
      <c r="I727" s="17" t="str">
        <f t="shared" si="22"/>
        <v/>
      </c>
      <c r="J727" s="15" t="str">
        <f t="shared" si="23"/>
        <v/>
      </c>
      <c r="K727" s="15" t="str">
        <f>IF(ISERROR(VLOOKUP($B727,Listas!$B$4:$K$12,10,FALSE)),"",IF(B727="Hydrogen_\_Hidrógeno",LOOKUP(D727,Listas!$AL$4:$AL$7,Listas!$AM$4:$AM$7),VLOOKUP($B727,Listas!$B$4:$K$12,10,FALSE)))</f>
        <v/>
      </c>
    </row>
    <row r="728" spans="1:11" x14ac:dyDescent="0.25">
      <c r="A728" s="14"/>
      <c r="B728" s="23" t="s">
        <v>781</v>
      </c>
      <c r="C728" s="14" t="str">
        <f>IF(ISERROR(VLOOKUP($B728,Listas!$B$4:$C$12,2,FALSE)),"",VLOOKUP($B728,Listas!$B$4:$C$12,2,FALSE))</f>
        <v/>
      </c>
      <c r="D728" s="23"/>
      <c r="E728" s="15">
        <v>0</v>
      </c>
      <c r="F728" s="15" t="s">
        <v>909</v>
      </c>
      <c r="G728" s="15" t="str">
        <f>IF(ISERROR(VLOOKUP($B728&amp;" "&amp;$H728,Listas!$N$4:$O$14,2,FALSE)),"",VLOOKUP($B728&amp;" "&amp;$H728,Listas!$N$4:$O$14,2,FALSE))</f>
        <v/>
      </c>
      <c r="H728" s="15" t="str">
        <f>IF(ISERROR(VLOOKUP($F728,Listas!$L$4:$M$7,2,FALSE)),"",VLOOKUP($F728,Listas!$L$4:$M$7,2,FALSE))</f>
        <v/>
      </c>
      <c r="I728" s="17" t="str">
        <f t="shared" si="22"/>
        <v/>
      </c>
      <c r="J728" s="15" t="str">
        <f t="shared" si="23"/>
        <v/>
      </c>
      <c r="K728" s="15" t="str">
        <f>IF(ISERROR(VLOOKUP($B728,Listas!$B$4:$K$12,10,FALSE)),"",IF(B728="Hydrogen_\_Hidrógeno",LOOKUP(D728,Listas!$AL$4:$AL$7,Listas!$AM$4:$AM$7),VLOOKUP($B728,Listas!$B$4:$K$12,10,FALSE)))</f>
        <v/>
      </c>
    </row>
    <row r="729" spans="1:11" x14ac:dyDescent="0.25">
      <c r="A729" s="14"/>
      <c r="B729" s="23" t="s">
        <v>781</v>
      </c>
      <c r="C729" s="14" t="str">
        <f>IF(ISERROR(VLOOKUP($B729,Listas!$B$4:$C$12,2,FALSE)),"",VLOOKUP($B729,Listas!$B$4:$C$12,2,FALSE))</f>
        <v/>
      </c>
      <c r="D729" s="23"/>
      <c r="E729" s="15">
        <v>0</v>
      </c>
      <c r="F729" s="15" t="s">
        <v>909</v>
      </c>
      <c r="G729" s="15" t="str">
        <f>IF(ISERROR(VLOOKUP($B729&amp;" "&amp;$H729,Listas!$N$4:$O$14,2,FALSE)),"",VLOOKUP($B729&amp;" "&amp;$H729,Listas!$N$4:$O$14,2,FALSE))</f>
        <v/>
      </c>
      <c r="H729" s="15" t="str">
        <f>IF(ISERROR(VLOOKUP($F729,Listas!$L$4:$M$7,2,FALSE)),"",VLOOKUP($F729,Listas!$L$4:$M$7,2,FALSE))</f>
        <v/>
      </c>
      <c r="I729" s="17" t="str">
        <f t="shared" si="22"/>
        <v/>
      </c>
      <c r="J729" s="15" t="str">
        <f t="shared" si="23"/>
        <v/>
      </c>
      <c r="K729" s="15" t="str">
        <f>IF(ISERROR(VLOOKUP($B729,Listas!$B$4:$K$12,10,FALSE)),"",IF(B729="Hydrogen_\_Hidrógeno",LOOKUP(D729,Listas!$AL$4:$AL$7,Listas!$AM$4:$AM$7),VLOOKUP($B729,Listas!$B$4:$K$12,10,FALSE)))</f>
        <v/>
      </c>
    </row>
    <row r="730" spans="1:11" x14ac:dyDescent="0.25">
      <c r="A730" s="14"/>
      <c r="B730" s="23" t="s">
        <v>781</v>
      </c>
      <c r="C730" s="14" t="str">
        <f>IF(ISERROR(VLOOKUP($B730,Listas!$B$4:$C$12,2,FALSE)),"",VLOOKUP($B730,Listas!$B$4:$C$12,2,FALSE))</f>
        <v/>
      </c>
      <c r="D730" s="23"/>
      <c r="E730" s="15">
        <v>0</v>
      </c>
      <c r="F730" s="15" t="s">
        <v>909</v>
      </c>
      <c r="G730" s="15" t="str">
        <f>IF(ISERROR(VLOOKUP($B730&amp;" "&amp;$H730,Listas!$N$4:$O$14,2,FALSE)),"",VLOOKUP($B730&amp;" "&amp;$H730,Listas!$N$4:$O$14,2,FALSE))</f>
        <v/>
      </c>
      <c r="H730" s="15" t="str">
        <f>IF(ISERROR(VLOOKUP($F730,Listas!$L$4:$M$7,2,FALSE)),"",VLOOKUP($F730,Listas!$L$4:$M$7,2,FALSE))</f>
        <v/>
      </c>
      <c r="I730" s="17" t="str">
        <f t="shared" si="22"/>
        <v/>
      </c>
      <c r="J730" s="15" t="str">
        <f t="shared" si="23"/>
        <v/>
      </c>
      <c r="K730" s="15" t="str">
        <f>IF(ISERROR(VLOOKUP($B730,Listas!$B$4:$K$12,10,FALSE)),"",IF(B730="Hydrogen_\_Hidrógeno",LOOKUP(D730,Listas!$AL$4:$AL$7,Listas!$AM$4:$AM$7),VLOOKUP($B730,Listas!$B$4:$K$12,10,FALSE)))</f>
        <v/>
      </c>
    </row>
    <row r="731" spans="1:11" x14ac:dyDescent="0.25">
      <c r="A731" s="14"/>
      <c r="B731" s="23" t="s">
        <v>781</v>
      </c>
      <c r="C731" s="14" t="str">
        <f>IF(ISERROR(VLOOKUP($B731,Listas!$B$4:$C$12,2,FALSE)),"",VLOOKUP($B731,Listas!$B$4:$C$12,2,FALSE))</f>
        <v/>
      </c>
      <c r="D731" s="23"/>
      <c r="E731" s="15">
        <v>0</v>
      </c>
      <c r="F731" s="15" t="s">
        <v>909</v>
      </c>
      <c r="G731" s="15" t="str">
        <f>IF(ISERROR(VLOOKUP($B731&amp;" "&amp;$H731,Listas!$N$4:$O$14,2,FALSE)),"",VLOOKUP($B731&amp;" "&amp;$H731,Listas!$N$4:$O$14,2,FALSE))</f>
        <v/>
      </c>
      <c r="H731" s="15" t="str">
        <f>IF(ISERROR(VLOOKUP($F731,Listas!$L$4:$M$7,2,FALSE)),"",VLOOKUP($F731,Listas!$L$4:$M$7,2,FALSE))</f>
        <v/>
      </c>
      <c r="I731" s="17" t="str">
        <f t="shared" si="22"/>
        <v/>
      </c>
      <c r="J731" s="15" t="str">
        <f t="shared" si="23"/>
        <v/>
      </c>
      <c r="K731" s="15" t="str">
        <f>IF(ISERROR(VLOOKUP($B731,Listas!$B$4:$K$12,10,FALSE)),"",IF(B731="Hydrogen_\_Hidrógeno",LOOKUP(D731,Listas!$AL$4:$AL$7,Listas!$AM$4:$AM$7),VLOOKUP($B731,Listas!$B$4:$K$12,10,FALSE)))</f>
        <v/>
      </c>
    </row>
    <row r="732" spans="1:11" x14ac:dyDescent="0.25">
      <c r="A732" s="14"/>
      <c r="B732" s="23" t="s">
        <v>781</v>
      </c>
      <c r="C732" s="14" t="str">
        <f>IF(ISERROR(VLOOKUP($B732,Listas!$B$4:$C$12,2,FALSE)),"",VLOOKUP($B732,Listas!$B$4:$C$12,2,FALSE))</f>
        <v/>
      </c>
      <c r="D732" s="23"/>
      <c r="E732" s="15">
        <v>0</v>
      </c>
      <c r="F732" s="15" t="s">
        <v>909</v>
      </c>
      <c r="G732" s="15" t="str">
        <f>IF(ISERROR(VLOOKUP($B732&amp;" "&amp;$H732,Listas!$N$4:$O$14,2,FALSE)),"",VLOOKUP($B732&amp;" "&amp;$H732,Listas!$N$4:$O$14,2,FALSE))</f>
        <v/>
      </c>
      <c r="H732" s="15" t="str">
        <f>IF(ISERROR(VLOOKUP($F732,Listas!$L$4:$M$7,2,FALSE)),"",VLOOKUP($F732,Listas!$L$4:$M$7,2,FALSE))</f>
        <v/>
      </c>
      <c r="I732" s="17" t="str">
        <f t="shared" si="22"/>
        <v/>
      </c>
      <c r="J732" s="15" t="str">
        <f t="shared" si="23"/>
        <v/>
      </c>
      <c r="K732" s="15" t="str">
        <f>IF(ISERROR(VLOOKUP($B732,Listas!$B$4:$K$12,10,FALSE)),"",IF(B732="Hydrogen_\_Hidrógeno",LOOKUP(D732,Listas!$AL$4:$AL$7,Listas!$AM$4:$AM$7),VLOOKUP($B732,Listas!$B$4:$K$12,10,FALSE)))</f>
        <v/>
      </c>
    </row>
    <row r="733" spans="1:11" x14ac:dyDescent="0.25">
      <c r="A733" s="14"/>
      <c r="B733" s="23" t="s">
        <v>781</v>
      </c>
      <c r="C733" s="14" t="str">
        <f>IF(ISERROR(VLOOKUP($B733,Listas!$B$4:$C$12,2,FALSE)),"",VLOOKUP($B733,Listas!$B$4:$C$12,2,FALSE))</f>
        <v/>
      </c>
      <c r="D733" s="23"/>
      <c r="E733" s="15">
        <v>0</v>
      </c>
      <c r="F733" s="15" t="s">
        <v>909</v>
      </c>
      <c r="G733" s="15" t="str">
        <f>IF(ISERROR(VLOOKUP($B733&amp;" "&amp;$H733,Listas!$N$4:$O$14,2,FALSE)),"",VLOOKUP($B733&amp;" "&amp;$H733,Listas!$N$4:$O$14,2,FALSE))</f>
        <v/>
      </c>
      <c r="H733" s="15" t="str">
        <f>IF(ISERROR(VLOOKUP($F733,Listas!$L$4:$M$7,2,FALSE)),"",VLOOKUP($F733,Listas!$L$4:$M$7,2,FALSE))</f>
        <v/>
      </c>
      <c r="I733" s="17" t="str">
        <f t="shared" si="22"/>
        <v/>
      </c>
      <c r="J733" s="15" t="str">
        <f t="shared" si="23"/>
        <v/>
      </c>
      <c r="K733" s="15" t="str">
        <f>IF(ISERROR(VLOOKUP($B733,Listas!$B$4:$K$12,10,FALSE)),"",IF(B733="Hydrogen_\_Hidrógeno",LOOKUP(D733,Listas!$AL$4:$AL$7,Listas!$AM$4:$AM$7),VLOOKUP($B733,Listas!$B$4:$K$12,10,FALSE)))</f>
        <v/>
      </c>
    </row>
    <row r="734" spans="1:11" x14ac:dyDescent="0.25">
      <c r="A734" s="14"/>
      <c r="B734" s="23" t="s">
        <v>781</v>
      </c>
      <c r="C734" s="14" t="str">
        <f>IF(ISERROR(VLOOKUP($B734,Listas!$B$4:$C$12,2,FALSE)),"",VLOOKUP($B734,Listas!$B$4:$C$12,2,FALSE))</f>
        <v/>
      </c>
      <c r="D734" s="23"/>
      <c r="E734" s="15">
        <v>0</v>
      </c>
      <c r="F734" s="15" t="s">
        <v>909</v>
      </c>
      <c r="G734" s="15" t="str">
        <f>IF(ISERROR(VLOOKUP($B734&amp;" "&amp;$H734,Listas!$N$4:$O$14,2,FALSE)),"",VLOOKUP($B734&amp;" "&amp;$H734,Listas!$N$4:$O$14,2,FALSE))</f>
        <v/>
      </c>
      <c r="H734" s="15" t="str">
        <f>IF(ISERROR(VLOOKUP($F734,Listas!$L$4:$M$7,2,FALSE)),"",VLOOKUP($F734,Listas!$L$4:$M$7,2,FALSE))</f>
        <v/>
      </c>
      <c r="I734" s="17" t="str">
        <f t="shared" si="22"/>
        <v/>
      </c>
      <c r="J734" s="15" t="str">
        <f t="shared" si="23"/>
        <v/>
      </c>
      <c r="K734" s="15" t="str">
        <f>IF(ISERROR(VLOOKUP($B734,Listas!$B$4:$K$12,10,FALSE)),"",IF(B734="Hydrogen_\_Hidrógeno",LOOKUP(D734,Listas!$AL$4:$AL$7,Listas!$AM$4:$AM$7),VLOOKUP($B734,Listas!$B$4:$K$12,10,FALSE)))</f>
        <v/>
      </c>
    </row>
    <row r="735" spans="1:11" x14ac:dyDescent="0.25">
      <c r="A735" s="14"/>
      <c r="B735" s="23" t="s">
        <v>781</v>
      </c>
      <c r="C735" s="14" t="str">
        <f>IF(ISERROR(VLOOKUP($B735,Listas!$B$4:$C$12,2,FALSE)),"",VLOOKUP($B735,Listas!$B$4:$C$12,2,FALSE))</f>
        <v/>
      </c>
      <c r="D735" s="23"/>
      <c r="E735" s="15">
        <v>0</v>
      </c>
      <c r="F735" s="15" t="s">
        <v>909</v>
      </c>
      <c r="G735" s="15" t="str">
        <f>IF(ISERROR(VLOOKUP($B735&amp;" "&amp;$H735,Listas!$N$4:$O$14,2,FALSE)),"",VLOOKUP($B735&amp;" "&amp;$H735,Listas!$N$4:$O$14,2,FALSE))</f>
        <v/>
      </c>
      <c r="H735" s="15" t="str">
        <f>IF(ISERROR(VLOOKUP($F735,Listas!$L$4:$M$7,2,FALSE)),"",VLOOKUP($F735,Listas!$L$4:$M$7,2,FALSE))</f>
        <v/>
      </c>
      <c r="I735" s="17" t="str">
        <f t="shared" si="22"/>
        <v/>
      </c>
      <c r="J735" s="15" t="str">
        <f t="shared" si="23"/>
        <v/>
      </c>
      <c r="K735" s="15" t="str">
        <f>IF(ISERROR(VLOOKUP($B735,Listas!$B$4:$K$12,10,FALSE)),"",IF(B735="Hydrogen_\_Hidrógeno",LOOKUP(D735,Listas!$AL$4:$AL$7,Listas!$AM$4:$AM$7),VLOOKUP($B735,Listas!$B$4:$K$12,10,FALSE)))</f>
        <v/>
      </c>
    </row>
    <row r="736" spans="1:11" x14ac:dyDescent="0.25">
      <c r="A736" s="14"/>
      <c r="B736" s="23" t="s">
        <v>781</v>
      </c>
      <c r="C736" s="14" t="str">
        <f>IF(ISERROR(VLOOKUP($B736,Listas!$B$4:$C$12,2,FALSE)),"",VLOOKUP($B736,Listas!$B$4:$C$12,2,FALSE))</f>
        <v/>
      </c>
      <c r="D736" s="23"/>
      <c r="E736" s="15">
        <v>0</v>
      </c>
      <c r="F736" s="15" t="s">
        <v>909</v>
      </c>
      <c r="G736" s="15" t="str">
        <f>IF(ISERROR(VLOOKUP($B736&amp;" "&amp;$H736,Listas!$N$4:$O$14,2,FALSE)),"",VLOOKUP($B736&amp;" "&amp;$H736,Listas!$N$4:$O$14,2,FALSE))</f>
        <v/>
      </c>
      <c r="H736" s="15" t="str">
        <f>IF(ISERROR(VLOOKUP($F736,Listas!$L$4:$M$7,2,FALSE)),"",VLOOKUP($F736,Listas!$L$4:$M$7,2,FALSE))</f>
        <v/>
      </c>
      <c r="I736" s="17" t="str">
        <f t="shared" si="22"/>
        <v/>
      </c>
      <c r="J736" s="15" t="str">
        <f t="shared" si="23"/>
        <v/>
      </c>
      <c r="K736" s="15" t="str">
        <f>IF(ISERROR(VLOOKUP($B736,Listas!$B$4:$K$12,10,FALSE)),"",IF(B736="Hydrogen_\_Hidrógeno",LOOKUP(D736,Listas!$AL$4:$AL$7,Listas!$AM$4:$AM$7),VLOOKUP($B736,Listas!$B$4:$K$12,10,FALSE)))</f>
        <v/>
      </c>
    </row>
    <row r="737" spans="1:11" x14ac:dyDescent="0.25">
      <c r="A737" s="14"/>
      <c r="B737" s="23" t="s">
        <v>781</v>
      </c>
      <c r="C737" s="14" t="str">
        <f>IF(ISERROR(VLOOKUP($B737,Listas!$B$4:$C$12,2,FALSE)),"",VLOOKUP($B737,Listas!$B$4:$C$12,2,FALSE))</f>
        <v/>
      </c>
      <c r="D737" s="23"/>
      <c r="E737" s="15">
        <v>0</v>
      </c>
      <c r="F737" s="15" t="s">
        <v>909</v>
      </c>
      <c r="G737" s="15" t="str">
        <f>IF(ISERROR(VLOOKUP($B737&amp;" "&amp;$H737,Listas!$N$4:$O$14,2,FALSE)),"",VLOOKUP($B737&amp;" "&amp;$H737,Listas!$N$4:$O$14,2,FALSE))</f>
        <v/>
      </c>
      <c r="H737" s="15" t="str">
        <f>IF(ISERROR(VLOOKUP($F737,Listas!$L$4:$M$7,2,FALSE)),"",VLOOKUP($F737,Listas!$L$4:$M$7,2,FALSE))</f>
        <v/>
      </c>
      <c r="I737" s="17" t="str">
        <f t="shared" si="22"/>
        <v/>
      </c>
      <c r="J737" s="15" t="str">
        <f t="shared" si="23"/>
        <v/>
      </c>
      <c r="K737" s="15" t="str">
        <f>IF(ISERROR(VLOOKUP($B737,Listas!$B$4:$K$12,10,FALSE)),"",IF(B737="Hydrogen_\_Hidrógeno",LOOKUP(D737,Listas!$AL$4:$AL$7,Listas!$AM$4:$AM$7),VLOOKUP($B737,Listas!$B$4:$K$12,10,FALSE)))</f>
        <v/>
      </c>
    </row>
    <row r="738" spans="1:11" x14ac:dyDescent="0.25">
      <c r="A738" s="14"/>
      <c r="B738" s="23" t="s">
        <v>781</v>
      </c>
      <c r="C738" s="14" t="str">
        <f>IF(ISERROR(VLOOKUP($B738,Listas!$B$4:$C$12,2,FALSE)),"",VLOOKUP($B738,Listas!$B$4:$C$12,2,FALSE))</f>
        <v/>
      </c>
      <c r="D738" s="23"/>
      <c r="E738" s="15">
        <v>0</v>
      </c>
      <c r="F738" s="15" t="s">
        <v>909</v>
      </c>
      <c r="G738" s="15" t="str">
        <f>IF(ISERROR(VLOOKUP($B738&amp;" "&amp;$H738,Listas!$N$4:$O$14,2,FALSE)),"",VLOOKUP($B738&amp;" "&amp;$H738,Listas!$N$4:$O$14,2,FALSE))</f>
        <v/>
      </c>
      <c r="H738" s="15" t="str">
        <f>IF(ISERROR(VLOOKUP($F738,Listas!$L$4:$M$7,2,FALSE)),"",VLOOKUP($F738,Listas!$L$4:$M$7,2,FALSE))</f>
        <v/>
      </c>
      <c r="I738" s="17" t="str">
        <f t="shared" si="22"/>
        <v/>
      </c>
      <c r="J738" s="15" t="str">
        <f t="shared" si="23"/>
        <v/>
      </c>
      <c r="K738" s="15" t="str">
        <f>IF(ISERROR(VLOOKUP($B738,Listas!$B$4:$K$12,10,FALSE)),"",IF(B738="Hydrogen_\_Hidrógeno",LOOKUP(D738,Listas!$AL$4:$AL$7,Listas!$AM$4:$AM$7),VLOOKUP($B738,Listas!$B$4:$K$12,10,FALSE)))</f>
        <v/>
      </c>
    </row>
    <row r="739" spans="1:11" x14ac:dyDescent="0.25">
      <c r="A739" s="14"/>
      <c r="B739" s="23" t="s">
        <v>781</v>
      </c>
      <c r="C739" s="14" t="str">
        <f>IF(ISERROR(VLOOKUP($B739,Listas!$B$4:$C$12,2,FALSE)),"",VLOOKUP($B739,Listas!$B$4:$C$12,2,FALSE))</f>
        <v/>
      </c>
      <c r="D739" s="23"/>
      <c r="E739" s="15">
        <v>0</v>
      </c>
      <c r="F739" s="15" t="s">
        <v>909</v>
      </c>
      <c r="G739" s="15" t="str">
        <f>IF(ISERROR(VLOOKUP($B739&amp;" "&amp;$H739,Listas!$N$4:$O$14,2,FALSE)),"",VLOOKUP($B739&amp;" "&amp;$H739,Listas!$N$4:$O$14,2,FALSE))</f>
        <v/>
      </c>
      <c r="H739" s="15" t="str">
        <f>IF(ISERROR(VLOOKUP($F739,Listas!$L$4:$M$7,2,FALSE)),"",VLOOKUP($F739,Listas!$L$4:$M$7,2,FALSE))</f>
        <v/>
      </c>
      <c r="I739" s="17" t="str">
        <f t="shared" si="22"/>
        <v/>
      </c>
      <c r="J739" s="15" t="str">
        <f t="shared" si="23"/>
        <v/>
      </c>
      <c r="K739" s="15" t="str">
        <f>IF(ISERROR(VLOOKUP($B739,Listas!$B$4:$K$12,10,FALSE)),"",IF(B739="Hydrogen_\_Hidrógeno",LOOKUP(D739,Listas!$AL$4:$AL$7,Listas!$AM$4:$AM$7),VLOOKUP($B739,Listas!$B$4:$K$12,10,FALSE)))</f>
        <v/>
      </c>
    </row>
    <row r="740" spans="1:11" x14ac:dyDescent="0.25">
      <c r="A740" s="14"/>
      <c r="B740" s="23" t="s">
        <v>781</v>
      </c>
      <c r="C740" s="14" t="str">
        <f>IF(ISERROR(VLOOKUP($B740,Listas!$B$4:$C$12,2,FALSE)),"",VLOOKUP($B740,Listas!$B$4:$C$12,2,FALSE))</f>
        <v/>
      </c>
      <c r="D740" s="23"/>
      <c r="E740" s="15">
        <v>0</v>
      </c>
      <c r="F740" s="15" t="s">
        <v>909</v>
      </c>
      <c r="G740" s="15" t="str">
        <f>IF(ISERROR(VLOOKUP($B740&amp;" "&amp;$H740,Listas!$N$4:$O$14,2,FALSE)),"",VLOOKUP($B740&amp;" "&amp;$H740,Listas!$N$4:$O$14,2,FALSE))</f>
        <v/>
      </c>
      <c r="H740" s="15" t="str">
        <f>IF(ISERROR(VLOOKUP($F740,Listas!$L$4:$M$7,2,FALSE)),"",VLOOKUP($F740,Listas!$L$4:$M$7,2,FALSE))</f>
        <v/>
      </c>
      <c r="I740" s="17" t="str">
        <f t="shared" si="22"/>
        <v/>
      </c>
      <c r="J740" s="15" t="str">
        <f t="shared" si="23"/>
        <v/>
      </c>
      <c r="K740" s="15" t="str">
        <f>IF(ISERROR(VLOOKUP($B740,Listas!$B$4:$K$12,10,FALSE)),"",IF(B740="Hydrogen_\_Hidrógeno",LOOKUP(D740,Listas!$AL$4:$AL$7,Listas!$AM$4:$AM$7),VLOOKUP($B740,Listas!$B$4:$K$12,10,FALSE)))</f>
        <v/>
      </c>
    </row>
    <row r="741" spans="1:11" x14ac:dyDescent="0.25">
      <c r="A741" s="14"/>
      <c r="B741" s="23" t="s">
        <v>781</v>
      </c>
      <c r="C741" s="14" t="str">
        <f>IF(ISERROR(VLOOKUP($B741,Listas!$B$4:$C$12,2,FALSE)),"",VLOOKUP($B741,Listas!$B$4:$C$12,2,FALSE))</f>
        <v/>
      </c>
      <c r="D741" s="23"/>
      <c r="E741" s="15">
        <v>0</v>
      </c>
      <c r="F741" s="15" t="s">
        <v>909</v>
      </c>
      <c r="G741" s="15" t="str">
        <f>IF(ISERROR(VLOOKUP($B741&amp;" "&amp;$H741,Listas!$N$4:$O$14,2,FALSE)),"",VLOOKUP($B741&amp;" "&amp;$H741,Listas!$N$4:$O$14,2,FALSE))</f>
        <v/>
      </c>
      <c r="H741" s="15" t="str">
        <f>IF(ISERROR(VLOOKUP($F741,Listas!$L$4:$M$7,2,FALSE)),"",VLOOKUP($F741,Listas!$L$4:$M$7,2,FALSE))</f>
        <v/>
      </c>
      <c r="I741" s="17" t="str">
        <f t="shared" si="22"/>
        <v/>
      </c>
      <c r="J741" s="15" t="str">
        <f t="shared" si="23"/>
        <v/>
      </c>
      <c r="K741" s="15" t="str">
        <f>IF(ISERROR(VLOOKUP($B741,Listas!$B$4:$K$12,10,FALSE)),"",IF(B741="Hydrogen_\_Hidrógeno",LOOKUP(D741,Listas!$AL$4:$AL$7,Listas!$AM$4:$AM$7),VLOOKUP($B741,Listas!$B$4:$K$12,10,FALSE)))</f>
        <v/>
      </c>
    </row>
    <row r="742" spans="1:11" x14ac:dyDescent="0.25">
      <c r="A742" s="14"/>
      <c r="B742" s="23" t="s">
        <v>781</v>
      </c>
      <c r="C742" s="14" t="str">
        <f>IF(ISERROR(VLOOKUP($B742,Listas!$B$4:$C$12,2,FALSE)),"",VLOOKUP($B742,Listas!$B$4:$C$12,2,FALSE))</f>
        <v/>
      </c>
      <c r="D742" s="23"/>
      <c r="E742" s="15">
        <v>0</v>
      </c>
      <c r="F742" s="15" t="s">
        <v>909</v>
      </c>
      <c r="G742" s="15" t="str">
        <f>IF(ISERROR(VLOOKUP($B742&amp;" "&amp;$H742,Listas!$N$4:$O$14,2,FALSE)),"",VLOOKUP($B742&amp;" "&amp;$H742,Listas!$N$4:$O$14,2,FALSE))</f>
        <v/>
      </c>
      <c r="H742" s="15" t="str">
        <f>IF(ISERROR(VLOOKUP($F742,Listas!$L$4:$M$7,2,FALSE)),"",VLOOKUP($F742,Listas!$L$4:$M$7,2,FALSE))</f>
        <v/>
      </c>
      <c r="I742" s="17" t="str">
        <f t="shared" si="22"/>
        <v/>
      </c>
      <c r="J742" s="15" t="str">
        <f t="shared" si="23"/>
        <v/>
      </c>
      <c r="K742" s="15" t="str">
        <f>IF(ISERROR(VLOOKUP($B742,Listas!$B$4:$K$12,10,FALSE)),"",IF(B742="Hydrogen_\_Hidrógeno",LOOKUP(D742,Listas!$AL$4:$AL$7,Listas!$AM$4:$AM$7),VLOOKUP($B742,Listas!$B$4:$K$12,10,FALSE)))</f>
        <v/>
      </c>
    </row>
    <row r="743" spans="1:11" x14ac:dyDescent="0.25">
      <c r="A743" s="14"/>
      <c r="B743" s="23" t="s">
        <v>781</v>
      </c>
      <c r="C743" s="14" t="str">
        <f>IF(ISERROR(VLOOKUP($B743,Listas!$B$4:$C$12,2,FALSE)),"",VLOOKUP($B743,Listas!$B$4:$C$12,2,FALSE))</f>
        <v/>
      </c>
      <c r="D743" s="23"/>
      <c r="E743" s="15">
        <v>0</v>
      </c>
      <c r="F743" s="15" t="s">
        <v>909</v>
      </c>
      <c r="G743" s="15" t="str">
        <f>IF(ISERROR(VLOOKUP($B743&amp;" "&amp;$H743,Listas!$N$4:$O$14,2,FALSE)),"",VLOOKUP($B743&amp;" "&amp;$H743,Listas!$N$4:$O$14,2,FALSE))</f>
        <v/>
      </c>
      <c r="H743" s="15" t="str">
        <f>IF(ISERROR(VLOOKUP($F743,Listas!$L$4:$M$7,2,FALSE)),"",VLOOKUP($F743,Listas!$L$4:$M$7,2,FALSE))</f>
        <v/>
      </c>
      <c r="I743" s="17" t="str">
        <f t="shared" si="22"/>
        <v/>
      </c>
      <c r="J743" s="15" t="str">
        <f t="shared" si="23"/>
        <v/>
      </c>
      <c r="K743" s="15" t="str">
        <f>IF(ISERROR(VLOOKUP($B743,Listas!$B$4:$K$12,10,FALSE)),"",IF(B743="Hydrogen_\_Hidrógeno",LOOKUP(D743,Listas!$AL$4:$AL$7,Listas!$AM$4:$AM$7),VLOOKUP($B743,Listas!$B$4:$K$12,10,FALSE)))</f>
        <v/>
      </c>
    </row>
    <row r="744" spans="1:11" x14ac:dyDescent="0.25">
      <c r="A744" s="14"/>
      <c r="B744" s="23" t="s">
        <v>781</v>
      </c>
      <c r="C744" s="14" t="str">
        <f>IF(ISERROR(VLOOKUP($B744,Listas!$B$4:$C$12,2,FALSE)),"",VLOOKUP($B744,Listas!$B$4:$C$12,2,FALSE))</f>
        <v/>
      </c>
      <c r="D744" s="23"/>
      <c r="E744" s="15">
        <v>0</v>
      </c>
      <c r="F744" s="15" t="s">
        <v>909</v>
      </c>
      <c r="G744" s="15" t="str">
        <f>IF(ISERROR(VLOOKUP($B744&amp;" "&amp;$H744,Listas!$N$4:$O$14,2,FALSE)),"",VLOOKUP($B744&amp;" "&amp;$H744,Listas!$N$4:$O$14,2,FALSE))</f>
        <v/>
      </c>
      <c r="H744" s="15" t="str">
        <f>IF(ISERROR(VLOOKUP($F744,Listas!$L$4:$M$7,2,FALSE)),"",VLOOKUP($F744,Listas!$L$4:$M$7,2,FALSE))</f>
        <v/>
      </c>
      <c r="I744" s="17" t="str">
        <f t="shared" si="22"/>
        <v/>
      </c>
      <c r="J744" s="15" t="str">
        <f t="shared" si="23"/>
        <v/>
      </c>
      <c r="K744" s="15" t="str">
        <f>IF(ISERROR(VLOOKUP($B744,Listas!$B$4:$K$12,10,FALSE)),"",IF(B744="Hydrogen_\_Hidrógeno",LOOKUP(D744,Listas!$AL$4:$AL$7,Listas!$AM$4:$AM$7),VLOOKUP($B744,Listas!$B$4:$K$12,10,FALSE)))</f>
        <v/>
      </c>
    </row>
    <row r="745" spans="1:11" x14ac:dyDescent="0.25">
      <c r="A745" s="14"/>
      <c r="B745" s="23" t="s">
        <v>781</v>
      </c>
      <c r="C745" s="14" t="str">
        <f>IF(ISERROR(VLOOKUP($B745,Listas!$B$4:$C$12,2,FALSE)),"",VLOOKUP($B745,Listas!$B$4:$C$12,2,FALSE))</f>
        <v/>
      </c>
      <c r="D745" s="23"/>
      <c r="E745" s="15">
        <v>0</v>
      </c>
      <c r="F745" s="15" t="s">
        <v>909</v>
      </c>
      <c r="G745" s="15" t="str">
        <f>IF(ISERROR(VLOOKUP($B745&amp;" "&amp;$H745,Listas!$N$4:$O$14,2,FALSE)),"",VLOOKUP($B745&amp;" "&amp;$H745,Listas!$N$4:$O$14,2,FALSE))</f>
        <v/>
      </c>
      <c r="H745" s="15" t="str">
        <f>IF(ISERROR(VLOOKUP($F745,Listas!$L$4:$M$7,2,FALSE)),"",VLOOKUP($F745,Listas!$L$4:$M$7,2,FALSE))</f>
        <v/>
      </c>
      <c r="I745" s="17" t="str">
        <f t="shared" si="22"/>
        <v/>
      </c>
      <c r="J745" s="15" t="str">
        <f t="shared" si="23"/>
        <v/>
      </c>
      <c r="K745" s="15" t="str">
        <f>IF(ISERROR(VLOOKUP($B745,Listas!$B$4:$K$12,10,FALSE)),"",IF(B745="Hydrogen_\_Hidrógeno",LOOKUP(D745,Listas!$AL$4:$AL$7,Listas!$AM$4:$AM$7),VLOOKUP($B745,Listas!$B$4:$K$12,10,FALSE)))</f>
        <v/>
      </c>
    </row>
    <row r="746" spans="1:11" x14ac:dyDescent="0.25">
      <c r="A746" s="14"/>
      <c r="B746" s="23" t="s">
        <v>781</v>
      </c>
      <c r="C746" s="14" t="str">
        <f>IF(ISERROR(VLOOKUP($B746,Listas!$B$4:$C$12,2,FALSE)),"",VLOOKUP($B746,Listas!$B$4:$C$12,2,FALSE))</f>
        <v/>
      </c>
      <c r="D746" s="23"/>
      <c r="E746" s="15">
        <v>0</v>
      </c>
      <c r="F746" s="15" t="s">
        <v>909</v>
      </c>
      <c r="G746" s="15" t="str">
        <f>IF(ISERROR(VLOOKUP($B746&amp;" "&amp;$H746,Listas!$N$4:$O$14,2,FALSE)),"",VLOOKUP($B746&amp;" "&amp;$H746,Listas!$N$4:$O$14,2,FALSE))</f>
        <v/>
      </c>
      <c r="H746" s="15" t="str">
        <f>IF(ISERROR(VLOOKUP($F746,Listas!$L$4:$M$7,2,FALSE)),"",VLOOKUP($F746,Listas!$L$4:$M$7,2,FALSE))</f>
        <v/>
      </c>
      <c r="I746" s="17" t="str">
        <f t="shared" si="22"/>
        <v/>
      </c>
      <c r="J746" s="15" t="str">
        <f t="shared" si="23"/>
        <v/>
      </c>
      <c r="K746" s="15" t="str">
        <f>IF(ISERROR(VLOOKUP($B746,Listas!$B$4:$K$12,10,FALSE)),"",IF(B746="Hydrogen_\_Hidrógeno",LOOKUP(D746,Listas!$AL$4:$AL$7,Listas!$AM$4:$AM$7),VLOOKUP($B746,Listas!$B$4:$K$12,10,FALSE)))</f>
        <v/>
      </c>
    </row>
    <row r="747" spans="1:11" x14ac:dyDescent="0.25">
      <c r="A747" s="14"/>
      <c r="B747" s="23" t="s">
        <v>781</v>
      </c>
      <c r="C747" s="14" t="str">
        <f>IF(ISERROR(VLOOKUP($B747,Listas!$B$4:$C$12,2,FALSE)),"",VLOOKUP($B747,Listas!$B$4:$C$12,2,FALSE))</f>
        <v/>
      </c>
      <c r="D747" s="23"/>
      <c r="E747" s="15">
        <v>0</v>
      </c>
      <c r="F747" s="15" t="s">
        <v>909</v>
      </c>
      <c r="G747" s="15" t="str">
        <f>IF(ISERROR(VLOOKUP($B747&amp;" "&amp;$H747,Listas!$N$4:$O$14,2,FALSE)),"",VLOOKUP($B747&amp;" "&amp;$H747,Listas!$N$4:$O$14,2,FALSE))</f>
        <v/>
      </c>
      <c r="H747" s="15" t="str">
        <f>IF(ISERROR(VLOOKUP($F747,Listas!$L$4:$M$7,2,FALSE)),"",VLOOKUP($F747,Listas!$L$4:$M$7,2,FALSE))</f>
        <v/>
      </c>
      <c r="I747" s="17" t="str">
        <f t="shared" si="22"/>
        <v/>
      </c>
      <c r="J747" s="15" t="str">
        <f t="shared" si="23"/>
        <v/>
      </c>
      <c r="K747" s="15" t="str">
        <f>IF(ISERROR(VLOOKUP($B747,Listas!$B$4:$K$12,10,FALSE)),"",IF(B747="Hydrogen_\_Hidrógeno",LOOKUP(D747,Listas!$AL$4:$AL$7,Listas!$AM$4:$AM$7),VLOOKUP($B747,Listas!$B$4:$K$12,10,FALSE)))</f>
        <v/>
      </c>
    </row>
    <row r="748" spans="1:11" x14ac:dyDescent="0.25">
      <c r="A748" s="14"/>
      <c r="B748" s="23" t="s">
        <v>781</v>
      </c>
      <c r="C748" s="14" t="str">
        <f>IF(ISERROR(VLOOKUP($B748,Listas!$B$4:$C$12,2,FALSE)),"",VLOOKUP($B748,Listas!$B$4:$C$12,2,FALSE))</f>
        <v/>
      </c>
      <c r="D748" s="23"/>
      <c r="E748" s="15">
        <v>0</v>
      </c>
      <c r="F748" s="15" t="s">
        <v>909</v>
      </c>
      <c r="G748" s="15" t="str">
        <f>IF(ISERROR(VLOOKUP($B748&amp;" "&amp;$H748,Listas!$N$4:$O$14,2,FALSE)),"",VLOOKUP($B748&amp;" "&amp;$H748,Listas!$N$4:$O$14,2,FALSE))</f>
        <v/>
      </c>
      <c r="H748" s="15" t="str">
        <f>IF(ISERROR(VLOOKUP($F748,Listas!$L$4:$M$7,2,FALSE)),"",VLOOKUP($F748,Listas!$L$4:$M$7,2,FALSE))</f>
        <v/>
      </c>
      <c r="I748" s="17" t="str">
        <f t="shared" si="22"/>
        <v/>
      </c>
      <c r="J748" s="15" t="str">
        <f t="shared" si="23"/>
        <v/>
      </c>
      <c r="K748" s="15" t="str">
        <f>IF(ISERROR(VLOOKUP($B748,Listas!$B$4:$K$12,10,FALSE)),"",IF(B748="Hydrogen_\_Hidrógeno",LOOKUP(D748,Listas!$AL$4:$AL$7,Listas!$AM$4:$AM$7),VLOOKUP($B748,Listas!$B$4:$K$12,10,FALSE)))</f>
        <v/>
      </c>
    </row>
    <row r="749" spans="1:11" x14ac:dyDescent="0.25">
      <c r="A749" s="14"/>
      <c r="B749" s="23" t="s">
        <v>781</v>
      </c>
      <c r="C749" s="14" t="str">
        <f>IF(ISERROR(VLOOKUP($B749,Listas!$B$4:$C$12,2,FALSE)),"",VLOOKUP($B749,Listas!$B$4:$C$12,2,FALSE))</f>
        <v/>
      </c>
      <c r="D749" s="23"/>
      <c r="E749" s="15">
        <v>0</v>
      </c>
      <c r="F749" s="15" t="s">
        <v>909</v>
      </c>
      <c r="G749" s="15" t="str">
        <f>IF(ISERROR(VLOOKUP($B749&amp;" "&amp;$H749,Listas!$N$4:$O$14,2,FALSE)),"",VLOOKUP($B749&amp;" "&amp;$H749,Listas!$N$4:$O$14,2,FALSE))</f>
        <v/>
      </c>
      <c r="H749" s="15" t="str">
        <f>IF(ISERROR(VLOOKUP($F749,Listas!$L$4:$M$7,2,FALSE)),"",VLOOKUP($F749,Listas!$L$4:$M$7,2,FALSE))</f>
        <v/>
      </c>
      <c r="I749" s="17" t="str">
        <f t="shared" si="22"/>
        <v/>
      </c>
      <c r="J749" s="15" t="str">
        <f t="shared" si="23"/>
        <v/>
      </c>
      <c r="K749" s="15" t="str">
        <f>IF(ISERROR(VLOOKUP($B749,Listas!$B$4:$K$12,10,FALSE)),"",IF(B749="Hydrogen_\_Hidrógeno",LOOKUP(D749,Listas!$AL$4:$AL$7,Listas!$AM$4:$AM$7),VLOOKUP($B749,Listas!$B$4:$K$12,10,FALSE)))</f>
        <v/>
      </c>
    </row>
    <row r="750" spans="1:11" x14ac:dyDescent="0.25">
      <c r="A750" s="14"/>
      <c r="B750" s="23" t="s">
        <v>781</v>
      </c>
      <c r="C750" s="14" t="str">
        <f>IF(ISERROR(VLOOKUP($B750,Listas!$B$4:$C$12,2,FALSE)),"",VLOOKUP($B750,Listas!$B$4:$C$12,2,FALSE))</f>
        <v/>
      </c>
      <c r="D750" s="23"/>
      <c r="E750" s="15">
        <v>0</v>
      </c>
      <c r="F750" s="15" t="s">
        <v>909</v>
      </c>
      <c r="G750" s="15" t="str">
        <f>IF(ISERROR(VLOOKUP($B750&amp;" "&amp;$H750,Listas!$N$4:$O$14,2,FALSE)),"",VLOOKUP($B750&amp;" "&amp;$H750,Listas!$N$4:$O$14,2,FALSE))</f>
        <v/>
      </c>
      <c r="H750" s="15" t="str">
        <f>IF(ISERROR(VLOOKUP($F750,Listas!$L$4:$M$7,2,FALSE)),"",VLOOKUP($F750,Listas!$L$4:$M$7,2,FALSE))</f>
        <v/>
      </c>
      <c r="I750" s="17" t="str">
        <f t="shared" si="22"/>
        <v/>
      </c>
      <c r="J750" s="15" t="str">
        <f t="shared" si="23"/>
        <v/>
      </c>
      <c r="K750" s="15" t="str">
        <f>IF(ISERROR(VLOOKUP($B750,Listas!$B$4:$K$12,10,FALSE)),"",IF(B750="Hydrogen_\_Hidrógeno",LOOKUP(D750,Listas!$AL$4:$AL$7,Listas!$AM$4:$AM$7),VLOOKUP($B750,Listas!$B$4:$K$12,10,FALSE)))</f>
        <v/>
      </c>
    </row>
    <row r="751" spans="1:11" x14ac:dyDescent="0.25">
      <c r="A751" s="14"/>
      <c r="B751" s="23" t="s">
        <v>781</v>
      </c>
      <c r="C751" s="14" t="str">
        <f>IF(ISERROR(VLOOKUP($B751,Listas!$B$4:$C$12,2,FALSE)),"",VLOOKUP($B751,Listas!$B$4:$C$12,2,FALSE))</f>
        <v/>
      </c>
      <c r="D751" s="23"/>
      <c r="E751" s="15">
        <v>0</v>
      </c>
      <c r="F751" s="15" t="s">
        <v>909</v>
      </c>
      <c r="G751" s="15" t="str">
        <f>IF(ISERROR(VLOOKUP($B751&amp;" "&amp;$H751,Listas!$N$4:$O$14,2,FALSE)),"",VLOOKUP($B751&amp;" "&amp;$H751,Listas!$N$4:$O$14,2,FALSE))</f>
        <v/>
      </c>
      <c r="H751" s="15" t="str">
        <f>IF(ISERROR(VLOOKUP($F751,Listas!$L$4:$M$7,2,FALSE)),"",VLOOKUP($F751,Listas!$L$4:$M$7,2,FALSE))</f>
        <v/>
      </c>
      <c r="I751" s="17" t="str">
        <f t="shared" si="22"/>
        <v/>
      </c>
      <c r="J751" s="15" t="str">
        <f t="shared" si="23"/>
        <v/>
      </c>
      <c r="K751" s="15" t="str">
        <f>IF(ISERROR(VLOOKUP($B751,Listas!$B$4:$K$12,10,FALSE)),"",IF(B751="Hydrogen_\_Hidrógeno",LOOKUP(D751,Listas!$AL$4:$AL$7,Listas!$AM$4:$AM$7),VLOOKUP($B751,Listas!$B$4:$K$12,10,FALSE)))</f>
        <v/>
      </c>
    </row>
    <row r="752" spans="1:11" x14ac:dyDescent="0.25">
      <c r="A752" s="14"/>
      <c r="B752" s="23" t="s">
        <v>781</v>
      </c>
      <c r="C752" s="14" t="str">
        <f>IF(ISERROR(VLOOKUP($B752,Listas!$B$4:$C$12,2,FALSE)),"",VLOOKUP($B752,Listas!$B$4:$C$12,2,FALSE))</f>
        <v/>
      </c>
      <c r="D752" s="23"/>
      <c r="E752" s="15">
        <v>0</v>
      </c>
      <c r="F752" s="15" t="s">
        <v>909</v>
      </c>
      <c r="G752" s="15" t="str">
        <f>IF(ISERROR(VLOOKUP($B752&amp;" "&amp;$H752,Listas!$N$4:$O$14,2,FALSE)),"",VLOOKUP($B752&amp;" "&amp;$H752,Listas!$N$4:$O$14,2,FALSE))</f>
        <v/>
      </c>
      <c r="H752" s="15" t="str">
        <f>IF(ISERROR(VLOOKUP($F752,Listas!$L$4:$M$7,2,FALSE)),"",VLOOKUP($F752,Listas!$L$4:$M$7,2,FALSE))</f>
        <v/>
      </c>
      <c r="I752" s="17" t="str">
        <f t="shared" si="22"/>
        <v/>
      </c>
      <c r="J752" s="15" t="str">
        <f t="shared" si="23"/>
        <v/>
      </c>
      <c r="K752" s="15" t="str">
        <f>IF(ISERROR(VLOOKUP($B752,Listas!$B$4:$K$12,10,FALSE)),"",IF(B752="Hydrogen_\_Hidrógeno",LOOKUP(D752,Listas!$AL$4:$AL$7,Listas!$AM$4:$AM$7),VLOOKUP($B752,Listas!$B$4:$K$12,10,FALSE)))</f>
        <v/>
      </c>
    </row>
    <row r="753" spans="1:11" x14ac:dyDescent="0.25">
      <c r="A753" s="14"/>
      <c r="B753" s="23" t="s">
        <v>781</v>
      </c>
      <c r="C753" s="14" t="str">
        <f>IF(ISERROR(VLOOKUP($B753,Listas!$B$4:$C$12,2,FALSE)),"",VLOOKUP($B753,Listas!$B$4:$C$12,2,FALSE))</f>
        <v/>
      </c>
      <c r="D753" s="23"/>
      <c r="E753" s="15">
        <v>0</v>
      </c>
      <c r="F753" s="15" t="s">
        <v>909</v>
      </c>
      <c r="G753" s="15" t="str">
        <f>IF(ISERROR(VLOOKUP($B753&amp;" "&amp;$H753,Listas!$N$4:$O$14,2,FALSE)),"",VLOOKUP($B753&amp;" "&amp;$H753,Listas!$N$4:$O$14,2,FALSE))</f>
        <v/>
      </c>
      <c r="H753" s="15" t="str">
        <f>IF(ISERROR(VLOOKUP($F753,Listas!$L$4:$M$7,2,FALSE)),"",VLOOKUP($F753,Listas!$L$4:$M$7,2,FALSE))</f>
        <v/>
      </c>
      <c r="I753" s="17" t="str">
        <f t="shared" si="22"/>
        <v/>
      </c>
      <c r="J753" s="15" t="str">
        <f t="shared" si="23"/>
        <v/>
      </c>
      <c r="K753" s="15" t="str">
        <f>IF(ISERROR(VLOOKUP($B753,Listas!$B$4:$K$12,10,FALSE)),"",IF(B753="Hydrogen_\_Hidrógeno",LOOKUP(D753,Listas!$AL$4:$AL$7,Listas!$AM$4:$AM$7),VLOOKUP($B753,Listas!$B$4:$K$12,10,FALSE)))</f>
        <v/>
      </c>
    </row>
    <row r="754" spans="1:11" x14ac:dyDescent="0.25">
      <c r="A754" s="14"/>
      <c r="B754" s="23" t="s">
        <v>781</v>
      </c>
      <c r="C754" s="14" t="str">
        <f>IF(ISERROR(VLOOKUP($B754,Listas!$B$4:$C$12,2,FALSE)),"",VLOOKUP($B754,Listas!$B$4:$C$12,2,FALSE))</f>
        <v/>
      </c>
      <c r="D754" s="23"/>
      <c r="E754" s="15">
        <v>0</v>
      </c>
      <c r="F754" s="15" t="s">
        <v>909</v>
      </c>
      <c r="G754" s="15" t="str">
        <f>IF(ISERROR(VLOOKUP($B754&amp;" "&amp;$H754,Listas!$N$4:$O$14,2,FALSE)),"",VLOOKUP($B754&amp;" "&amp;$H754,Listas!$N$4:$O$14,2,FALSE))</f>
        <v/>
      </c>
      <c r="H754" s="15" t="str">
        <f>IF(ISERROR(VLOOKUP($F754,Listas!$L$4:$M$7,2,FALSE)),"",VLOOKUP($F754,Listas!$L$4:$M$7,2,FALSE))</f>
        <v/>
      </c>
      <c r="I754" s="17" t="str">
        <f t="shared" si="22"/>
        <v/>
      </c>
      <c r="J754" s="15" t="str">
        <f t="shared" si="23"/>
        <v/>
      </c>
      <c r="K754" s="15" t="str">
        <f>IF(ISERROR(VLOOKUP($B754,Listas!$B$4:$K$12,10,FALSE)),"",IF(B754="Hydrogen_\_Hidrógeno",LOOKUP(D754,Listas!$AL$4:$AL$7,Listas!$AM$4:$AM$7),VLOOKUP($B754,Listas!$B$4:$K$12,10,FALSE)))</f>
        <v/>
      </c>
    </row>
    <row r="755" spans="1:11" x14ac:dyDescent="0.25">
      <c r="A755" s="14"/>
      <c r="B755" s="23" t="s">
        <v>781</v>
      </c>
      <c r="C755" s="14" t="str">
        <f>IF(ISERROR(VLOOKUP($B755,Listas!$B$4:$C$12,2,FALSE)),"",VLOOKUP($B755,Listas!$B$4:$C$12,2,FALSE))</f>
        <v/>
      </c>
      <c r="D755" s="23"/>
      <c r="E755" s="15">
        <v>0</v>
      </c>
      <c r="F755" s="15" t="s">
        <v>909</v>
      </c>
      <c r="G755" s="15" t="str">
        <f>IF(ISERROR(VLOOKUP($B755&amp;" "&amp;$H755,Listas!$N$4:$O$14,2,FALSE)),"",VLOOKUP($B755&amp;" "&amp;$H755,Listas!$N$4:$O$14,2,FALSE))</f>
        <v/>
      </c>
      <c r="H755" s="15" t="str">
        <f>IF(ISERROR(VLOOKUP($F755,Listas!$L$4:$M$7,2,FALSE)),"",VLOOKUP($F755,Listas!$L$4:$M$7,2,FALSE))</f>
        <v/>
      </c>
      <c r="I755" s="17" t="str">
        <f t="shared" si="22"/>
        <v/>
      </c>
      <c r="J755" s="15" t="str">
        <f t="shared" si="23"/>
        <v/>
      </c>
      <c r="K755" s="15" t="str">
        <f>IF(ISERROR(VLOOKUP($B755,Listas!$B$4:$K$12,10,FALSE)),"",IF(B755="Hydrogen_\_Hidrógeno",LOOKUP(D755,Listas!$AL$4:$AL$7,Listas!$AM$4:$AM$7),VLOOKUP($B755,Listas!$B$4:$K$12,10,FALSE)))</f>
        <v/>
      </c>
    </row>
    <row r="756" spans="1:11" x14ac:dyDescent="0.25">
      <c r="A756" s="14"/>
      <c r="B756" s="23" t="s">
        <v>781</v>
      </c>
      <c r="C756" s="14" t="str">
        <f>IF(ISERROR(VLOOKUP($B756,Listas!$B$4:$C$12,2,FALSE)),"",VLOOKUP($B756,Listas!$B$4:$C$12,2,FALSE))</f>
        <v/>
      </c>
      <c r="D756" s="23"/>
      <c r="E756" s="15">
        <v>0</v>
      </c>
      <c r="F756" s="15" t="s">
        <v>909</v>
      </c>
      <c r="G756" s="15" t="str">
        <f>IF(ISERROR(VLOOKUP($B756&amp;" "&amp;$H756,Listas!$N$4:$O$14,2,FALSE)),"",VLOOKUP($B756&amp;" "&amp;$H756,Listas!$N$4:$O$14,2,FALSE))</f>
        <v/>
      </c>
      <c r="H756" s="15" t="str">
        <f>IF(ISERROR(VLOOKUP($F756,Listas!$L$4:$M$7,2,FALSE)),"",VLOOKUP($F756,Listas!$L$4:$M$7,2,FALSE))</f>
        <v/>
      </c>
      <c r="I756" s="17" t="str">
        <f t="shared" si="22"/>
        <v/>
      </c>
      <c r="J756" s="15" t="str">
        <f t="shared" si="23"/>
        <v/>
      </c>
      <c r="K756" s="15" t="str">
        <f>IF(ISERROR(VLOOKUP($B756,Listas!$B$4:$K$12,10,FALSE)),"",IF(B756="Hydrogen_\_Hidrógeno",LOOKUP(D756,Listas!$AL$4:$AL$7,Listas!$AM$4:$AM$7),VLOOKUP($B756,Listas!$B$4:$K$12,10,FALSE)))</f>
        <v/>
      </c>
    </row>
    <row r="757" spans="1:11" x14ac:dyDescent="0.25">
      <c r="A757" s="14"/>
      <c r="B757" s="23" t="s">
        <v>781</v>
      </c>
      <c r="C757" s="14" t="str">
        <f>IF(ISERROR(VLOOKUP($B757,Listas!$B$4:$C$12,2,FALSE)),"",VLOOKUP($B757,Listas!$B$4:$C$12,2,FALSE))</f>
        <v/>
      </c>
      <c r="D757" s="23"/>
      <c r="E757" s="15">
        <v>0</v>
      </c>
      <c r="F757" s="15" t="s">
        <v>909</v>
      </c>
      <c r="G757" s="15" t="str">
        <f>IF(ISERROR(VLOOKUP($B757&amp;" "&amp;$H757,Listas!$N$4:$O$14,2,FALSE)),"",VLOOKUP($B757&amp;" "&amp;$H757,Listas!$N$4:$O$14,2,FALSE))</f>
        <v/>
      </c>
      <c r="H757" s="15" t="str">
        <f>IF(ISERROR(VLOOKUP($F757,Listas!$L$4:$M$7,2,FALSE)),"",VLOOKUP($F757,Listas!$L$4:$M$7,2,FALSE))</f>
        <v/>
      </c>
      <c r="I757" s="17" t="str">
        <f t="shared" si="22"/>
        <v/>
      </c>
      <c r="J757" s="15" t="str">
        <f t="shared" si="23"/>
        <v/>
      </c>
      <c r="K757" s="15" t="str">
        <f>IF(ISERROR(VLOOKUP($B757,Listas!$B$4:$K$12,10,FALSE)),"",IF(B757="Hydrogen_\_Hidrógeno",LOOKUP(D757,Listas!$AL$4:$AL$7,Listas!$AM$4:$AM$7),VLOOKUP($B757,Listas!$B$4:$K$12,10,FALSE)))</f>
        <v/>
      </c>
    </row>
    <row r="758" spans="1:11" x14ac:dyDescent="0.25">
      <c r="A758" s="14"/>
      <c r="B758" s="23" t="s">
        <v>781</v>
      </c>
      <c r="C758" s="14" t="str">
        <f>IF(ISERROR(VLOOKUP($B758,Listas!$B$4:$C$12,2,FALSE)),"",VLOOKUP($B758,Listas!$B$4:$C$12,2,FALSE))</f>
        <v/>
      </c>
      <c r="D758" s="23"/>
      <c r="E758" s="15">
        <v>0</v>
      </c>
      <c r="F758" s="15" t="s">
        <v>909</v>
      </c>
      <c r="G758" s="15" t="str">
        <f>IF(ISERROR(VLOOKUP($B758&amp;" "&amp;$H758,Listas!$N$4:$O$14,2,FALSE)),"",VLOOKUP($B758&amp;" "&amp;$H758,Listas!$N$4:$O$14,2,FALSE))</f>
        <v/>
      </c>
      <c r="H758" s="15" t="str">
        <f>IF(ISERROR(VLOOKUP($F758,Listas!$L$4:$M$7,2,FALSE)),"",VLOOKUP($F758,Listas!$L$4:$M$7,2,FALSE))</f>
        <v/>
      </c>
      <c r="I758" s="17" t="str">
        <f t="shared" si="22"/>
        <v/>
      </c>
      <c r="J758" s="15" t="str">
        <f t="shared" si="23"/>
        <v/>
      </c>
      <c r="K758" s="15" t="str">
        <f>IF(ISERROR(VLOOKUP($B758,Listas!$B$4:$K$12,10,FALSE)),"",IF(B758="Hydrogen_\_Hidrógeno",LOOKUP(D758,Listas!$AL$4:$AL$7,Listas!$AM$4:$AM$7),VLOOKUP($B758,Listas!$B$4:$K$12,10,FALSE)))</f>
        <v/>
      </c>
    </row>
    <row r="759" spans="1:11" x14ac:dyDescent="0.25">
      <c r="A759" s="14"/>
      <c r="B759" s="23" t="s">
        <v>781</v>
      </c>
      <c r="C759" s="14" t="str">
        <f>IF(ISERROR(VLOOKUP($B759,Listas!$B$4:$C$12,2,FALSE)),"",VLOOKUP($B759,Listas!$B$4:$C$12,2,FALSE))</f>
        <v/>
      </c>
      <c r="D759" s="23"/>
      <c r="E759" s="15">
        <v>0</v>
      </c>
      <c r="F759" s="15" t="s">
        <v>909</v>
      </c>
      <c r="G759" s="15" t="str">
        <f>IF(ISERROR(VLOOKUP($B759&amp;" "&amp;$H759,Listas!$N$4:$O$14,2,FALSE)),"",VLOOKUP($B759&amp;" "&amp;$H759,Listas!$N$4:$O$14,2,FALSE))</f>
        <v/>
      </c>
      <c r="H759" s="15" t="str">
        <f>IF(ISERROR(VLOOKUP($F759,Listas!$L$4:$M$7,2,FALSE)),"",VLOOKUP($F759,Listas!$L$4:$M$7,2,FALSE))</f>
        <v/>
      </c>
      <c r="I759" s="17" t="str">
        <f t="shared" si="22"/>
        <v/>
      </c>
      <c r="J759" s="15" t="str">
        <f t="shared" si="23"/>
        <v/>
      </c>
      <c r="K759" s="15" t="str">
        <f>IF(ISERROR(VLOOKUP($B759,Listas!$B$4:$K$12,10,FALSE)),"",IF(B759="Hydrogen_\_Hidrógeno",LOOKUP(D759,Listas!$AL$4:$AL$7,Listas!$AM$4:$AM$7),VLOOKUP($B759,Listas!$B$4:$K$12,10,FALSE)))</f>
        <v/>
      </c>
    </row>
    <row r="760" spans="1:11" x14ac:dyDescent="0.25">
      <c r="A760" s="14"/>
      <c r="B760" s="23" t="s">
        <v>781</v>
      </c>
      <c r="C760" s="14" t="str">
        <f>IF(ISERROR(VLOOKUP($B760,Listas!$B$4:$C$12,2,FALSE)),"",VLOOKUP($B760,Listas!$B$4:$C$12,2,FALSE))</f>
        <v/>
      </c>
      <c r="D760" s="23"/>
      <c r="E760" s="15">
        <v>0</v>
      </c>
      <c r="F760" s="15" t="s">
        <v>909</v>
      </c>
      <c r="G760" s="15" t="str">
        <f>IF(ISERROR(VLOOKUP($B760&amp;" "&amp;$H760,Listas!$N$4:$O$14,2,FALSE)),"",VLOOKUP($B760&amp;" "&amp;$H760,Listas!$N$4:$O$14,2,FALSE))</f>
        <v/>
      </c>
      <c r="H760" s="15" t="str">
        <f>IF(ISERROR(VLOOKUP($F760,Listas!$L$4:$M$7,2,FALSE)),"",VLOOKUP($F760,Listas!$L$4:$M$7,2,FALSE))</f>
        <v/>
      </c>
      <c r="I760" s="17" t="str">
        <f t="shared" si="22"/>
        <v/>
      </c>
      <c r="J760" s="15" t="str">
        <f t="shared" si="23"/>
        <v/>
      </c>
      <c r="K760" s="15" t="str">
        <f>IF(ISERROR(VLOOKUP($B760,Listas!$B$4:$K$12,10,FALSE)),"",IF(B760="Hydrogen_\_Hidrógeno",LOOKUP(D760,Listas!$AL$4:$AL$7,Listas!$AM$4:$AM$7),VLOOKUP($B760,Listas!$B$4:$K$12,10,FALSE)))</f>
        <v/>
      </c>
    </row>
    <row r="761" spans="1:11" x14ac:dyDescent="0.25">
      <c r="A761" s="14"/>
      <c r="B761" s="23" t="s">
        <v>781</v>
      </c>
      <c r="C761" s="14" t="str">
        <f>IF(ISERROR(VLOOKUP($B761,Listas!$B$4:$C$12,2,FALSE)),"",VLOOKUP($B761,Listas!$B$4:$C$12,2,FALSE))</f>
        <v/>
      </c>
      <c r="D761" s="23"/>
      <c r="E761" s="15">
        <v>0</v>
      </c>
      <c r="F761" s="15" t="s">
        <v>909</v>
      </c>
      <c r="G761" s="15" t="str">
        <f>IF(ISERROR(VLOOKUP($B761&amp;" "&amp;$H761,Listas!$N$4:$O$14,2,FALSE)),"",VLOOKUP($B761&amp;" "&amp;$H761,Listas!$N$4:$O$14,2,FALSE))</f>
        <v/>
      </c>
      <c r="H761" s="15" t="str">
        <f>IF(ISERROR(VLOOKUP($F761,Listas!$L$4:$M$7,2,FALSE)),"",VLOOKUP($F761,Listas!$L$4:$M$7,2,FALSE))</f>
        <v/>
      </c>
      <c r="I761" s="17" t="str">
        <f t="shared" si="22"/>
        <v/>
      </c>
      <c r="J761" s="15" t="str">
        <f t="shared" si="23"/>
        <v/>
      </c>
      <c r="K761" s="15" t="str">
        <f>IF(ISERROR(VLOOKUP($B761,Listas!$B$4:$K$12,10,FALSE)),"",IF(B761="Hydrogen_\_Hidrógeno",LOOKUP(D761,Listas!$AL$4:$AL$7,Listas!$AM$4:$AM$7),VLOOKUP($B761,Listas!$B$4:$K$12,10,FALSE)))</f>
        <v/>
      </c>
    </row>
    <row r="762" spans="1:11" x14ac:dyDescent="0.25">
      <c r="A762" s="14"/>
      <c r="B762" s="23" t="s">
        <v>781</v>
      </c>
      <c r="C762" s="14" t="str">
        <f>IF(ISERROR(VLOOKUP($B762,Listas!$B$4:$C$12,2,FALSE)),"",VLOOKUP($B762,Listas!$B$4:$C$12,2,FALSE))</f>
        <v/>
      </c>
      <c r="D762" s="23"/>
      <c r="E762" s="15">
        <v>0</v>
      </c>
      <c r="F762" s="15" t="s">
        <v>909</v>
      </c>
      <c r="G762" s="15" t="str">
        <f>IF(ISERROR(VLOOKUP($B762&amp;" "&amp;$H762,Listas!$N$4:$O$14,2,FALSE)),"",VLOOKUP($B762&amp;" "&amp;$H762,Listas!$N$4:$O$14,2,FALSE))</f>
        <v/>
      </c>
      <c r="H762" s="15" t="str">
        <f>IF(ISERROR(VLOOKUP($F762,Listas!$L$4:$M$7,2,FALSE)),"",VLOOKUP($F762,Listas!$L$4:$M$7,2,FALSE))</f>
        <v/>
      </c>
      <c r="I762" s="17" t="str">
        <f t="shared" si="22"/>
        <v/>
      </c>
      <c r="J762" s="15" t="str">
        <f t="shared" si="23"/>
        <v/>
      </c>
      <c r="K762" s="15" t="str">
        <f>IF(ISERROR(VLOOKUP($B762,Listas!$B$4:$K$12,10,FALSE)),"",IF(B762="Hydrogen_\_Hidrógeno",LOOKUP(D762,Listas!$AL$4:$AL$7,Listas!$AM$4:$AM$7),VLOOKUP($B762,Listas!$B$4:$K$12,10,FALSE)))</f>
        <v/>
      </c>
    </row>
    <row r="763" spans="1:11" x14ac:dyDescent="0.25">
      <c r="A763" s="14"/>
      <c r="B763" s="23" t="s">
        <v>781</v>
      </c>
      <c r="C763" s="14" t="str">
        <f>IF(ISERROR(VLOOKUP($B763,Listas!$B$4:$C$12,2,FALSE)),"",VLOOKUP($B763,Listas!$B$4:$C$12,2,FALSE))</f>
        <v/>
      </c>
      <c r="D763" s="23"/>
      <c r="E763" s="15">
        <v>0</v>
      </c>
      <c r="F763" s="15" t="s">
        <v>909</v>
      </c>
      <c r="G763" s="15" t="str">
        <f>IF(ISERROR(VLOOKUP($B763&amp;" "&amp;$H763,Listas!$N$4:$O$14,2,FALSE)),"",VLOOKUP($B763&amp;" "&amp;$H763,Listas!$N$4:$O$14,2,FALSE))</f>
        <v/>
      </c>
      <c r="H763" s="15" t="str">
        <f>IF(ISERROR(VLOOKUP($F763,Listas!$L$4:$M$7,2,FALSE)),"",VLOOKUP($F763,Listas!$L$4:$M$7,2,FALSE))</f>
        <v/>
      </c>
      <c r="I763" s="17" t="str">
        <f t="shared" si="22"/>
        <v/>
      </c>
      <c r="J763" s="15" t="str">
        <f t="shared" si="23"/>
        <v/>
      </c>
      <c r="K763" s="15" t="str">
        <f>IF(ISERROR(VLOOKUP($B763,Listas!$B$4:$K$12,10,FALSE)),"",IF(B763="Hydrogen_\_Hidrógeno",LOOKUP(D763,Listas!$AL$4:$AL$7,Listas!$AM$4:$AM$7),VLOOKUP($B763,Listas!$B$4:$K$12,10,FALSE)))</f>
        <v/>
      </c>
    </row>
    <row r="764" spans="1:11" x14ac:dyDescent="0.25">
      <c r="A764" s="14"/>
      <c r="B764" s="23" t="s">
        <v>781</v>
      </c>
      <c r="C764" s="14" t="str">
        <f>IF(ISERROR(VLOOKUP($B764,Listas!$B$4:$C$12,2,FALSE)),"",VLOOKUP($B764,Listas!$B$4:$C$12,2,FALSE))</f>
        <v/>
      </c>
      <c r="D764" s="23"/>
      <c r="E764" s="15">
        <v>0</v>
      </c>
      <c r="F764" s="15" t="s">
        <v>909</v>
      </c>
      <c r="G764" s="15" t="str">
        <f>IF(ISERROR(VLOOKUP($B764&amp;" "&amp;$H764,Listas!$N$4:$O$14,2,FALSE)),"",VLOOKUP($B764&amp;" "&amp;$H764,Listas!$N$4:$O$14,2,FALSE))</f>
        <v/>
      </c>
      <c r="H764" s="15" t="str">
        <f>IF(ISERROR(VLOOKUP($F764,Listas!$L$4:$M$7,2,FALSE)),"",VLOOKUP($F764,Listas!$L$4:$M$7,2,FALSE))</f>
        <v/>
      </c>
      <c r="I764" s="17" t="str">
        <f t="shared" si="22"/>
        <v/>
      </c>
      <c r="J764" s="15" t="str">
        <f t="shared" si="23"/>
        <v/>
      </c>
      <c r="K764" s="15" t="str">
        <f>IF(ISERROR(VLOOKUP($B764,Listas!$B$4:$K$12,10,FALSE)),"",IF(B764="Hydrogen_\_Hidrógeno",LOOKUP(D764,Listas!$AL$4:$AL$7,Listas!$AM$4:$AM$7),VLOOKUP($B764,Listas!$B$4:$K$12,10,FALSE)))</f>
        <v/>
      </c>
    </row>
    <row r="765" spans="1:11" x14ac:dyDescent="0.25">
      <c r="A765" s="14"/>
      <c r="B765" s="23" t="s">
        <v>781</v>
      </c>
      <c r="C765" s="14" t="str">
        <f>IF(ISERROR(VLOOKUP($B765,Listas!$B$4:$C$12,2,FALSE)),"",VLOOKUP($B765,Listas!$B$4:$C$12,2,FALSE))</f>
        <v/>
      </c>
      <c r="D765" s="23"/>
      <c r="E765" s="15">
        <v>0</v>
      </c>
      <c r="F765" s="15" t="s">
        <v>909</v>
      </c>
      <c r="G765" s="15" t="str">
        <f>IF(ISERROR(VLOOKUP($B765&amp;" "&amp;$H765,Listas!$N$4:$O$14,2,FALSE)),"",VLOOKUP($B765&amp;" "&amp;$H765,Listas!$N$4:$O$14,2,FALSE))</f>
        <v/>
      </c>
      <c r="H765" s="15" t="str">
        <f>IF(ISERROR(VLOOKUP($F765,Listas!$L$4:$M$7,2,FALSE)),"",VLOOKUP($F765,Listas!$L$4:$M$7,2,FALSE))</f>
        <v/>
      </c>
      <c r="I765" s="17" t="str">
        <f t="shared" si="22"/>
        <v/>
      </c>
      <c r="J765" s="15" t="str">
        <f t="shared" si="23"/>
        <v/>
      </c>
      <c r="K765" s="15" t="str">
        <f>IF(ISERROR(VLOOKUP($B765,Listas!$B$4:$K$12,10,FALSE)),"",IF(B765="Hydrogen_\_Hidrógeno",LOOKUP(D765,Listas!$AL$4:$AL$7,Listas!$AM$4:$AM$7),VLOOKUP($B765,Listas!$B$4:$K$12,10,FALSE)))</f>
        <v/>
      </c>
    </row>
    <row r="766" spans="1:11" x14ac:dyDescent="0.25">
      <c r="A766" s="14"/>
      <c r="B766" s="23" t="s">
        <v>781</v>
      </c>
      <c r="C766" s="14" t="str">
        <f>IF(ISERROR(VLOOKUP($B766,Listas!$B$4:$C$12,2,FALSE)),"",VLOOKUP($B766,Listas!$B$4:$C$12,2,FALSE))</f>
        <v/>
      </c>
      <c r="D766" s="23"/>
      <c r="E766" s="15">
        <v>0</v>
      </c>
      <c r="F766" s="15" t="s">
        <v>909</v>
      </c>
      <c r="G766" s="15" t="str">
        <f>IF(ISERROR(VLOOKUP($B766&amp;" "&amp;$H766,Listas!$N$4:$O$14,2,FALSE)),"",VLOOKUP($B766&amp;" "&amp;$H766,Listas!$N$4:$O$14,2,FALSE))</f>
        <v/>
      </c>
      <c r="H766" s="15" t="str">
        <f>IF(ISERROR(VLOOKUP($F766,Listas!$L$4:$M$7,2,FALSE)),"",VLOOKUP($F766,Listas!$L$4:$M$7,2,FALSE))</f>
        <v/>
      </c>
      <c r="I766" s="17" t="str">
        <f t="shared" si="22"/>
        <v/>
      </c>
      <c r="J766" s="15" t="str">
        <f t="shared" si="23"/>
        <v/>
      </c>
      <c r="K766" s="15" t="str">
        <f>IF(ISERROR(VLOOKUP($B766,Listas!$B$4:$K$12,10,FALSE)),"",IF(B766="Hydrogen_\_Hidrógeno",LOOKUP(D766,Listas!$AL$4:$AL$7,Listas!$AM$4:$AM$7),VLOOKUP($B766,Listas!$B$4:$K$12,10,FALSE)))</f>
        <v/>
      </c>
    </row>
    <row r="767" spans="1:11" x14ac:dyDescent="0.25">
      <c r="A767" s="14"/>
      <c r="B767" s="23" t="s">
        <v>781</v>
      </c>
      <c r="C767" s="14" t="str">
        <f>IF(ISERROR(VLOOKUP($B767,Listas!$B$4:$C$12,2,FALSE)),"",VLOOKUP($B767,Listas!$B$4:$C$12,2,FALSE))</f>
        <v/>
      </c>
      <c r="D767" s="23"/>
      <c r="E767" s="15">
        <v>0</v>
      </c>
      <c r="F767" s="15" t="s">
        <v>909</v>
      </c>
      <c r="G767" s="15" t="str">
        <f>IF(ISERROR(VLOOKUP($B767&amp;" "&amp;$H767,Listas!$N$4:$O$14,2,FALSE)),"",VLOOKUP($B767&amp;" "&amp;$H767,Listas!$N$4:$O$14,2,FALSE))</f>
        <v/>
      </c>
      <c r="H767" s="15" t="str">
        <f>IF(ISERROR(VLOOKUP($F767,Listas!$L$4:$M$7,2,FALSE)),"",VLOOKUP($F767,Listas!$L$4:$M$7,2,FALSE))</f>
        <v/>
      </c>
      <c r="I767" s="17" t="str">
        <f t="shared" si="22"/>
        <v/>
      </c>
      <c r="J767" s="15" t="str">
        <f t="shared" si="23"/>
        <v/>
      </c>
      <c r="K767" s="15" t="str">
        <f>IF(ISERROR(VLOOKUP($B767,Listas!$B$4:$K$12,10,FALSE)),"",IF(B767="Hydrogen_\_Hidrógeno",LOOKUP(D767,Listas!$AL$4:$AL$7,Listas!$AM$4:$AM$7),VLOOKUP($B767,Listas!$B$4:$K$12,10,FALSE)))</f>
        <v/>
      </c>
    </row>
    <row r="768" spans="1:11" x14ac:dyDescent="0.25">
      <c r="A768" s="14"/>
      <c r="B768" s="23" t="s">
        <v>781</v>
      </c>
      <c r="C768" s="14" t="str">
        <f>IF(ISERROR(VLOOKUP($B768,Listas!$B$4:$C$12,2,FALSE)),"",VLOOKUP($B768,Listas!$B$4:$C$12,2,FALSE))</f>
        <v/>
      </c>
      <c r="D768" s="23"/>
      <c r="E768" s="15">
        <v>0</v>
      </c>
      <c r="F768" s="15" t="s">
        <v>909</v>
      </c>
      <c r="G768" s="15" t="str">
        <f>IF(ISERROR(VLOOKUP($B768&amp;" "&amp;$H768,Listas!$N$4:$O$14,2,FALSE)),"",VLOOKUP($B768&amp;" "&amp;$H768,Listas!$N$4:$O$14,2,FALSE))</f>
        <v/>
      </c>
      <c r="H768" s="15" t="str">
        <f>IF(ISERROR(VLOOKUP($F768,Listas!$L$4:$M$7,2,FALSE)),"",VLOOKUP($F768,Listas!$L$4:$M$7,2,FALSE))</f>
        <v/>
      </c>
      <c r="I768" s="17" t="str">
        <f t="shared" si="22"/>
        <v/>
      </c>
      <c r="J768" s="15" t="str">
        <f t="shared" si="23"/>
        <v/>
      </c>
      <c r="K768" s="15" t="str">
        <f>IF(ISERROR(VLOOKUP($B768,Listas!$B$4:$K$12,10,FALSE)),"",IF(B768="Hydrogen_\_Hidrógeno",LOOKUP(D768,Listas!$AL$4:$AL$7,Listas!$AM$4:$AM$7),VLOOKUP($B768,Listas!$B$4:$K$12,10,FALSE)))</f>
        <v/>
      </c>
    </row>
    <row r="769" spans="1:11" x14ac:dyDescent="0.25">
      <c r="A769" s="14"/>
      <c r="B769" s="23" t="s">
        <v>781</v>
      </c>
      <c r="C769" s="14" t="str">
        <f>IF(ISERROR(VLOOKUP($B769,Listas!$B$4:$C$12,2,FALSE)),"",VLOOKUP($B769,Listas!$B$4:$C$12,2,FALSE))</f>
        <v/>
      </c>
      <c r="D769" s="23"/>
      <c r="E769" s="15">
        <v>0</v>
      </c>
      <c r="F769" s="15" t="s">
        <v>909</v>
      </c>
      <c r="G769" s="15" t="str">
        <f>IF(ISERROR(VLOOKUP($B769&amp;" "&amp;$H769,Listas!$N$4:$O$14,2,FALSE)),"",VLOOKUP($B769&amp;" "&amp;$H769,Listas!$N$4:$O$14,2,FALSE))</f>
        <v/>
      </c>
      <c r="H769" s="15" t="str">
        <f>IF(ISERROR(VLOOKUP($F769,Listas!$L$4:$M$7,2,FALSE)),"",VLOOKUP($F769,Listas!$L$4:$M$7,2,FALSE))</f>
        <v/>
      </c>
      <c r="I769" s="17" t="str">
        <f t="shared" si="22"/>
        <v/>
      </c>
      <c r="J769" s="15" t="str">
        <f t="shared" si="23"/>
        <v/>
      </c>
      <c r="K769" s="15" t="str">
        <f>IF(ISERROR(VLOOKUP($B769,Listas!$B$4:$K$12,10,FALSE)),"",IF(B769="Hydrogen_\_Hidrógeno",LOOKUP(D769,Listas!$AL$4:$AL$7,Listas!$AM$4:$AM$7),VLOOKUP($B769,Listas!$B$4:$K$12,10,FALSE)))</f>
        <v/>
      </c>
    </row>
    <row r="770" spans="1:11" x14ac:dyDescent="0.25">
      <c r="A770" s="14"/>
      <c r="B770" s="23" t="s">
        <v>781</v>
      </c>
      <c r="C770" s="14" t="str">
        <f>IF(ISERROR(VLOOKUP($B770,Listas!$B$4:$C$12,2,FALSE)),"",VLOOKUP($B770,Listas!$B$4:$C$12,2,FALSE))</f>
        <v/>
      </c>
      <c r="D770" s="23"/>
      <c r="E770" s="15">
        <v>0</v>
      </c>
      <c r="F770" s="15" t="s">
        <v>909</v>
      </c>
      <c r="G770" s="15" t="str">
        <f>IF(ISERROR(VLOOKUP($B770&amp;" "&amp;$H770,Listas!$N$4:$O$14,2,FALSE)),"",VLOOKUP($B770&amp;" "&amp;$H770,Listas!$N$4:$O$14,2,FALSE))</f>
        <v/>
      </c>
      <c r="H770" s="15" t="str">
        <f>IF(ISERROR(VLOOKUP($F770,Listas!$L$4:$M$7,2,FALSE)),"",VLOOKUP($F770,Listas!$L$4:$M$7,2,FALSE))</f>
        <v/>
      </c>
      <c r="I770" s="17" t="str">
        <f t="shared" si="22"/>
        <v/>
      </c>
      <c r="J770" s="15" t="str">
        <f t="shared" si="23"/>
        <v/>
      </c>
      <c r="K770" s="15" t="str">
        <f>IF(ISERROR(VLOOKUP($B770,Listas!$B$4:$K$12,10,FALSE)),"",IF(B770="Hydrogen_\_Hidrógeno",LOOKUP(D770,Listas!$AL$4:$AL$7,Listas!$AM$4:$AM$7),VLOOKUP($B770,Listas!$B$4:$K$12,10,FALSE)))</f>
        <v/>
      </c>
    </row>
    <row r="771" spans="1:11" x14ac:dyDescent="0.25">
      <c r="A771" s="14"/>
      <c r="B771" s="23" t="s">
        <v>781</v>
      </c>
      <c r="C771" s="14" t="str">
        <f>IF(ISERROR(VLOOKUP($B771,Listas!$B$4:$C$12,2,FALSE)),"",VLOOKUP($B771,Listas!$B$4:$C$12,2,FALSE))</f>
        <v/>
      </c>
      <c r="D771" s="23"/>
      <c r="E771" s="15">
        <v>0</v>
      </c>
      <c r="F771" s="15" t="s">
        <v>909</v>
      </c>
      <c r="G771" s="15" t="str">
        <f>IF(ISERROR(VLOOKUP($B771&amp;" "&amp;$H771,Listas!$N$4:$O$14,2,FALSE)),"",VLOOKUP($B771&amp;" "&amp;$H771,Listas!$N$4:$O$14,2,FALSE))</f>
        <v/>
      </c>
      <c r="H771" s="15" t="str">
        <f>IF(ISERROR(VLOOKUP($F771,Listas!$L$4:$M$7,2,FALSE)),"",VLOOKUP($F771,Listas!$L$4:$M$7,2,FALSE))</f>
        <v/>
      </c>
      <c r="I771" s="17" t="str">
        <f t="shared" si="22"/>
        <v/>
      </c>
      <c r="J771" s="15" t="str">
        <f t="shared" si="23"/>
        <v/>
      </c>
      <c r="K771" s="15" t="str">
        <f>IF(ISERROR(VLOOKUP($B771,Listas!$B$4:$K$12,10,FALSE)),"",IF(B771="Hydrogen_\_Hidrógeno",LOOKUP(D771,Listas!$AL$4:$AL$7,Listas!$AM$4:$AM$7),VLOOKUP($B771,Listas!$B$4:$K$12,10,FALSE)))</f>
        <v/>
      </c>
    </row>
    <row r="772" spans="1:11" x14ac:dyDescent="0.25">
      <c r="A772" s="14"/>
      <c r="B772" s="23" t="s">
        <v>781</v>
      </c>
      <c r="C772" s="14" t="str">
        <f>IF(ISERROR(VLOOKUP($B772,Listas!$B$4:$C$12,2,FALSE)),"",VLOOKUP($B772,Listas!$B$4:$C$12,2,FALSE))</f>
        <v/>
      </c>
      <c r="D772" s="23"/>
      <c r="E772" s="15">
        <v>0</v>
      </c>
      <c r="F772" s="15" t="s">
        <v>909</v>
      </c>
      <c r="G772" s="15" t="str">
        <f>IF(ISERROR(VLOOKUP($B772&amp;" "&amp;$H772,Listas!$N$4:$O$14,2,FALSE)),"",VLOOKUP($B772&amp;" "&amp;$H772,Listas!$N$4:$O$14,2,FALSE))</f>
        <v/>
      </c>
      <c r="H772" s="15" t="str">
        <f>IF(ISERROR(VLOOKUP($F772,Listas!$L$4:$M$7,2,FALSE)),"",VLOOKUP($F772,Listas!$L$4:$M$7,2,FALSE))</f>
        <v/>
      </c>
      <c r="I772" s="17" t="str">
        <f t="shared" si="22"/>
        <v/>
      </c>
      <c r="J772" s="15" t="str">
        <f t="shared" si="23"/>
        <v/>
      </c>
      <c r="K772" s="15" t="str">
        <f>IF(ISERROR(VLOOKUP($B772,Listas!$B$4:$K$12,10,FALSE)),"",IF(B772="Hydrogen_\_Hidrógeno",LOOKUP(D772,Listas!$AL$4:$AL$7,Listas!$AM$4:$AM$7),VLOOKUP($B772,Listas!$B$4:$K$12,10,FALSE)))</f>
        <v/>
      </c>
    </row>
    <row r="773" spans="1:11" x14ac:dyDescent="0.25">
      <c r="A773" s="14"/>
      <c r="B773" s="23" t="s">
        <v>781</v>
      </c>
      <c r="C773" s="14" t="str">
        <f>IF(ISERROR(VLOOKUP($B773,Listas!$B$4:$C$12,2,FALSE)),"",VLOOKUP($B773,Listas!$B$4:$C$12,2,FALSE))</f>
        <v/>
      </c>
      <c r="D773" s="23"/>
      <c r="E773" s="15">
        <v>0</v>
      </c>
      <c r="F773" s="15" t="s">
        <v>909</v>
      </c>
      <c r="G773" s="15" t="str">
        <f>IF(ISERROR(VLOOKUP($B773&amp;" "&amp;$H773,Listas!$N$4:$O$14,2,FALSE)),"",VLOOKUP($B773&amp;" "&amp;$H773,Listas!$N$4:$O$14,2,FALSE))</f>
        <v/>
      </c>
      <c r="H773" s="15" t="str">
        <f>IF(ISERROR(VLOOKUP($F773,Listas!$L$4:$M$7,2,FALSE)),"",VLOOKUP($F773,Listas!$L$4:$M$7,2,FALSE))</f>
        <v/>
      </c>
      <c r="I773" s="17" t="str">
        <f t="shared" si="22"/>
        <v/>
      </c>
      <c r="J773" s="15" t="str">
        <f t="shared" si="23"/>
        <v/>
      </c>
      <c r="K773" s="15" t="str">
        <f>IF(ISERROR(VLOOKUP($B773,Listas!$B$4:$K$12,10,FALSE)),"",IF(B773="Hydrogen_\_Hidrógeno",LOOKUP(D773,Listas!$AL$4:$AL$7,Listas!$AM$4:$AM$7),VLOOKUP($B773,Listas!$B$4:$K$12,10,FALSE)))</f>
        <v/>
      </c>
    </row>
    <row r="774" spans="1:11" x14ac:dyDescent="0.25">
      <c r="A774" s="14"/>
      <c r="B774" s="23" t="s">
        <v>781</v>
      </c>
      <c r="C774" s="14" t="str">
        <f>IF(ISERROR(VLOOKUP($B774,Listas!$B$4:$C$12,2,FALSE)),"",VLOOKUP($B774,Listas!$B$4:$C$12,2,FALSE))</f>
        <v/>
      </c>
      <c r="D774" s="23"/>
      <c r="E774" s="15">
        <v>0</v>
      </c>
      <c r="F774" s="15" t="s">
        <v>909</v>
      </c>
      <c r="G774" s="15" t="str">
        <f>IF(ISERROR(VLOOKUP($B774&amp;" "&amp;$H774,Listas!$N$4:$O$14,2,FALSE)),"",VLOOKUP($B774&amp;" "&amp;$H774,Listas!$N$4:$O$14,2,FALSE))</f>
        <v/>
      </c>
      <c r="H774" s="15" t="str">
        <f>IF(ISERROR(VLOOKUP($F774,Listas!$L$4:$M$7,2,FALSE)),"",VLOOKUP($F774,Listas!$L$4:$M$7,2,FALSE))</f>
        <v/>
      </c>
      <c r="I774" s="17" t="str">
        <f t="shared" si="22"/>
        <v/>
      </c>
      <c r="J774" s="15" t="str">
        <f t="shared" si="23"/>
        <v/>
      </c>
      <c r="K774" s="15" t="str">
        <f>IF(ISERROR(VLOOKUP($B774,Listas!$B$4:$K$12,10,FALSE)),"",IF(B774="Hydrogen_\_Hidrógeno",LOOKUP(D774,Listas!$AL$4:$AL$7,Listas!$AM$4:$AM$7),VLOOKUP($B774,Listas!$B$4:$K$12,10,FALSE)))</f>
        <v/>
      </c>
    </row>
    <row r="775" spans="1:11" x14ac:dyDescent="0.25">
      <c r="A775" s="14"/>
      <c r="B775" s="23" t="s">
        <v>781</v>
      </c>
      <c r="C775" s="14" t="str">
        <f>IF(ISERROR(VLOOKUP($B775,Listas!$B$4:$C$12,2,FALSE)),"",VLOOKUP($B775,Listas!$B$4:$C$12,2,FALSE))</f>
        <v/>
      </c>
      <c r="D775" s="23"/>
      <c r="E775" s="15">
        <v>0</v>
      </c>
      <c r="F775" s="15" t="s">
        <v>909</v>
      </c>
      <c r="G775" s="15" t="str">
        <f>IF(ISERROR(VLOOKUP($B775&amp;" "&amp;$H775,Listas!$N$4:$O$14,2,FALSE)),"",VLOOKUP($B775&amp;" "&amp;$H775,Listas!$N$4:$O$14,2,FALSE))</f>
        <v/>
      </c>
      <c r="H775" s="15" t="str">
        <f>IF(ISERROR(VLOOKUP($F775,Listas!$L$4:$M$7,2,FALSE)),"",VLOOKUP($F775,Listas!$L$4:$M$7,2,FALSE))</f>
        <v/>
      </c>
      <c r="I775" s="17" t="str">
        <f t="shared" ref="I775:I838" si="24">IFERROR(IF(B775="Hydrogen_\_Hidrógeno",(E775*G775)*0.4,E775*G775),"")</f>
        <v/>
      </c>
      <c r="J775" s="15" t="str">
        <f t="shared" si="23"/>
        <v/>
      </c>
      <c r="K775" s="15" t="str">
        <f>IF(ISERROR(VLOOKUP($B775,Listas!$B$4:$K$12,10,FALSE)),"",IF(B775="Hydrogen_\_Hidrógeno",LOOKUP(D775,Listas!$AL$4:$AL$7,Listas!$AM$4:$AM$7),VLOOKUP($B775,Listas!$B$4:$K$12,10,FALSE)))</f>
        <v/>
      </c>
    </row>
    <row r="776" spans="1:11" x14ac:dyDescent="0.25">
      <c r="A776" s="14"/>
      <c r="B776" s="23" t="s">
        <v>781</v>
      </c>
      <c r="C776" s="14" t="str">
        <f>IF(ISERROR(VLOOKUP($B776,Listas!$B$4:$C$12,2,FALSE)),"",VLOOKUP($B776,Listas!$B$4:$C$12,2,FALSE))</f>
        <v/>
      </c>
      <c r="D776" s="23"/>
      <c r="E776" s="15">
        <v>0</v>
      </c>
      <c r="F776" s="15" t="s">
        <v>909</v>
      </c>
      <c r="G776" s="15" t="str">
        <f>IF(ISERROR(VLOOKUP($B776&amp;" "&amp;$H776,Listas!$N$4:$O$14,2,FALSE)),"",VLOOKUP($B776&amp;" "&amp;$H776,Listas!$N$4:$O$14,2,FALSE))</f>
        <v/>
      </c>
      <c r="H776" s="15" t="str">
        <f>IF(ISERROR(VLOOKUP($F776,Listas!$L$4:$M$7,2,FALSE)),"",VLOOKUP($F776,Listas!$L$4:$M$7,2,FALSE))</f>
        <v/>
      </c>
      <c r="I776" s="17" t="str">
        <f t="shared" si="24"/>
        <v/>
      </c>
      <c r="J776" s="15" t="str">
        <f t="shared" ref="J776:J839" si="25">IF(ISERROR(E776*G776),"",E776*G776)</f>
        <v/>
      </c>
      <c r="K776" s="15" t="str">
        <f>IF(ISERROR(VLOOKUP($B776,Listas!$B$4:$K$12,10,FALSE)),"",IF(B776="Hydrogen_\_Hidrógeno",LOOKUP(D776,Listas!$AL$4:$AL$7,Listas!$AM$4:$AM$7),VLOOKUP($B776,Listas!$B$4:$K$12,10,FALSE)))</f>
        <v/>
      </c>
    </row>
    <row r="777" spans="1:11" x14ac:dyDescent="0.25">
      <c r="A777" s="14"/>
      <c r="B777" s="23" t="s">
        <v>781</v>
      </c>
      <c r="C777" s="14" t="str">
        <f>IF(ISERROR(VLOOKUP($B777,Listas!$B$4:$C$12,2,FALSE)),"",VLOOKUP($B777,Listas!$B$4:$C$12,2,FALSE))</f>
        <v/>
      </c>
      <c r="D777" s="23"/>
      <c r="E777" s="15">
        <v>0</v>
      </c>
      <c r="F777" s="15" t="s">
        <v>909</v>
      </c>
      <c r="G777" s="15" t="str">
        <f>IF(ISERROR(VLOOKUP($B777&amp;" "&amp;$H777,Listas!$N$4:$O$14,2,FALSE)),"",VLOOKUP($B777&amp;" "&amp;$H777,Listas!$N$4:$O$14,2,FALSE))</f>
        <v/>
      </c>
      <c r="H777" s="15" t="str">
        <f>IF(ISERROR(VLOOKUP($F777,Listas!$L$4:$M$7,2,FALSE)),"",VLOOKUP($F777,Listas!$L$4:$M$7,2,FALSE))</f>
        <v/>
      </c>
      <c r="I777" s="17" t="str">
        <f t="shared" si="24"/>
        <v/>
      </c>
      <c r="J777" s="15" t="str">
        <f t="shared" si="25"/>
        <v/>
      </c>
      <c r="K777" s="15" t="str">
        <f>IF(ISERROR(VLOOKUP($B777,Listas!$B$4:$K$12,10,FALSE)),"",IF(B777="Hydrogen_\_Hidrógeno",LOOKUP(D777,Listas!$AL$4:$AL$7,Listas!$AM$4:$AM$7),VLOOKUP($B777,Listas!$B$4:$K$12,10,FALSE)))</f>
        <v/>
      </c>
    </row>
    <row r="778" spans="1:11" x14ac:dyDescent="0.25">
      <c r="A778" s="14"/>
      <c r="B778" s="23" t="s">
        <v>781</v>
      </c>
      <c r="C778" s="14" t="str">
        <f>IF(ISERROR(VLOOKUP($B778,Listas!$B$4:$C$12,2,FALSE)),"",VLOOKUP($B778,Listas!$B$4:$C$12,2,FALSE))</f>
        <v/>
      </c>
      <c r="D778" s="23"/>
      <c r="E778" s="15">
        <v>0</v>
      </c>
      <c r="F778" s="15" t="s">
        <v>909</v>
      </c>
      <c r="G778" s="15" t="str">
        <f>IF(ISERROR(VLOOKUP($B778&amp;" "&amp;$H778,Listas!$N$4:$O$14,2,FALSE)),"",VLOOKUP($B778&amp;" "&amp;$H778,Listas!$N$4:$O$14,2,FALSE))</f>
        <v/>
      </c>
      <c r="H778" s="15" t="str">
        <f>IF(ISERROR(VLOOKUP($F778,Listas!$L$4:$M$7,2,FALSE)),"",VLOOKUP($F778,Listas!$L$4:$M$7,2,FALSE))</f>
        <v/>
      </c>
      <c r="I778" s="17" t="str">
        <f t="shared" si="24"/>
        <v/>
      </c>
      <c r="J778" s="15" t="str">
        <f t="shared" si="25"/>
        <v/>
      </c>
      <c r="K778" s="15" t="str">
        <f>IF(ISERROR(VLOOKUP($B778,Listas!$B$4:$K$12,10,FALSE)),"",IF(B778="Hydrogen_\_Hidrógeno",LOOKUP(D778,Listas!$AL$4:$AL$7,Listas!$AM$4:$AM$7),VLOOKUP($B778,Listas!$B$4:$K$12,10,FALSE)))</f>
        <v/>
      </c>
    </row>
    <row r="779" spans="1:11" x14ac:dyDescent="0.25">
      <c r="A779" s="14"/>
      <c r="B779" s="23" t="s">
        <v>781</v>
      </c>
      <c r="C779" s="14" t="str">
        <f>IF(ISERROR(VLOOKUP($B779,Listas!$B$4:$C$12,2,FALSE)),"",VLOOKUP($B779,Listas!$B$4:$C$12,2,FALSE))</f>
        <v/>
      </c>
      <c r="D779" s="23"/>
      <c r="E779" s="15">
        <v>0</v>
      </c>
      <c r="F779" s="15" t="s">
        <v>909</v>
      </c>
      <c r="G779" s="15" t="str">
        <f>IF(ISERROR(VLOOKUP($B779&amp;" "&amp;$H779,Listas!$N$4:$O$14,2,FALSE)),"",VLOOKUP($B779&amp;" "&amp;$H779,Listas!$N$4:$O$14,2,FALSE))</f>
        <v/>
      </c>
      <c r="H779" s="15" t="str">
        <f>IF(ISERROR(VLOOKUP($F779,Listas!$L$4:$M$7,2,FALSE)),"",VLOOKUP($F779,Listas!$L$4:$M$7,2,FALSE))</f>
        <v/>
      </c>
      <c r="I779" s="17" t="str">
        <f t="shared" si="24"/>
        <v/>
      </c>
      <c r="J779" s="15" t="str">
        <f t="shared" si="25"/>
        <v/>
      </c>
      <c r="K779" s="15" t="str">
        <f>IF(ISERROR(VLOOKUP($B779,Listas!$B$4:$K$12,10,FALSE)),"",IF(B779="Hydrogen_\_Hidrógeno",LOOKUP(D779,Listas!$AL$4:$AL$7,Listas!$AM$4:$AM$7),VLOOKUP($B779,Listas!$B$4:$K$12,10,FALSE)))</f>
        <v/>
      </c>
    </row>
    <row r="780" spans="1:11" x14ac:dyDescent="0.25">
      <c r="A780" s="14"/>
      <c r="B780" s="23" t="s">
        <v>781</v>
      </c>
      <c r="C780" s="14" t="str">
        <f>IF(ISERROR(VLOOKUP($B780,Listas!$B$4:$C$12,2,FALSE)),"",VLOOKUP($B780,Listas!$B$4:$C$12,2,FALSE))</f>
        <v/>
      </c>
      <c r="D780" s="23"/>
      <c r="E780" s="15">
        <v>0</v>
      </c>
      <c r="F780" s="15" t="s">
        <v>909</v>
      </c>
      <c r="G780" s="15" t="str">
        <f>IF(ISERROR(VLOOKUP($B780&amp;" "&amp;$H780,Listas!$N$4:$O$14,2,FALSE)),"",VLOOKUP($B780&amp;" "&amp;$H780,Listas!$N$4:$O$14,2,FALSE))</f>
        <v/>
      </c>
      <c r="H780" s="15" t="str">
        <f>IF(ISERROR(VLOOKUP($F780,Listas!$L$4:$M$7,2,FALSE)),"",VLOOKUP($F780,Listas!$L$4:$M$7,2,FALSE))</f>
        <v/>
      </c>
      <c r="I780" s="17" t="str">
        <f t="shared" si="24"/>
        <v/>
      </c>
      <c r="J780" s="15" t="str">
        <f t="shared" si="25"/>
        <v/>
      </c>
      <c r="K780" s="15" t="str">
        <f>IF(ISERROR(VLOOKUP($B780,Listas!$B$4:$K$12,10,FALSE)),"",IF(B780="Hydrogen_\_Hidrógeno",LOOKUP(D780,Listas!$AL$4:$AL$7,Listas!$AM$4:$AM$7),VLOOKUP($B780,Listas!$B$4:$K$12,10,FALSE)))</f>
        <v/>
      </c>
    </row>
    <row r="781" spans="1:11" x14ac:dyDescent="0.25">
      <c r="A781" s="14"/>
      <c r="B781" s="23" t="s">
        <v>781</v>
      </c>
      <c r="C781" s="14" t="str">
        <f>IF(ISERROR(VLOOKUP($B781,Listas!$B$4:$C$12,2,FALSE)),"",VLOOKUP($B781,Listas!$B$4:$C$12,2,FALSE))</f>
        <v/>
      </c>
      <c r="D781" s="23"/>
      <c r="E781" s="15">
        <v>0</v>
      </c>
      <c r="F781" s="15" t="s">
        <v>909</v>
      </c>
      <c r="G781" s="15" t="str">
        <f>IF(ISERROR(VLOOKUP($B781&amp;" "&amp;$H781,Listas!$N$4:$O$14,2,FALSE)),"",VLOOKUP($B781&amp;" "&amp;$H781,Listas!$N$4:$O$14,2,FALSE))</f>
        <v/>
      </c>
      <c r="H781" s="15" t="str">
        <f>IF(ISERROR(VLOOKUP($F781,Listas!$L$4:$M$7,2,FALSE)),"",VLOOKUP($F781,Listas!$L$4:$M$7,2,FALSE))</f>
        <v/>
      </c>
      <c r="I781" s="17" t="str">
        <f t="shared" si="24"/>
        <v/>
      </c>
      <c r="J781" s="15" t="str">
        <f t="shared" si="25"/>
        <v/>
      </c>
      <c r="K781" s="15" t="str">
        <f>IF(ISERROR(VLOOKUP($B781,Listas!$B$4:$K$12,10,FALSE)),"",IF(B781="Hydrogen_\_Hidrógeno",LOOKUP(D781,Listas!$AL$4:$AL$7,Listas!$AM$4:$AM$7),VLOOKUP($B781,Listas!$B$4:$K$12,10,FALSE)))</f>
        <v/>
      </c>
    </row>
    <row r="782" spans="1:11" x14ac:dyDescent="0.25">
      <c r="A782" s="14"/>
      <c r="B782" s="23" t="s">
        <v>781</v>
      </c>
      <c r="C782" s="14" t="str">
        <f>IF(ISERROR(VLOOKUP($B782,Listas!$B$4:$C$12,2,FALSE)),"",VLOOKUP($B782,Listas!$B$4:$C$12,2,FALSE))</f>
        <v/>
      </c>
      <c r="D782" s="23"/>
      <c r="E782" s="15">
        <v>0</v>
      </c>
      <c r="F782" s="15" t="s">
        <v>909</v>
      </c>
      <c r="G782" s="15" t="str">
        <f>IF(ISERROR(VLOOKUP($B782&amp;" "&amp;$H782,Listas!$N$4:$O$14,2,FALSE)),"",VLOOKUP($B782&amp;" "&amp;$H782,Listas!$N$4:$O$14,2,FALSE))</f>
        <v/>
      </c>
      <c r="H782" s="15" t="str">
        <f>IF(ISERROR(VLOOKUP($F782,Listas!$L$4:$M$7,2,FALSE)),"",VLOOKUP($F782,Listas!$L$4:$M$7,2,FALSE))</f>
        <v/>
      </c>
      <c r="I782" s="17" t="str">
        <f t="shared" si="24"/>
        <v/>
      </c>
      <c r="J782" s="15" t="str">
        <f t="shared" si="25"/>
        <v/>
      </c>
      <c r="K782" s="15" t="str">
        <f>IF(ISERROR(VLOOKUP($B782,Listas!$B$4:$K$12,10,FALSE)),"",IF(B782="Hydrogen_\_Hidrógeno",LOOKUP(D782,Listas!$AL$4:$AL$7,Listas!$AM$4:$AM$7),VLOOKUP($B782,Listas!$B$4:$K$12,10,FALSE)))</f>
        <v/>
      </c>
    </row>
    <row r="783" spans="1:11" x14ac:dyDescent="0.25">
      <c r="A783" s="14"/>
      <c r="B783" s="23" t="s">
        <v>781</v>
      </c>
      <c r="C783" s="14" t="str">
        <f>IF(ISERROR(VLOOKUP($B783,Listas!$B$4:$C$12,2,FALSE)),"",VLOOKUP($B783,Listas!$B$4:$C$12,2,FALSE))</f>
        <v/>
      </c>
      <c r="D783" s="23"/>
      <c r="E783" s="15">
        <v>0</v>
      </c>
      <c r="F783" s="15" t="s">
        <v>909</v>
      </c>
      <c r="G783" s="15" t="str">
        <f>IF(ISERROR(VLOOKUP($B783&amp;" "&amp;$H783,Listas!$N$4:$O$14,2,FALSE)),"",VLOOKUP($B783&amp;" "&amp;$H783,Listas!$N$4:$O$14,2,FALSE))</f>
        <v/>
      </c>
      <c r="H783" s="15" t="str">
        <f>IF(ISERROR(VLOOKUP($F783,Listas!$L$4:$M$7,2,FALSE)),"",VLOOKUP($F783,Listas!$L$4:$M$7,2,FALSE))</f>
        <v/>
      </c>
      <c r="I783" s="17" t="str">
        <f t="shared" si="24"/>
        <v/>
      </c>
      <c r="J783" s="15" t="str">
        <f t="shared" si="25"/>
        <v/>
      </c>
      <c r="K783" s="15" t="str">
        <f>IF(ISERROR(VLOOKUP($B783,Listas!$B$4:$K$12,10,FALSE)),"",IF(B783="Hydrogen_\_Hidrógeno",LOOKUP(D783,Listas!$AL$4:$AL$7,Listas!$AM$4:$AM$7),VLOOKUP($B783,Listas!$B$4:$K$12,10,FALSE)))</f>
        <v/>
      </c>
    </row>
    <row r="784" spans="1:11" x14ac:dyDescent="0.25">
      <c r="A784" s="14"/>
      <c r="B784" s="23" t="s">
        <v>781</v>
      </c>
      <c r="C784" s="14" t="str">
        <f>IF(ISERROR(VLOOKUP($B784,Listas!$B$4:$C$12,2,FALSE)),"",VLOOKUP($B784,Listas!$B$4:$C$12,2,FALSE))</f>
        <v/>
      </c>
      <c r="D784" s="23"/>
      <c r="E784" s="15">
        <v>0</v>
      </c>
      <c r="F784" s="15" t="s">
        <v>909</v>
      </c>
      <c r="G784" s="15" t="str">
        <f>IF(ISERROR(VLOOKUP($B784&amp;" "&amp;$H784,Listas!$N$4:$O$14,2,FALSE)),"",VLOOKUP($B784&amp;" "&amp;$H784,Listas!$N$4:$O$14,2,FALSE))</f>
        <v/>
      </c>
      <c r="H784" s="15" t="str">
        <f>IF(ISERROR(VLOOKUP($F784,Listas!$L$4:$M$7,2,FALSE)),"",VLOOKUP($F784,Listas!$L$4:$M$7,2,FALSE))</f>
        <v/>
      </c>
      <c r="I784" s="17" t="str">
        <f t="shared" si="24"/>
        <v/>
      </c>
      <c r="J784" s="15" t="str">
        <f t="shared" si="25"/>
        <v/>
      </c>
      <c r="K784" s="15" t="str">
        <f>IF(ISERROR(VLOOKUP($B784,Listas!$B$4:$K$12,10,FALSE)),"",IF(B784="Hydrogen_\_Hidrógeno",LOOKUP(D784,Listas!$AL$4:$AL$7,Listas!$AM$4:$AM$7),VLOOKUP($B784,Listas!$B$4:$K$12,10,FALSE)))</f>
        <v/>
      </c>
    </row>
    <row r="785" spans="1:11" x14ac:dyDescent="0.25">
      <c r="A785" s="14"/>
      <c r="B785" s="23" t="s">
        <v>781</v>
      </c>
      <c r="C785" s="14" t="str">
        <f>IF(ISERROR(VLOOKUP($B785,Listas!$B$4:$C$12,2,FALSE)),"",VLOOKUP($B785,Listas!$B$4:$C$12,2,FALSE))</f>
        <v/>
      </c>
      <c r="D785" s="23"/>
      <c r="E785" s="15">
        <v>0</v>
      </c>
      <c r="F785" s="15" t="s">
        <v>909</v>
      </c>
      <c r="G785" s="15" t="str">
        <f>IF(ISERROR(VLOOKUP($B785&amp;" "&amp;$H785,Listas!$N$4:$O$14,2,FALSE)),"",VLOOKUP($B785&amp;" "&amp;$H785,Listas!$N$4:$O$14,2,FALSE))</f>
        <v/>
      </c>
      <c r="H785" s="15" t="str">
        <f>IF(ISERROR(VLOOKUP($F785,Listas!$L$4:$M$7,2,FALSE)),"",VLOOKUP($F785,Listas!$L$4:$M$7,2,FALSE))</f>
        <v/>
      </c>
      <c r="I785" s="17" t="str">
        <f t="shared" si="24"/>
        <v/>
      </c>
      <c r="J785" s="15" t="str">
        <f t="shared" si="25"/>
        <v/>
      </c>
      <c r="K785" s="15" t="str">
        <f>IF(ISERROR(VLOOKUP($B785,Listas!$B$4:$K$12,10,FALSE)),"",IF(B785="Hydrogen_\_Hidrógeno",LOOKUP(D785,Listas!$AL$4:$AL$7,Listas!$AM$4:$AM$7),VLOOKUP($B785,Listas!$B$4:$K$12,10,FALSE)))</f>
        <v/>
      </c>
    </row>
    <row r="786" spans="1:11" x14ac:dyDescent="0.25">
      <c r="A786" s="14"/>
      <c r="B786" s="23" t="s">
        <v>781</v>
      </c>
      <c r="C786" s="14" t="str">
        <f>IF(ISERROR(VLOOKUP($B786,Listas!$B$4:$C$12,2,FALSE)),"",VLOOKUP($B786,Listas!$B$4:$C$12,2,FALSE))</f>
        <v/>
      </c>
      <c r="D786" s="23"/>
      <c r="E786" s="15">
        <v>0</v>
      </c>
      <c r="F786" s="15" t="s">
        <v>909</v>
      </c>
      <c r="G786" s="15" t="str">
        <f>IF(ISERROR(VLOOKUP($B786&amp;" "&amp;$H786,Listas!$N$4:$O$14,2,FALSE)),"",VLOOKUP($B786&amp;" "&amp;$H786,Listas!$N$4:$O$14,2,FALSE))</f>
        <v/>
      </c>
      <c r="H786" s="15" t="str">
        <f>IF(ISERROR(VLOOKUP($F786,Listas!$L$4:$M$7,2,FALSE)),"",VLOOKUP($F786,Listas!$L$4:$M$7,2,FALSE))</f>
        <v/>
      </c>
      <c r="I786" s="17" t="str">
        <f t="shared" si="24"/>
        <v/>
      </c>
      <c r="J786" s="15" t="str">
        <f t="shared" si="25"/>
        <v/>
      </c>
      <c r="K786" s="15" t="str">
        <f>IF(ISERROR(VLOOKUP($B786,Listas!$B$4:$K$12,10,FALSE)),"",IF(B786="Hydrogen_\_Hidrógeno",LOOKUP(D786,Listas!$AL$4:$AL$7,Listas!$AM$4:$AM$7),VLOOKUP($B786,Listas!$B$4:$K$12,10,FALSE)))</f>
        <v/>
      </c>
    </row>
    <row r="787" spans="1:11" x14ac:dyDescent="0.25">
      <c r="A787" s="14"/>
      <c r="B787" s="23" t="s">
        <v>781</v>
      </c>
      <c r="C787" s="14" t="str">
        <f>IF(ISERROR(VLOOKUP($B787,Listas!$B$4:$C$12,2,FALSE)),"",VLOOKUP($B787,Listas!$B$4:$C$12,2,FALSE))</f>
        <v/>
      </c>
      <c r="D787" s="23"/>
      <c r="E787" s="15">
        <v>0</v>
      </c>
      <c r="F787" s="15" t="s">
        <v>909</v>
      </c>
      <c r="G787" s="15" t="str">
        <f>IF(ISERROR(VLOOKUP($B787&amp;" "&amp;$H787,Listas!$N$4:$O$14,2,FALSE)),"",VLOOKUP($B787&amp;" "&amp;$H787,Listas!$N$4:$O$14,2,FALSE))</f>
        <v/>
      </c>
      <c r="H787" s="15" t="str">
        <f>IF(ISERROR(VLOOKUP($F787,Listas!$L$4:$M$7,2,FALSE)),"",VLOOKUP($F787,Listas!$L$4:$M$7,2,FALSE))</f>
        <v/>
      </c>
      <c r="I787" s="17" t="str">
        <f t="shared" si="24"/>
        <v/>
      </c>
      <c r="J787" s="15" t="str">
        <f t="shared" si="25"/>
        <v/>
      </c>
      <c r="K787" s="15" t="str">
        <f>IF(ISERROR(VLOOKUP($B787,Listas!$B$4:$K$12,10,FALSE)),"",IF(B787="Hydrogen_\_Hidrógeno",LOOKUP(D787,Listas!$AL$4:$AL$7,Listas!$AM$4:$AM$7),VLOOKUP($B787,Listas!$B$4:$K$12,10,FALSE)))</f>
        <v/>
      </c>
    </row>
    <row r="788" spans="1:11" x14ac:dyDescent="0.25">
      <c r="A788" s="14"/>
      <c r="B788" s="23" t="s">
        <v>781</v>
      </c>
      <c r="C788" s="14" t="str">
        <f>IF(ISERROR(VLOOKUP($B788,Listas!$B$4:$C$12,2,FALSE)),"",VLOOKUP($B788,Listas!$B$4:$C$12,2,FALSE))</f>
        <v/>
      </c>
      <c r="D788" s="23"/>
      <c r="E788" s="15">
        <v>0</v>
      </c>
      <c r="F788" s="15" t="s">
        <v>909</v>
      </c>
      <c r="G788" s="15" t="str">
        <f>IF(ISERROR(VLOOKUP($B788&amp;" "&amp;$H788,Listas!$N$4:$O$14,2,FALSE)),"",VLOOKUP($B788&amp;" "&amp;$H788,Listas!$N$4:$O$14,2,FALSE))</f>
        <v/>
      </c>
      <c r="H788" s="15" t="str">
        <f>IF(ISERROR(VLOOKUP($F788,Listas!$L$4:$M$7,2,FALSE)),"",VLOOKUP($F788,Listas!$L$4:$M$7,2,FALSE))</f>
        <v/>
      </c>
      <c r="I788" s="17" t="str">
        <f t="shared" si="24"/>
        <v/>
      </c>
      <c r="J788" s="15" t="str">
        <f t="shared" si="25"/>
        <v/>
      </c>
      <c r="K788" s="15" t="str">
        <f>IF(ISERROR(VLOOKUP($B788,Listas!$B$4:$K$12,10,FALSE)),"",IF(B788="Hydrogen_\_Hidrógeno",LOOKUP(D788,Listas!$AL$4:$AL$7,Listas!$AM$4:$AM$7),VLOOKUP($B788,Listas!$B$4:$K$12,10,FALSE)))</f>
        <v/>
      </c>
    </row>
    <row r="789" spans="1:11" x14ac:dyDescent="0.25">
      <c r="A789" s="14"/>
      <c r="B789" s="23" t="s">
        <v>781</v>
      </c>
      <c r="C789" s="14" t="str">
        <f>IF(ISERROR(VLOOKUP($B789,Listas!$B$4:$C$12,2,FALSE)),"",VLOOKUP($B789,Listas!$B$4:$C$12,2,FALSE))</f>
        <v/>
      </c>
      <c r="D789" s="23"/>
      <c r="E789" s="15">
        <v>0</v>
      </c>
      <c r="F789" s="15" t="s">
        <v>909</v>
      </c>
      <c r="G789" s="15" t="str">
        <f>IF(ISERROR(VLOOKUP($B789&amp;" "&amp;$H789,Listas!$N$4:$O$14,2,FALSE)),"",VLOOKUP($B789&amp;" "&amp;$H789,Listas!$N$4:$O$14,2,FALSE))</f>
        <v/>
      </c>
      <c r="H789" s="15" t="str">
        <f>IF(ISERROR(VLOOKUP($F789,Listas!$L$4:$M$7,2,FALSE)),"",VLOOKUP($F789,Listas!$L$4:$M$7,2,FALSE))</f>
        <v/>
      </c>
      <c r="I789" s="17" t="str">
        <f t="shared" si="24"/>
        <v/>
      </c>
      <c r="J789" s="15" t="str">
        <f t="shared" si="25"/>
        <v/>
      </c>
      <c r="K789" s="15" t="str">
        <f>IF(ISERROR(VLOOKUP($B789,Listas!$B$4:$K$12,10,FALSE)),"",IF(B789="Hydrogen_\_Hidrógeno",LOOKUP(D789,Listas!$AL$4:$AL$7,Listas!$AM$4:$AM$7),VLOOKUP($B789,Listas!$B$4:$K$12,10,FALSE)))</f>
        <v/>
      </c>
    </row>
    <row r="790" spans="1:11" x14ac:dyDescent="0.25">
      <c r="A790" s="14"/>
      <c r="B790" s="23" t="s">
        <v>781</v>
      </c>
      <c r="C790" s="14" t="str">
        <f>IF(ISERROR(VLOOKUP($B790,Listas!$B$4:$C$12,2,FALSE)),"",VLOOKUP($B790,Listas!$B$4:$C$12,2,FALSE))</f>
        <v/>
      </c>
      <c r="D790" s="23"/>
      <c r="E790" s="15">
        <v>0</v>
      </c>
      <c r="F790" s="15" t="s">
        <v>909</v>
      </c>
      <c r="G790" s="15" t="str">
        <f>IF(ISERROR(VLOOKUP($B790&amp;" "&amp;$H790,Listas!$N$4:$O$14,2,FALSE)),"",VLOOKUP($B790&amp;" "&amp;$H790,Listas!$N$4:$O$14,2,FALSE))</f>
        <v/>
      </c>
      <c r="H790" s="15" t="str">
        <f>IF(ISERROR(VLOOKUP($F790,Listas!$L$4:$M$7,2,FALSE)),"",VLOOKUP($F790,Listas!$L$4:$M$7,2,FALSE))</f>
        <v/>
      </c>
      <c r="I790" s="17" t="str">
        <f t="shared" si="24"/>
        <v/>
      </c>
      <c r="J790" s="15" t="str">
        <f t="shared" si="25"/>
        <v/>
      </c>
      <c r="K790" s="15" t="str">
        <f>IF(ISERROR(VLOOKUP($B790,Listas!$B$4:$K$12,10,FALSE)),"",IF(B790="Hydrogen_\_Hidrógeno",LOOKUP(D790,Listas!$AL$4:$AL$7,Listas!$AM$4:$AM$7),VLOOKUP($B790,Listas!$B$4:$K$12,10,FALSE)))</f>
        <v/>
      </c>
    </row>
    <row r="791" spans="1:11" x14ac:dyDescent="0.25">
      <c r="A791" s="14"/>
      <c r="B791" s="23" t="s">
        <v>781</v>
      </c>
      <c r="C791" s="14" t="str">
        <f>IF(ISERROR(VLOOKUP($B791,Listas!$B$4:$C$12,2,FALSE)),"",VLOOKUP($B791,Listas!$B$4:$C$12,2,FALSE))</f>
        <v/>
      </c>
      <c r="D791" s="23"/>
      <c r="E791" s="15">
        <v>0</v>
      </c>
      <c r="F791" s="15" t="s">
        <v>909</v>
      </c>
      <c r="G791" s="15" t="str">
        <f>IF(ISERROR(VLOOKUP($B791&amp;" "&amp;$H791,Listas!$N$4:$O$14,2,FALSE)),"",VLOOKUP($B791&amp;" "&amp;$H791,Listas!$N$4:$O$14,2,FALSE))</f>
        <v/>
      </c>
      <c r="H791" s="15" t="str">
        <f>IF(ISERROR(VLOOKUP($F791,Listas!$L$4:$M$7,2,FALSE)),"",VLOOKUP($F791,Listas!$L$4:$M$7,2,FALSE))</f>
        <v/>
      </c>
      <c r="I791" s="17" t="str">
        <f t="shared" si="24"/>
        <v/>
      </c>
      <c r="J791" s="15" t="str">
        <f t="shared" si="25"/>
        <v/>
      </c>
      <c r="K791" s="15" t="str">
        <f>IF(ISERROR(VLOOKUP($B791,Listas!$B$4:$K$12,10,FALSE)),"",IF(B791="Hydrogen_\_Hidrógeno",LOOKUP(D791,Listas!$AL$4:$AL$7,Listas!$AM$4:$AM$7),VLOOKUP($B791,Listas!$B$4:$K$12,10,FALSE)))</f>
        <v/>
      </c>
    </row>
    <row r="792" spans="1:11" x14ac:dyDescent="0.25">
      <c r="A792" s="14"/>
      <c r="B792" s="23" t="s">
        <v>781</v>
      </c>
      <c r="C792" s="14" t="str">
        <f>IF(ISERROR(VLOOKUP($B792,Listas!$B$4:$C$12,2,FALSE)),"",VLOOKUP($B792,Listas!$B$4:$C$12,2,FALSE))</f>
        <v/>
      </c>
      <c r="D792" s="23"/>
      <c r="E792" s="15">
        <v>0</v>
      </c>
      <c r="F792" s="15" t="s">
        <v>909</v>
      </c>
      <c r="G792" s="15" t="str">
        <f>IF(ISERROR(VLOOKUP($B792&amp;" "&amp;$H792,Listas!$N$4:$O$14,2,FALSE)),"",VLOOKUP($B792&amp;" "&amp;$H792,Listas!$N$4:$O$14,2,FALSE))</f>
        <v/>
      </c>
      <c r="H792" s="15" t="str">
        <f>IF(ISERROR(VLOOKUP($F792,Listas!$L$4:$M$7,2,FALSE)),"",VLOOKUP($F792,Listas!$L$4:$M$7,2,FALSE))</f>
        <v/>
      </c>
      <c r="I792" s="17" t="str">
        <f t="shared" si="24"/>
        <v/>
      </c>
      <c r="J792" s="15" t="str">
        <f t="shared" si="25"/>
        <v/>
      </c>
      <c r="K792" s="15" t="str">
        <f>IF(ISERROR(VLOOKUP($B792,Listas!$B$4:$K$12,10,FALSE)),"",IF(B792="Hydrogen_\_Hidrógeno",LOOKUP(D792,Listas!$AL$4:$AL$7,Listas!$AM$4:$AM$7),VLOOKUP($B792,Listas!$B$4:$K$12,10,FALSE)))</f>
        <v/>
      </c>
    </row>
    <row r="793" spans="1:11" x14ac:dyDescent="0.25">
      <c r="A793" s="14"/>
      <c r="B793" s="23" t="s">
        <v>781</v>
      </c>
      <c r="C793" s="14" t="str">
        <f>IF(ISERROR(VLOOKUP($B793,Listas!$B$4:$C$12,2,FALSE)),"",VLOOKUP($B793,Listas!$B$4:$C$12,2,FALSE))</f>
        <v/>
      </c>
      <c r="D793" s="23"/>
      <c r="E793" s="15">
        <v>0</v>
      </c>
      <c r="F793" s="15" t="s">
        <v>909</v>
      </c>
      <c r="G793" s="15" t="str">
        <f>IF(ISERROR(VLOOKUP($B793&amp;" "&amp;$H793,Listas!$N$4:$O$14,2,FALSE)),"",VLOOKUP($B793&amp;" "&amp;$H793,Listas!$N$4:$O$14,2,FALSE))</f>
        <v/>
      </c>
      <c r="H793" s="15" t="str">
        <f>IF(ISERROR(VLOOKUP($F793,Listas!$L$4:$M$7,2,FALSE)),"",VLOOKUP($F793,Listas!$L$4:$M$7,2,FALSE))</f>
        <v/>
      </c>
      <c r="I793" s="17" t="str">
        <f t="shared" si="24"/>
        <v/>
      </c>
      <c r="J793" s="15" t="str">
        <f t="shared" si="25"/>
        <v/>
      </c>
      <c r="K793" s="15" t="str">
        <f>IF(ISERROR(VLOOKUP($B793,Listas!$B$4:$K$12,10,FALSE)),"",IF(B793="Hydrogen_\_Hidrógeno",LOOKUP(D793,Listas!$AL$4:$AL$7,Listas!$AM$4:$AM$7),VLOOKUP($B793,Listas!$B$4:$K$12,10,FALSE)))</f>
        <v/>
      </c>
    </row>
    <row r="794" spans="1:11" x14ac:dyDescent="0.25">
      <c r="A794" s="14"/>
      <c r="B794" s="23" t="s">
        <v>781</v>
      </c>
      <c r="C794" s="14" t="str">
        <f>IF(ISERROR(VLOOKUP($B794,Listas!$B$4:$C$12,2,FALSE)),"",VLOOKUP($B794,Listas!$B$4:$C$12,2,FALSE))</f>
        <v/>
      </c>
      <c r="D794" s="23"/>
      <c r="E794" s="15">
        <v>0</v>
      </c>
      <c r="F794" s="15" t="s">
        <v>909</v>
      </c>
      <c r="G794" s="15" t="str">
        <f>IF(ISERROR(VLOOKUP($B794&amp;" "&amp;$H794,Listas!$N$4:$O$14,2,FALSE)),"",VLOOKUP($B794&amp;" "&amp;$H794,Listas!$N$4:$O$14,2,FALSE))</f>
        <v/>
      </c>
      <c r="H794" s="15" t="str">
        <f>IF(ISERROR(VLOOKUP($F794,Listas!$L$4:$M$7,2,FALSE)),"",VLOOKUP($F794,Listas!$L$4:$M$7,2,FALSE))</f>
        <v/>
      </c>
      <c r="I794" s="17" t="str">
        <f t="shared" si="24"/>
        <v/>
      </c>
      <c r="J794" s="15" t="str">
        <f t="shared" si="25"/>
        <v/>
      </c>
      <c r="K794" s="15" t="str">
        <f>IF(ISERROR(VLOOKUP($B794,Listas!$B$4:$K$12,10,FALSE)),"",IF(B794="Hydrogen_\_Hidrógeno",LOOKUP(D794,Listas!$AL$4:$AL$7,Listas!$AM$4:$AM$7),VLOOKUP($B794,Listas!$B$4:$K$12,10,FALSE)))</f>
        <v/>
      </c>
    </row>
    <row r="795" spans="1:11" x14ac:dyDescent="0.25">
      <c r="A795" s="14"/>
      <c r="B795" s="23" t="s">
        <v>781</v>
      </c>
      <c r="C795" s="14" t="str">
        <f>IF(ISERROR(VLOOKUP($B795,Listas!$B$4:$C$12,2,FALSE)),"",VLOOKUP($B795,Listas!$B$4:$C$12,2,FALSE))</f>
        <v/>
      </c>
      <c r="D795" s="23"/>
      <c r="E795" s="15">
        <v>0</v>
      </c>
      <c r="F795" s="15" t="s">
        <v>909</v>
      </c>
      <c r="G795" s="15" t="str">
        <f>IF(ISERROR(VLOOKUP($B795&amp;" "&amp;$H795,Listas!$N$4:$O$14,2,FALSE)),"",VLOOKUP($B795&amp;" "&amp;$H795,Listas!$N$4:$O$14,2,FALSE))</f>
        <v/>
      </c>
      <c r="H795" s="15" t="str">
        <f>IF(ISERROR(VLOOKUP($F795,Listas!$L$4:$M$7,2,FALSE)),"",VLOOKUP($F795,Listas!$L$4:$M$7,2,FALSE))</f>
        <v/>
      </c>
      <c r="I795" s="17" t="str">
        <f t="shared" si="24"/>
        <v/>
      </c>
      <c r="J795" s="15" t="str">
        <f t="shared" si="25"/>
        <v/>
      </c>
      <c r="K795" s="15" t="str">
        <f>IF(ISERROR(VLOOKUP($B795,Listas!$B$4:$K$12,10,FALSE)),"",IF(B795="Hydrogen_\_Hidrógeno",LOOKUP(D795,Listas!$AL$4:$AL$7,Listas!$AM$4:$AM$7),VLOOKUP($B795,Listas!$B$4:$K$12,10,FALSE)))</f>
        <v/>
      </c>
    </row>
    <row r="796" spans="1:11" x14ac:dyDescent="0.25">
      <c r="A796" s="14"/>
      <c r="B796" s="23" t="s">
        <v>781</v>
      </c>
      <c r="C796" s="14" t="str">
        <f>IF(ISERROR(VLOOKUP($B796,Listas!$B$4:$C$12,2,FALSE)),"",VLOOKUP($B796,Listas!$B$4:$C$12,2,FALSE))</f>
        <v/>
      </c>
      <c r="D796" s="23"/>
      <c r="E796" s="15">
        <v>0</v>
      </c>
      <c r="F796" s="15" t="s">
        <v>909</v>
      </c>
      <c r="G796" s="15" t="str">
        <f>IF(ISERROR(VLOOKUP($B796&amp;" "&amp;$H796,Listas!$N$4:$O$14,2,FALSE)),"",VLOOKUP($B796&amp;" "&amp;$H796,Listas!$N$4:$O$14,2,FALSE))</f>
        <v/>
      </c>
      <c r="H796" s="15" t="str">
        <f>IF(ISERROR(VLOOKUP($F796,Listas!$L$4:$M$7,2,FALSE)),"",VLOOKUP($F796,Listas!$L$4:$M$7,2,FALSE))</f>
        <v/>
      </c>
      <c r="I796" s="17" t="str">
        <f t="shared" si="24"/>
        <v/>
      </c>
      <c r="J796" s="15" t="str">
        <f t="shared" si="25"/>
        <v/>
      </c>
      <c r="K796" s="15" t="str">
        <f>IF(ISERROR(VLOOKUP($B796,Listas!$B$4:$K$12,10,FALSE)),"",IF(B796="Hydrogen_\_Hidrógeno",LOOKUP(D796,Listas!$AL$4:$AL$7,Listas!$AM$4:$AM$7),VLOOKUP($B796,Listas!$B$4:$K$12,10,FALSE)))</f>
        <v/>
      </c>
    </row>
    <row r="797" spans="1:11" x14ac:dyDescent="0.25">
      <c r="A797" s="14"/>
      <c r="B797" s="23" t="s">
        <v>781</v>
      </c>
      <c r="C797" s="14" t="str">
        <f>IF(ISERROR(VLOOKUP($B797,Listas!$B$4:$C$12,2,FALSE)),"",VLOOKUP($B797,Listas!$B$4:$C$12,2,FALSE))</f>
        <v/>
      </c>
      <c r="D797" s="23"/>
      <c r="E797" s="15">
        <v>0</v>
      </c>
      <c r="F797" s="15" t="s">
        <v>909</v>
      </c>
      <c r="G797" s="15" t="str">
        <f>IF(ISERROR(VLOOKUP($B797&amp;" "&amp;$H797,Listas!$N$4:$O$14,2,FALSE)),"",VLOOKUP($B797&amp;" "&amp;$H797,Listas!$N$4:$O$14,2,FALSE))</f>
        <v/>
      </c>
      <c r="H797" s="15" t="str">
        <f>IF(ISERROR(VLOOKUP($F797,Listas!$L$4:$M$7,2,FALSE)),"",VLOOKUP($F797,Listas!$L$4:$M$7,2,FALSE))</f>
        <v/>
      </c>
      <c r="I797" s="17" t="str">
        <f t="shared" si="24"/>
        <v/>
      </c>
      <c r="J797" s="15" t="str">
        <f t="shared" si="25"/>
        <v/>
      </c>
      <c r="K797" s="15" t="str">
        <f>IF(ISERROR(VLOOKUP($B797,Listas!$B$4:$K$12,10,FALSE)),"",IF(B797="Hydrogen_\_Hidrógeno",LOOKUP(D797,Listas!$AL$4:$AL$7,Listas!$AM$4:$AM$7),VLOOKUP($B797,Listas!$B$4:$K$12,10,FALSE)))</f>
        <v/>
      </c>
    </row>
    <row r="798" spans="1:11" x14ac:dyDescent="0.25">
      <c r="A798" s="14"/>
      <c r="B798" s="23" t="s">
        <v>781</v>
      </c>
      <c r="C798" s="14" t="str">
        <f>IF(ISERROR(VLOOKUP($B798,Listas!$B$4:$C$12,2,FALSE)),"",VLOOKUP($B798,Listas!$B$4:$C$12,2,FALSE))</f>
        <v/>
      </c>
      <c r="D798" s="23"/>
      <c r="E798" s="15">
        <v>0</v>
      </c>
      <c r="F798" s="15" t="s">
        <v>909</v>
      </c>
      <c r="G798" s="15" t="str">
        <f>IF(ISERROR(VLOOKUP($B798&amp;" "&amp;$H798,Listas!$N$4:$O$14,2,FALSE)),"",VLOOKUP($B798&amp;" "&amp;$H798,Listas!$N$4:$O$14,2,FALSE))</f>
        <v/>
      </c>
      <c r="H798" s="15" t="str">
        <f>IF(ISERROR(VLOOKUP($F798,Listas!$L$4:$M$7,2,FALSE)),"",VLOOKUP($F798,Listas!$L$4:$M$7,2,FALSE))</f>
        <v/>
      </c>
      <c r="I798" s="17" t="str">
        <f t="shared" si="24"/>
        <v/>
      </c>
      <c r="J798" s="15" t="str">
        <f t="shared" si="25"/>
        <v/>
      </c>
      <c r="K798" s="15" t="str">
        <f>IF(ISERROR(VLOOKUP($B798,Listas!$B$4:$K$12,10,FALSE)),"",IF(B798="Hydrogen_\_Hidrógeno",LOOKUP(D798,Listas!$AL$4:$AL$7,Listas!$AM$4:$AM$7),VLOOKUP($B798,Listas!$B$4:$K$12,10,FALSE)))</f>
        <v/>
      </c>
    </row>
    <row r="799" spans="1:11" x14ac:dyDescent="0.25">
      <c r="A799" s="14"/>
      <c r="B799" s="23" t="s">
        <v>781</v>
      </c>
      <c r="C799" s="14" t="str">
        <f>IF(ISERROR(VLOOKUP($B799,Listas!$B$4:$C$12,2,FALSE)),"",VLOOKUP($B799,Listas!$B$4:$C$12,2,FALSE))</f>
        <v/>
      </c>
      <c r="D799" s="23"/>
      <c r="E799" s="15">
        <v>0</v>
      </c>
      <c r="F799" s="15" t="s">
        <v>909</v>
      </c>
      <c r="G799" s="15" t="str">
        <f>IF(ISERROR(VLOOKUP($B799&amp;" "&amp;$H799,Listas!$N$4:$O$14,2,FALSE)),"",VLOOKUP($B799&amp;" "&amp;$H799,Listas!$N$4:$O$14,2,FALSE))</f>
        <v/>
      </c>
      <c r="H799" s="15" t="str">
        <f>IF(ISERROR(VLOOKUP($F799,Listas!$L$4:$M$7,2,FALSE)),"",VLOOKUP($F799,Listas!$L$4:$M$7,2,FALSE))</f>
        <v/>
      </c>
      <c r="I799" s="17" t="str">
        <f t="shared" si="24"/>
        <v/>
      </c>
      <c r="J799" s="15" t="str">
        <f t="shared" si="25"/>
        <v/>
      </c>
      <c r="K799" s="15" t="str">
        <f>IF(ISERROR(VLOOKUP($B799,Listas!$B$4:$K$12,10,FALSE)),"",IF(B799="Hydrogen_\_Hidrógeno",LOOKUP(D799,Listas!$AL$4:$AL$7,Listas!$AM$4:$AM$7),VLOOKUP($B799,Listas!$B$4:$K$12,10,FALSE)))</f>
        <v/>
      </c>
    </row>
    <row r="800" spans="1:11" x14ac:dyDescent="0.25">
      <c r="A800" s="14"/>
      <c r="B800" s="23" t="s">
        <v>781</v>
      </c>
      <c r="C800" s="14" t="str">
        <f>IF(ISERROR(VLOOKUP($B800,Listas!$B$4:$C$12,2,FALSE)),"",VLOOKUP($B800,Listas!$B$4:$C$12,2,FALSE))</f>
        <v/>
      </c>
      <c r="D800" s="23"/>
      <c r="E800" s="15">
        <v>0</v>
      </c>
      <c r="F800" s="15" t="s">
        <v>909</v>
      </c>
      <c r="G800" s="15" t="str">
        <f>IF(ISERROR(VLOOKUP($B800&amp;" "&amp;$H800,Listas!$N$4:$O$14,2,FALSE)),"",VLOOKUP($B800&amp;" "&amp;$H800,Listas!$N$4:$O$14,2,FALSE))</f>
        <v/>
      </c>
      <c r="H800" s="15" t="str">
        <f>IF(ISERROR(VLOOKUP($F800,Listas!$L$4:$M$7,2,FALSE)),"",VLOOKUP($F800,Listas!$L$4:$M$7,2,FALSE))</f>
        <v/>
      </c>
      <c r="I800" s="17" t="str">
        <f t="shared" si="24"/>
        <v/>
      </c>
      <c r="J800" s="15" t="str">
        <f t="shared" si="25"/>
        <v/>
      </c>
      <c r="K800" s="15" t="str">
        <f>IF(ISERROR(VLOOKUP($B800,Listas!$B$4:$K$12,10,FALSE)),"",IF(B800="Hydrogen_\_Hidrógeno",LOOKUP(D800,Listas!$AL$4:$AL$7,Listas!$AM$4:$AM$7),VLOOKUP($B800,Listas!$B$4:$K$12,10,FALSE)))</f>
        <v/>
      </c>
    </row>
    <row r="801" spans="1:11" x14ac:dyDescent="0.25">
      <c r="A801" s="14"/>
      <c r="B801" s="23" t="s">
        <v>781</v>
      </c>
      <c r="C801" s="14" t="str">
        <f>IF(ISERROR(VLOOKUP($B801,Listas!$B$4:$C$12,2,FALSE)),"",VLOOKUP($B801,Listas!$B$4:$C$12,2,FALSE))</f>
        <v/>
      </c>
      <c r="D801" s="23"/>
      <c r="E801" s="15">
        <v>0</v>
      </c>
      <c r="F801" s="15" t="s">
        <v>909</v>
      </c>
      <c r="G801" s="15" t="str">
        <f>IF(ISERROR(VLOOKUP($B801&amp;" "&amp;$H801,Listas!$N$4:$O$14,2,FALSE)),"",VLOOKUP($B801&amp;" "&amp;$H801,Listas!$N$4:$O$14,2,FALSE))</f>
        <v/>
      </c>
      <c r="H801" s="15" t="str">
        <f>IF(ISERROR(VLOOKUP($F801,Listas!$L$4:$M$7,2,FALSE)),"",VLOOKUP($F801,Listas!$L$4:$M$7,2,FALSE))</f>
        <v/>
      </c>
      <c r="I801" s="17" t="str">
        <f t="shared" si="24"/>
        <v/>
      </c>
      <c r="J801" s="15" t="str">
        <f t="shared" si="25"/>
        <v/>
      </c>
      <c r="K801" s="15" t="str">
        <f>IF(ISERROR(VLOOKUP($B801,Listas!$B$4:$K$12,10,FALSE)),"",IF(B801="Hydrogen_\_Hidrógeno",LOOKUP(D801,Listas!$AL$4:$AL$7,Listas!$AM$4:$AM$7),VLOOKUP($B801,Listas!$B$4:$K$12,10,FALSE)))</f>
        <v/>
      </c>
    </row>
    <row r="802" spans="1:11" x14ac:dyDescent="0.25">
      <c r="A802" s="14"/>
      <c r="B802" s="23" t="s">
        <v>781</v>
      </c>
      <c r="C802" s="14" t="str">
        <f>IF(ISERROR(VLOOKUP($B802,Listas!$B$4:$C$12,2,FALSE)),"",VLOOKUP($B802,Listas!$B$4:$C$12,2,FALSE))</f>
        <v/>
      </c>
      <c r="D802" s="23"/>
      <c r="E802" s="15">
        <v>0</v>
      </c>
      <c r="F802" s="15" t="s">
        <v>909</v>
      </c>
      <c r="G802" s="15" t="str">
        <f>IF(ISERROR(VLOOKUP($B802&amp;" "&amp;$H802,Listas!$N$4:$O$14,2,FALSE)),"",VLOOKUP($B802&amp;" "&amp;$H802,Listas!$N$4:$O$14,2,FALSE))</f>
        <v/>
      </c>
      <c r="H802" s="15" t="str">
        <f>IF(ISERROR(VLOOKUP($F802,Listas!$L$4:$M$7,2,FALSE)),"",VLOOKUP($F802,Listas!$L$4:$M$7,2,FALSE))</f>
        <v/>
      </c>
      <c r="I802" s="17" t="str">
        <f t="shared" si="24"/>
        <v/>
      </c>
      <c r="J802" s="15" t="str">
        <f t="shared" si="25"/>
        <v/>
      </c>
      <c r="K802" s="15" t="str">
        <f>IF(ISERROR(VLOOKUP($B802,Listas!$B$4:$K$12,10,FALSE)),"",IF(B802="Hydrogen_\_Hidrógeno",LOOKUP(D802,Listas!$AL$4:$AL$7,Listas!$AM$4:$AM$7),VLOOKUP($B802,Listas!$B$4:$K$12,10,FALSE)))</f>
        <v/>
      </c>
    </row>
    <row r="803" spans="1:11" x14ac:dyDescent="0.25">
      <c r="A803" s="14"/>
      <c r="B803" s="23" t="s">
        <v>781</v>
      </c>
      <c r="C803" s="14" t="str">
        <f>IF(ISERROR(VLOOKUP($B803,Listas!$B$4:$C$12,2,FALSE)),"",VLOOKUP($B803,Listas!$B$4:$C$12,2,FALSE))</f>
        <v/>
      </c>
      <c r="D803" s="23"/>
      <c r="E803" s="15">
        <v>0</v>
      </c>
      <c r="F803" s="15" t="s">
        <v>909</v>
      </c>
      <c r="G803" s="15" t="str">
        <f>IF(ISERROR(VLOOKUP($B803&amp;" "&amp;$H803,Listas!$N$4:$O$14,2,FALSE)),"",VLOOKUP($B803&amp;" "&amp;$H803,Listas!$N$4:$O$14,2,FALSE))</f>
        <v/>
      </c>
      <c r="H803" s="15" t="str">
        <f>IF(ISERROR(VLOOKUP($F803,Listas!$L$4:$M$7,2,FALSE)),"",VLOOKUP($F803,Listas!$L$4:$M$7,2,FALSE))</f>
        <v/>
      </c>
      <c r="I803" s="17" t="str">
        <f t="shared" si="24"/>
        <v/>
      </c>
      <c r="J803" s="15" t="str">
        <f t="shared" si="25"/>
        <v/>
      </c>
      <c r="K803" s="15" t="str">
        <f>IF(ISERROR(VLOOKUP($B803,Listas!$B$4:$K$12,10,FALSE)),"",IF(B803="Hydrogen_\_Hidrógeno",LOOKUP(D803,Listas!$AL$4:$AL$7,Listas!$AM$4:$AM$7),VLOOKUP($B803,Listas!$B$4:$K$12,10,FALSE)))</f>
        <v/>
      </c>
    </row>
    <row r="804" spans="1:11" x14ac:dyDescent="0.25">
      <c r="A804" s="14"/>
      <c r="B804" s="23" t="s">
        <v>781</v>
      </c>
      <c r="C804" s="14" t="str">
        <f>IF(ISERROR(VLOOKUP($B804,Listas!$B$4:$C$12,2,FALSE)),"",VLOOKUP($B804,Listas!$B$4:$C$12,2,FALSE))</f>
        <v/>
      </c>
      <c r="D804" s="23"/>
      <c r="E804" s="15">
        <v>0</v>
      </c>
      <c r="F804" s="15" t="s">
        <v>909</v>
      </c>
      <c r="G804" s="15" t="str">
        <f>IF(ISERROR(VLOOKUP($B804&amp;" "&amp;$H804,Listas!$N$4:$O$14,2,FALSE)),"",VLOOKUP($B804&amp;" "&amp;$H804,Listas!$N$4:$O$14,2,FALSE))</f>
        <v/>
      </c>
      <c r="H804" s="15" t="str">
        <f>IF(ISERROR(VLOOKUP($F804,Listas!$L$4:$M$7,2,FALSE)),"",VLOOKUP($F804,Listas!$L$4:$M$7,2,FALSE))</f>
        <v/>
      </c>
      <c r="I804" s="17" t="str">
        <f t="shared" si="24"/>
        <v/>
      </c>
      <c r="J804" s="15" t="str">
        <f t="shared" si="25"/>
        <v/>
      </c>
      <c r="K804" s="15" t="str">
        <f>IF(ISERROR(VLOOKUP($B804,Listas!$B$4:$K$12,10,FALSE)),"",IF(B804="Hydrogen_\_Hidrógeno",LOOKUP(D804,Listas!$AL$4:$AL$7,Listas!$AM$4:$AM$7),VLOOKUP($B804,Listas!$B$4:$K$12,10,FALSE)))</f>
        <v/>
      </c>
    </row>
    <row r="805" spans="1:11" x14ac:dyDescent="0.25">
      <c r="A805" s="14"/>
      <c r="B805" s="23" t="s">
        <v>781</v>
      </c>
      <c r="C805" s="14" t="str">
        <f>IF(ISERROR(VLOOKUP($B805,Listas!$B$4:$C$12,2,FALSE)),"",VLOOKUP($B805,Listas!$B$4:$C$12,2,FALSE))</f>
        <v/>
      </c>
      <c r="D805" s="23"/>
      <c r="E805" s="15">
        <v>0</v>
      </c>
      <c r="F805" s="15" t="s">
        <v>909</v>
      </c>
      <c r="G805" s="15" t="str">
        <f>IF(ISERROR(VLOOKUP($B805&amp;" "&amp;$H805,Listas!$N$4:$O$14,2,FALSE)),"",VLOOKUP($B805&amp;" "&amp;$H805,Listas!$N$4:$O$14,2,FALSE))</f>
        <v/>
      </c>
      <c r="H805" s="15" t="str">
        <f>IF(ISERROR(VLOOKUP($F805,Listas!$L$4:$M$7,2,FALSE)),"",VLOOKUP($F805,Listas!$L$4:$M$7,2,FALSE))</f>
        <v/>
      </c>
      <c r="I805" s="17" t="str">
        <f t="shared" si="24"/>
        <v/>
      </c>
      <c r="J805" s="15" t="str">
        <f t="shared" si="25"/>
        <v/>
      </c>
      <c r="K805" s="15" t="str">
        <f>IF(ISERROR(VLOOKUP($B805,Listas!$B$4:$K$12,10,FALSE)),"",IF(B805="Hydrogen_\_Hidrógeno",LOOKUP(D805,Listas!$AL$4:$AL$7,Listas!$AM$4:$AM$7),VLOOKUP($B805,Listas!$B$4:$K$12,10,FALSE)))</f>
        <v/>
      </c>
    </row>
    <row r="806" spans="1:11" x14ac:dyDescent="0.25">
      <c r="A806" s="14"/>
      <c r="B806" s="23" t="s">
        <v>781</v>
      </c>
      <c r="C806" s="14" t="str">
        <f>IF(ISERROR(VLOOKUP($B806,Listas!$B$4:$C$12,2,FALSE)),"",VLOOKUP($B806,Listas!$B$4:$C$12,2,FALSE))</f>
        <v/>
      </c>
      <c r="D806" s="23"/>
      <c r="E806" s="15">
        <v>0</v>
      </c>
      <c r="F806" s="15" t="s">
        <v>909</v>
      </c>
      <c r="G806" s="15" t="str">
        <f>IF(ISERROR(VLOOKUP($B806&amp;" "&amp;$H806,Listas!$N$4:$O$14,2,FALSE)),"",VLOOKUP($B806&amp;" "&amp;$H806,Listas!$N$4:$O$14,2,FALSE))</f>
        <v/>
      </c>
      <c r="H806" s="15" t="str">
        <f>IF(ISERROR(VLOOKUP($F806,Listas!$L$4:$M$7,2,FALSE)),"",VLOOKUP($F806,Listas!$L$4:$M$7,2,FALSE))</f>
        <v/>
      </c>
      <c r="I806" s="17" t="str">
        <f t="shared" si="24"/>
        <v/>
      </c>
      <c r="J806" s="15" t="str">
        <f t="shared" si="25"/>
        <v/>
      </c>
      <c r="K806" s="15" t="str">
        <f>IF(ISERROR(VLOOKUP($B806,Listas!$B$4:$K$12,10,FALSE)),"",IF(B806="Hydrogen_\_Hidrógeno",LOOKUP(D806,Listas!$AL$4:$AL$7,Listas!$AM$4:$AM$7),VLOOKUP($B806,Listas!$B$4:$K$12,10,FALSE)))</f>
        <v/>
      </c>
    </row>
    <row r="807" spans="1:11" x14ac:dyDescent="0.25">
      <c r="A807" s="14"/>
      <c r="B807" s="23" t="s">
        <v>781</v>
      </c>
      <c r="C807" s="14" t="str">
        <f>IF(ISERROR(VLOOKUP($B807,Listas!$B$4:$C$12,2,FALSE)),"",VLOOKUP($B807,Listas!$B$4:$C$12,2,FALSE))</f>
        <v/>
      </c>
      <c r="D807" s="23"/>
      <c r="E807" s="15">
        <v>0</v>
      </c>
      <c r="F807" s="15" t="s">
        <v>909</v>
      </c>
      <c r="G807" s="15" t="str">
        <f>IF(ISERROR(VLOOKUP($B807&amp;" "&amp;$H807,Listas!$N$4:$O$14,2,FALSE)),"",VLOOKUP($B807&amp;" "&amp;$H807,Listas!$N$4:$O$14,2,FALSE))</f>
        <v/>
      </c>
      <c r="H807" s="15" t="str">
        <f>IF(ISERROR(VLOOKUP($F807,Listas!$L$4:$M$7,2,FALSE)),"",VLOOKUP($F807,Listas!$L$4:$M$7,2,FALSE))</f>
        <v/>
      </c>
      <c r="I807" s="17" t="str">
        <f t="shared" si="24"/>
        <v/>
      </c>
      <c r="J807" s="15" t="str">
        <f t="shared" si="25"/>
        <v/>
      </c>
      <c r="K807" s="15" t="str">
        <f>IF(ISERROR(VLOOKUP($B807,Listas!$B$4:$K$12,10,FALSE)),"",IF(B807="Hydrogen_\_Hidrógeno",LOOKUP(D807,Listas!$AL$4:$AL$7,Listas!$AM$4:$AM$7),VLOOKUP($B807,Listas!$B$4:$K$12,10,FALSE)))</f>
        <v/>
      </c>
    </row>
    <row r="808" spans="1:11" x14ac:dyDescent="0.25">
      <c r="A808" s="14"/>
      <c r="B808" s="23" t="s">
        <v>781</v>
      </c>
      <c r="C808" s="14" t="str">
        <f>IF(ISERROR(VLOOKUP($B808,Listas!$B$4:$C$12,2,FALSE)),"",VLOOKUP($B808,Listas!$B$4:$C$12,2,FALSE))</f>
        <v/>
      </c>
      <c r="D808" s="23"/>
      <c r="E808" s="15">
        <v>0</v>
      </c>
      <c r="F808" s="15" t="s">
        <v>909</v>
      </c>
      <c r="G808" s="15" t="str">
        <f>IF(ISERROR(VLOOKUP($B808&amp;" "&amp;$H808,Listas!$N$4:$O$14,2,FALSE)),"",VLOOKUP($B808&amp;" "&amp;$H808,Listas!$N$4:$O$14,2,FALSE))</f>
        <v/>
      </c>
      <c r="H808" s="15" t="str">
        <f>IF(ISERROR(VLOOKUP($F808,Listas!$L$4:$M$7,2,FALSE)),"",VLOOKUP($F808,Listas!$L$4:$M$7,2,FALSE))</f>
        <v/>
      </c>
      <c r="I808" s="17" t="str">
        <f t="shared" si="24"/>
        <v/>
      </c>
      <c r="J808" s="15" t="str">
        <f t="shared" si="25"/>
        <v/>
      </c>
      <c r="K808" s="15" t="str">
        <f>IF(ISERROR(VLOOKUP($B808,Listas!$B$4:$K$12,10,FALSE)),"",IF(B808="Hydrogen_\_Hidrógeno",LOOKUP(D808,Listas!$AL$4:$AL$7,Listas!$AM$4:$AM$7),VLOOKUP($B808,Listas!$B$4:$K$12,10,FALSE)))</f>
        <v/>
      </c>
    </row>
    <row r="809" spans="1:11" x14ac:dyDescent="0.25">
      <c r="A809" s="14"/>
      <c r="B809" s="23" t="s">
        <v>781</v>
      </c>
      <c r="C809" s="14" t="str">
        <f>IF(ISERROR(VLOOKUP($B809,Listas!$B$4:$C$12,2,FALSE)),"",VLOOKUP($B809,Listas!$B$4:$C$12,2,FALSE))</f>
        <v/>
      </c>
      <c r="D809" s="23"/>
      <c r="E809" s="15">
        <v>0</v>
      </c>
      <c r="F809" s="15" t="s">
        <v>909</v>
      </c>
      <c r="G809" s="15" t="str">
        <f>IF(ISERROR(VLOOKUP($B809&amp;" "&amp;$H809,Listas!$N$4:$O$14,2,FALSE)),"",VLOOKUP($B809&amp;" "&amp;$H809,Listas!$N$4:$O$14,2,FALSE))</f>
        <v/>
      </c>
      <c r="H809" s="15" t="str">
        <f>IF(ISERROR(VLOOKUP($F809,Listas!$L$4:$M$7,2,FALSE)),"",VLOOKUP($F809,Listas!$L$4:$M$7,2,FALSE))</f>
        <v/>
      </c>
      <c r="I809" s="17" t="str">
        <f t="shared" si="24"/>
        <v/>
      </c>
      <c r="J809" s="15" t="str">
        <f t="shared" si="25"/>
        <v/>
      </c>
      <c r="K809" s="15" t="str">
        <f>IF(ISERROR(VLOOKUP($B809,Listas!$B$4:$K$12,10,FALSE)),"",IF(B809="Hydrogen_\_Hidrógeno",LOOKUP(D809,Listas!$AL$4:$AL$7,Listas!$AM$4:$AM$7),VLOOKUP($B809,Listas!$B$4:$K$12,10,FALSE)))</f>
        <v/>
      </c>
    </row>
    <row r="810" spans="1:11" x14ac:dyDescent="0.25">
      <c r="A810" s="14"/>
      <c r="B810" s="23" t="s">
        <v>781</v>
      </c>
      <c r="C810" s="14" t="str">
        <f>IF(ISERROR(VLOOKUP($B810,Listas!$B$4:$C$12,2,FALSE)),"",VLOOKUP($B810,Listas!$B$4:$C$12,2,FALSE))</f>
        <v/>
      </c>
      <c r="D810" s="23"/>
      <c r="E810" s="15">
        <v>0</v>
      </c>
      <c r="F810" s="15" t="s">
        <v>909</v>
      </c>
      <c r="G810" s="15" t="str">
        <f>IF(ISERROR(VLOOKUP($B810&amp;" "&amp;$H810,Listas!$N$4:$O$14,2,FALSE)),"",VLOOKUP($B810&amp;" "&amp;$H810,Listas!$N$4:$O$14,2,FALSE))</f>
        <v/>
      </c>
      <c r="H810" s="15" t="str">
        <f>IF(ISERROR(VLOOKUP($F810,Listas!$L$4:$M$7,2,FALSE)),"",VLOOKUP($F810,Listas!$L$4:$M$7,2,FALSE))</f>
        <v/>
      </c>
      <c r="I810" s="17" t="str">
        <f t="shared" si="24"/>
        <v/>
      </c>
      <c r="J810" s="15" t="str">
        <f t="shared" si="25"/>
        <v/>
      </c>
      <c r="K810" s="15" t="str">
        <f>IF(ISERROR(VLOOKUP($B810,Listas!$B$4:$K$12,10,FALSE)),"",IF(B810="Hydrogen_\_Hidrógeno",LOOKUP(D810,Listas!$AL$4:$AL$7,Listas!$AM$4:$AM$7),VLOOKUP($B810,Listas!$B$4:$K$12,10,FALSE)))</f>
        <v/>
      </c>
    </row>
    <row r="811" spans="1:11" x14ac:dyDescent="0.25">
      <c r="A811" s="14"/>
      <c r="B811" s="23" t="s">
        <v>781</v>
      </c>
      <c r="C811" s="14" t="str">
        <f>IF(ISERROR(VLOOKUP($B811,Listas!$B$4:$C$12,2,FALSE)),"",VLOOKUP($B811,Listas!$B$4:$C$12,2,FALSE))</f>
        <v/>
      </c>
      <c r="D811" s="23"/>
      <c r="E811" s="15">
        <v>0</v>
      </c>
      <c r="F811" s="15" t="s">
        <v>909</v>
      </c>
      <c r="G811" s="15" t="str">
        <f>IF(ISERROR(VLOOKUP($B811&amp;" "&amp;$H811,Listas!$N$4:$O$14,2,FALSE)),"",VLOOKUP($B811&amp;" "&amp;$H811,Listas!$N$4:$O$14,2,FALSE))</f>
        <v/>
      </c>
      <c r="H811" s="15" t="str">
        <f>IF(ISERROR(VLOOKUP($F811,Listas!$L$4:$M$7,2,FALSE)),"",VLOOKUP($F811,Listas!$L$4:$M$7,2,FALSE))</f>
        <v/>
      </c>
      <c r="I811" s="17" t="str">
        <f t="shared" si="24"/>
        <v/>
      </c>
      <c r="J811" s="15" t="str">
        <f t="shared" si="25"/>
        <v/>
      </c>
      <c r="K811" s="15" t="str">
        <f>IF(ISERROR(VLOOKUP($B811,Listas!$B$4:$K$12,10,FALSE)),"",IF(B811="Hydrogen_\_Hidrógeno",LOOKUP(D811,Listas!$AL$4:$AL$7,Listas!$AM$4:$AM$7),VLOOKUP($B811,Listas!$B$4:$K$12,10,FALSE)))</f>
        <v/>
      </c>
    </row>
    <row r="812" spans="1:11" x14ac:dyDescent="0.25">
      <c r="A812" s="14"/>
      <c r="B812" s="23" t="s">
        <v>781</v>
      </c>
      <c r="C812" s="14" t="str">
        <f>IF(ISERROR(VLOOKUP($B812,Listas!$B$4:$C$12,2,FALSE)),"",VLOOKUP($B812,Listas!$B$4:$C$12,2,FALSE))</f>
        <v/>
      </c>
      <c r="D812" s="23"/>
      <c r="E812" s="15">
        <v>0</v>
      </c>
      <c r="F812" s="15" t="s">
        <v>909</v>
      </c>
      <c r="G812" s="15" t="str">
        <f>IF(ISERROR(VLOOKUP($B812&amp;" "&amp;$H812,Listas!$N$4:$O$14,2,FALSE)),"",VLOOKUP($B812&amp;" "&amp;$H812,Listas!$N$4:$O$14,2,FALSE))</f>
        <v/>
      </c>
      <c r="H812" s="15" t="str">
        <f>IF(ISERROR(VLOOKUP($F812,Listas!$L$4:$M$7,2,FALSE)),"",VLOOKUP($F812,Listas!$L$4:$M$7,2,FALSE))</f>
        <v/>
      </c>
      <c r="I812" s="17" t="str">
        <f t="shared" si="24"/>
        <v/>
      </c>
      <c r="J812" s="15" t="str">
        <f t="shared" si="25"/>
        <v/>
      </c>
      <c r="K812" s="15" t="str">
        <f>IF(ISERROR(VLOOKUP($B812,Listas!$B$4:$K$12,10,FALSE)),"",IF(B812="Hydrogen_\_Hidrógeno",LOOKUP(D812,Listas!$AL$4:$AL$7,Listas!$AM$4:$AM$7),VLOOKUP($B812,Listas!$B$4:$K$12,10,FALSE)))</f>
        <v/>
      </c>
    </row>
    <row r="813" spans="1:11" x14ac:dyDescent="0.25">
      <c r="A813" s="14"/>
      <c r="B813" s="23" t="s">
        <v>781</v>
      </c>
      <c r="C813" s="14" t="str">
        <f>IF(ISERROR(VLOOKUP($B813,Listas!$B$4:$C$12,2,FALSE)),"",VLOOKUP($B813,Listas!$B$4:$C$12,2,FALSE))</f>
        <v/>
      </c>
      <c r="D813" s="23"/>
      <c r="E813" s="15">
        <v>0</v>
      </c>
      <c r="F813" s="15" t="s">
        <v>909</v>
      </c>
      <c r="G813" s="15" t="str">
        <f>IF(ISERROR(VLOOKUP($B813&amp;" "&amp;$H813,Listas!$N$4:$O$14,2,FALSE)),"",VLOOKUP($B813&amp;" "&amp;$H813,Listas!$N$4:$O$14,2,FALSE))</f>
        <v/>
      </c>
      <c r="H813" s="15" t="str">
        <f>IF(ISERROR(VLOOKUP($F813,Listas!$L$4:$M$7,2,FALSE)),"",VLOOKUP($F813,Listas!$L$4:$M$7,2,FALSE))</f>
        <v/>
      </c>
      <c r="I813" s="17" t="str">
        <f t="shared" si="24"/>
        <v/>
      </c>
      <c r="J813" s="15" t="str">
        <f t="shared" si="25"/>
        <v/>
      </c>
      <c r="K813" s="15" t="str">
        <f>IF(ISERROR(VLOOKUP($B813,Listas!$B$4:$K$12,10,FALSE)),"",IF(B813="Hydrogen_\_Hidrógeno",LOOKUP(D813,Listas!$AL$4:$AL$7,Listas!$AM$4:$AM$7),VLOOKUP($B813,Listas!$B$4:$K$12,10,FALSE)))</f>
        <v/>
      </c>
    </row>
    <row r="814" spans="1:11" x14ac:dyDescent="0.25">
      <c r="A814" s="14"/>
      <c r="B814" s="23" t="s">
        <v>781</v>
      </c>
      <c r="C814" s="14" t="str">
        <f>IF(ISERROR(VLOOKUP($B814,Listas!$B$4:$C$12,2,FALSE)),"",VLOOKUP($B814,Listas!$B$4:$C$12,2,FALSE))</f>
        <v/>
      </c>
      <c r="D814" s="23"/>
      <c r="E814" s="15">
        <v>0</v>
      </c>
      <c r="F814" s="15" t="s">
        <v>909</v>
      </c>
      <c r="G814" s="15" t="str">
        <f>IF(ISERROR(VLOOKUP($B814&amp;" "&amp;$H814,Listas!$N$4:$O$14,2,FALSE)),"",VLOOKUP($B814&amp;" "&amp;$H814,Listas!$N$4:$O$14,2,FALSE))</f>
        <v/>
      </c>
      <c r="H814" s="15" t="str">
        <f>IF(ISERROR(VLOOKUP($F814,Listas!$L$4:$M$7,2,FALSE)),"",VLOOKUP($F814,Listas!$L$4:$M$7,2,FALSE))</f>
        <v/>
      </c>
      <c r="I814" s="17" t="str">
        <f t="shared" si="24"/>
        <v/>
      </c>
      <c r="J814" s="15" t="str">
        <f t="shared" si="25"/>
        <v/>
      </c>
      <c r="K814" s="15" t="str">
        <f>IF(ISERROR(VLOOKUP($B814,Listas!$B$4:$K$12,10,FALSE)),"",IF(B814="Hydrogen_\_Hidrógeno",LOOKUP(D814,Listas!$AL$4:$AL$7,Listas!$AM$4:$AM$7),VLOOKUP($B814,Listas!$B$4:$K$12,10,FALSE)))</f>
        <v/>
      </c>
    </row>
    <row r="815" spans="1:11" x14ac:dyDescent="0.25">
      <c r="A815" s="14"/>
      <c r="B815" s="23" t="s">
        <v>781</v>
      </c>
      <c r="C815" s="14" t="str">
        <f>IF(ISERROR(VLOOKUP($B815,Listas!$B$4:$C$12,2,FALSE)),"",VLOOKUP($B815,Listas!$B$4:$C$12,2,FALSE))</f>
        <v/>
      </c>
      <c r="D815" s="23"/>
      <c r="E815" s="15">
        <v>0</v>
      </c>
      <c r="F815" s="15" t="s">
        <v>909</v>
      </c>
      <c r="G815" s="15" t="str">
        <f>IF(ISERROR(VLOOKUP($B815&amp;" "&amp;$H815,Listas!$N$4:$O$14,2,FALSE)),"",VLOOKUP($B815&amp;" "&amp;$H815,Listas!$N$4:$O$14,2,FALSE))</f>
        <v/>
      </c>
      <c r="H815" s="15" t="str">
        <f>IF(ISERROR(VLOOKUP($F815,Listas!$L$4:$M$7,2,FALSE)),"",VLOOKUP($F815,Listas!$L$4:$M$7,2,FALSE))</f>
        <v/>
      </c>
      <c r="I815" s="17" t="str">
        <f t="shared" si="24"/>
        <v/>
      </c>
      <c r="J815" s="15" t="str">
        <f t="shared" si="25"/>
        <v/>
      </c>
      <c r="K815" s="15" t="str">
        <f>IF(ISERROR(VLOOKUP($B815,Listas!$B$4:$K$12,10,FALSE)),"",IF(B815="Hydrogen_\_Hidrógeno",LOOKUP(D815,Listas!$AL$4:$AL$7,Listas!$AM$4:$AM$7),VLOOKUP($B815,Listas!$B$4:$K$12,10,FALSE)))</f>
        <v/>
      </c>
    </row>
    <row r="816" spans="1:11" x14ac:dyDescent="0.25">
      <c r="A816" s="14"/>
      <c r="B816" s="23" t="s">
        <v>781</v>
      </c>
      <c r="C816" s="14" t="str">
        <f>IF(ISERROR(VLOOKUP($B816,Listas!$B$4:$C$12,2,FALSE)),"",VLOOKUP($B816,Listas!$B$4:$C$12,2,FALSE))</f>
        <v/>
      </c>
      <c r="D816" s="23"/>
      <c r="E816" s="15">
        <v>0</v>
      </c>
      <c r="F816" s="15" t="s">
        <v>909</v>
      </c>
      <c r="G816" s="15" t="str">
        <f>IF(ISERROR(VLOOKUP($B816&amp;" "&amp;$H816,Listas!$N$4:$O$14,2,FALSE)),"",VLOOKUP($B816&amp;" "&amp;$H816,Listas!$N$4:$O$14,2,FALSE))</f>
        <v/>
      </c>
      <c r="H816" s="15" t="str">
        <f>IF(ISERROR(VLOOKUP($F816,Listas!$L$4:$M$7,2,FALSE)),"",VLOOKUP($F816,Listas!$L$4:$M$7,2,FALSE))</f>
        <v/>
      </c>
      <c r="I816" s="17" t="str">
        <f t="shared" si="24"/>
        <v/>
      </c>
      <c r="J816" s="15" t="str">
        <f t="shared" si="25"/>
        <v/>
      </c>
      <c r="K816" s="15" t="str">
        <f>IF(ISERROR(VLOOKUP($B816,Listas!$B$4:$K$12,10,FALSE)),"",IF(B816="Hydrogen_\_Hidrógeno",LOOKUP(D816,Listas!$AL$4:$AL$7,Listas!$AM$4:$AM$7),VLOOKUP($B816,Listas!$B$4:$K$12,10,FALSE)))</f>
        <v/>
      </c>
    </row>
    <row r="817" spans="1:11" x14ac:dyDescent="0.25">
      <c r="A817" s="14"/>
      <c r="B817" s="23" t="s">
        <v>781</v>
      </c>
      <c r="C817" s="14" t="str">
        <f>IF(ISERROR(VLOOKUP($B817,Listas!$B$4:$C$12,2,FALSE)),"",VLOOKUP($B817,Listas!$B$4:$C$12,2,FALSE))</f>
        <v/>
      </c>
      <c r="D817" s="23"/>
      <c r="E817" s="15">
        <v>0</v>
      </c>
      <c r="F817" s="15" t="s">
        <v>909</v>
      </c>
      <c r="G817" s="15" t="str">
        <f>IF(ISERROR(VLOOKUP($B817&amp;" "&amp;$H817,Listas!$N$4:$O$14,2,FALSE)),"",VLOOKUP($B817&amp;" "&amp;$H817,Listas!$N$4:$O$14,2,FALSE))</f>
        <v/>
      </c>
      <c r="H817" s="15" t="str">
        <f>IF(ISERROR(VLOOKUP($F817,Listas!$L$4:$M$7,2,FALSE)),"",VLOOKUP($F817,Listas!$L$4:$M$7,2,FALSE))</f>
        <v/>
      </c>
      <c r="I817" s="17" t="str">
        <f t="shared" si="24"/>
        <v/>
      </c>
      <c r="J817" s="15" t="str">
        <f t="shared" si="25"/>
        <v/>
      </c>
      <c r="K817" s="15" t="str">
        <f>IF(ISERROR(VLOOKUP($B817,Listas!$B$4:$K$12,10,FALSE)),"",IF(B817="Hydrogen_\_Hidrógeno",LOOKUP(D817,Listas!$AL$4:$AL$7,Listas!$AM$4:$AM$7),VLOOKUP($B817,Listas!$B$4:$K$12,10,FALSE)))</f>
        <v/>
      </c>
    </row>
    <row r="818" spans="1:11" x14ac:dyDescent="0.25">
      <c r="A818" s="14"/>
      <c r="B818" s="23" t="s">
        <v>781</v>
      </c>
      <c r="C818" s="14" t="str">
        <f>IF(ISERROR(VLOOKUP($B818,Listas!$B$4:$C$12,2,FALSE)),"",VLOOKUP($B818,Listas!$B$4:$C$12,2,FALSE))</f>
        <v/>
      </c>
      <c r="D818" s="23"/>
      <c r="E818" s="15">
        <v>0</v>
      </c>
      <c r="F818" s="15" t="s">
        <v>909</v>
      </c>
      <c r="G818" s="15" t="str">
        <f>IF(ISERROR(VLOOKUP($B818&amp;" "&amp;$H818,Listas!$N$4:$O$14,2,FALSE)),"",VLOOKUP($B818&amp;" "&amp;$H818,Listas!$N$4:$O$14,2,FALSE))</f>
        <v/>
      </c>
      <c r="H818" s="15" t="str">
        <f>IF(ISERROR(VLOOKUP($F818,Listas!$L$4:$M$7,2,FALSE)),"",VLOOKUP($F818,Listas!$L$4:$M$7,2,FALSE))</f>
        <v/>
      </c>
      <c r="I818" s="17" t="str">
        <f t="shared" si="24"/>
        <v/>
      </c>
      <c r="J818" s="15" t="str">
        <f t="shared" si="25"/>
        <v/>
      </c>
      <c r="K818" s="15" t="str">
        <f>IF(ISERROR(VLOOKUP($B818,Listas!$B$4:$K$12,10,FALSE)),"",IF(B818="Hydrogen_\_Hidrógeno",LOOKUP(D818,Listas!$AL$4:$AL$7,Listas!$AM$4:$AM$7),VLOOKUP($B818,Listas!$B$4:$K$12,10,FALSE)))</f>
        <v/>
      </c>
    </row>
    <row r="819" spans="1:11" x14ac:dyDescent="0.25">
      <c r="A819" s="14"/>
      <c r="B819" s="23" t="s">
        <v>781</v>
      </c>
      <c r="C819" s="14" t="str">
        <f>IF(ISERROR(VLOOKUP($B819,Listas!$B$4:$C$12,2,FALSE)),"",VLOOKUP($B819,Listas!$B$4:$C$12,2,FALSE))</f>
        <v/>
      </c>
      <c r="D819" s="23"/>
      <c r="E819" s="15">
        <v>0</v>
      </c>
      <c r="F819" s="15" t="s">
        <v>909</v>
      </c>
      <c r="G819" s="15" t="str">
        <f>IF(ISERROR(VLOOKUP($B819&amp;" "&amp;$H819,Listas!$N$4:$O$14,2,FALSE)),"",VLOOKUP($B819&amp;" "&amp;$H819,Listas!$N$4:$O$14,2,FALSE))</f>
        <v/>
      </c>
      <c r="H819" s="15" t="str">
        <f>IF(ISERROR(VLOOKUP($F819,Listas!$L$4:$M$7,2,FALSE)),"",VLOOKUP($F819,Listas!$L$4:$M$7,2,FALSE))</f>
        <v/>
      </c>
      <c r="I819" s="17" t="str">
        <f t="shared" si="24"/>
        <v/>
      </c>
      <c r="J819" s="15" t="str">
        <f t="shared" si="25"/>
        <v/>
      </c>
      <c r="K819" s="15" t="str">
        <f>IF(ISERROR(VLOOKUP($B819,Listas!$B$4:$K$12,10,FALSE)),"",IF(B819="Hydrogen_\_Hidrógeno",LOOKUP(D819,Listas!$AL$4:$AL$7,Listas!$AM$4:$AM$7),VLOOKUP($B819,Listas!$B$4:$K$12,10,FALSE)))</f>
        <v/>
      </c>
    </row>
    <row r="820" spans="1:11" x14ac:dyDescent="0.25">
      <c r="A820" s="14"/>
      <c r="B820" s="23" t="s">
        <v>781</v>
      </c>
      <c r="C820" s="14" t="str">
        <f>IF(ISERROR(VLOOKUP($B820,Listas!$B$4:$C$12,2,FALSE)),"",VLOOKUP($B820,Listas!$B$4:$C$12,2,FALSE))</f>
        <v/>
      </c>
      <c r="D820" s="23"/>
      <c r="E820" s="15">
        <v>0</v>
      </c>
      <c r="F820" s="15" t="s">
        <v>909</v>
      </c>
      <c r="G820" s="15" t="str">
        <f>IF(ISERROR(VLOOKUP($B820&amp;" "&amp;$H820,Listas!$N$4:$O$14,2,FALSE)),"",VLOOKUP($B820&amp;" "&amp;$H820,Listas!$N$4:$O$14,2,FALSE))</f>
        <v/>
      </c>
      <c r="H820" s="15" t="str">
        <f>IF(ISERROR(VLOOKUP($F820,Listas!$L$4:$M$7,2,FALSE)),"",VLOOKUP($F820,Listas!$L$4:$M$7,2,FALSE))</f>
        <v/>
      </c>
      <c r="I820" s="17" t="str">
        <f t="shared" si="24"/>
        <v/>
      </c>
      <c r="J820" s="15" t="str">
        <f t="shared" si="25"/>
        <v/>
      </c>
      <c r="K820" s="15" t="str">
        <f>IF(ISERROR(VLOOKUP($B820,Listas!$B$4:$K$12,10,FALSE)),"",IF(B820="Hydrogen_\_Hidrógeno",LOOKUP(D820,Listas!$AL$4:$AL$7,Listas!$AM$4:$AM$7),VLOOKUP($B820,Listas!$B$4:$K$12,10,FALSE)))</f>
        <v/>
      </c>
    </row>
    <row r="821" spans="1:11" x14ac:dyDescent="0.25">
      <c r="A821" s="14"/>
      <c r="B821" s="23" t="s">
        <v>781</v>
      </c>
      <c r="C821" s="14" t="str">
        <f>IF(ISERROR(VLOOKUP($B821,Listas!$B$4:$C$12,2,FALSE)),"",VLOOKUP($B821,Listas!$B$4:$C$12,2,FALSE))</f>
        <v/>
      </c>
      <c r="D821" s="23"/>
      <c r="E821" s="15">
        <v>0</v>
      </c>
      <c r="F821" s="15" t="s">
        <v>909</v>
      </c>
      <c r="G821" s="15" t="str">
        <f>IF(ISERROR(VLOOKUP($B821&amp;" "&amp;$H821,Listas!$N$4:$O$14,2,FALSE)),"",VLOOKUP($B821&amp;" "&amp;$H821,Listas!$N$4:$O$14,2,FALSE))</f>
        <v/>
      </c>
      <c r="H821" s="15" t="str">
        <f>IF(ISERROR(VLOOKUP($F821,Listas!$L$4:$M$7,2,FALSE)),"",VLOOKUP($F821,Listas!$L$4:$M$7,2,FALSE))</f>
        <v/>
      </c>
      <c r="I821" s="17" t="str">
        <f t="shared" si="24"/>
        <v/>
      </c>
      <c r="J821" s="15" t="str">
        <f t="shared" si="25"/>
        <v/>
      </c>
      <c r="K821" s="15" t="str">
        <f>IF(ISERROR(VLOOKUP($B821,Listas!$B$4:$K$12,10,FALSE)),"",IF(B821="Hydrogen_\_Hidrógeno",LOOKUP(D821,Listas!$AL$4:$AL$7,Listas!$AM$4:$AM$7),VLOOKUP($B821,Listas!$B$4:$K$12,10,FALSE)))</f>
        <v/>
      </c>
    </row>
    <row r="822" spans="1:11" x14ac:dyDescent="0.25">
      <c r="A822" s="14"/>
      <c r="B822" s="23" t="s">
        <v>781</v>
      </c>
      <c r="C822" s="14" t="str">
        <f>IF(ISERROR(VLOOKUP($B822,Listas!$B$4:$C$12,2,FALSE)),"",VLOOKUP($B822,Listas!$B$4:$C$12,2,FALSE))</f>
        <v/>
      </c>
      <c r="D822" s="23"/>
      <c r="E822" s="15">
        <v>0</v>
      </c>
      <c r="F822" s="15" t="s">
        <v>909</v>
      </c>
      <c r="G822" s="15" t="str">
        <f>IF(ISERROR(VLOOKUP($B822&amp;" "&amp;$H822,Listas!$N$4:$O$14,2,FALSE)),"",VLOOKUP($B822&amp;" "&amp;$H822,Listas!$N$4:$O$14,2,FALSE))</f>
        <v/>
      </c>
      <c r="H822" s="15" t="str">
        <f>IF(ISERROR(VLOOKUP($F822,Listas!$L$4:$M$7,2,FALSE)),"",VLOOKUP($F822,Listas!$L$4:$M$7,2,FALSE))</f>
        <v/>
      </c>
      <c r="I822" s="17" t="str">
        <f t="shared" si="24"/>
        <v/>
      </c>
      <c r="J822" s="15" t="str">
        <f t="shared" si="25"/>
        <v/>
      </c>
      <c r="K822" s="15" t="str">
        <f>IF(ISERROR(VLOOKUP($B822,Listas!$B$4:$K$12,10,FALSE)),"",IF(B822="Hydrogen_\_Hidrógeno",LOOKUP(D822,Listas!$AL$4:$AL$7,Listas!$AM$4:$AM$7),VLOOKUP($B822,Listas!$B$4:$K$12,10,FALSE)))</f>
        <v/>
      </c>
    </row>
    <row r="823" spans="1:11" x14ac:dyDescent="0.25">
      <c r="A823" s="14"/>
      <c r="B823" s="23" t="s">
        <v>781</v>
      </c>
      <c r="C823" s="14" t="str">
        <f>IF(ISERROR(VLOOKUP($B823,Listas!$B$4:$C$12,2,FALSE)),"",VLOOKUP($B823,Listas!$B$4:$C$12,2,FALSE))</f>
        <v/>
      </c>
      <c r="D823" s="23"/>
      <c r="E823" s="15">
        <v>0</v>
      </c>
      <c r="F823" s="15" t="s">
        <v>909</v>
      </c>
      <c r="G823" s="15" t="str">
        <f>IF(ISERROR(VLOOKUP($B823&amp;" "&amp;$H823,Listas!$N$4:$O$14,2,FALSE)),"",VLOOKUP($B823&amp;" "&amp;$H823,Listas!$N$4:$O$14,2,FALSE))</f>
        <v/>
      </c>
      <c r="H823" s="15" t="str">
        <f>IF(ISERROR(VLOOKUP($F823,Listas!$L$4:$M$7,2,FALSE)),"",VLOOKUP($F823,Listas!$L$4:$M$7,2,FALSE))</f>
        <v/>
      </c>
      <c r="I823" s="17" t="str">
        <f t="shared" si="24"/>
        <v/>
      </c>
      <c r="J823" s="15" t="str">
        <f t="shared" si="25"/>
        <v/>
      </c>
      <c r="K823" s="15" t="str">
        <f>IF(ISERROR(VLOOKUP($B823,Listas!$B$4:$K$12,10,FALSE)),"",IF(B823="Hydrogen_\_Hidrógeno",LOOKUP(D823,Listas!$AL$4:$AL$7,Listas!$AM$4:$AM$7),VLOOKUP($B823,Listas!$B$4:$K$12,10,FALSE)))</f>
        <v/>
      </c>
    </row>
    <row r="824" spans="1:11" x14ac:dyDescent="0.25">
      <c r="A824" s="14"/>
      <c r="B824" s="23" t="s">
        <v>781</v>
      </c>
      <c r="C824" s="14" t="str">
        <f>IF(ISERROR(VLOOKUP($B824,Listas!$B$4:$C$12,2,FALSE)),"",VLOOKUP($B824,Listas!$B$4:$C$12,2,FALSE))</f>
        <v/>
      </c>
      <c r="D824" s="23"/>
      <c r="E824" s="15">
        <v>0</v>
      </c>
      <c r="F824" s="15" t="s">
        <v>909</v>
      </c>
      <c r="G824" s="15" t="str">
        <f>IF(ISERROR(VLOOKUP($B824&amp;" "&amp;$H824,Listas!$N$4:$O$14,2,FALSE)),"",VLOOKUP($B824&amp;" "&amp;$H824,Listas!$N$4:$O$14,2,FALSE))</f>
        <v/>
      </c>
      <c r="H824" s="15" t="str">
        <f>IF(ISERROR(VLOOKUP($F824,Listas!$L$4:$M$7,2,FALSE)),"",VLOOKUP($F824,Listas!$L$4:$M$7,2,FALSE))</f>
        <v/>
      </c>
      <c r="I824" s="17" t="str">
        <f t="shared" si="24"/>
        <v/>
      </c>
      <c r="J824" s="15" t="str">
        <f t="shared" si="25"/>
        <v/>
      </c>
      <c r="K824" s="15" t="str">
        <f>IF(ISERROR(VLOOKUP($B824,Listas!$B$4:$K$12,10,FALSE)),"",IF(B824="Hydrogen_\_Hidrógeno",LOOKUP(D824,Listas!$AL$4:$AL$7,Listas!$AM$4:$AM$7),VLOOKUP($B824,Listas!$B$4:$K$12,10,FALSE)))</f>
        <v/>
      </c>
    </row>
    <row r="825" spans="1:11" x14ac:dyDescent="0.25">
      <c r="A825" s="14"/>
      <c r="B825" s="23" t="s">
        <v>781</v>
      </c>
      <c r="C825" s="14" t="str">
        <f>IF(ISERROR(VLOOKUP($B825,Listas!$B$4:$C$12,2,FALSE)),"",VLOOKUP($B825,Listas!$B$4:$C$12,2,FALSE))</f>
        <v/>
      </c>
      <c r="D825" s="23"/>
      <c r="E825" s="15">
        <v>0</v>
      </c>
      <c r="F825" s="15" t="s">
        <v>909</v>
      </c>
      <c r="G825" s="15" t="str">
        <f>IF(ISERROR(VLOOKUP($B825&amp;" "&amp;$H825,Listas!$N$4:$O$14,2,FALSE)),"",VLOOKUP($B825&amp;" "&amp;$H825,Listas!$N$4:$O$14,2,FALSE))</f>
        <v/>
      </c>
      <c r="H825" s="15" t="str">
        <f>IF(ISERROR(VLOOKUP($F825,Listas!$L$4:$M$7,2,FALSE)),"",VLOOKUP($F825,Listas!$L$4:$M$7,2,FALSE))</f>
        <v/>
      </c>
      <c r="I825" s="17" t="str">
        <f t="shared" si="24"/>
        <v/>
      </c>
      <c r="J825" s="15" t="str">
        <f t="shared" si="25"/>
        <v/>
      </c>
      <c r="K825" s="15" t="str">
        <f>IF(ISERROR(VLOOKUP($B825,Listas!$B$4:$K$12,10,FALSE)),"",IF(B825="Hydrogen_\_Hidrógeno",LOOKUP(D825,Listas!$AL$4:$AL$7,Listas!$AM$4:$AM$7),VLOOKUP($B825,Listas!$B$4:$K$12,10,FALSE)))</f>
        <v/>
      </c>
    </row>
    <row r="826" spans="1:11" x14ac:dyDescent="0.25">
      <c r="A826" s="14"/>
      <c r="B826" s="23" t="s">
        <v>781</v>
      </c>
      <c r="C826" s="14" t="str">
        <f>IF(ISERROR(VLOOKUP($B826,Listas!$B$4:$C$12,2,FALSE)),"",VLOOKUP($B826,Listas!$B$4:$C$12,2,FALSE))</f>
        <v/>
      </c>
      <c r="D826" s="23"/>
      <c r="E826" s="15">
        <v>0</v>
      </c>
      <c r="F826" s="15" t="s">
        <v>909</v>
      </c>
      <c r="G826" s="15" t="str">
        <f>IF(ISERROR(VLOOKUP($B826&amp;" "&amp;$H826,Listas!$N$4:$O$14,2,FALSE)),"",VLOOKUP($B826&amp;" "&amp;$H826,Listas!$N$4:$O$14,2,FALSE))</f>
        <v/>
      </c>
      <c r="H826" s="15" t="str">
        <f>IF(ISERROR(VLOOKUP($F826,Listas!$L$4:$M$7,2,FALSE)),"",VLOOKUP($F826,Listas!$L$4:$M$7,2,FALSE))</f>
        <v/>
      </c>
      <c r="I826" s="17" t="str">
        <f t="shared" si="24"/>
        <v/>
      </c>
      <c r="J826" s="15" t="str">
        <f t="shared" si="25"/>
        <v/>
      </c>
      <c r="K826" s="15" t="str">
        <f>IF(ISERROR(VLOOKUP($B826,Listas!$B$4:$K$12,10,FALSE)),"",IF(B826="Hydrogen_\_Hidrógeno",LOOKUP(D826,Listas!$AL$4:$AL$7,Listas!$AM$4:$AM$7),VLOOKUP($B826,Listas!$B$4:$K$12,10,FALSE)))</f>
        <v/>
      </c>
    </row>
    <row r="827" spans="1:11" x14ac:dyDescent="0.25">
      <c r="A827" s="14"/>
      <c r="B827" s="23" t="s">
        <v>781</v>
      </c>
      <c r="C827" s="14" t="str">
        <f>IF(ISERROR(VLOOKUP($B827,Listas!$B$4:$C$12,2,FALSE)),"",VLOOKUP($B827,Listas!$B$4:$C$12,2,FALSE))</f>
        <v/>
      </c>
      <c r="D827" s="23"/>
      <c r="E827" s="15">
        <v>0</v>
      </c>
      <c r="F827" s="15" t="s">
        <v>909</v>
      </c>
      <c r="G827" s="15" t="str">
        <f>IF(ISERROR(VLOOKUP($B827&amp;" "&amp;$H827,Listas!$N$4:$O$14,2,FALSE)),"",VLOOKUP($B827&amp;" "&amp;$H827,Listas!$N$4:$O$14,2,FALSE))</f>
        <v/>
      </c>
      <c r="H827" s="15" t="str">
        <f>IF(ISERROR(VLOOKUP($F827,Listas!$L$4:$M$7,2,FALSE)),"",VLOOKUP($F827,Listas!$L$4:$M$7,2,FALSE))</f>
        <v/>
      </c>
      <c r="I827" s="17" t="str">
        <f t="shared" si="24"/>
        <v/>
      </c>
      <c r="J827" s="15" t="str">
        <f t="shared" si="25"/>
        <v/>
      </c>
      <c r="K827" s="15" t="str">
        <f>IF(ISERROR(VLOOKUP($B827,Listas!$B$4:$K$12,10,FALSE)),"",IF(B827="Hydrogen_\_Hidrógeno",LOOKUP(D827,Listas!$AL$4:$AL$7,Listas!$AM$4:$AM$7),VLOOKUP($B827,Listas!$B$4:$K$12,10,FALSE)))</f>
        <v/>
      </c>
    </row>
    <row r="828" spans="1:11" x14ac:dyDescent="0.25">
      <c r="A828" s="14"/>
      <c r="B828" s="23" t="s">
        <v>781</v>
      </c>
      <c r="C828" s="14" t="str">
        <f>IF(ISERROR(VLOOKUP($B828,Listas!$B$4:$C$12,2,FALSE)),"",VLOOKUP($B828,Listas!$B$4:$C$12,2,FALSE))</f>
        <v/>
      </c>
      <c r="D828" s="23"/>
      <c r="E828" s="15">
        <v>0</v>
      </c>
      <c r="F828" s="15" t="s">
        <v>909</v>
      </c>
      <c r="G828" s="15" t="str">
        <f>IF(ISERROR(VLOOKUP($B828&amp;" "&amp;$H828,Listas!$N$4:$O$14,2,FALSE)),"",VLOOKUP($B828&amp;" "&amp;$H828,Listas!$N$4:$O$14,2,FALSE))</f>
        <v/>
      </c>
      <c r="H828" s="15" t="str">
        <f>IF(ISERROR(VLOOKUP($F828,Listas!$L$4:$M$7,2,FALSE)),"",VLOOKUP($F828,Listas!$L$4:$M$7,2,FALSE))</f>
        <v/>
      </c>
      <c r="I828" s="17" t="str">
        <f t="shared" si="24"/>
        <v/>
      </c>
      <c r="J828" s="15" t="str">
        <f t="shared" si="25"/>
        <v/>
      </c>
      <c r="K828" s="15" t="str">
        <f>IF(ISERROR(VLOOKUP($B828,Listas!$B$4:$K$12,10,FALSE)),"",IF(B828="Hydrogen_\_Hidrógeno",LOOKUP(D828,Listas!$AL$4:$AL$7,Listas!$AM$4:$AM$7),VLOOKUP($B828,Listas!$B$4:$K$12,10,FALSE)))</f>
        <v/>
      </c>
    </row>
    <row r="829" spans="1:11" x14ac:dyDescent="0.25">
      <c r="A829" s="14"/>
      <c r="B829" s="23" t="s">
        <v>781</v>
      </c>
      <c r="C829" s="14" t="str">
        <f>IF(ISERROR(VLOOKUP($B829,Listas!$B$4:$C$12,2,FALSE)),"",VLOOKUP($B829,Listas!$B$4:$C$12,2,FALSE))</f>
        <v/>
      </c>
      <c r="D829" s="23"/>
      <c r="E829" s="15">
        <v>0</v>
      </c>
      <c r="F829" s="15" t="s">
        <v>909</v>
      </c>
      <c r="G829" s="15" t="str">
        <f>IF(ISERROR(VLOOKUP($B829&amp;" "&amp;$H829,Listas!$N$4:$O$14,2,FALSE)),"",VLOOKUP($B829&amp;" "&amp;$H829,Listas!$N$4:$O$14,2,FALSE))</f>
        <v/>
      </c>
      <c r="H829" s="15" t="str">
        <f>IF(ISERROR(VLOOKUP($F829,Listas!$L$4:$M$7,2,FALSE)),"",VLOOKUP($F829,Listas!$L$4:$M$7,2,FALSE))</f>
        <v/>
      </c>
      <c r="I829" s="17" t="str">
        <f t="shared" si="24"/>
        <v/>
      </c>
      <c r="J829" s="15" t="str">
        <f t="shared" si="25"/>
        <v/>
      </c>
      <c r="K829" s="15" t="str">
        <f>IF(ISERROR(VLOOKUP($B829,Listas!$B$4:$K$12,10,FALSE)),"",IF(B829="Hydrogen_\_Hidrógeno",LOOKUP(D829,Listas!$AL$4:$AL$7,Listas!$AM$4:$AM$7),VLOOKUP($B829,Listas!$B$4:$K$12,10,FALSE)))</f>
        <v/>
      </c>
    </row>
    <row r="830" spans="1:11" x14ac:dyDescent="0.25">
      <c r="A830" s="14"/>
      <c r="B830" s="23" t="s">
        <v>781</v>
      </c>
      <c r="C830" s="14" t="str">
        <f>IF(ISERROR(VLOOKUP($B830,Listas!$B$4:$C$12,2,FALSE)),"",VLOOKUP($B830,Listas!$B$4:$C$12,2,FALSE))</f>
        <v/>
      </c>
      <c r="D830" s="23"/>
      <c r="E830" s="15">
        <v>0</v>
      </c>
      <c r="F830" s="15" t="s">
        <v>909</v>
      </c>
      <c r="G830" s="15" t="str">
        <f>IF(ISERROR(VLOOKUP($B830&amp;" "&amp;$H830,Listas!$N$4:$O$14,2,FALSE)),"",VLOOKUP($B830&amp;" "&amp;$H830,Listas!$N$4:$O$14,2,FALSE))</f>
        <v/>
      </c>
      <c r="H830" s="15" t="str">
        <f>IF(ISERROR(VLOOKUP($F830,Listas!$L$4:$M$7,2,FALSE)),"",VLOOKUP($F830,Listas!$L$4:$M$7,2,FALSE))</f>
        <v/>
      </c>
      <c r="I830" s="17" t="str">
        <f t="shared" si="24"/>
        <v/>
      </c>
      <c r="J830" s="15" t="str">
        <f t="shared" si="25"/>
        <v/>
      </c>
      <c r="K830" s="15" t="str">
        <f>IF(ISERROR(VLOOKUP($B830,Listas!$B$4:$K$12,10,FALSE)),"",IF(B830="Hydrogen_\_Hidrógeno",LOOKUP(D830,Listas!$AL$4:$AL$7,Listas!$AM$4:$AM$7),VLOOKUP($B830,Listas!$B$4:$K$12,10,FALSE)))</f>
        <v/>
      </c>
    </row>
    <row r="831" spans="1:11" x14ac:dyDescent="0.25">
      <c r="A831" s="14"/>
      <c r="B831" s="23" t="s">
        <v>781</v>
      </c>
      <c r="C831" s="14" t="str">
        <f>IF(ISERROR(VLOOKUP($B831,Listas!$B$4:$C$12,2,FALSE)),"",VLOOKUP($B831,Listas!$B$4:$C$12,2,FALSE))</f>
        <v/>
      </c>
      <c r="D831" s="23"/>
      <c r="E831" s="15">
        <v>0</v>
      </c>
      <c r="F831" s="15" t="s">
        <v>909</v>
      </c>
      <c r="G831" s="15" t="str">
        <f>IF(ISERROR(VLOOKUP($B831&amp;" "&amp;$H831,Listas!$N$4:$O$14,2,FALSE)),"",VLOOKUP($B831&amp;" "&amp;$H831,Listas!$N$4:$O$14,2,FALSE))</f>
        <v/>
      </c>
      <c r="H831" s="15" t="str">
        <f>IF(ISERROR(VLOOKUP($F831,Listas!$L$4:$M$7,2,FALSE)),"",VLOOKUP($F831,Listas!$L$4:$M$7,2,FALSE))</f>
        <v/>
      </c>
      <c r="I831" s="17" t="str">
        <f t="shared" si="24"/>
        <v/>
      </c>
      <c r="J831" s="15" t="str">
        <f t="shared" si="25"/>
        <v/>
      </c>
      <c r="K831" s="15" t="str">
        <f>IF(ISERROR(VLOOKUP($B831,Listas!$B$4:$K$12,10,FALSE)),"",IF(B831="Hydrogen_\_Hidrógeno",LOOKUP(D831,Listas!$AL$4:$AL$7,Listas!$AM$4:$AM$7),VLOOKUP($B831,Listas!$B$4:$K$12,10,FALSE)))</f>
        <v/>
      </c>
    </row>
    <row r="832" spans="1:11" x14ac:dyDescent="0.25">
      <c r="A832" s="14"/>
      <c r="B832" s="23" t="s">
        <v>781</v>
      </c>
      <c r="C832" s="14" t="str">
        <f>IF(ISERROR(VLOOKUP($B832,Listas!$B$4:$C$12,2,FALSE)),"",VLOOKUP($B832,Listas!$B$4:$C$12,2,FALSE))</f>
        <v/>
      </c>
      <c r="D832" s="23"/>
      <c r="E832" s="15">
        <v>0</v>
      </c>
      <c r="F832" s="15" t="s">
        <v>909</v>
      </c>
      <c r="G832" s="15" t="str">
        <f>IF(ISERROR(VLOOKUP($B832&amp;" "&amp;$H832,Listas!$N$4:$O$14,2,FALSE)),"",VLOOKUP($B832&amp;" "&amp;$H832,Listas!$N$4:$O$14,2,FALSE))</f>
        <v/>
      </c>
      <c r="H832" s="15" t="str">
        <f>IF(ISERROR(VLOOKUP($F832,Listas!$L$4:$M$7,2,FALSE)),"",VLOOKUP($F832,Listas!$L$4:$M$7,2,FALSE))</f>
        <v/>
      </c>
      <c r="I832" s="17" t="str">
        <f t="shared" si="24"/>
        <v/>
      </c>
      <c r="J832" s="15" t="str">
        <f t="shared" si="25"/>
        <v/>
      </c>
      <c r="K832" s="15" t="str">
        <f>IF(ISERROR(VLOOKUP($B832,Listas!$B$4:$K$12,10,FALSE)),"",IF(B832="Hydrogen_\_Hidrógeno",LOOKUP(D832,Listas!$AL$4:$AL$7,Listas!$AM$4:$AM$7),VLOOKUP($B832,Listas!$B$4:$K$12,10,FALSE)))</f>
        <v/>
      </c>
    </row>
    <row r="833" spans="1:11" x14ac:dyDescent="0.25">
      <c r="A833" s="14"/>
      <c r="B833" s="23" t="s">
        <v>781</v>
      </c>
      <c r="C833" s="14" t="str">
        <f>IF(ISERROR(VLOOKUP($B833,Listas!$B$4:$C$12,2,FALSE)),"",VLOOKUP($B833,Listas!$B$4:$C$12,2,FALSE))</f>
        <v/>
      </c>
      <c r="D833" s="23"/>
      <c r="E833" s="15">
        <v>0</v>
      </c>
      <c r="F833" s="15" t="s">
        <v>909</v>
      </c>
      <c r="G833" s="15" t="str">
        <f>IF(ISERROR(VLOOKUP($B833&amp;" "&amp;$H833,Listas!$N$4:$O$14,2,FALSE)),"",VLOOKUP($B833&amp;" "&amp;$H833,Listas!$N$4:$O$14,2,FALSE))</f>
        <v/>
      </c>
      <c r="H833" s="15" t="str">
        <f>IF(ISERROR(VLOOKUP($F833,Listas!$L$4:$M$7,2,FALSE)),"",VLOOKUP($F833,Listas!$L$4:$M$7,2,FALSE))</f>
        <v/>
      </c>
      <c r="I833" s="17" t="str">
        <f t="shared" si="24"/>
        <v/>
      </c>
      <c r="J833" s="15" t="str">
        <f t="shared" si="25"/>
        <v/>
      </c>
      <c r="K833" s="15" t="str">
        <f>IF(ISERROR(VLOOKUP($B833,Listas!$B$4:$K$12,10,FALSE)),"",IF(B833="Hydrogen_\_Hidrógeno",LOOKUP(D833,Listas!$AL$4:$AL$7,Listas!$AM$4:$AM$7),VLOOKUP($B833,Listas!$B$4:$K$12,10,FALSE)))</f>
        <v/>
      </c>
    </row>
    <row r="834" spans="1:11" x14ac:dyDescent="0.25">
      <c r="A834" s="14"/>
      <c r="B834" s="23" t="s">
        <v>781</v>
      </c>
      <c r="C834" s="14" t="str">
        <f>IF(ISERROR(VLOOKUP($B834,Listas!$B$4:$C$12,2,FALSE)),"",VLOOKUP($B834,Listas!$B$4:$C$12,2,FALSE))</f>
        <v/>
      </c>
      <c r="D834" s="23"/>
      <c r="E834" s="15">
        <v>0</v>
      </c>
      <c r="F834" s="15" t="s">
        <v>909</v>
      </c>
      <c r="G834" s="15" t="str">
        <f>IF(ISERROR(VLOOKUP($B834&amp;" "&amp;$H834,Listas!$N$4:$O$14,2,FALSE)),"",VLOOKUP($B834&amp;" "&amp;$H834,Listas!$N$4:$O$14,2,FALSE))</f>
        <v/>
      </c>
      <c r="H834" s="15" t="str">
        <f>IF(ISERROR(VLOOKUP($F834,Listas!$L$4:$M$7,2,FALSE)),"",VLOOKUP($F834,Listas!$L$4:$M$7,2,FALSE))</f>
        <v/>
      </c>
      <c r="I834" s="17" t="str">
        <f t="shared" si="24"/>
        <v/>
      </c>
      <c r="J834" s="15" t="str">
        <f t="shared" si="25"/>
        <v/>
      </c>
      <c r="K834" s="15" t="str">
        <f>IF(ISERROR(VLOOKUP($B834,Listas!$B$4:$K$12,10,FALSE)),"",IF(B834="Hydrogen_\_Hidrógeno",LOOKUP(D834,Listas!$AL$4:$AL$7,Listas!$AM$4:$AM$7),VLOOKUP($B834,Listas!$B$4:$K$12,10,FALSE)))</f>
        <v/>
      </c>
    </row>
    <row r="835" spans="1:11" x14ac:dyDescent="0.25">
      <c r="A835" s="14"/>
      <c r="B835" s="23" t="s">
        <v>781</v>
      </c>
      <c r="C835" s="14" t="str">
        <f>IF(ISERROR(VLOOKUP($B835,Listas!$B$4:$C$12,2,FALSE)),"",VLOOKUP($B835,Listas!$B$4:$C$12,2,FALSE))</f>
        <v/>
      </c>
      <c r="D835" s="23"/>
      <c r="E835" s="15">
        <v>0</v>
      </c>
      <c r="F835" s="15" t="s">
        <v>909</v>
      </c>
      <c r="G835" s="15" t="str">
        <f>IF(ISERROR(VLOOKUP($B835&amp;" "&amp;$H835,Listas!$N$4:$O$14,2,FALSE)),"",VLOOKUP($B835&amp;" "&amp;$H835,Listas!$N$4:$O$14,2,FALSE))</f>
        <v/>
      </c>
      <c r="H835" s="15" t="str">
        <f>IF(ISERROR(VLOOKUP($F835,Listas!$L$4:$M$7,2,FALSE)),"",VLOOKUP($F835,Listas!$L$4:$M$7,2,FALSE))</f>
        <v/>
      </c>
      <c r="I835" s="17" t="str">
        <f t="shared" si="24"/>
        <v/>
      </c>
      <c r="J835" s="15" t="str">
        <f t="shared" si="25"/>
        <v/>
      </c>
      <c r="K835" s="15" t="str">
        <f>IF(ISERROR(VLOOKUP($B835,Listas!$B$4:$K$12,10,FALSE)),"",IF(B835="Hydrogen_\_Hidrógeno",LOOKUP(D835,Listas!$AL$4:$AL$7,Listas!$AM$4:$AM$7),VLOOKUP($B835,Listas!$B$4:$K$12,10,FALSE)))</f>
        <v/>
      </c>
    </row>
    <row r="836" spans="1:11" x14ac:dyDescent="0.25">
      <c r="A836" s="14"/>
      <c r="B836" s="23" t="s">
        <v>781</v>
      </c>
      <c r="C836" s="14" t="str">
        <f>IF(ISERROR(VLOOKUP($B836,Listas!$B$4:$C$12,2,FALSE)),"",VLOOKUP($B836,Listas!$B$4:$C$12,2,FALSE))</f>
        <v/>
      </c>
      <c r="D836" s="23"/>
      <c r="E836" s="15">
        <v>0</v>
      </c>
      <c r="F836" s="15" t="s">
        <v>909</v>
      </c>
      <c r="G836" s="15" t="str">
        <f>IF(ISERROR(VLOOKUP($B836&amp;" "&amp;$H836,Listas!$N$4:$O$14,2,FALSE)),"",VLOOKUP($B836&amp;" "&amp;$H836,Listas!$N$4:$O$14,2,FALSE))</f>
        <v/>
      </c>
      <c r="H836" s="15" t="str">
        <f>IF(ISERROR(VLOOKUP($F836,Listas!$L$4:$M$7,2,FALSE)),"",VLOOKUP($F836,Listas!$L$4:$M$7,2,FALSE))</f>
        <v/>
      </c>
      <c r="I836" s="17" t="str">
        <f t="shared" si="24"/>
        <v/>
      </c>
      <c r="J836" s="15" t="str">
        <f t="shared" si="25"/>
        <v/>
      </c>
      <c r="K836" s="15" t="str">
        <f>IF(ISERROR(VLOOKUP($B836,Listas!$B$4:$K$12,10,FALSE)),"",IF(B836="Hydrogen_\_Hidrógeno",LOOKUP(D836,Listas!$AL$4:$AL$7,Listas!$AM$4:$AM$7),VLOOKUP($B836,Listas!$B$4:$K$12,10,FALSE)))</f>
        <v/>
      </c>
    </row>
    <row r="837" spans="1:11" x14ac:dyDescent="0.25">
      <c r="A837" s="14"/>
      <c r="B837" s="23" t="s">
        <v>781</v>
      </c>
      <c r="C837" s="14" t="str">
        <f>IF(ISERROR(VLOOKUP($B837,Listas!$B$4:$C$12,2,FALSE)),"",VLOOKUP($B837,Listas!$B$4:$C$12,2,FALSE))</f>
        <v/>
      </c>
      <c r="D837" s="23"/>
      <c r="E837" s="15">
        <v>0</v>
      </c>
      <c r="F837" s="15" t="s">
        <v>909</v>
      </c>
      <c r="G837" s="15" t="str">
        <f>IF(ISERROR(VLOOKUP($B837&amp;" "&amp;$H837,Listas!$N$4:$O$14,2,FALSE)),"",VLOOKUP($B837&amp;" "&amp;$H837,Listas!$N$4:$O$14,2,FALSE))</f>
        <v/>
      </c>
      <c r="H837" s="15" t="str">
        <f>IF(ISERROR(VLOOKUP($F837,Listas!$L$4:$M$7,2,FALSE)),"",VLOOKUP($F837,Listas!$L$4:$M$7,2,FALSE))</f>
        <v/>
      </c>
      <c r="I837" s="17" t="str">
        <f t="shared" si="24"/>
        <v/>
      </c>
      <c r="J837" s="15" t="str">
        <f t="shared" si="25"/>
        <v/>
      </c>
      <c r="K837" s="15" t="str">
        <f>IF(ISERROR(VLOOKUP($B837,Listas!$B$4:$K$12,10,FALSE)),"",IF(B837="Hydrogen_\_Hidrógeno",LOOKUP(D837,Listas!$AL$4:$AL$7,Listas!$AM$4:$AM$7),VLOOKUP($B837,Listas!$B$4:$K$12,10,FALSE)))</f>
        <v/>
      </c>
    </row>
    <row r="838" spans="1:11" x14ac:dyDescent="0.25">
      <c r="A838" s="14"/>
      <c r="B838" s="23" t="s">
        <v>781</v>
      </c>
      <c r="C838" s="14" t="str">
        <f>IF(ISERROR(VLOOKUP($B838,Listas!$B$4:$C$12,2,FALSE)),"",VLOOKUP($B838,Listas!$B$4:$C$12,2,FALSE))</f>
        <v/>
      </c>
      <c r="D838" s="23"/>
      <c r="E838" s="15">
        <v>0</v>
      </c>
      <c r="F838" s="15" t="s">
        <v>909</v>
      </c>
      <c r="G838" s="15" t="str">
        <f>IF(ISERROR(VLOOKUP($B838&amp;" "&amp;$H838,Listas!$N$4:$O$14,2,FALSE)),"",VLOOKUP($B838&amp;" "&amp;$H838,Listas!$N$4:$O$14,2,FALSE))</f>
        <v/>
      </c>
      <c r="H838" s="15" t="str">
        <f>IF(ISERROR(VLOOKUP($F838,Listas!$L$4:$M$7,2,FALSE)),"",VLOOKUP($F838,Listas!$L$4:$M$7,2,FALSE))</f>
        <v/>
      </c>
      <c r="I838" s="17" t="str">
        <f t="shared" si="24"/>
        <v/>
      </c>
      <c r="J838" s="15" t="str">
        <f t="shared" si="25"/>
        <v/>
      </c>
      <c r="K838" s="15" t="str">
        <f>IF(ISERROR(VLOOKUP($B838,Listas!$B$4:$K$12,10,FALSE)),"",IF(B838="Hydrogen_\_Hidrógeno",LOOKUP(D838,Listas!$AL$4:$AL$7,Listas!$AM$4:$AM$7),VLOOKUP($B838,Listas!$B$4:$K$12,10,FALSE)))</f>
        <v/>
      </c>
    </row>
    <row r="839" spans="1:11" x14ac:dyDescent="0.25">
      <c r="A839" s="14"/>
      <c r="B839" s="23" t="s">
        <v>781</v>
      </c>
      <c r="C839" s="14" t="str">
        <f>IF(ISERROR(VLOOKUP($B839,Listas!$B$4:$C$12,2,FALSE)),"",VLOOKUP($B839,Listas!$B$4:$C$12,2,FALSE))</f>
        <v/>
      </c>
      <c r="D839" s="23"/>
      <c r="E839" s="15">
        <v>0</v>
      </c>
      <c r="F839" s="15" t="s">
        <v>909</v>
      </c>
      <c r="G839" s="15" t="str">
        <f>IF(ISERROR(VLOOKUP($B839&amp;" "&amp;$H839,Listas!$N$4:$O$14,2,FALSE)),"",VLOOKUP($B839&amp;" "&amp;$H839,Listas!$N$4:$O$14,2,FALSE))</f>
        <v/>
      </c>
      <c r="H839" s="15" t="str">
        <f>IF(ISERROR(VLOOKUP($F839,Listas!$L$4:$M$7,2,FALSE)),"",VLOOKUP($F839,Listas!$L$4:$M$7,2,FALSE))</f>
        <v/>
      </c>
      <c r="I839" s="17" t="str">
        <f t="shared" ref="I839:I902" si="26">IFERROR(IF(B839="Hydrogen_\_Hidrógeno",(E839*G839)*0.4,E839*G839),"")</f>
        <v/>
      </c>
      <c r="J839" s="15" t="str">
        <f t="shared" si="25"/>
        <v/>
      </c>
      <c r="K839" s="15" t="str">
        <f>IF(ISERROR(VLOOKUP($B839,Listas!$B$4:$K$12,10,FALSE)),"",IF(B839="Hydrogen_\_Hidrógeno",LOOKUP(D839,Listas!$AL$4:$AL$7,Listas!$AM$4:$AM$7),VLOOKUP($B839,Listas!$B$4:$K$12,10,FALSE)))</f>
        <v/>
      </c>
    </row>
    <row r="840" spans="1:11" x14ac:dyDescent="0.25">
      <c r="A840" s="14"/>
      <c r="B840" s="23" t="s">
        <v>781</v>
      </c>
      <c r="C840" s="14" t="str">
        <f>IF(ISERROR(VLOOKUP($B840,Listas!$B$4:$C$12,2,FALSE)),"",VLOOKUP($B840,Listas!$B$4:$C$12,2,FALSE))</f>
        <v/>
      </c>
      <c r="D840" s="23"/>
      <c r="E840" s="15">
        <v>0</v>
      </c>
      <c r="F840" s="15" t="s">
        <v>909</v>
      </c>
      <c r="G840" s="15" t="str">
        <f>IF(ISERROR(VLOOKUP($B840&amp;" "&amp;$H840,Listas!$N$4:$O$14,2,FALSE)),"",VLOOKUP($B840&amp;" "&amp;$H840,Listas!$N$4:$O$14,2,FALSE))</f>
        <v/>
      </c>
      <c r="H840" s="15" t="str">
        <f>IF(ISERROR(VLOOKUP($F840,Listas!$L$4:$M$7,2,FALSE)),"",VLOOKUP($F840,Listas!$L$4:$M$7,2,FALSE))</f>
        <v/>
      </c>
      <c r="I840" s="17" t="str">
        <f t="shared" si="26"/>
        <v/>
      </c>
      <c r="J840" s="15" t="str">
        <f t="shared" ref="J840:J903" si="27">IF(ISERROR(E840*G840),"",E840*G840)</f>
        <v/>
      </c>
      <c r="K840" s="15" t="str">
        <f>IF(ISERROR(VLOOKUP($B840,Listas!$B$4:$K$12,10,FALSE)),"",IF(B840="Hydrogen_\_Hidrógeno",LOOKUP(D840,Listas!$AL$4:$AL$7,Listas!$AM$4:$AM$7),VLOOKUP($B840,Listas!$B$4:$K$12,10,FALSE)))</f>
        <v/>
      </c>
    </row>
    <row r="841" spans="1:11" x14ac:dyDescent="0.25">
      <c r="A841" s="14"/>
      <c r="B841" s="23" t="s">
        <v>781</v>
      </c>
      <c r="C841" s="14" t="str">
        <f>IF(ISERROR(VLOOKUP($B841,Listas!$B$4:$C$12,2,FALSE)),"",VLOOKUP($B841,Listas!$B$4:$C$12,2,FALSE))</f>
        <v/>
      </c>
      <c r="D841" s="23"/>
      <c r="E841" s="15">
        <v>0</v>
      </c>
      <c r="F841" s="15" t="s">
        <v>909</v>
      </c>
      <c r="G841" s="15" t="str">
        <f>IF(ISERROR(VLOOKUP($B841&amp;" "&amp;$H841,Listas!$N$4:$O$14,2,FALSE)),"",VLOOKUP($B841&amp;" "&amp;$H841,Listas!$N$4:$O$14,2,FALSE))</f>
        <v/>
      </c>
      <c r="H841" s="15" t="str">
        <f>IF(ISERROR(VLOOKUP($F841,Listas!$L$4:$M$7,2,FALSE)),"",VLOOKUP($F841,Listas!$L$4:$M$7,2,FALSE))</f>
        <v/>
      </c>
      <c r="I841" s="17" t="str">
        <f t="shared" si="26"/>
        <v/>
      </c>
      <c r="J841" s="15" t="str">
        <f t="shared" si="27"/>
        <v/>
      </c>
      <c r="K841" s="15" t="str">
        <f>IF(ISERROR(VLOOKUP($B841,Listas!$B$4:$K$12,10,FALSE)),"",IF(B841="Hydrogen_\_Hidrógeno",LOOKUP(D841,Listas!$AL$4:$AL$7,Listas!$AM$4:$AM$7),VLOOKUP($B841,Listas!$B$4:$K$12,10,FALSE)))</f>
        <v/>
      </c>
    </row>
    <row r="842" spans="1:11" x14ac:dyDescent="0.25">
      <c r="A842" s="14"/>
      <c r="B842" s="23" t="s">
        <v>781</v>
      </c>
      <c r="C842" s="14" t="str">
        <f>IF(ISERROR(VLOOKUP($B842,Listas!$B$4:$C$12,2,FALSE)),"",VLOOKUP($B842,Listas!$B$4:$C$12,2,FALSE))</f>
        <v/>
      </c>
      <c r="D842" s="23"/>
      <c r="E842" s="15">
        <v>0</v>
      </c>
      <c r="F842" s="15" t="s">
        <v>909</v>
      </c>
      <c r="G842" s="15" t="str">
        <f>IF(ISERROR(VLOOKUP($B842&amp;" "&amp;$H842,Listas!$N$4:$O$14,2,FALSE)),"",VLOOKUP($B842&amp;" "&amp;$H842,Listas!$N$4:$O$14,2,FALSE))</f>
        <v/>
      </c>
      <c r="H842" s="15" t="str">
        <f>IF(ISERROR(VLOOKUP($F842,Listas!$L$4:$M$7,2,FALSE)),"",VLOOKUP($F842,Listas!$L$4:$M$7,2,FALSE))</f>
        <v/>
      </c>
      <c r="I842" s="17" t="str">
        <f t="shared" si="26"/>
        <v/>
      </c>
      <c r="J842" s="15" t="str">
        <f t="shared" si="27"/>
        <v/>
      </c>
      <c r="K842" s="15" t="str">
        <f>IF(ISERROR(VLOOKUP($B842,Listas!$B$4:$K$12,10,FALSE)),"",IF(B842="Hydrogen_\_Hidrógeno",LOOKUP(D842,Listas!$AL$4:$AL$7,Listas!$AM$4:$AM$7),VLOOKUP($B842,Listas!$B$4:$K$12,10,FALSE)))</f>
        <v/>
      </c>
    </row>
    <row r="843" spans="1:11" x14ac:dyDescent="0.25">
      <c r="A843" s="14"/>
      <c r="B843" s="23" t="s">
        <v>781</v>
      </c>
      <c r="C843" s="14" t="str">
        <f>IF(ISERROR(VLOOKUP($B843,Listas!$B$4:$C$12,2,FALSE)),"",VLOOKUP($B843,Listas!$B$4:$C$12,2,FALSE))</f>
        <v/>
      </c>
      <c r="D843" s="23"/>
      <c r="E843" s="15">
        <v>0</v>
      </c>
      <c r="F843" s="15" t="s">
        <v>909</v>
      </c>
      <c r="G843" s="15" t="str">
        <f>IF(ISERROR(VLOOKUP($B843&amp;" "&amp;$H843,Listas!$N$4:$O$14,2,FALSE)),"",VLOOKUP($B843&amp;" "&amp;$H843,Listas!$N$4:$O$14,2,FALSE))</f>
        <v/>
      </c>
      <c r="H843" s="15" t="str">
        <f>IF(ISERROR(VLOOKUP($F843,Listas!$L$4:$M$7,2,FALSE)),"",VLOOKUP($F843,Listas!$L$4:$M$7,2,FALSE))</f>
        <v/>
      </c>
      <c r="I843" s="17" t="str">
        <f t="shared" si="26"/>
        <v/>
      </c>
      <c r="J843" s="15" t="str">
        <f t="shared" si="27"/>
        <v/>
      </c>
      <c r="K843" s="15" t="str">
        <f>IF(ISERROR(VLOOKUP($B843,Listas!$B$4:$K$12,10,FALSE)),"",IF(B843="Hydrogen_\_Hidrógeno",LOOKUP(D843,Listas!$AL$4:$AL$7,Listas!$AM$4:$AM$7),VLOOKUP($B843,Listas!$B$4:$K$12,10,FALSE)))</f>
        <v/>
      </c>
    </row>
    <row r="844" spans="1:11" x14ac:dyDescent="0.25">
      <c r="A844" s="14"/>
      <c r="B844" s="23" t="s">
        <v>781</v>
      </c>
      <c r="C844" s="14" t="str">
        <f>IF(ISERROR(VLOOKUP($B844,Listas!$B$4:$C$12,2,FALSE)),"",VLOOKUP($B844,Listas!$B$4:$C$12,2,FALSE))</f>
        <v/>
      </c>
      <c r="D844" s="23"/>
      <c r="E844" s="15">
        <v>0</v>
      </c>
      <c r="F844" s="15" t="s">
        <v>909</v>
      </c>
      <c r="G844" s="15" t="str">
        <f>IF(ISERROR(VLOOKUP($B844&amp;" "&amp;$H844,Listas!$N$4:$O$14,2,FALSE)),"",VLOOKUP($B844&amp;" "&amp;$H844,Listas!$N$4:$O$14,2,FALSE))</f>
        <v/>
      </c>
      <c r="H844" s="15" t="str">
        <f>IF(ISERROR(VLOOKUP($F844,Listas!$L$4:$M$7,2,FALSE)),"",VLOOKUP($F844,Listas!$L$4:$M$7,2,FALSE))</f>
        <v/>
      </c>
      <c r="I844" s="17" t="str">
        <f t="shared" si="26"/>
        <v/>
      </c>
      <c r="J844" s="15" t="str">
        <f t="shared" si="27"/>
        <v/>
      </c>
      <c r="K844" s="15" t="str">
        <f>IF(ISERROR(VLOOKUP($B844,Listas!$B$4:$K$12,10,FALSE)),"",IF(B844="Hydrogen_\_Hidrógeno",LOOKUP(D844,Listas!$AL$4:$AL$7,Listas!$AM$4:$AM$7),VLOOKUP($B844,Listas!$B$4:$K$12,10,FALSE)))</f>
        <v/>
      </c>
    </row>
    <row r="845" spans="1:11" x14ac:dyDescent="0.25">
      <c r="A845" s="14"/>
      <c r="B845" s="23" t="s">
        <v>781</v>
      </c>
      <c r="C845" s="14" t="str">
        <f>IF(ISERROR(VLOOKUP($B845,Listas!$B$4:$C$12,2,FALSE)),"",VLOOKUP($B845,Listas!$B$4:$C$12,2,FALSE))</f>
        <v/>
      </c>
      <c r="D845" s="23"/>
      <c r="E845" s="15">
        <v>0</v>
      </c>
      <c r="F845" s="15" t="s">
        <v>909</v>
      </c>
      <c r="G845" s="15" t="str">
        <f>IF(ISERROR(VLOOKUP($B845&amp;" "&amp;$H845,Listas!$N$4:$O$14,2,FALSE)),"",VLOOKUP($B845&amp;" "&amp;$H845,Listas!$N$4:$O$14,2,FALSE))</f>
        <v/>
      </c>
      <c r="H845" s="15" t="str">
        <f>IF(ISERROR(VLOOKUP($F845,Listas!$L$4:$M$7,2,FALSE)),"",VLOOKUP($F845,Listas!$L$4:$M$7,2,FALSE))</f>
        <v/>
      </c>
      <c r="I845" s="17" t="str">
        <f t="shared" si="26"/>
        <v/>
      </c>
      <c r="J845" s="15" t="str">
        <f t="shared" si="27"/>
        <v/>
      </c>
      <c r="K845" s="15" t="str">
        <f>IF(ISERROR(VLOOKUP($B845,Listas!$B$4:$K$12,10,FALSE)),"",IF(B845="Hydrogen_\_Hidrógeno",LOOKUP(D845,Listas!$AL$4:$AL$7,Listas!$AM$4:$AM$7),VLOOKUP($B845,Listas!$B$4:$K$12,10,FALSE)))</f>
        <v/>
      </c>
    </row>
    <row r="846" spans="1:11" x14ac:dyDescent="0.25">
      <c r="A846" s="14"/>
      <c r="B846" s="23" t="s">
        <v>781</v>
      </c>
      <c r="C846" s="14" t="str">
        <f>IF(ISERROR(VLOOKUP($B846,Listas!$B$4:$C$12,2,FALSE)),"",VLOOKUP($B846,Listas!$B$4:$C$12,2,FALSE))</f>
        <v/>
      </c>
      <c r="D846" s="23"/>
      <c r="E846" s="15">
        <v>0</v>
      </c>
      <c r="F846" s="15" t="s">
        <v>909</v>
      </c>
      <c r="G846" s="15" t="str">
        <f>IF(ISERROR(VLOOKUP($B846&amp;" "&amp;$H846,Listas!$N$4:$O$14,2,FALSE)),"",VLOOKUP($B846&amp;" "&amp;$H846,Listas!$N$4:$O$14,2,FALSE))</f>
        <v/>
      </c>
      <c r="H846" s="15" t="str">
        <f>IF(ISERROR(VLOOKUP($F846,Listas!$L$4:$M$7,2,FALSE)),"",VLOOKUP($F846,Listas!$L$4:$M$7,2,FALSE))</f>
        <v/>
      </c>
      <c r="I846" s="17" t="str">
        <f t="shared" si="26"/>
        <v/>
      </c>
      <c r="J846" s="15" t="str">
        <f t="shared" si="27"/>
        <v/>
      </c>
      <c r="K846" s="15" t="str">
        <f>IF(ISERROR(VLOOKUP($B846,Listas!$B$4:$K$12,10,FALSE)),"",IF(B846="Hydrogen_\_Hidrógeno",LOOKUP(D846,Listas!$AL$4:$AL$7,Listas!$AM$4:$AM$7),VLOOKUP($B846,Listas!$B$4:$K$12,10,FALSE)))</f>
        <v/>
      </c>
    </row>
    <row r="847" spans="1:11" x14ac:dyDescent="0.25">
      <c r="A847" s="14"/>
      <c r="B847" s="23" t="s">
        <v>781</v>
      </c>
      <c r="C847" s="14" t="str">
        <f>IF(ISERROR(VLOOKUP($B847,Listas!$B$4:$C$12,2,FALSE)),"",VLOOKUP($B847,Listas!$B$4:$C$12,2,FALSE))</f>
        <v/>
      </c>
      <c r="D847" s="23"/>
      <c r="E847" s="15">
        <v>0</v>
      </c>
      <c r="F847" s="15" t="s">
        <v>909</v>
      </c>
      <c r="G847" s="15" t="str">
        <f>IF(ISERROR(VLOOKUP($B847&amp;" "&amp;$H847,Listas!$N$4:$O$14,2,FALSE)),"",VLOOKUP($B847&amp;" "&amp;$H847,Listas!$N$4:$O$14,2,FALSE))</f>
        <v/>
      </c>
      <c r="H847" s="15" t="str">
        <f>IF(ISERROR(VLOOKUP($F847,Listas!$L$4:$M$7,2,FALSE)),"",VLOOKUP($F847,Listas!$L$4:$M$7,2,FALSE))</f>
        <v/>
      </c>
      <c r="I847" s="17" t="str">
        <f t="shared" si="26"/>
        <v/>
      </c>
      <c r="J847" s="15" t="str">
        <f t="shared" si="27"/>
        <v/>
      </c>
      <c r="K847" s="15" t="str">
        <f>IF(ISERROR(VLOOKUP($B847,Listas!$B$4:$K$12,10,FALSE)),"",IF(B847="Hydrogen_\_Hidrógeno",LOOKUP(D847,Listas!$AL$4:$AL$7,Listas!$AM$4:$AM$7),VLOOKUP($B847,Listas!$B$4:$K$12,10,FALSE)))</f>
        <v/>
      </c>
    </row>
    <row r="848" spans="1:11" x14ac:dyDescent="0.25">
      <c r="A848" s="14"/>
      <c r="B848" s="23" t="s">
        <v>781</v>
      </c>
      <c r="C848" s="14" t="str">
        <f>IF(ISERROR(VLOOKUP($B848,Listas!$B$4:$C$12,2,FALSE)),"",VLOOKUP($B848,Listas!$B$4:$C$12,2,FALSE))</f>
        <v/>
      </c>
      <c r="D848" s="23"/>
      <c r="E848" s="15">
        <v>0</v>
      </c>
      <c r="F848" s="15" t="s">
        <v>909</v>
      </c>
      <c r="G848" s="15" t="str">
        <f>IF(ISERROR(VLOOKUP($B848&amp;" "&amp;$H848,Listas!$N$4:$O$14,2,FALSE)),"",VLOOKUP($B848&amp;" "&amp;$H848,Listas!$N$4:$O$14,2,FALSE))</f>
        <v/>
      </c>
      <c r="H848" s="15" t="str">
        <f>IF(ISERROR(VLOOKUP($F848,Listas!$L$4:$M$7,2,FALSE)),"",VLOOKUP($F848,Listas!$L$4:$M$7,2,FALSE))</f>
        <v/>
      </c>
      <c r="I848" s="17" t="str">
        <f t="shared" si="26"/>
        <v/>
      </c>
      <c r="J848" s="15" t="str">
        <f t="shared" si="27"/>
        <v/>
      </c>
      <c r="K848" s="15" t="str">
        <f>IF(ISERROR(VLOOKUP($B848,Listas!$B$4:$K$12,10,FALSE)),"",IF(B848="Hydrogen_\_Hidrógeno",LOOKUP(D848,Listas!$AL$4:$AL$7,Listas!$AM$4:$AM$7),VLOOKUP($B848,Listas!$B$4:$K$12,10,FALSE)))</f>
        <v/>
      </c>
    </row>
    <row r="849" spans="1:11" x14ac:dyDescent="0.25">
      <c r="A849" s="14"/>
      <c r="B849" s="23" t="s">
        <v>781</v>
      </c>
      <c r="C849" s="14" t="str">
        <f>IF(ISERROR(VLOOKUP($B849,Listas!$B$4:$C$12,2,FALSE)),"",VLOOKUP($B849,Listas!$B$4:$C$12,2,FALSE))</f>
        <v/>
      </c>
      <c r="D849" s="23"/>
      <c r="E849" s="15">
        <v>0</v>
      </c>
      <c r="F849" s="15" t="s">
        <v>909</v>
      </c>
      <c r="G849" s="15" t="str">
        <f>IF(ISERROR(VLOOKUP($B849&amp;" "&amp;$H849,Listas!$N$4:$O$14,2,FALSE)),"",VLOOKUP($B849&amp;" "&amp;$H849,Listas!$N$4:$O$14,2,FALSE))</f>
        <v/>
      </c>
      <c r="H849" s="15" t="str">
        <f>IF(ISERROR(VLOOKUP($F849,Listas!$L$4:$M$7,2,FALSE)),"",VLOOKUP($F849,Listas!$L$4:$M$7,2,FALSE))</f>
        <v/>
      </c>
      <c r="I849" s="17" t="str">
        <f t="shared" si="26"/>
        <v/>
      </c>
      <c r="J849" s="15" t="str">
        <f t="shared" si="27"/>
        <v/>
      </c>
      <c r="K849" s="15" t="str">
        <f>IF(ISERROR(VLOOKUP($B849,Listas!$B$4:$K$12,10,FALSE)),"",IF(B849="Hydrogen_\_Hidrógeno",LOOKUP(D849,Listas!$AL$4:$AL$7,Listas!$AM$4:$AM$7),VLOOKUP($B849,Listas!$B$4:$K$12,10,FALSE)))</f>
        <v/>
      </c>
    </row>
    <row r="850" spans="1:11" x14ac:dyDescent="0.25">
      <c r="A850" s="14"/>
      <c r="B850" s="23" t="s">
        <v>781</v>
      </c>
      <c r="C850" s="14" t="str">
        <f>IF(ISERROR(VLOOKUP($B850,Listas!$B$4:$C$12,2,FALSE)),"",VLOOKUP($B850,Listas!$B$4:$C$12,2,FALSE))</f>
        <v/>
      </c>
      <c r="D850" s="23"/>
      <c r="E850" s="15">
        <v>0</v>
      </c>
      <c r="F850" s="15" t="s">
        <v>909</v>
      </c>
      <c r="G850" s="15" t="str">
        <f>IF(ISERROR(VLOOKUP($B850&amp;" "&amp;$H850,Listas!$N$4:$O$14,2,FALSE)),"",VLOOKUP($B850&amp;" "&amp;$H850,Listas!$N$4:$O$14,2,FALSE))</f>
        <v/>
      </c>
      <c r="H850" s="15" t="str">
        <f>IF(ISERROR(VLOOKUP($F850,Listas!$L$4:$M$7,2,FALSE)),"",VLOOKUP($F850,Listas!$L$4:$M$7,2,FALSE))</f>
        <v/>
      </c>
      <c r="I850" s="17" t="str">
        <f t="shared" si="26"/>
        <v/>
      </c>
      <c r="J850" s="15" t="str">
        <f t="shared" si="27"/>
        <v/>
      </c>
      <c r="K850" s="15" t="str">
        <f>IF(ISERROR(VLOOKUP($B850,Listas!$B$4:$K$12,10,FALSE)),"",IF(B850="Hydrogen_\_Hidrógeno",LOOKUP(D850,Listas!$AL$4:$AL$7,Listas!$AM$4:$AM$7),VLOOKUP($B850,Listas!$B$4:$K$12,10,FALSE)))</f>
        <v/>
      </c>
    </row>
    <row r="851" spans="1:11" x14ac:dyDescent="0.25">
      <c r="A851" s="14"/>
      <c r="B851" s="23" t="s">
        <v>781</v>
      </c>
      <c r="C851" s="14" t="str">
        <f>IF(ISERROR(VLOOKUP($B851,Listas!$B$4:$C$12,2,FALSE)),"",VLOOKUP($B851,Listas!$B$4:$C$12,2,FALSE))</f>
        <v/>
      </c>
      <c r="D851" s="23"/>
      <c r="E851" s="15">
        <v>0</v>
      </c>
      <c r="F851" s="15" t="s">
        <v>909</v>
      </c>
      <c r="G851" s="15" t="str">
        <f>IF(ISERROR(VLOOKUP($B851&amp;" "&amp;$H851,Listas!$N$4:$O$14,2,FALSE)),"",VLOOKUP($B851&amp;" "&amp;$H851,Listas!$N$4:$O$14,2,FALSE))</f>
        <v/>
      </c>
      <c r="H851" s="15" t="str">
        <f>IF(ISERROR(VLOOKUP($F851,Listas!$L$4:$M$7,2,FALSE)),"",VLOOKUP($F851,Listas!$L$4:$M$7,2,FALSE))</f>
        <v/>
      </c>
      <c r="I851" s="17" t="str">
        <f t="shared" si="26"/>
        <v/>
      </c>
      <c r="J851" s="15" t="str">
        <f t="shared" si="27"/>
        <v/>
      </c>
      <c r="K851" s="15" t="str">
        <f>IF(ISERROR(VLOOKUP($B851,Listas!$B$4:$K$12,10,FALSE)),"",IF(B851="Hydrogen_\_Hidrógeno",LOOKUP(D851,Listas!$AL$4:$AL$7,Listas!$AM$4:$AM$7),VLOOKUP($B851,Listas!$B$4:$K$12,10,FALSE)))</f>
        <v/>
      </c>
    </row>
    <row r="852" spans="1:11" x14ac:dyDescent="0.25">
      <c r="A852" s="14"/>
      <c r="B852" s="23" t="s">
        <v>781</v>
      </c>
      <c r="C852" s="14" t="str">
        <f>IF(ISERROR(VLOOKUP($B852,Listas!$B$4:$C$12,2,FALSE)),"",VLOOKUP($B852,Listas!$B$4:$C$12,2,FALSE))</f>
        <v/>
      </c>
      <c r="D852" s="23"/>
      <c r="E852" s="15">
        <v>0</v>
      </c>
      <c r="F852" s="15" t="s">
        <v>909</v>
      </c>
      <c r="G852" s="15" t="str">
        <f>IF(ISERROR(VLOOKUP($B852&amp;" "&amp;$H852,Listas!$N$4:$O$14,2,FALSE)),"",VLOOKUP($B852&amp;" "&amp;$H852,Listas!$N$4:$O$14,2,FALSE))</f>
        <v/>
      </c>
      <c r="H852" s="15" t="str">
        <f>IF(ISERROR(VLOOKUP($F852,Listas!$L$4:$M$7,2,FALSE)),"",VLOOKUP($F852,Listas!$L$4:$M$7,2,FALSE))</f>
        <v/>
      </c>
      <c r="I852" s="17" t="str">
        <f t="shared" si="26"/>
        <v/>
      </c>
      <c r="J852" s="15" t="str">
        <f t="shared" si="27"/>
        <v/>
      </c>
      <c r="K852" s="15" t="str">
        <f>IF(ISERROR(VLOOKUP($B852,Listas!$B$4:$K$12,10,FALSE)),"",IF(B852="Hydrogen_\_Hidrógeno",LOOKUP(D852,Listas!$AL$4:$AL$7,Listas!$AM$4:$AM$7),VLOOKUP($B852,Listas!$B$4:$K$12,10,FALSE)))</f>
        <v/>
      </c>
    </row>
    <row r="853" spans="1:11" x14ac:dyDescent="0.25">
      <c r="A853" s="14"/>
      <c r="B853" s="23" t="s">
        <v>781</v>
      </c>
      <c r="C853" s="14" t="str">
        <f>IF(ISERROR(VLOOKUP($B853,Listas!$B$4:$C$12,2,FALSE)),"",VLOOKUP($B853,Listas!$B$4:$C$12,2,FALSE))</f>
        <v/>
      </c>
      <c r="D853" s="23"/>
      <c r="E853" s="15">
        <v>0</v>
      </c>
      <c r="F853" s="15" t="s">
        <v>909</v>
      </c>
      <c r="G853" s="15" t="str">
        <f>IF(ISERROR(VLOOKUP($B853&amp;" "&amp;$H853,Listas!$N$4:$O$14,2,FALSE)),"",VLOOKUP($B853&amp;" "&amp;$H853,Listas!$N$4:$O$14,2,FALSE))</f>
        <v/>
      </c>
      <c r="H853" s="15" t="str">
        <f>IF(ISERROR(VLOOKUP($F853,Listas!$L$4:$M$7,2,FALSE)),"",VLOOKUP($F853,Listas!$L$4:$M$7,2,FALSE))</f>
        <v/>
      </c>
      <c r="I853" s="17" t="str">
        <f t="shared" si="26"/>
        <v/>
      </c>
      <c r="J853" s="15" t="str">
        <f t="shared" si="27"/>
        <v/>
      </c>
      <c r="K853" s="15" t="str">
        <f>IF(ISERROR(VLOOKUP($B853,Listas!$B$4:$K$12,10,FALSE)),"",IF(B853="Hydrogen_\_Hidrógeno",LOOKUP(D853,Listas!$AL$4:$AL$7,Listas!$AM$4:$AM$7),VLOOKUP($B853,Listas!$B$4:$K$12,10,FALSE)))</f>
        <v/>
      </c>
    </row>
    <row r="854" spans="1:11" x14ac:dyDescent="0.25">
      <c r="A854" s="14"/>
      <c r="B854" s="23" t="s">
        <v>781</v>
      </c>
      <c r="C854" s="14" t="str">
        <f>IF(ISERROR(VLOOKUP($B854,Listas!$B$4:$C$12,2,FALSE)),"",VLOOKUP($B854,Listas!$B$4:$C$12,2,FALSE))</f>
        <v/>
      </c>
      <c r="D854" s="23"/>
      <c r="E854" s="15">
        <v>0</v>
      </c>
      <c r="F854" s="15" t="s">
        <v>909</v>
      </c>
      <c r="G854" s="15" t="str">
        <f>IF(ISERROR(VLOOKUP($B854&amp;" "&amp;$H854,Listas!$N$4:$O$14,2,FALSE)),"",VLOOKUP($B854&amp;" "&amp;$H854,Listas!$N$4:$O$14,2,FALSE))</f>
        <v/>
      </c>
      <c r="H854" s="15" t="str">
        <f>IF(ISERROR(VLOOKUP($F854,Listas!$L$4:$M$7,2,FALSE)),"",VLOOKUP($F854,Listas!$L$4:$M$7,2,FALSE))</f>
        <v/>
      </c>
      <c r="I854" s="17" t="str">
        <f t="shared" si="26"/>
        <v/>
      </c>
      <c r="J854" s="15" t="str">
        <f t="shared" si="27"/>
        <v/>
      </c>
      <c r="K854" s="15" t="str">
        <f>IF(ISERROR(VLOOKUP($B854,Listas!$B$4:$K$12,10,FALSE)),"",IF(B854="Hydrogen_\_Hidrógeno",LOOKUP(D854,Listas!$AL$4:$AL$7,Listas!$AM$4:$AM$7),VLOOKUP($B854,Listas!$B$4:$K$12,10,FALSE)))</f>
        <v/>
      </c>
    </row>
    <row r="855" spans="1:11" x14ac:dyDescent="0.25">
      <c r="A855" s="14"/>
      <c r="B855" s="23" t="s">
        <v>781</v>
      </c>
      <c r="C855" s="14" t="str">
        <f>IF(ISERROR(VLOOKUP($B855,Listas!$B$4:$C$12,2,FALSE)),"",VLOOKUP($B855,Listas!$B$4:$C$12,2,FALSE))</f>
        <v/>
      </c>
      <c r="D855" s="23"/>
      <c r="E855" s="15">
        <v>0</v>
      </c>
      <c r="F855" s="15" t="s">
        <v>909</v>
      </c>
      <c r="G855" s="15" t="str">
        <f>IF(ISERROR(VLOOKUP($B855&amp;" "&amp;$H855,Listas!$N$4:$O$14,2,FALSE)),"",VLOOKUP($B855&amp;" "&amp;$H855,Listas!$N$4:$O$14,2,FALSE))</f>
        <v/>
      </c>
      <c r="H855" s="15" t="str">
        <f>IF(ISERROR(VLOOKUP($F855,Listas!$L$4:$M$7,2,FALSE)),"",VLOOKUP($F855,Listas!$L$4:$M$7,2,FALSE))</f>
        <v/>
      </c>
      <c r="I855" s="17" t="str">
        <f t="shared" si="26"/>
        <v/>
      </c>
      <c r="J855" s="15" t="str">
        <f t="shared" si="27"/>
        <v/>
      </c>
      <c r="K855" s="15" t="str">
        <f>IF(ISERROR(VLOOKUP($B855,Listas!$B$4:$K$12,10,FALSE)),"",IF(B855="Hydrogen_\_Hidrógeno",LOOKUP(D855,Listas!$AL$4:$AL$7,Listas!$AM$4:$AM$7),VLOOKUP($B855,Listas!$B$4:$K$12,10,FALSE)))</f>
        <v/>
      </c>
    </row>
    <row r="856" spans="1:11" x14ac:dyDescent="0.25">
      <c r="A856" s="14"/>
      <c r="B856" s="23" t="s">
        <v>781</v>
      </c>
      <c r="C856" s="14" t="str">
        <f>IF(ISERROR(VLOOKUP($B856,Listas!$B$4:$C$12,2,FALSE)),"",VLOOKUP($B856,Listas!$B$4:$C$12,2,FALSE))</f>
        <v/>
      </c>
      <c r="D856" s="23"/>
      <c r="E856" s="15">
        <v>0</v>
      </c>
      <c r="F856" s="15" t="s">
        <v>909</v>
      </c>
      <c r="G856" s="15" t="str">
        <f>IF(ISERROR(VLOOKUP($B856&amp;" "&amp;$H856,Listas!$N$4:$O$14,2,FALSE)),"",VLOOKUP($B856&amp;" "&amp;$H856,Listas!$N$4:$O$14,2,FALSE))</f>
        <v/>
      </c>
      <c r="H856" s="15" t="str">
        <f>IF(ISERROR(VLOOKUP($F856,Listas!$L$4:$M$7,2,FALSE)),"",VLOOKUP($F856,Listas!$L$4:$M$7,2,FALSE))</f>
        <v/>
      </c>
      <c r="I856" s="17" t="str">
        <f t="shared" si="26"/>
        <v/>
      </c>
      <c r="J856" s="15" t="str">
        <f t="shared" si="27"/>
        <v/>
      </c>
      <c r="K856" s="15" t="str">
        <f>IF(ISERROR(VLOOKUP($B856,Listas!$B$4:$K$12,10,FALSE)),"",IF(B856="Hydrogen_\_Hidrógeno",LOOKUP(D856,Listas!$AL$4:$AL$7,Listas!$AM$4:$AM$7),VLOOKUP($B856,Listas!$B$4:$K$12,10,FALSE)))</f>
        <v/>
      </c>
    </row>
    <row r="857" spans="1:11" x14ac:dyDescent="0.25">
      <c r="A857" s="14"/>
      <c r="B857" s="23" t="s">
        <v>781</v>
      </c>
      <c r="C857" s="14" t="str">
        <f>IF(ISERROR(VLOOKUP($B857,Listas!$B$4:$C$12,2,FALSE)),"",VLOOKUP($B857,Listas!$B$4:$C$12,2,FALSE))</f>
        <v/>
      </c>
      <c r="D857" s="23"/>
      <c r="E857" s="15">
        <v>0</v>
      </c>
      <c r="F857" s="15" t="s">
        <v>909</v>
      </c>
      <c r="G857" s="15" t="str">
        <f>IF(ISERROR(VLOOKUP($B857&amp;" "&amp;$H857,Listas!$N$4:$O$14,2,FALSE)),"",VLOOKUP($B857&amp;" "&amp;$H857,Listas!$N$4:$O$14,2,FALSE))</f>
        <v/>
      </c>
      <c r="H857" s="15" t="str">
        <f>IF(ISERROR(VLOOKUP($F857,Listas!$L$4:$M$7,2,FALSE)),"",VLOOKUP($F857,Listas!$L$4:$M$7,2,FALSE))</f>
        <v/>
      </c>
      <c r="I857" s="17" t="str">
        <f t="shared" si="26"/>
        <v/>
      </c>
      <c r="J857" s="15" t="str">
        <f t="shared" si="27"/>
        <v/>
      </c>
      <c r="K857" s="15" t="str">
        <f>IF(ISERROR(VLOOKUP($B857,Listas!$B$4:$K$12,10,FALSE)),"",IF(B857="Hydrogen_\_Hidrógeno",LOOKUP(D857,Listas!$AL$4:$AL$7,Listas!$AM$4:$AM$7),VLOOKUP($B857,Listas!$B$4:$K$12,10,FALSE)))</f>
        <v/>
      </c>
    </row>
    <row r="858" spans="1:11" x14ac:dyDescent="0.25">
      <c r="A858" s="14"/>
      <c r="B858" s="23" t="s">
        <v>781</v>
      </c>
      <c r="C858" s="14" t="str">
        <f>IF(ISERROR(VLOOKUP($B858,Listas!$B$4:$C$12,2,FALSE)),"",VLOOKUP($B858,Listas!$B$4:$C$12,2,FALSE))</f>
        <v/>
      </c>
      <c r="D858" s="23"/>
      <c r="E858" s="15">
        <v>0</v>
      </c>
      <c r="F858" s="15" t="s">
        <v>909</v>
      </c>
      <c r="G858" s="15" t="str">
        <f>IF(ISERROR(VLOOKUP($B858&amp;" "&amp;$H858,Listas!$N$4:$O$14,2,FALSE)),"",VLOOKUP($B858&amp;" "&amp;$H858,Listas!$N$4:$O$14,2,FALSE))</f>
        <v/>
      </c>
      <c r="H858" s="15" t="str">
        <f>IF(ISERROR(VLOOKUP($F858,Listas!$L$4:$M$7,2,FALSE)),"",VLOOKUP($F858,Listas!$L$4:$M$7,2,FALSE))</f>
        <v/>
      </c>
      <c r="I858" s="17" t="str">
        <f t="shared" si="26"/>
        <v/>
      </c>
      <c r="J858" s="15" t="str">
        <f t="shared" si="27"/>
        <v/>
      </c>
      <c r="K858" s="15" t="str">
        <f>IF(ISERROR(VLOOKUP($B858,Listas!$B$4:$K$12,10,FALSE)),"",IF(B858="Hydrogen_\_Hidrógeno",LOOKUP(D858,Listas!$AL$4:$AL$7,Listas!$AM$4:$AM$7),VLOOKUP($B858,Listas!$B$4:$K$12,10,FALSE)))</f>
        <v/>
      </c>
    </row>
    <row r="859" spans="1:11" x14ac:dyDescent="0.25">
      <c r="A859" s="14"/>
      <c r="B859" s="23" t="s">
        <v>781</v>
      </c>
      <c r="C859" s="14" t="str">
        <f>IF(ISERROR(VLOOKUP($B859,Listas!$B$4:$C$12,2,FALSE)),"",VLOOKUP($B859,Listas!$B$4:$C$12,2,FALSE))</f>
        <v/>
      </c>
      <c r="D859" s="23"/>
      <c r="E859" s="15">
        <v>0</v>
      </c>
      <c r="F859" s="15" t="s">
        <v>909</v>
      </c>
      <c r="G859" s="15" t="str">
        <f>IF(ISERROR(VLOOKUP($B859&amp;" "&amp;$H859,Listas!$N$4:$O$14,2,FALSE)),"",VLOOKUP($B859&amp;" "&amp;$H859,Listas!$N$4:$O$14,2,FALSE))</f>
        <v/>
      </c>
      <c r="H859" s="15" t="str">
        <f>IF(ISERROR(VLOOKUP($F859,Listas!$L$4:$M$7,2,FALSE)),"",VLOOKUP($F859,Listas!$L$4:$M$7,2,FALSE))</f>
        <v/>
      </c>
      <c r="I859" s="17" t="str">
        <f t="shared" si="26"/>
        <v/>
      </c>
      <c r="J859" s="15" t="str">
        <f t="shared" si="27"/>
        <v/>
      </c>
      <c r="K859" s="15" t="str">
        <f>IF(ISERROR(VLOOKUP($B859,Listas!$B$4:$K$12,10,FALSE)),"",IF(B859="Hydrogen_\_Hidrógeno",LOOKUP(D859,Listas!$AL$4:$AL$7,Listas!$AM$4:$AM$7),VLOOKUP($B859,Listas!$B$4:$K$12,10,FALSE)))</f>
        <v/>
      </c>
    </row>
    <row r="860" spans="1:11" x14ac:dyDescent="0.25">
      <c r="A860" s="14"/>
      <c r="B860" s="23" t="s">
        <v>781</v>
      </c>
      <c r="C860" s="14" t="str">
        <f>IF(ISERROR(VLOOKUP($B860,Listas!$B$4:$C$12,2,FALSE)),"",VLOOKUP($B860,Listas!$B$4:$C$12,2,FALSE))</f>
        <v/>
      </c>
      <c r="D860" s="23"/>
      <c r="E860" s="15">
        <v>0</v>
      </c>
      <c r="F860" s="15" t="s">
        <v>909</v>
      </c>
      <c r="G860" s="15" t="str">
        <f>IF(ISERROR(VLOOKUP($B860&amp;" "&amp;$H860,Listas!$N$4:$O$14,2,FALSE)),"",VLOOKUP($B860&amp;" "&amp;$H860,Listas!$N$4:$O$14,2,FALSE))</f>
        <v/>
      </c>
      <c r="H860" s="15" t="str">
        <f>IF(ISERROR(VLOOKUP($F860,Listas!$L$4:$M$7,2,FALSE)),"",VLOOKUP($F860,Listas!$L$4:$M$7,2,FALSE))</f>
        <v/>
      </c>
      <c r="I860" s="17" t="str">
        <f t="shared" si="26"/>
        <v/>
      </c>
      <c r="J860" s="15" t="str">
        <f t="shared" si="27"/>
        <v/>
      </c>
      <c r="K860" s="15" t="str">
        <f>IF(ISERROR(VLOOKUP($B860,Listas!$B$4:$K$12,10,FALSE)),"",IF(B860="Hydrogen_\_Hidrógeno",LOOKUP(D860,Listas!$AL$4:$AL$7,Listas!$AM$4:$AM$7),VLOOKUP($B860,Listas!$B$4:$K$12,10,FALSE)))</f>
        <v/>
      </c>
    </row>
    <row r="861" spans="1:11" x14ac:dyDescent="0.25">
      <c r="A861" s="14"/>
      <c r="B861" s="23" t="s">
        <v>781</v>
      </c>
      <c r="C861" s="14" t="str">
        <f>IF(ISERROR(VLOOKUP($B861,Listas!$B$4:$C$12,2,FALSE)),"",VLOOKUP($B861,Listas!$B$4:$C$12,2,FALSE))</f>
        <v/>
      </c>
      <c r="D861" s="23"/>
      <c r="E861" s="15">
        <v>0</v>
      </c>
      <c r="F861" s="15" t="s">
        <v>909</v>
      </c>
      <c r="G861" s="15" t="str">
        <f>IF(ISERROR(VLOOKUP($B861&amp;" "&amp;$H861,Listas!$N$4:$O$14,2,FALSE)),"",VLOOKUP($B861&amp;" "&amp;$H861,Listas!$N$4:$O$14,2,FALSE))</f>
        <v/>
      </c>
      <c r="H861" s="15" t="str">
        <f>IF(ISERROR(VLOOKUP($F861,Listas!$L$4:$M$7,2,FALSE)),"",VLOOKUP($F861,Listas!$L$4:$M$7,2,FALSE))</f>
        <v/>
      </c>
      <c r="I861" s="17" t="str">
        <f t="shared" si="26"/>
        <v/>
      </c>
      <c r="J861" s="15" t="str">
        <f t="shared" si="27"/>
        <v/>
      </c>
      <c r="K861" s="15" t="str">
        <f>IF(ISERROR(VLOOKUP($B861,Listas!$B$4:$K$12,10,FALSE)),"",IF(B861="Hydrogen_\_Hidrógeno",LOOKUP(D861,Listas!$AL$4:$AL$7,Listas!$AM$4:$AM$7),VLOOKUP($B861,Listas!$B$4:$K$12,10,FALSE)))</f>
        <v/>
      </c>
    </row>
    <row r="862" spans="1:11" x14ac:dyDescent="0.25">
      <c r="A862" s="14"/>
      <c r="B862" s="23" t="s">
        <v>781</v>
      </c>
      <c r="C862" s="14" t="str">
        <f>IF(ISERROR(VLOOKUP($B862,Listas!$B$4:$C$12,2,FALSE)),"",VLOOKUP($B862,Listas!$B$4:$C$12,2,FALSE))</f>
        <v/>
      </c>
      <c r="D862" s="23"/>
      <c r="E862" s="15">
        <v>0</v>
      </c>
      <c r="F862" s="15" t="s">
        <v>909</v>
      </c>
      <c r="G862" s="15" t="str">
        <f>IF(ISERROR(VLOOKUP($B862&amp;" "&amp;$H862,Listas!$N$4:$O$14,2,FALSE)),"",VLOOKUP($B862&amp;" "&amp;$H862,Listas!$N$4:$O$14,2,FALSE))</f>
        <v/>
      </c>
      <c r="H862" s="15" t="str">
        <f>IF(ISERROR(VLOOKUP($F862,Listas!$L$4:$M$7,2,FALSE)),"",VLOOKUP($F862,Listas!$L$4:$M$7,2,FALSE))</f>
        <v/>
      </c>
      <c r="I862" s="17" t="str">
        <f t="shared" si="26"/>
        <v/>
      </c>
      <c r="J862" s="15" t="str">
        <f t="shared" si="27"/>
        <v/>
      </c>
      <c r="K862" s="15" t="str">
        <f>IF(ISERROR(VLOOKUP($B862,Listas!$B$4:$K$12,10,FALSE)),"",IF(B862="Hydrogen_\_Hidrógeno",LOOKUP(D862,Listas!$AL$4:$AL$7,Listas!$AM$4:$AM$7),VLOOKUP($B862,Listas!$B$4:$K$12,10,FALSE)))</f>
        <v/>
      </c>
    </row>
    <row r="863" spans="1:11" x14ac:dyDescent="0.25">
      <c r="A863" s="14"/>
      <c r="B863" s="23" t="s">
        <v>781</v>
      </c>
      <c r="C863" s="14" t="str">
        <f>IF(ISERROR(VLOOKUP($B863,Listas!$B$4:$C$12,2,FALSE)),"",VLOOKUP($B863,Listas!$B$4:$C$12,2,FALSE))</f>
        <v/>
      </c>
      <c r="D863" s="23"/>
      <c r="E863" s="15">
        <v>0</v>
      </c>
      <c r="F863" s="15" t="s">
        <v>909</v>
      </c>
      <c r="G863" s="15" t="str">
        <f>IF(ISERROR(VLOOKUP($B863&amp;" "&amp;$H863,Listas!$N$4:$O$14,2,FALSE)),"",VLOOKUP($B863&amp;" "&amp;$H863,Listas!$N$4:$O$14,2,FALSE))</f>
        <v/>
      </c>
      <c r="H863" s="15" t="str">
        <f>IF(ISERROR(VLOOKUP($F863,Listas!$L$4:$M$7,2,FALSE)),"",VLOOKUP($F863,Listas!$L$4:$M$7,2,FALSE))</f>
        <v/>
      </c>
      <c r="I863" s="17" t="str">
        <f t="shared" si="26"/>
        <v/>
      </c>
      <c r="J863" s="15" t="str">
        <f t="shared" si="27"/>
        <v/>
      </c>
      <c r="K863" s="15" t="str">
        <f>IF(ISERROR(VLOOKUP($B863,Listas!$B$4:$K$12,10,FALSE)),"",IF(B863="Hydrogen_\_Hidrógeno",LOOKUP(D863,Listas!$AL$4:$AL$7,Listas!$AM$4:$AM$7),VLOOKUP($B863,Listas!$B$4:$K$12,10,FALSE)))</f>
        <v/>
      </c>
    </row>
    <row r="864" spans="1:11" x14ac:dyDescent="0.25">
      <c r="A864" s="14"/>
      <c r="B864" s="23" t="s">
        <v>781</v>
      </c>
      <c r="C864" s="14" t="str">
        <f>IF(ISERROR(VLOOKUP($B864,Listas!$B$4:$C$12,2,FALSE)),"",VLOOKUP($B864,Listas!$B$4:$C$12,2,FALSE))</f>
        <v/>
      </c>
      <c r="D864" s="23"/>
      <c r="E864" s="15">
        <v>0</v>
      </c>
      <c r="F864" s="15" t="s">
        <v>909</v>
      </c>
      <c r="G864" s="15" t="str">
        <f>IF(ISERROR(VLOOKUP($B864&amp;" "&amp;$H864,Listas!$N$4:$O$14,2,FALSE)),"",VLOOKUP($B864&amp;" "&amp;$H864,Listas!$N$4:$O$14,2,FALSE))</f>
        <v/>
      </c>
      <c r="H864" s="15" t="str">
        <f>IF(ISERROR(VLOOKUP($F864,Listas!$L$4:$M$7,2,FALSE)),"",VLOOKUP($F864,Listas!$L$4:$M$7,2,FALSE))</f>
        <v/>
      </c>
      <c r="I864" s="17" t="str">
        <f t="shared" si="26"/>
        <v/>
      </c>
      <c r="J864" s="15" t="str">
        <f t="shared" si="27"/>
        <v/>
      </c>
      <c r="K864" s="15" t="str">
        <f>IF(ISERROR(VLOOKUP($B864,Listas!$B$4:$K$12,10,FALSE)),"",IF(B864="Hydrogen_\_Hidrógeno",LOOKUP(D864,Listas!$AL$4:$AL$7,Listas!$AM$4:$AM$7),VLOOKUP($B864,Listas!$B$4:$K$12,10,FALSE)))</f>
        <v/>
      </c>
    </row>
    <row r="865" spans="1:11" x14ac:dyDescent="0.25">
      <c r="A865" s="14"/>
      <c r="B865" s="23" t="s">
        <v>781</v>
      </c>
      <c r="C865" s="14" t="str">
        <f>IF(ISERROR(VLOOKUP($B865,Listas!$B$4:$C$12,2,FALSE)),"",VLOOKUP($B865,Listas!$B$4:$C$12,2,FALSE))</f>
        <v/>
      </c>
      <c r="D865" s="23"/>
      <c r="E865" s="15">
        <v>0</v>
      </c>
      <c r="F865" s="15" t="s">
        <v>909</v>
      </c>
      <c r="G865" s="15" t="str">
        <f>IF(ISERROR(VLOOKUP($B865&amp;" "&amp;$H865,Listas!$N$4:$O$14,2,FALSE)),"",VLOOKUP($B865&amp;" "&amp;$H865,Listas!$N$4:$O$14,2,FALSE))</f>
        <v/>
      </c>
      <c r="H865" s="15" t="str">
        <f>IF(ISERROR(VLOOKUP($F865,Listas!$L$4:$M$7,2,FALSE)),"",VLOOKUP($F865,Listas!$L$4:$M$7,2,FALSE))</f>
        <v/>
      </c>
      <c r="I865" s="17" t="str">
        <f t="shared" si="26"/>
        <v/>
      </c>
      <c r="J865" s="15" t="str">
        <f t="shared" si="27"/>
        <v/>
      </c>
      <c r="K865" s="15" t="str">
        <f>IF(ISERROR(VLOOKUP($B865,Listas!$B$4:$K$12,10,FALSE)),"",IF(B865="Hydrogen_\_Hidrógeno",LOOKUP(D865,Listas!$AL$4:$AL$7,Listas!$AM$4:$AM$7),VLOOKUP($B865,Listas!$B$4:$K$12,10,FALSE)))</f>
        <v/>
      </c>
    </row>
    <row r="866" spans="1:11" x14ac:dyDescent="0.25">
      <c r="A866" s="14"/>
      <c r="B866" s="23" t="s">
        <v>781</v>
      </c>
      <c r="C866" s="14" t="str">
        <f>IF(ISERROR(VLOOKUP($B866,Listas!$B$4:$C$12,2,FALSE)),"",VLOOKUP($B866,Listas!$B$4:$C$12,2,FALSE))</f>
        <v/>
      </c>
      <c r="D866" s="23"/>
      <c r="E866" s="15">
        <v>0</v>
      </c>
      <c r="F866" s="15" t="s">
        <v>909</v>
      </c>
      <c r="G866" s="15" t="str">
        <f>IF(ISERROR(VLOOKUP($B866&amp;" "&amp;$H866,Listas!$N$4:$O$14,2,FALSE)),"",VLOOKUP($B866&amp;" "&amp;$H866,Listas!$N$4:$O$14,2,FALSE))</f>
        <v/>
      </c>
      <c r="H866" s="15" t="str">
        <f>IF(ISERROR(VLOOKUP($F866,Listas!$L$4:$M$7,2,FALSE)),"",VLOOKUP($F866,Listas!$L$4:$M$7,2,FALSE))</f>
        <v/>
      </c>
      <c r="I866" s="17" t="str">
        <f t="shared" si="26"/>
        <v/>
      </c>
      <c r="J866" s="15" t="str">
        <f t="shared" si="27"/>
        <v/>
      </c>
      <c r="K866" s="15" t="str">
        <f>IF(ISERROR(VLOOKUP($B866,Listas!$B$4:$K$12,10,FALSE)),"",IF(B866="Hydrogen_\_Hidrógeno",LOOKUP(D866,Listas!$AL$4:$AL$7,Listas!$AM$4:$AM$7),VLOOKUP($B866,Listas!$B$4:$K$12,10,FALSE)))</f>
        <v/>
      </c>
    </row>
    <row r="867" spans="1:11" x14ac:dyDescent="0.25">
      <c r="A867" s="14"/>
      <c r="B867" s="23" t="s">
        <v>781</v>
      </c>
      <c r="C867" s="14" t="str">
        <f>IF(ISERROR(VLOOKUP($B867,Listas!$B$4:$C$12,2,FALSE)),"",VLOOKUP($B867,Listas!$B$4:$C$12,2,FALSE))</f>
        <v/>
      </c>
      <c r="D867" s="23"/>
      <c r="E867" s="15">
        <v>0</v>
      </c>
      <c r="F867" s="15" t="s">
        <v>909</v>
      </c>
      <c r="G867" s="15" t="str">
        <f>IF(ISERROR(VLOOKUP($B867&amp;" "&amp;$H867,Listas!$N$4:$O$14,2,FALSE)),"",VLOOKUP($B867&amp;" "&amp;$H867,Listas!$N$4:$O$14,2,FALSE))</f>
        <v/>
      </c>
      <c r="H867" s="15" t="str">
        <f>IF(ISERROR(VLOOKUP($F867,Listas!$L$4:$M$7,2,FALSE)),"",VLOOKUP($F867,Listas!$L$4:$M$7,2,FALSE))</f>
        <v/>
      </c>
      <c r="I867" s="17" t="str">
        <f t="shared" si="26"/>
        <v/>
      </c>
      <c r="J867" s="15" t="str">
        <f t="shared" si="27"/>
        <v/>
      </c>
      <c r="K867" s="15" t="str">
        <f>IF(ISERROR(VLOOKUP($B867,Listas!$B$4:$K$12,10,FALSE)),"",IF(B867="Hydrogen_\_Hidrógeno",LOOKUP(D867,Listas!$AL$4:$AL$7,Listas!$AM$4:$AM$7),VLOOKUP($B867,Listas!$B$4:$K$12,10,FALSE)))</f>
        <v/>
      </c>
    </row>
    <row r="868" spans="1:11" x14ac:dyDescent="0.25">
      <c r="A868" s="14"/>
      <c r="B868" s="23" t="s">
        <v>781</v>
      </c>
      <c r="C868" s="14" t="str">
        <f>IF(ISERROR(VLOOKUP($B868,Listas!$B$4:$C$12,2,FALSE)),"",VLOOKUP($B868,Listas!$B$4:$C$12,2,FALSE))</f>
        <v/>
      </c>
      <c r="D868" s="23"/>
      <c r="E868" s="15">
        <v>0</v>
      </c>
      <c r="F868" s="15" t="s">
        <v>909</v>
      </c>
      <c r="G868" s="15" t="str">
        <f>IF(ISERROR(VLOOKUP($B868&amp;" "&amp;$H868,Listas!$N$4:$O$14,2,FALSE)),"",VLOOKUP($B868&amp;" "&amp;$H868,Listas!$N$4:$O$14,2,FALSE))</f>
        <v/>
      </c>
      <c r="H868" s="15" t="str">
        <f>IF(ISERROR(VLOOKUP($F868,Listas!$L$4:$M$7,2,FALSE)),"",VLOOKUP($F868,Listas!$L$4:$M$7,2,FALSE))</f>
        <v/>
      </c>
      <c r="I868" s="17" t="str">
        <f t="shared" si="26"/>
        <v/>
      </c>
      <c r="J868" s="15" t="str">
        <f t="shared" si="27"/>
        <v/>
      </c>
      <c r="K868" s="15" t="str">
        <f>IF(ISERROR(VLOOKUP($B868,Listas!$B$4:$K$12,10,FALSE)),"",IF(B868="Hydrogen_\_Hidrógeno",LOOKUP(D868,Listas!$AL$4:$AL$7,Listas!$AM$4:$AM$7),VLOOKUP($B868,Listas!$B$4:$K$12,10,FALSE)))</f>
        <v/>
      </c>
    </row>
    <row r="869" spans="1:11" x14ac:dyDescent="0.25">
      <c r="A869" s="14"/>
      <c r="B869" s="23" t="s">
        <v>781</v>
      </c>
      <c r="C869" s="14" t="str">
        <f>IF(ISERROR(VLOOKUP($B869,Listas!$B$4:$C$12,2,FALSE)),"",VLOOKUP($B869,Listas!$B$4:$C$12,2,FALSE))</f>
        <v/>
      </c>
      <c r="D869" s="23"/>
      <c r="E869" s="15">
        <v>0</v>
      </c>
      <c r="F869" s="15" t="s">
        <v>909</v>
      </c>
      <c r="G869" s="15" t="str">
        <f>IF(ISERROR(VLOOKUP($B869&amp;" "&amp;$H869,Listas!$N$4:$O$14,2,FALSE)),"",VLOOKUP($B869&amp;" "&amp;$H869,Listas!$N$4:$O$14,2,FALSE))</f>
        <v/>
      </c>
      <c r="H869" s="15" t="str">
        <f>IF(ISERROR(VLOOKUP($F869,Listas!$L$4:$M$7,2,FALSE)),"",VLOOKUP($F869,Listas!$L$4:$M$7,2,FALSE))</f>
        <v/>
      </c>
      <c r="I869" s="17" t="str">
        <f t="shared" si="26"/>
        <v/>
      </c>
      <c r="J869" s="15" t="str">
        <f t="shared" si="27"/>
        <v/>
      </c>
      <c r="K869" s="15" t="str">
        <f>IF(ISERROR(VLOOKUP($B869,Listas!$B$4:$K$12,10,FALSE)),"",IF(B869="Hydrogen_\_Hidrógeno",LOOKUP(D869,Listas!$AL$4:$AL$7,Listas!$AM$4:$AM$7),VLOOKUP($B869,Listas!$B$4:$K$12,10,FALSE)))</f>
        <v/>
      </c>
    </row>
    <row r="870" spans="1:11" x14ac:dyDescent="0.25">
      <c r="A870" s="14"/>
      <c r="B870" s="23" t="s">
        <v>781</v>
      </c>
      <c r="C870" s="14" t="str">
        <f>IF(ISERROR(VLOOKUP($B870,Listas!$B$4:$C$12,2,FALSE)),"",VLOOKUP($B870,Listas!$B$4:$C$12,2,FALSE))</f>
        <v/>
      </c>
      <c r="D870" s="23"/>
      <c r="E870" s="15">
        <v>0</v>
      </c>
      <c r="F870" s="15" t="s">
        <v>909</v>
      </c>
      <c r="G870" s="15" t="str">
        <f>IF(ISERROR(VLOOKUP($B870&amp;" "&amp;$H870,Listas!$N$4:$O$14,2,FALSE)),"",VLOOKUP($B870&amp;" "&amp;$H870,Listas!$N$4:$O$14,2,FALSE))</f>
        <v/>
      </c>
      <c r="H870" s="15" t="str">
        <f>IF(ISERROR(VLOOKUP($F870,Listas!$L$4:$M$7,2,FALSE)),"",VLOOKUP($F870,Listas!$L$4:$M$7,2,FALSE))</f>
        <v/>
      </c>
      <c r="I870" s="17" t="str">
        <f t="shared" si="26"/>
        <v/>
      </c>
      <c r="J870" s="15" t="str">
        <f t="shared" si="27"/>
        <v/>
      </c>
      <c r="K870" s="15" t="str">
        <f>IF(ISERROR(VLOOKUP($B870,Listas!$B$4:$K$12,10,FALSE)),"",IF(B870="Hydrogen_\_Hidrógeno",LOOKUP(D870,Listas!$AL$4:$AL$7,Listas!$AM$4:$AM$7),VLOOKUP($B870,Listas!$B$4:$K$12,10,FALSE)))</f>
        <v/>
      </c>
    </row>
    <row r="871" spans="1:11" x14ac:dyDescent="0.25">
      <c r="A871" s="14"/>
      <c r="B871" s="23" t="s">
        <v>781</v>
      </c>
      <c r="C871" s="14" t="str">
        <f>IF(ISERROR(VLOOKUP($B871,Listas!$B$4:$C$12,2,FALSE)),"",VLOOKUP($B871,Listas!$B$4:$C$12,2,FALSE))</f>
        <v/>
      </c>
      <c r="D871" s="23"/>
      <c r="E871" s="15">
        <v>0</v>
      </c>
      <c r="F871" s="15" t="s">
        <v>909</v>
      </c>
      <c r="G871" s="15" t="str">
        <f>IF(ISERROR(VLOOKUP($B871&amp;" "&amp;$H871,Listas!$N$4:$O$14,2,FALSE)),"",VLOOKUP($B871&amp;" "&amp;$H871,Listas!$N$4:$O$14,2,FALSE))</f>
        <v/>
      </c>
      <c r="H871" s="15" t="str">
        <f>IF(ISERROR(VLOOKUP($F871,Listas!$L$4:$M$7,2,FALSE)),"",VLOOKUP($F871,Listas!$L$4:$M$7,2,FALSE))</f>
        <v/>
      </c>
      <c r="I871" s="17" t="str">
        <f t="shared" si="26"/>
        <v/>
      </c>
      <c r="J871" s="15" t="str">
        <f t="shared" si="27"/>
        <v/>
      </c>
      <c r="K871" s="15" t="str">
        <f>IF(ISERROR(VLOOKUP($B871,Listas!$B$4:$K$12,10,FALSE)),"",IF(B871="Hydrogen_\_Hidrógeno",LOOKUP(D871,Listas!$AL$4:$AL$7,Listas!$AM$4:$AM$7),VLOOKUP($B871,Listas!$B$4:$K$12,10,FALSE)))</f>
        <v/>
      </c>
    </row>
    <row r="872" spans="1:11" x14ac:dyDescent="0.25">
      <c r="A872" s="14"/>
      <c r="B872" s="23" t="s">
        <v>781</v>
      </c>
      <c r="C872" s="14" t="str">
        <f>IF(ISERROR(VLOOKUP($B872,Listas!$B$4:$C$12,2,FALSE)),"",VLOOKUP($B872,Listas!$B$4:$C$12,2,FALSE))</f>
        <v/>
      </c>
      <c r="D872" s="23"/>
      <c r="E872" s="15">
        <v>0</v>
      </c>
      <c r="F872" s="15" t="s">
        <v>909</v>
      </c>
      <c r="G872" s="15" t="str">
        <f>IF(ISERROR(VLOOKUP($B872&amp;" "&amp;$H872,Listas!$N$4:$O$14,2,FALSE)),"",VLOOKUP($B872&amp;" "&amp;$H872,Listas!$N$4:$O$14,2,FALSE))</f>
        <v/>
      </c>
      <c r="H872" s="15" t="str">
        <f>IF(ISERROR(VLOOKUP($F872,Listas!$L$4:$M$7,2,FALSE)),"",VLOOKUP($F872,Listas!$L$4:$M$7,2,FALSE))</f>
        <v/>
      </c>
      <c r="I872" s="17" t="str">
        <f t="shared" si="26"/>
        <v/>
      </c>
      <c r="J872" s="15" t="str">
        <f t="shared" si="27"/>
        <v/>
      </c>
      <c r="K872" s="15" t="str">
        <f>IF(ISERROR(VLOOKUP($B872,Listas!$B$4:$K$12,10,FALSE)),"",IF(B872="Hydrogen_\_Hidrógeno",LOOKUP(D872,Listas!$AL$4:$AL$7,Listas!$AM$4:$AM$7),VLOOKUP($B872,Listas!$B$4:$K$12,10,FALSE)))</f>
        <v/>
      </c>
    </row>
    <row r="873" spans="1:11" x14ac:dyDescent="0.25">
      <c r="A873" s="14"/>
      <c r="B873" s="23" t="s">
        <v>781</v>
      </c>
      <c r="C873" s="14" t="str">
        <f>IF(ISERROR(VLOOKUP($B873,Listas!$B$4:$C$12,2,FALSE)),"",VLOOKUP($B873,Listas!$B$4:$C$12,2,FALSE))</f>
        <v/>
      </c>
      <c r="D873" s="23"/>
      <c r="E873" s="15">
        <v>0</v>
      </c>
      <c r="F873" s="15" t="s">
        <v>909</v>
      </c>
      <c r="G873" s="15" t="str">
        <f>IF(ISERROR(VLOOKUP($B873&amp;" "&amp;$H873,Listas!$N$4:$O$14,2,FALSE)),"",VLOOKUP($B873&amp;" "&amp;$H873,Listas!$N$4:$O$14,2,FALSE))</f>
        <v/>
      </c>
      <c r="H873" s="15" t="str">
        <f>IF(ISERROR(VLOOKUP($F873,Listas!$L$4:$M$7,2,FALSE)),"",VLOOKUP($F873,Listas!$L$4:$M$7,2,FALSE))</f>
        <v/>
      </c>
      <c r="I873" s="17" t="str">
        <f t="shared" si="26"/>
        <v/>
      </c>
      <c r="J873" s="15" t="str">
        <f t="shared" si="27"/>
        <v/>
      </c>
      <c r="K873" s="15" t="str">
        <f>IF(ISERROR(VLOOKUP($B873,Listas!$B$4:$K$12,10,FALSE)),"",IF(B873="Hydrogen_\_Hidrógeno",LOOKUP(D873,Listas!$AL$4:$AL$7,Listas!$AM$4:$AM$7),VLOOKUP($B873,Listas!$B$4:$K$12,10,FALSE)))</f>
        <v/>
      </c>
    </row>
    <row r="874" spans="1:11" x14ac:dyDescent="0.25">
      <c r="A874" s="14"/>
      <c r="B874" s="23" t="s">
        <v>781</v>
      </c>
      <c r="C874" s="14" t="str">
        <f>IF(ISERROR(VLOOKUP($B874,Listas!$B$4:$C$12,2,FALSE)),"",VLOOKUP($B874,Listas!$B$4:$C$12,2,FALSE))</f>
        <v/>
      </c>
      <c r="D874" s="23"/>
      <c r="E874" s="15">
        <v>0</v>
      </c>
      <c r="F874" s="15" t="s">
        <v>909</v>
      </c>
      <c r="G874" s="15" t="str">
        <f>IF(ISERROR(VLOOKUP($B874&amp;" "&amp;$H874,Listas!$N$4:$O$14,2,FALSE)),"",VLOOKUP($B874&amp;" "&amp;$H874,Listas!$N$4:$O$14,2,FALSE))</f>
        <v/>
      </c>
      <c r="H874" s="15" t="str">
        <f>IF(ISERROR(VLOOKUP($F874,Listas!$L$4:$M$7,2,FALSE)),"",VLOOKUP($F874,Listas!$L$4:$M$7,2,FALSE))</f>
        <v/>
      </c>
      <c r="I874" s="17" t="str">
        <f t="shared" si="26"/>
        <v/>
      </c>
      <c r="J874" s="15" t="str">
        <f t="shared" si="27"/>
        <v/>
      </c>
      <c r="K874" s="15" t="str">
        <f>IF(ISERROR(VLOOKUP($B874,Listas!$B$4:$K$12,10,FALSE)),"",IF(B874="Hydrogen_\_Hidrógeno",LOOKUP(D874,Listas!$AL$4:$AL$7,Listas!$AM$4:$AM$7),VLOOKUP($B874,Listas!$B$4:$K$12,10,FALSE)))</f>
        <v/>
      </c>
    </row>
    <row r="875" spans="1:11" x14ac:dyDescent="0.25">
      <c r="A875" s="14"/>
      <c r="B875" s="23" t="s">
        <v>781</v>
      </c>
      <c r="C875" s="14" t="str">
        <f>IF(ISERROR(VLOOKUP($B875,Listas!$B$4:$C$12,2,FALSE)),"",VLOOKUP($B875,Listas!$B$4:$C$12,2,FALSE))</f>
        <v/>
      </c>
      <c r="D875" s="23"/>
      <c r="E875" s="15">
        <v>0</v>
      </c>
      <c r="F875" s="15" t="s">
        <v>909</v>
      </c>
      <c r="G875" s="15" t="str">
        <f>IF(ISERROR(VLOOKUP($B875&amp;" "&amp;$H875,Listas!$N$4:$O$14,2,FALSE)),"",VLOOKUP($B875&amp;" "&amp;$H875,Listas!$N$4:$O$14,2,FALSE))</f>
        <v/>
      </c>
      <c r="H875" s="15" t="str">
        <f>IF(ISERROR(VLOOKUP($F875,Listas!$L$4:$M$7,2,FALSE)),"",VLOOKUP($F875,Listas!$L$4:$M$7,2,FALSE))</f>
        <v/>
      </c>
      <c r="I875" s="17" t="str">
        <f t="shared" si="26"/>
        <v/>
      </c>
      <c r="J875" s="15" t="str">
        <f t="shared" si="27"/>
        <v/>
      </c>
      <c r="K875" s="15" t="str">
        <f>IF(ISERROR(VLOOKUP($B875,Listas!$B$4:$K$12,10,FALSE)),"",IF(B875="Hydrogen_\_Hidrógeno",LOOKUP(D875,Listas!$AL$4:$AL$7,Listas!$AM$4:$AM$7),VLOOKUP($B875,Listas!$B$4:$K$12,10,FALSE)))</f>
        <v/>
      </c>
    </row>
    <row r="876" spans="1:11" x14ac:dyDescent="0.25">
      <c r="A876" s="14"/>
      <c r="B876" s="23" t="s">
        <v>781</v>
      </c>
      <c r="C876" s="14" t="str">
        <f>IF(ISERROR(VLOOKUP($B876,Listas!$B$4:$C$12,2,FALSE)),"",VLOOKUP($B876,Listas!$B$4:$C$12,2,FALSE))</f>
        <v/>
      </c>
      <c r="D876" s="23"/>
      <c r="E876" s="15">
        <v>0</v>
      </c>
      <c r="F876" s="15" t="s">
        <v>909</v>
      </c>
      <c r="G876" s="15" t="str">
        <f>IF(ISERROR(VLOOKUP($B876&amp;" "&amp;$H876,Listas!$N$4:$O$14,2,FALSE)),"",VLOOKUP($B876&amp;" "&amp;$H876,Listas!$N$4:$O$14,2,FALSE))</f>
        <v/>
      </c>
      <c r="H876" s="15" t="str">
        <f>IF(ISERROR(VLOOKUP($F876,Listas!$L$4:$M$7,2,FALSE)),"",VLOOKUP($F876,Listas!$L$4:$M$7,2,FALSE))</f>
        <v/>
      </c>
      <c r="I876" s="17" t="str">
        <f t="shared" si="26"/>
        <v/>
      </c>
      <c r="J876" s="15" t="str">
        <f t="shared" si="27"/>
        <v/>
      </c>
      <c r="K876" s="15" t="str">
        <f>IF(ISERROR(VLOOKUP($B876,Listas!$B$4:$K$12,10,FALSE)),"",IF(B876="Hydrogen_\_Hidrógeno",LOOKUP(D876,Listas!$AL$4:$AL$7,Listas!$AM$4:$AM$7),VLOOKUP($B876,Listas!$B$4:$K$12,10,FALSE)))</f>
        <v/>
      </c>
    </row>
    <row r="877" spans="1:11" x14ac:dyDescent="0.25">
      <c r="A877" s="14"/>
      <c r="B877" s="23" t="s">
        <v>781</v>
      </c>
      <c r="C877" s="14" t="str">
        <f>IF(ISERROR(VLOOKUP($B877,Listas!$B$4:$C$12,2,FALSE)),"",VLOOKUP($B877,Listas!$B$4:$C$12,2,FALSE))</f>
        <v/>
      </c>
      <c r="D877" s="23"/>
      <c r="E877" s="15">
        <v>0</v>
      </c>
      <c r="F877" s="15" t="s">
        <v>909</v>
      </c>
      <c r="G877" s="15" t="str">
        <f>IF(ISERROR(VLOOKUP($B877&amp;" "&amp;$H877,Listas!$N$4:$O$14,2,FALSE)),"",VLOOKUP($B877&amp;" "&amp;$H877,Listas!$N$4:$O$14,2,FALSE))</f>
        <v/>
      </c>
      <c r="H877" s="15" t="str">
        <f>IF(ISERROR(VLOOKUP($F877,Listas!$L$4:$M$7,2,FALSE)),"",VLOOKUP($F877,Listas!$L$4:$M$7,2,FALSE))</f>
        <v/>
      </c>
      <c r="I877" s="17" t="str">
        <f t="shared" si="26"/>
        <v/>
      </c>
      <c r="J877" s="15" t="str">
        <f t="shared" si="27"/>
        <v/>
      </c>
      <c r="K877" s="15" t="str">
        <f>IF(ISERROR(VLOOKUP($B877,Listas!$B$4:$K$12,10,FALSE)),"",IF(B877="Hydrogen_\_Hidrógeno",LOOKUP(D877,Listas!$AL$4:$AL$7,Listas!$AM$4:$AM$7),VLOOKUP($B877,Listas!$B$4:$K$12,10,FALSE)))</f>
        <v/>
      </c>
    </row>
    <row r="878" spans="1:11" x14ac:dyDescent="0.25">
      <c r="A878" s="14"/>
      <c r="B878" s="23" t="s">
        <v>781</v>
      </c>
      <c r="C878" s="14" t="str">
        <f>IF(ISERROR(VLOOKUP($B878,Listas!$B$4:$C$12,2,FALSE)),"",VLOOKUP($B878,Listas!$B$4:$C$12,2,FALSE))</f>
        <v/>
      </c>
      <c r="D878" s="23"/>
      <c r="E878" s="15">
        <v>0</v>
      </c>
      <c r="F878" s="15" t="s">
        <v>909</v>
      </c>
      <c r="G878" s="15" t="str">
        <f>IF(ISERROR(VLOOKUP($B878&amp;" "&amp;$H878,Listas!$N$4:$O$14,2,FALSE)),"",VLOOKUP($B878&amp;" "&amp;$H878,Listas!$N$4:$O$14,2,FALSE))</f>
        <v/>
      </c>
      <c r="H878" s="15" t="str">
        <f>IF(ISERROR(VLOOKUP($F878,Listas!$L$4:$M$7,2,FALSE)),"",VLOOKUP($F878,Listas!$L$4:$M$7,2,FALSE))</f>
        <v/>
      </c>
      <c r="I878" s="17" t="str">
        <f t="shared" si="26"/>
        <v/>
      </c>
      <c r="J878" s="15" t="str">
        <f t="shared" si="27"/>
        <v/>
      </c>
      <c r="K878" s="15" t="str">
        <f>IF(ISERROR(VLOOKUP($B878,Listas!$B$4:$K$12,10,FALSE)),"",IF(B878="Hydrogen_\_Hidrógeno",LOOKUP(D878,Listas!$AL$4:$AL$7,Listas!$AM$4:$AM$7),VLOOKUP($B878,Listas!$B$4:$K$12,10,FALSE)))</f>
        <v/>
      </c>
    </row>
    <row r="879" spans="1:11" x14ac:dyDescent="0.25">
      <c r="A879" s="14"/>
      <c r="B879" s="23" t="s">
        <v>781</v>
      </c>
      <c r="C879" s="14" t="str">
        <f>IF(ISERROR(VLOOKUP($B879,Listas!$B$4:$C$12,2,FALSE)),"",VLOOKUP($B879,Listas!$B$4:$C$12,2,FALSE))</f>
        <v/>
      </c>
      <c r="D879" s="23"/>
      <c r="E879" s="15">
        <v>0</v>
      </c>
      <c r="F879" s="15" t="s">
        <v>909</v>
      </c>
      <c r="G879" s="15" t="str">
        <f>IF(ISERROR(VLOOKUP($B879&amp;" "&amp;$H879,Listas!$N$4:$O$14,2,FALSE)),"",VLOOKUP($B879&amp;" "&amp;$H879,Listas!$N$4:$O$14,2,FALSE))</f>
        <v/>
      </c>
      <c r="H879" s="15" t="str">
        <f>IF(ISERROR(VLOOKUP($F879,Listas!$L$4:$M$7,2,FALSE)),"",VLOOKUP($F879,Listas!$L$4:$M$7,2,FALSE))</f>
        <v/>
      </c>
      <c r="I879" s="17" t="str">
        <f t="shared" si="26"/>
        <v/>
      </c>
      <c r="J879" s="15" t="str">
        <f t="shared" si="27"/>
        <v/>
      </c>
      <c r="K879" s="15" t="str">
        <f>IF(ISERROR(VLOOKUP($B879,Listas!$B$4:$K$12,10,FALSE)),"",IF(B879="Hydrogen_\_Hidrógeno",LOOKUP(D879,Listas!$AL$4:$AL$7,Listas!$AM$4:$AM$7),VLOOKUP($B879,Listas!$B$4:$K$12,10,FALSE)))</f>
        <v/>
      </c>
    </row>
    <row r="880" spans="1:11" x14ac:dyDescent="0.25">
      <c r="A880" s="14"/>
      <c r="B880" s="23" t="s">
        <v>781</v>
      </c>
      <c r="C880" s="14" t="str">
        <f>IF(ISERROR(VLOOKUP($B880,Listas!$B$4:$C$12,2,FALSE)),"",VLOOKUP($B880,Listas!$B$4:$C$12,2,FALSE))</f>
        <v/>
      </c>
      <c r="D880" s="23"/>
      <c r="E880" s="15">
        <v>0</v>
      </c>
      <c r="F880" s="15" t="s">
        <v>909</v>
      </c>
      <c r="G880" s="15" t="str">
        <f>IF(ISERROR(VLOOKUP($B880&amp;" "&amp;$H880,Listas!$N$4:$O$14,2,FALSE)),"",VLOOKUP($B880&amp;" "&amp;$H880,Listas!$N$4:$O$14,2,FALSE))</f>
        <v/>
      </c>
      <c r="H880" s="15" t="str">
        <f>IF(ISERROR(VLOOKUP($F880,Listas!$L$4:$M$7,2,FALSE)),"",VLOOKUP($F880,Listas!$L$4:$M$7,2,FALSE))</f>
        <v/>
      </c>
      <c r="I880" s="17" t="str">
        <f t="shared" si="26"/>
        <v/>
      </c>
      <c r="J880" s="15" t="str">
        <f t="shared" si="27"/>
        <v/>
      </c>
      <c r="K880" s="15" t="str">
        <f>IF(ISERROR(VLOOKUP($B880,Listas!$B$4:$K$12,10,FALSE)),"",IF(B880="Hydrogen_\_Hidrógeno",LOOKUP(D880,Listas!$AL$4:$AL$7,Listas!$AM$4:$AM$7),VLOOKUP($B880,Listas!$B$4:$K$12,10,FALSE)))</f>
        <v/>
      </c>
    </row>
    <row r="881" spans="1:11" x14ac:dyDescent="0.25">
      <c r="A881" s="14"/>
      <c r="B881" s="23" t="s">
        <v>781</v>
      </c>
      <c r="C881" s="14" t="str">
        <f>IF(ISERROR(VLOOKUP($B881,Listas!$B$4:$C$12,2,FALSE)),"",VLOOKUP($B881,Listas!$B$4:$C$12,2,FALSE))</f>
        <v/>
      </c>
      <c r="D881" s="23"/>
      <c r="E881" s="15">
        <v>0</v>
      </c>
      <c r="F881" s="15" t="s">
        <v>909</v>
      </c>
      <c r="G881" s="15" t="str">
        <f>IF(ISERROR(VLOOKUP($B881&amp;" "&amp;$H881,Listas!$N$4:$O$14,2,FALSE)),"",VLOOKUP($B881&amp;" "&amp;$H881,Listas!$N$4:$O$14,2,FALSE))</f>
        <v/>
      </c>
      <c r="H881" s="15" t="str">
        <f>IF(ISERROR(VLOOKUP($F881,Listas!$L$4:$M$7,2,FALSE)),"",VLOOKUP($F881,Listas!$L$4:$M$7,2,FALSE))</f>
        <v/>
      </c>
      <c r="I881" s="17" t="str">
        <f t="shared" si="26"/>
        <v/>
      </c>
      <c r="J881" s="15" t="str">
        <f t="shared" si="27"/>
        <v/>
      </c>
      <c r="K881" s="15" t="str">
        <f>IF(ISERROR(VLOOKUP($B881,Listas!$B$4:$K$12,10,FALSE)),"",IF(B881="Hydrogen_\_Hidrógeno",LOOKUP(D881,Listas!$AL$4:$AL$7,Listas!$AM$4:$AM$7),VLOOKUP($B881,Listas!$B$4:$K$12,10,FALSE)))</f>
        <v/>
      </c>
    </row>
    <row r="882" spans="1:11" x14ac:dyDescent="0.25">
      <c r="A882" s="14"/>
      <c r="B882" s="23" t="s">
        <v>781</v>
      </c>
      <c r="C882" s="14" t="str">
        <f>IF(ISERROR(VLOOKUP($B882,Listas!$B$4:$C$12,2,FALSE)),"",VLOOKUP($B882,Listas!$B$4:$C$12,2,FALSE))</f>
        <v/>
      </c>
      <c r="D882" s="23"/>
      <c r="E882" s="15">
        <v>0</v>
      </c>
      <c r="F882" s="15" t="s">
        <v>909</v>
      </c>
      <c r="G882" s="15" t="str">
        <f>IF(ISERROR(VLOOKUP($B882&amp;" "&amp;$H882,Listas!$N$4:$O$14,2,FALSE)),"",VLOOKUP($B882&amp;" "&amp;$H882,Listas!$N$4:$O$14,2,FALSE))</f>
        <v/>
      </c>
      <c r="H882" s="15" t="str">
        <f>IF(ISERROR(VLOOKUP($F882,Listas!$L$4:$M$7,2,FALSE)),"",VLOOKUP($F882,Listas!$L$4:$M$7,2,FALSE))</f>
        <v/>
      </c>
      <c r="I882" s="17" t="str">
        <f t="shared" si="26"/>
        <v/>
      </c>
      <c r="J882" s="15" t="str">
        <f t="shared" si="27"/>
        <v/>
      </c>
      <c r="K882" s="15" t="str">
        <f>IF(ISERROR(VLOOKUP($B882,Listas!$B$4:$K$12,10,FALSE)),"",IF(B882="Hydrogen_\_Hidrógeno",LOOKUP(D882,Listas!$AL$4:$AL$7,Listas!$AM$4:$AM$7),VLOOKUP($B882,Listas!$B$4:$K$12,10,FALSE)))</f>
        <v/>
      </c>
    </row>
    <row r="883" spans="1:11" x14ac:dyDescent="0.25">
      <c r="A883" s="14"/>
      <c r="B883" s="23" t="s">
        <v>781</v>
      </c>
      <c r="C883" s="14" t="str">
        <f>IF(ISERROR(VLOOKUP($B883,Listas!$B$4:$C$12,2,FALSE)),"",VLOOKUP($B883,Listas!$B$4:$C$12,2,FALSE))</f>
        <v/>
      </c>
      <c r="D883" s="23"/>
      <c r="E883" s="15">
        <v>0</v>
      </c>
      <c r="F883" s="15" t="s">
        <v>909</v>
      </c>
      <c r="G883" s="15" t="str">
        <f>IF(ISERROR(VLOOKUP($B883&amp;" "&amp;$H883,Listas!$N$4:$O$14,2,FALSE)),"",VLOOKUP($B883&amp;" "&amp;$H883,Listas!$N$4:$O$14,2,FALSE))</f>
        <v/>
      </c>
      <c r="H883" s="15" t="str">
        <f>IF(ISERROR(VLOOKUP($F883,Listas!$L$4:$M$7,2,FALSE)),"",VLOOKUP($F883,Listas!$L$4:$M$7,2,FALSE))</f>
        <v/>
      </c>
      <c r="I883" s="17" t="str">
        <f t="shared" si="26"/>
        <v/>
      </c>
      <c r="J883" s="15" t="str">
        <f t="shared" si="27"/>
        <v/>
      </c>
      <c r="K883" s="15" t="str">
        <f>IF(ISERROR(VLOOKUP($B883,Listas!$B$4:$K$12,10,FALSE)),"",IF(B883="Hydrogen_\_Hidrógeno",LOOKUP(D883,Listas!$AL$4:$AL$7,Listas!$AM$4:$AM$7),VLOOKUP($B883,Listas!$B$4:$K$12,10,FALSE)))</f>
        <v/>
      </c>
    </row>
    <row r="884" spans="1:11" x14ac:dyDescent="0.25">
      <c r="A884" s="14"/>
      <c r="B884" s="23" t="s">
        <v>781</v>
      </c>
      <c r="C884" s="14" t="str">
        <f>IF(ISERROR(VLOOKUP($B884,Listas!$B$4:$C$12,2,FALSE)),"",VLOOKUP($B884,Listas!$B$4:$C$12,2,FALSE))</f>
        <v/>
      </c>
      <c r="D884" s="23"/>
      <c r="E884" s="15">
        <v>0</v>
      </c>
      <c r="F884" s="15" t="s">
        <v>909</v>
      </c>
      <c r="G884" s="15" t="str">
        <f>IF(ISERROR(VLOOKUP($B884&amp;" "&amp;$H884,Listas!$N$4:$O$14,2,FALSE)),"",VLOOKUP($B884&amp;" "&amp;$H884,Listas!$N$4:$O$14,2,FALSE))</f>
        <v/>
      </c>
      <c r="H884" s="15" t="str">
        <f>IF(ISERROR(VLOOKUP($F884,Listas!$L$4:$M$7,2,FALSE)),"",VLOOKUP($F884,Listas!$L$4:$M$7,2,FALSE))</f>
        <v/>
      </c>
      <c r="I884" s="17" t="str">
        <f t="shared" si="26"/>
        <v/>
      </c>
      <c r="J884" s="15" t="str">
        <f t="shared" si="27"/>
        <v/>
      </c>
      <c r="K884" s="15" t="str">
        <f>IF(ISERROR(VLOOKUP($B884,Listas!$B$4:$K$12,10,FALSE)),"",IF(B884="Hydrogen_\_Hidrógeno",LOOKUP(D884,Listas!$AL$4:$AL$7,Listas!$AM$4:$AM$7),VLOOKUP($B884,Listas!$B$4:$K$12,10,FALSE)))</f>
        <v/>
      </c>
    </row>
    <row r="885" spans="1:11" x14ac:dyDescent="0.25">
      <c r="A885" s="14"/>
      <c r="B885" s="23" t="s">
        <v>781</v>
      </c>
      <c r="C885" s="14" t="str">
        <f>IF(ISERROR(VLOOKUP($B885,Listas!$B$4:$C$12,2,FALSE)),"",VLOOKUP($B885,Listas!$B$4:$C$12,2,FALSE))</f>
        <v/>
      </c>
      <c r="D885" s="23"/>
      <c r="E885" s="15">
        <v>0</v>
      </c>
      <c r="F885" s="15" t="s">
        <v>909</v>
      </c>
      <c r="G885" s="15" t="str">
        <f>IF(ISERROR(VLOOKUP($B885&amp;" "&amp;$H885,Listas!$N$4:$O$14,2,FALSE)),"",VLOOKUP($B885&amp;" "&amp;$H885,Listas!$N$4:$O$14,2,FALSE))</f>
        <v/>
      </c>
      <c r="H885" s="15" t="str">
        <f>IF(ISERROR(VLOOKUP($F885,Listas!$L$4:$M$7,2,FALSE)),"",VLOOKUP($F885,Listas!$L$4:$M$7,2,FALSE))</f>
        <v/>
      </c>
      <c r="I885" s="17" t="str">
        <f t="shared" si="26"/>
        <v/>
      </c>
      <c r="J885" s="15" t="str">
        <f t="shared" si="27"/>
        <v/>
      </c>
      <c r="K885" s="15" t="str">
        <f>IF(ISERROR(VLOOKUP($B885,Listas!$B$4:$K$12,10,FALSE)),"",IF(B885="Hydrogen_\_Hidrógeno",LOOKUP(D885,Listas!$AL$4:$AL$7,Listas!$AM$4:$AM$7),VLOOKUP($B885,Listas!$B$4:$K$12,10,FALSE)))</f>
        <v/>
      </c>
    </row>
    <row r="886" spans="1:11" x14ac:dyDescent="0.25">
      <c r="A886" s="14"/>
      <c r="B886" s="23" t="s">
        <v>781</v>
      </c>
      <c r="C886" s="14" t="str">
        <f>IF(ISERROR(VLOOKUP($B886,Listas!$B$4:$C$12,2,FALSE)),"",VLOOKUP($B886,Listas!$B$4:$C$12,2,FALSE))</f>
        <v/>
      </c>
      <c r="D886" s="23"/>
      <c r="E886" s="15">
        <v>0</v>
      </c>
      <c r="F886" s="15" t="s">
        <v>909</v>
      </c>
      <c r="G886" s="15" t="str">
        <f>IF(ISERROR(VLOOKUP($B886&amp;" "&amp;$H886,Listas!$N$4:$O$14,2,FALSE)),"",VLOOKUP($B886&amp;" "&amp;$H886,Listas!$N$4:$O$14,2,FALSE))</f>
        <v/>
      </c>
      <c r="H886" s="15" t="str">
        <f>IF(ISERROR(VLOOKUP($F886,Listas!$L$4:$M$7,2,FALSE)),"",VLOOKUP($F886,Listas!$L$4:$M$7,2,FALSE))</f>
        <v/>
      </c>
      <c r="I886" s="17" t="str">
        <f t="shared" si="26"/>
        <v/>
      </c>
      <c r="J886" s="15" t="str">
        <f t="shared" si="27"/>
        <v/>
      </c>
      <c r="K886" s="15" t="str">
        <f>IF(ISERROR(VLOOKUP($B886,Listas!$B$4:$K$12,10,FALSE)),"",IF(B886="Hydrogen_\_Hidrógeno",LOOKUP(D886,Listas!$AL$4:$AL$7,Listas!$AM$4:$AM$7),VLOOKUP($B886,Listas!$B$4:$K$12,10,FALSE)))</f>
        <v/>
      </c>
    </row>
    <row r="887" spans="1:11" x14ac:dyDescent="0.25">
      <c r="A887" s="14"/>
      <c r="B887" s="23" t="s">
        <v>781</v>
      </c>
      <c r="C887" s="14" t="str">
        <f>IF(ISERROR(VLOOKUP($B887,Listas!$B$4:$C$12,2,FALSE)),"",VLOOKUP($B887,Listas!$B$4:$C$12,2,FALSE))</f>
        <v/>
      </c>
      <c r="D887" s="23"/>
      <c r="E887" s="15">
        <v>0</v>
      </c>
      <c r="F887" s="15" t="s">
        <v>909</v>
      </c>
      <c r="G887" s="15" t="str">
        <f>IF(ISERROR(VLOOKUP($B887&amp;" "&amp;$H887,Listas!$N$4:$O$14,2,FALSE)),"",VLOOKUP($B887&amp;" "&amp;$H887,Listas!$N$4:$O$14,2,FALSE))</f>
        <v/>
      </c>
      <c r="H887" s="15" t="str">
        <f>IF(ISERROR(VLOOKUP($F887,Listas!$L$4:$M$7,2,FALSE)),"",VLOOKUP($F887,Listas!$L$4:$M$7,2,FALSE))</f>
        <v/>
      </c>
      <c r="I887" s="17" t="str">
        <f t="shared" si="26"/>
        <v/>
      </c>
      <c r="J887" s="15" t="str">
        <f t="shared" si="27"/>
        <v/>
      </c>
      <c r="K887" s="15" t="str">
        <f>IF(ISERROR(VLOOKUP($B887,Listas!$B$4:$K$12,10,FALSE)),"",IF(B887="Hydrogen_\_Hidrógeno",LOOKUP(D887,Listas!$AL$4:$AL$7,Listas!$AM$4:$AM$7),VLOOKUP($B887,Listas!$B$4:$K$12,10,FALSE)))</f>
        <v/>
      </c>
    </row>
    <row r="888" spans="1:11" x14ac:dyDescent="0.25">
      <c r="A888" s="14"/>
      <c r="B888" s="23" t="s">
        <v>781</v>
      </c>
      <c r="C888" s="14" t="str">
        <f>IF(ISERROR(VLOOKUP($B888,Listas!$B$4:$C$12,2,FALSE)),"",VLOOKUP($B888,Listas!$B$4:$C$12,2,FALSE))</f>
        <v/>
      </c>
      <c r="D888" s="23"/>
      <c r="E888" s="15">
        <v>0</v>
      </c>
      <c r="F888" s="15" t="s">
        <v>909</v>
      </c>
      <c r="G888" s="15" t="str">
        <f>IF(ISERROR(VLOOKUP($B888&amp;" "&amp;$H888,Listas!$N$4:$O$14,2,FALSE)),"",VLOOKUP($B888&amp;" "&amp;$H888,Listas!$N$4:$O$14,2,FALSE))</f>
        <v/>
      </c>
      <c r="H888" s="15" t="str">
        <f>IF(ISERROR(VLOOKUP($F888,Listas!$L$4:$M$7,2,FALSE)),"",VLOOKUP($F888,Listas!$L$4:$M$7,2,FALSE))</f>
        <v/>
      </c>
      <c r="I888" s="17" t="str">
        <f t="shared" si="26"/>
        <v/>
      </c>
      <c r="J888" s="15" t="str">
        <f t="shared" si="27"/>
        <v/>
      </c>
      <c r="K888" s="15" t="str">
        <f>IF(ISERROR(VLOOKUP($B888,Listas!$B$4:$K$12,10,FALSE)),"",IF(B888="Hydrogen_\_Hidrógeno",LOOKUP(D888,Listas!$AL$4:$AL$7,Listas!$AM$4:$AM$7),VLOOKUP($B888,Listas!$B$4:$K$12,10,FALSE)))</f>
        <v/>
      </c>
    </row>
    <row r="889" spans="1:11" x14ac:dyDescent="0.25">
      <c r="A889" s="14"/>
      <c r="B889" s="23" t="s">
        <v>781</v>
      </c>
      <c r="C889" s="14" t="str">
        <f>IF(ISERROR(VLOOKUP($B889,Listas!$B$4:$C$12,2,FALSE)),"",VLOOKUP($B889,Listas!$B$4:$C$12,2,FALSE))</f>
        <v/>
      </c>
      <c r="D889" s="23"/>
      <c r="E889" s="15">
        <v>0</v>
      </c>
      <c r="F889" s="15" t="s">
        <v>909</v>
      </c>
      <c r="G889" s="15" t="str">
        <f>IF(ISERROR(VLOOKUP($B889&amp;" "&amp;$H889,Listas!$N$4:$O$14,2,FALSE)),"",VLOOKUP($B889&amp;" "&amp;$H889,Listas!$N$4:$O$14,2,FALSE))</f>
        <v/>
      </c>
      <c r="H889" s="15" t="str">
        <f>IF(ISERROR(VLOOKUP($F889,Listas!$L$4:$M$7,2,FALSE)),"",VLOOKUP($F889,Listas!$L$4:$M$7,2,FALSE))</f>
        <v/>
      </c>
      <c r="I889" s="17" t="str">
        <f t="shared" si="26"/>
        <v/>
      </c>
      <c r="J889" s="15" t="str">
        <f t="shared" si="27"/>
        <v/>
      </c>
      <c r="K889" s="15" t="str">
        <f>IF(ISERROR(VLOOKUP($B889,Listas!$B$4:$K$12,10,FALSE)),"",IF(B889="Hydrogen_\_Hidrógeno",LOOKUP(D889,Listas!$AL$4:$AL$7,Listas!$AM$4:$AM$7),VLOOKUP($B889,Listas!$B$4:$K$12,10,FALSE)))</f>
        <v/>
      </c>
    </row>
    <row r="890" spans="1:11" x14ac:dyDescent="0.25">
      <c r="A890" s="14"/>
      <c r="B890" s="23" t="s">
        <v>781</v>
      </c>
      <c r="C890" s="14" t="str">
        <f>IF(ISERROR(VLOOKUP($B890,Listas!$B$4:$C$12,2,FALSE)),"",VLOOKUP($B890,Listas!$B$4:$C$12,2,FALSE))</f>
        <v/>
      </c>
      <c r="D890" s="23"/>
      <c r="E890" s="15">
        <v>0</v>
      </c>
      <c r="F890" s="15" t="s">
        <v>909</v>
      </c>
      <c r="G890" s="15" t="str">
        <f>IF(ISERROR(VLOOKUP($B890&amp;" "&amp;$H890,Listas!$N$4:$O$14,2,FALSE)),"",VLOOKUP($B890&amp;" "&amp;$H890,Listas!$N$4:$O$14,2,FALSE))</f>
        <v/>
      </c>
      <c r="H890" s="15" t="str">
        <f>IF(ISERROR(VLOOKUP($F890,Listas!$L$4:$M$7,2,FALSE)),"",VLOOKUP($F890,Listas!$L$4:$M$7,2,FALSE))</f>
        <v/>
      </c>
      <c r="I890" s="17" t="str">
        <f t="shared" si="26"/>
        <v/>
      </c>
      <c r="J890" s="15" t="str">
        <f t="shared" si="27"/>
        <v/>
      </c>
      <c r="K890" s="15" t="str">
        <f>IF(ISERROR(VLOOKUP($B890,Listas!$B$4:$K$12,10,FALSE)),"",IF(B890="Hydrogen_\_Hidrógeno",LOOKUP(D890,Listas!$AL$4:$AL$7,Listas!$AM$4:$AM$7),VLOOKUP($B890,Listas!$B$4:$K$12,10,FALSE)))</f>
        <v/>
      </c>
    </row>
    <row r="891" spans="1:11" x14ac:dyDescent="0.25">
      <c r="A891" s="14"/>
      <c r="B891" s="23" t="s">
        <v>781</v>
      </c>
      <c r="C891" s="14" t="str">
        <f>IF(ISERROR(VLOOKUP($B891,Listas!$B$4:$C$12,2,FALSE)),"",VLOOKUP($B891,Listas!$B$4:$C$12,2,FALSE))</f>
        <v/>
      </c>
      <c r="D891" s="23"/>
      <c r="E891" s="15">
        <v>0</v>
      </c>
      <c r="F891" s="15" t="s">
        <v>909</v>
      </c>
      <c r="G891" s="15" t="str">
        <f>IF(ISERROR(VLOOKUP($B891&amp;" "&amp;$H891,Listas!$N$4:$O$14,2,FALSE)),"",VLOOKUP($B891&amp;" "&amp;$H891,Listas!$N$4:$O$14,2,FALSE))</f>
        <v/>
      </c>
      <c r="H891" s="15" t="str">
        <f>IF(ISERROR(VLOOKUP($F891,Listas!$L$4:$M$7,2,FALSE)),"",VLOOKUP($F891,Listas!$L$4:$M$7,2,FALSE))</f>
        <v/>
      </c>
      <c r="I891" s="17" t="str">
        <f t="shared" si="26"/>
        <v/>
      </c>
      <c r="J891" s="15" t="str">
        <f t="shared" si="27"/>
        <v/>
      </c>
      <c r="K891" s="15" t="str">
        <f>IF(ISERROR(VLOOKUP($B891,Listas!$B$4:$K$12,10,FALSE)),"",IF(B891="Hydrogen_\_Hidrógeno",LOOKUP(D891,Listas!$AL$4:$AL$7,Listas!$AM$4:$AM$7),VLOOKUP($B891,Listas!$B$4:$K$12,10,FALSE)))</f>
        <v/>
      </c>
    </row>
    <row r="892" spans="1:11" x14ac:dyDescent="0.25">
      <c r="A892" s="14"/>
      <c r="B892" s="23" t="s">
        <v>781</v>
      </c>
      <c r="C892" s="14" t="str">
        <f>IF(ISERROR(VLOOKUP($B892,Listas!$B$4:$C$12,2,FALSE)),"",VLOOKUP($B892,Listas!$B$4:$C$12,2,FALSE))</f>
        <v/>
      </c>
      <c r="D892" s="23"/>
      <c r="E892" s="15">
        <v>0</v>
      </c>
      <c r="F892" s="15" t="s">
        <v>909</v>
      </c>
      <c r="G892" s="15" t="str">
        <f>IF(ISERROR(VLOOKUP($B892&amp;" "&amp;$H892,Listas!$N$4:$O$14,2,FALSE)),"",VLOOKUP($B892&amp;" "&amp;$H892,Listas!$N$4:$O$14,2,FALSE))</f>
        <v/>
      </c>
      <c r="H892" s="15" t="str">
        <f>IF(ISERROR(VLOOKUP($F892,Listas!$L$4:$M$7,2,FALSE)),"",VLOOKUP($F892,Listas!$L$4:$M$7,2,FALSE))</f>
        <v/>
      </c>
      <c r="I892" s="17" t="str">
        <f t="shared" si="26"/>
        <v/>
      </c>
      <c r="J892" s="15" t="str">
        <f t="shared" si="27"/>
        <v/>
      </c>
      <c r="K892" s="15" t="str">
        <f>IF(ISERROR(VLOOKUP($B892,Listas!$B$4:$K$12,10,FALSE)),"",IF(B892="Hydrogen_\_Hidrógeno",LOOKUP(D892,Listas!$AL$4:$AL$7,Listas!$AM$4:$AM$7),VLOOKUP($B892,Listas!$B$4:$K$12,10,FALSE)))</f>
        <v/>
      </c>
    </row>
    <row r="893" spans="1:11" x14ac:dyDescent="0.25">
      <c r="A893" s="14"/>
      <c r="B893" s="23" t="s">
        <v>781</v>
      </c>
      <c r="C893" s="14" t="str">
        <f>IF(ISERROR(VLOOKUP($B893,Listas!$B$4:$C$12,2,FALSE)),"",VLOOKUP($B893,Listas!$B$4:$C$12,2,FALSE))</f>
        <v/>
      </c>
      <c r="D893" s="23"/>
      <c r="E893" s="15">
        <v>0</v>
      </c>
      <c r="F893" s="15" t="s">
        <v>909</v>
      </c>
      <c r="G893" s="15" t="str">
        <f>IF(ISERROR(VLOOKUP($B893&amp;" "&amp;$H893,Listas!$N$4:$O$14,2,FALSE)),"",VLOOKUP($B893&amp;" "&amp;$H893,Listas!$N$4:$O$14,2,FALSE))</f>
        <v/>
      </c>
      <c r="H893" s="15" t="str">
        <f>IF(ISERROR(VLOOKUP($F893,Listas!$L$4:$M$7,2,FALSE)),"",VLOOKUP($F893,Listas!$L$4:$M$7,2,FALSE))</f>
        <v/>
      </c>
      <c r="I893" s="17" t="str">
        <f t="shared" si="26"/>
        <v/>
      </c>
      <c r="J893" s="15" t="str">
        <f t="shared" si="27"/>
        <v/>
      </c>
      <c r="K893" s="15" t="str">
        <f>IF(ISERROR(VLOOKUP($B893,Listas!$B$4:$K$12,10,FALSE)),"",IF(B893="Hydrogen_\_Hidrógeno",LOOKUP(D893,Listas!$AL$4:$AL$7,Listas!$AM$4:$AM$7),VLOOKUP($B893,Listas!$B$4:$K$12,10,FALSE)))</f>
        <v/>
      </c>
    </row>
    <row r="894" spans="1:11" x14ac:dyDescent="0.25">
      <c r="A894" s="14"/>
      <c r="B894" s="23" t="s">
        <v>781</v>
      </c>
      <c r="C894" s="14" t="str">
        <f>IF(ISERROR(VLOOKUP($B894,Listas!$B$4:$C$12,2,FALSE)),"",VLOOKUP($B894,Listas!$B$4:$C$12,2,FALSE))</f>
        <v/>
      </c>
      <c r="D894" s="23"/>
      <c r="E894" s="15">
        <v>0</v>
      </c>
      <c r="F894" s="15" t="s">
        <v>909</v>
      </c>
      <c r="G894" s="15" t="str">
        <f>IF(ISERROR(VLOOKUP($B894&amp;" "&amp;$H894,Listas!$N$4:$O$14,2,FALSE)),"",VLOOKUP($B894&amp;" "&amp;$H894,Listas!$N$4:$O$14,2,FALSE))</f>
        <v/>
      </c>
      <c r="H894" s="15" t="str">
        <f>IF(ISERROR(VLOOKUP($F894,Listas!$L$4:$M$7,2,FALSE)),"",VLOOKUP($F894,Listas!$L$4:$M$7,2,FALSE))</f>
        <v/>
      </c>
      <c r="I894" s="17" t="str">
        <f t="shared" si="26"/>
        <v/>
      </c>
      <c r="J894" s="15" t="str">
        <f t="shared" si="27"/>
        <v/>
      </c>
      <c r="K894" s="15" t="str">
        <f>IF(ISERROR(VLOOKUP($B894,Listas!$B$4:$K$12,10,FALSE)),"",IF(B894="Hydrogen_\_Hidrógeno",LOOKUP(D894,Listas!$AL$4:$AL$7,Listas!$AM$4:$AM$7),VLOOKUP($B894,Listas!$B$4:$K$12,10,FALSE)))</f>
        <v/>
      </c>
    </row>
    <row r="895" spans="1:11" x14ac:dyDescent="0.25">
      <c r="A895" s="14"/>
      <c r="B895" s="23" t="s">
        <v>781</v>
      </c>
      <c r="C895" s="14" t="str">
        <f>IF(ISERROR(VLOOKUP($B895,Listas!$B$4:$C$12,2,FALSE)),"",VLOOKUP($B895,Listas!$B$4:$C$12,2,FALSE))</f>
        <v/>
      </c>
      <c r="D895" s="23"/>
      <c r="E895" s="15">
        <v>0</v>
      </c>
      <c r="F895" s="15" t="s">
        <v>909</v>
      </c>
      <c r="G895" s="15" t="str">
        <f>IF(ISERROR(VLOOKUP($B895&amp;" "&amp;$H895,Listas!$N$4:$O$14,2,FALSE)),"",VLOOKUP($B895&amp;" "&amp;$H895,Listas!$N$4:$O$14,2,FALSE))</f>
        <v/>
      </c>
      <c r="H895" s="15" t="str">
        <f>IF(ISERROR(VLOOKUP($F895,Listas!$L$4:$M$7,2,FALSE)),"",VLOOKUP($F895,Listas!$L$4:$M$7,2,FALSE))</f>
        <v/>
      </c>
      <c r="I895" s="17" t="str">
        <f t="shared" si="26"/>
        <v/>
      </c>
      <c r="J895" s="15" t="str">
        <f t="shared" si="27"/>
        <v/>
      </c>
      <c r="K895" s="15" t="str">
        <f>IF(ISERROR(VLOOKUP($B895,Listas!$B$4:$K$12,10,FALSE)),"",IF(B895="Hydrogen_\_Hidrógeno",LOOKUP(D895,Listas!$AL$4:$AL$7,Listas!$AM$4:$AM$7),VLOOKUP($B895,Listas!$B$4:$K$12,10,FALSE)))</f>
        <v/>
      </c>
    </row>
    <row r="896" spans="1:11" x14ac:dyDescent="0.25">
      <c r="A896" s="14"/>
      <c r="B896" s="23" t="s">
        <v>781</v>
      </c>
      <c r="C896" s="14" t="str">
        <f>IF(ISERROR(VLOOKUP($B896,Listas!$B$4:$C$12,2,FALSE)),"",VLOOKUP($B896,Listas!$B$4:$C$12,2,FALSE))</f>
        <v/>
      </c>
      <c r="D896" s="23"/>
      <c r="E896" s="15">
        <v>0</v>
      </c>
      <c r="F896" s="15" t="s">
        <v>909</v>
      </c>
      <c r="G896" s="15" t="str">
        <f>IF(ISERROR(VLOOKUP($B896&amp;" "&amp;$H896,Listas!$N$4:$O$14,2,FALSE)),"",VLOOKUP($B896&amp;" "&amp;$H896,Listas!$N$4:$O$14,2,FALSE))</f>
        <v/>
      </c>
      <c r="H896" s="15" t="str">
        <f>IF(ISERROR(VLOOKUP($F896,Listas!$L$4:$M$7,2,FALSE)),"",VLOOKUP($F896,Listas!$L$4:$M$7,2,FALSE))</f>
        <v/>
      </c>
      <c r="I896" s="17" t="str">
        <f t="shared" si="26"/>
        <v/>
      </c>
      <c r="J896" s="15" t="str">
        <f t="shared" si="27"/>
        <v/>
      </c>
      <c r="K896" s="15" t="str">
        <f>IF(ISERROR(VLOOKUP($B896,Listas!$B$4:$K$12,10,FALSE)),"",IF(B896="Hydrogen_\_Hidrógeno",LOOKUP(D896,Listas!$AL$4:$AL$7,Listas!$AM$4:$AM$7),VLOOKUP($B896,Listas!$B$4:$K$12,10,FALSE)))</f>
        <v/>
      </c>
    </row>
    <row r="897" spans="1:11" x14ac:dyDescent="0.25">
      <c r="A897" s="14"/>
      <c r="B897" s="23" t="s">
        <v>781</v>
      </c>
      <c r="C897" s="14" t="str">
        <f>IF(ISERROR(VLOOKUP($B897,Listas!$B$4:$C$12,2,FALSE)),"",VLOOKUP($B897,Listas!$B$4:$C$12,2,FALSE))</f>
        <v/>
      </c>
      <c r="D897" s="23"/>
      <c r="E897" s="15">
        <v>0</v>
      </c>
      <c r="F897" s="15" t="s">
        <v>909</v>
      </c>
      <c r="G897" s="15" t="str">
        <f>IF(ISERROR(VLOOKUP($B897&amp;" "&amp;$H897,Listas!$N$4:$O$14,2,FALSE)),"",VLOOKUP($B897&amp;" "&amp;$H897,Listas!$N$4:$O$14,2,FALSE))</f>
        <v/>
      </c>
      <c r="H897" s="15" t="str">
        <f>IF(ISERROR(VLOOKUP($F897,Listas!$L$4:$M$7,2,FALSE)),"",VLOOKUP($F897,Listas!$L$4:$M$7,2,FALSE))</f>
        <v/>
      </c>
      <c r="I897" s="17" t="str">
        <f t="shared" si="26"/>
        <v/>
      </c>
      <c r="J897" s="15" t="str">
        <f t="shared" si="27"/>
        <v/>
      </c>
      <c r="K897" s="15" t="str">
        <f>IF(ISERROR(VLOOKUP($B897,Listas!$B$4:$K$12,10,FALSE)),"",IF(B897="Hydrogen_\_Hidrógeno",LOOKUP(D897,Listas!$AL$4:$AL$7,Listas!$AM$4:$AM$7),VLOOKUP($B897,Listas!$B$4:$K$12,10,FALSE)))</f>
        <v/>
      </c>
    </row>
    <row r="898" spans="1:11" x14ac:dyDescent="0.25">
      <c r="A898" s="14"/>
      <c r="B898" s="23" t="s">
        <v>781</v>
      </c>
      <c r="C898" s="14" t="str">
        <f>IF(ISERROR(VLOOKUP($B898,Listas!$B$4:$C$12,2,FALSE)),"",VLOOKUP($B898,Listas!$B$4:$C$12,2,FALSE))</f>
        <v/>
      </c>
      <c r="D898" s="23"/>
      <c r="E898" s="15">
        <v>0</v>
      </c>
      <c r="F898" s="15" t="s">
        <v>909</v>
      </c>
      <c r="G898" s="15" t="str">
        <f>IF(ISERROR(VLOOKUP($B898&amp;" "&amp;$H898,Listas!$N$4:$O$14,2,FALSE)),"",VLOOKUP($B898&amp;" "&amp;$H898,Listas!$N$4:$O$14,2,FALSE))</f>
        <v/>
      </c>
      <c r="H898" s="15" t="str">
        <f>IF(ISERROR(VLOOKUP($F898,Listas!$L$4:$M$7,2,FALSE)),"",VLOOKUP($F898,Listas!$L$4:$M$7,2,FALSE))</f>
        <v/>
      </c>
      <c r="I898" s="17" t="str">
        <f t="shared" si="26"/>
        <v/>
      </c>
      <c r="J898" s="15" t="str">
        <f t="shared" si="27"/>
        <v/>
      </c>
      <c r="K898" s="15" t="str">
        <f>IF(ISERROR(VLOOKUP($B898,Listas!$B$4:$K$12,10,FALSE)),"",IF(B898="Hydrogen_\_Hidrógeno",LOOKUP(D898,Listas!$AL$4:$AL$7,Listas!$AM$4:$AM$7),VLOOKUP($B898,Listas!$B$4:$K$12,10,FALSE)))</f>
        <v/>
      </c>
    </row>
    <row r="899" spans="1:11" x14ac:dyDescent="0.25">
      <c r="A899" s="14"/>
      <c r="B899" s="23" t="s">
        <v>781</v>
      </c>
      <c r="C899" s="14" t="str">
        <f>IF(ISERROR(VLOOKUP($B899,Listas!$B$4:$C$12,2,FALSE)),"",VLOOKUP($B899,Listas!$B$4:$C$12,2,FALSE))</f>
        <v/>
      </c>
      <c r="D899" s="23"/>
      <c r="E899" s="15">
        <v>0</v>
      </c>
      <c r="F899" s="15" t="s">
        <v>909</v>
      </c>
      <c r="G899" s="15" t="str">
        <f>IF(ISERROR(VLOOKUP($B899&amp;" "&amp;$H899,Listas!$N$4:$O$14,2,FALSE)),"",VLOOKUP($B899&amp;" "&amp;$H899,Listas!$N$4:$O$14,2,FALSE))</f>
        <v/>
      </c>
      <c r="H899" s="15" t="str">
        <f>IF(ISERROR(VLOOKUP($F899,Listas!$L$4:$M$7,2,FALSE)),"",VLOOKUP($F899,Listas!$L$4:$M$7,2,FALSE))</f>
        <v/>
      </c>
      <c r="I899" s="17" t="str">
        <f t="shared" si="26"/>
        <v/>
      </c>
      <c r="J899" s="15" t="str">
        <f t="shared" si="27"/>
        <v/>
      </c>
      <c r="K899" s="15" t="str">
        <f>IF(ISERROR(VLOOKUP($B899,Listas!$B$4:$K$12,10,FALSE)),"",IF(B899="Hydrogen_\_Hidrógeno",LOOKUP(D899,Listas!$AL$4:$AL$7,Listas!$AM$4:$AM$7),VLOOKUP($B899,Listas!$B$4:$K$12,10,FALSE)))</f>
        <v/>
      </c>
    </row>
    <row r="900" spans="1:11" x14ac:dyDescent="0.25">
      <c r="A900" s="14"/>
      <c r="B900" s="23" t="s">
        <v>781</v>
      </c>
      <c r="C900" s="14" t="str">
        <f>IF(ISERROR(VLOOKUP($B900,Listas!$B$4:$C$12,2,FALSE)),"",VLOOKUP($B900,Listas!$B$4:$C$12,2,FALSE))</f>
        <v/>
      </c>
      <c r="D900" s="23"/>
      <c r="E900" s="15">
        <v>0</v>
      </c>
      <c r="F900" s="15" t="s">
        <v>909</v>
      </c>
      <c r="G900" s="15" t="str">
        <f>IF(ISERROR(VLOOKUP($B900&amp;" "&amp;$H900,Listas!$N$4:$O$14,2,FALSE)),"",VLOOKUP($B900&amp;" "&amp;$H900,Listas!$N$4:$O$14,2,FALSE))</f>
        <v/>
      </c>
      <c r="H900" s="15" t="str">
        <f>IF(ISERROR(VLOOKUP($F900,Listas!$L$4:$M$7,2,FALSE)),"",VLOOKUP($F900,Listas!$L$4:$M$7,2,FALSE))</f>
        <v/>
      </c>
      <c r="I900" s="17" t="str">
        <f t="shared" si="26"/>
        <v/>
      </c>
      <c r="J900" s="15" t="str">
        <f t="shared" si="27"/>
        <v/>
      </c>
      <c r="K900" s="15" t="str">
        <f>IF(ISERROR(VLOOKUP($B900,Listas!$B$4:$K$12,10,FALSE)),"",IF(B900="Hydrogen_\_Hidrógeno",LOOKUP(D900,Listas!$AL$4:$AL$7,Listas!$AM$4:$AM$7),VLOOKUP($B900,Listas!$B$4:$K$12,10,FALSE)))</f>
        <v/>
      </c>
    </row>
    <row r="901" spans="1:11" x14ac:dyDescent="0.25">
      <c r="A901" s="14"/>
      <c r="B901" s="23" t="s">
        <v>781</v>
      </c>
      <c r="C901" s="14" t="str">
        <f>IF(ISERROR(VLOOKUP($B901,Listas!$B$4:$C$12,2,FALSE)),"",VLOOKUP($B901,Listas!$B$4:$C$12,2,FALSE))</f>
        <v/>
      </c>
      <c r="D901" s="23"/>
      <c r="E901" s="15">
        <v>0</v>
      </c>
      <c r="F901" s="15" t="s">
        <v>909</v>
      </c>
      <c r="G901" s="15" t="str">
        <f>IF(ISERROR(VLOOKUP($B901&amp;" "&amp;$H901,Listas!$N$4:$O$14,2,FALSE)),"",VLOOKUP($B901&amp;" "&amp;$H901,Listas!$N$4:$O$14,2,FALSE))</f>
        <v/>
      </c>
      <c r="H901" s="15" t="str">
        <f>IF(ISERROR(VLOOKUP($F901,Listas!$L$4:$M$7,2,FALSE)),"",VLOOKUP($F901,Listas!$L$4:$M$7,2,FALSE))</f>
        <v/>
      </c>
      <c r="I901" s="17" t="str">
        <f t="shared" si="26"/>
        <v/>
      </c>
      <c r="J901" s="15" t="str">
        <f t="shared" si="27"/>
        <v/>
      </c>
      <c r="K901" s="15" t="str">
        <f>IF(ISERROR(VLOOKUP($B901,Listas!$B$4:$K$12,10,FALSE)),"",IF(B901="Hydrogen_\_Hidrógeno",LOOKUP(D901,Listas!$AL$4:$AL$7,Listas!$AM$4:$AM$7),VLOOKUP($B901,Listas!$B$4:$K$12,10,FALSE)))</f>
        <v/>
      </c>
    </row>
    <row r="902" spans="1:11" x14ac:dyDescent="0.25">
      <c r="A902" s="14"/>
      <c r="B902" s="23" t="s">
        <v>781</v>
      </c>
      <c r="C902" s="14" t="str">
        <f>IF(ISERROR(VLOOKUP($B902,Listas!$B$4:$C$12,2,FALSE)),"",VLOOKUP($B902,Listas!$B$4:$C$12,2,FALSE))</f>
        <v/>
      </c>
      <c r="D902" s="23"/>
      <c r="E902" s="15">
        <v>0</v>
      </c>
      <c r="F902" s="15" t="s">
        <v>909</v>
      </c>
      <c r="G902" s="15" t="str">
        <f>IF(ISERROR(VLOOKUP($B902&amp;" "&amp;$H902,Listas!$N$4:$O$14,2,FALSE)),"",VLOOKUP($B902&amp;" "&amp;$H902,Listas!$N$4:$O$14,2,FALSE))</f>
        <v/>
      </c>
      <c r="H902" s="15" t="str">
        <f>IF(ISERROR(VLOOKUP($F902,Listas!$L$4:$M$7,2,FALSE)),"",VLOOKUP($F902,Listas!$L$4:$M$7,2,FALSE))</f>
        <v/>
      </c>
      <c r="I902" s="17" t="str">
        <f t="shared" si="26"/>
        <v/>
      </c>
      <c r="J902" s="15" t="str">
        <f t="shared" si="27"/>
        <v/>
      </c>
      <c r="K902" s="15" t="str">
        <f>IF(ISERROR(VLOOKUP($B902,Listas!$B$4:$K$12,10,FALSE)),"",IF(B902="Hydrogen_\_Hidrógeno",LOOKUP(D902,Listas!$AL$4:$AL$7,Listas!$AM$4:$AM$7),VLOOKUP($B902,Listas!$B$4:$K$12,10,FALSE)))</f>
        <v/>
      </c>
    </row>
    <row r="903" spans="1:11" x14ac:dyDescent="0.25">
      <c r="A903" s="14"/>
      <c r="B903" s="23" t="s">
        <v>781</v>
      </c>
      <c r="C903" s="14" t="str">
        <f>IF(ISERROR(VLOOKUP($B903,Listas!$B$4:$C$12,2,FALSE)),"",VLOOKUP($B903,Listas!$B$4:$C$12,2,FALSE))</f>
        <v/>
      </c>
      <c r="D903" s="23"/>
      <c r="E903" s="15">
        <v>0</v>
      </c>
      <c r="F903" s="15" t="s">
        <v>909</v>
      </c>
      <c r="G903" s="15" t="str">
        <f>IF(ISERROR(VLOOKUP($B903&amp;" "&amp;$H903,Listas!$N$4:$O$14,2,FALSE)),"",VLOOKUP($B903&amp;" "&amp;$H903,Listas!$N$4:$O$14,2,FALSE))</f>
        <v/>
      </c>
      <c r="H903" s="15" t="str">
        <f>IF(ISERROR(VLOOKUP($F903,Listas!$L$4:$M$7,2,FALSE)),"",VLOOKUP($F903,Listas!$L$4:$M$7,2,FALSE))</f>
        <v/>
      </c>
      <c r="I903" s="17" t="str">
        <f t="shared" ref="I903:I966" si="28">IFERROR(IF(B903="Hydrogen_\_Hidrógeno",(E903*G903)*0.4,E903*G903),"")</f>
        <v/>
      </c>
      <c r="J903" s="15" t="str">
        <f t="shared" si="27"/>
        <v/>
      </c>
      <c r="K903" s="15" t="str">
        <f>IF(ISERROR(VLOOKUP($B903,Listas!$B$4:$K$12,10,FALSE)),"",IF(B903="Hydrogen_\_Hidrógeno",LOOKUP(D903,Listas!$AL$4:$AL$7,Listas!$AM$4:$AM$7),VLOOKUP($B903,Listas!$B$4:$K$12,10,FALSE)))</f>
        <v/>
      </c>
    </row>
    <row r="904" spans="1:11" x14ac:dyDescent="0.25">
      <c r="A904" s="14"/>
      <c r="B904" s="23" t="s">
        <v>781</v>
      </c>
      <c r="C904" s="14" t="str">
        <f>IF(ISERROR(VLOOKUP($B904,Listas!$B$4:$C$12,2,FALSE)),"",VLOOKUP($B904,Listas!$B$4:$C$12,2,FALSE))</f>
        <v/>
      </c>
      <c r="D904" s="23"/>
      <c r="E904" s="15">
        <v>0</v>
      </c>
      <c r="F904" s="15" t="s">
        <v>909</v>
      </c>
      <c r="G904" s="15" t="str">
        <f>IF(ISERROR(VLOOKUP($B904&amp;" "&amp;$H904,Listas!$N$4:$O$14,2,FALSE)),"",VLOOKUP($B904&amp;" "&amp;$H904,Listas!$N$4:$O$14,2,FALSE))</f>
        <v/>
      </c>
      <c r="H904" s="15" t="str">
        <f>IF(ISERROR(VLOOKUP($F904,Listas!$L$4:$M$7,2,FALSE)),"",VLOOKUP($F904,Listas!$L$4:$M$7,2,FALSE))</f>
        <v/>
      </c>
      <c r="I904" s="17" t="str">
        <f t="shared" si="28"/>
        <v/>
      </c>
      <c r="J904" s="15" t="str">
        <f t="shared" ref="J904:J967" si="29">IF(ISERROR(E904*G904),"",E904*G904)</f>
        <v/>
      </c>
      <c r="K904" s="15" t="str">
        <f>IF(ISERROR(VLOOKUP($B904,Listas!$B$4:$K$12,10,FALSE)),"",IF(B904="Hydrogen_\_Hidrógeno",LOOKUP(D904,Listas!$AL$4:$AL$7,Listas!$AM$4:$AM$7),VLOOKUP($B904,Listas!$B$4:$K$12,10,FALSE)))</f>
        <v/>
      </c>
    </row>
    <row r="905" spans="1:11" x14ac:dyDescent="0.25">
      <c r="A905" s="14"/>
      <c r="B905" s="23" t="s">
        <v>781</v>
      </c>
      <c r="C905" s="14" t="str">
        <f>IF(ISERROR(VLOOKUP($B905,Listas!$B$4:$C$12,2,FALSE)),"",VLOOKUP($B905,Listas!$B$4:$C$12,2,FALSE))</f>
        <v/>
      </c>
      <c r="D905" s="23"/>
      <c r="E905" s="15">
        <v>0</v>
      </c>
      <c r="F905" s="15" t="s">
        <v>909</v>
      </c>
      <c r="G905" s="15" t="str">
        <f>IF(ISERROR(VLOOKUP($B905&amp;" "&amp;$H905,Listas!$N$4:$O$14,2,FALSE)),"",VLOOKUP($B905&amp;" "&amp;$H905,Listas!$N$4:$O$14,2,FALSE))</f>
        <v/>
      </c>
      <c r="H905" s="15" t="str">
        <f>IF(ISERROR(VLOOKUP($F905,Listas!$L$4:$M$7,2,FALSE)),"",VLOOKUP($F905,Listas!$L$4:$M$7,2,FALSE))</f>
        <v/>
      </c>
      <c r="I905" s="17" t="str">
        <f t="shared" si="28"/>
        <v/>
      </c>
      <c r="J905" s="15" t="str">
        <f t="shared" si="29"/>
        <v/>
      </c>
      <c r="K905" s="15" t="str">
        <f>IF(ISERROR(VLOOKUP($B905,Listas!$B$4:$K$12,10,FALSE)),"",IF(B905="Hydrogen_\_Hidrógeno",LOOKUP(D905,Listas!$AL$4:$AL$7,Listas!$AM$4:$AM$7),VLOOKUP($B905,Listas!$B$4:$K$12,10,FALSE)))</f>
        <v/>
      </c>
    </row>
    <row r="906" spans="1:11" x14ac:dyDescent="0.25">
      <c r="A906" s="14"/>
      <c r="B906" s="23" t="s">
        <v>781</v>
      </c>
      <c r="C906" s="14" t="str">
        <f>IF(ISERROR(VLOOKUP($B906,Listas!$B$4:$C$12,2,FALSE)),"",VLOOKUP($B906,Listas!$B$4:$C$12,2,FALSE))</f>
        <v/>
      </c>
      <c r="D906" s="23"/>
      <c r="E906" s="15">
        <v>0</v>
      </c>
      <c r="F906" s="15" t="s">
        <v>909</v>
      </c>
      <c r="G906" s="15" t="str">
        <f>IF(ISERROR(VLOOKUP($B906&amp;" "&amp;$H906,Listas!$N$4:$O$14,2,FALSE)),"",VLOOKUP($B906&amp;" "&amp;$H906,Listas!$N$4:$O$14,2,FALSE))</f>
        <v/>
      </c>
      <c r="H906" s="15" t="str">
        <f>IF(ISERROR(VLOOKUP($F906,Listas!$L$4:$M$7,2,FALSE)),"",VLOOKUP($F906,Listas!$L$4:$M$7,2,FALSE))</f>
        <v/>
      </c>
      <c r="I906" s="17" t="str">
        <f t="shared" si="28"/>
        <v/>
      </c>
      <c r="J906" s="15" t="str">
        <f t="shared" si="29"/>
        <v/>
      </c>
      <c r="K906" s="15" t="str">
        <f>IF(ISERROR(VLOOKUP($B906,Listas!$B$4:$K$12,10,FALSE)),"",IF(B906="Hydrogen_\_Hidrógeno",LOOKUP(D906,Listas!$AL$4:$AL$7,Listas!$AM$4:$AM$7),VLOOKUP($B906,Listas!$B$4:$K$12,10,FALSE)))</f>
        <v/>
      </c>
    </row>
    <row r="907" spans="1:11" x14ac:dyDescent="0.25">
      <c r="A907" s="14"/>
      <c r="B907" s="23" t="s">
        <v>781</v>
      </c>
      <c r="C907" s="14" t="str">
        <f>IF(ISERROR(VLOOKUP($B907,Listas!$B$4:$C$12,2,FALSE)),"",VLOOKUP($B907,Listas!$B$4:$C$12,2,FALSE))</f>
        <v/>
      </c>
      <c r="D907" s="23"/>
      <c r="E907" s="15">
        <v>0</v>
      </c>
      <c r="F907" s="15" t="s">
        <v>909</v>
      </c>
      <c r="G907" s="15" t="str">
        <f>IF(ISERROR(VLOOKUP($B907&amp;" "&amp;$H907,Listas!$N$4:$O$14,2,FALSE)),"",VLOOKUP($B907&amp;" "&amp;$H907,Listas!$N$4:$O$14,2,FALSE))</f>
        <v/>
      </c>
      <c r="H907" s="15" t="str">
        <f>IF(ISERROR(VLOOKUP($F907,Listas!$L$4:$M$7,2,FALSE)),"",VLOOKUP($F907,Listas!$L$4:$M$7,2,FALSE))</f>
        <v/>
      </c>
      <c r="I907" s="17" t="str">
        <f t="shared" si="28"/>
        <v/>
      </c>
      <c r="J907" s="15" t="str">
        <f t="shared" si="29"/>
        <v/>
      </c>
      <c r="K907" s="15" t="str">
        <f>IF(ISERROR(VLOOKUP($B907,Listas!$B$4:$K$12,10,FALSE)),"",IF(B907="Hydrogen_\_Hidrógeno",LOOKUP(D907,Listas!$AL$4:$AL$7,Listas!$AM$4:$AM$7),VLOOKUP($B907,Listas!$B$4:$K$12,10,FALSE)))</f>
        <v/>
      </c>
    </row>
    <row r="908" spans="1:11" x14ac:dyDescent="0.25">
      <c r="A908" s="14"/>
      <c r="B908" s="23" t="s">
        <v>781</v>
      </c>
      <c r="C908" s="14" t="str">
        <f>IF(ISERROR(VLOOKUP($B908,Listas!$B$4:$C$12,2,FALSE)),"",VLOOKUP($B908,Listas!$B$4:$C$12,2,FALSE))</f>
        <v/>
      </c>
      <c r="D908" s="23"/>
      <c r="E908" s="15">
        <v>0</v>
      </c>
      <c r="F908" s="15" t="s">
        <v>909</v>
      </c>
      <c r="G908" s="15" t="str">
        <f>IF(ISERROR(VLOOKUP($B908&amp;" "&amp;$H908,Listas!$N$4:$O$14,2,FALSE)),"",VLOOKUP($B908&amp;" "&amp;$H908,Listas!$N$4:$O$14,2,FALSE))</f>
        <v/>
      </c>
      <c r="H908" s="15" t="str">
        <f>IF(ISERROR(VLOOKUP($F908,Listas!$L$4:$M$7,2,FALSE)),"",VLOOKUP($F908,Listas!$L$4:$M$7,2,FALSE))</f>
        <v/>
      </c>
      <c r="I908" s="17" t="str">
        <f t="shared" si="28"/>
        <v/>
      </c>
      <c r="J908" s="15" t="str">
        <f t="shared" si="29"/>
        <v/>
      </c>
      <c r="K908" s="15" t="str">
        <f>IF(ISERROR(VLOOKUP($B908,Listas!$B$4:$K$12,10,FALSE)),"",IF(B908="Hydrogen_\_Hidrógeno",LOOKUP(D908,Listas!$AL$4:$AL$7,Listas!$AM$4:$AM$7),VLOOKUP($B908,Listas!$B$4:$K$12,10,FALSE)))</f>
        <v/>
      </c>
    </row>
    <row r="909" spans="1:11" x14ac:dyDescent="0.25">
      <c r="A909" s="14"/>
      <c r="B909" s="23" t="s">
        <v>781</v>
      </c>
      <c r="C909" s="14" t="str">
        <f>IF(ISERROR(VLOOKUP($B909,Listas!$B$4:$C$12,2,FALSE)),"",VLOOKUP($B909,Listas!$B$4:$C$12,2,FALSE))</f>
        <v/>
      </c>
      <c r="D909" s="23"/>
      <c r="E909" s="15">
        <v>0</v>
      </c>
      <c r="F909" s="15" t="s">
        <v>909</v>
      </c>
      <c r="G909" s="15" t="str">
        <f>IF(ISERROR(VLOOKUP($B909&amp;" "&amp;$H909,Listas!$N$4:$O$14,2,FALSE)),"",VLOOKUP($B909&amp;" "&amp;$H909,Listas!$N$4:$O$14,2,FALSE))</f>
        <v/>
      </c>
      <c r="H909" s="15" t="str">
        <f>IF(ISERROR(VLOOKUP($F909,Listas!$L$4:$M$7,2,FALSE)),"",VLOOKUP($F909,Listas!$L$4:$M$7,2,FALSE))</f>
        <v/>
      </c>
      <c r="I909" s="17" t="str">
        <f t="shared" si="28"/>
        <v/>
      </c>
      <c r="J909" s="15" t="str">
        <f t="shared" si="29"/>
        <v/>
      </c>
      <c r="K909" s="15" t="str">
        <f>IF(ISERROR(VLOOKUP($B909,Listas!$B$4:$K$12,10,FALSE)),"",IF(B909="Hydrogen_\_Hidrógeno",LOOKUP(D909,Listas!$AL$4:$AL$7,Listas!$AM$4:$AM$7),VLOOKUP($B909,Listas!$B$4:$K$12,10,FALSE)))</f>
        <v/>
      </c>
    </row>
    <row r="910" spans="1:11" x14ac:dyDescent="0.25">
      <c r="A910" s="14"/>
      <c r="B910" s="23" t="s">
        <v>781</v>
      </c>
      <c r="C910" s="14" t="str">
        <f>IF(ISERROR(VLOOKUP($B910,Listas!$B$4:$C$12,2,FALSE)),"",VLOOKUP($B910,Listas!$B$4:$C$12,2,FALSE))</f>
        <v/>
      </c>
      <c r="D910" s="23"/>
      <c r="E910" s="15">
        <v>0</v>
      </c>
      <c r="F910" s="15" t="s">
        <v>909</v>
      </c>
      <c r="G910" s="15" t="str">
        <f>IF(ISERROR(VLOOKUP($B910&amp;" "&amp;$H910,Listas!$N$4:$O$14,2,FALSE)),"",VLOOKUP($B910&amp;" "&amp;$H910,Listas!$N$4:$O$14,2,FALSE))</f>
        <v/>
      </c>
      <c r="H910" s="15" t="str">
        <f>IF(ISERROR(VLOOKUP($F910,Listas!$L$4:$M$7,2,FALSE)),"",VLOOKUP($F910,Listas!$L$4:$M$7,2,FALSE))</f>
        <v/>
      </c>
      <c r="I910" s="17" t="str">
        <f t="shared" si="28"/>
        <v/>
      </c>
      <c r="J910" s="15" t="str">
        <f t="shared" si="29"/>
        <v/>
      </c>
      <c r="K910" s="15" t="str">
        <f>IF(ISERROR(VLOOKUP($B910,Listas!$B$4:$K$12,10,FALSE)),"",IF(B910="Hydrogen_\_Hidrógeno",LOOKUP(D910,Listas!$AL$4:$AL$7,Listas!$AM$4:$AM$7),VLOOKUP($B910,Listas!$B$4:$K$12,10,FALSE)))</f>
        <v/>
      </c>
    </row>
    <row r="911" spans="1:11" x14ac:dyDescent="0.25">
      <c r="A911" s="14"/>
      <c r="B911" s="23" t="s">
        <v>781</v>
      </c>
      <c r="C911" s="14" t="str">
        <f>IF(ISERROR(VLOOKUP($B911,Listas!$B$4:$C$12,2,FALSE)),"",VLOOKUP($B911,Listas!$B$4:$C$12,2,FALSE))</f>
        <v/>
      </c>
      <c r="D911" s="23"/>
      <c r="E911" s="15">
        <v>0</v>
      </c>
      <c r="F911" s="15" t="s">
        <v>909</v>
      </c>
      <c r="G911" s="15" t="str">
        <f>IF(ISERROR(VLOOKUP($B911&amp;" "&amp;$H911,Listas!$N$4:$O$14,2,FALSE)),"",VLOOKUP($B911&amp;" "&amp;$H911,Listas!$N$4:$O$14,2,FALSE))</f>
        <v/>
      </c>
      <c r="H911" s="15" t="str">
        <f>IF(ISERROR(VLOOKUP($F911,Listas!$L$4:$M$7,2,FALSE)),"",VLOOKUP($F911,Listas!$L$4:$M$7,2,FALSE))</f>
        <v/>
      </c>
      <c r="I911" s="17" t="str">
        <f t="shared" si="28"/>
        <v/>
      </c>
      <c r="J911" s="15" t="str">
        <f t="shared" si="29"/>
        <v/>
      </c>
      <c r="K911" s="15" t="str">
        <f>IF(ISERROR(VLOOKUP($B911,Listas!$B$4:$K$12,10,FALSE)),"",IF(B911="Hydrogen_\_Hidrógeno",LOOKUP(D911,Listas!$AL$4:$AL$7,Listas!$AM$4:$AM$7),VLOOKUP($B911,Listas!$B$4:$K$12,10,FALSE)))</f>
        <v/>
      </c>
    </row>
    <row r="912" spans="1:11" x14ac:dyDescent="0.25">
      <c r="A912" s="14"/>
      <c r="B912" s="23" t="s">
        <v>781</v>
      </c>
      <c r="C912" s="14" t="str">
        <f>IF(ISERROR(VLOOKUP($B912,Listas!$B$4:$C$12,2,FALSE)),"",VLOOKUP($B912,Listas!$B$4:$C$12,2,FALSE))</f>
        <v/>
      </c>
      <c r="D912" s="23"/>
      <c r="E912" s="15">
        <v>0</v>
      </c>
      <c r="F912" s="15" t="s">
        <v>909</v>
      </c>
      <c r="G912" s="15" t="str">
        <f>IF(ISERROR(VLOOKUP($B912&amp;" "&amp;$H912,Listas!$N$4:$O$14,2,FALSE)),"",VLOOKUP($B912&amp;" "&amp;$H912,Listas!$N$4:$O$14,2,FALSE))</f>
        <v/>
      </c>
      <c r="H912" s="15" t="str">
        <f>IF(ISERROR(VLOOKUP($F912,Listas!$L$4:$M$7,2,FALSE)),"",VLOOKUP($F912,Listas!$L$4:$M$7,2,FALSE))</f>
        <v/>
      </c>
      <c r="I912" s="17" t="str">
        <f t="shared" si="28"/>
        <v/>
      </c>
      <c r="J912" s="15" t="str">
        <f t="shared" si="29"/>
        <v/>
      </c>
      <c r="K912" s="15" t="str">
        <f>IF(ISERROR(VLOOKUP($B912,Listas!$B$4:$K$12,10,FALSE)),"",IF(B912="Hydrogen_\_Hidrógeno",LOOKUP(D912,Listas!$AL$4:$AL$7,Listas!$AM$4:$AM$7),VLOOKUP($B912,Listas!$B$4:$K$12,10,FALSE)))</f>
        <v/>
      </c>
    </row>
    <row r="913" spans="1:11" x14ac:dyDescent="0.25">
      <c r="A913" s="14"/>
      <c r="B913" s="23" t="s">
        <v>781</v>
      </c>
      <c r="C913" s="14" t="str">
        <f>IF(ISERROR(VLOOKUP($B913,Listas!$B$4:$C$12,2,FALSE)),"",VLOOKUP($B913,Listas!$B$4:$C$12,2,FALSE))</f>
        <v/>
      </c>
      <c r="D913" s="23"/>
      <c r="E913" s="15">
        <v>0</v>
      </c>
      <c r="F913" s="15" t="s">
        <v>909</v>
      </c>
      <c r="G913" s="15" t="str">
        <f>IF(ISERROR(VLOOKUP($B913&amp;" "&amp;$H913,Listas!$N$4:$O$14,2,FALSE)),"",VLOOKUP($B913&amp;" "&amp;$H913,Listas!$N$4:$O$14,2,FALSE))</f>
        <v/>
      </c>
      <c r="H913" s="15" t="str">
        <f>IF(ISERROR(VLOOKUP($F913,Listas!$L$4:$M$7,2,FALSE)),"",VLOOKUP($F913,Listas!$L$4:$M$7,2,FALSE))</f>
        <v/>
      </c>
      <c r="I913" s="17" t="str">
        <f t="shared" si="28"/>
        <v/>
      </c>
      <c r="J913" s="15" t="str">
        <f t="shared" si="29"/>
        <v/>
      </c>
      <c r="K913" s="15" t="str">
        <f>IF(ISERROR(VLOOKUP($B913,Listas!$B$4:$K$12,10,FALSE)),"",IF(B913="Hydrogen_\_Hidrógeno",LOOKUP(D913,Listas!$AL$4:$AL$7,Listas!$AM$4:$AM$7),VLOOKUP($B913,Listas!$B$4:$K$12,10,FALSE)))</f>
        <v/>
      </c>
    </row>
    <row r="914" spans="1:11" x14ac:dyDescent="0.25">
      <c r="A914" s="14"/>
      <c r="B914" s="23" t="s">
        <v>781</v>
      </c>
      <c r="C914" s="14" t="str">
        <f>IF(ISERROR(VLOOKUP($B914,Listas!$B$4:$C$12,2,FALSE)),"",VLOOKUP($B914,Listas!$B$4:$C$12,2,FALSE))</f>
        <v/>
      </c>
      <c r="D914" s="23"/>
      <c r="E914" s="15">
        <v>0</v>
      </c>
      <c r="F914" s="15" t="s">
        <v>909</v>
      </c>
      <c r="G914" s="15" t="str">
        <f>IF(ISERROR(VLOOKUP($B914&amp;" "&amp;$H914,Listas!$N$4:$O$14,2,FALSE)),"",VLOOKUP($B914&amp;" "&amp;$H914,Listas!$N$4:$O$14,2,FALSE))</f>
        <v/>
      </c>
      <c r="H914" s="15" t="str">
        <f>IF(ISERROR(VLOOKUP($F914,Listas!$L$4:$M$7,2,FALSE)),"",VLOOKUP($F914,Listas!$L$4:$M$7,2,FALSE))</f>
        <v/>
      </c>
      <c r="I914" s="17" t="str">
        <f t="shared" si="28"/>
        <v/>
      </c>
      <c r="J914" s="15" t="str">
        <f t="shared" si="29"/>
        <v/>
      </c>
      <c r="K914" s="15" t="str">
        <f>IF(ISERROR(VLOOKUP($B914,Listas!$B$4:$K$12,10,FALSE)),"",IF(B914="Hydrogen_\_Hidrógeno",LOOKUP(D914,Listas!$AL$4:$AL$7,Listas!$AM$4:$AM$7),VLOOKUP($B914,Listas!$B$4:$K$12,10,FALSE)))</f>
        <v/>
      </c>
    </row>
    <row r="915" spans="1:11" x14ac:dyDescent="0.25">
      <c r="A915" s="14"/>
      <c r="B915" s="23" t="s">
        <v>781</v>
      </c>
      <c r="C915" s="14" t="str">
        <f>IF(ISERROR(VLOOKUP($B915,Listas!$B$4:$C$12,2,FALSE)),"",VLOOKUP($B915,Listas!$B$4:$C$12,2,FALSE))</f>
        <v/>
      </c>
      <c r="D915" s="23"/>
      <c r="E915" s="15">
        <v>0</v>
      </c>
      <c r="F915" s="15" t="s">
        <v>909</v>
      </c>
      <c r="G915" s="15" t="str">
        <f>IF(ISERROR(VLOOKUP($B915&amp;" "&amp;$H915,Listas!$N$4:$O$14,2,FALSE)),"",VLOOKUP($B915&amp;" "&amp;$H915,Listas!$N$4:$O$14,2,FALSE))</f>
        <v/>
      </c>
      <c r="H915" s="15" t="str">
        <f>IF(ISERROR(VLOOKUP($F915,Listas!$L$4:$M$7,2,FALSE)),"",VLOOKUP($F915,Listas!$L$4:$M$7,2,FALSE))</f>
        <v/>
      </c>
      <c r="I915" s="17" t="str">
        <f t="shared" si="28"/>
        <v/>
      </c>
      <c r="J915" s="15" t="str">
        <f t="shared" si="29"/>
        <v/>
      </c>
      <c r="K915" s="15" t="str">
        <f>IF(ISERROR(VLOOKUP($B915,Listas!$B$4:$K$12,10,FALSE)),"",IF(B915="Hydrogen_\_Hidrógeno",LOOKUP(D915,Listas!$AL$4:$AL$7,Listas!$AM$4:$AM$7),VLOOKUP($B915,Listas!$B$4:$K$12,10,FALSE)))</f>
        <v/>
      </c>
    </row>
    <row r="916" spans="1:11" x14ac:dyDescent="0.25">
      <c r="A916" s="14"/>
      <c r="B916" s="23" t="s">
        <v>781</v>
      </c>
      <c r="C916" s="14" t="str">
        <f>IF(ISERROR(VLOOKUP($B916,Listas!$B$4:$C$12,2,FALSE)),"",VLOOKUP($B916,Listas!$B$4:$C$12,2,FALSE))</f>
        <v/>
      </c>
      <c r="D916" s="23"/>
      <c r="E916" s="15">
        <v>0</v>
      </c>
      <c r="F916" s="15" t="s">
        <v>909</v>
      </c>
      <c r="G916" s="15" t="str">
        <f>IF(ISERROR(VLOOKUP($B916&amp;" "&amp;$H916,Listas!$N$4:$O$14,2,FALSE)),"",VLOOKUP($B916&amp;" "&amp;$H916,Listas!$N$4:$O$14,2,FALSE))</f>
        <v/>
      </c>
      <c r="H916" s="15" t="str">
        <f>IF(ISERROR(VLOOKUP($F916,Listas!$L$4:$M$7,2,FALSE)),"",VLOOKUP($F916,Listas!$L$4:$M$7,2,FALSE))</f>
        <v/>
      </c>
      <c r="I916" s="17" t="str">
        <f t="shared" si="28"/>
        <v/>
      </c>
      <c r="J916" s="15" t="str">
        <f t="shared" si="29"/>
        <v/>
      </c>
      <c r="K916" s="15" t="str">
        <f>IF(ISERROR(VLOOKUP($B916,Listas!$B$4:$K$12,10,FALSE)),"",IF(B916="Hydrogen_\_Hidrógeno",LOOKUP(D916,Listas!$AL$4:$AL$7,Listas!$AM$4:$AM$7),VLOOKUP($B916,Listas!$B$4:$K$12,10,FALSE)))</f>
        <v/>
      </c>
    </row>
    <row r="917" spans="1:11" x14ac:dyDescent="0.25">
      <c r="A917" s="14"/>
      <c r="B917" s="23" t="s">
        <v>781</v>
      </c>
      <c r="C917" s="14" t="str">
        <f>IF(ISERROR(VLOOKUP($B917,Listas!$B$4:$C$12,2,FALSE)),"",VLOOKUP($B917,Listas!$B$4:$C$12,2,FALSE))</f>
        <v/>
      </c>
      <c r="D917" s="23"/>
      <c r="E917" s="15">
        <v>0</v>
      </c>
      <c r="F917" s="15" t="s">
        <v>909</v>
      </c>
      <c r="G917" s="15" t="str">
        <f>IF(ISERROR(VLOOKUP($B917&amp;" "&amp;$H917,Listas!$N$4:$O$14,2,FALSE)),"",VLOOKUP($B917&amp;" "&amp;$H917,Listas!$N$4:$O$14,2,FALSE))</f>
        <v/>
      </c>
      <c r="H917" s="15" t="str">
        <f>IF(ISERROR(VLOOKUP($F917,Listas!$L$4:$M$7,2,FALSE)),"",VLOOKUP($F917,Listas!$L$4:$M$7,2,FALSE))</f>
        <v/>
      </c>
      <c r="I917" s="17" t="str">
        <f t="shared" si="28"/>
        <v/>
      </c>
      <c r="J917" s="15" t="str">
        <f t="shared" si="29"/>
        <v/>
      </c>
      <c r="K917" s="15" t="str">
        <f>IF(ISERROR(VLOOKUP($B917,Listas!$B$4:$K$12,10,FALSE)),"",IF(B917="Hydrogen_\_Hidrógeno",LOOKUP(D917,Listas!$AL$4:$AL$7,Listas!$AM$4:$AM$7),VLOOKUP($B917,Listas!$B$4:$K$12,10,FALSE)))</f>
        <v/>
      </c>
    </row>
    <row r="918" spans="1:11" x14ac:dyDescent="0.25">
      <c r="A918" s="14"/>
      <c r="B918" s="23" t="s">
        <v>781</v>
      </c>
      <c r="C918" s="14" t="str">
        <f>IF(ISERROR(VLOOKUP($B918,Listas!$B$4:$C$12,2,FALSE)),"",VLOOKUP($B918,Listas!$B$4:$C$12,2,FALSE))</f>
        <v/>
      </c>
      <c r="D918" s="23"/>
      <c r="E918" s="15">
        <v>0</v>
      </c>
      <c r="F918" s="15" t="s">
        <v>909</v>
      </c>
      <c r="G918" s="15" t="str">
        <f>IF(ISERROR(VLOOKUP($B918&amp;" "&amp;$H918,Listas!$N$4:$O$14,2,FALSE)),"",VLOOKUP($B918&amp;" "&amp;$H918,Listas!$N$4:$O$14,2,FALSE))</f>
        <v/>
      </c>
      <c r="H918" s="15" t="str">
        <f>IF(ISERROR(VLOOKUP($F918,Listas!$L$4:$M$7,2,FALSE)),"",VLOOKUP($F918,Listas!$L$4:$M$7,2,FALSE))</f>
        <v/>
      </c>
      <c r="I918" s="17" t="str">
        <f t="shared" si="28"/>
        <v/>
      </c>
      <c r="J918" s="15" t="str">
        <f t="shared" si="29"/>
        <v/>
      </c>
      <c r="K918" s="15" t="str">
        <f>IF(ISERROR(VLOOKUP($B918,Listas!$B$4:$K$12,10,FALSE)),"",IF(B918="Hydrogen_\_Hidrógeno",LOOKUP(D918,Listas!$AL$4:$AL$7,Listas!$AM$4:$AM$7),VLOOKUP($B918,Listas!$B$4:$K$12,10,FALSE)))</f>
        <v/>
      </c>
    </row>
    <row r="919" spans="1:11" x14ac:dyDescent="0.25">
      <c r="A919" s="14"/>
      <c r="B919" s="23" t="s">
        <v>781</v>
      </c>
      <c r="C919" s="14" t="str">
        <f>IF(ISERROR(VLOOKUP($B919,Listas!$B$4:$C$12,2,FALSE)),"",VLOOKUP($B919,Listas!$B$4:$C$12,2,FALSE))</f>
        <v/>
      </c>
      <c r="D919" s="23"/>
      <c r="E919" s="15">
        <v>0</v>
      </c>
      <c r="F919" s="15" t="s">
        <v>909</v>
      </c>
      <c r="G919" s="15" t="str">
        <f>IF(ISERROR(VLOOKUP($B919&amp;" "&amp;$H919,Listas!$N$4:$O$14,2,FALSE)),"",VLOOKUP($B919&amp;" "&amp;$H919,Listas!$N$4:$O$14,2,FALSE))</f>
        <v/>
      </c>
      <c r="H919" s="15" t="str">
        <f>IF(ISERROR(VLOOKUP($F919,Listas!$L$4:$M$7,2,FALSE)),"",VLOOKUP($F919,Listas!$L$4:$M$7,2,FALSE))</f>
        <v/>
      </c>
      <c r="I919" s="17" t="str">
        <f t="shared" si="28"/>
        <v/>
      </c>
      <c r="J919" s="15" t="str">
        <f t="shared" si="29"/>
        <v/>
      </c>
      <c r="K919" s="15" t="str">
        <f>IF(ISERROR(VLOOKUP($B919,Listas!$B$4:$K$12,10,FALSE)),"",IF(B919="Hydrogen_\_Hidrógeno",LOOKUP(D919,Listas!$AL$4:$AL$7,Listas!$AM$4:$AM$7),VLOOKUP($B919,Listas!$B$4:$K$12,10,FALSE)))</f>
        <v/>
      </c>
    </row>
    <row r="920" spans="1:11" x14ac:dyDescent="0.25">
      <c r="A920" s="14"/>
      <c r="B920" s="23" t="s">
        <v>781</v>
      </c>
      <c r="C920" s="14" t="str">
        <f>IF(ISERROR(VLOOKUP($B920,Listas!$B$4:$C$12,2,FALSE)),"",VLOOKUP($B920,Listas!$B$4:$C$12,2,FALSE))</f>
        <v/>
      </c>
      <c r="D920" s="23"/>
      <c r="E920" s="15">
        <v>0</v>
      </c>
      <c r="F920" s="15" t="s">
        <v>909</v>
      </c>
      <c r="G920" s="15" t="str">
        <f>IF(ISERROR(VLOOKUP($B920&amp;" "&amp;$H920,Listas!$N$4:$O$14,2,FALSE)),"",VLOOKUP($B920&amp;" "&amp;$H920,Listas!$N$4:$O$14,2,FALSE))</f>
        <v/>
      </c>
      <c r="H920" s="15" t="str">
        <f>IF(ISERROR(VLOOKUP($F920,Listas!$L$4:$M$7,2,FALSE)),"",VLOOKUP($F920,Listas!$L$4:$M$7,2,FALSE))</f>
        <v/>
      </c>
      <c r="I920" s="17" t="str">
        <f t="shared" si="28"/>
        <v/>
      </c>
      <c r="J920" s="15" t="str">
        <f t="shared" si="29"/>
        <v/>
      </c>
      <c r="K920" s="15" t="str">
        <f>IF(ISERROR(VLOOKUP($B920,Listas!$B$4:$K$12,10,FALSE)),"",IF(B920="Hydrogen_\_Hidrógeno",LOOKUP(D920,Listas!$AL$4:$AL$7,Listas!$AM$4:$AM$7),VLOOKUP($B920,Listas!$B$4:$K$12,10,FALSE)))</f>
        <v/>
      </c>
    </row>
    <row r="921" spans="1:11" x14ac:dyDescent="0.25">
      <c r="A921" s="14"/>
      <c r="B921" s="23" t="s">
        <v>781</v>
      </c>
      <c r="C921" s="14" t="str">
        <f>IF(ISERROR(VLOOKUP($B921,Listas!$B$4:$C$12,2,FALSE)),"",VLOOKUP($B921,Listas!$B$4:$C$12,2,FALSE))</f>
        <v/>
      </c>
      <c r="D921" s="23"/>
      <c r="E921" s="15">
        <v>0</v>
      </c>
      <c r="F921" s="15" t="s">
        <v>909</v>
      </c>
      <c r="G921" s="15" t="str">
        <f>IF(ISERROR(VLOOKUP($B921&amp;" "&amp;$H921,Listas!$N$4:$O$14,2,FALSE)),"",VLOOKUP($B921&amp;" "&amp;$H921,Listas!$N$4:$O$14,2,FALSE))</f>
        <v/>
      </c>
      <c r="H921" s="15" t="str">
        <f>IF(ISERROR(VLOOKUP($F921,Listas!$L$4:$M$7,2,FALSE)),"",VLOOKUP($F921,Listas!$L$4:$M$7,2,FALSE))</f>
        <v/>
      </c>
      <c r="I921" s="17" t="str">
        <f t="shared" si="28"/>
        <v/>
      </c>
      <c r="J921" s="15" t="str">
        <f t="shared" si="29"/>
        <v/>
      </c>
      <c r="K921" s="15" t="str">
        <f>IF(ISERROR(VLOOKUP($B921,Listas!$B$4:$K$12,10,FALSE)),"",IF(B921="Hydrogen_\_Hidrógeno",LOOKUP(D921,Listas!$AL$4:$AL$7,Listas!$AM$4:$AM$7),VLOOKUP($B921,Listas!$B$4:$K$12,10,FALSE)))</f>
        <v/>
      </c>
    </row>
    <row r="922" spans="1:11" x14ac:dyDescent="0.25">
      <c r="A922" s="14"/>
      <c r="B922" s="23" t="s">
        <v>781</v>
      </c>
      <c r="C922" s="14" t="str">
        <f>IF(ISERROR(VLOOKUP($B922,Listas!$B$4:$C$12,2,FALSE)),"",VLOOKUP($B922,Listas!$B$4:$C$12,2,FALSE))</f>
        <v/>
      </c>
      <c r="D922" s="23"/>
      <c r="E922" s="15">
        <v>0</v>
      </c>
      <c r="F922" s="15" t="s">
        <v>909</v>
      </c>
      <c r="G922" s="15" t="str">
        <f>IF(ISERROR(VLOOKUP($B922&amp;" "&amp;$H922,Listas!$N$4:$O$14,2,FALSE)),"",VLOOKUP($B922&amp;" "&amp;$H922,Listas!$N$4:$O$14,2,FALSE))</f>
        <v/>
      </c>
      <c r="H922" s="15" t="str">
        <f>IF(ISERROR(VLOOKUP($F922,Listas!$L$4:$M$7,2,FALSE)),"",VLOOKUP($F922,Listas!$L$4:$M$7,2,FALSE))</f>
        <v/>
      </c>
      <c r="I922" s="17" t="str">
        <f t="shared" si="28"/>
        <v/>
      </c>
      <c r="J922" s="15" t="str">
        <f t="shared" si="29"/>
        <v/>
      </c>
      <c r="K922" s="15" t="str">
        <f>IF(ISERROR(VLOOKUP($B922,Listas!$B$4:$K$12,10,FALSE)),"",IF(B922="Hydrogen_\_Hidrógeno",LOOKUP(D922,Listas!$AL$4:$AL$7,Listas!$AM$4:$AM$7),VLOOKUP($B922,Listas!$B$4:$K$12,10,FALSE)))</f>
        <v/>
      </c>
    </row>
    <row r="923" spans="1:11" x14ac:dyDescent="0.25">
      <c r="A923" s="14"/>
      <c r="B923" s="23" t="s">
        <v>781</v>
      </c>
      <c r="C923" s="14" t="str">
        <f>IF(ISERROR(VLOOKUP($B923,Listas!$B$4:$C$12,2,FALSE)),"",VLOOKUP($B923,Listas!$B$4:$C$12,2,FALSE))</f>
        <v/>
      </c>
      <c r="D923" s="23"/>
      <c r="E923" s="15">
        <v>0</v>
      </c>
      <c r="F923" s="15" t="s">
        <v>909</v>
      </c>
      <c r="G923" s="15" t="str">
        <f>IF(ISERROR(VLOOKUP($B923&amp;" "&amp;$H923,Listas!$N$4:$O$14,2,FALSE)),"",VLOOKUP($B923&amp;" "&amp;$H923,Listas!$N$4:$O$14,2,FALSE))</f>
        <v/>
      </c>
      <c r="H923" s="15" t="str">
        <f>IF(ISERROR(VLOOKUP($F923,Listas!$L$4:$M$7,2,FALSE)),"",VLOOKUP($F923,Listas!$L$4:$M$7,2,FALSE))</f>
        <v/>
      </c>
      <c r="I923" s="17" t="str">
        <f t="shared" si="28"/>
        <v/>
      </c>
      <c r="J923" s="15" t="str">
        <f t="shared" si="29"/>
        <v/>
      </c>
      <c r="K923" s="15" t="str">
        <f>IF(ISERROR(VLOOKUP($B923,Listas!$B$4:$K$12,10,FALSE)),"",IF(B923="Hydrogen_\_Hidrógeno",LOOKUP(D923,Listas!$AL$4:$AL$7,Listas!$AM$4:$AM$7),VLOOKUP($B923,Listas!$B$4:$K$12,10,FALSE)))</f>
        <v/>
      </c>
    </row>
    <row r="924" spans="1:11" x14ac:dyDescent="0.25">
      <c r="A924" s="14"/>
      <c r="B924" s="23" t="s">
        <v>781</v>
      </c>
      <c r="C924" s="14" t="str">
        <f>IF(ISERROR(VLOOKUP($B924,Listas!$B$4:$C$12,2,FALSE)),"",VLOOKUP($B924,Listas!$B$4:$C$12,2,FALSE))</f>
        <v/>
      </c>
      <c r="D924" s="23"/>
      <c r="E924" s="15">
        <v>0</v>
      </c>
      <c r="F924" s="15" t="s">
        <v>909</v>
      </c>
      <c r="G924" s="15" t="str">
        <f>IF(ISERROR(VLOOKUP($B924&amp;" "&amp;$H924,Listas!$N$4:$O$14,2,FALSE)),"",VLOOKUP($B924&amp;" "&amp;$H924,Listas!$N$4:$O$14,2,FALSE))</f>
        <v/>
      </c>
      <c r="H924" s="15" t="str">
        <f>IF(ISERROR(VLOOKUP($F924,Listas!$L$4:$M$7,2,FALSE)),"",VLOOKUP($F924,Listas!$L$4:$M$7,2,FALSE))</f>
        <v/>
      </c>
      <c r="I924" s="17" t="str">
        <f t="shared" si="28"/>
        <v/>
      </c>
      <c r="J924" s="15" t="str">
        <f t="shared" si="29"/>
        <v/>
      </c>
      <c r="K924" s="15" t="str">
        <f>IF(ISERROR(VLOOKUP($B924,Listas!$B$4:$K$12,10,FALSE)),"",IF(B924="Hydrogen_\_Hidrógeno",LOOKUP(D924,Listas!$AL$4:$AL$7,Listas!$AM$4:$AM$7),VLOOKUP($B924,Listas!$B$4:$K$12,10,FALSE)))</f>
        <v/>
      </c>
    </row>
    <row r="925" spans="1:11" x14ac:dyDescent="0.25">
      <c r="A925" s="14"/>
      <c r="B925" s="23" t="s">
        <v>781</v>
      </c>
      <c r="C925" s="14" t="str">
        <f>IF(ISERROR(VLOOKUP($B925,Listas!$B$4:$C$12,2,FALSE)),"",VLOOKUP($B925,Listas!$B$4:$C$12,2,FALSE))</f>
        <v/>
      </c>
      <c r="D925" s="23"/>
      <c r="E925" s="15">
        <v>0</v>
      </c>
      <c r="F925" s="15" t="s">
        <v>909</v>
      </c>
      <c r="G925" s="15" t="str">
        <f>IF(ISERROR(VLOOKUP($B925&amp;" "&amp;$H925,Listas!$N$4:$O$14,2,FALSE)),"",VLOOKUP($B925&amp;" "&amp;$H925,Listas!$N$4:$O$14,2,FALSE))</f>
        <v/>
      </c>
      <c r="H925" s="15" t="str">
        <f>IF(ISERROR(VLOOKUP($F925,Listas!$L$4:$M$7,2,FALSE)),"",VLOOKUP($F925,Listas!$L$4:$M$7,2,FALSE))</f>
        <v/>
      </c>
      <c r="I925" s="17" t="str">
        <f t="shared" si="28"/>
        <v/>
      </c>
      <c r="J925" s="15" t="str">
        <f t="shared" si="29"/>
        <v/>
      </c>
      <c r="K925" s="15" t="str">
        <f>IF(ISERROR(VLOOKUP($B925,Listas!$B$4:$K$12,10,FALSE)),"",IF(B925="Hydrogen_\_Hidrógeno",LOOKUP(D925,Listas!$AL$4:$AL$7,Listas!$AM$4:$AM$7),VLOOKUP($B925,Listas!$B$4:$K$12,10,FALSE)))</f>
        <v/>
      </c>
    </row>
    <row r="926" spans="1:11" x14ac:dyDescent="0.25">
      <c r="A926" s="14"/>
      <c r="B926" s="23" t="s">
        <v>781</v>
      </c>
      <c r="C926" s="14" t="str">
        <f>IF(ISERROR(VLOOKUP($B926,Listas!$B$4:$C$12,2,FALSE)),"",VLOOKUP($B926,Listas!$B$4:$C$12,2,FALSE))</f>
        <v/>
      </c>
      <c r="D926" s="23"/>
      <c r="E926" s="15">
        <v>0</v>
      </c>
      <c r="F926" s="15" t="s">
        <v>909</v>
      </c>
      <c r="G926" s="15" t="str">
        <f>IF(ISERROR(VLOOKUP($B926&amp;" "&amp;$H926,Listas!$N$4:$O$14,2,FALSE)),"",VLOOKUP($B926&amp;" "&amp;$H926,Listas!$N$4:$O$14,2,FALSE))</f>
        <v/>
      </c>
      <c r="H926" s="15" t="str">
        <f>IF(ISERROR(VLOOKUP($F926,Listas!$L$4:$M$7,2,FALSE)),"",VLOOKUP($F926,Listas!$L$4:$M$7,2,FALSE))</f>
        <v/>
      </c>
      <c r="I926" s="17" t="str">
        <f t="shared" si="28"/>
        <v/>
      </c>
      <c r="J926" s="15" t="str">
        <f t="shared" si="29"/>
        <v/>
      </c>
      <c r="K926" s="15" t="str">
        <f>IF(ISERROR(VLOOKUP($B926,Listas!$B$4:$K$12,10,FALSE)),"",IF(B926="Hydrogen_\_Hidrógeno",LOOKUP(D926,Listas!$AL$4:$AL$7,Listas!$AM$4:$AM$7),VLOOKUP($B926,Listas!$B$4:$K$12,10,FALSE)))</f>
        <v/>
      </c>
    </row>
    <row r="927" spans="1:11" x14ac:dyDescent="0.25">
      <c r="A927" s="14"/>
      <c r="B927" s="23" t="s">
        <v>781</v>
      </c>
      <c r="C927" s="14" t="str">
        <f>IF(ISERROR(VLOOKUP($B927,Listas!$B$4:$C$12,2,FALSE)),"",VLOOKUP($B927,Listas!$B$4:$C$12,2,FALSE))</f>
        <v/>
      </c>
      <c r="D927" s="23"/>
      <c r="E927" s="15">
        <v>0</v>
      </c>
      <c r="F927" s="15" t="s">
        <v>909</v>
      </c>
      <c r="G927" s="15" t="str">
        <f>IF(ISERROR(VLOOKUP($B927&amp;" "&amp;$H927,Listas!$N$4:$O$14,2,FALSE)),"",VLOOKUP($B927&amp;" "&amp;$H927,Listas!$N$4:$O$14,2,FALSE))</f>
        <v/>
      </c>
      <c r="H927" s="15" t="str">
        <f>IF(ISERROR(VLOOKUP($F927,Listas!$L$4:$M$7,2,FALSE)),"",VLOOKUP($F927,Listas!$L$4:$M$7,2,FALSE))</f>
        <v/>
      </c>
      <c r="I927" s="17" t="str">
        <f t="shared" si="28"/>
        <v/>
      </c>
      <c r="J927" s="15" t="str">
        <f t="shared" si="29"/>
        <v/>
      </c>
      <c r="K927" s="15" t="str">
        <f>IF(ISERROR(VLOOKUP($B927,Listas!$B$4:$K$12,10,FALSE)),"",IF(B927="Hydrogen_\_Hidrógeno",LOOKUP(D927,Listas!$AL$4:$AL$7,Listas!$AM$4:$AM$7),VLOOKUP($B927,Listas!$B$4:$K$12,10,FALSE)))</f>
        <v/>
      </c>
    </row>
    <row r="928" spans="1:11" x14ac:dyDescent="0.25">
      <c r="A928" s="14"/>
      <c r="B928" s="23" t="s">
        <v>781</v>
      </c>
      <c r="C928" s="14" t="str">
        <f>IF(ISERROR(VLOOKUP($B928,Listas!$B$4:$C$12,2,FALSE)),"",VLOOKUP($B928,Listas!$B$4:$C$12,2,FALSE))</f>
        <v/>
      </c>
      <c r="D928" s="23"/>
      <c r="E928" s="15">
        <v>0</v>
      </c>
      <c r="F928" s="15" t="s">
        <v>909</v>
      </c>
      <c r="G928" s="15" t="str">
        <f>IF(ISERROR(VLOOKUP($B928&amp;" "&amp;$H928,Listas!$N$4:$O$14,2,FALSE)),"",VLOOKUP($B928&amp;" "&amp;$H928,Listas!$N$4:$O$14,2,FALSE))</f>
        <v/>
      </c>
      <c r="H928" s="15" t="str">
        <f>IF(ISERROR(VLOOKUP($F928,Listas!$L$4:$M$7,2,FALSE)),"",VLOOKUP($F928,Listas!$L$4:$M$7,2,FALSE))</f>
        <v/>
      </c>
      <c r="I928" s="17" t="str">
        <f t="shared" si="28"/>
        <v/>
      </c>
      <c r="J928" s="15" t="str">
        <f t="shared" si="29"/>
        <v/>
      </c>
      <c r="K928" s="15" t="str">
        <f>IF(ISERROR(VLOOKUP($B928,Listas!$B$4:$K$12,10,FALSE)),"",IF(B928="Hydrogen_\_Hidrógeno",LOOKUP(D928,Listas!$AL$4:$AL$7,Listas!$AM$4:$AM$7),VLOOKUP($B928,Listas!$B$4:$K$12,10,FALSE)))</f>
        <v/>
      </c>
    </row>
    <row r="929" spans="1:11" x14ac:dyDescent="0.25">
      <c r="A929" s="14"/>
      <c r="B929" s="23" t="s">
        <v>781</v>
      </c>
      <c r="C929" s="14" t="str">
        <f>IF(ISERROR(VLOOKUP($B929,Listas!$B$4:$C$12,2,FALSE)),"",VLOOKUP($B929,Listas!$B$4:$C$12,2,FALSE))</f>
        <v/>
      </c>
      <c r="D929" s="23"/>
      <c r="E929" s="15">
        <v>0</v>
      </c>
      <c r="F929" s="15" t="s">
        <v>909</v>
      </c>
      <c r="G929" s="15" t="str">
        <f>IF(ISERROR(VLOOKUP($B929&amp;" "&amp;$H929,Listas!$N$4:$O$14,2,FALSE)),"",VLOOKUP($B929&amp;" "&amp;$H929,Listas!$N$4:$O$14,2,FALSE))</f>
        <v/>
      </c>
      <c r="H929" s="15" t="str">
        <f>IF(ISERROR(VLOOKUP($F929,Listas!$L$4:$M$7,2,FALSE)),"",VLOOKUP($F929,Listas!$L$4:$M$7,2,FALSE))</f>
        <v/>
      </c>
      <c r="I929" s="17" t="str">
        <f t="shared" si="28"/>
        <v/>
      </c>
      <c r="J929" s="15" t="str">
        <f t="shared" si="29"/>
        <v/>
      </c>
      <c r="K929" s="15" t="str">
        <f>IF(ISERROR(VLOOKUP($B929,Listas!$B$4:$K$12,10,FALSE)),"",IF(B929="Hydrogen_\_Hidrógeno",LOOKUP(D929,Listas!$AL$4:$AL$7,Listas!$AM$4:$AM$7),VLOOKUP($B929,Listas!$B$4:$K$12,10,FALSE)))</f>
        <v/>
      </c>
    </row>
    <row r="930" spans="1:11" x14ac:dyDescent="0.25">
      <c r="A930" s="14"/>
      <c r="B930" s="23" t="s">
        <v>781</v>
      </c>
      <c r="C930" s="14" t="str">
        <f>IF(ISERROR(VLOOKUP($B930,Listas!$B$4:$C$12,2,FALSE)),"",VLOOKUP($B930,Listas!$B$4:$C$12,2,FALSE))</f>
        <v/>
      </c>
      <c r="D930" s="23"/>
      <c r="E930" s="15">
        <v>0</v>
      </c>
      <c r="F930" s="15" t="s">
        <v>909</v>
      </c>
      <c r="G930" s="15" t="str">
        <f>IF(ISERROR(VLOOKUP($B930&amp;" "&amp;$H930,Listas!$N$4:$O$14,2,FALSE)),"",VLOOKUP($B930&amp;" "&amp;$H930,Listas!$N$4:$O$14,2,FALSE))</f>
        <v/>
      </c>
      <c r="H930" s="15" t="str">
        <f>IF(ISERROR(VLOOKUP($F930,Listas!$L$4:$M$7,2,FALSE)),"",VLOOKUP($F930,Listas!$L$4:$M$7,2,FALSE))</f>
        <v/>
      </c>
      <c r="I930" s="17" t="str">
        <f t="shared" si="28"/>
        <v/>
      </c>
      <c r="J930" s="15" t="str">
        <f t="shared" si="29"/>
        <v/>
      </c>
      <c r="K930" s="15" t="str">
        <f>IF(ISERROR(VLOOKUP($B930,Listas!$B$4:$K$12,10,FALSE)),"",IF(B930="Hydrogen_\_Hidrógeno",LOOKUP(D930,Listas!$AL$4:$AL$7,Listas!$AM$4:$AM$7),VLOOKUP($B930,Listas!$B$4:$K$12,10,FALSE)))</f>
        <v/>
      </c>
    </row>
    <row r="931" spans="1:11" x14ac:dyDescent="0.25">
      <c r="A931" s="14"/>
      <c r="B931" s="23" t="s">
        <v>781</v>
      </c>
      <c r="C931" s="14" t="str">
        <f>IF(ISERROR(VLOOKUP($B931,Listas!$B$4:$C$12,2,FALSE)),"",VLOOKUP($B931,Listas!$B$4:$C$12,2,FALSE))</f>
        <v/>
      </c>
      <c r="D931" s="23"/>
      <c r="E931" s="15">
        <v>0</v>
      </c>
      <c r="F931" s="15" t="s">
        <v>909</v>
      </c>
      <c r="G931" s="15" t="str">
        <f>IF(ISERROR(VLOOKUP($B931&amp;" "&amp;$H931,Listas!$N$4:$O$14,2,FALSE)),"",VLOOKUP($B931&amp;" "&amp;$H931,Listas!$N$4:$O$14,2,FALSE))</f>
        <v/>
      </c>
      <c r="H931" s="15" t="str">
        <f>IF(ISERROR(VLOOKUP($F931,Listas!$L$4:$M$7,2,FALSE)),"",VLOOKUP($F931,Listas!$L$4:$M$7,2,FALSE))</f>
        <v/>
      </c>
      <c r="I931" s="17" t="str">
        <f t="shared" si="28"/>
        <v/>
      </c>
      <c r="J931" s="15" t="str">
        <f t="shared" si="29"/>
        <v/>
      </c>
      <c r="K931" s="15" t="str">
        <f>IF(ISERROR(VLOOKUP($B931,Listas!$B$4:$K$12,10,FALSE)),"",IF(B931="Hydrogen_\_Hidrógeno",LOOKUP(D931,Listas!$AL$4:$AL$7,Listas!$AM$4:$AM$7),VLOOKUP($B931,Listas!$B$4:$K$12,10,FALSE)))</f>
        <v/>
      </c>
    </row>
    <row r="932" spans="1:11" x14ac:dyDescent="0.25">
      <c r="A932" s="14"/>
      <c r="B932" s="23" t="s">
        <v>781</v>
      </c>
      <c r="C932" s="14" t="str">
        <f>IF(ISERROR(VLOOKUP($B932,Listas!$B$4:$C$12,2,FALSE)),"",VLOOKUP($B932,Listas!$B$4:$C$12,2,FALSE))</f>
        <v/>
      </c>
      <c r="D932" s="23"/>
      <c r="E932" s="15">
        <v>0</v>
      </c>
      <c r="F932" s="15" t="s">
        <v>909</v>
      </c>
      <c r="G932" s="15" t="str">
        <f>IF(ISERROR(VLOOKUP($B932&amp;" "&amp;$H932,Listas!$N$4:$O$14,2,FALSE)),"",VLOOKUP($B932&amp;" "&amp;$H932,Listas!$N$4:$O$14,2,FALSE))</f>
        <v/>
      </c>
      <c r="H932" s="15" t="str">
        <f>IF(ISERROR(VLOOKUP($F932,Listas!$L$4:$M$7,2,FALSE)),"",VLOOKUP($F932,Listas!$L$4:$M$7,2,FALSE))</f>
        <v/>
      </c>
      <c r="I932" s="17" t="str">
        <f t="shared" si="28"/>
        <v/>
      </c>
      <c r="J932" s="15" t="str">
        <f t="shared" si="29"/>
        <v/>
      </c>
      <c r="K932" s="15" t="str">
        <f>IF(ISERROR(VLOOKUP($B932,Listas!$B$4:$K$12,10,FALSE)),"",IF(B932="Hydrogen_\_Hidrógeno",LOOKUP(D932,Listas!$AL$4:$AL$7,Listas!$AM$4:$AM$7),VLOOKUP($B932,Listas!$B$4:$K$12,10,FALSE)))</f>
        <v/>
      </c>
    </row>
    <row r="933" spans="1:11" x14ac:dyDescent="0.25">
      <c r="A933" s="14"/>
      <c r="B933" s="23" t="s">
        <v>781</v>
      </c>
      <c r="C933" s="14" t="str">
        <f>IF(ISERROR(VLOOKUP($B933,Listas!$B$4:$C$12,2,FALSE)),"",VLOOKUP($B933,Listas!$B$4:$C$12,2,FALSE))</f>
        <v/>
      </c>
      <c r="D933" s="23"/>
      <c r="E933" s="15">
        <v>0</v>
      </c>
      <c r="F933" s="15" t="s">
        <v>909</v>
      </c>
      <c r="G933" s="15" t="str">
        <f>IF(ISERROR(VLOOKUP($B933&amp;" "&amp;$H933,Listas!$N$4:$O$14,2,FALSE)),"",VLOOKUP($B933&amp;" "&amp;$H933,Listas!$N$4:$O$14,2,FALSE))</f>
        <v/>
      </c>
      <c r="H933" s="15" t="str">
        <f>IF(ISERROR(VLOOKUP($F933,Listas!$L$4:$M$7,2,FALSE)),"",VLOOKUP($F933,Listas!$L$4:$M$7,2,FALSE))</f>
        <v/>
      </c>
      <c r="I933" s="17" t="str">
        <f t="shared" si="28"/>
        <v/>
      </c>
      <c r="J933" s="15" t="str">
        <f t="shared" si="29"/>
        <v/>
      </c>
      <c r="K933" s="15" t="str">
        <f>IF(ISERROR(VLOOKUP($B933,Listas!$B$4:$K$12,10,FALSE)),"",IF(B933="Hydrogen_\_Hidrógeno",LOOKUP(D933,Listas!$AL$4:$AL$7,Listas!$AM$4:$AM$7),VLOOKUP($B933,Listas!$B$4:$K$12,10,FALSE)))</f>
        <v/>
      </c>
    </row>
    <row r="934" spans="1:11" x14ac:dyDescent="0.25">
      <c r="A934" s="14"/>
      <c r="B934" s="23" t="s">
        <v>781</v>
      </c>
      <c r="C934" s="14" t="str">
        <f>IF(ISERROR(VLOOKUP($B934,Listas!$B$4:$C$12,2,FALSE)),"",VLOOKUP($B934,Listas!$B$4:$C$12,2,FALSE))</f>
        <v/>
      </c>
      <c r="D934" s="23"/>
      <c r="E934" s="15">
        <v>0</v>
      </c>
      <c r="F934" s="15" t="s">
        <v>909</v>
      </c>
      <c r="G934" s="15" t="str">
        <f>IF(ISERROR(VLOOKUP($B934&amp;" "&amp;$H934,Listas!$N$4:$O$14,2,FALSE)),"",VLOOKUP($B934&amp;" "&amp;$H934,Listas!$N$4:$O$14,2,FALSE))</f>
        <v/>
      </c>
      <c r="H934" s="15" t="str">
        <f>IF(ISERROR(VLOOKUP($F934,Listas!$L$4:$M$7,2,FALSE)),"",VLOOKUP($F934,Listas!$L$4:$M$7,2,FALSE))</f>
        <v/>
      </c>
      <c r="I934" s="17" t="str">
        <f t="shared" si="28"/>
        <v/>
      </c>
      <c r="J934" s="15" t="str">
        <f t="shared" si="29"/>
        <v/>
      </c>
      <c r="K934" s="15" t="str">
        <f>IF(ISERROR(VLOOKUP($B934,Listas!$B$4:$K$12,10,FALSE)),"",IF(B934="Hydrogen_\_Hidrógeno",LOOKUP(D934,Listas!$AL$4:$AL$7,Listas!$AM$4:$AM$7),VLOOKUP($B934,Listas!$B$4:$K$12,10,FALSE)))</f>
        <v/>
      </c>
    </row>
    <row r="935" spans="1:11" x14ac:dyDescent="0.25">
      <c r="A935" s="14"/>
      <c r="B935" s="23" t="s">
        <v>781</v>
      </c>
      <c r="C935" s="14" t="str">
        <f>IF(ISERROR(VLOOKUP($B935,Listas!$B$4:$C$12,2,FALSE)),"",VLOOKUP($B935,Listas!$B$4:$C$12,2,FALSE))</f>
        <v/>
      </c>
      <c r="D935" s="23"/>
      <c r="E935" s="15">
        <v>0</v>
      </c>
      <c r="F935" s="15" t="s">
        <v>909</v>
      </c>
      <c r="G935" s="15" t="str">
        <f>IF(ISERROR(VLOOKUP($B935&amp;" "&amp;$H935,Listas!$N$4:$O$14,2,FALSE)),"",VLOOKUP($B935&amp;" "&amp;$H935,Listas!$N$4:$O$14,2,FALSE))</f>
        <v/>
      </c>
      <c r="H935" s="15" t="str">
        <f>IF(ISERROR(VLOOKUP($F935,Listas!$L$4:$M$7,2,FALSE)),"",VLOOKUP($F935,Listas!$L$4:$M$7,2,FALSE))</f>
        <v/>
      </c>
      <c r="I935" s="17" t="str">
        <f t="shared" si="28"/>
        <v/>
      </c>
      <c r="J935" s="15" t="str">
        <f t="shared" si="29"/>
        <v/>
      </c>
      <c r="K935" s="15" t="str">
        <f>IF(ISERROR(VLOOKUP($B935,Listas!$B$4:$K$12,10,FALSE)),"",IF(B935="Hydrogen_\_Hidrógeno",LOOKUP(D935,Listas!$AL$4:$AL$7,Listas!$AM$4:$AM$7),VLOOKUP($B935,Listas!$B$4:$K$12,10,FALSE)))</f>
        <v/>
      </c>
    </row>
    <row r="936" spans="1:11" x14ac:dyDescent="0.25">
      <c r="A936" s="14"/>
      <c r="B936" s="23" t="s">
        <v>781</v>
      </c>
      <c r="C936" s="14" t="str">
        <f>IF(ISERROR(VLOOKUP($B936,Listas!$B$4:$C$12,2,FALSE)),"",VLOOKUP($B936,Listas!$B$4:$C$12,2,FALSE))</f>
        <v/>
      </c>
      <c r="D936" s="23"/>
      <c r="E936" s="15">
        <v>0</v>
      </c>
      <c r="F936" s="15" t="s">
        <v>909</v>
      </c>
      <c r="G936" s="15" t="str">
        <f>IF(ISERROR(VLOOKUP($B936&amp;" "&amp;$H936,Listas!$N$4:$O$14,2,FALSE)),"",VLOOKUP($B936&amp;" "&amp;$H936,Listas!$N$4:$O$14,2,FALSE))</f>
        <v/>
      </c>
      <c r="H936" s="15" t="str">
        <f>IF(ISERROR(VLOOKUP($F936,Listas!$L$4:$M$7,2,FALSE)),"",VLOOKUP($F936,Listas!$L$4:$M$7,2,FALSE))</f>
        <v/>
      </c>
      <c r="I936" s="17" t="str">
        <f t="shared" si="28"/>
        <v/>
      </c>
      <c r="J936" s="15" t="str">
        <f t="shared" si="29"/>
        <v/>
      </c>
      <c r="K936" s="15" t="str">
        <f>IF(ISERROR(VLOOKUP($B936,Listas!$B$4:$K$12,10,FALSE)),"",IF(B936="Hydrogen_\_Hidrógeno",LOOKUP(D936,Listas!$AL$4:$AL$7,Listas!$AM$4:$AM$7),VLOOKUP($B936,Listas!$B$4:$K$12,10,FALSE)))</f>
        <v/>
      </c>
    </row>
    <row r="937" spans="1:11" x14ac:dyDescent="0.25">
      <c r="A937" s="14"/>
      <c r="B937" s="23" t="s">
        <v>781</v>
      </c>
      <c r="C937" s="14" t="str">
        <f>IF(ISERROR(VLOOKUP($B937,Listas!$B$4:$C$12,2,FALSE)),"",VLOOKUP($B937,Listas!$B$4:$C$12,2,FALSE))</f>
        <v/>
      </c>
      <c r="D937" s="23"/>
      <c r="E937" s="15">
        <v>0</v>
      </c>
      <c r="F937" s="15" t="s">
        <v>909</v>
      </c>
      <c r="G937" s="15" t="str">
        <f>IF(ISERROR(VLOOKUP($B937&amp;" "&amp;$H937,Listas!$N$4:$O$14,2,FALSE)),"",VLOOKUP($B937&amp;" "&amp;$H937,Listas!$N$4:$O$14,2,FALSE))</f>
        <v/>
      </c>
      <c r="H937" s="15" t="str">
        <f>IF(ISERROR(VLOOKUP($F937,Listas!$L$4:$M$7,2,FALSE)),"",VLOOKUP($F937,Listas!$L$4:$M$7,2,FALSE))</f>
        <v/>
      </c>
      <c r="I937" s="17" t="str">
        <f t="shared" si="28"/>
        <v/>
      </c>
      <c r="J937" s="15" t="str">
        <f t="shared" si="29"/>
        <v/>
      </c>
      <c r="K937" s="15" t="str">
        <f>IF(ISERROR(VLOOKUP($B937,Listas!$B$4:$K$12,10,FALSE)),"",IF(B937="Hydrogen_\_Hidrógeno",LOOKUP(D937,Listas!$AL$4:$AL$7,Listas!$AM$4:$AM$7),VLOOKUP($B937,Listas!$B$4:$K$12,10,FALSE)))</f>
        <v/>
      </c>
    </row>
    <row r="938" spans="1:11" x14ac:dyDescent="0.25">
      <c r="A938" s="14"/>
      <c r="B938" s="23" t="s">
        <v>781</v>
      </c>
      <c r="C938" s="14" t="str">
        <f>IF(ISERROR(VLOOKUP($B938,Listas!$B$4:$C$12,2,FALSE)),"",VLOOKUP($B938,Listas!$B$4:$C$12,2,FALSE))</f>
        <v/>
      </c>
      <c r="D938" s="23"/>
      <c r="E938" s="15">
        <v>0</v>
      </c>
      <c r="F938" s="15" t="s">
        <v>909</v>
      </c>
      <c r="G938" s="15" t="str">
        <f>IF(ISERROR(VLOOKUP($B938&amp;" "&amp;$H938,Listas!$N$4:$O$14,2,FALSE)),"",VLOOKUP($B938&amp;" "&amp;$H938,Listas!$N$4:$O$14,2,FALSE))</f>
        <v/>
      </c>
      <c r="H938" s="15" t="str">
        <f>IF(ISERROR(VLOOKUP($F938,Listas!$L$4:$M$7,2,FALSE)),"",VLOOKUP($F938,Listas!$L$4:$M$7,2,FALSE))</f>
        <v/>
      </c>
      <c r="I938" s="17" t="str">
        <f t="shared" si="28"/>
        <v/>
      </c>
      <c r="J938" s="15" t="str">
        <f t="shared" si="29"/>
        <v/>
      </c>
      <c r="K938" s="15" t="str">
        <f>IF(ISERROR(VLOOKUP($B938,Listas!$B$4:$K$12,10,FALSE)),"",IF(B938="Hydrogen_\_Hidrógeno",LOOKUP(D938,Listas!$AL$4:$AL$7,Listas!$AM$4:$AM$7),VLOOKUP($B938,Listas!$B$4:$K$12,10,FALSE)))</f>
        <v/>
      </c>
    </row>
    <row r="939" spans="1:11" x14ac:dyDescent="0.25">
      <c r="A939" s="14"/>
      <c r="B939" s="23" t="s">
        <v>781</v>
      </c>
      <c r="C939" s="14" t="str">
        <f>IF(ISERROR(VLOOKUP($B939,Listas!$B$4:$C$12,2,FALSE)),"",VLOOKUP($B939,Listas!$B$4:$C$12,2,FALSE))</f>
        <v/>
      </c>
      <c r="D939" s="23"/>
      <c r="E939" s="15">
        <v>0</v>
      </c>
      <c r="F939" s="15" t="s">
        <v>909</v>
      </c>
      <c r="G939" s="15" t="str">
        <f>IF(ISERROR(VLOOKUP($B939&amp;" "&amp;$H939,Listas!$N$4:$O$14,2,FALSE)),"",VLOOKUP($B939&amp;" "&amp;$H939,Listas!$N$4:$O$14,2,FALSE))</f>
        <v/>
      </c>
      <c r="H939" s="15" t="str">
        <f>IF(ISERROR(VLOOKUP($F939,Listas!$L$4:$M$7,2,FALSE)),"",VLOOKUP($F939,Listas!$L$4:$M$7,2,FALSE))</f>
        <v/>
      </c>
      <c r="I939" s="17" t="str">
        <f t="shared" si="28"/>
        <v/>
      </c>
      <c r="J939" s="15" t="str">
        <f t="shared" si="29"/>
        <v/>
      </c>
      <c r="K939" s="15" t="str">
        <f>IF(ISERROR(VLOOKUP($B939,Listas!$B$4:$K$12,10,FALSE)),"",IF(B939="Hydrogen_\_Hidrógeno",LOOKUP(D939,Listas!$AL$4:$AL$7,Listas!$AM$4:$AM$7),VLOOKUP($B939,Listas!$B$4:$K$12,10,FALSE)))</f>
        <v/>
      </c>
    </row>
    <row r="940" spans="1:11" x14ac:dyDescent="0.25">
      <c r="A940" s="14"/>
      <c r="B940" s="23" t="s">
        <v>781</v>
      </c>
      <c r="C940" s="14" t="str">
        <f>IF(ISERROR(VLOOKUP($B940,Listas!$B$4:$C$12,2,FALSE)),"",VLOOKUP($B940,Listas!$B$4:$C$12,2,FALSE))</f>
        <v/>
      </c>
      <c r="D940" s="23"/>
      <c r="E940" s="15">
        <v>0</v>
      </c>
      <c r="F940" s="15" t="s">
        <v>909</v>
      </c>
      <c r="G940" s="15" t="str">
        <f>IF(ISERROR(VLOOKUP($B940&amp;" "&amp;$H940,Listas!$N$4:$O$14,2,FALSE)),"",VLOOKUP($B940&amp;" "&amp;$H940,Listas!$N$4:$O$14,2,FALSE))</f>
        <v/>
      </c>
      <c r="H940" s="15" t="str">
        <f>IF(ISERROR(VLOOKUP($F940,Listas!$L$4:$M$7,2,FALSE)),"",VLOOKUP($F940,Listas!$L$4:$M$7,2,FALSE))</f>
        <v/>
      </c>
      <c r="I940" s="17" t="str">
        <f t="shared" si="28"/>
        <v/>
      </c>
      <c r="J940" s="15" t="str">
        <f t="shared" si="29"/>
        <v/>
      </c>
      <c r="K940" s="15" t="str">
        <f>IF(ISERROR(VLOOKUP($B940,Listas!$B$4:$K$12,10,FALSE)),"",IF(B940="Hydrogen_\_Hidrógeno",LOOKUP(D940,Listas!$AL$4:$AL$7,Listas!$AM$4:$AM$7),VLOOKUP($B940,Listas!$B$4:$K$12,10,FALSE)))</f>
        <v/>
      </c>
    </row>
    <row r="941" spans="1:11" x14ac:dyDescent="0.25">
      <c r="A941" s="14"/>
      <c r="B941" s="23" t="s">
        <v>781</v>
      </c>
      <c r="C941" s="14" t="str">
        <f>IF(ISERROR(VLOOKUP($B941,Listas!$B$4:$C$12,2,FALSE)),"",VLOOKUP($B941,Listas!$B$4:$C$12,2,FALSE))</f>
        <v/>
      </c>
      <c r="D941" s="23"/>
      <c r="E941" s="15">
        <v>0</v>
      </c>
      <c r="F941" s="15" t="s">
        <v>909</v>
      </c>
      <c r="G941" s="15" t="str">
        <f>IF(ISERROR(VLOOKUP($B941&amp;" "&amp;$H941,Listas!$N$4:$O$14,2,FALSE)),"",VLOOKUP($B941&amp;" "&amp;$H941,Listas!$N$4:$O$14,2,FALSE))</f>
        <v/>
      </c>
      <c r="H941" s="15" t="str">
        <f>IF(ISERROR(VLOOKUP($F941,Listas!$L$4:$M$7,2,FALSE)),"",VLOOKUP($F941,Listas!$L$4:$M$7,2,FALSE))</f>
        <v/>
      </c>
      <c r="I941" s="17" t="str">
        <f t="shared" si="28"/>
        <v/>
      </c>
      <c r="J941" s="15" t="str">
        <f t="shared" si="29"/>
        <v/>
      </c>
      <c r="K941" s="15" t="str">
        <f>IF(ISERROR(VLOOKUP($B941,Listas!$B$4:$K$12,10,FALSE)),"",IF(B941="Hydrogen_\_Hidrógeno",LOOKUP(D941,Listas!$AL$4:$AL$7,Listas!$AM$4:$AM$7),VLOOKUP($B941,Listas!$B$4:$K$12,10,FALSE)))</f>
        <v/>
      </c>
    </row>
    <row r="942" spans="1:11" x14ac:dyDescent="0.25">
      <c r="A942" s="14"/>
      <c r="B942" s="23" t="s">
        <v>781</v>
      </c>
      <c r="C942" s="14" t="str">
        <f>IF(ISERROR(VLOOKUP($B942,Listas!$B$4:$C$12,2,FALSE)),"",VLOOKUP($B942,Listas!$B$4:$C$12,2,FALSE))</f>
        <v/>
      </c>
      <c r="D942" s="23"/>
      <c r="E942" s="15">
        <v>0</v>
      </c>
      <c r="F942" s="15" t="s">
        <v>909</v>
      </c>
      <c r="G942" s="15" t="str">
        <f>IF(ISERROR(VLOOKUP($B942&amp;" "&amp;$H942,Listas!$N$4:$O$14,2,FALSE)),"",VLOOKUP($B942&amp;" "&amp;$H942,Listas!$N$4:$O$14,2,FALSE))</f>
        <v/>
      </c>
      <c r="H942" s="15" t="str">
        <f>IF(ISERROR(VLOOKUP($F942,Listas!$L$4:$M$7,2,FALSE)),"",VLOOKUP($F942,Listas!$L$4:$M$7,2,FALSE))</f>
        <v/>
      </c>
      <c r="I942" s="17" t="str">
        <f t="shared" si="28"/>
        <v/>
      </c>
      <c r="J942" s="15" t="str">
        <f t="shared" si="29"/>
        <v/>
      </c>
      <c r="K942" s="15" t="str">
        <f>IF(ISERROR(VLOOKUP($B942,Listas!$B$4:$K$12,10,FALSE)),"",IF(B942="Hydrogen_\_Hidrógeno",LOOKUP(D942,Listas!$AL$4:$AL$7,Listas!$AM$4:$AM$7),VLOOKUP($B942,Listas!$B$4:$K$12,10,FALSE)))</f>
        <v/>
      </c>
    </row>
    <row r="943" spans="1:11" x14ac:dyDescent="0.25">
      <c r="A943" s="14"/>
      <c r="B943" s="23" t="s">
        <v>781</v>
      </c>
      <c r="C943" s="14" t="str">
        <f>IF(ISERROR(VLOOKUP($B943,Listas!$B$4:$C$12,2,FALSE)),"",VLOOKUP($B943,Listas!$B$4:$C$12,2,FALSE))</f>
        <v/>
      </c>
      <c r="D943" s="23"/>
      <c r="E943" s="15">
        <v>0</v>
      </c>
      <c r="F943" s="15" t="s">
        <v>909</v>
      </c>
      <c r="G943" s="15" t="str">
        <f>IF(ISERROR(VLOOKUP($B943&amp;" "&amp;$H943,Listas!$N$4:$O$14,2,FALSE)),"",VLOOKUP($B943&amp;" "&amp;$H943,Listas!$N$4:$O$14,2,FALSE))</f>
        <v/>
      </c>
      <c r="H943" s="15" t="str">
        <f>IF(ISERROR(VLOOKUP($F943,Listas!$L$4:$M$7,2,FALSE)),"",VLOOKUP($F943,Listas!$L$4:$M$7,2,FALSE))</f>
        <v/>
      </c>
      <c r="I943" s="17" t="str">
        <f t="shared" si="28"/>
        <v/>
      </c>
      <c r="J943" s="15" t="str">
        <f t="shared" si="29"/>
        <v/>
      </c>
      <c r="K943" s="15" t="str">
        <f>IF(ISERROR(VLOOKUP($B943,Listas!$B$4:$K$12,10,FALSE)),"",IF(B943="Hydrogen_\_Hidrógeno",LOOKUP(D943,Listas!$AL$4:$AL$7,Listas!$AM$4:$AM$7),VLOOKUP($B943,Listas!$B$4:$K$12,10,FALSE)))</f>
        <v/>
      </c>
    </row>
    <row r="944" spans="1:11" x14ac:dyDescent="0.25">
      <c r="A944" s="14"/>
      <c r="B944" s="23" t="s">
        <v>781</v>
      </c>
      <c r="C944" s="14" t="str">
        <f>IF(ISERROR(VLOOKUP($B944,Listas!$B$4:$C$12,2,FALSE)),"",VLOOKUP($B944,Listas!$B$4:$C$12,2,FALSE))</f>
        <v/>
      </c>
      <c r="D944" s="23"/>
      <c r="E944" s="15">
        <v>0</v>
      </c>
      <c r="F944" s="15" t="s">
        <v>909</v>
      </c>
      <c r="G944" s="15" t="str">
        <f>IF(ISERROR(VLOOKUP($B944&amp;" "&amp;$H944,Listas!$N$4:$O$14,2,FALSE)),"",VLOOKUP($B944&amp;" "&amp;$H944,Listas!$N$4:$O$14,2,FALSE))</f>
        <v/>
      </c>
      <c r="H944" s="15" t="str">
        <f>IF(ISERROR(VLOOKUP($F944,Listas!$L$4:$M$7,2,FALSE)),"",VLOOKUP($F944,Listas!$L$4:$M$7,2,FALSE))</f>
        <v/>
      </c>
      <c r="I944" s="17" t="str">
        <f t="shared" si="28"/>
        <v/>
      </c>
      <c r="J944" s="15" t="str">
        <f t="shared" si="29"/>
        <v/>
      </c>
      <c r="K944" s="15" t="str">
        <f>IF(ISERROR(VLOOKUP($B944,Listas!$B$4:$K$12,10,FALSE)),"",IF(B944="Hydrogen_\_Hidrógeno",LOOKUP(D944,Listas!$AL$4:$AL$7,Listas!$AM$4:$AM$7),VLOOKUP($B944,Listas!$B$4:$K$12,10,FALSE)))</f>
        <v/>
      </c>
    </row>
    <row r="945" spans="1:11" x14ac:dyDescent="0.25">
      <c r="A945" s="14"/>
      <c r="B945" s="23" t="s">
        <v>781</v>
      </c>
      <c r="C945" s="14" t="str">
        <f>IF(ISERROR(VLOOKUP($B945,Listas!$B$4:$C$12,2,FALSE)),"",VLOOKUP($B945,Listas!$B$4:$C$12,2,FALSE))</f>
        <v/>
      </c>
      <c r="D945" s="23"/>
      <c r="E945" s="15">
        <v>0</v>
      </c>
      <c r="F945" s="15" t="s">
        <v>909</v>
      </c>
      <c r="G945" s="15" t="str">
        <f>IF(ISERROR(VLOOKUP($B945&amp;" "&amp;$H945,Listas!$N$4:$O$14,2,FALSE)),"",VLOOKUP($B945&amp;" "&amp;$H945,Listas!$N$4:$O$14,2,FALSE))</f>
        <v/>
      </c>
      <c r="H945" s="15" t="str">
        <f>IF(ISERROR(VLOOKUP($F945,Listas!$L$4:$M$7,2,FALSE)),"",VLOOKUP($F945,Listas!$L$4:$M$7,2,FALSE))</f>
        <v/>
      </c>
      <c r="I945" s="17" t="str">
        <f t="shared" si="28"/>
        <v/>
      </c>
      <c r="J945" s="15" t="str">
        <f t="shared" si="29"/>
        <v/>
      </c>
      <c r="K945" s="15" t="str">
        <f>IF(ISERROR(VLOOKUP($B945,Listas!$B$4:$K$12,10,FALSE)),"",IF(B945="Hydrogen_\_Hidrógeno",LOOKUP(D945,Listas!$AL$4:$AL$7,Listas!$AM$4:$AM$7),VLOOKUP($B945,Listas!$B$4:$K$12,10,FALSE)))</f>
        <v/>
      </c>
    </row>
    <row r="946" spans="1:11" x14ac:dyDescent="0.25">
      <c r="A946" s="14"/>
      <c r="B946" s="23" t="s">
        <v>781</v>
      </c>
      <c r="C946" s="14" t="str">
        <f>IF(ISERROR(VLOOKUP($B946,Listas!$B$4:$C$12,2,FALSE)),"",VLOOKUP($B946,Listas!$B$4:$C$12,2,FALSE))</f>
        <v/>
      </c>
      <c r="D946" s="23"/>
      <c r="E946" s="15">
        <v>0</v>
      </c>
      <c r="F946" s="15" t="s">
        <v>909</v>
      </c>
      <c r="G946" s="15" t="str">
        <f>IF(ISERROR(VLOOKUP($B946&amp;" "&amp;$H946,Listas!$N$4:$O$14,2,FALSE)),"",VLOOKUP($B946&amp;" "&amp;$H946,Listas!$N$4:$O$14,2,FALSE))</f>
        <v/>
      </c>
      <c r="H946" s="15" t="str">
        <f>IF(ISERROR(VLOOKUP($F946,Listas!$L$4:$M$7,2,FALSE)),"",VLOOKUP($F946,Listas!$L$4:$M$7,2,FALSE))</f>
        <v/>
      </c>
      <c r="I946" s="17" t="str">
        <f t="shared" si="28"/>
        <v/>
      </c>
      <c r="J946" s="15" t="str">
        <f t="shared" si="29"/>
        <v/>
      </c>
      <c r="K946" s="15" t="str">
        <f>IF(ISERROR(VLOOKUP($B946,Listas!$B$4:$K$12,10,FALSE)),"",IF(B946="Hydrogen_\_Hidrógeno",LOOKUP(D946,Listas!$AL$4:$AL$7,Listas!$AM$4:$AM$7),VLOOKUP($B946,Listas!$B$4:$K$12,10,FALSE)))</f>
        <v/>
      </c>
    </row>
    <row r="947" spans="1:11" x14ac:dyDescent="0.25">
      <c r="A947" s="14"/>
      <c r="B947" s="23" t="s">
        <v>781</v>
      </c>
      <c r="C947" s="14" t="str">
        <f>IF(ISERROR(VLOOKUP($B947,Listas!$B$4:$C$12,2,FALSE)),"",VLOOKUP($B947,Listas!$B$4:$C$12,2,FALSE))</f>
        <v/>
      </c>
      <c r="D947" s="23"/>
      <c r="E947" s="15">
        <v>0</v>
      </c>
      <c r="F947" s="15" t="s">
        <v>909</v>
      </c>
      <c r="G947" s="15" t="str">
        <f>IF(ISERROR(VLOOKUP($B947&amp;" "&amp;$H947,Listas!$N$4:$O$14,2,FALSE)),"",VLOOKUP($B947&amp;" "&amp;$H947,Listas!$N$4:$O$14,2,FALSE))</f>
        <v/>
      </c>
      <c r="H947" s="15" t="str">
        <f>IF(ISERROR(VLOOKUP($F947,Listas!$L$4:$M$7,2,FALSE)),"",VLOOKUP($F947,Listas!$L$4:$M$7,2,FALSE))</f>
        <v/>
      </c>
      <c r="I947" s="17" t="str">
        <f t="shared" si="28"/>
        <v/>
      </c>
      <c r="J947" s="15" t="str">
        <f t="shared" si="29"/>
        <v/>
      </c>
      <c r="K947" s="15" t="str">
        <f>IF(ISERROR(VLOOKUP($B947,Listas!$B$4:$K$12,10,FALSE)),"",IF(B947="Hydrogen_\_Hidrógeno",LOOKUP(D947,Listas!$AL$4:$AL$7,Listas!$AM$4:$AM$7),VLOOKUP($B947,Listas!$B$4:$K$12,10,FALSE)))</f>
        <v/>
      </c>
    </row>
    <row r="948" spans="1:11" x14ac:dyDescent="0.25">
      <c r="A948" s="14"/>
      <c r="B948" s="23" t="s">
        <v>781</v>
      </c>
      <c r="C948" s="14" t="str">
        <f>IF(ISERROR(VLOOKUP($B948,Listas!$B$4:$C$12,2,FALSE)),"",VLOOKUP($B948,Listas!$B$4:$C$12,2,FALSE))</f>
        <v/>
      </c>
      <c r="D948" s="23"/>
      <c r="E948" s="15">
        <v>0</v>
      </c>
      <c r="F948" s="15" t="s">
        <v>909</v>
      </c>
      <c r="G948" s="15" t="str">
        <f>IF(ISERROR(VLOOKUP($B948&amp;" "&amp;$H948,Listas!$N$4:$O$14,2,FALSE)),"",VLOOKUP($B948&amp;" "&amp;$H948,Listas!$N$4:$O$14,2,FALSE))</f>
        <v/>
      </c>
      <c r="H948" s="15" t="str">
        <f>IF(ISERROR(VLOOKUP($F948,Listas!$L$4:$M$7,2,FALSE)),"",VLOOKUP($F948,Listas!$L$4:$M$7,2,FALSE))</f>
        <v/>
      </c>
      <c r="I948" s="17" t="str">
        <f t="shared" si="28"/>
        <v/>
      </c>
      <c r="J948" s="15" t="str">
        <f t="shared" si="29"/>
        <v/>
      </c>
      <c r="K948" s="15" t="str">
        <f>IF(ISERROR(VLOOKUP($B948,Listas!$B$4:$K$12,10,FALSE)),"",IF(B948="Hydrogen_\_Hidrógeno",LOOKUP(D948,Listas!$AL$4:$AL$7,Listas!$AM$4:$AM$7),VLOOKUP($B948,Listas!$B$4:$K$12,10,FALSE)))</f>
        <v/>
      </c>
    </row>
    <row r="949" spans="1:11" x14ac:dyDescent="0.25">
      <c r="A949" s="14"/>
      <c r="B949" s="23" t="s">
        <v>781</v>
      </c>
      <c r="C949" s="14" t="str">
        <f>IF(ISERROR(VLOOKUP($B949,Listas!$B$4:$C$12,2,FALSE)),"",VLOOKUP($B949,Listas!$B$4:$C$12,2,FALSE))</f>
        <v/>
      </c>
      <c r="D949" s="23"/>
      <c r="E949" s="15">
        <v>0</v>
      </c>
      <c r="F949" s="15" t="s">
        <v>909</v>
      </c>
      <c r="G949" s="15" t="str">
        <f>IF(ISERROR(VLOOKUP($B949&amp;" "&amp;$H949,Listas!$N$4:$O$14,2,FALSE)),"",VLOOKUP($B949&amp;" "&amp;$H949,Listas!$N$4:$O$14,2,FALSE))</f>
        <v/>
      </c>
      <c r="H949" s="15" t="str">
        <f>IF(ISERROR(VLOOKUP($F949,Listas!$L$4:$M$7,2,FALSE)),"",VLOOKUP($F949,Listas!$L$4:$M$7,2,FALSE))</f>
        <v/>
      </c>
      <c r="I949" s="17" t="str">
        <f t="shared" si="28"/>
        <v/>
      </c>
      <c r="J949" s="15" t="str">
        <f t="shared" si="29"/>
        <v/>
      </c>
      <c r="K949" s="15" t="str">
        <f>IF(ISERROR(VLOOKUP($B949,Listas!$B$4:$K$12,10,FALSE)),"",IF(B949="Hydrogen_\_Hidrógeno",LOOKUP(D949,Listas!$AL$4:$AL$7,Listas!$AM$4:$AM$7),VLOOKUP($B949,Listas!$B$4:$K$12,10,FALSE)))</f>
        <v/>
      </c>
    </row>
    <row r="950" spans="1:11" x14ac:dyDescent="0.25">
      <c r="A950" s="14"/>
      <c r="B950" s="23" t="s">
        <v>781</v>
      </c>
      <c r="C950" s="14" t="str">
        <f>IF(ISERROR(VLOOKUP($B950,Listas!$B$4:$C$12,2,FALSE)),"",VLOOKUP($B950,Listas!$B$4:$C$12,2,FALSE))</f>
        <v/>
      </c>
      <c r="D950" s="23"/>
      <c r="E950" s="15">
        <v>0</v>
      </c>
      <c r="F950" s="15" t="s">
        <v>909</v>
      </c>
      <c r="G950" s="15" t="str">
        <f>IF(ISERROR(VLOOKUP($B950&amp;" "&amp;$H950,Listas!$N$4:$O$14,2,FALSE)),"",VLOOKUP($B950&amp;" "&amp;$H950,Listas!$N$4:$O$14,2,FALSE))</f>
        <v/>
      </c>
      <c r="H950" s="15" t="str">
        <f>IF(ISERROR(VLOOKUP($F950,Listas!$L$4:$M$7,2,FALSE)),"",VLOOKUP($F950,Listas!$L$4:$M$7,2,FALSE))</f>
        <v/>
      </c>
      <c r="I950" s="17" t="str">
        <f t="shared" si="28"/>
        <v/>
      </c>
      <c r="J950" s="15" t="str">
        <f t="shared" si="29"/>
        <v/>
      </c>
      <c r="K950" s="15" t="str">
        <f>IF(ISERROR(VLOOKUP($B950,Listas!$B$4:$K$12,10,FALSE)),"",IF(B950="Hydrogen_\_Hidrógeno",LOOKUP(D950,Listas!$AL$4:$AL$7,Listas!$AM$4:$AM$7),VLOOKUP($B950,Listas!$B$4:$K$12,10,FALSE)))</f>
        <v/>
      </c>
    </row>
    <row r="951" spans="1:11" x14ac:dyDescent="0.25">
      <c r="A951" s="14"/>
      <c r="B951" s="23" t="s">
        <v>781</v>
      </c>
      <c r="C951" s="14" t="str">
        <f>IF(ISERROR(VLOOKUP($B951,Listas!$B$4:$C$12,2,FALSE)),"",VLOOKUP($B951,Listas!$B$4:$C$12,2,FALSE))</f>
        <v/>
      </c>
      <c r="D951" s="23"/>
      <c r="E951" s="15">
        <v>0</v>
      </c>
      <c r="F951" s="15" t="s">
        <v>909</v>
      </c>
      <c r="G951" s="15" t="str">
        <f>IF(ISERROR(VLOOKUP($B951&amp;" "&amp;$H951,Listas!$N$4:$O$14,2,FALSE)),"",VLOOKUP($B951&amp;" "&amp;$H951,Listas!$N$4:$O$14,2,FALSE))</f>
        <v/>
      </c>
      <c r="H951" s="15" t="str">
        <f>IF(ISERROR(VLOOKUP($F951,Listas!$L$4:$M$7,2,FALSE)),"",VLOOKUP($F951,Listas!$L$4:$M$7,2,FALSE))</f>
        <v/>
      </c>
      <c r="I951" s="17" t="str">
        <f t="shared" si="28"/>
        <v/>
      </c>
      <c r="J951" s="15" t="str">
        <f t="shared" si="29"/>
        <v/>
      </c>
      <c r="K951" s="15" t="str">
        <f>IF(ISERROR(VLOOKUP($B951,Listas!$B$4:$K$12,10,FALSE)),"",IF(B951="Hydrogen_\_Hidrógeno",LOOKUP(D951,Listas!$AL$4:$AL$7,Listas!$AM$4:$AM$7),VLOOKUP($B951,Listas!$B$4:$K$12,10,FALSE)))</f>
        <v/>
      </c>
    </row>
    <row r="952" spans="1:11" x14ac:dyDescent="0.25">
      <c r="A952" s="14"/>
      <c r="B952" s="23" t="s">
        <v>781</v>
      </c>
      <c r="C952" s="14" t="str">
        <f>IF(ISERROR(VLOOKUP($B952,Listas!$B$4:$C$12,2,FALSE)),"",VLOOKUP($B952,Listas!$B$4:$C$12,2,FALSE))</f>
        <v/>
      </c>
      <c r="D952" s="23"/>
      <c r="E952" s="15">
        <v>0</v>
      </c>
      <c r="F952" s="15" t="s">
        <v>909</v>
      </c>
      <c r="G952" s="15" t="str">
        <f>IF(ISERROR(VLOOKUP($B952&amp;" "&amp;$H952,Listas!$N$4:$O$14,2,FALSE)),"",VLOOKUP($B952&amp;" "&amp;$H952,Listas!$N$4:$O$14,2,FALSE))</f>
        <v/>
      </c>
      <c r="H952" s="15" t="str">
        <f>IF(ISERROR(VLOOKUP($F952,Listas!$L$4:$M$7,2,FALSE)),"",VLOOKUP($F952,Listas!$L$4:$M$7,2,FALSE))</f>
        <v/>
      </c>
      <c r="I952" s="17" t="str">
        <f t="shared" si="28"/>
        <v/>
      </c>
      <c r="J952" s="15" t="str">
        <f t="shared" si="29"/>
        <v/>
      </c>
      <c r="K952" s="15" t="str">
        <f>IF(ISERROR(VLOOKUP($B952,Listas!$B$4:$K$12,10,FALSE)),"",IF(B952="Hydrogen_\_Hidrógeno",LOOKUP(D952,Listas!$AL$4:$AL$7,Listas!$AM$4:$AM$7),VLOOKUP($B952,Listas!$B$4:$K$12,10,FALSE)))</f>
        <v/>
      </c>
    </row>
    <row r="953" spans="1:11" x14ac:dyDescent="0.25">
      <c r="A953" s="14"/>
      <c r="B953" s="23" t="s">
        <v>781</v>
      </c>
      <c r="C953" s="14" t="str">
        <f>IF(ISERROR(VLOOKUP($B953,Listas!$B$4:$C$12,2,FALSE)),"",VLOOKUP($B953,Listas!$B$4:$C$12,2,FALSE))</f>
        <v/>
      </c>
      <c r="D953" s="23"/>
      <c r="E953" s="15">
        <v>0</v>
      </c>
      <c r="F953" s="15" t="s">
        <v>909</v>
      </c>
      <c r="G953" s="15" t="str">
        <f>IF(ISERROR(VLOOKUP($B953&amp;" "&amp;$H953,Listas!$N$4:$O$14,2,FALSE)),"",VLOOKUP($B953&amp;" "&amp;$H953,Listas!$N$4:$O$14,2,FALSE))</f>
        <v/>
      </c>
      <c r="H953" s="15" t="str">
        <f>IF(ISERROR(VLOOKUP($F953,Listas!$L$4:$M$7,2,FALSE)),"",VLOOKUP($F953,Listas!$L$4:$M$7,2,FALSE))</f>
        <v/>
      </c>
      <c r="I953" s="17" t="str">
        <f t="shared" si="28"/>
        <v/>
      </c>
      <c r="J953" s="15" t="str">
        <f t="shared" si="29"/>
        <v/>
      </c>
      <c r="K953" s="15" t="str">
        <f>IF(ISERROR(VLOOKUP($B953,Listas!$B$4:$K$12,10,FALSE)),"",IF(B953="Hydrogen_\_Hidrógeno",LOOKUP(D953,Listas!$AL$4:$AL$7,Listas!$AM$4:$AM$7),VLOOKUP($B953,Listas!$B$4:$K$12,10,FALSE)))</f>
        <v/>
      </c>
    </row>
    <row r="954" spans="1:11" x14ac:dyDescent="0.25">
      <c r="A954" s="14"/>
      <c r="B954" s="23" t="s">
        <v>781</v>
      </c>
      <c r="C954" s="14" t="str">
        <f>IF(ISERROR(VLOOKUP($B954,Listas!$B$4:$C$12,2,FALSE)),"",VLOOKUP($B954,Listas!$B$4:$C$12,2,FALSE))</f>
        <v/>
      </c>
      <c r="D954" s="23"/>
      <c r="E954" s="15">
        <v>0</v>
      </c>
      <c r="F954" s="15" t="s">
        <v>909</v>
      </c>
      <c r="G954" s="15" t="str">
        <f>IF(ISERROR(VLOOKUP($B954&amp;" "&amp;$H954,Listas!$N$4:$O$14,2,FALSE)),"",VLOOKUP($B954&amp;" "&amp;$H954,Listas!$N$4:$O$14,2,FALSE))</f>
        <v/>
      </c>
      <c r="H954" s="15" t="str">
        <f>IF(ISERROR(VLOOKUP($F954,Listas!$L$4:$M$7,2,FALSE)),"",VLOOKUP($F954,Listas!$L$4:$M$7,2,FALSE))</f>
        <v/>
      </c>
      <c r="I954" s="17" t="str">
        <f t="shared" si="28"/>
        <v/>
      </c>
      <c r="J954" s="15" t="str">
        <f t="shared" si="29"/>
        <v/>
      </c>
      <c r="K954" s="15" t="str">
        <f>IF(ISERROR(VLOOKUP($B954,Listas!$B$4:$K$12,10,FALSE)),"",IF(B954="Hydrogen_\_Hidrógeno",LOOKUP(D954,Listas!$AL$4:$AL$7,Listas!$AM$4:$AM$7),VLOOKUP($B954,Listas!$B$4:$K$12,10,FALSE)))</f>
        <v/>
      </c>
    </row>
    <row r="955" spans="1:11" x14ac:dyDescent="0.25">
      <c r="A955" s="14"/>
      <c r="B955" s="23" t="s">
        <v>781</v>
      </c>
      <c r="C955" s="14" t="str">
        <f>IF(ISERROR(VLOOKUP($B955,Listas!$B$4:$C$12,2,FALSE)),"",VLOOKUP($B955,Listas!$B$4:$C$12,2,FALSE))</f>
        <v/>
      </c>
      <c r="D955" s="23"/>
      <c r="E955" s="15">
        <v>0</v>
      </c>
      <c r="F955" s="15" t="s">
        <v>909</v>
      </c>
      <c r="G955" s="15" t="str">
        <f>IF(ISERROR(VLOOKUP($B955&amp;" "&amp;$H955,Listas!$N$4:$O$14,2,FALSE)),"",VLOOKUP($B955&amp;" "&amp;$H955,Listas!$N$4:$O$14,2,FALSE))</f>
        <v/>
      </c>
      <c r="H955" s="15" t="str">
        <f>IF(ISERROR(VLOOKUP($F955,Listas!$L$4:$M$7,2,FALSE)),"",VLOOKUP($F955,Listas!$L$4:$M$7,2,FALSE))</f>
        <v/>
      </c>
      <c r="I955" s="17" t="str">
        <f t="shared" si="28"/>
        <v/>
      </c>
      <c r="J955" s="15" t="str">
        <f t="shared" si="29"/>
        <v/>
      </c>
      <c r="K955" s="15" t="str">
        <f>IF(ISERROR(VLOOKUP($B955,Listas!$B$4:$K$12,10,FALSE)),"",IF(B955="Hydrogen_\_Hidrógeno",LOOKUP(D955,Listas!$AL$4:$AL$7,Listas!$AM$4:$AM$7),VLOOKUP($B955,Listas!$B$4:$K$12,10,FALSE)))</f>
        <v/>
      </c>
    </row>
    <row r="956" spans="1:11" x14ac:dyDescent="0.25">
      <c r="A956" s="14"/>
      <c r="B956" s="23" t="s">
        <v>781</v>
      </c>
      <c r="C956" s="14" t="str">
        <f>IF(ISERROR(VLOOKUP($B956,Listas!$B$4:$C$12,2,FALSE)),"",VLOOKUP($B956,Listas!$B$4:$C$12,2,FALSE))</f>
        <v/>
      </c>
      <c r="D956" s="23"/>
      <c r="E956" s="15">
        <v>0</v>
      </c>
      <c r="F956" s="15" t="s">
        <v>909</v>
      </c>
      <c r="G956" s="15" t="str">
        <f>IF(ISERROR(VLOOKUP($B956&amp;" "&amp;$H956,Listas!$N$4:$O$14,2,FALSE)),"",VLOOKUP($B956&amp;" "&amp;$H956,Listas!$N$4:$O$14,2,FALSE))</f>
        <v/>
      </c>
      <c r="H956" s="15" t="str">
        <f>IF(ISERROR(VLOOKUP($F956,Listas!$L$4:$M$7,2,FALSE)),"",VLOOKUP($F956,Listas!$L$4:$M$7,2,FALSE))</f>
        <v/>
      </c>
      <c r="I956" s="17" t="str">
        <f t="shared" si="28"/>
        <v/>
      </c>
      <c r="J956" s="15" t="str">
        <f t="shared" si="29"/>
        <v/>
      </c>
      <c r="K956" s="15" t="str">
        <f>IF(ISERROR(VLOOKUP($B956,Listas!$B$4:$K$12,10,FALSE)),"",IF(B956="Hydrogen_\_Hidrógeno",LOOKUP(D956,Listas!$AL$4:$AL$7,Listas!$AM$4:$AM$7),VLOOKUP($B956,Listas!$B$4:$K$12,10,FALSE)))</f>
        <v/>
      </c>
    </row>
    <row r="957" spans="1:11" x14ac:dyDescent="0.25">
      <c r="A957" s="14"/>
      <c r="B957" s="23" t="s">
        <v>781</v>
      </c>
      <c r="C957" s="14" t="str">
        <f>IF(ISERROR(VLOOKUP($B957,Listas!$B$4:$C$12,2,FALSE)),"",VLOOKUP($B957,Listas!$B$4:$C$12,2,FALSE))</f>
        <v/>
      </c>
      <c r="D957" s="23"/>
      <c r="E957" s="15">
        <v>0</v>
      </c>
      <c r="F957" s="15" t="s">
        <v>909</v>
      </c>
      <c r="G957" s="15" t="str">
        <f>IF(ISERROR(VLOOKUP($B957&amp;" "&amp;$H957,Listas!$N$4:$O$14,2,FALSE)),"",VLOOKUP($B957&amp;" "&amp;$H957,Listas!$N$4:$O$14,2,FALSE))</f>
        <v/>
      </c>
      <c r="H957" s="15" t="str">
        <f>IF(ISERROR(VLOOKUP($F957,Listas!$L$4:$M$7,2,FALSE)),"",VLOOKUP($F957,Listas!$L$4:$M$7,2,FALSE))</f>
        <v/>
      </c>
      <c r="I957" s="17" t="str">
        <f t="shared" si="28"/>
        <v/>
      </c>
      <c r="J957" s="15" t="str">
        <f t="shared" si="29"/>
        <v/>
      </c>
      <c r="K957" s="15" t="str">
        <f>IF(ISERROR(VLOOKUP($B957,Listas!$B$4:$K$12,10,FALSE)),"",IF(B957="Hydrogen_\_Hidrógeno",LOOKUP(D957,Listas!$AL$4:$AL$7,Listas!$AM$4:$AM$7),VLOOKUP($B957,Listas!$B$4:$K$12,10,FALSE)))</f>
        <v/>
      </c>
    </row>
    <row r="958" spans="1:11" x14ac:dyDescent="0.25">
      <c r="A958" s="14"/>
      <c r="B958" s="23" t="s">
        <v>781</v>
      </c>
      <c r="C958" s="14" t="str">
        <f>IF(ISERROR(VLOOKUP($B958,Listas!$B$4:$C$12,2,FALSE)),"",VLOOKUP($B958,Listas!$B$4:$C$12,2,FALSE))</f>
        <v/>
      </c>
      <c r="D958" s="23"/>
      <c r="E958" s="15">
        <v>0</v>
      </c>
      <c r="F958" s="15" t="s">
        <v>909</v>
      </c>
      <c r="G958" s="15" t="str">
        <f>IF(ISERROR(VLOOKUP($B958&amp;" "&amp;$H958,Listas!$N$4:$O$14,2,FALSE)),"",VLOOKUP($B958&amp;" "&amp;$H958,Listas!$N$4:$O$14,2,FALSE))</f>
        <v/>
      </c>
      <c r="H958" s="15" t="str">
        <f>IF(ISERROR(VLOOKUP($F958,Listas!$L$4:$M$7,2,FALSE)),"",VLOOKUP($F958,Listas!$L$4:$M$7,2,FALSE))</f>
        <v/>
      </c>
      <c r="I958" s="17" t="str">
        <f t="shared" si="28"/>
        <v/>
      </c>
      <c r="J958" s="15" t="str">
        <f t="shared" si="29"/>
        <v/>
      </c>
      <c r="K958" s="15" t="str">
        <f>IF(ISERROR(VLOOKUP($B958,Listas!$B$4:$K$12,10,FALSE)),"",IF(B958="Hydrogen_\_Hidrógeno",LOOKUP(D958,Listas!$AL$4:$AL$7,Listas!$AM$4:$AM$7),VLOOKUP($B958,Listas!$B$4:$K$12,10,FALSE)))</f>
        <v/>
      </c>
    </row>
    <row r="959" spans="1:11" x14ac:dyDescent="0.25">
      <c r="A959" s="14"/>
      <c r="B959" s="23" t="s">
        <v>781</v>
      </c>
      <c r="C959" s="14" t="str">
        <f>IF(ISERROR(VLOOKUP($B959,Listas!$B$4:$C$12,2,FALSE)),"",VLOOKUP($B959,Listas!$B$4:$C$12,2,FALSE))</f>
        <v/>
      </c>
      <c r="D959" s="23"/>
      <c r="E959" s="15">
        <v>0</v>
      </c>
      <c r="F959" s="15" t="s">
        <v>909</v>
      </c>
      <c r="G959" s="15" t="str">
        <f>IF(ISERROR(VLOOKUP($B959&amp;" "&amp;$H959,Listas!$N$4:$O$14,2,FALSE)),"",VLOOKUP($B959&amp;" "&amp;$H959,Listas!$N$4:$O$14,2,FALSE))</f>
        <v/>
      </c>
      <c r="H959" s="15" t="str">
        <f>IF(ISERROR(VLOOKUP($F959,Listas!$L$4:$M$7,2,FALSE)),"",VLOOKUP($F959,Listas!$L$4:$M$7,2,FALSE))</f>
        <v/>
      </c>
      <c r="I959" s="17" t="str">
        <f t="shared" si="28"/>
        <v/>
      </c>
      <c r="J959" s="15" t="str">
        <f t="shared" si="29"/>
        <v/>
      </c>
      <c r="K959" s="15" t="str">
        <f>IF(ISERROR(VLOOKUP($B959,Listas!$B$4:$K$12,10,FALSE)),"",IF(B959="Hydrogen_\_Hidrógeno",LOOKUP(D959,Listas!$AL$4:$AL$7,Listas!$AM$4:$AM$7),VLOOKUP($B959,Listas!$B$4:$K$12,10,FALSE)))</f>
        <v/>
      </c>
    </row>
    <row r="960" spans="1:11" x14ac:dyDescent="0.25">
      <c r="A960" s="14"/>
      <c r="B960" s="23" t="s">
        <v>781</v>
      </c>
      <c r="C960" s="14" t="str">
        <f>IF(ISERROR(VLOOKUP($B960,Listas!$B$4:$C$12,2,FALSE)),"",VLOOKUP($B960,Listas!$B$4:$C$12,2,FALSE))</f>
        <v/>
      </c>
      <c r="D960" s="23"/>
      <c r="E960" s="15">
        <v>0</v>
      </c>
      <c r="F960" s="15" t="s">
        <v>909</v>
      </c>
      <c r="G960" s="15" t="str">
        <f>IF(ISERROR(VLOOKUP($B960&amp;" "&amp;$H960,Listas!$N$4:$O$14,2,FALSE)),"",VLOOKUP($B960&amp;" "&amp;$H960,Listas!$N$4:$O$14,2,FALSE))</f>
        <v/>
      </c>
      <c r="H960" s="15" t="str">
        <f>IF(ISERROR(VLOOKUP($F960,Listas!$L$4:$M$7,2,FALSE)),"",VLOOKUP($F960,Listas!$L$4:$M$7,2,FALSE))</f>
        <v/>
      </c>
      <c r="I960" s="17" t="str">
        <f t="shared" si="28"/>
        <v/>
      </c>
      <c r="J960" s="15" t="str">
        <f t="shared" si="29"/>
        <v/>
      </c>
      <c r="K960" s="15" t="str">
        <f>IF(ISERROR(VLOOKUP($B960,Listas!$B$4:$K$12,10,FALSE)),"",IF(B960="Hydrogen_\_Hidrógeno",LOOKUP(D960,Listas!$AL$4:$AL$7,Listas!$AM$4:$AM$7),VLOOKUP($B960,Listas!$B$4:$K$12,10,FALSE)))</f>
        <v/>
      </c>
    </row>
    <row r="961" spans="1:11" x14ac:dyDescent="0.25">
      <c r="A961" s="14"/>
      <c r="B961" s="23" t="s">
        <v>781</v>
      </c>
      <c r="C961" s="14" t="str">
        <f>IF(ISERROR(VLOOKUP($B961,Listas!$B$4:$C$12,2,FALSE)),"",VLOOKUP($B961,Listas!$B$4:$C$12,2,FALSE))</f>
        <v/>
      </c>
      <c r="D961" s="23"/>
      <c r="E961" s="15">
        <v>0</v>
      </c>
      <c r="F961" s="15" t="s">
        <v>909</v>
      </c>
      <c r="G961" s="15" t="str">
        <f>IF(ISERROR(VLOOKUP($B961&amp;" "&amp;$H961,Listas!$N$4:$O$14,2,FALSE)),"",VLOOKUP($B961&amp;" "&amp;$H961,Listas!$N$4:$O$14,2,FALSE))</f>
        <v/>
      </c>
      <c r="H961" s="15" t="str">
        <f>IF(ISERROR(VLOOKUP($F961,Listas!$L$4:$M$7,2,FALSE)),"",VLOOKUP($F961,Listas!$L$4:$M$7,2,FALSE))</f>
        <v/>
      </c>
      <c r="I961" s="17" t="str">
        <f t="shared" si="28"/>
        <v/>
      </c>
      <c r="J961" s="15" t="str">
        <f t="shared" si="29"/>
        <v/>
      </c>
      <c r="K961" s="15" t="str">
        <f>IF(ISERROR(VLOOKUP($B961,Listas!$B$4:$K$12,10,FALSE)),"",IF(B961="Hydrogen_\_Hidrógeno",LOOKUP(D961,Listas!$AL$4:$AL$7,Listas!$AM$4:$AM$7),VLOOKUP($B961,Listas!$B$4:$K$12,10,FALSE)))</f>
        <v/>
      </c>
    </row>
    <row r="962" spans="1:11" x14ac:dyDescent="0.25">
      <c r="A962" s="14"/>
      <c r="B962" s="23" t="s">
        <v>781</v>
      </c>
      <c r="C962" s="14" t="str">
        <f>IF(ISERROR(VLOOKUP($B962,Listas!$B$4:$C$12,2,FALSE)),"",VLOOKUP($B962,Listas!$B$4:$C$12,2,FALSE))</f>
        <v/>
      </c>
      <c r="D962" s="23"/>
      <c r="E962" s="15">
        <v>0</v>
      </c>
      <c r="F962" s="15" t="s">
        <v>909</v>
      </c>
      <c r="G962" s="15" t="str">
        <f>IF(ISERROR(VLOOKUP($B962&amp;" "&amp;$H962,Listas!$N$4:$O$14,2,FALSE)),"",VLOOKUP($B962&amp;" "&amp;$H962,Listas!$N$4:$O$14,2,FALSE))</f>
        <v/>
      </c>
      <c r="H962" s="15" t="str">
        <f>IF(ISERROR(VLOOKUP($F962,Listas!$L$4:$M$7,2,FALSE)),"",VLOOKUP($F962,Listas!$L$4:$M$7,2,FALSE))</f>
        <v/>
      </c>
      <c r="I962" s="17" t="str">
        <f t="shared" si="28"/>
        <v/>
      </c>
      <c r="J962" s="15" t="str">
        <f t="shared" si="29"/>
        <v/>
      </c>
      <c r="K962" s="15" t="str">
        <f>IF(ISERROR(VLOOKUP($B962,Listas!$B$4:$K$12,10,FALSE)),"",IF(B962="Hydrogen_\_Hidrógeno",LOOKUP(D962,Listas!$AL$4:$AL$7,Listas!$AM$4:$AM$7),VLOOKUP($B962,Listas!$B$4:$K$12,10,FALSE)))</f>
        <v/>
      </c>
    </row>
    <row r="963" spans="1:11" x14ac:dyDescent="0.25">
      <c r="A963" s="14"/>
      <c r="B963" s="23" t="s">
        <v>781</v>
      </c>
      <c r="C963" s="14" t="str">
        <f>IF(ISERROR(VLOOKUP($B963,Listas!$B$4:$C$12,2,FALSE)),"",VLOOKUP($B963,Listas!$B$4:$C$12,2,FALSE))</f>
        <v/>
      </c>
      <c r="D963" s="23"/>
      <c r="E963" s="15">
        <v>0</v>
      </c>
      <c r="F963" s="15" t="s">
        <v>909</v>
      </c>
      <c r="G963" s="15" t="str">
        <f>IF(ISERROR(VLOOKUP($B963&amp;" "&amp;$H963,Listas!$N$4:$O$14,2,FALSE)),"",VLOOKUP($B963&amp;" "&amp;$H963,Listas!$N$4:$O$14,2,FALSE))</f>
        <v/>
      </c>
      <c r="H963" s="15" t="str">
        <f>IF(ISERROR(VLOOKUP($F963,Listas!$L$4:$M$7,2,FALSE)),"",VLOOKUP($F963,Listas!$L$4:$M$7,2,FALSE))</f>
        <v/>
      </c>
      <c r="I963" s="17" t="str">
        <f t="shared" si="28"/>
        <v/>
      </c>
      <c r="J963" s="15" t="str">
        <f t="shared" si="29"/>
        <v/>
      </c>
      <c r="K963" s="15" t="str">
        <f>IF(ISERROR(VLOOKUP($B963,Listas!$B$4:$K$12,10,FALSE)),"",IF(B963="Hydrogen_\_Hidrógeno",LOOKUP(D963,Listas!$AL$4:$AL$7,Listas!$AM$4:$AM$7),VLOOKUP($B963,Listas!$B$4:$K$12,10,FALSE)))</f>
        <v/>
      </c>
    </row>
    <row r="964" spans="1:11" x14ac:dyDescent="0.25">
      <c r="A964" s="14"/>
      <c r="B964" s="23" t="s">
        <v>781</v>
      </c>
      <c r="C964" s="14" t="str">
        <f>IF(ISERROR(VLOOKUP($B964,Listas!$B$4:$C$12,2,FALSE)),"",VLOOKUP($B964,Listas!$B$4:$C$12,2,FALSE))</f>
        <v/>
      </c>
      <c r="D964" s="23"/>
      <c r="E964" s="15">
        <v>0</v>
      </c>
      <c r="F964" s="15" t="s">
        <v>909</v>
      </c>
      <c r="G964" s="15" t="str">
        <f>IF(ISERROR(VLOOKUP($B964&amp;" "&amp;$H964,Listas!$N$4:$O$14,2,FALSE)),"",VLOOKUP($B964&amp;" "&amp;$H964,Listas!$N$4:$O$14,2,FALSE))</f>
        <v/>
      </c>
      <c r="H964" s="15" t="str">
        <f>IF(ISERROR(VLOOKUP($F964,Listas!$L$4:$M$7,2,FALSE)),"",VLOOKUP($F964,Listas!$L$4:$M$7,2,FALSE))</f>
        <v/>
      </c>
      <c r="I964" s="17" t="str">
        <f t="shared" si="28"/>
        <v/>
      </c>
      <c r="J964" s="15" t="str">
        <f t="shared" si="29"/>
        <v/>
      </c>
      <c r="K964" s="15" t="str">
        <f>IF(ISERROR(VLOOKUP($B964,Listas!$B$4:$K$12,10,FALSE)),"",IF(B964="Hydrogen_\_Hidrógeno",LOOKUP(D964,Listas!$AL$4:$AL$7,Listas!$AM$4:$AM$7),VLOOKUP($B964,Listas!$B$4:$K$12,10,FALSE)))</f>
        <v/>
      </c>
    </row>
    <row r="965" spans="1:11" x14ac:dyDescent="0.25">
      <c r="A965" s="14"/>
      <c r="B965" s="23" t="s">
        <v>781</v>
      </c>
      <c r="C965" s="14" t="str">
        <f>IF(ISERROR(VLOOKUP($B965,Listas!$B$4:$C$12,2,FALSE)),"",VLOOKUP($B965,Listas!$B$4:$C$12,2,FALSE))</f>
        <v/>
      </c>
      <c r="D965" s="23"/>
      <c r="E965" s="15">
        <v>0</v>
      </c>
      <c r="F965" s="15" t="s">
        <v>909</v>
      </c>
      <c r="G965" s="15" t="str">
        <f>IF(ISERROR(VLOOKUP($B965&amp;" "&amp;$H965,Listas!$N$4:$O$14,2,FALSE)),"",VLOOKUP($B965&amp;" "&amp;$H965,Listas!$N$4:$O$14,2,FALSE))</f>
        <v/>
      </c>
      <c r="H965" s="15" t="str">
        <f>IF(ISERROR(VLOOKUP($F965,Listas!$L$4:$M$7,2,FALSE)),"",VLOOKUP($F965,Listas!$L$4:$M$7,2,FALSE))</f>
        <v/>
      </c>
      <c r="I965" s="17" t="str">
        <f t="shared" si="28"/>
        <v/>
      </c>
      <c r="J965" s="15" t="str">
        <f t="shared" si="29"/>
        <v/>
      </c>
      <c r="K965" s="15" t="str">
        <f>IF(ISERROR(VLOOKUP($B965,Listas!$B$4:$K$12,10,FALSE)),"",IF(B965="Hydrogen_\_Hidrógeno",LOOKUP(D965,Listas!$AL$4:$AL$7,Listas!$AM$4:$AM$7),VLOOKUP($B965,Listas!$B$4:$K$12,10,FALSE)))</f>
        <v/>
      </c>
    </row>
    <row r="966" spans="1:11" x14ac:dyDescent="0.25">
      <c r="A966" s="14"/>
      <c r="B966" s="23" t="s">
        <v>781</v>
      </c>
      <c r="C966" s="14" t="str">
        <f>IF(ISERROR(VLOOKUP($B966,Listas!$B$4:$C$12,2,FALSE)),"",VLOOKUP($B966,Listas!$B$4:$C$12,2,FALSE))</f>
        <v/>
      </c>
      <c r="D966" s="23"/>
      <c r="E966" s="15">
        <v>0</v>
      </c>
      <c r="F966" s="15" t="s">
        <v>909</v>
      </c>
      <c r="G966" s="15" t="str">
        <f>IF(ISERROR(VLOOKUP($B966&amp;" "&amp;$H966,Listas!$N$4:$O$14,2,FALSE)),"",VLOOKUP($B966&amp;" "&amp;$H966,Listas!$N$4:$O$14,2,FALSE))</f>
        <v/>
      </c>
      <c r="H966" s="15" t="str">
        <f>IF(ISERROR(VLOOKUP($F966,Listas!$L$4:$M$7,2,FALSE)),"",VLOOKUP($F966,Listas!$L$4:$M$7,2,FALSE))</f>
        <v/>
      </c>
      <c r="I966" s="17" t="str">
        <f t="shared" si="28"/>
        <v/>
      </c>
      <c r="J966" s="15" t="str">
        <f t="shared" si="29"/>
        <v/>
      </c>
      <c r="K966" s="15" t="str">
        <f>IF(ISERROR(VLOOKUP($B966,Listas!$B$4:$K$12,10,FALSE)),"",IF(B966="Hydrogen_\_Hidrógeno",LOOKUP(D966,Listas!$AL$4:$AL$7,Listas!$AM$4:$AM$7),VLOOKUP($B966,Listas!$B$4:$K$12,10,FALSE)))</f>
        <v/>
      </c>
    </row>
    <row r="967" spans="1:11" x14ac:dyDescent="0.25">
      <c r="A967" s="14"/>
      <c r="B967" s="23" t="s">
        <v>781</v>
      </c>
      <c r="C967" s="14" t="str">
        <f>IF(ISERROR(VLOOKUP($B967,Listas!$B$4:$C$12,2,FALSE)),"",VLOOKUP($B967,Listas!$B$4:$C$12,2,FALSE))</f>
        <v/>
      </c>
      <c r="D967" s="23"/>
      <c r="E967" s="15">
        <v>0</v>
      </c>
      <c r="F967" s="15" t="s">
        <v>909</v>
      </c>
      <c r="G967" s="15" t="str">
        <f>IF(ISERROR(VLOOKUP($B967&amp;" "&amp;$H967,Listas!$N$4:$O$14,2,FALSE)),"",VLOOKUP($B967&amp;" "&amp;$H967,Listas!$N$4:$O$14,2,FALSE))</f>
        <v/>
      </c>
      <c r="H967" s="15" t="str">
        <f>IF(ISERROR(VLOOKUP($F967,Listas!$L$4:$M$7,2,FALSE)),"",VLOOKUP($F967,Listas!$L$4:$M$7,2,FALSE))</f>
        <v/>
      </c>
      <c r="I967" s="17" t="str">
        <f t="shared" ref="I967:I1000" si="30">IFERROR(IF(B967="Hydrogen_\_Hidrógeno",(E967*G967)*0.4,E967*G967),"")</f>
        <v/>
      </c>
      <c r="J967" s="15" t="str">
        <f t="shared" si="29"/>
        <v/>
      </c>
      <c r="K967" s="15" t="str">
        <f>IF(ISERROR(VLOOKUP($B967,Listas!$B$4:$K$12,10,FALSE)),"",IF(B967="Hydrogen_\_Hidrógeno",LOOKUP(D967,Listas!$AL$4:$AL$7,Listas!$AM$4:$AM$7),VLOOKUP($B967,Listas!$B$4:$K$12,10,FALSE)))</f>
        <v/>
      </c>
    </row>
    <row r="968" spans="1:11" x14ac:dyDescent="0.25">
      <c r="A968" s="14"/>
      <c r="B968" s="23" t="s">
        <v>781</v>
      </c>
      <c r="C968" s="14" t="str">
        <f>IF(ISERROR(VLOOKUP($B968,Listas!$B$4:$C$12,2,FALSE)),"",VLOOKUP($B968,Listas!$B$4:$C$12,2,FALSE))</f>
        <v/>
      </c>
      <c r="D968" s="23"/>
      <c r="E968" s="15">
        <v>0</v>
      </c>
      <c r="F968" s="15" t="s">
        <v>909</v>
      </c>
      <c r="G968" s="15" t="str">
        <f>IF(ISERROR(VLOOKUP($B968&amp;" "&amp;$H968,Listas!$N$4:$O$14,2,FALSE)),"",VLOOKUP($B968&amp;" "&amp;$H968,Listas!$N$4:$O$14,2,FALSE))</f>
        <v/>
      </c>
      <c r="H968" s="15" t="str">
        <f>IF(ISERROR(VLOOKUP($F968,Listas!$L$4:$M$7,2,FALSE)),"",VLOOKUP($F968,Listas!$L$4:$M$7,2,FALSE))</f>
        <v/>
      </c>
      <c r="I968" s="17" t="str">
        <f t="shared" si="30"/>
        <v/>
      </c>
      <c r="J968" s="15" t="str">
        <f t="shared" ref="J968:J1000" si="31">IF(ISERROR(E968*G968),"",E968*G968)</f>
        <v/>
      </c>
      <c r="K968" s="15" t="str">
        <f>IF(ISERROR(VLOOKUP($B968,Listas!$B$4:$K$12,10,FALSE)),"",IF(B968="Hydrogen_\_Hidrógeno",LOOKUP(D968,Listas!$AL$4:$AL$7,Listas!$AM$4:$AM$7),VLOOKUP($B968,Listas!$B$4:$K$12,10,FALSE)))</f>
        <v/>
      </c>
    </row>
    <row r="969" spans="1:11" x14ac:dyDescent="0.25">
      <c r="A969" s="14"/>
      <c r="B969" s="23" t="s">
        <v>781</v>
      </c>
      <c r="C969" s="14" t="str">
        <f>IF(ISERROR(VLOOKUP($B969,Listas!$B$4:$C$12,2,FALSE)),"",VLOOKUP($B969,Listas!$B$4:$C$12,2,FALSE))</f>
        <v/>
      </c>
      <c r="D969" s="23"/>
      <c r="E969" s="15">
        <v>0</v>
      </c>
      <c r="F969" s="15" t="s">
        <v>909</v>
      </c>
      <c r="G969" s="15" t="str">
        <f>IF(ISERROR(VLOOKUP($B969&amp;" "&amp;$H969,Listas!$N$4:$O$14,2,FALSE)),"",VLOOKUP($B969&amp;" "&amp;$H969,Listas!$N$4:$O$14,2,FALSE))</f>
        <v/>
      </c>
      <c r="H969" s="15" t="str">
        <f>IF(ISERROR(VLOOKUP($F969,Listas!$L$4:$M$7,2,FALSE)),"",VLOOKUP($F969,Listas!$L$4:$M$7,2,FALSE))</f>
        <v/>
      </c>
      <c r="I969" s="17" t="str">
        <f t="shared" si="30"/>
        <v/>
      </c>
      <c r="J969" s="15" t="str">
        <f t="shared" si="31"/>
        <v/>
      </c>
      <c r="K969" s="15" t="str">
        <f>IF(ISERROR(VLOOKUP($B969,Listas!$B$4:$K$12,10,FALSE)),"",IF(B969="Hydrogen_\_Hidrógeno",LOOKUP(D969,Listas!$AL$4:$AL$7,Listas!$AM$4:$AM$7),VLOOKUP($B969,Listas!$B$4:$K$12,10,FALSE)))</f>
        <v/>
      </c>
    </row>
    <row r="970" spans="1:11" x14ac:dyDescent="0.25">
      <c r="A970" s="14"/>
      <c r="B970" s="23" t="s">
        <v>781</v>
      </c>
      <c r="C970" s="14" t="str">
        <f>IF(ISERROR(VLOOKUP($B970,Listas!$B$4:$C$12,2,FALSE)),"",VLOOKUP($B970,Listas!$B$4:$C$12,2,FALSE))</f>
        <v/>
      </c>
      <c r="D970" s="23"/>
      <c r="E970" s="15">
        <v>0</v>
      </c>
      <c r="F970" s="15" t="s">
        <v>909</v>
      </c>
      <c r="G970" s="15" t="str">
        <f>IF(ISERROR(VLOOKUP($B970&amp;" "&amp;$H970,Listas!$N$4:$O$14,2,FALSE)),"",VLOOKUP($B970&amp;" "&amp;$H970,Listas!$N$4:$O$14,2,FALSE))</f>
        <v/>
      </c>
      <c r="H970" s="15" t="str">
        <f>IF(ISERROR(VLOOKUP($F970,Listas!$L$4:$M$7,2,FALSE)),"",VLOOKUP($F970,Listas!$L$4:$M$7,2,FALSE))</f>
        <v/>
      </c>
      <c r="I970" s="17" t="str">
        <f t="shared" si="30"/>
        <v/>
      </c>
      <c r="J970" s="15" t="str">
        <f t="shared" si="31"/>
        <v/>
      </c>
      <c r="K970" s="15" t="str">
        <f>IF(ISERROR(VLOOKUP($B970,Listas!$B$4:$K$12,10,FALSE)),"",IF(B970="Hydrogen_\_Hidrógeno",LOOKUP(D970,Listas!$AL$4:$AL$7,Listas!$AM$4:$AM$7),VLOOKUP($B970,Listas!$B$4:$K$12,10,FALSE)))</f>
        <v/>
      </c>
    </row>
    <row r="971" spans="1:11" x14ac:dyDescent="0.25">
      <c r="A971" s="14"/>
      <c r="B971" s="23" t="s">
        <v>781</v>
      </c>
      <c r="C971" s="14" t="str">
        <f>IF(ISERROR(VLOOKUP($B971,Listas!$B$4:$C$12,2,FALSE)),"",VLOOKUP($B971,Listas!$B$4:$C$12,2,FALSE))</f>
        <v/>
      </c>
      <c r="D971" s="23"/>
      <c r="E971" s="15">
        <v>0</v>
      </c>
      <c r="F971" s="15" t="s">
        <v>909</v>
      </c>
      <c r="G971" s="15" t="str">
        <f>IF(ISERROR(VLOOKUP($B971&amp;" "&amp;$H971,Listas!$N$4:$O$14,2,FALSE)),"",VLOOKUP($B971&amp;" "&amp;$H971,Listas!$N$4:$O$14,2,FALSE))</f>
        <v/>
      </c>
      <c r="H971" s="15" t="str">
        <f>IF(ISERROR(VLOOKUP($F971,Listas!$L$4:$M$7,2,FALSE)),"",VLOOKUP($F971,Listas!$L$4:$M$7,2,FALSE))</f>
        <v/>
      </c>
      <c r="I971" s="17" t="str">
        <f t="shared" si="30"/>
        <v/>
      </c>
      <c r="J971" s="15" t="str">
        <f t="shared" si="31"/>
        <v/>
      </c>
      <c r="K971" s="15" t="str">
        <f>IF(ISERROR(VLOOKUP($B971,Listas!$B$4:$K$12,10,FALSE)),"",IF(B971="Hydrogen_\_Hidrógeno",LOOKUP(D971,Listas!$AL$4:$AL$7,Listas!$AM$4:$AM$7),VLOOKUP($B971,Listas!$B$4:$K$12,10,FALSE)))</f>
        <v/>
      </c>
    </row>
    <row r="972" spans="1:11" x14ac:dyDescent="0.25">
      <c r="A972" s="14"/>
      <c r="B972" s="23" t="s">
        <v>781</v>
      </c>
      <c r="C972" s="14" t="str">
        <f>IF(ISERROR(VLOOKUP($B972,Listas!$B$4:$C$12,2,FALSE)),"",VLOOKUP($B972,Listas!$B$4:$C$12,2,FALSE))</f>
        <v/>
      </c>
      <c r="D972" s="23"/>
      <c r="E972" s="15">
        <v>0</v>
      </c>
      <c r="F972" s="15" t="s">
        <v>909</v>
      </c>
      <c r="G972" s="15" t="str">
        <f>IF(ISERROR(VLOOKUP($B972&amp;" "&amp;$H972,Listas!$N$4:$O$14,2,FALSE)),"",VLOOKUP($B972&amp;" "&amp;$H972,Listas!$N$4:$O$14,2,FALSE))</f>
        <v/>
      </c>
      <c r="H972" s="15" t="str">
        <f>IF(ISERROR(VLOOKUP($F972,Listas!$L$4:$M$7,2,FALSE)),"",VLOOKUP($F972,Listas!$L$4:$M$7,2,FALSE))</f>
        <v/>
      </c>
      <c r="I972" s="17" t="str">
        <f t="shared" si="30"/>
        <v/>
      </c>
      <c r="J972" s="15" t="str">
        <f t="shared" si="31"/>
        <v/>
      </c>
      <c r="K972" s="15" t="str">
        <f>IF(ISERROR(VLOOKUP($B972,Listas!$B$4:$K$12,10,FALSE)),"",IF(B972="Hydrogen_\_Hidrógeno",LOOKUP(D972,Listas!$AL$4:$AL$7,Listas!$AM$4:$AM$7),VLOOKUP($B972,Listas!$B$4:$K$12,10,FALSE)))</f>
        <v/>
      </c>
    </row>
    <row r="973" spans="1:11" x14ac:dyDescent="0.25">
      <c r="A973" s="14"/>
      <c r="B973" s="23" t="s">
        <v>781</v>
      </c>
      <c r="C973" s="14" t="str">
        <f>IF(ISERROR(VLOOKUP($B973,Listas!$B$4:$C$12,2,FALSE)),"",VLOOKUP($B973,Listas!$B$4:$C$12,2,FALSE))</f>
        <v/>
      </c>
      <c r="D973" s="23"/>
      <c r="E973" s="15">
        <v>0</v>
      </c>
      <c r="F973" s="15" t="s">
        <v>909</v>
      </c>
      <c r="G973" s="15" t="str">
        <f>IF(ISERROR(VLOOKUP($B973&amp;" "&amp;$H973,Listas!$N$4:$O$14,2,FALSE)),"",VLOOKUP($B973&amp;" "&amp;$H973,Listas!$N$4:$O$14,2,FALSE))</f>
        <v/>
      </c>
      <c r="H973" s="15" t="str">
        <f>IF(ISERROR(VLOOKUP($F973,Listas!$L$4:$M$7,2,FALSE)),"",VLOOKUP($F973,Listas!$L$4:$M$7,2,FALSE))</f>
        <v/>
      </c>
      <c r="I973" s="17" t="str">
        <f t="shared" si="30"/>
        <v/>
      </c>
      <c r="J973" s="15" t="str">
        <f t="shared" si="31"/>
        <v/>
      </c>
      <c r="K973" s="15" t="str">
        <f>IF(ISERROR(VLOOKUP($B973,Listas!$B$4:$K$12,10,FALSE)),"",IF(B973="Hydrogen_\_Hidrógeno",LOOKUP(D973,Listas!$AL$4:$AL$7,Listas!$AM$4:$AM$7),VLOOKUP($B973,Listas!$B$4:$K$12,10,FALSE)))</f>
        <v/>
      </c>
    </row>
    <row r="974" spans="1:11" x14ac:dyDescent="0.25">
      <c r="A974" s="14"/>
      <c r="B974" s="23" t="s">
        <v>781</v>
      </c>
      <c r="C974" s="14" t="str">
        <f>IF(ISERROR(VLOOKUP($B974,Listas!$B$4:$C$12,2,FALSE)),"",VLOOKUP($B974,Listas!$B$4:$C$12,2,FALSE))</f>
        <v/>
      </c>
      <c r="D974" s="23"/>
      <c r="E974" s="15">
        <v>0</v>
      </c>
      <c r="F974" s="15" t="s">
        <v>909</v>
      </c>
      <c r="G974" s="15" t="str">
        <f>IF(ISERROR(VLOOKUP($B974&amp;" "&amp;$H974,Listas!$N$4:$O$14,2,FALSE)),"",VLOOKUP($B974&amp;" "&amp;$H974,Listas!$N$4:$O$14,2,FALSE))</f>
        <v/>
      </c>
      <c r="H974" s="15" t="str">
        <f>IF(ISERROR(VLOOKUP($F974,Listas!$L$4:$M$7,2,FALSE)),"",VLOOKUP($F974,Listas!$L$4:$M$7,2,FALSE))</f>
        <v/>
      </c>
      <c r="I974" s="17" t="str">
        <f t="shared" si="30"/>
        <v/>
      </c>
      <c r="J974" s="15" t="str">
        <f t="shared" si="31"/>
        <v/>
      </c>
      <c r="K974" s="15" t="str">
        <f>IF(ISERROR(VLOOKUP($B974,Listas!$B$4:$K$12,10,FALSE)),"",IF(B974="Hydrogen_\_Hidrógeno",LOOKUP(D974,Listas!$AL$4:$AL$7,Listas!$AM$4:$AM$7),VLOOKUP($B974,Listas!$B$4:$K$12,10,FALSE)))</f>
        <v/>
      </c>
    </row>
    <row r="975" spans="1:11" x14ac:dyDescent="0.25">
      <c r="A975" s="14"/>
      <c r="B975" s="23" t="s">
        <v>781</v>
      </c>
      <c r="C975" s="14" t="str">
        <f>IF(ISERROR(VLOOKUP($B975,Listas!$B$4:$C$12,2,FALSE)),"",VLOOKUP($B975,Listas!$B$4:$C$12,2,FALSE))</f>
        <v/>
      </c>
      <c r="D975" s="23"/>
      <c r="E975" s="15">
        <v>0</v>
      </c>
      <c r="F975" s="15" t="s">
        <v>909</v>
      </c>
      <c r="G975" s="15" t="str">
        <f>IF(ISERROR(VLOOKUP($B975&amp;" "&amp;$H975,Listas!$N$4:$O$14,2,FALSE)),"",VLOOKUP($B975&amp;" "&amp;$H975,Listas!$N$4:$O$14,2,FALSE))</f>
        <v/>
      </c>
      <c r="H975" s="15" t="str">
        <f>IF(ISERROR(VLOOKUP($F975,Listas!$L$4:$M$7,2,FALSE)),"",VLOOKUP($F975,Listas!$L$4:$M$7,2,FALSE))</f>
        <v/>
      </c>
      <c r="I975" s="17" t="str">
        <f t="shared" si="30"/>
        <v/>
      </c>
      <c r="J975" s="15" t="str">
        <f t="shared" si="31"/>
        <v/>
      </c>
      <c r="K975" s="15" t="str">
        <f>IF(ISERROR(VLOOKUP($B975,Listas!$B$4:$K$12,10,FALSE)),"",IF(B975="Hydrogen_\_Hidrógeno",LOOKUP(D975,Listas!$AL$4:$AL$7,Listas!$AM$4:$AM$7),VLOOKUP($B975,Listas!$B$4:$K$12,10,FALSE)))</f>
        <v/>
      </c>
    </row>
    <row r="976" spans="1:11" x14ac:dyDescent="0.25">
      <c r="A976" s="14"/>
      <c r="B976" s="23" t="s">
        <v>781</v>
      </c>
      <c r="C976" s="14" t="str">
        <f>IF(ISERROR(VLOOKUP($B976,Listas!$B$4:$C$12,2,FALSE)),"",VLOOKUP($B976,Listas!$B$4:$C$12,2,FALSE))</f>
        <v/>
      </c>
      <c r="D976" s="23"/>
      <c r="E976" s="15">
        <v>0</v>
      </c>
      <c r="F976" s="15" t="s">
        <v>909</v>
      </c>
      <c r="G976" s="15" t="str">
        <f>IF(ISERROR(VLOOKUP($B976&amp;" "&amp;$H976,Listas!$N$4:$O$14,2,FALSE)),"",VLOOKUP($B976&amp;" "&amp;$H976,Listas!$N$4:$O$14,2,FALSE))</f>
        <v/>
      </c>
      <c r="H976" s="15" t="str">
        <f>IF(ISERROR(VLOOKUP($F976,Listas!$L$4:$M$7,2,FALSE)),"",VLOOKUP($F976,Listas!$L$4:$M$7,2,FALSE))</f>
        <v/>
      </c>
      <c r="I976" s="17" t="str">
        <f t="shared" si="30"/>
        <v/>
      </c>
      <c r="J976" s="15" t="str">
        <f t="shared" si="31"/>
        <v/>
      </c>
      <c r="K976" s="15" t="str">
        <f>IF(ISERROR(VLOOKUP($B976,Listas!$B$4:$K$12,10,FALSE)),"",IF(B976="Hydrogen_\_Hidrógeno",LOOKUP(D976,Listas!$AL$4:$AL$7,Listas!$AM$4:$AM$7),VLOOKUP($B976,Listas!$B$4:$K$12,10,FALSE)))</f>
        <v/>
      </c>
    </row>
    <row r="977" spans="1:11" x14ac:dyDescent="0.25">
      <c r="A977" s="14"/>
      <c r="B977" s="23" t="s">
        <v>781</v>
      </c>
      <c r="C977" s="14" t="str">
        <f>IF(ISERROR(VLOOKUP($B977,Listas!$B$4:$C$12,2,FALSE)),"",VLOOKUP($B977,Listas!$B$4:$C$12,2,FALSE))</f>
        <v/>
      </c>
      <c r="D977" s="23"/>
      <c r="E977" s="15">
        <v>0</v>
      </c>
      <c r="F977" s="15" t="s">
        <v>909</v>
      </c>
      <c r="G977" s="15" t="str">
        <f>IF(ISERROR(VLOOKUP($B977&amp;" "&amp;$H977,Listas!$N$4:$O$14,2,FALSE)),"",VLOOKUP($B977&amp;" "&amp;$H977,Listas!$N$4:$O$14,2,FALSE))</f>
        <v/>
      </c>
      <c r="H977" s="15" t="str">
        <f>IF(ISERROR(VLOOKUP($F977,Listas!$L$4:$M$7,2,FALSE)),"",VLOOKUP($F977,Listas!$L$4:$M$7,2,FALSE))</f>
        <v/>
      </c>
      <c r="I977" s="17" t="str">
        <f t="shared" si="30"/>
        <v/>
      </c>
      <c r="J977" s="15" t="str">
        <f t="shared" si="31"/>
        <v/>
      </c>
      <c r="K977" s="15" t="str">
        <f>IF(ISERROR(VLOOKUP($B977,Listas!$B$4:$K$12,10,FALSE)),"",IF(B977="Hydrogen_\_Hidrógeno",LOOKUP(D977,Listas!$AL$4:$AL$7,Listas!$AM$4:$AM$7),VLOOKUP($B977,Listas!$B$4:$K$12,10,FALSE)))</f>
        <v/>
      </c>
    </row>
    <row r="978" spans="1:11" x14ac:dyDescent="0.25">
      <c r="A978" s="14"/>
      <c r="B978" s="23" t="s">
        <v>781</v>
      </c>
      <c r="C978" s="14" t="str">
        <f>IF(ISERROR(VLOOKUP($B978,Listas!$B$4:$C$12,2,FALSE)),"",VLOOKUP($B978,Listas!$B$4:$C$12,2,FALSE))</f>
        <v/>
      </c>
      <c r="D978" s="23"/>
      <c r="E978" s="15">
        <v>0</v>
      </c>
      <c r="F978" s="15" t="s">
        <v>909</v>
      </c>
      <c r="G978" s="15" t="str">
        <f>IF(ISERROR(VLOOKUP($B978&amp;" "&amp;$H978,Listas!$N$4:$O$14,2,FALSE)),"",VLOOKUP($B978&amp;" "&amp;$H978,Listas!$N$4:$O$14,2,FALSE))</f>
        <v/>
      </c>
      <c r="H978" s="15" t="str">
        <f>IF(ISERROR(VLOOKUP($F978,Listas!$L$4:$M$7,2,FALSE)),"",VLOOKUP($F978,Listas!$L$4:$M$7,2,FALSE))</f>
        <v/>
      </c>
      <c r="I978" s="17" t="str">
        <f t="shared" si="30"/>
        <v/>
      </c>
      <c r="J978" s="15" t="str">
        <f t="shared" si="31"/>
        <v/>
      </c>
      <c r="K978" s="15" t="str">
        <f>IF(ISERROR(VLOOKUP($B978,Listas!$B$4:$K$12,10,FALSE)),"",IF(B978="Hydrogen_\_Hidrógeno",LOOKUP(D978,Listas!$AL$4:$AL$7,Listas!$AM$4:$AM$7),VLOOKUP($B978,Listas!$B$4:$K$12,10,FALSE)))</f>
        <v/>
      </c>
    </row>
    <row r="979" spans="1:11" x14ac:dyDescent="0.25">
      <c r="A979" s="14"/>
      <c r="B979" s="23" t="s">
        <v>781</v>
      </c>
      <c r="C979" s="14" t="str">
        <f>IF(ISERROR(VLOOKUP($B979,Listas!$B$4:$C$12,2,FALSE)),"",VLOOKUP($B979,Listas!$B$4:$C$12,2,FALSE))</f>
        <v/>
      </c>
      <c r="D979" s="23"/>
      <c r="E979" s="15">
        <v>0</v>
      </c>
      <c r="F979" s="15" t="s">
        <v>909</v>
      </c>
      <c r="G979" s="15" t="str">
        <f>IF(ISERROR(VLOOKUP($B979&amp;" "&amp;$H979,Listas!$N$4:$O$14,2,FALSE)),"",VLOOKUP($B979&amp;" "&amp;$H979,Listas!$N$4:$O$14,2,FALSE))</f>
        <v/>
      </c>
      <c r="H979" s="15" t="str">
        <f>IF(ISERROR(VLOOKUP($F979,Listas!$L$4:$M$7,2,FALSE)),"",VLOOKUP($F979,Listas!$L$4:$M$7,2,FALSE))</f>
        <v/>
      </c>
      <c r="I979" s="17" t="str">
        <f t="shared" si="30"/>
        <v/>
      </c>
      <c r="J979" s="15" t="str">
        <f t="shared" si="31"/>
        <v/>
      </c>
      <c r="K979" s="15" t="str">
        <f>IF(ISERROR(VLOOKUP($B979,Listas!$B$4:$K$12,10,FALSE)),"",IF(B979="Hydrogen_\_Hidrógeno",LOOKUP(D979,Listas!$AL$4:$AL$7,Listas!$AM$4:$AM$7),VLOOKUP($B979,Listas!$B$4:$K$12,10,FALSE)))</f>
        <v/>
      </c>
    </row>
    <row r="980" spans="1:11" x14ac:dyDescent="0.25">
      <c r="A980" s="14"/>
      <c r="B980" s="23" t="s">
        <v>781</v>
      </c>
      <c r="C980" s="14" t="str">
        <f>IF(ISERROR(VLOOKUP($B980,Listas!$B$4:$C$12,2,FALSE)),"",VLOOKUP($B980,Listas!$B$4:$C$12,2,FALSE))</f>
        <v/>
      </c>
      <c r="D980" s="23"/>
      <c r="E980" s="15">
        <v>0</v>
      </c>
      <c r="F980" s="15" t="s">
        <v>909</v>
      </c>
      <c r="G980" s="15" t="str">
        <f>IF(ISERROR(VLOOKUP($B980&amp;" "&amp;$H980,Listas!$N$4:$O$14,2,FALSE)),"",VLOOKUP($B980&amp;" "&amp;$H980,Listas!$N$4:$O$14,2,FALSE))</f>
        <v/>
      </c>
      <c r="H980" s="15" t="str">
        <f>IF(ISERROR(VLOOKUP($F980,Listas!$L$4:$M$7,2,FALSE)),"",VLOOKUP($F980,Listas!$L$4:$M$7,2,FALSE))</f>
        <v/>
      </c>
      <c r="I980" s="17" t="str">
        <f t="shared" si="30"/>
        <v/>
      </c>
      <c r="J980" s="15" t="str">
        <f t="shared" si="31"/>
        <v/>
      </c>
      <c r="K980" s="15" t="str">
        <f>IF(ISERROR(VLOOKUP($B980,Listas!$B$4:$K$12,10,FALSE)),"",IF(B980="Hydrogen_\_Hidrógeno",LOOKUP(D980,Listas!$AL$4:$AL$7,Listas!$AM$4:$AM$7),VLOOKUP($B980,Listas!$B$4:$K$12,10,FALSE)))</f>
        <v/>
      </c>
    </row>
    <row r="981" spans="1:11" x14ac:dyDescent="0.25">
      <c r="A981" s="14"/>
      <c r="B981" s="23" t="s">
        <v>781</v>
      </c>
      <c r="C981" s="14" t="str">
        <f>IF(ISERROR(VLOOKUP($B981,Listas!$B$4:$C$12,2,FALSE)),"",VLOOKUP($B981,Listas!$B$4:$C$12,2,FALSE))</f>
        <v/>
      </c>
      <c r="D981" s="23"/>
      <c r="E981" s="15">
        <v>0</v>
      </c>
      <c r="F981" s="15" t="s">
        <v>909</v>
      </c>
      <c r="G981" s="15" t="str">
        <f>IF(ISERROR(VLOOKUP($B981&amp;" "&amp;$H981,Listas!$N$4:$O$14,2,FALSE)),"",VLOOKUP($B981&amp;" "&amp;$H981,Listas!$N$4:$O$14,2,FALSE))</f>
        <v/>
      </c>
      <c r="H981" s="15" t="str">
        <f>IF(ISERROR(VLOOKUP($F981,Listas!$L$4:$M$7,2,FALSE)),"",VLOOKUP($F981,Listas!$L$4:$M$7,2,FALSE))</f>
        <v/>
      </c>
      <c r="I981" s="17" t="str">
        <f t="shared" si="30"/>
        <v/>
      </c>
      <c r="J981" s="15" t="str">
        <f t="shared" si="31"/>
        <v/>
      </c>
      <c r="K981" s="15" t="str">
        <f>IF(ISERROR(VLOOKUP($B981,Listas!$B$4:$K$12,10,FALSE)),"",IF(B981="Hydrogen_\_Hidrógeno",LOOKUP(D981,Listas!$AL$4:$AL$7,Listas!$AM$4:$AM$7),VLOOKUP($B981,Listas!$B$4:$K$12,10,FALSE)))</f>
        <v/>
      </c>
    </row>
    <row r="982" spans="1:11" x14ac:dyDescent="0.25">
      <c r="A982" s="14"/>
      <c r="B982" s="23" t="s">
        <v>781</v>
      </c>
      <c r="C982" s="14" t="str">
        <f>IF(ISERROR(VLOOKUP($B982,Listas!$B$4:$C$12,2,FALSE)),"",VLOOKUP($B982,Listas!$B$4:$C$12,2,FALSE))</f>
        <v/>
      </c>
      <c r="D982" s="23"/>
      <c r="E982" s="15">
        <v>0</v>
      </c>
      <c r="F982" s="15" t="s">
        <v>909</v>
      </c>
      <c r="G982" s="15" t="str">
        <f>IF(ISERROR(VLOOKUP($B982&amp;" "&amp;$H982,Listas!$N$4:$O$14,2,FALSE)),"",VLOOKUP($B982&amp;" "&amp;$H982,Listas!$N$4:$O$14,2,FALSE))</f>
        <v/>
      </c>
      <c r="H982" s="15" t="str">
        <f>IF(ISERROR(VLOOKUP($F982,Listas!$L$4:$M$7,2,FALSE)),"",VLOOKUP($F982,Listas!$L$4:$M$7,2,FALSE))</f>
        <v/>
      </c>
      <c r="I982" s="17" t="str">
        <f t="shared" si="30"/>
        <v/>
      </c>
      <c r="J982" s="15" t="str">
        <f t="shared" si="31"/>
        <v/>
      </c>
      <c r="K982" s="15" t="str">
        <f>IF(ISERROR(VLOOKUP($B982,Listas!$B$4:$K$12,10,FALSE)),"",IF(B982="Hydrogen_\_Hidrógeno",LOOKUP(D982,Listas!$AL$4:$AL$7,Listas!$AM$4:$AM$7),VLOOKUP($B982,Listas!$B$4:$K$12,10,FALSE)))</f>
        <v/>
      </c>
    </row>
    <row r="983" spans="1:11" x14ac:dyDescent="0.25">
      <c r="A983" s="14"/>
      <c r="B983" s="23" t="s">
        <v>781</v>
      </c>
      <c r="C983" s="14" t="str">
        <f>IF(ISERROR(VLOOKUP($B983,Listas!$B$4:$C$12,2,FALSE)),"",VLOOKUP($B983,Listas!$B$4:$C$12,2,FALSE))</f>
        <v/>
      </c>
      <c r="D983" s="23"/>
      <c r="E983" s="15">
        <v>0</v>
      </c>
      <c r="F983" s="15" t="s">
        <v>909</v>
      </c>
      <c r="G983" s="15" t="str">
        <f>IF(ISERROR(VLOOKUP($B983&amp;" "&amp;$H983,Listas!$N$4:$O$14,2,FALSE)),"",VLOOKUP($B983&amp;" "&amp;$H983,Listas!$N$4:$O$14,2,FALSE))</f>
        <v/>
      </c>
      <c r="H983" s="15" t="str">
        <f>IF(ISERROR(VLOOKUP($F983,Listas!$L$4:$M$7,2,FALSE)),"",VLOOKUP($F983,Listas!$L$4:$M$7,2,FALSE))</f>
        <v/>
      </c>
      <c r="I983" s="17" t="str">
        <f t="shared" si="30"/>
        <v/>
      </c>
      <c r="J983" s="15" t="str">
        <f t="shared" si="31"/>
        <v/>
      </c>
      <c r="K983" s="15" t="str">
        <f>IF(ISERROR(VLOOKUP($B983,Listas!$B$4:$K$12,10,FALSE)),"",IF(B983="Hydrogen_\_Hidrógeno",LOOKUP(D983,Listas!$AL$4:$AL$7,Listas!$AM$4:$AM$7),VLOOKUP($B983,Listas!$B$4:$K$12,10,FALSE)))</f>
        <v/>
      </c>
    </row>
    <row r="984" spans="1:11" x14ac:dyDescent="0.25">
      <c r="A984" s="14"/>
      <c r="B984" s="23" t="s">
        <v>781</v>
      </c>
      <c r="C984" s="14" t="str">
        <f>IF(ISERROR(VLOOKUP($B984,Listas!$B$4:$C$12,2,FALSE)),"",VLOOKUP($B984,Listas!$B$4:$C$12,2,FALSE))</f>
        <v/>
      </c>
      <c r="D984" s="23"/>
      <c r="E984" s="15">
        <v>0</v>
      </c>
      <c r="F984" s="15" t="s">
        <v>909</v>
      </c>
      <c r="G984" s="15" t="str">
        <f>IF(ISERROR(VLOOKUP($B984&amp;" "&amp;$H984,Listas!$N$4:$O$14,2,FALSE)),"",VLOOKUP($B984&amp;" "&amp;$H984,Listas!$N$4:$O$14,2,FALSE))</f>
        <v/>
      </c>
      <c r="H984" s="15" t="str">
        <f>IF(ISERROR(VLOOKUP($F984,Listas!$L$4:$M$7,2,FALSE)),"",VLOOKUP($F984,Listas!$L$4:$M$7,2,FALSE))</f>
        <v/>
      </c>
      <c r="I984" s="17" t="str">
        <f t="shared" si="30"/>
        <v/>
      </c>
      <c r="J984" s="15" t="str">
        <f t="shared" si="31"/>
        <v/>
      </c>
      <c r="K984" s="15" t="str">
        <f>IF(ISERROR(VLOOKUP($B984,Listas!$B$4:$K$12,10,FALSE)),"",IF(B984="Hydrogen_\_Hidrógeno",LOOKUP(D984,Listas!$AL$4:$AL$7,Listas!$AM$4:$AM$7),VLOOKUP($B984,Listas!$B$4:$K$12,10,FALSE)))</f>
        <v/>
      </c>
    </row>
    <row r="985" spans="1:11" x14ac:dyDescent="0.25">
      <c r="A985" s="14"/>
      <c r="B985" s="23" t="s">
        <v>781</v>
      </c>
      <c r="C985" s="14" t="str">
        <f>IF(ISERROR(VLOOKUP($B985,Listas!$B$4:$C$12,2,FALSE)),"",VLOOKUP($B985,Listas!$B$4:$C$12,2,FALSE))</f>
        <v/>
      </c>
      <c r="D985" s="23"/>
      <c r="E985" s="15">
        <v>0</v>
      </c>
      <c r="F985" s="15" t="s">
        <v>909</v>
      </c>
      <c r="G985" s="15" t="str">
        <f>IF(ISERROR(VLOOKUP($B985&amp;" "&amp;$H985,Listas!$N$4:$O$14,2,FALSE)),"",VLOOKUP($B985&amp;" "&amp;$H985,Listas!$N$4:$O$14,2,FALSE))</f>
        <v/>
      </c>
      <c r="H985" s="15" t="str">
        <f>IF(ISERROR(VLOOKUP($F985,Listas!$L$4:$M$7,2,FALSE)),"",VLOOKUP($F985,Listas!$L$4:$M$7,2,FALSE))</f>
        <v/>
      </c>
      <c r="I985" s="17" t="str">
        <f t="shared" si="30"/>
        <v/>
      </c>
      <c r="J985" s="15" t="str">
        <f t="shared" si="31"/>
        <v/>
      </c>
      <c r="K985" s="15" t="str">
        <f>IF(ISERROR(VLOOKUP($B985,Listas!$B$4:$K$12,10,FALSE)),"",IF(B985="Hydrogen_\_Hidrógeno",LOOKUP(D985,Listas!$AL$4:$AL$7,Listas!$AM$4:$AM$7),VLOOKUP($B985,Listas!$B$4:$K$12,10,FALSE)))</f>
        <v/>
      </c>
    </row>
    <row r="986" spans="1:11" x14ac:dyDescent="0.25">
      <c r="A986" s="14"/>
      <c r="B986" s="23" t="s">
        <v>781</v>
      </c>
      <c r="C986" s="14" t="str">
        <f>IF(ISERROR(VLOOKUP($B986,Listas!$B$4:$C$12,2,FALSE)),"",VLOOKUP($B986,Listas!$B$4:$C$12,2,FALSE))</f>
        <v/>
      </c>
      <c r="D986" s="23"/>
      <c r="E986" s="15">
        <v>0</v>
      </c>
      <c r="F986" s="15" t="s">
        <v>909</v>
      </c>
      <c r="G986" s="15" t="str">
        <f>IF(ISERROR(VLOOKUP($B986&amp;" "&amp;$H986,Listas!$N$4:$O$14,2,FALSE)),"",VLOOKUP($B986&amp;" "&amp;$H986,Listas!$N$4:$O$14,2,FALSE))</f>
        <v/>
      </c>
      <c r="H986" s="15" t="str">
        <f>IF(ISERROR(VLOOKUP($F986,Listas!$L$4:$M$7,2,FALSE)),"",VLOOKUP($F986,Listas!$L$4:$M$7,2,FALSE))</f>
        <v/>
      </c>
      <c r="I986" s="17" t="str">
        <f t="shared" si="30"/>
        <v/>
      </c>
      <c r="J986" s="15" t="str">
        <f t="shared" si="31"/>
        <v/>
      </c>
      <c r="K986" s="15" t="str">
        <f>IF(ISERROR(VLOOKUP($B986,Listas!$B$4:$K$12,10,FALSE)),"",IF(B986="Hydrogen_\_Hidrógeno",LOOKUP(D986,Listas!$AL$4:$AL$7,Listas!$AM$4:$AM$7),VLOOKUP($B986,Listas!$B$4:$K$12,10,FALSE)))</f>
        <v/>
      </c>
    </row>
    <row r="987" spans="1:11" x14ac:dyDescent="0.25">
      <c r="A987" s="14"/>
      <c r="B987" s="23" t="s">
        <v>781</v>
      </c>
      <c r="C987" s="14" t="str">
        <f>IF(ISERROR(VLOOKUP($B987,Listas!$B$4:$C$12,2,FALSE)),"",VLOOKUP($B987,Listas!$B$4:$C$12,2,FALSE))</f>
        <v/>
      </c>
      <c r="D987" s="23"/>
      <c r="E987" s="15">
        <v>0</v>
      </c>
      <c r="F987" s="15" t="s">
        <v>909</v>
      </c>
      <c r="G987" s="15" t="str">
        <f>IF(ISERROR(VLOOKUP($B987&amp;" "&amp;$H987,Listas!$N$4:$O$14,2,FALSE)),"",VLOOKUP($B987&amp;" "&amp;$H987,Listas!$N$4:$O$14,2,FALSE))</f>
        <v/>
      </c>
      <c r="H987" s="15" t="str">
        <f>IF(ISERROR(VLOOKUP($F987,Listas!$L$4:$M$7,2,FALSE)),"",VLOOKUP($F987,Listas!$L$4:$M$7,2,FALSE))</f>
        <v/>
      </c>
      <c r="I987" s="17" t="str">
        <f t="shared" si="30"/>
        <v/>
      </c>
      <c r="J987" s="15" t="str">
        <f t="shared" si="31"/>
        <v/>
      </c>
      <c r="K987" s="15" t="str">
        <f>IF(ISERROR(VLOOKUP($B987,Listas!$B$4:$K$12,10,FALSE)),"",IF(B987="Hydrogen_\_Hidrógeno",LOOKUP(D987,Listas!$AL$4:$AL$7,Listas!$AM$4:$AM$7),VLOOKUP($B987,Listas!$B$4:$K$12,10,FALSE)))</f>
        <v/>
      </c>
    </row>
    <row r="988" spans="1:11" x14ac:dyDescent="0.25">
      <c r="A988" s="14"/>
      <c r="B988" s="23" t="s">
        <v>781</v>
      </c>
      <c r="C988" s="14" t="str">
        <f>IF(ISERROR(VLOOKUP($B988,Listas!$B$4:$C$12,2,FALSE)),"",VLOOKUP($B988,Listas!$B$4:$C$12,2,FALSE))</f>
        <v/>
      </c>
      <c r="D988" s="23"/>
      <c r="E988" s="15">
        <v>0</v>
      </c>
      <c r="F988" s="15" t="s">
        <v>909</v>
      </c>
      <c r="G988" s="15" t="str">
        <f>IF(ISERROR(VLOOKUP($B988&amp;" "&amp;$H988,Listas!$N$4:$O$14,2,FALSE)),"",VLOOKUP($B988&amp;" "&amp;$H988,Listas!$N$4:$O$14,2,FALSE))</f>
        <v/>
      </c>
      <c r="H988" s="15" t="str">
        <f>IF(ISERROR(VLOOKUP($F988,Listas!$L$4:$M$7,2,FALSE)),"",VLOOKUP($F988,Listas!$L$4:$M$7,2,FALSE))</f>
        <v/>
      </c>
      <c r="I988" s="17" t="str">
        <f t="shared" si="30"/>
        <v/>
      </c>
      <c r="J988" s="15" t="str">
        <f t="shared" si="31"/>
        <v/>
      </c>
      <c r="K988" s="15" t="str">
        <f>IF(ISERROR(VLOOKUP($B988,Listas!$B$4:$K$12,10,FALSE)),"",IF(B988="Hydrogen_\_Hidrógeno",LOOKUP(D988,Listas!$AL$4:$AL$7,Listas!$AM$4:$AM$7),VLOOKUP($B988,Listas!$B$4:$K$12,10,FALSE)))</f>
        <v/>
      </c>
    </row>
    <row r="989" spans="1:11" x14ac:dyDescent="0.25">
      <c r="A989" s="14"/>
      <c r="B989" s="23" t="s">
        <v>781</v>
      </c>
      <c r="C989" s="14" t="str">
        <f>IF(ISERROR(VLOOKUP($B989,Listas!$B$4:$C$12,2,FALSE)),"",VLOOKUP($B989,Listas!$B$4:$C$12,2,FALSE))</f>
        <v/>
      </c>
      <c r="D989" s="23"/>
      <c r="E989" s="15">
        <v>0</v>
      </c>
      <c r="F989" s="15" t="s">
        <v>909</v>
      </c>
      <c r="G989" s="15" t="str">
        <f>IF(ISERROR(VLOOKUP($B989&amp;" "&amp;$H989,Listas!$N$4:$O$14,2,FALSE)),"",VLOOKUP($B989&amp;" "&amp;$H989,Listas!$N$4:$O$14,2,FALSE))</f>
        <v/>
      </c>
      <c r="H989" s="15" t="str">
        <f>IF(ISERROR(VLOOKUP($F989,Listas!$L$4:$M$7,2,FALSE)),"",VLOOKUP($F989,Listas!$L$4:$M$7,2,FALSE))</f>
        <v/>
      </c>
      <c r="I989" s="17" t="str">
        <f t="shared" si="30"/>
        <v/>
      </c>
      <c r="J989" s="15" t="str">
        <f t="shared" si="31"/>
        <v/>
      </c>
      <c r="K989" s="15" t="str">
        <f>IF(ISERROR(VLOOKUP($B989,Listas!$B$4:$K$12,10,FALSE)),"",IF(B989="Hydrogen_\_Hidrógeno",LOOKUP(D989,Listas!$AL$4:$AL$7,Listas!$AM$4:$AM$7),VLOOKUP($B989,Listas!$B$4:$K$12,10,FALSE)))</f>
        <v/>
      </c>
    </row>
    <row r="990" spans="1:11" x14ac:dyDescent="0.25">
      <c r="A990" s="14"/>
      <c r="B990" s="23" t="s">
        <v>781</v>
      </c>
      <c r="C990" s="14" t="str">
        <f>IF(ISERROR(VLOOKUP($B990,Listas!$B$4:$C$12,2,FALSE)),"",VLOOKUP($B990,Listas!$B$4:$C$12,2,FALSE))</f>
        <v/>
      </c>
      <c r="D990" s="23"/>
      <c r="E990" s="15">
        <v>0</v>
      </c>
      <c r="F990" s="15" t="s">
        <v>909</v>
      </c>
      <c r="G990" s="15" t="str">
        <f>IF(ISERROR(VLOOKUP($B990&amp;" "&amp;$H990,Listas!$N$4:$O$14,2,FALSE)),"",VLOOKUP($B990&amp;" "&amp;$H990,Listas!$N$4:$O$14,2,FALSE))</f>
        <v/>
      </c>
      <c r="H990" s="15" t="str">
        <f>IF(ISERROR(VLOOKUP($F990,Listas!$L$4:$M$7,2,FALSE)),"",VLOOKUP($F990,Listas!$L$4:$M$7,2,FALSE))</f>
        <v/>
      </c>
      <c r="I990" s="17" t="str">
        <f t="shared" si="30"/>
        <v/>
      </c>
      <c r="J990" s="15" t="str">
        <f t="shared" si="31"/>
        <v/>
      </c>
      <c r="K990" s="15" t="str">
        <f>IF(ISERROR(VLOOKUP($B990,Listas!$B$4:$K$12,10,FALSE)),"",IF(B990="Hydrogen_\_Hidrógeno",LOOKUP(D990,Listas!$AL$4:$AL$7,Listas!$AM$4:$AM$7),VLOOKUP($B990,Listas!$B$4:$K$12,10,FALSE)))</f>
        <v/>
      </c>
    </row>
    <row r="991" spans="1:11" x14ac:dyDescent="0.25">
      <c r="A991" s="14"/>
      <c r="B991" s="23" t="s">
        <v>781</v>
      </c>
      <c r="C991" s="14" t="str">
        <f>IF(ISERROR(VLOOKUP($B991,Listas!$B$4:$C$12,2,FALSE)),"",VLOOKUP($B991,Listas!$B$4:$C$12,2,FALSE))</f>
        <v/>
      </c>
      <c r="D991" s="23"/>
      <c r="E991" s="15">
        <v>0</v>
      </c>
      <c r="F991" s="15" t="s">
        <v>909</v>
      </c>
      <c r="G991" s="15" t="str">
        <f>IF(ISERROR(VLOOKUP($B991&amp;" "&amp;$H991,Listas!$N$4:$O$14,2,FALSE)),"",VLOOKUP($B991&amp;" "&amp;$H991,Listas!$N$4:$O$14,2,FALSE))</f>
        <v/>
      </c>
      <c r="H991" s="15" t="str">
        <f>IF(ISERROR(VLOOKUP($F991,Listas!$L$4:$M$7,2,FALSE)),"",VLOOKUP($F991,Listas!$L$4:$M$7,2,FALSE))</f>
        <v/>
      </c>
      <c r="I991" s="17" t="str">
        <f t="shared" si="30"/>
        <v/>
      </c>
      <c r="J991" s="15" t="str">
        <f t="shared" si="31"/>
        <v/>
      </c>
      <c r="K991" s="15" t="str">
        <f>IF(ISERROR(VLOOKUP($B991,Listas!$B$4:$K$12,10,FALSE)),"",IF(B991="Hydrogen_\_Hidrógeno",LOOKUP(D991,Listas!$AL$4:$AL$7,Listas!$AM$4:$AM$7),VLOOKUP($B991,Listas!$B$4:$K$12,10,FALSE)))</f>
        <v/>
      </c>
    </row>
    <row r="992" spans="1:11" x14ac:dyDescent="0.25">
      <c r="A992" s="14"/>
      <c r="B992" s="23" t="s">
        <v>781</v>
      </c>
      <c r="C992" s="14" t="str">
        <f>IF(ISERROR(VLOOKUP($B992,Listas!$B$4:$C$12,2,FALSE)),"",VLOOKUP($B992,Listas!$B$4:$C$12,2,FALSE))</f>
        <v/>
      </c>
      <c r="D992" s="23"/>
      <c r="E992" s="15">
        <v>0</v>
      </c>
      <c r="F992" s="15" t="s">
        <v>909</v>
      </c>
      <c r="G992" s="15" t="str">
        <f>IF(ISERROR(VLOOKUP($B992&amp;" "&amp;$H992,Listas!$N$4:$O$14,2,FALSE)),"",VLOOKUP($B992&amp;" "&amp;$H992,Listas!$N$4:$O$14,2,FALSE))</f>
        <v/>
      </c>
      <c r="H992" s="15" t="str">
        <f>IF(ISERROR(VLOOKUP($F992,Listas!$L$4:$M$7,2,FALSE)),"",VLOOKUP($F992,Listas!$L$4:$M$7,2,FALSE))</f>
        <v/>
      </c>
      <c r="I992" s="17" t="str">
        <f t="shared" si="30"/>
        <v/>
      </c>
      <c r="J992" s="15" t="str">
        <f t="shared" si="31"/>
        <v/>
      </c>
      <c r="K992" s="15" t="str">
        <f>IF(ISERROR(VLOOKUP($B992,Listas!$B$4:$K$12,10,FALSE)),"",IF(B992="Hydrogen_\_Hidrógeno",LOOKUP(D992,Listas!$AL$4:$AL$7,Listas!$AM$4:$AM$7),VLOOKUP($B992,Listas!$B$4:$K$12,10,FALSE)))</f>
        <v/>
      </c>
    </row>
    <row r="993" spans="1:12" x14ac:dyDescent="0.25">
      <c r="A993" s="14"/>
      <c r="B993" s="23" t="s">
        <v>781</v>
      </c>
      <c r="C993" s="14" t="str">
        <f>IF(ISERROR(VLOOKUP($B993,Listas!$B$4:$C$12,2,FALSE)),"",VLOOKUP($B993,Listas!$B$4:$C$12,2,FALSE))</f>
        <v/>
      </c>
      <c r="D993" s="23"/>
      <c r="E993" s="15">
        <v>0</v>
      </c>
      <c r="F993" s="15" t="s">
        <v>909</v>
      </c>
      <c r="G993" s="15" t="str">
        <f>IF(ISERROR(VLOOKUP($B993&amp;" "&amp;$H993,Listas!$N$4:$O$14,2,FALSE)),"",VLOOKUP($B993&amp;" "&amp;$H993,Listas!$N$4:$O$14,2,FALSE))</f>
        <v/>
      </c>
      <c r="H993" s="15" t="str">
        <f>IF(ISERROR(VLOOKUP($F993,Listas!$L$4:$M$7,2,FALSE)),"",VLOOKUP($F993,Listas!$L$4:$M$7,2,FALSE))</f>
        <v/>
      </c>
      <c r="I993" s="17" t="str">
        <f t="shared" si="30"/>
        <v/>
      </c>
      <c r="J993" s="15" t="str">
        <f t="shared" si="31"/>
        <v/>
      </c>
      <c r="K993" s="15" t="str">
        <f>IF(ISERROR(VLOOKUP($B993,Listas!$B$4:$K$12,10,FALSE)),"",IF(B993="Hydrogen_\_Hidrógeno",LOOKUP(D993,Listas!$AL$4:$AL$7,Listas!$AM$4:$AM$7),VLOOKUP($B993,Listas!$B$4:$K$12,10,FALSE)))</f>
        <v/>
      </c>
    </row>
    <row r="994" spans="1:12" x14ac:dyDescent="0.25">
      <c r="A994" s="14"/>
      <c r="B994" s="23" t="s">
        <v>781</v>
      </c>
      <c r="C994" s="14" t="str">
        <f>IF(ISERROR(VLOOKUP($B994,Listas!$B$4:$C$12,2,FALSE)),"",VLOOKUP($B994,Listas!$B$4:$C$12,2,FALSE))</f>
        <v/>
      </c>
      <c r="D994" s="23"/>
      <c r="E994" s="15">
        <v>0</v>
      </c>
      <c r="F994" s="15" t="s">
        <v>909</v>
      </c>
      <c r="G994" s="15" t="str">
        <f>IF(ISERROR(VLOOKUP($B994&amp;" "&amp;$H994,Listas!$N$4:$O$14,2,FALSE)),"",VLOOKUP($B994&amp;" "&amp;$H994,Listas!$N$4:$O$14,2,FALSE))</f>
        <v/>
      </c>
      <c r="H994" s="15" t="str">
        <f>IF(ISERROR(VLOOKUP($F994,Listas!$L$4:$M$7,2,FALSE)),"",VLOOKUP($F994,Listas!$L$4:$M$7,2,FALSE))</f>
        <v/>
      </c>
      <c r="I994" s="17" t="str">
        <f t="shared" si="30"/>
        <v/>
      </c>
      <c r="J994" s="15" t="str">
        <f t="shared" si="31"/>
        <v/>
      </c>
      <c r="K994" s="15" t="str">
        <f>IF(ISERROR(VLOOKUP($B994,Listas!$B$4:$K$12,10,FALSE)),"",IF(B994="Hydrogen_\_Hidrógeno",LOOKUP(D994,Listas!$AL$4:$AL$7,Listas!$AM$4:$AM$7),VLOOKUP($B994,Listas!$B$4:$K$12,10,FALSE)))</f>
        <v/>
      </c>
    </row>
    <row r="995" spans="1:12" x14ac:dyDescent="0.25">
      <c r="A995" s="14"/>
      <c r="B995" s="23" t="s">
        <v>781</v>
      </c>
      <c r="C995" s="14" t="str">
        <f>IF(ISERROR(VLOOKUP($B995,Listas!$B$4:$C$12,2,FALSE)),"",VLOOKUP($B995,Listas!$B$4:$C$12,2,FALSE))</f>
        <v/>
      </c>
      <c r="D995" s="23"/>
      <c r="E995" s="15">
        <v>0</v>
      </c>
      <c r="F995" s="15" t="s">
        <v>909</v>
      </c>
      <c r="G995" s="15" t="str">
        <f>IF(ISERROR(VLOOKUP($B995&amp;" "&amp;$H995,Listas!$N$4:$O$14,2,FALSE)),"",VLOOKUP($B995&amp;" "&amp;$H995,Listas!$N$4:$O$14,2,FALSE))</f>
        <v/>
      </c>
      <c r="H995" s="15" t="str">
        <f>IF(ISERROR(VLOOKUP($F995,Listas!$L$4:$M$7,2,FALSE)),"",VLOOKUP($F995,Listas!$L$4:$M$7,2,FALSE))</f>
        <v/>
      </c>
      <c r="I995" s="17" t="str">
        <f t="shared" si="30"/>
        <v/>
      </c>
      <c r="J995" s="15" t="str">
        <f t="shared" si="31"/>
        <v/>
      </c>
      <c r="K995" s="15" t="str">
        <f>IF(ISERROR(VLOOKUP($B995,Listas!$B$4:$K$12,10,FALSE)),"",IF(B995="Hydrogen_\_Hidrógeno",LOOKUP(D995,Listas!$AL$4:$AL$7,Listas!$AM$4:$AM$7),VLOOKUP($B995,Listas!$B$4:$K$12,10,FALSE)))</f>
        <v/>
      </c>
    </row>
    <row r="996" spans="1:12" x14ac:dyDescent="0.25">
      <c r="A996" s="14"/>
      <c r="B996" s="23" t="s">
        <v>781</v>
      </c>
      <c r="C996" s="14" t="str">
        <f>IF(ISERROR(VLOOKUP($B996,Listas!$B$4:$C$12,2,FALSE)),"",VLOOKUP($B996,Listas!$B$4:$C$12,2,FALSE))</f>
        <v/>
      </c>
      <c r="D996" s="23"/>
      <c r="E996" s="15">
        <v>0</v>
      </c>
      <c r="F996" s="15" t="s">
        <v>909</v>
      </c>
      <c r="G996" s="15" t="str">
        <f>IF(ISERROR(VLOOKUP($B996&amp;" "&amp;$H996,Listas!$N$4:$O$14,2,FALSE)),"",VLOOKUP($B996&amp;" "&amp;$H996,Listas!$N$4:$O$14,2,FALSE))</f>
        <v/>
      </c>
      <c r="H996" s="15" t="str">
        <f>IF(ISERROR(VLOOKUP($F996,Listas!$L$4:$M$7,2,FALSE)),"",VLOOKUP($F996,Listas!$L$4:$M$7,2,FALSE))</f>
        <v/>
      </c>
      <c r="I996" s="17" t="str">
        <f t="shared" si="30"/>
        <v/>
      </c>
      <c r="J996" s="15" t="str">
        <f t="shared" si="31"/>
        <v/>
      </c>
      <c r="K996" s="15" t="str">
        <f>IF(ISERROR(VLOOKUP($B996,Listas!$B$4:$K$12,10,FALSE)),"",IF(B996="Hydrogen_\_Hidrógeno",LOOKUP(D996,Listas!$AL$4:$AL$7,Listas!$AM$4:$AM$7),VLOOKUP($B996,Listas!$B$4:$K$12,10,FALSE)))</f>
        <v/>
      </c>
    </row>
    <row r="997" spans="1:12" x14ac:dyDescent="0.25">
      <c r="A997" s="14"/>
      <c r="B997" s="23" t="s">
        <v>781</v>
      </c>
      <c r="C997" s="14" t="str">
        <f>IF(ISERROR(VLOOKUP($B997,Listas!$B$4:$C$12,2,FALSE)),"",VLOOKUP($B997,Listas!$B$4:$C$12,2,FALSE))</f>
        <v/>
      </c>
      <c r="D997" s="23"/>
      <c r="E997" s="15">
        <v>0</v>
      </c>
      <c r="F997" s="15" t="s">
        <v>909</v>
      </c>
      <c r="G997" s="15" t="str">
        <f>IF(ISERROR(VLOOKUP($B997&amp;" "&amp;$H997,Listas!$N$4:$O$14,2,FALSE)),"",VLOOKUP($B997&amp;" "&amp;$H997,Listas!$N$4:$O$14,2,FALSE))</f>
        <v/>
      </c>
      <c r="H997" s="15" t="str">
        <f>IF(ISERROR(VLOOKUP($F997,Listas!$L$4:$M$7,2,FALSE)),"",VLOOKUP($F997,Listas!$L$4:$M$7,2,FALSE))</f>
        <v/>
      </c>
      <c r="I997" s="17" t="str">
        <f t="shared" si="30"/>
        <v/>
      </c>
      <c r="J997" s="15" t="str">
        <f t="shared" si="31"/>
        <v/>
      </c>
      <c r="K997" s="15" t="str">
        <f>IF(ISERROR(VLOOKUP($B997,Listas!$B$4:$K$12,10,FALSE)),"",IF(B997="Hydrogen_\_Hidrógeno",LOOKUP(D997,Listas!$AL$4:$AL$7,Listas!$AM$4:$AM$7),VLOOKUP($B997,Listas!$B$4:$K$12,10,FALSE)))</f>
        <v/>
      </c>
    </row>
    <row r="998" spans="1:12" x14ac:dyDescent="0.25">
      <c r="A998" s="14"/>
      <c r="B998" s="23" t="s">
        <v>781</v>
      </c>
      <c r="C998" s="14" t="str">
        <f>IF(ISERROR(VLOOKUP($B998,Listas!$B$4:$C$12,2,FALSE)),"",VLOOKUP($B998,Listas!$B$4:$C$12,2,FALSE))</f>
        <v/>
      </c>
      <c r="D998" s="23"/>
      <c r="E998" s="15">
        <v>0</v>
      </c>
      <c r="F998" s="15" t="s">
        <v>909</v>
      </c>
      <c r="G998" s="15" t="str">
        <f>IF(ISERROR(VLOOKUP($B998&amp;" "&amp;$H998,Listas!$N$4:$O$14,2,FALSE)),"",VLOOKUP($B998&amp;" "&amp;$H998,Listas!$N$4:$O$14,2,FALSE))</f>
        <v/>
      </c>
      <c r="H998" s="15" t="str">
        <f>IF(ISERROR(VLOOKUP($F998,Listas!$L$4:$M$7,2,FALSE)),"",VLOOKUP($F998,Listas!$L$4:$M$7,2,FALSE))</f>
        <v/>
      </c>
      <c r="I998" s="17" t="str">
        <f t="shared" si="30"/>
        <v/>
      </c>
      <c r="J998" s="15" t="str">
        <f t="shared" si="31"/>
        <v/>
      </c>
      <c r="K998" s="15" t="str">
        <f>IF(ISERROR(VLOOKUP($B998,Listas!$B$4:$K$12,10,FALSE)),"",IF(B998="Hydrogen_\_Hidrógeno",LOOKUP(D998,Listas!$AL$4:$AL$7,Listas!$AM$4:$AM$7),VLOOKUP($B998,Listas!$B$4:$K$12,10,FALSE)))</f>
        <v/>
      </c>
    </row>
    <row r="999" spans="1:12" x14ac:dyDescent="0.25">
      <c r="A999" s="14"/>
      <c r="B999" s="23" t="s">
        <v>781</v>
      </c>
      <c r="C999" s="14" t="str">
        <f>IF(ISERROR(VLOOKUP($B999,Listas!$B$4:$C$12,2,FALSE)),"",VLOOKUP($B999,Listas!$B$4:$C$12,2,FALSE))</f>
        <v/>
      </c>
      <c r="D999" s="23"/>
      <c r="E999" s="15">
        <v>0</v>
      </c>
      <c r="F999" s="15" t="s">
        <v>909</v>
      </c>
      <c r="G999" s="15" t="str">
        <f>IF(ISERROR(VLOOKUP($B999&amp;" "&amp;$H999,Listas!$N$4:$O$14,2,FALSE)),"",VLOOKUP($B999&amp;" "&amp;$H999,Listas!$N$4:$O$14,2,FALSE))</f>
        <v/>
      </c>
      <c r="H999" s="15" t="str">
        <f>IF(ISERROR(VLOOKUP($F999,Listas!$L$4:$M$7,2,FALSE)),"",VLOOKUP($F999,Listas!$L$4:$M$7,2,FALSE))</f>
        <v/>
      </c>
      <c r="I999" s="17" t="str">
        <f t="shared" si="30"/>
        <v/>
      </c>
      <c r="J999" s="15" t="str">
        <f t="shared" si="31"/>
        <v/>
      </c>
      <c r="K999" s="15" t="str">
        <f>IF(ISERROR(VLOOKUP($B999,Listas!$B$4:$K$12,10,FALSE)),"",IF(B999="Hydrogen_\_Hidrógeno",LOOKUP(D999,Listas!$AL$4:$AL$7,Listas!$AM$4:$AM$7),VLOOKUP($B999,Listas!$B$4:$K$12,10,FALSE)))</f>
        <v/>
      </c>
    </row>
    <row r="1000" spans="1:12" x14ac:dyDescent="0.25">
      <c r="A1000" s="14"/>
      <c r="B1000" s="23" t="s">
        <v>781</v>
      </c>
      <c r="C1000" s="14" t="str">
        <f>IF(ISERROR(VLOOKUP($B1000,Listas!$B$4:$C$12,2,FALSE)),"",VLOOKUP($B1000,Listas!$B$4:$C$12,2,FALSE))</f>
        <v/>
      </c>
      <c r="D1000" s="23"/>
      <c r="E1000" s="15">
        <v>0</v>
      </c>
      <c r="F1000" s="15" t="s">
        <v>909</v>
      </c>
      <c r="G1000" s="15" t="str">
        <f>IF(ISERROR(VLOOKUP($B1000&amp;" "&amp;$H1000,Listas!$N$4:$O$14,2,FALSE)),"",VLOOKUP($B1000&amp;" "&amp;$H1000,Listas!$N$4:$O$14,2,FALSE))</f>
        <v/>
      </c>
      <c r="H1000" s="15" t="str">
        <f>IF(ISERROR(VLOOKUP($F1000,Listas!$L$4:$M$7,2,FALSE)),"",VLOOKUP($F1000,Listas!$L$4:$M$7,2,FALSE))</f>
        <v/>
      </c>
      <c r="I1000" s="17" t="str">
        <f t="shared" si="30"/>
        <v/>
      </c>
      <c r="J1000" s="15" t="str">
        <f t="shared" si="31"/>
        <v/>
      </c>
      <c r="K1000" s="15" t="str">
        <f>IF(ISERROR(VLOOKUP($B1000,Listas!$B$4:$K$12,10,FALSE)),"",IF(B1000="Hydrogen_\_Hidrógeno",LOOKUP(D1000,Listas!$AL$4:$AL$7,Listas!$AM$4:$AM$7),VLOOKUP($B1000,Listas!$B$4:$K$12,10,FALSE)))</f>
        <v/>
      </c>
    </row>
    <row r="1001" spans="1:12" x14ac:dyDescent="0.25">
      <c r="C1001" s="1"/>
      <c r="I1001" s="18"/>
      <c r="J1001" s="18"/>
      <c r="K1001" s="18"/>
      <c r="L1001" s="18"/>
    </row>
    <row r="1002" spans="1:12" x14ac:dyDescent="0.25">
      <c r="C1002" s="1"/>
    </row>
    <row r="1003" spans="1:12" x14ac:dyDescent="0.25">
      <c r="C1003" s="1"/>
      <c r="J1003" s="19"/>
    </row>
    <row r="1004" spans="1:12" x14ac:dyDescent="0.25">
      <c r="C1004" s="1"/>
      <c r="J1004" s="4"/>
    </row>
  </sheetData>
  <mergeCells count="2">
    <mergeCell ref="A2:D2"/>
    <mergeCell ref="A3:G3"/>
  </mergeCells>
  <dataValidations count="1">
    <dataValidation type="list" allowBlank="1" showInputMessage="1" showErrorMessage="1" sqref="D7:D1000" xr:uid="{00000000-0002-0000-0200-000000000000}">
      <formula1>INDIRECT($B7)</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xr:uid="{00000000-0002-0000-0200-000001000000}">
          <x14:formula1>
            <xm:f>Listas!$L$4:$L$6</xm:f>
          </x14:formula1>
          <xm:sqref>F7:F1000</xm:sqref>
        </x14:dataValidation>
        <x14:dataValidation type="list" allowBlank="1" showInputMessage="1" showErrorMessage="1" xr:uid="{00000000-0002-0000-0200-000002000000}">
          <x14:formula1>
            <xm:f>Listas!$B$4:$B$12</xm:f>
          </x14:formula1>
          <xm:sqref>B7:B1000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2:N1000"/>
  <sheetViews>
    <sheetView workbookViewId="0">
      <selection activeCell="G104" sqref="G104"/>
    </sheetView>
  </sheetViews>
  <sheetFormatPr baseColWidth="10" defaultRowHeight="15" x14ac:dyDescent="0.25"/>
  <cols>
    <col min="1" max="1" width="21.42578125" customWidth="1"/>
    <col min="2" max="2" width="34.28515625" customWidth="1"/>
    <col min="3" max="3" width="32.85546875" customWidth="1"/>
    <col min="4" max="4" width="18.7109375" customWidth="1"/>
    <col min="5" max="5" width="29.7109375" customWidth="1"/>
    <col min="6" max="6" width="53.85546875" customWidth="1"/>
    <col min="7" max="7" width="13.5703125" bestFit="1" customWidth="1"/>
    <col min="8" max="8" width="22.5703125" customWidth="1"/>
    <col min="9" max="9" width="32.42578125" customWidth="1"/>
    <col min="10" max="10" width="17" customWidth="1"/>
    <col min="11" max="11" width="20.42578125" customWidth="1"/>
    <col min="12" max="12" width="41.5703125" customWidth="1"/>
    <col min="13" max="13" width="19.42578125" customWidth="1"/>
    <col min="14" max="14" width="24.42578125" customWidth="1"/>
  </cols>
  <sheetData>
    <row r="2" spans="1:14" ht="21" x14ac:dyDescent="0.35">
      <c r="A2" s="26" t="s">
        <v>1134</v>
      </c>
      <c r="C2" s="26"/>
    </row>
    <row r="3" spans="1:14" x14ac:dyDescent="0.25">
      <c r="A3" s="77" t="s">
        <v>1135</v>
      </c>
      <c r="B3" s="77"/>
      <c r="C3" s="77"/>
      <c r="D3" s="77"/>
    </row>
    <row r="4" spans="1:14" x14ac:dyDescent="0.25">
      <c r="A4" s="13"/>
      <c r="B4" s="13"/>
      <c r="C4" s="13"/>
      <c r="D4" s="13"/>
      <c r="E4" s="13"/>
      <c r="F4" s="13"/>
      <c r="G4" s="13"/>
      <c r="H4" s="13"/>
      <c r="I4" s="61"/>
      <c r="J4" s="61"/>
      <c r="K4" s="13"/>
      <c r="L4" s="13"/>
      <c r="M4" s="13"/>
      <c r="N4" s="13"/>
    </row>
    <row r="5" spans="1:14" ht="98.25" x14ac:dyDescent="0.25">
      <c r="A5" s="57" t="s">
        <v>777</v>
      </c>
      <c r="B5" s="57" t="s">
        <v>943</v>
      </c>
      <c r="C5" s="57" t="s">
        <v>944</v>
      </c>
      <c r="D5" s="57" t="s">
        <v>945</v>
      </c>
      <c r="E5" s="57" t="s">
        <v>946</v>
      </c>
      <c r="F5" s="57" t="s">
        <v>1141</v>
      </c>
      <c r="G5" s="57" t="s">
        <v>947</v>
      </c>
      <c r="H5" s="57" t="s">
        <v>947</v>
      </c>
      <c r="I5" s="57" t="s">
        <v>1142</v>
      </c>
      <c r="J5" s="57" t="s">
        <v>948</v>
      </c>
      <c r="K5" s="57" t="s">
        <v>949</v>
      </c>
      <c r="L5" s="57" t="s">
        <v>950</v>
      </c>
      <c r="M5" s="57" t="s">
        <v>951</v>
      </c>
      <c r="N5" s="57" t="s">
        <v>952</v>
      </c>
    </row>
    <row r="6" spans="1:14" s="21" customFormat="1" ht="47.25" customHeight="1" x14ac:dyDescent="0.25">
      <c r="A6" s="60" t="s">
        <v>6</v>
      </c>
      <c r="B6" s="60" t="s">
        <v>7</v>
      </c>
      <c r="C6" s="60" t="s">
        <v>13</v>
      </c>
      <c r="D6" s="60" t="s">
        <v>8</v>
      </c>
      <c r="E6" s="60" t="s">
        <v>11</v>
      </c>
      <c r="F6" s="60" t="s">
        <v>12</v>
      </c>
      <c r="G6" s="60" t="s">
        <v>1</v>
      </c>
      <c r="H6" s="60" t="s">
        <v>2</v>
      </c>
      <c r="I6" s="60" t="s">
        <v>9</v>
      </c>
      <c r="J6" s="60" t="s">
        <v>10</v>
      </c>
      <c r="K6" s="60" t="s">
        <v>5</v>
      </c>
      <c r="L6" s="60" t="s">
        <v>3</v>
      </c>
      <c r="M6" s="60" t="s">
        <v>14</v>
      </c>
      <c r="N6" s="60" t="s">
        <v>15</v>
      </c>
    </row>
    <row r="7" spans="1:14" x14ac:dyDescent="0.25">
      <c r="A7" s="14">
        <v>1</v>
      </c>
      <c r="B7" s="23" t="s">
        <v>942</v>
      </c>
      <c r="C7" s="14" t="s">
        <v>934</v>
      </c>
      <c r="D7" s="27" t="str">
        <f>IF(ISERROR(VLOOKUP($B7,Listas!$R$4:$S$16,2,FALSE)),"",VLOOKUP($B7,Listas!$R$4:$S$16,2,FALSE))</f>
        <v/>
      </c>
      <c r="E7" s="27" t="s">
        <v>985</v>
      </c>
      <c r="F7" s="27" t="s">
        <v>954</v>
      </c>
      <c r="G7" s="15"/>
      <c r="H7" s="15" t="s">
        <v>909</v>
      </c>
      <c r="I7" s="28" t="str">
        <f>IF(ISERROR(VLOOKUP($B7&amp;" "&amp;$J7,Listas!$AB$4:$AC$16,2,FALSE)),"",VLOOKUP($B7&amp;" "&amp;$J7,Listas!$AB$4:$AC$16,2,FALSE))</f>
        <v/>
      </c>
      <c r="J7" s="15" t="str">
        <f>IF(ISERROR(VLOOKUP($H7,Listas!$L$4:$M$7,2,FALSE)),"",VLOOKUP($H7,Listas!$L$4:$M$7,2,FALSE))</f>
        <v/>
      </c>
      <c r="K7" s="29" t="str">
        <f>IF(ISERROR(G7*I7),"",G7*I7)</f>
        <v/>
      </c>
      <c r="L7" s="29" t="str">
        <f>IF(C7="no",VLOOKUP(B7,Listas!$R$4:$Z$17,9, FALSE),"Por favor, introduzca detalles aquí")</f>
        <v>Por favor, introduzca detalles aquí</v>
      </c>
      <c r="M7" s="30" t="str">
        <f>IF(ISERROR(VLOOKUP($E7,Listas!$T$4:$Y$44,5,FALSE)),"",VLOOKUP($E7,Listas!$T$4:$Y$44,5,FALSE))</f>
        <v/>
      </c>
      <c r="N7" s="30" t="str">
        <f>IF(ISERROR(VLOOKUP($E7,Listas!$T$4:$Y$44,6,FALSE)),"",VLOOKUP($E7,Listas!$T$4:$Y$44,6,FALSE))</f>
        <v/>
      </c>
    </row>
    <row r="8" spans="1:14" x14ac:dyDescent="0.25">
      <c r="A8" s="14">
        <v>2</v>
      </c>
      <c r="B8" s="23" t="s">
        <v>942</v>
      </c>
      <c r="C8" s="14" t="s">
        <v>934</v>
      </c>
      <c r="D8" s="27" t="str">
        <f>IF(ISERROR(VLOOKUP($B8,Listas!$R$4:$S$16,2,FALSE)),"",VLOOKUP($B8,Listas!$R$4:$S$16,2,FALSE))</f>
        <v/>
      </c>
      <c r="E8" s="27" t="s">
        <v>985</v>
      </c>
      <c r="F8" s="27" t="s">
        <v>954</v>
      </c>
      <c r="G8" s="15"/>
      <c r="H8" s="15" t="s">
        <v>909</v>
      </c>
      <c r="I8" s="28" t="str">
        <f>IF(ISERROR(VLOOKUP($B8&amp;" "&amp;$J8,Listas!$AB$4:$AC$16,2,FALSE)),"",VLOOKUP($B8&amp;" "&amp;$J8,Listas!$AB$4:$AC$16,2,FALSE))</f>
        <v/>
      </c>
      <c r="J8" s="15" t="str">
        <f>IF(ISERROR(VLOOKUP($H8,Listas!$L$4:$M$7,2,FALSE)),"",VLOOKUP($H8,Listas!$L$4:$M$7,2,FALSE))</f>
        <v/>
      </c>
      <c r="K8" s="29" t="str">
        <f t="shared" ref="K8:K71" si="0">IF(ISERROR(G8*I8),"",G8*I8)</f>
        <v/>
      </c>
      <c r="L8" s="29" t="str">
        <f>IF(C8="no",VLOOKUP(B8,Listas!$R$4:$Z$17,9, FALSE),"Por favor, introduzca detalles aquí")</f>
        <v>Por favor, introduzca detalles aquí</v>
      </c>
      <c r="M8" s="30" t="str">
        <f>IF(ISERROR(VLOOKUP($E8,Listas!$T$4:$Y$44,5,FALSE)),"",VLOOKUP($E8,Listas!$T$4:$Y$44,5,FALSE))</f>
        <v/>
      </c>
      <c r="N8" s="30" t="str">
        <f>IF(ISERROR(VLOOKUP($E8,Listas!$T$4:$Y$44,6,FALSE)),"",VLOOKUP($E8,Listas!$T$4:$Y$44,6,FALSE))</f>
        <v/>
      </c>
    </row>
    <row r="9" spans="1:14" x14ac:dyDescent="0.25">
      <c r="A9" s="14">
        <v>3</v>
      </c>
      <c r="B9" s="23" t="s">
        <v>942</v>
      </c>
      <c r="C9" s="14" t="s">
        <v>934</v>
      </c>
      <c r="D9" s="27" t="str">
        <f>IF(ISERROR(VLOOKUP($B9,Listas!$R$4:$S$16,2,FALSE)),"",VLOOKUP($B9,Listas!$R$4:$S$16,2,FALSE))</f>
        <v/>
      </c>
      <c r="E9" s="27" t="s">
        <v>985</v>
      </c>
      <c r="F9" s="27" t="s">
        <v>954</v>
      </c>
      <c r="G9" s="15"/>
      <c r="H9" s="15" t="s">
        <v>909</v>
      </c>
      <c r="I9" s="28" t="str">
        <f>IF(ISERROR(VLOOKUP($B9&amp;" "&amp;$J9,Listas!$AB$4:$AC$16,2,FALSE)),"",VLOOKUP($B9&amp;" "&amp;$J9,Listas!$AB$4:$AC$16,2,FALSE))</f>
        <v/>
      </c>
      <c r="J9" s="15" t="str">
        <f>IF(ISERROR(VLOOKUP($H9,Listas!$L$4:$M$7,2,FALSE)),"",VLOOKUP($H9,Listas!$L$4:$M$7,2,FALSE))</f>
        <v/>
      </c>
      <c r="K9" s="29" t="str">
        <f t="shared" si="0"/>
        <v/>
      </c>
      <c r="L9" s="29" t="str">
        <f>IF(C9="no",VLOOKUP(B9,Listas!$R$4:$Z$17,9, FALSE),"Por favor, introduzca detalles aquí")</f>
        <v>Por favor, introduzca detalles aquí</v>
      </c>
      <c r="M9" s="30" t="str">
        <f>IF(ISERROR(VLOOKUP($E9,Listas!$T$4:$Y$44,5,FALSE)),"",VLOOKUP($E9,Listas!$T$4:$Y$44,5,FALSE))</f>
        <v/>
      </c>
      <c r="N9" s="30" t="str">
        <f>IF(ISERROR(VLOOKUP($E9,Listas!$T$4:$Y$44,6,FALSE)),"",VLOOKUP($E9,Listas!$T$4:$Y$44,6,FALSE))</f>
        <v/>
      </c>
    </row>
    <row r="10" spans="1:14" x14ac:dyDescent="0.25">
      <c r="A10" s="14"/>
      <c r="B10" s="23" t="s">
        <v>942</v>
      </c>
      <c r="C10" s="14" t="s">
        <v>934</v>
      </c>
      <c r="D10" s="27" t="str">
        <f>IF(ISERROR(VLOOKUP($B10,Listas!$R$4:$S$16,2,FALSE)),"",VLOOKUP($B10,Listas!$R$4:$S$16,2,FALSE))</f>
        <v/>
      </c>
      <c r="E10" s="27" t="s">
        <v>985</v>
      </c>
      <c r="F10" s="27" t="s">
        <v>954</v>
      </c>
      <c r="G10" s="15"/>
      <c r="H10" s="15" t="s">
        <v>909</v>
      </c>
      <c r="I10" s="28" t="str">
        <f>IF(ISERROR(VLOOKUP($B10&amp;" "&amp;$J10,Listas!$AB$4:$AC$16,2,FALSE)),"",VLOOKUP($B10&amp;" "&amp;$J10,Listas!$AB$4:$AC$16,2,FALSE))</f>
        <v/>
      </c>
      <c r="J10" s="15" t="str">
        <f>IF(ISERROR(VLOOKUP($H10,Listas!$L$4:$M$7,2,FALSE)),"",VLOOKUP($H10,Listas!$L$4:$M$7,2,FALSE))</f>
        <v/>
      </c>
      <c r="K10" s="29" t="str">
        <f t="shared" si="0"/>
        <v/>
      </c>
      <c r="L10" s="29" t="str">
        <f>IF(C10="no",VLOOKUP(B10,Listas!$R$4:$Z$17,9, FALSE),"Por favor, introduzca detalles aquí")</f>
        <v>Por favor, introduzca detalles aquí</v>
      </c>
      <c r="M10" s="30" t="str">
        <f>IF(ISERROR(VLOOKUP($E10,Listas!$T$4:$Y$44,5,FALSE)),"",VLOOKUP($E10,Listas!$T$4:$Y$44,5,FALSE))</f>
        <v/>
      </c>
      <c r="N10" s="30" t="str">
        <f>IF(ISERROR(VLOOKUP($E10,Listas!$T$4:$Y$44,6,FALSE)),"",VLOOKUP($E10,Listas!$T$4:$Y$44,6,FALSE))</f>
        <v/>
      </c>
    </row>
    <row r="11" spans="1:14" x14ac:dyDescent="0.25">
      <c r="A11" s="14"/>
      <c r="B11" s="23" t="s">
        <v>942</v>
      </c>
      <c r="C11" s="14" t="s">
        <v>934</v>
      </c>
      <c r="D11" s="27" t="str">
        <f>IF(ISERROR(VLOOKUP($B11,Listas!$R$4:$S$16,2,FALSE)),"",VLOOKUP($B11,Listas!$R$4:$S$16,2,FALSE))</f>
        <v/>
      </c>
      <c r="E11" s="27" t="s">
        <v>985</v>
      </c>
      <c r="F11" s="27" t="s">
        <v>954</v>
      </c>
      <c r="G11" s="15"/>
      <c r="H11" s="15" t="s">
        <v>909</v>
      </c>
      <c r="I11" s="28" t="str">
        <f>IF(ISERROR(VLOOKUP($B11&amp;" "&amp;$J11,Listas!$AB$4:$AC$16,2,FALSE)),"",VLOOKUP($B11&amp;" "&amp;$J11,Listas!$AB$4:$AC$16,2,FALSE))</f>
        <v/>
      </c>
      <c r="J11" s="15" t="str">
        <f>IF(ISERROR(VLOOKUP($H11,Listas!$L$4:$M$7,2,FALSE)),"",VLOOKUP($H11,Listas!$L$4:$M$7,2,FALSE))</f>
        <v/>
      </c>
      <c r="K11" s="29" t="str">
        <f t="shared" si="0"/>
        <v/>
      </c>
      <c r="L11" s="29" t="str">
        <f>IF(C11="no",VLOOKUP(B11,Listas!$R$4:$Z$17,9, FALSE),"Por favor, introduzca detalles aquí")</f>
        <v>Por favor, introduzca detalles aquí</v>
      </c>
      <c r="M11" s="30" t="str">
        <f>IF(ISERROR(VLOOKUP($E11,Listas!$T$4:$Y$44,5,FALSE)),"",VLOOKUP($E11,Listas!$T$4:$Y$44,5,FALSE))</f>
        <v/>
      </c>
      <c r="N11" s="30" t="str">
        <f>IF(ISERROR(VLOOKUP($E11,Listas!$T$4:$Y$44,6,FALSE)),"",VLOOKUP($E11,Listas!$T$4:$Y$44,6,FALSE))</f>
        <v/>
      </c>
    </row>
    <row r="12" spans="1:14" x14ac:dyDescent="0.25">
      <c r="A12" s="14"/>
      <c r="B12" s="23" t="s">
        <v>942</v>
      </c>
      <c r="C12" s="14" t="s">
        <v>934</v>
      </c>
      <c r="D12" s="27" t="str">
        <f>IF(ISERROR(VLOOKUP($B12,Listas!$R$4:$S$16,2,FALSE)),"",VLOOKUP($B12,Listas!$R$4:$S$16,2,FALSE))</f>
        <v/>
      </c>
      <c r="E12" s="27" t="s">
        <v>985</v>
      </c>
      <c r="F12" s="27" t="s">
        <v>954</v>
      </c>
      <c r="G12" s="15"/>
      <c r="H12" s="15" t="s">
        <v>909</v>
      </c>
      <c r="I12" s="28" t="str">
        <f>IF(ISERROR(VLOOKUP($B12&amp;" "&amp;$J12,Listas!$AB$4:$AC$16,2,FALSE)),"",VLOOKUP($B12&amp;" "&amp;$J12,Listas!$AB$4:$AC$16,2,FALSE))</f>
        <v/>
      </c>
      <c r="J12" s="15" t="str">
        <f>IF(ISERROR(VLOOKUP($H12,Listas!$L$4:$M$7,2,FALSE)),"",VLOOKUP($H12,Listas!$L$4:$M$7,2,FALSE))</f>
        <v/>
      </c>
      <c r="K12" s="29" t="str">
        <f t="shared" si="0"/>
        <v/>
      </c>
      <c r="L12" s="29" t="str">
        <f>IF(C12="no",VLOOKUP(B12,Listas!$R$4:$Z$17,9, FALSE),"Por favor, introduzca detalles aquí")</f>
        <v>Por favor, introduzca detalles aquí</v>
      </c>
      <c r="M12" s="30" t="str">
        <f>IF(ISERROR(VLOOKUP($E12,Listas!$T$4:$Y$44,5,FALSE)),"",VLOOKUP($E12,Listas!$T$4:$Y$44,5,FALSE))</f>
        <v/>
      </c>
      <c r="N12" s="30" t="str">
        <f>IF(ISERROR(VLOOKUP($E12,Listas!$T$4:$Y$44,6,FALSE)),"",VLOOKUP($E12,Listas!$T$4:$Y$44,6,FALSE))</f>
        <v/>
      </c>
    </row>
    <row r="13" spans="1:14" x14ac:dyDescent="0.25">
      <c r="A13" s="14"/>
      <c r="B13" s="23" t="s">
        <v>942</v>
      </c>
      <c r="C13" s="14" t="s">
        <v>934</v>
      </c>
      <c r="D13" s="27" t="str">
        <f>IF(ISERROR(VLOOKUP($B13,Listas!$R$4:$S$16,2,FALSE)),"",VLOOKUP($B13,Listas!$R$4:$S$16,2,FALSE))</f>
        <v/>
      </c>
      <c r="E13" s="27" t="s">
        <v>985</v>
      </c>
      <c r="F13" s="27" t="s">
        <v>954</v>
      </c>
      <c r="G13" s="15"/>
      <c r="H13" s="15" t="s">
        <v>909</v>
      </c>
      <c r="I13" s="28" t="str">
        <f>IF(ISERROR(VLOOKUP($B13&amp;" "&amp;$J13,Listas!$AB$4:$AC$16,2,FALSE)),"",VLOOKUP($B13&amp;" "&amp;$J13,Listas!$AB$4:$AC$16,2,FALSE))</f>
        <v/>
      </c>
      <c r="J13" s="15" t="str">
        <f>IF(ISERROR(VLOOKUP($H13,Listas!$L$4:$M$7,2,FALSE)),"",VLOOKUP($H13,Listas!$L$4:$M$7,2,FALSE))</f>
        <v/>
      </c>
      <c r="K13" s="29" t="str">
        <f t="shared" si="0"/>
        <v/>
      </c>
      <c r="L13" s="29" t="str">
        <f>IF(C13="no",VLOOKUP(B13,Listas!$R$4:$Z$17,9, FALSE),"Por favor, introduzca detalles aquí")</f>
        <v>Por favor, introduzca detalles aquí</v>
      </c>
      <c r="M13" s="30" t="str">
        <f>IF(ISERROR(VLOOKUP($E13,Listas!$T$4:$Y$44,5,FALSE)),"",VLOOKUP($E13,Listas!$T$4:$Y$44,5,FALSE))</f>
        <v/>
      </c>
      <c r="N13" s="30" t="str">
        <f>IF(ISERROR(VLOOKUP($E13,Listas!$T$4:$Y$44,6,FALSE)),"",VLOOKUP($E13,Listas!$T$4:$Y$44,6,FALSE))</f>
        <v/>
      </c>
    </row>
    <row r="14" spans="1:14" x14ac:dyDescent="0.25">
      <c r="A14" s="14"/>
      <c r="B14" s="23" t="s">
        <v>942</v>
      </c>
      <c r="C14" s="14" t="s">
        <v>934</v>
      </c>
      <c r="D14" s="27" t="str">
        <f>IF(ISERROR(VLOOKUP($B14,Listas!$R$4:$S$16,2,FALSE)),"",VLOOKUP($B14,Listas!$R$4:$S$16,2,FALSE))</f>
        <v/>
      </c>
      <c r="E14" s="27" t="s">
        <v>985</v>
      </c>
      <c r="F14" s="27" t="s">
        <v>954</v>
      </c>
      <c r="G14" s="15"/>
      <c r="H14" s="15" t="s">
        <v>909</v>
      </c>
      <c r="I14" s="28" t="str">
        <f>IF(ISERROR(VLOOKUP($B14&amp;" "&amp;$J14,Listas!$AB$4:$AC$16,2,FALSE)),"",VLOOKUP($B14&amp;" "&amp;$J14,Listas!$AB$4:$AC$16,2,FALSE))</f>
        <v/>
      </c>
      <c r="J14" s="15" t="str">
        <f>IF(ISERROR(VLOOKUP($H14,Listas!$L$4:$M$7,2,FALSE)),"",VLOOKUP($H14,Listas!$L$4:$M$7,2,FALSE))</f>
        <v/>
      </c>
      <c r="K14" s="29" t="str">
        <f t="shared" si="0"/>
        <v/>
      </c>
      <c r="L14" s="29" t="str">
        <f>IF(C14="no",VLOOKUP(B14,Listas!$R$4:$Z$17,9, FALSE),"Por favor, introduzca detalles aquí")</f>
        <v>Por favor, introduzca detalles aquí</v>
      </c>
      <c r="M14" s="30" t="str">
        <f>IF(ISERROR(VLOOKUP($E14,Listas!$T$4:$Y$44,5,FALSE)),"",VLOOKUP($E14,Listas!$T$4:$Y$44,5,FALSE))</f>
        <v/>
      </c>
      <c r="N14" s="30" t="str">
        <f>IF(ISERROR(VLOOKUP($E14,Listas!$T$4:$Y$44,6,FALSE)),"",VLOOKUP($E14,Listas!$T$4:$Y$44,6,FALSE))</f>
        <v/>
      </c>
    </row>
    <row r="15" spans="1:14" x14ac:dyDescent="0.25">
      <c r="A15" s="14"/>
      <c r="B15" s="23" t="s">
        <v>942</v>
      </c>
      <c r="C15" s="14" t="s">
        <v>934</v>
      </c>
      <c r="D15" s="27" t="str">
        <f>IF(ISERROR(VLOOKUP($B15,Listas!$R$4:$S$16,2,FALSE)),"",VLOOKUP($B15,Listas!$R$4:$S$16,2,FALSE))</f>
        <v/>
      </c>
      <c r="E15" s="27" t="s">
        <v>985</v>
      </c>
      <c r="F15" s="27" t="s">
        <v>954</v>
      </c>
      <c r="G15" s="15"/>
      <c r="H15" s="15" t="s">
        <v>909</v>
      </c>
      <c r="I15" s="28" t="str">
        <f>IF(ISERROR(VLOOKUP($B15&amp;" "&amp;$J15,Listas!$AB$4:$AC$16,2,FALSE)),"",VLOOKUP($B15&amp;" "&amp;$J15,Listas!$AB$4:$AC$16,2,FALSE))</f>
        <v/>
      </c>
      <c r="J15" s="15" t="str">
        <f>IF(ISERROR(VLOOKUP($H15,Listas!$L$4:$M$7,2,FALSE)),"",VLOOKUP($H15,Listas!$L$4:$M$7,2,FALSE))</f>
        <v/>
      </c>
      <c r="K15" s="29" t="str">
        <f t="shared" si="0"/>
        <v/>
      </c>
      <c r="L15" s="29" t="str">
        <f>IF(C15="no",VLOOKUP(B15,Listas!$R$4:$Z$17,9, FALSE),"Por favor, introduzca detalles aquí")</f>
        <v>Por favor, introduzca detalles aquí</v>
      </c>
      <c r="M15" s="30" t="str">
        <f>IF(ISERROR(VLOOKUP($E15,Listas!$T$4:$Y$44,5,FALSE)),"",VLOOKUP($E15,Listas!$T$4:$Y$44,5,FALSE))</f>
        <v/>
      </c>
      <c r="N15" s="30" t="str">
        <f>IF(ISERROR(VLOOKUP($E15,Listas!$T$4:$Y$44,6,FALSE)),"",VLOOKUP($E15,Listas!$T$4:$Y$44,6,FALSE))</f>
        <v/>
      </c>
    </row>
    <row r="16" spans="1:14" x14ac:dyDescent="0.25">
      <c r="A16" s="14"/>
      <c r="B16" s="23" t="s">
        <v>942</v>
      </c>
      <c r="C16" s="14" t="s">
        <v>934</v>
      </c>
      <c r="D16" s="27" t="str">
        <f>IF(ISERROR(VLOOKUP($B16,Listas!$R$4:$S$16,2,FALSE)),"",VLOOKUP($B16,Listas!$R$4:$S$16,2,FALSE))</f>
        <v/>
      </c>
      <c r="E16" s="27" t="s">
        <v>985</v>
      </c>
      <c r="F16" s="27" t="s">
        <v>954</v>
      </c>
      <c r="G16" s="15"/>
      <c r="H16" s="15" t="s">
        <v>909</v>
      </c>
      <c r="I16" s="28" t="str">
        <f>IF(ISERROR(VLOOKUP($B16&amp;" "&amp;$J16,Listas!$AB$4:$AC$16,2,FALSE)),"",VLOOKUP($B16&amp;" "&amp;$J16,Listas!$AB$4:$AC$16,2,FALSE))</f>
        <v/>
      </c>
      <c r="J16" s="15" t="str">
        <f>IF(ISERROR(VLOOKUP($H16,Listas!$L$4:$M$7,2,FALSE)),"",VLOOKUP($H16,Listas!$L$4:$M$7,2,FALSE))</f>
        <v/>
      </c>
      <c r="K16" s="29" t="str">
        <f t="shared" si="0"/>
        <v/>
      </c>
      <c r="L16" s="29" t="str">
        <f>IF(C16="no",VLOOKUP(B16,Listas!$R$4:$Z$17,9, FALSE),"Por favor, introduzca detalles aquí")</f>
        <v>Por favor, introduzca detalles aquí</v>
      </c>
      <c r="M16" s="30" t="str">
        <f>IF(ISERROR(VLOOKUP($E16,Listas!$T$4:$Y$44,5,FALSE)),"",VLOOKUP($E16,Listas!$T$4:$Y$44,5,FALSE))</f>
        <v/>
      </c>
      <c r="N16" s="30" t="str">
        <f>IF(ISERROR(VLOOKUP($E16,Listas!$T$4:$Y$44,6,FALSE)),"",VLOOKUP($E16,Listas!$T$4:$Y$44,6,FALSE))</f>
        <v/>
      </c>
    </row>
    <row r="17" spans="1:14" x14ac:dyDescent="0.25">
      <c r="A17" s="14"/>
      <c r="B17" s="23" t="s">
        <v>942</v>
      </c>
      <c r="C17" s="14" t="s">
        <v>934</v>
      </c>
      <c r="D17" s="27" t="str">
        <f>IF(ISERROR(VLOOKUP($B17,Listas!$R$4:$S$16,2,FALSE)),"",VLOOKUP($B17,Listas!$R$4:$S$16,2,FALSE))</f>
        <v/>
      </c>
      <c r="E17" s="27" t="s">
        <v>985</v>
      </c>
      <c r="F17" s="27" t="s">
        <v>954</v>
      </c>
      <c r="G17" s="15"/>
      <c r="H17" s="15" t="s">
        <v>909</v>
      </c>
      <c r="I17" s="28" t="str">
        <f>IF(ISERROR(VLOOKUP($B17&amp;" "&amp;$J17,Listas!$AB$4:$AC$16,2,FALSE)),"",VLOOKUP($B17&amp;" "&amp;$J17,Listas!$AB$4:$AC$16,2,FALSE))</f>
        <v/>
      </c>
      <c r="J17" s="15" t="str">
        <f>IF(ISERROR(VLOOKUP($H17,Listas!$L$4:$M$7,2,FALSE)),"",VLOOKUP($H17,Listas!$L$4:$M$7,2,FALSE))</f>
        <v/>
      </c>
      <c r="K17" s="29" t="str">
        <f t="shared" si="0"/>
        <v/>
      </c>
      <c r="L17" s="29" t="str">
        <f>IF(C17="no",VLOOKUP(B17,Listas!$R$4:$Z$17,9, FALSE),"Por favor, introduzca detalles aquí")</f>
        <v>Por favor, introduzca detalles aquí</v>
      </c>
      <c r="M17" s="30" t="str">
        <f>IF(ISERROR(VLOOKUP($E17,Listas!$T$4:$Y$44,5,FALSE)),"",VLOOKUP($E17,Listas!$T$4:$Y$44,5,FALSE))</f>
        <v/>
      </c>
      <c r="N17" s="30" t="str">
        <f>IF(ISERROR(VLOOKUP($E17,Listas!$T$4:$Y$44,6,FALSE)),"",VLOOKUP($E17,Listas!$T$4:$Y$44,6,FALSE))</f>
        <v/>
      </c>
    </row>
    <row r="18" spans="1:14" x14ac:dyDescent="0.25">
      <c r="A18" s="14"/>
      <c r="B18" s="23" t="s">
        <v>942</v>
      </c>
      <c r="C18" s="14" t="s">
        <v>934</v>
      </c>
      <c r="D18" s="27" t="str">
        <f>IF(ISERROR(VLOOKUP($B18,Listas!$R$4:$S$16,2,FALSE)),"",VLOOKUP($B18,Listas!$R$4:$S$16,2,FALSE))</f>
        <v/>
      </c>
      <c r="E18" s="27" t="s">
        <v>985</v>
      </c>
      <c r="F18" s="27" t="s">
        <v>954</v>
      </c>
      <c r="G18" s="15"/>
      <c r="H18" s="15" t="s">
        <v>909</v>
      </c>
      <c r="I18" s="28" t="str">
        <f>IF(ISERROR(VLOOKUP($B18&amp;" "&amp;$J18,Listas!$AB$4:$AC$16,2,FALSE)),"",VLOOKUP($B18&amp;" "&amp;$J18,Listas!$AB$4:$AC$16,2,FALSE))</f>
        <v/>
      </c>
      <c r="J18" s="15" t="str">
        <f>IF(ISERROR(VLOOKUP($H18,Listas!$L$4:$M$7,2,FALSE)),"",VLOOKUP($H18,Listas!$L$4:$M$7,2,FALSE))</f>
        <v/>
      </c>
      <c r="K18" s="29" t="str">
        <f t="shared" si="0"/>
        <v/>
      </c>
      <c r="L18" s="29" t="str">
        <f>IF(C18="no",VLOOKUP(B18,Listas!$R$4:$Z$17,9, FALSE),"Por favor, introduzca detalles aquí")</f>
        <v>Por favor, introduzca detalles aquí</v>
      </c>
      <c r="M18" s="30" t="str">
        <f>IF(ISERROR(VLOOKUP($E18,Listas!$T$4:$Y$44,5,FALSE)),"",VLOOKUP($E18,Listas!$T$4:$Y$44,5,FALSE))</f>
        <v/>
      </c>
      <c r="N18" s="30" t="str">
        <f>IF(ISERROR(VLOOKUP($E18,Listas!$T$4:$Y$44,6,FALSE)),"",VLOOKUP($E18,Listas!$T$4:$Y$44,6,FALSE))</f>
        <v/>
      </c>
    </row>
    <row r="19" spans="1:14" x14ac:dyDescent="0.25">
      <c r="A19" s="14"/>
      <c r="B19" s="23" t="s">
        <v>942</v>
      </c>
      <c r="C19" s="14" t="s">
        <v>934</v>
      </c>
      <c r="D19" s="27" t="str">
        <f>IF(ISERROR(VLOOKUP($B19,Listas!$R$4:$S$16,2,FALSE)),"",VLOOKUP($B19,Listas!$R$4:$S$16,2,FALSE))</f>
        <v/>
      </c>
      <c r="E19" s="27" t="s">
        <v>985</v>
      </c>
      <c r="F19" s="27" t="s">
        <v>954</v>
      </c>
      <c r="G19" s="15"/>
      <c r="H19" s="15" t="s">
        <v>909</v>
      </c>
      <c r="I19" s="28" t="str">
        <f>IF(ISERROR(VLOOKUP($B19&amp;" "&amp;$J19,Listas!$AB$4:$AC$16,2,FALSE)),"",VLOOKUP($B19&amp;" "&amp;$J19,Listas!$AB$4:$AC$16,2,FALSE))</f>
        <v/>
      </c>
      <c r="J19" s="15" t="str">
        <f>IF(ISERROR(VLOOKUP($H19,Listas!$L$4:$M$7,2,FALSE)),"",VLOOKUP($H19,Listas!$L$4:$M$7,2,FALSE))</f>
        <v/>
      </c>
      <c r="K19" s="29" t="str">
        <f t="shared" si="0"/>
        <v/>
      </c>
      <c r="L19" s="29" t="str">
        <f>IF(C19="no",VLOOKUP(B19,Listas!$R$4:$Z$17,9, FALSE),"Por favor, introduzca detalles aquí")</f>
        <v>Por favor, introduzca detalles aquí</v>
      </c>
      <c r="M19" s="30" t="str">
        <f>IF(ISERROR(VLOOKUP($E19,Listas!$T$4:$Y$44,5,FALSE)),"",VLOOKUP($E19,Listas!$T$4:$Y$44,5,FALSE))</f>
        <v/>
      </c>
      <c r="N19" s="30" t="str">
        <f>IF(ISERROR(VLOOKUP($E19,Listas!$T$4:$Y$44,6,FALSE)),"",VLOOKUP($E19,Listas!$T$4:$Y$44,6,FALSE))</f>
        <v/>
      </c>
    </row>
    <row r="20" spans="1:14" x14ac:dyDescent="0.25">
      <c r="A20" s="14"/>
      <c r="B20" s="23" t="s">
        <v>942</v>
      </c>
      <c r="C20" s="14" t="s">
        <v>934</v>
      </c>
      <c r="D20" s="27" t="str">
        <f>IF(ISERROR(VLOOKUP($B20,Listas!$R$4:$S$16,2,FALSE)),"",VLOOKUP($B20,Listas!$R$4:$S$16,2,FALSE))</f>
        <v/>
      </c>
      <c r="E20" s="27" t="s">
        <v>985</v>
      </c>
      <c r="F20" s="27" t="s">
        <v>954</v>
      </c>
      <c r="G20" s="15"/>
      <c r="H20" s="15" t="s">
        <v>909</v>
      </c>
      <c r="I20" s="28" t="str">
        <f>IF(ISERROR(VLOOKUP($B20&amp;" "&amp;$J20,Listas!$AB$4:$AC$16,2,FALSE)),"",VLOOKUP($B20&amp;" "&amp;$J20,Listas!$AB$4:$AC$16,2,FALSE))</f>
        <v/>
      </c>
      <c r="J20" s="15" t="str">
        <f>IF(ISERROR(VLOOKUP($H20,Listas!$L$4:$M$7,2,FALSE)),"",VLOOKUP($H20,Listas!$L$4:$M$7,2,FALSE))</f>
        <v/>
      </c>
      <c r="K20" s="29" t="str">
        <f t="shared" si="0"/>
        <v/>
      </c>
      <c r="L20" s="29" t="str">
        <f>IF(C20="no",VLOOKUP(B20,Listas!$R$4:$Z$17,9, FALSE),"Por favor, introduzca detalles aquí")</f>
        <v>Por favor, introduzca detalles aquí</v>
      </c>
      <c r="M20" s="30" t="str">
        <f>IF(ISERROR(VLOOKUP($E20,Listas!$T$4:$Y$44,5,FALSE)),"",VLOOKUP($E20,Listas!$T$4:$Y$44,5,FALSE))</f>
        <v/>
      </c>
      <c r="N20" s="30" t="str">
        <f>IF(ISERROR(VLOOKUP($E20,Listas!$T$4:$Y$44,6,FALSE)),"",VLOOKUP($E20,Listas!$T$4:$Y$44,6,FALSE))</f>
        <v/>
      </c>
    </row>
    <row r="21" spans="1:14" x14ac:dyDescent="0.25">
      <c r="A21" s="14"/>
      <c r="B21" s="23" t="s">
        <v>942</v>
      </c>
      <c r="C21" s="14" t="s">
        <v>934</v>
      </c>
      <c r="D21" s="27" t="str">
        <f>IF(ISERROR(VLOOKUP($B21,Listas!$R$4:$S$16,2,FALSE)),"",VLOOKUP($B21,Listas!$R$4:$S$16,2,FALSE))</f>
        <v/>
      </c>
      <c r="E21" s="27" t="s">
        <v>985</v>
      </c>
      <c r="F21" s="27" t="s">
        <v>954</v>
      </c>
      <c r="G21" s="15"/>
      <c r="H21" s="15" t="s">
        <v>909</v>
      </c>
      <c r="I21" s="28" t="str">
        <f>IF(ISERROR(VLOOKUP($B21&amp;" "&amp;$J21,Listas!$AB$4:$AC$16,2,FALSE)),"",VLOOKUP($B21&amp;" "&amp;$J21,Listas!$AB$4:$AC$16,2,FALSE))</f>
        <v/>
      </c>
      <c r="J21" s="15" t="str">
        <f>IF(ISERROR(VLOOKUP($H21,Listas!$L$4:$M$7,2,FALSE)),"",VLOOKUP($H21,Listas!$L$4:$M$7,2,FALSE))</f>
        <v/>
      </c>
      <c r="K21" s="29" t="str">
        <f t="shared" si="0"/>
        <v/>
      </c>
      <c r="L21" s="29" t="str">
        <f>IF(C21="no",VLOOKUP(B21,Listas!$R$4:$Z$17,9, FALSE),"Por favor, introduzca detalles aquí")</f>
        <v>Por favor, introduzca detalles aquí</v>
      </c>
      <c r="M21" s="30" t="str">
        <f>IF(ISERROR(VLOOKUP($E21,Listas!$T$4:$Y$44,5,FALSE)),"",VLOOKUP($E21,Listas!$T$4:$Y$44,5,FALSE))</f>
        <v/>
      </c>
      <c r="N21" s="30" t="str">
        <f>IF(ISERROR(VLOOKUP($E21,Listas!$T$4:$Y$44,6,FALSE)),"",VLOOKUP($E21,Listas!$T$4:$Y$44,6,FALSE))</f>
        <v/>
      </c>
    </row>
    <row r="22" spans="1:14" x14ac:dyDescent="0.25">
      <c r="A22" s="14"/>
      <c r="B22" s="23" t="s">
        <v>942</v>
      </c>
      <c r="C22" s="14" t="s">
        <v>934</v>
      </c>
      <c r="D22" s="27" t="str">
        <f>IF(ISERROR(VLOOKUP($B22,Listas!$R$4:$S$16,2,FALSE)),"",VLOOKUP($B22,Listas!$R$4:$S$16,2,FALSE))</f>
        <v/>
      </c>
      <c r="E22" s="27" t="s">
        <v>985</v>
      </c>
      <c r="F22" s="27" t="s">
        <v>954</v>
      </c>
      <c r="G22" s="15"/>
      <c r="H22" s="15" t="s">
        <v>909</v>
      </c>
      <c r="I22" s="28" t="str">
        <f>IF(ISERROR(VLOOKUP($B22&amp;" "&amp;$J22,Listas!$AB$4:$AC$16,2,FALSE)),"",VLOOKUP($B22&amp;" "&amp;$J22,Listas!$AB$4:$AC$16,2,FALSE))</f>
        <v/>
      </c>
      <c r="J22" s="15" t="str">
        <f>IF(ISERROR(VLOOKUP($H22,Listas!$L$4:$M$7,2,FALSE)),"",VLOOKUP($H22,Listas!$L$4:$M$7,2,FALSE))</f>
        <v/>
      </c>
      <c r="K22" s="29" t="str">
        <f t="shared" si="0"/>
        <v/>
      </c>
      <c r="L22" s="29" t="str">
        <f>IF(C22="no",VLOOKUP(B22,Listas!$R$4:$Z$17,9, FALSE),"Por favor, introduzca detalles aquí")</f>
        <v>Por favor, introduzca detalles aquí</v>
      </c>
      <c r="M22" s="30" t="str">
        <f>IF(ISERROR(VLOOKUP($E22,Listas!$T$4:$Y$44,5,FALSE)),"",VLOOKUP($E22,Listas!$T$4:$Y$44,5,FALSE))</f>
        <v/>
      </c>
      <c r="N22" s="30" t="str">
        <f>IF(ISERROR(VLOOKUP($E22,Listas!$T$4:$Y$44,6,FALSE)),"",VLOOKUP($E22,Listas!$T$4:$Y$44,6,FALSE))</f>
        <v/>
      </c>
    </row>
    <row r="23" spans="1:14" x14ac:dyDescent="0.25">
      <c r="A23" s="14"/>
      <c r="B23" s="23" t="s">
        <v>942</v>
      </c>
      <c r="C23" s="14" t="s">
        <v>934</v>
      </c>
      <c r="D23" s="27" t="str">
        <f>IF(ISERROR(VLOOKUP($B23,Listas!$R$4:$S$16,2,FALSE)),"",VLOOKUP($B23,Listas!$R$4:$S$16,2,FALSE))</f>
        <v/>
      </c>
      <c r="E23" s="27" t="s">
        <v>985</v>
      </c>
      <c r="F23" s="27" t="s">
        <v>954</v>
      </c>
      <c r="G23" s="15"/>
      <c r="H23" s="15" t="s">
        <v>909</v>
      </c>
      <c r="I23" s="28" t="str">
        <f>IF(ISERROR(VLOOKUP($B23&amp;" "&amp;$J23,Listas!$AB$4:$AC$16,2,FALSE)),"",VLOOKUP($B23&amp;" "&amp;$J23,Listas!$AB$4:$AC$16,2,FALSE))</f>
        <v/>
      </c>
      <c r="J23" s="15" t="str">
        <f>IF(ISERROR(VLOOKUP($H23,Listas!$L$4:$M$7,2,FALSE)),"",VLOOKUP($H23,Listas!$L$4:$M$7,2,FALSE))</f>
        <v/>
      </c>
      <c r="K23" s="29" t="str">
        <f t="shared" si="0"/>
        <v/>
      </c>
      <c r="L23" s="29" t="str">
        <f>IF(C23="no",VLOOKUP(B23,Listas!$R$4:$Z$17,9, FALSE),"Por favor, introduzca detalles aquí")</f>
        <v>Por favor, introduzca detalles aquí</v>
      </c>
      <c r="M23" s="30" t="str">
        <f>IF(ISERROR(VLOOKUP($E23,Listas!$T$4:$Y$44,5,FALSE)),"",VLOOKUP($E23,Listas!$T$4:$Y$44,5,FALSE))</f>
        <v/>
      </c>
      <c r="N23" s="30" t="str">
        <f>IF(ISERROR(VLOOKUP($E23,Listas!$T$4:$Y$44,6,FALSE)),"",VLOOKUP($E23,Listas!$T$4:$Y$44,6,FALSE))</f>
        <v/>
      </c>
    </row>
    <row r="24" spans="1:14" x14ac:dyDescent="0.25">
      <c r="A24" s="14"/>
      <c r="B24" s="23" t="s">
        <v>942</v>
      </c>
      <c r="C24" s="14" t="s">
        <v>934</v>
      </c>
      <c r="D24" s="27" t="str">
        <f>IF(ISERROR(VLOOKUP($B24,Listas!$R$4:$S$16,2,FALSE)),"",VLOOKUP($B24,Listas!$R$4:$S$16,2,FALSE))</f>
        <v/>
      </c>
      <c r="E24" s="27" t="s">
        <v>985</v>
      </c>
      <c r="F24" s="27" t="s">
        <v>954</v>
      </c>
      <c r="G24" s="15"/>
      <c r="H24" s="15" t="s">
        <v>909</v>
      </c>
      <c r="I24" s="28" t="str">
        <f>IF(ISERROR(VLOOKUP($B24&amp;" "&amp;$J24,Listas!$AB$4:$AC$16,2,FALSE)),"",VLOOKUP($B24&amp;" "&amp;$J24,Listas!$AB$4:$AC$16,2,FALSE))</f>
        <v/>
      </c>
      <c r="J24" s="15" t="str">
        <f>IF(ISERROR(VLOOKUP($H24,Listas!$L$4:$M$7,2,FALSE)),"",VLOOKUP($H24,Listas!$L$4:$M$7,2,FALSE))</f>
        <v/>
      </c>
      <c r="K24" s="29" t="str">
        <f t="shared" si="0"/>
        <v/>
      </c>
      <c r="L24" s="29" t="str">
        <f>IF(C24="no",VLOOKUP(B24,Listas!$R$4:$Z$17,9, FALSE),"Por favor, introduzca detalles aquí")</f>
        <v>Por favor, introduzca detalles aquí</v>
      </c>
      <c r="M24" s="30" t="str">
        <f>IF(ISERROR(VLOOKUP($E24,Listas!$T$4:$Y$44,5,FALSE)),"",VLOOKUP($E24,Listas!$T$4:$Y$44,5,FALSE))</f>
        <v/>
      </c>
      <c r="N24" s="30" t="str">
        <f>IF(ISERROR(VLOOKUP($E24,Listas!$T$4:$Y$44,6,FALSE)),"",VLOOKUP($E24,Listas!$T$4:$Y$44,6,FALSE))</f>
        <v/>
      </c>
    </row>
    <row r="25" spans="1:14" x14ac:dyDescent="0.25">
      <c r="A25" s="14"/>
      <c r="B25" s="23" t="s">
        <v>942</v>
      </c>
      <c r="C25" s="14" t="s">
        <v>934</v>
      </c>
      <c r="D25" s="27" t="str">
        <f>IF(ISERROR(VLOOKUP($B25,Listas!$R$4:$S$16,2,FALSE)),"",VLOOKUP($B25,Listas!$R$4:$S$16,2,FALSE))</f>
        <v/>
      </c>
      <c r="E25" s="27" t="s">
        <v>985</v>
      </c>
      <c r="F25" s="27" t="s">
        <v>954</v>
      </c>
      <c r="G25" s="15"/>
      <c r="H25" s="15" t="s">
        <v>909</v>
      </c>
      <c r="I25" s="28" t="str">
        <f>IF(ISERROR(VLOOKUP($B25&amp;" "&amp;$J25,Listas!$AB$4:$AC$16,2,FALSE)),"",VLOOKUP($B25&amp;" "&amp;$J25,Listas!$AB$4:$AC$16,2,FALSE))</f>
        <v/>
      </c>
      <c r="J25" s="15" t="str">
        <f>IF(ISERROR(VLOOKUP($H25,Listas!$L$4:$M$7,2,FALSE)),"",VLOOKUP($H25,Listas!$L$4:$M$7,2,FALSE))</f>
        <v/>
      </c>
      <c r="K25" s="29" t="str">
        <f t="shared" si="0"/>
        <v/>
      </c>
      <c r="L25" s="29" t="str">
        <f>IF(C25="no",VLOOKUP(B25,Listas!$R$4:$Z$17,9, FALSE),"Por favor, introduzca detalles aquí")</f>
        <v>Por favor, introduzca detalles aquí</v>
      </c>
      <c r="M25" s="30" t="str">
        <f>IF(ISERROR(VLOOKUP($E25,Listas!$T$4:$Y$44,5,FALSE)),"",VLOOKUP($E25,Listas!$T$4:$Y$44,5,FALSE))</f>
        <v/>
      </c>
      <c r="N25" s="30" t="str">
        <f>IF(ISERROR(VLOOKUP($E25,Listas!$T$4:$Y$44,6,FALSE)),"",VLOOKUP($E25,Listas!$T$4:$Y$44,6,FALSE))</f>
        <v/>
      </c>
    </row>
    <row r="26" spans="1:14" x14ac:dyDescent="0.25">
      <c r="A26" s="14"/>
      <c r="B26" s="23" t="s">
        <v>942</v>
      </c>
      <c r="C26" s="14" t="s">
        <v>934</v>
      </c>
      <c r="D26" s="27" t="str">
        <f>IF(ISERROR(VLOOKUP($B26,Listas!$R$4:$S$16,2,FALSE)),"",VLOOKUP($B26,Listas!$R$4:$S$16,2,FALSE))</f>
        <v/>
      </c>
      <c r="E26" s="27" t="s">
        <v>985</v>
      </c>
      <c r="F26" s="27" t="s">
        <v>954</v>
      </c>
      <c r="G26" s="15"/>
      <c r="H26" s="15" t="s">
        <v>909</v>
      </c>
      <c r="I26" s="28" t="str">
        <f>IF(ISERROR(VLOOKUP($B26&amp;" "&amp;$J26,Listas!$AB$4:$AC$16,2,FALSE)),"",VLOOKUP($B26&amp;" "&amp;$J26,Listas!$AB$4:$AC$16,2,FALSE))</f>
        <v/>
      </c>
      <c r="J26" s="15" t="str">
        <f>IF(ISERROR(VLOOKUP($H26,Listas!$L$4:$M$7,2,FALSE)),"",VLOOKUP($H26,Listas!$L$4:$M$7,2,FALSE))</f>
        <v/>
      </c>
      <c r="K26" s="29" t="str">
        <f t="shared" si="0"/>
        <v/>
      </c>
      <c r="L26" s="29" t="str">
        <f>IF(C26="no",VLOOKUP(B26,Listas!$R$4:$Z$17,9, FALSE),"Por favor, introduzca detalles aquí")</f>
        <v>Por favor, introduzca detalles aquí</v>
      </c>
      <c r="M26" s="30" t="str">
        <f>IF(ISERROR(VLOOKUP($E26,Listas!$T$4:$Y$44,5,FALSE)),"",VLOOKUP($E26,Listas!$T$4:$Y$44,5,FALSE))</f>
        <v/>
      </c>
      <c r="N26" s="30" t="str">
        <f>IF(ISERROR(VLOOKUP($E26,Listas!$T$4:$Y$44,6,FALSE)),"",VLOOKUP($E26,Listas!$T$4:$Y$44,6,FALSE))</f>
        <v/>
      </c>
    </row>
    <row r="27" spans="1:14" x14ac:dyDescent="0.25">
      <c r="A27" s="14"/>
      <c r="B27" s="23" t="s">
        <v>942</v>
      </c>
      <c r="C27" s="14" t="s">
        <v>934</v>
      </c>
      <c r="D27" s="27" t="str">
        <f>IF(ISERROR(VLOOKUP($B27,Listas!$R$4:$S$16,2,FALSE)),"",VLOOKUP($B27,Listas!$R$4:$S$16,2,FALSE))</f>
        <v/>
      </c>
      <c r="E27" s="27" t="s">
        <v>985</v>
      </c>
      <c r="F27" s="27" t="s">
        <v>954</v>
      </c>
      <c r="G27" s="15"/>
      <c r="H27" s="15" t="s">
        <v>909</v>
      </c>
      <c r="I27" s="28" t="str">
        <f>IF(ISERROR(VLOOKUP($B27&amp;" "&amp;$J27,Listas!$AB$4:$AC$16,2,FALSE)),"",VLOOKUP($B27&amp;" "&amp;$J27,Listas!$AB$4:$AC$16,2,FALSE))</f>
        <v/>
      </c>
      <c r="J27" s="15" t="str">
        <f>IF(ISERROR(VLOOKUP($H27,Listas!$L$4:$M$7,2,FALSE)),"",VLOOKUP($H27,Listas!$L$4:$M$7,2,FALSE))</f>
        <v/>
      </c>
      <c r="K27" s="29" t="str">
        <f t="shared" si="0"/>
        <v/>
      </c>
      <c r="L27" s="29" t="str">
        <f>IF(C27="no",VLOOKUP(B27,Listas!$R$4:$Z$17,9, FALSE),"Por favor, introduzca detalles aquí")</f>
        <v>Por favor, introduzca detalles aquí</v>
      </c>
      <c r="M27" s="30" t="str">
        <f>IF(ISERROR(VLOOKUP($E27,Listas!$T$4:$Y$44,5,FALSE)),"",VLOOKUP($E27,Listas!$T$4:$Y$44,5,FALSE))</f>
        <v/>
      </c>
      <c r="N27" s="30" t="str">
        <f>IF(ISERROR(VLOOKUP($E27,Listas!$T$4:$Y$44,6,FALSE)),"",VLOOKUP($E27,Listas!$T$4:$Y$44,6,FALSE))</f>
        <v/>
      </c>
    </row>
    <row r="28" spans="1:14" x14ac:dyDescent="0.25">
      <c r="A28" s="14"/>
      <c r="B28" s="23" t="s">
        <v>942</v>
      </c>
      <c r="C28" s="14" t="s">
        <v>934</v>
      </c>
      <c r="D28" s="27" t="str">
        <f>IF(ISERROR(VLOOKUP($B28,Listas!$R$4:$S$16,2,FALSE)),"",VLOOKUP($B28,Listas!$R$4:$S$16,2,FALSE))</f>
        <v/>
      </c>
      <c r="E28" s="27" t="s">
        <v>985</v>
      </c>
      <c r="F28" s="27" t="s">
        <v>954</v>
      </c>
      <c r="G28" s="15"/>
      <c r="H28" s="15" t="s">
        <v>909</v>
      </c>
      <c r="I28" s="28" t="str">
        <f>IF(ISERROR(VLOOKUP($B28&amp;" "&amp;$J28,Listas!$AB$4:$AC$16,2,FALSE)),"",VLOOKUP($B28&amp;" "&amp;$J28,Listas!$AB$4:$AC$16,2,FALSE))</f>
        <v/>
      </c>
      <c r="J28" s="15" t="str">
        <f>IF(ISERROR(VLOOKUP($H28,Listas!$L$4:$M$7,2,FALSE)),"",VLOOKUP($H28,Listas!$L$4:$M$7,2,FALSE))</f>
        <v/>
      </c>
      <c r="K28" s="29" t="str">
        <f t="shared" si="0"/>
        <v/>
      </c>
      <c r="L28" s="29" t="str">
        <f>IF(C28="no",VLOOKUP(B28,Listas!$R$4:$Z$17,9, FALSE),"Por favor, introduzca detalles aquí")</f>
        <v>Por favor, introduzca detalles aquí</v>
      </c>
      <c r="M28" s="30" t="str">
        <f>IF(ISERROR(VLOOKUP($E28,Listas!$T$4:$Y$44,5,FALSE)),"",VLOOKUP($E28,Listas!$T$4:$Y$44,5,FALSE))</f>
        <v/>
      </c>
      <c r="N28" s="30" t="str">
        <f>IF(ISERROR(VLOOKUP($E28,Listas!$T$4:$Y$44,6,FALSE)),"",VLOOKUP($E28,Listas!$T$4:$Y$44,6,FALSE))</f>
        <v/>
      </c>
    </row>
    <row r="29" spans="1:14" x14ac:dyDescent="0.25">
      <c r="A29" s="14"/>
      <c r="B29" s="23" t="s">
        <v>942</v>
      </c>
      <c r="C29" s="14" t="s">
        <v>934</v>
      </c>
      <c r="D29" s="27" t="str">
        <f>IF(ISERROR(VLOOKUP($B29,Listas!$R$4:$S$16,2,FALSE)),"",VLOOKUP($B29,Listas!$R$4:$S$16,2,FALSE))</f>
        <v/>
      </c>
      <c r="E29" s="27" t="s">
        <v>985</v>
      </c>
      <c r="F29" s="27" t="s">
        <v>954</v>
      </c>
      <c r="G29" s="15"/>
      <c r="H29" s="15" t="s">
        <v>909</v>
      </c>
      <c r="I29" s="28" t="str">
        <f>IF(ISERROR(VLOOKUP($B29&amp;" "&amp;$J29,Listas!$AB$4:$AC$16,2,FALSE)),"",VLOOKUP($B29&amp;" "&amp;$J29,Listas!$AB$4:$AC$16,2,FALSE))</f>
        <v/>
      </c>
      <c r="J29" s="15" t="str">
        <f>IF(ISERROR(VLOOKUP($H29,Listas!$L$4:$M$7,2,FALSE)),"",VLOOKUP($H29,Listas!$L$4:$M$7,2,FALSE))</f>
        <v/>
      </c>
      <c r="K29" s="29" t="str">
        <f t="shared" si="0"/>
        <v/>
      </c>
      <c r="L29" s="29" t="str">
        <f>IF(C29="no",VLOOKUP(B29,Listas!$R$4:$Z$17,9, FALSE),"Por favor, introduzca detalles aquí")</f>
        <v>Por favor, introduzca detalles aquí</v>
      </c>
      <c r="M29" s="30" t="str">
        <f>IF(ISERROR(VLOOKUP($E29,Listas!$T$4:$Y$44,5,FALSE)),"",VLOOKUP($E29,Listas!$T$4:$Y$44,5,FALSE))</f>
        <v/>
      </c>
      <c r="N29" s="30" t="str">
        <f>IF(ISERROR(VLOOKUP($E29,Listas!$T$4:$Y$44,6,FALSE)),"",VLOOKUP($E29,Listas!$T$4:$Y$44,6,FALSE))</f>
        <v/>
      </c>
    </row>
    <row r="30" spans="1:14" x14ac:dyDescent="0.25">
      <c r="A30" s="14"/>
      <c r="B30" s="23" t="s">
        <v>942</v>
      </c>
      <c r="C30" s="14" t="s">
        <v>934</v>
      </c>
      <c r="D30" s="27" t="str">
        <f>IF(ISERROR(VLOOKUP($B30,Listas!$R$4:$S$16,2,FALSE)),"",VLOOKUP($B30,Listas!$R$4:$S$16,2,FALSE))</f>
        <v/>
      </c>
      <c r="E30" s="27" t="s">
        <v>985</v>
      </c>
      <c r="F30" s="27" t="s">
        <v>954</v>
      </c>
      <c r="G30" s="15"/>
      <c r="H30" s="15" t="s">
        <v>909</v>
      </c>
      <c r="I30" s="28" t="str">
        <f>IF(ISERROR(VLOOKUP($B30&amp;" "&amp;$J30,Listas!$AB$4:$AC$16,2,FALSE)),"",VLOOKUP($B30&amp;" "&amp;$J30,Listas!$AB$4:$AC$16,2,FALSE))</f>
        <v/>
      </c>
      <c r="J30" s="15" t="str">
        <f>IF(ISERROR(VLOOKUP($H30,Listas!$L$4:$M$7,2,FALSE)),"",VLOOKUP($H30,Listas!$L$4:$M$7,2,FALSE))</f>
        <v/>
      </c>
      <c r="K30" s="29" t="str">
        <f t="shared" si="0"/>
        <v/>
      </c>
      <c r="L30" s="29" t="str">
        <f>IF(C30="no",VLOOKUP(B30,Listas!$R$4:$Z$17,9, FALSE),"Por favor, introduzca detalles aquí")</f>
        <v>Por favor, introduzca detalles aquí</v>
      </c>
      <c r="M30" s="30" t="str">
        <f>IF(ISERROR(VLOOKUP($E30,Listas!$T$4:$Y$44,5,FALSE)),"",VLOOKUP($E30,Listas!$T$4:$Y$44,5,FALSE))</f>
        <v/>
      </c>
      <c r="N30" s="30" t="str">
        <f>IF(ISERROR(VLOOKUP($E30,Listas!$T$4:$Y$44,6,FALSE)),"",VLOOKUP($E30,Listas!$T$4:$Y$44,6,FALSE))</f>
        <v/>
      </c>
    </row>
    <row r="31" spans="1:14" x14ac:dyDescent="0.25">
      <c r="A31" s="14"/>
      <c r="B31" s="23" t="s">
        <v>942</v>
      </c>
      <c r="C31" s="14" t="s">
        <v>934</v>
      </c>
      <c r="D31" s="27" t="str">
        <f>IF(ISERROR(VLOOKUP($B31,Listas!$R$4:$S$16,2,FALSE)),"",VLOOKUP($B31,Listas!$R$4:$S$16,2,FALSE))</f>
        <v/>
      </c>
      <c r="E31" s="27" t="s">
        <v>985</v>
      </c>
      <c r="F31" s="27" t="s">
        <v>954</v>
      </c>
      <c r="G31" s="15"/>
      <c r="H31" s="15" t="s">
        <v>909</v>
      </c>
      <c r="I31" s="28" t="str">
        <f>IF(ISERROR(VLOOKUP($B31&amp;" "&amp;$J31,Listas!$AB$4:$AC$16,2,FALSE)),"",VLOOKUP($B31&amp;" "&amp;$J31,Listas!$AB$4:$AC$16,2,FALSE))</f>
        <v/>
      </c>
      <c r="J31" s="15" t="str">
        <f>IF(ISERROR(VLOOKUP($H31,Listas!$L$4:$M$7,2,FALSE)),"",VLOOKUP($H31,Listas!$L$4:$M$7,2,FALSE))</f>
        <v/>
      </c>
      <c r="K31" s="29" t="str">
        <f t="shared" si="0"/>
        <v/>
      </c>
      <c r="L31" s="29" t="str">
        <f>IF(C31="no",VLOOKUP(B31,Listas!$R$4:$Z$17,9, FALSE),"Por favor, introduzca detalles aquí")</f>
        <v>Por favor, introduzca detalles aquí</v>
      </c>
      <c r="M31" s="30" t="str">
        <f>IF(ISERROR(VLOOKUP($E31,Listas!$T$4:$Y$44,5,FALSE)),"",VLOOKUP($E31,Listas!$T$4:$Y$44,5,FALSE))</f>
        <v/>
      </c>
      <c r="N31" s="30" t="str">
        <f>IF(ISERROR(VLOOKUP($E31,Listas!$T$4:$Y$44,6,FALSE)),"",VLOOKUP($E31,Listas!$T$4:$Y$44,6,FALSE))</f>
        <v/>
      </c>
    </row>
    <row r="32" spans="1:14" x14ac:dyDescent="0.25">
      <c r="A32" s="14"/>
      <c r="B32" s="23" t="s">
        <v>942</v>
      </c>
      <c r="C32" s="14" t="s">
        <v>934</v>
      </c>
      <c r="D32" s="27" t="str">
        <f>IF(ISERROR(VLOOKUP($B32,Listas!$R$4:$S$16,2,FALSE)),"",VLOOKUP($B32,Listas!$R$4:$S$16,2,FALSE))</f>
        <v/>
      </c>
      <c r="E32" s="27" t="s">
        <v>985</v>
      </c>
      <c r="F32" s="27" t="s">
        <v>954</v>
      </c>
      <c r="G32" s="15"/>
      <c r="H32" s="15" t="s">
        <v>909</v>
      </c>
      <c r="I32" s="28" t="str">
        <f>IF(ISERROR(VLOOKUP($B32&amp;" "&amp;$J32,Listas!$AB$4:$AC$16,2,FALSE)),"",VLOOKUP($B32&amp;" "&amp;$J32,Listas!$AB$4:$AC$16,2,FALSE))</f>
        <v/>
      </c>
      <c r="J32" s="15" t="str">
        <f>IF(ISERROR(VLOOKUP($H32,Listas!$L$4:$M$7,2,FALSE)),"",VLOOKUP($H32,Listas!$L$4:$M$7,2,FALSE))</f>
        <v/>
      </c>
      <c r="K32" s="29" t="str">
        <f t="shared" si="0"/>
        <v/>
      </c>
      <c r="L32" s="29" t="str">
        <f>IF(C32="no",VLOOKUP(B32,Listas!$R$4:$Z$17,9, FALSE),"Por favor, introduzca detalles aquí")</f>
        <v>Por favor, introduzca detalles aquí</v>
      </c>
      <c r="M32" s="30" t="str">
        <f>IF(ISERROR(VLOOKUP($E32,Listas!$T$4:$Y$44,5,FALSE)),"",VLOOKUP($E32,Listas!$T$4:$Y$44,5,FALSE))</f>
        <v/>
      </c>
      <c r="N32" s="30" t="str">
        <f>IF(ISERROR(VLOOKUP($E32,Listas!$T$4:$Y$44,6,FALSE)),"",VLOOKUP($E32,Listas!$T$4:$Y$44,6,FALSE))</f>
        <v/>
      </c>
    </row>
    <row r="33" spans="1:14" x14ac:dyDescent="0.25">
      <c r="A33" s="14"/>
      <c r="B33" s="23" t="s">
        <v>942</v>
      </c>
      <c r="C33" s="14" t="s">
        <v>934</v>
      </c>
      <c r="D33" s="27" t="str">
        <f>IF(ISERROR(VLOOKUP($B33,Listas!$R$4:$S$16,2,FALSE)),"",VLOOKUP($B33,Listas!$R$4:$S$16,2,FALSE))</f>
        <v/>
      </c>
      <c r="E33" s="27" t="s">
        <v>985</v>
      </c>
      <c r="F33" s="27" t="s">
        <v>954</v>
      </c>
      <c r="G33" s="15"/>
      <c r="H33" s="15" t="s">
        <v>909</v>
      </c>
      <c r="I33" s="28" t="str">
        <f>IF(ISERROR(VLOOKUP($B33&amp;" "&amp;$J33,Listas!$AB$4:$AC$16,2,FALSE)),"",VLOOKUP($B33&amp;" "&amp;$J33,Listas!$AB$4:$AC$16,2,FALSE))</f>
        <v/>
      </c>
      <c r="J33" s="15" t="str">
        <f>IF(ISERROR(VLOOKUP($H33,Listas!$L$4:$M$7,2,FALSE)),"",VLOOKUP($H33,Listas!$L$4:$M$7,2,FALSE))</f>
        <v/>
      </c>
      <c r="K33" s="29" t="str">
        <f t="shared" si="0"/>
        <v/>
      </c>
      <c r="L33" s="29" t="str">
        <f>IF(C33="no",VLOOKUP(B33,Listas!$R$4:$Z$17,9, FALSE),"Por favor, introduzca detalles aquí")</f>
        <v>Por favor, introduzca detalles aquí</v>
      </c>
      <c r="M33" s="30" t="str">
        <f>IF(ISERROR(VLOOKUP($E33,Listas!$T$4:$Y$44,5,FALSE)),"",VLOOKUP($E33,Listas!$T$4:$Y$44,5,FALSE))</f>
        <v/>
      </c>
      <c r="N33" s="30" t="str">
        <f>IF(ISERROR(VLOOKUP($E33,Listas!$T$4:$Y$44,6,FALSE)),"",VLOOKUP($E33,Listas!$T$4:$Y$44,6,FALSE))</f>
        <v/>
      </c>
    </row>
    <row r="34" spans="1:14" x14ac:dyDescent="0.25">
      <c r="A34" s="14"/>
      <c r="B34" s="23" t="s">
        <v>942</v>
      </c>
      <c r="C34" s="14" t="s">
        <v>934</v>
      </c>
      <c r="D34" s="27" t="str">
        <f>IF(ISERROR(VLOOKUP($B34,Listas!$R$4:$S$16,2,FALSE)),"",VLOOKUP($B34,Listas!$R$4:$S$16,2,FALSE))</f>
        <v/>
      </c>
      <c r="E34" s="27" t="s">
        <v>985</v>
      </c>
      <c r="F34" s="27" t="s">
        <v>954</v>
      </c>
      <c r="G34" s="15"/>
      <c r="H34" s="15" t="s">
        <v>909</v>
      </c>
      <c r="I34" s="28" t="str">
        <f>IF(ISERROR(VLOOKUP($B34&amp;" "&amp;$J34,Listas!$AB$4:$AC$16,2,FALSE)),"",VLOOKUP($B34&amp;" "&amp;$J34,Listas!$AB$4:$AC$16,2,FALSE))</f>
        <v/>
      </c>
      <c r="J34" s="15" t="str">
        <f>IF(ISERROR(VLOOKUP($H34,Listas!$L$4:$M$7,2,FALSE)),"",VLOOKUP($H34,Listas!$L$4:$M$7,2,FALSE))</f>
        <v/>
      </c>
      <c r="K34" s="29" t="str">
        <f t="shared" si="0"/>
        <v/>
      </c>
      <c r="L34" s="29" t="str">
        <f>IF(C34="no",VLOOKUP(B34,Listas!$R$4:$Z$17,9, FALSE),"Por favor, introduzca detalles aquí")</f>
        <v>Por favor, introduzca detalles aquí</v>
      </c>
      <c r="M34" s="30" t="str">
        <f>IF(ISERROR(VLOOKUP($E34,Listas!$T$4:$Y$44,5,FALSE)),"",VLOOKUP($E34,Listas!$T$4:$Y$44,5,FALSE))</f>
        <v/>
      </c>
      <c r="N34" s="30" t="str">
        <f>IF(ISERROR(VLOOKUP($E34,Listas!$T$4:$Y$44,6,FALSE)),"",VLOOKUP($E34,Listas!$T$4:$Y$44,6,FALSE))</f>
        <v/>
      </c>
    </row>
    <row r="35" spans="1:14" x14ac:dyDescent="0.25">
      <c r="A35" s="14"/>
      <c r="B35" s="23" t="s">
        <v>942</v>
      </c>
      <c r="C35" s="14" t="s">
        <v>934</v>
      </c>
      <c r="D35" s="27" t="str">
        <f>IF(ISERROR(VLOOKUP($B35,Listas!$R$4:$S$16,2,FALSE)),"",VLOOKUP($B35,Listas!$R$4:$S$16,2,FALSE))</f>
        <v/>
      </c>
      <c r="E35" s="27" t="s">
        <v>985</v>
      </c>
      <c r="F35" s="27" t="s">
        <v>954</v>
      </c>
      <c r="G35" s="15"/>
      <c r="H35" s="15" t="s">
        <v>909</v>
      </c>
      <c r="I35" s="28" t="str">
        <f>IF(ISERROR(VLOOKUP($B35&amp;" "&amp;$J35,Listas!$AB$4:$AC$16,2,FALSE)),"",VLOOKUP($B35&amp;" "&amp;$J35,Listas!$AB$4:$AC$16,2,FALSE))</f>
        <v/>
      </c>
      <c r="J35" s="15" t="str">
        <f>IF(ISERROR(VLOOKUP($H35,Listas!$L$4:$M$7,2,FALSE)),"",VLOOKUP($H35,Listas!$L$4:$M$7,2,FALSE))</f>
        <v/>
      </c>
      <c r="K35" s="29" t="str">
        <f t="shared" si="0"/>
        <v/>
      </c>
      <c r="L35" s="29" t="str">
        <f>IF(C35="no",VLOOKUP(B35,Listas!$R$4:$Z$17,9, FALSE),"Por favor, introduzca detalles aquí")</f>
        <v>Por favor, introduzca detalles aquí</v>
      </c>
      <c r="M35" s="30" t="str">
        <f>IF(ISERROR(VLOOKUP($E35,Listas!$T$4:$Y$44,5,FALSE)),"",VLOOKUP($E35,Listas!$T$4:$Y$44,5,FALSE))</f>
        <v/>
      </c>
      <c r="N35" s="30" t="str">
        <f>IF(ISERROR(VLOOKUP($E35,Listas!$T$4:$Y$44,6,FALSE)),"",VLOOKUP($E35,Listas!$T$4:$Y$44,6,FALSE))</f>
        <v/>
      </c>
    </row>
    <row r="36" spans="1:14" x14ac:dyDescent="0.25">
      <c r="A36" s="14"/>
      <c r="B36" s="23" t="s">
        <v>942</v>
      </c>
      <c r="C36" s="14" t="s">
        <v>934</v>
      </c>
      <c r="D36" s="27" t="str">
        <f>IF(ISERROR(VLOOKUP($B36,Listas!$R$4:$S$16,2,FALSE)),"",VLOOKUP($B36,Listas!$R$4:$S$16,2,FALSE))</f>
        <v/>
      </c>
      <c r="E36" s="27" t="s">
        <v>985</v>
      </c>
      <c r="F36" s="27" t="s">
        <v>954</v>
      </c>
      <c r="G36" s="15"/>
      <c r="H36" s="15" t="s">
        <v>909</v>
      </c>
      <c r="I36" s="28" t="str">
        <f>IF(ISERROR(VLOOKUP($B36&amp;" "&amp;$J36,Listas!$AB$4:$AC$16,2,FALSE)),"",VLOOKUP($B36&amp;" "&amp;$J36,Listas!$AB$4:$AC$16,2,FALSE))</f>
        <v/>
      </c>
      <c r="J36" s="15" t="str">
        <f>IF(ISERROR(VLOOKUP($H36,Listas!$L$4:$M$7,2,FALSE)),"",VLOOKUP($H36,Listas!$L$4:$M$7,2,FALSE))</f>
        <v/>
      </c>
      <c r="K36" s="29" t="str">
        <f t="shared" si="0"/>
        <v/>
      </c>
      <c r="L36" s="29" t="str">
        <f>IF(C36="no",VLOOKUP(B36,Listas!$R$4:$Z$17,9, FALSE),"Por favor, introduzca detalles aquí")</f>
        <v>Por favor, introduzca detalles aquí</v>
      </c>
      <c r="M36" s="30" t="str">
        <f>IF(ISERROR(VLOOKUP($E36,Listas!$T$4:$Y$44,5,FALSE)),"",VLOOKUP($E36,Listas!$T$4:$Y$44,5,FALSE))</f>
        <v/>
      </c>
      <c r="N36" s="30" t="str">
        <f>IF(ISERROR(VLOOKUP($E36,Listas!$T$4:$Y$44,6,FALSE)),"",VLOOKUP($E36,Listas!$T$4:$Y$44,6,FALSE))</f>
        <v/>
      </c>
    </row>
    <row r="37" spans="1:14" x14ac:dyDescent="0.25">
      <c r="A37" s="14"/>
      <c r="B37" s="23" t="s">
        <v>942</v>
      </c>
      <c r="C37" s="14" t="s">
        <v>934</v>
      </c>
      <c r="D37" s="27" t="str">
        <f>IF(ISERROR(VLOOKUP($B37,Listas!$R$4:$S$16,2,FALSE)),"",VLOOKUP($B37,Listas!$R$4:$S$16,2,FALSE))</f>
        <v/>
      </c>
      <c r="E37" s="27" t="s">
        <v>985</v>
      </c>
      <c r="F37" s="27" t="s">
        <v>954</v>
      </c>
      <c r="G37" s="15"/>
      <c r="H37" s="15" t="s">
        <v>909</v>
      </c>
      <c r="I37" s="28" t="str">
        <f>IF(ISERROR(VLOOKUP($B37&amp;" "&amp;$J37,Listas!$AB$4:$AC$16,2,FALSE)),"",VLOOKUP($B37&amp;" "&amp;$J37,Listas!$AB$4:$AC$16,2,FALSE))</f>
        <v/>
      </c>
      <c r="J37" s="15" t="str">
        <f>IF(ISERROR(VLOOKUP($H37,Listas!$L$4:$M$7,2,FALSE)),"",VLOOKUP($H37,Listas!$L$4:$M$7,2,FALSE))</f>
        <v/>
      </c>
      <c r="K37" s="29" t="str">
        <f t="shared" si="0"/>
        <v/>
      </c>
      <c r="L37" s="29" t="str">
        <f>IF(C37="no",VLOOKUP(B37,Listas!$R$4:$Z$17,9, FALSE),"Por favor, introduzca detalles aquí")</f>
        <v>Por favor, introduzca detalles aquí</v>
      </c>
      <c r="M37" s="30" t="str">
        <f>IF(ISERROR(VLOOKUP($E37,Listas!$T$4:$Y$44,5,FALSE)),"",VLOOKUP($E37,Listas!$T$4:$Y$44,5,FALSE))</f>
        <v/>
      </c>
      <c r="N37" s="30" t="str">
        <f>IF(ISERROR(VLOOKUP($E37,Listas!$T$4:$Y$44,6,FALSE)),"",VLOOKUP($E37,Listas!$T$4:$Y$44,6,FALSE))</f>
        <v/>
      </c>
    </row>
    <row r="38" spans="1:14" x14ac:dyDescent="0.25">
      <c r="A38" s="14"/>
      <c r="B38" s="23" t="s">
        <v>942</v>
      </c>
      <c r="C38" s="14" t="s">
        <v>934</v>
      </c>
      <c r="D38" s="27" t="str">
        <f>IF(ISERROR(VLOOKUP($B38,Listas!$R$4:$S$16,2,FALSE)),"",VLOOKUP($B38,Listas!$R$4:$S$16,2,FALSE))</f>
        <v/>
      </c>
      <c r="E38" s="27" t="s">
        <v>985</v>
      </c>
      <c r="F38" s="27" t="s">
        <v>954</v>
      </c>
      <c r="G38" s="15"/>
      <c r="H38" s="15" t="s">
        <v>909</v>
      </c>
      <c r="I38" s="28" t="str">
        <f>IF(ISERROR(VLOOKUP($B38&amp;" "&amp;$J38,Listas!$AB$4:$AC$16,2,FALSE)),"",VLOOKUP($B38&amp;" "&amp;$J38,Listas!$AB$4:$AC$16,2,FALSE))</f>
        <v/>
      </c>
      <c r="J38" s="15" t="str">
        <f>IF(ISERROR(VLOOKUP($H38,Listas!$L$4:$M$7,2,FALSE)),"",VLOOKUP($H38,Listas!$L$4:$M$7,2,FALSE))</f>
        <v/>
      </c>
      <c r="K38" s="29" t="str">
        <f t="shared" si="0"/>
        <v/>
      </c>
      <c r="L38" s="29" t="str">
        <f>IF(C38="no",VLOOKUP(B38,Listas!$R$4:$Z$17,9, FALSE),"Por favor, introduzca detalles aquí")</f>
        <v>Por favor, introduzca detalles aquí</v>
      </c>
      <c r="M38" s="30" t="str">
        <f>IF(ISERROR(VLOOKUP($E38,Listas!$T$4:$Y$44,5,FALSE)),"",VLOOKUP($E38,Listas!$T$4:$Y$44,5,FALSE))</f>
        <v/>
      </c>
      <c r="N38" s="30" t="str">
        <f>IF(ISERROR(VLOOKUP($E38,Listas!$T$4:$Y$44,6,FALSE)),"",VLOOKUP($E38,Listas!$T$4:$Y$44,6,FALSE))</f>
        <v/>
      </c>
    </row>
    <row r="39" spans="1:14" x14ac:dyDescent="0.25">
      <c r="A39" s="14"/>
      <c r="B39" s="23" t="s">
        <v>942</v>
      </c>
      <c r="C39" s="14" t="s">
        <v>934</v>
      </c>
      <c r="D39" s="27" t="str">
        <f>IF(ISERROR(VLOOKUP($B39,Listas!$R$4:$S$16,2,FALSE)),"",VLOOKUP($B39,Listas!$R$4:$S$16,2,FALSE))</f>
        <v/>
      </c>
      <c r="E39" s="27" t="s">
        <v>985</v>
      </c>
      <c r="F39" s="27" t="s">
        <v>954</v>
      </c>
      <c r="G39" s="15"/>
      <c r="H39" s="15" t="s">
        <v>909</v>
      </c>
      <c r="I39" s="28" t="str">
        <f>IF(ISERROR(VLOOKUP($B39&amp;" "&amp;$J39,Listas!$AB$4:$AC$16,2,FALSE)),"",VLOOKUP($B39&amp;" "&amp;$J39,Listas!$AB$4:$AC$16,2,FALSE))</f>
        <v/>
      </c>
      <c r="J39" s="15" t="str">
        <f>IF(ISERROR(VLOOKUP($H39,Listas!$L$4:$M$7,2,FALSE)),"",VLOOKUP($H39,Listas!$L$4:$M$7,2,FALSE))</f>
        <v/>
      </c>
      <c r="K39" s="29" t="str">
        <f t="shared" si="0"/>
        <v/>
      </c>
      <c r="L39" s="29" t="str">
        <f>IF(C39="no",VLOOKUP(B39,Listas!$R$4:$Z$17,9, FALSE),"Por favor, introduzca detalles aquí")</f>
        <v>Por favor, introduzca detalles aquí</v>
      </c>
      <c r="M39" s="30" t="str">
        <f>IF(ISERROR(VLOOKUP($E39,Listas!$T$4:$Y$44,5,FALSE)),"",VLOOKUP($E39,Listas!$T$4:$Y$44,5,FALSE))</f>
        <v/>
      </c>
      <c r="N39" s="30" t="str">
        <f>IF(ISERROR(VLOOKUP($E39,Listas!$T$4:$Y$44,6,FALSE)),"",VLOOKUP($E39,Listas!$T$4:$Y$44,6,FALSE))</f>
        <v/>
      </c>
    </row>
    <row r="40" spans="1:14" x14ac:dyDescent="0.25">
      <c r="A40" s="14"/>
      <c r="B40" s="23" t="s">
        <v>942</v>
      </c>
      <c r="C40" s="14" t="s">
        <v>934</v>
      </c>
      <c r="D40" s="27" t="str">
        <f>IF(ISERROR(VLOOKUP($B40,Listas!$R$4:$S$16,2,FALSE)),"",VLOOKUP($B40,Listas!$R$4:$S$16,2,FALSE))</f>
        <v/>
      </c>
      <c r="E40" s="27" t="s">
        <v>985</v>
      </c>
      <c r="F40" s="27" t="s">
        <v>954</v>
      </c>
      <c r="G40" s="15"/>
      <c r="H40" s="15" t="s">
        <v>909</v>
      </c>
      <c r="I40" s="28" t="str">
        <f>IF(ISERROR(VLOOKUP($B40&amp;" "&amp;$J40,Listas!$AB$4:$AC$16,2,FALSE)),"",VLOOKUP($B40&amp;" "&amp;$J40,Listas!$AB$4:$AC$16,2,FALSE))</f>
        <v/>
      </c>
      <c r="J40" s="15" t="str">
        <f>IF(ISERROR(VLOOKUP($H40,Listas!$L$4:$M$7,2,FALSE)),"",VLOOKUP($H40,Listas!$L$4:$M$7,2,FALSE))</f>
        <v/>
      </c>
      <c r="K40" s="29" t="str">
        <f t="shared" si="0"/>
        <v/>
      </c>
      <c r="L40" s="29" t="str">
        <f>IF(C40="no",VLOOKUP(B40,Listas!$R$4:$Z$17,9, FALSE),"Por favor, introduzca detalles aquí")</f>
        <v>Por favor, introduzca detalles aquí</v>
      </c>
      <c r="M40" s="30" t="str">
        <f>IF(ISERROR(VLOOKUP($E40,Listas!$T$4:$Y$44,5,FALSE)),"",VLOOKUP($E40,Listas!$T$4:$Y$44,5,FALSE))</f>
        <v/>
      </c>
      <c r="N40" s="30" t="str">
        <f>IF(ISERROR(VLOOKUP($E40,Listas!$T$4:$Y$44,6,FALSE)),"",VLOOKUP($E40,Listas!$T$4:$Y$44,6,FALSE))</f>
        <v/>
      </c>
    </row>
    <row r="41" spans="1:14" x14ac:dyDescent="0.25">
      <c r="A41" s="14"/>
      <c r="B41" s="23" t="s">
        <v>942</v>
      </c>
      <c r="C41" s="14" t="s">
        <v>934</v>
      </c>
      <c r="D41" s="27" t="str">
        <f>IF(ISERROR(VLOOKUP($B41,Listas!$R$4:$S$16,2,FALSE)),"",VLOOKUP($B41,Listas!$R$4:$S$16,2,FALSE))</f>
        <v/>
      </c>
      <c r="E41" s="27" t="s">
        <v>985</v>
      </c>
      <c r="F41" s="27" t="s">
        <v>954</v>
      </c>
      <c r="G41" s="15"/>
      <c r="H41" s="15" t="s">
        <v>909</v>
      </c>
      <c r="I41" s="28" t="str">
        <f>IF(ISERROR(VLOOKUP($B41&amp;" "&amp;$J41,Listas!$AB$4:$AC$16,2,FALSE)),"",VLOOKUP($B41&amp;" "&amp;$J41,Listas!$AB$4:$AC$16,2,FALSE))</f>
        <v/>
      </c>
      <c r="J41" s="15" t="str">
        <f>IF(ISERROR(VLOOKUP($H41,Listas!$L$4:$M$7,2,FALSE)),"",VLOOKUP($H41,Listas!$L$4:$M$7,2,FALSE))</f>
        <v/>
      </c>
      <c r="K41" s="29" t="str">
        <f t="shared" si="0"/>
        <v/>
      </c>
      <c r="L41" s="29" t="str">
        <f>IF(C41="no",VLOOKUP(B41,Listas!$R$4:$Z$17,9, FALSE),"Por favor, introduzca detalles aquí")</f>
        <v>Por favor, introduzca detalles aquí</v>
      </c>
      <c r="M41" s="30" t="str">
        <f>IF(ISERROR(VLOOKUP($E41,Listas!$T$4:$Y$44,5,FALSE)),"",VLOOKUP($E41,Listas!$T$4:$Y$44,5,FALSE))</f>
        <v/>
      </c>
      <c r="N41" s="30" t="str">
        <f>IF(ISERROR(VLOOKUP($E41,Listas!$T$4:$Y$44,6,FALSE)),"",VLOOKUP($E41,Listas!$T$4:$Y$44,6,FALSE))</f>
        <v/>
      </c>
    </row>
    <row r="42" spans="1:14" x14ac:dyDescent="0.25">
      <c r="A42" s="14"/>
      <c r="B42" s="23" t="s">
        <v>942</v>
      </c>
      <c r="C42" s="14" t="s">
        <v>934</v>
      </c>
      <c r="D42" s="27" t="str">
        <f>IF(ISERROR(VLOOKUP($B42,Listas!$R$4:$S$16,2,FALSE)),"",VLOOKUP($B42,Listas!$R$4:$S$16,2,FALSE))</f>
        <v/>
      </c>
      <c r="E42" s="27" t="s">
        <v>985</v>
      </c>
      <c r="F42" s="27" t="s">
        <v>954</v>
      </c>
      <c r="G42" s="15"/>
      <c r="H42" s="15" t="s">
        <v>909</v>
      </c>
      <c r="I42" s="28" t="str">
        <f>IF(ISERROR(VLOOKUP($B42&amp;" "&amp;$J42,Listas!$AB$4:$AC$16,2,FALSE)),"",VLOOKUP($B42&amp;" "&amp;$J42,Listas!$AB$4:$AC$16,2,FALSE))</f>
        <v/>
      </c>
      <c r="J42" s="15" t="str">
        <f>IF(ISERROR(VLOOKUP($H42,Listas!$L$4:$M$7,2,FALSE)),"",VLOOKUP($H42,Listas!$L$4:$M$7,2,FALSE))</f>
        <v/>
      </c>
      <c r="K42" s="29" t="str">
        <f t="shared" si="0"/>
        <v/>
      </c>
      <c r="L42" s="29" t="str">
        <f>IF(C42="no",VLOOKUP(B42,Listas!$R$4:$Z$17,9, FALSE),"Por favor, introduzca detalles aquí")</f>
        <v>Por favor, introduzca detalles aquí</v>
      </c>
      <c r="M42" s="30" t="str">
        <f>IF(ISERROR(VLOOKUP($E42,Listas!$T$4:$Y$44,5,FALSE)),"",VLOOKUP($E42,Listas!$T$4:$Y$44,5,FALSE))</f>
        <v/>
      </c>
      <c r="N42" s="30" t="str">
        <f>IF(ISERROR(VLOOKUP($E42,Listas!$T$4:$Y$44,6,FALSE)),"",VLOOKUP($E42,Listas!$T$4:$Y$44,6,FALSE))</f>
        <v/>
      </c>
    </row>
    <row r="43" spans="1:14" x14ac:dyDescent="0.25">
      <c r="A43" s="14"/>
      <c r="B43" s="23" t="s">
        <v>942</v>
      </c>
      <c r="C43" s="14" t="s">
        <v>934</v>
      </c>
      <c r="D43" s="27" t="str">
        <f>IF(ISERROR(VLOOKUP($B43,Listas!$R$4:$S$16,2,FALSE)),"",VLOOKUP($B43,Listas!$R$4:$S$16,2,FALSE))</f>
        <v/>
      </c>
      <c r="E43" s="27" t="s">
        <v>985</v>
      </c>
      <c r="F43" s="27" t="s">
        <v>954</v>
      </c>
      <c r="G43" s="15"/>
      <c r="H43" s="15" t="s">
        <v>909</v>
      </c>
      <c r="I43" s="28" t="str">
        <f>IF(ISERROR(VLOOKUP($B43&amp;" "&amp;$J43,Listas!$AB$4:$AC$16,2,FALSE)),"",VLOOKUP($B43&amp;" "&amp;$J43,Listas!$AB$4:$AC$16,2,FALSE))</f>
        <v/>
      </c>
      <c r="J43" s="15" t="str">
        <f>IF(ISERROR(VLOOKUP($H43,Listas!$L$4:$M$7,2,FALSE)),"",VLOOKUP($H43,Listas!$L$4:$M$7,2,FALSE))</f>
        <v/>
      </c>
      <c r="K43" s="29" t="str">
        <f t="shared" si="0"/>
        <v/>
      </c>
      <c r="L43" s="29" t="str">
        <f>IF(C43="no",VLOOKUP(B43,Listas!$R$4:$Z$17,9, FALSE),"Por favor, introduzca detalles aquí")</f>
        <v>Por favor, introduzca detalles aquí</v>
      </c>
      <c r="M43" s="30" t="str">
        <f>IF(ISERROR(VLOOKUP($E43,Listas!$T$4:$Y$44,5,FALSE)),"",VLOOKUP($E43,Listas!$T$4:$Y$44,5,FALSE))</f>
        <v/>
      </c>
      <c r="N43" s="30" t="str">
        <f>IF(ISERROR(VLOOKUP($E43,Listas!$T$4:$Y$44,6,FALSE)),"",VLOOKUP($E43,Listas!$T$4:$Y$44,6,FALSE))</f>
        <v/>
      </c>
    </row>
    <row r="44" spans="1:14" x14ac:dyDescent="0.25">
      <c r="A44" s="14"/>
      <c r="B44" s="23" t="s">
        <v>942</v>
      </c>
      <c r="C44" s="14" t="s">
        <v>934</v>
      </c>
      <c r="D44" s="27" t="str">
        <f>IF(ISERROR(VLOOKUP($B44,Listas!$R$4:$S$16,2,FALSE)),"",VLOOKUP($B44,Listas!$R$4:$S$16,2,FALSE))</f>
        <v/>
      </c>
      <c r="E44" s="27" t="s">
        <v>985</v>
      </c>
      <c r="F44" s="27" t="s">
        <v>954</v>
      </c>
      <c r="G44" s="15"/>
      <c r="H44" s="15" t="s">
        <v>909</v>
      </c>
      <c r="I44" s="28" t="str">
        <f>IF(ISERROR(VLOOKUP($B44&amp;" "&amp;$J44,Listas!$AB$4:$AC$16,2,FALSE)),"",VLOOKUP($B44&amp;" "&amp;$J44,Listas!$AB$4:$AC$16,2,FALSE))</f>
        <v/>
      </c>
      <c r="J44" s="15" t="str">
        <f>IF(ISERROR(VLOOKUP($H44,Listas!$L$4:$M$7,2,FALSE)),"",VLOOKUP($H44,Listas!$L$4:$M$7,2,FALSE))</f>
        <v/>
      </c>
      <c r="K44" s="29" t="str">
        <f t="shared" si="0"/>
        <v/>
      </c>
      <c r="L44" s="29" t="str">
        <f>IF(C44="no",VLOOKUP(B44,Listas!$R$4:$Z$17,9, FALSE),"Por favor, introduzca detalles aquí")</f>
        <v>Por favor, introduzca detalles aquí</v>
      </c>
      <c r="M44" s="30" t="str">
        <f>IF(ISERROR(VLOOKUP($E44,Listas!$T$4:$Y$44,5,FALSE)),"",VLOOKUP($E44,Listas!$T$4:$Y$44,5,FALSE))</f>
        <v/>
      </c>
      <c r="N44" s="30" t="str">
        <f>IF(ISERROR(VLOOKUP($E44,Listas!$T$4:$Y$44,6,FALSE)),"",VLOOKUP($E44,Listas!$T$4:$Y$44,6,FALSE))</f>
        <v/>
      </c>
    </row>
    <row r="45" spans="1:14" x14ac:dyDescent="0.25">
      <c r="A45" s="14"/>
      <c r="B45" s="23" t="s">
        <v>942</v>
      </c>
      <c r="C45" s="14" t="s">
        <v>934</v>
      </c>
      <c r="D45" s="27" t="str">
        <f>IF(ISERROR(VLOOKUP($B45,Listas!$R$4:$S$16,2,FALSE)),"",VLOOKUP($B45,Listas!$R$4:$S$16,2,FALSE))</f>
        <v/>
      </c>
      <c r="E45" s="27" t="s">
        <v>985</v>
      </c>
      <c r="F45" s="27" t="s">
        <v>954</v>
      </c>
      <c r="G45" s="15"/>
      <c r="H45" s="15" t="s">
        <v>909</v>
      </c>
      <c r="I45" s="28" t="str">
        <f>IF(ISERROR(VLOOKUP($B45&amp;" "&amp;$J45,Listas!$AB$4:$AC$16,2,FALSE)),"",VLOOKUP($B45&amp;" "&amp;$J45,Listas!$AB$4:$AC$16,2,FALSE))</f>
        <v/>
      </c>
      <c r="J45" s="15" t="str">
        <f>IF(ISERROR(VLOOKUP($H45,Listas!$L$4:$M$7,2,FALSE)),"",VLOOKUP($H45,Listas!$L$4:$M$7,2,FALSE))</f>
        <v/>
      </c>
      <c r="K45" s="29" t="str">
        <f t="shared" si="0"/>
        <v/>
      </c>
      <c r="L45" s="29" t="str">
        <f>IF(C45="no",VLOOKUP(B45,Listas!$R$4:$Z$17,9, FALSE),"Por favor, introduzca detalles aquí")</f>
        <v>Por favor, introduzca detalles aquí</v>
      </c>
      <c r="M45" s="30" t="str">
        <f>IF(ISERROR(VLOOKUP($E45,Listas!$T$4:$Y$44,5,FALSE)),"",VLOOKUP($E45,Listas!$T$4:$Y$44,5,FALSE))</f>
        <v/>
      </c>
      <c r="N45" s="30" t="str">
        <f>IF(ISERROR(VLOOKUP($E45,Listas!$T$4:$Y$44,6,FALSE)),"",VLOOKUP($E45,Listas!$T$4:$Y$44,6,FALSE))</f>
        <v/>
      </c>
    </row>
    <row r="46" spans="1:14" x14ac:dyDescent="0.25">
      <c r="A46" s="14"/>
      <c r="B46" s="23" t="s">
        <v>942</v>
      </c>
      <c r="C46" s="14" t="s">
        <v>934</v>
      </c>
      <c r="D46" s="27" t="str">
        <f>IF(ISERROR(VLOOKUP($B46,Listas!$R$4:$S$16,2,FALSE)),"",VLOOKUP($B46,Listas!$R$4:$S$16,2,FALSE))</f>
        <v/>
      </c>
      <c r="E46" s="27" t="s">
        <v>985</v>
      </c>
      <c r="F46" s="27" t="s">
        <v>954</v>
      </c>
      <c r="G46" s="15"/>
      <c r="H46" s="15" t="s">
        <v>909</v>
      </c>
      <c r="I46" s="28" t="str">
        <f>IF(ISERROR(VLOOKUP($B46&amp;" "&amp;$J46,Listas!$AB$4:$AC$16,2,FALSE)),"",VLOOKUP($B46&amp;" "&amp;$J46,Listas!$AB$4:$AC$16,2,FALSE))</f>
        <v/>
      </c>
      <c r="J46" s="15" t="str">
        <f>IF(ISERROR(VLOOKUP($H46,Listas!$L$4:$M$7,2,FALSE)),"",VLOOKUP($H46,Listas!$L$4:$M$7,2,FALSE))</f>
        <v/>
      </c>
      <c r="K46" s="29" t="str">
        <f t="shared" si="0"/>
        <v/>
      </c>
      <c r="L46" s="29" t="str">
        <f>IF(C46="no",VLOOKUP(B46,Listas!$R$4:$Z$17,9, FALSE),"Por favor, introduzca detalles aquí")</f>
        <v>Por favor, introduzca detalles aquí</v>
      </c>
      <c r="M46" s="30" t="str">
        <f>IF(ISERROR(VLOOKUP($E46,Listas!$T$4:$Y$44,5,FALSE)),"",VLOOKUP($E46,Listas!$T$4:$Y$44,5,FALSE))</f>
        <v/>
      </c>
      <c r="N46" s="30" t="str">
        <f>IF(ISERROR(VLOOKUP($E46,Listas!$T$4:$Y$44,6,FALSE)),"",VLOOKUP($E46,Listas!$T$4:$Y$44,6,FALSE))</f>
        <v/>
      </c>
    </row>
    <row r="47" spans="1:14" x14ac:dyDescent="0.25">
      <c r="A47" s="14"/>
      <c r="B47" s="23" t="s">
        <v>942</v>
      </c>
      <c r="C47" s="14" t="s">
        <v>934</v>
      </c>
      <c r="D47" s="27" t="str">
        <f>IF(ISERROR(VLOOKUP($B47,Listas!$R$4:$S$16,2,FALSE)),"",VLOOKUP($B47,Listas!$R$4:$S$16,2,FALSE))</f>
        <v/>
      </c>
      <c r="E47" s="27" t="s">
        <v>985</v>
      </c>
      <c r="F47" s="27" t="s">
        <v>954</v>
      </c>
      <c r="G47" s="15"/>
      <c r="H47" s="15" t="s">
        <v>909</v>
      </c>
      <c r="I47" s="28" t="str">
        <f>IF(ISERROR(VLOOKUP($B47&amp;" "&amp;$J47,Listas!$AB$4:$AC$16,2,FALSE)),"",VLOOKUP($B47&amp;" "&amp;$J47,Listas!$AB$4:$AC$16,2,FALSE))</f>
        <v/>
      </c>
      <c r="J47" s="15" t="str">
        <f>IF(ISERROR(VLOOKUP($H47,Listas!$L$4:$M$7,2,FALSE)),"",VLOOKUP($H47,Listas!$L$4:$M$7,2,FALSE))</f>
        <v/>
      </c>
      <c r="K47" s="29" t="str">
        <f t="shared" si="0"/>
        <v/>
      </c>
      <c r="L47" s="29" t="str">
        <f>IF(C47="no",VLOOKUP(B47,Listas!$R$4:$Z$17,9, FALSE),"Por favor, introduzca detalles aquí")</f>
        <v>Por favor, introduzca detalles aquí</v>
      </c>
      <c r="M47" s="30" t="str">
        <f>IF(ISERROR(VLOOKUP($E47,Listas!$T$4:$Y$44,5,FALSE)),"",VLOOKUP($E47,Listas!$T$4:$Y$44,5,FALSE))</f>
        <v/>
      </c>
      <c r="N47" s="30" t="str">
        <f>IF(ISERROR(VLOOKUP($E47,Listas!$T$4:$Y$44,6,FALSE)),"",VLOOKUP($E47,Listas!$T$4:$Y$44,6,FALSE))</f>
        <v/>
      </c>
    </row>
    <row r="48" spans="1:14" x14ac:dyDescent="0.25">
      <c r="A48" s="14"/>
      <c r="B48" s="23" t="s">
        <v>942</v>
      </c>
      <c r="C48" s="14" t="s">
        <v>934</v>
      </c>
      <c r="D48" s="27" t="str">
        <f>IF(ISERROR(VLOOKUP($B48,Listas!$R$4:$S$16,2,FALSE)),"",VLOOKUP($B48,Listas!$R$4:$S$16,2,FALSE))</f>
        <v/>
      </c>
      <c r="E48" s="27" t="s">
        <v>985</v>
      </c>
      <c r="F48" s="27" t="s">
        <v>954</v>
      </c>
      <c r="G48" s="15"/>
      <c r="H48" s="15" t="s">
        <v>909</v>
      </c>
      <c r="I48" s="28" t="str">
        <f>IF(ISERROR(VLOOKUP($B48&amp;" "&amp;$J48,Listas!$AB$4:$AC$16,2,FALSE)),"",VLOOKUP($B48&amp;" "&amp;$J48,Listas!$AB$4:$AC$16,2,FALSE))</f>
        <v/>
      </c>
      <c r="J48" s="15" t="str">
        <f>IF(ISERROR(VLOOKUP($H48,Listas!$L$4:$M$7,2,FALSE)),"",VLOOKUP($H48,Listas!$L$4:$M$7,2,FALSE))</f>
        <v/>
      </c>
      <c r="K48" s="29" t="str">
        <f t="shared" si="0"/>
        <v/>
      </c>
      <c r="L48" s="29" t="str">
        <f>IF(C48="no",VLOOKUP(B48,Listas!$R$4:$Z$17,9, FALSE),"Por favor, introduzca detalles aquí")</f>
        <v>Por favor, introduzca detalles aquí</v>
      </c>
      <c r="M48" s="30" t="str">
        <f>IF(ISERROR(VLOOKUP($E48,Listas!$T$4:$Y$44,5,FALSE)),"",VLOOKUP($E48,Listas!$T$4:$Y$44,5,FALSE))</f>
        <v/>
      </c>
      <c r="N48" s="30" t="str">
        <f>IF(ISERROR(VLOOKUP($E48,Listas!$T$4:$Y$44,6,FALSE)),"",VLOOKUP($E48,Listas!$T$4:$Y$44,6,FALSE))</f>
        <v/>
      </c>
    </row>
    <row r="49" spans="1:14" x14ac:dyDescent="0.25">
      <c r="A49" s="14"/>
      <c r="B49" s="23" t="s">
        <v>942</v>
      </c>
      <c r="C49" s="14" t="s">
        <v>934</v>
      </c>
      <c r="D49" s="27" t="str">
        <f>IF(ISERROR(VLOOKUP($B49,Listas!$R$4:$S$16,2,FALSE)),"",VLOOKUP($B49,Listas!$R$4:$S$16,2,FALSE))</f>
        <v/>
      </c>
      <c r="E49" s="27" t="s">
        <v>985</v>
      </c>
      <c r="F49" s="27" t="s">
        <v>954</v>
      </c>
      <c r="G49" s="15"/>
      <c r="H49" s="15" t="s">
        <v>909</v>
      </c>
      <c r="I49" s="28" t="str">
        <f>IF(ISERROR(VLOOKUP($B49&amp;" "&amp;$J49,Listas!$AB$4:$AC$16,2,FALSE)),"",VLOOKUP($B49&amp;" "&amp;$J49,Listas!$AB$4:$AC$16,2,FALSE))</f>
        <v/>
      </c>
      <c r="J49" s="15" t="str">
        <f>IF(ISERROR(VLOOKUP($H49,Listas!$L$4:$M$7,2,FALSE)),"",VLOOKUP($H49,Listas!$L$4:$M$7,2,FALSE))</f>
        <v/>
      </c>
      <c r="K49" s="29" t="str">
        <f t="shared" si="0"/>
        <v/>
      </c>
      <c r="L49" s="29" t="str">
        <f>IF(C49="no",VLOOKUP(B49,Listas!$R$4:$Z$17,9, FALSE),"Por favor, introduzca detalles aquí")</f>
        <v>Por favor, introduzca detalles aquí</v>
      </c>
      <c r="M49" s="30" t="str">
        <f>IF(ISERROR(VLOOKUP($E49,Listas!$T$4:$Y$44,5,FALSE)),"",VLOOKUP($E49,Listas!$T$4:$Y$44,5,FALSE))</f>
        <v/>
      </c>
      <c r="N49" s="30" t="str">
        <f>IF(ISERROR(VLOOKUP($E49,Listas!$T$4:$Y$44,6,FALSE)),"",VLOOKUP($E49,Listas!$T$4:$Y$44,6,FALSE))</f>
        <v/>
      </c>
    </row>
    <row r="50" spans="1:14" x14ac:dyDescent="0.25">
      <c r="A50" s="14"/>
      <c r="B50" s="23" t="s">
        <v>942</v>
      </c>
      <c r="C50" s="14" t="s">
        <v>934</v>
      </c>
      <c r="D50" s="27" t="str">
        <f>IF(ISERROR(VLOOKUP($B50,Listas!$R$4:$S$16,2,FALSE)),"",VLOOKUP($B50,Listas!$R$4:$S$16,2,FALSE))</f>
        <v/>
      </c>
      <c r="E50" s="27" t="s">
        <v>985</v>
      </c>
      <c r="F50" s="27" t="s">
        <v>954</v>
      </c>
      <c r="G50" s="15"/>
      <c r="H50" s="15" t="s">
        <v>909</v>
      </c>
      <c r="I50" s="28" t="str">
        <f>IF(ISERROR(VLOOKUP($B50&amp;" "&amp;$J50,Listas!$AB$4:$AC$16,2,FALSE)),"",VLOOKUP($B50&amp;" "&amp;$J50,Listas!$AB$4:$AC$16,2,FALSE))</f>
        <v/>
      </c>
      <c r="J50" s="15" t="str">
        <f>IF(ISERROR(VLOOKUP($H50,Listas!$L$4:$M$7,2,FALSE)),"",VLOOKUP($H50,Listas!$L$4:$M$7,2,FALSE))</f>
        <v/>
      </c>
      <c r="K50" s="29" t="str">
        <f t="shared" si="0"/>
        <v/>
      </c>
      <c r="L50" s="29" t="str">
        <f>IF(C50="no",VLOOKUP(B50,Listas!$R$4:$Z$17,9, FALSE),"Por favor, introduzca detalles aquí")</f>
        <v>Por favor, introduzca detalles aquí</v>
      </c>
      <c r="M50" s="30" t="str">
        <f>IF(ISERROR(VLOOKUP($E50,Listas!$T$4:$Y$44,5,FALSE)),"",VLOOKUP($E50,Listas!$T$4:$Y$44,5,FALSE))</f>
        <v/>
      </c>
      <c r="N50" s="30" t="str">
        <f>IF(ISERROR(VLOOKUP($E50,Listas!$T$4:$Y$44,6,FALSE)),"",VLOOKUP($E50,Listas!$T$4:$Y$44,6,FALSE))</f>
        <v/>
      </c>
    </row>
    <row r="51" spans="1:14" x14ac:dyDescent="0.25">
      <c r="A51" s="14"/>
      <c r="B51" s="23" t="s">
        <v>942</v>
      </c>
      <c r="C51" s="14" t="s">
        <v>934</v>
      </c>
      <c r="D51" s="27" t="str">
        <f>IF(ISERROR(VLOOKUP($B51,Listas!$R$4:$S$16,2,FALSE)),"",VLOOKUP($B51,Listas!$R$4:$S$16,2,FALSE))</f>
        <v/>
      </c>
      <c r="E51" s="27" t="s">
        <v>985</v>
      </c>
      <c r="F51" s="27" t="s">
        <v>954</v>
      </c>
      <c r="G51" s="15"/>
      <c r="H51" s="15" t="s">
        <v>909</v>
      </c>
      <c r="I51" s="28" t="str">
        <f>IF(ISERROR(VLOOKUP($B51&amp;" "&amp;$J51,Listas!$AB$4:$AC$16,2,FALSE)),"",VLOOKUP($B51&amp;" "&amp;$J51,Listas!$AB$4:$AC$16,2,FALSE))</f>
        <v/>
      </c>
      <c r="J51" s="15" t="str">
        <f>IF(ISERROR(VLOOKUP($H51,Listas!$L$4:$M$7,2,FALSE)),"",VLOOKUP($H51,Listas!$L$4:$M$7,2,FALSE))</f>
        <v/>
      </c>
      <c r="K51" s="29" t="str">
        <f t="shared" si="0"/>
        <v/>
      </c>
      <c r="L51" s="29" t="str">
        <f>IF(C51="no",VLOOKUP(B51,Listas!$R$4:$Z$17,9, FALSE),"Por favor, introduzca detalles aquí")</f>
        <v>Por favor, introduzca detalles aquí</v>
      </c>
      <c r="M51" s="30" t="str">
        <f>IF(ISERROR(VLOOKUP($E51,Listas!$T$4:$Y$44,5,FALSE)),"",VLOOKUP($E51,Listas!$T$4:$Y$44,5,FALSE))</f>
        <v/>
      </c>
      <c r="N51" s="30" t="str">
        <f>IF(ISERROR(VLOOKUP($E51,Listas!$T$4:$Y$44,6,FALSE)),"",VLOOKUP($E51,Listas!$T$4:$Y$44,6,FALSE))</f>
        <v/>
      </c>
    </row>
    <row r="52" spans="1:14" x14ac:dyDescent="0.25">
      <c r="A52" s="14"/>
      <c r="B52" s="23" t="s">
        <v>942</v>
      </c>
      <c r="C52" s="14" t="s">
        <v>934</v>
      </c>
      <c r="D52" s="27" t="str">
        <f>IF(ISERROR(VLOOKUP($B52,Listas!$R$4:$S$16,2,FALSE)),"",VLOOKUP($B52,Listas!$R$4:$S$16,2,FALSE))</f>
        <v/>
      </c>
      <c r="E52" s="27" t="s">
        <v>985</v>
      </c>
      <c r="F52" s="27" t="s">
        <v>954</v>
      </c>
      <c r="G52" s="15"/>
      <c r="H52" s="15" t="s">
        <v>909</v>
      </c>
      <c r="I52" s="28" t="str">
        <f>IF(ISERROR(VLOOKUP($B52&amp;" "&amp;$J52,Listas!$AB$4:$AC$16,2,FALSE)),"",VLOOKUP($B52&amp;" "&amp;$J52,Listas!$AB$4:$AC$16,2,FALSE))</f>
        <v/>
      </c>
      <c r="J52" s="15" t="str">
        <f>IF(ISERROR(VLOOKUP($H52,Listas!$L$4:$M$7,2,FALSE)),"",VLOOKUP($H52,Listas!$L$4:$M$7,2,FALSE))</f>
        <v/>
      </c>
      <c r="K52" s="29" t="str">
        <f t="shared" si="0"/>
        <v/>
      </c>
      <c r="L52" s="29" t="str">
        <f>IF(C52="no",VLOOKUP(B52,Listas!$R$4:$Z$17,9, FALSE),"Por favor, introduzca detalles aquí")</f>
        <v>Por favor, introduzca detalles aquí</v>
      </c>
      <c r="M52" s="30" t="str">
        <f>IF(ISERROR(VLOOKUP($E52,Listas!$T$4:$Y$44,5,FALSE)),"",VLOOKUP($E52,Listas!$T$4:$Y$44,5,FALSE))</f>
        <v/>
      </c>
      <c r="N52" s="30" t="str">
        <f>IF(ISERROR(VLOOKUP($E52,Listas!$T$4:$Y$44,6,FALSE)),"",VLOOKUP($E52,Listas!$T$4:$Y$44,6,FALSE))</f>
        <v/>
      </c>
    </row>
    <row r="53" spans="1:14" x14ac:dyDescent="0.25">
      <c r="A53" s="14"/>
      <c r="B53" s="23" t="s">
        <v>942</v>
      </c>
      <c r="C53" s="14" t="s">
        <v>934</v>
      </c>
      <c r="D53" s="27" t="str">
        <f>IF(ISERROR(VLOOKUP($B53,Listas!$R$4:$S$16,2,FALSE)),"",VLOOKUP($B53,Listas!$R$4:$S$16,2,FALSE))</f>
        <v/>
      </c>
      <c r="E53" s="27" t="s">
        <v>985</v>
      </c>
      <c r="F53" s="27" t="s">
        <v>954</v>
      </c>
      <c r="G53" s="15"/>
      <c r="H53" s="15" t="s">
        <v>909</v>
      </c>
      <c r="I53" s="28" t="str">
        <f>IF(ISERROR(VLOOKUP($B53&amp;" "&amp;$J53,Listas!$AB$4:$AC$16,2,FALSE)),"",VLOOKUP($B53&amp;" "&amp;$J53,Listas!$AB$4:$AC$16,2,FALSE))</f>
        <v/>
      </c>
      <c r="J53" s="15" t="str">
        <f>IF(ISERROR(VLOOKUP($H53,Listas!$L$4:$M$7,2,FALSE)),"",VLOOKUP($H53,Listas!$L$4:$M$7,2,FALSE))</f>
        <v/>
      </c>
      <c r="K53" s="29" t="str">
        <f t="shared" si="0"/>
        <v/>
      </c>
      <c r="L53" s="29" t="str">
        <f>IF(C53="no",VLOOKUP(B53,Listas!$R$4:$Z$17,9, FALSE),"Por favor, introduzca detalles aquí")</f>
        <v>Por favor, introduzca detalles aquí</v>
      </c>
      <c r="M53" s="30" t="str">
        <f>IF(ISERROR(VLOOKUP($E53,Listas!$T$4:$Y$44,5,FALSE)),"",VLOOKUP($E53,Listas!$T$4:$Y$44,5,FALSE))</f>
        <v/>
      </c>
      <c r="N53" s="30" t="str">
        <f>IF(ISERROR(VLOOKUP($E53,Listas!$T$4:$Y$44,6,FALSE)),"",VLOOKUP($E53,Listas!$T$4:$Y$44,6,FALSE))</f>
        <v/>
      </c>
    </row>
    <row r="54" spans="1:14" x14ac:dyDescent="0.25">
      <c r="A54" s="14"/>
      <c r="B54" s="23" t="s">
        <v>942</v>
      </c>
      <c r="C54" s="14" t="s">
        <v>934</v>
      </c>
      <c r="D54" s="27" t="str">
        <f>IF(ISERROR(VLOOKUP($B54,Listas!$R$4:$S$16,2,FALSE)),"",VLOOKUP($B54,Listas!$R$4:$S$16,2,FALSE))</f>
        <v/>
      </c>
      <c r="E54" s="27" t="s">
        <v>985</v>
      </c>
      <c r="F54" s="27" t="s">
        <v>954</v>
      </c>
      <c r="G54" s="15"/>
      <c r="H54" s="15" t="s">
        <v>909</v>
      </c>
      <c r="I54" s="28" t="str">
        <f>IF(ISERROR(VLOOKUP($B54&amp;" "&amp;$J54,Listas!$AB$4:$AC$16,2,FALSE)),"",VLOOKUP($B54&amp;" "&amp;$J54,Listas!$AB$4:$AC$16,2,FALSE))</f>
        <v/>
      </c>
      <c r="J54" s="15" t="str">
        <f>IF(ISERROR(VLOOKUP($H54,Listas!$L$4:$M$7,2,FALSE)),"",VLOOKUP($H54,Listas!$L$4:$M$7,2,FALSE))</f>
        <v/>
      </c>
      <c r="K54" s="29" t="str">
        <f t="shared" si="0"/>
        <v/>
      </c>
      <c r="L54" s="29" t="str">
        <f>IF(C54="no",VLOOKUP(B54,Listas!$R$4:$Z$17,9, FALSE),"Por favor, introduzca detalles aquí")</f>
        <v>Por favor, introduzca detalles aquí</v>
      </c>
      <c r="M54" s="30" t="str">
        <f>IF(ISERROR(VLOOKUP($E54,Listas!$T$4:$Y$44,5,FALSE)),"",VLOOKUP($E54,Listas!$T$4:$Y$44,5,FALSE))</f>
        <v/>
      </c>
      <c r="N54" s="30" t="str">
        <f>IF(ISERROR(VLOOKUP($E54,Listas!$T$4:$Y$44,6,FALSE)),"",VLOOKUP($E54,Listas!$T$4:$Y$44,6,FALSE))</f>
        <v/>
      </c>
    </row>
    <row r="55" spans="1:14" x14ac:dyDescent="0.25">
      <c r="A55" s="14"/>
      <c r="B55" s="23" t="s">
        <v>942</v>
      </c>
      <c r="C55" s="14" t="s">
        <v>934</v>
      </c>
      <c r="D55" s="27" t="str">
        <f>IF(ISERROR(VLOOKUP($B55,Listas!$R$4:$S$16,2,FALSE)),"",VLOOKUP($B55,Listas!$R$4:$S$16,2,FALSE))</f>
        <v/>
      </c>
      <c r="E55" s="27" t="s">
        <v>985</v>
      </c>
      <c r="F55" s="27" t="s">
        <v>954</v>
      </c>
      <c r="G55" s="15"/>
      <c r="H55" s="15" t="s">
        <v>909</v>
      </c>
      <c r="I55" s="28" t="str">
        <f>IF(ISERROR(VLOOKUP($B55&amp;" "&amp;$J55,Listas!$AB$4:$AC$16,2,FALSE)),"",VLOOKUP($B55&amp;" "&amp;$J55,Listas!$AB$4:$AC$16,2,FALSE))</f>
        <v/>
      </c>
      <c r="J55" s="15" t="str">
        <f>IF(ISERROR(VLOOKUP($H55,Listas!$L$4:$M$7,2,FALSE)),"",VLOOKUP($H55,Listas!$L$4:$M$7,2,FALSE))</f>
        <v/>
      </c>
      <c r="K55" s="29" t="str">
        <f t="shared" si="0"/>
        <v/>
      </c>
      <c r="L55" s="29" t="str">
        <f>IF(C55="no",VLOOKUP(B55,Listas!$R$4:$Z$17,9, FALSE),"Por favor, introduzca detalles aquí")</f>
        <v>Por favor, introduzca detalles aquí</v>
      </c>
      <c r="M55" s="30" t="str">
        <f>IF(ISERROR(VLOOKUP($E55,Listas!$T$4:$Y$44,5,FALSE)),"",VLOOKUP($E55,Listas!$T$4:$Y$44,5,FALSE))</f>
        <v/>
      </c>
      <c r="N55" s="30" t="str">
        <f>IF(ISERROR(VLOOKUP($E55,Listas!$T$4:$Y$44,6,FALSE)),"",VLOOKUP($E55,Listas!$T$4:$Y$44,6,FALSE))</f>
        <v/>
      </c>
    </row>
    <row r="56" spans="1:14" x14ac:dyDescent="0.25">
      <c r="A56" s="14"/>
      <c r="B56" s="23" t="s">
        <v>942</v>
      </c>
      <c r="C56" s="14" t="s">
        <v>934</v>
      </c>
      <c r="D56" s="27" t="str">
        <f>IF(ISERROR(VLOOKUP($B56,Listas!$R$4:$S$16,2,FALSE)),"",VLOOKUP($B56,Listas!$R$4:$S$16,2,FALSE))</f>
        <v/>
      </c>
      <c r="E56" s="27" t="s">
        <v>985</v>
      </c>
      <c r="F56" s="27" t="s">
        <v>954</v>
      </c>
      <c r="G56" s="15"/>
      <c r="H56" s="15" t="s">
        <v>909</v>
      </c>
      <c r="I56" s="28" t="str">
        <f>IF(ISERROR(VLOOKUP($B56&amp;" "&amp;$J56,Listas!$AB$4:$AC$16,2,FALSE)),"",VLOOKUP($B56&amp;" "&amp;$J56,Listas!$AB$4:$AC$16,2,FALSE))</f>
        <v/>
      </c>
      <c r="J56" s="15" t="str">
        <f>IF(ISERROR(VLOOKUP($H56,Listas!$L$4:$M$7,2,FALSE)),"",VLOOKUP($H56,Listas!$L$4:$M$7,2,FALSE))</f>
        <v/>
      </c>
      <c r="K56" s="29" t="str">
        <f t="shared" si="0"/>
        <v/>
      </c>
      <c r="L56" s="29" t="str">
        <f>IF(C56="no",VLOOKUP(B56,Listas!$R$4:$Z$17,9, FALSE),"Por favor, introduzca detalles aquí")</f>
        <v>Por favor, introduzca detalles aquí</v>
      </c>
      <c r="M56" s="30" t="str">
        <f>IF(ISERROR(VLOOKUP($E56,Listas!$T$4:$Y$44,5,FALSE)),"",VLOOKUP($E56,Listas!$T$4:$Y$44,5,FALSE))</f>
        <v/>
      </c>
      <c r="N56" s="30" t="str">
        <f>IF(ISERROR(VLOOKUP($E56,Listas!$T$4:$Y$44,6,FALSE)),"",VLOOKUP($E56,Listas!$T$4:$Y$44,6,FALSE))</f>
        <v/>
      </c>
    </row>
    <row r="57" spans="1:14" x14ac:dyDescent="0.25">
      <c r="A57" s="14"/>
      <c r="B57" s="23" t="s">
        <v>942</v>
      </c>
      <c r="C57" s="14" t="s">
        <v>934</v>
      </c>
      <c r="D57" s="27" t="str">
        <f>IF(ISERROR(VLOOKUP($B57,Listas!$R$4:$S$16,2,FALSE)),"",VLOOKUP($B57,Listas!$R$4:$S$16,2,FALSE))</f>
        <v/>
      </c>
      <c r="E57" s="27" t="s">
        <v>985</v>
      </c>
      <c r="F57" s="27" t="s">
        <v>954</v>
      </c>
      <c r="G57" s="15"/>
      <c r="H57" s="15" t="s">
        <v>909</v>
      </c>
      <c r="I57" s="28" t="str">
        <f>IF(ISERROR(VLOOKUP($B57&amp;" "&amp;$J57,Listas!$AB$4:$AC$16,2,FALSE)),"",VLOOKUP($B57&amp;" "&amp;$J57,Listas!$AB$4:$AC$16,2,FALSE))</f>
        <v/>
      </c>
      <c r="J57" s="15" t="str">
        <f>IF(ISERROR(VLOOKUP($H57,Listas!$L$4:$M$7,2,FALSE)),"",VLOOKUP($H57,Listas!$L$4:$M$7,2,FALSE))</f>
        <v/>
      </c>
      <c r="K57" s="29" t="str">
        <f t="shared" si="0"/>
        <v/>
      </c>
      <c r="L57" s="29" t="str">
        <f>IF(C57="no",VLOOKUP(B57,Listas!$R$4:$Z$17,9, FALSE),"Por favor, introduzca detalles aquí")</f>
        <v>Por favor, introduzca detalles aquí</v>
      </c>
      <c r="M57" s="30" t="str">
        <f>IF(ISERROR(VLOOKUP($E57,Listas!$T$4:$Y$44,5,FALSE)),"",VLOOKUP($E57,Listas!$T$4:$Y$44,5,FALSE))</f>
        <v/>
      </c>
      <c r="N57" s="30" t="str">
        <f>IF(ISERROR(VLOOKUP($E57,Listas!$T$4:$Y$44,6,FALSE)),"",VLOOKUP($E57,Listas!$T$4:$Y$44,6,FALSE))</f>
        <v/>
      </c>
    </row>
    <row r="58" spans="1:14" x14ac:dyDescent="0.25">
      <c r="A58" s="14"/>
      <c r="B58" s="23" t="s">
        <v>942</v>
      </c>
      <c r="C58" s="14" t="s">
        <v>934</v>
      </c>
      <c r="D58" s="27" t="str">
        <f>IF(ISERROR(VLOOKUP($B58,Listas!$R$4:$S$16,2,FALSE)),"",VLOOKUP($B58,Listas!$R$4:$S$16,2,FALSE))</f>
        <v/>
      </c>
      <c r="E58" s="27" t="s">
        <v>985</v>
      </c>
      <c r="F58" s="27" t="s">
        <v>954</v>
      </c>
      <c r="G58" s="15"/>
      <c r="H58" s="15" t="s">
        <v>909</v>
      </c>
      <c r="I58" s="28" t="str">
        <f>IF(ISERROR(VLOOKUP($B58&amp;" "&amp;$J58,Listas!$AB$4:$AC$16,2,FALSE)),"",VLOOKUP($B58&amp;" "&amp;$J58,Listas!$AB$4:$AC$16,2,FALSE))</f>
        <v/>
      </c>
      <c r="J58" s="15" t="str">
        <f>IF(ISERROR(VLOOKUP($H58,Listas!$L$4:$M$7,2,FALSE)),"",VLOOKUP($H58,Listas!$L$4:$M$7,2,FALSE))</f>
        <v/>
      </c>
      <c r="K58" s="29" t="str">
        <f t="shared" si="0"/>
        <v/>
      </c>
      <c r="L58" s="29" t="str">
        <f>IF(C58="no",VLOOKUP(B58,Listas!$R$4:$Z$17,9, FALSE),"Por favor, introduzca detalles aquí")</f>
        <v>Por favor, introduzca detalles aquí</v>
      </c>
      <c r="M58" s="30" t="str">
        <f>IF(ISERROR(VLOOKUP($E58,Listas!$T$4:$Y$44,5,FALSE)),"",VLOOKUP($E58,Listas!$T$4:$Y$44,5,FALSE))</f>
        <v/>
      </c>
      <c r="N58" s="30" t="str">
        <f>IF(ISERROR(VLOOKUP($E58,Listas!$T$4:$Y$44,6,FALSE)),"",VLOOKUP($E58,Listas!$T$4:$Y$44,6,FALSE))</f>
        <v/>
      </c>
    </row>
    <row r="59" spans="1:14" x14ac:dyDescent="0.25">
      <c r="A59" s="14"/>
      <c r="B59" s="23" t="s">
        <v>942</v>
      </c>
      <c r="C59" s="14" t="s">
        <v>934</v>
      </c>
      <c r="D59" s="27" t="str">
        <f>IF(ISERROR(VLOOKUP($B59,Listas!$R$4:$S$16,2,FALSE)),"",VLOOKUP($B59,Listas!$R$4:$S$16,2,FALSE))</f>
        <v/>
      </c>
      <c r="E59" s="27" t="s">
        <v>985</v>
      </c>
      <c r="F59" s="27" t="s">
        <v>954</v>
      </c>
      <c r="G59" s="15"/>
      <c r="H59" s="15" t="s">
        <v>909</v>
      </c>
      <c r="I59" s="28" t="str">
        <f>IF(ISERROR(VLOOKUP($B59&amp;" "&amp;$J59,Listas!$AB$4:$AC$16,2,FALSE)),"",VLOOKUP($B59&amp;" "&amp;$J59,Listas!$AB$4:$AC$16,2,FALSE))</f>
        <v/>
      </c>
      <c r="J59" s="15" t="str">
        <f>IF(ISERROR(VLOOKUP($H59,Listas!$L$4:$M$7,2,FALSE)),"",VLOOKUP($H59,Listas!$L$4:$M$7,2,FALSE))</f>
        <v/>
      </c>
      <c r="K59" s="29" t="str">
        <f t="shared" si="0"/>
        <v/>
      </c>
      <c r="L59" s="29" t="str">
        <f>IF(C59="no",VLOOKUP(B59,Listas!$R$4:$Z$17,9, FALSE),"Por favor, introduzca detalles aquí")</f>
        <v>Por favor, introduzca detalles aquí</v>
      </c>
      <c r="M59" s="30" t="str">
        <f>IF(ISERROR(VLOOKUP($E59,Listas!$T$4:$Y$44,5,FALSE)),"",VLOOKUP($E59,Listas!$T$4:$Y$44,5,FALSE))</f>
        <v/>
      </c>
      <c r="N59" s="30" t="str">
        <f>IF(ISERROR(VLOOKUP($E59,Listas!$T$4:$Y$44,6,FALSE)),"",VLOOKUP($E59,Listas!$T$4:$Y$44,6,FALSE))</f>
        <v/>
      </c>
    </row>
    <row r="60" spans="1:14" x14ac:dyDescent="0.25">
      <c r="A60" s="14"/>
      <c r="B60" s="23" t="s">
        <v>942</v>
      </c>
      <c r="C60" s="14" t="s">
        <v>934</v>
      </c>
      <c r="D60" s="27" t="str">
        <f>IF(ISERROR(VLOOKUP($B60,Listas!$R$4:$S$16,2,FALSE)),"",VLOOKUP($B60,Listas!$R$4:$S$16,2,FALSE))</f>
        <v/>
      </c>
      <c r="E60" s="27" t="s">
        <v>985</v>
      </c>
      <c r="F60" s="27" t="s">
        <v>954</v>
      </c>
      <c r="G60" s="15"/>
      <c r="H60" s="15" t="s">
        <v>909</v>
      </c>
      <c r="I60" s="28" t="str">
        <f>IF(ISERROR(VLOOKUP($B60&amp;" "&amp;$J60,Listas!$AB$4:$AC$16,2,FALSE)),"",VLOOKUP($B60&amp;" "&amp;$J60,Listas!$AB$4:$AC$16,2,FALSE))</f>
        <v/>
      </c>
      <c r="J60" s="15" t="str">
        <f>IF(ISERROR(VLOOKUP($H60,Listas!$L$4:$M$7,2,FALSE)),"",VLOOKUP($H60,Listas!$L$4:$M$7,2,FALSE))</f>
        <v/>
      </c>
      <c r="K60" s="29" t="str">
        <f t="shared" si="0"/>
        <v/>
      </c>
      <c r="L60" s="29" t="str">
        <f>IF(C60="no",VLOOKUP(B60,Listas!$R$4:$Z$17,9, FALSE),"Por favor, introduzca detalles aquí")</f>
        <v>Por favor, introduzca detalles aquí</v>
      </c>
      <c r="M60" s="30" t="str">
        <f>IF(ISERROR(VLOOKUP($E60,Listas!$T$4:$Y$44,5,FALSE)),"",VLOOKUP($E60,Listas!$T$4:$Y$44,5,FALSE))</f>
        <v/>
      </c>
      <c r="N60" s="30" t="str">
        <f>IF(ISERROR(VLOOKUP($E60,Listas!$T$4:$Y$44,6,FALSE)),"",VLOOKUP($E60,Listas!$T$4:$Y$44,6,FALSE))</f>
        <v/>
      </c>
    </row>
    <row r="61" spans="1:14" x14ac:dyDescent="0.25">
      <c r="A61" s="14"/>
      <c r="B61" s="23" t="s">
        <v>942</v>
      </c>
      <c r="C61" s="14" t="s">
        <v>934</v>
      </c>
      <c r="D61" s="27" t="str">
        <f>IF(ISERROR(VLOOKUP($B61,Listas!$R$4:$S$16,2,FALSE)),"",VLOOKUP($B61,Listas!$R$4:$S$16,2,FALSE))</f>
        <v/>
      </c>
      <c r="E61" s="27" t="s">
        <v>985</v>
      </c>
      <c r="F61" s="27" t="s">
        <v>954</v>
      </c>
      <c r="G61" s="15"/>
      <c r="H61" s="15" t="s">
        <v>909</v>
      </c>
      <c r="I61" s="28" t="str">
        <f>IF(ISERROR(VLOOKUP($B61&amp;" "&amp;$J61,Listas!$AB$4:$AC$16,2,FALSE)),"",VLOOKUP($B61&amp;" "&amp;$J61,Listas!$AB$4:$AC$16,2,FALSE))</f>
        <v/>
      </c>
      <c r="J61" s="15" t="str">
        <f>IF(ISERROR(VLOOKUP($H61,Listas!$L$4:$M$7,2,FALSE)),"",VLOOKUP($H61,Listas!$L$4:$M$7,2,FALSE))</f>
        <v/>
      </c>
      <c r="K61" s="29" t="str">
        <f t="shared" si="0"/>
        <v/>
      </c>
      <c r="L61" s="29" t="str">
        <f>IF(C61="no",VLOOKUP(B61,Listas!$R$4:$Z$17,9, FALSE),"Por favor, introduzca detalles aquí")</f>
        <v>Por favor, introduzca detalles aquí</v>
      </c>
      <c r="M61" s="30" t="str">
        <f>IF(ISERROR(VLOOKUP($E61,Listas!$T$4:$Y$44,5,FALSE)),"",VLOOKUP($E61,Listas!$T$4:$Y$44,5,FALSE))</f>
        <v/>
      </c>
      <c r="N61" s="30" t="str">
        <f>IF(ISERROR(VLOOKUP($E61,Listas!$T$4:$Y$44,6,FALSE)),"",VLOOKUP($E61,Listas!$T$4:$Y$44,6,FALSE))</f>
        <v/>
      </c>
    </row>
    <row r="62" spans="1:14" x14ac:dyDescent="0.25">
      <c r="A62" s="14"/>
      <c r="B62" s="23" t="s">
        <v>942</v>
      </c>
      <c r="C62" s="14" t="s">
        <v>934</v>
      </c>
      <c r="D62" s="27" t="str">
        <f>IF(ISERROR(VLOOKUP($B62,Listas!$R$4:$S$16,2,FALSE)),"",VLOOKUP($B62,Listas!$R$4:$S$16,2,FALSE))</f>
        <v/>
      </c>
      <c r="E62" s="27" t="s">
        <v>985</v>
      </c>
      <c r="F62" s="27" t="s">
        <v>954</v>
      </c>
      <c r="G62" s="15"/>
      <c r="H62" s="15" t="s">
        <v>909</v>
      </c>
      <c r="I62" s="28" t="str">
        <f>IF(ISERROR(VLOOKUP($B62&amp;" "&amp;$J62,Listas!$AB$4:$AC$16,2,FALSE)),"",VLOOKUP($B62&amp;" "&amp;$J62,Listas!$AB$4:$AC$16,2,FALSE))</f>
        <v/>
      </c>
      <c r="J62" s="15" t="str">
        <f>IF(ISERROR(VLOOKUP($H62,Listas!$L$4:$M$7,2,FALSE)),"",VLOOKUP($H62,Listas!$L$4:$M$7,2,FALSE))</f>
        <v/>
      </c>
      <c r="K62" s="29" t="str">
        <f t="shared" si="0"/>
        <v/>
      </c>
      <c r="L62" s="29" t="str">
        <f>IF(C62="no",VLOOKUP(B62,Listas!$R$4:$Z$17,9, FALSE),"Por favor, introduzca detalles aquí")</f>
        <v>Por favor, introduzca detalles aquí</v>
      </c>
      <c r="M62" s="30" t="str">
        <f>IF(ISERROR(VLOOKUP($E62,Listas!$T$4:$Y$44,5,FALSE)),"",VLOOKUP($E62,Listas!$T$4:$Y$44,5,FALSE))</f>
        <v/>
      </c>
      <c r="N62" s="30" t="str">
        <f>IF(ISERROR(VLOOKUP($E62,Listas!$T$4:$Y$44,6,FALSE)),"",VLOOKUP($E62,Listas!$T$4:$Y$44,6,FALSE))</f>
        <v/>
      </c>
    </row>
    <row r="63" spans="1:14" x14ac:dyDescent="0.25">
      <c r="A63" s="14"/>
      <c r="B63" s="23" t="s">
        <v>942</v>
      </c>
      <c r="C63" s="14" t="s">
        <v>934</v>
      </c>
      <c r="D63" s="27" t="str">
        <f>IF(ISERROR(VLOOKUP($B63,Listas!$R$4:$S$16,2,FALSE)),"",VLOOKUP($B63,Listas!$R$4:$S$16,2,FALSE))</f>
        <v/>
      </c>
      <c r="E63" s="27" t="s">
        <v>985</v>
      </c>
      <c r="F63" s="27" t="s">
        <v>954</v>
      </c>
      <c r="G63" s="15"/>
      <c r="H63" s="15" t="s">
        <v>909</v>
      </c>
      <c r="I63" s="28" t="str">
        <f>IF(ISERROR(VLOOKUP($B63&amp;" "&amp;$J63,Listas!$AB$4:$AC$16,2,FALSE)),"",VLOOKUP($B63&amp;" "&amp;$J63,Listas!$AB$4:$AC$16,2,FALSE))</f>
        <v/>
      </c>
      <c r="J63" s="15" t="str">
        <f>IF(ISERROR(VLOOKUP($H63,Listas!$L$4:$M$7,2,FALSE)),"",VLOOKUP($H63,Listas!$L$4:$M$7,2,FALSE))</f>
        <v/>
      </c>
      <c r="K63" s="29" t="str">
        <f t="shared" si="0"/>
        <v/>
      </c>
      <c r="L63" s="29" t="str">
        <f>IF(C63="no",VLOOKUP(B63,Listas!$R$4:$Z$17,9, FALSE),"Por favor, introduzca detalles aquí")</f>
        <v>Por favor, introduzca detalles aquí</v>
      </c>
      <c r="M63" s="30" t="str">
        <f>IF(ISERROR(VLOOKUP($E63,Listas!$T$4:$Y$44,5,FALSE)),"",VLOOKUP($E63,Listas!$T$4:$Y$44,5,FALSE))</f>
        <v/>
      </c>
      <c r="N63" s="30" t="str">
        <f>IF(ISERROR(VLOOKUP($E63,Listas!$T$4:$Y$44,6,FALSE)),"",VLOOKUP($E63,Listas!$T$4:$Y$44,6,FALSE))</f>
        <v/>
      </c>
    </row>
    <row r="64" spans="1:14" x14ac:dyDescent="0.25">
      <c r="A64" s="14"/>
      <c r="B64" s="23" t="s">
        <v>942</v>
      </c>
      <c r="C64" s="14" t="s">
        <v>934</v>
      </c>
      <c r="D64" s="27" t="str">
        <f>IF(ISERROR(VLOOKUP($B64,Listas!$R$4:$S$16,2,FALSE)),"",VLOOKUP($B64,Listas!$R$4:$S$16,2,FALSE))</f>
        <v/>
      </c>
      <c r="E64" s="27" t="s">
        <v>985</v>
      </c>
      <c r="F64" s="27" t="s">
        <v>954</v>
      </c>
      <c r="G64" s="15"/>
      <c r="H64" s="15" t="s">
        <v>909</v>
      </c>
      <c r="I64" s="28" t="str">
        <f>IF(ISERROR(VLOOKUP($B64&amp;" "&amp;$J64,Listas!$AB$4:$AC$16,2,FALSE)),"",VLOOKUP($B64&amp;" "&amp;$J64,Listas!$AB$4:$AC$16,2,FALSE))</f>
        <v/>
      </c>
      <c r="J64" s="15" t="str">
        <f>IF(ISERROR(VLOOKUP($H64,Listas!$L$4:$M$7,2,FALSE)),"",VLOOKUP($H64,Listas!$L$4:$M$7,2,FALSE))</f>
        <v/>
      </c>
      <c r="K64" s="29" t="str">
        <f t="shared" si="0"/>
        <v/>
      </c>
      <c r="L64" s="29" t="str">
        <f>IF(C64="no",VLOOKUP(B64,Listas!$R$4:$Z$17,9, FALSE),"Por favor, introduzca detalles aquí")</f>
        <v>Por favor, introduzca detalles aquí</v>
      </c>
      <c r="M64" s="30" t="str">
        <f>IF(ISERROR(VLOOKUP($E64,Listas!$T$4:$Y$44,5,FALSE)),"",VLOOKUP($E64,Listas!$T$4:$Y$44,5,FALSE))</f>
        <v/>
      </c>
      <c r="N64" s="30" t="str">
        <f>IF(ISERROR(VLOOKUP($E64,Listas!$T$4:$Y$44,6,FALSE)),"",VLOOKUP($E64,Listas!$T$4:$Y$44,6,FALSE))</f>
        <v/>
      </c>
    </row>
    <row r="65" spans="1:14" x14ac:dyDescent="0.25">
      <c r="A65" s="14"/>
      <c r="B65" s="23" t="s">
        <v>942</v>
      </c>
      <c r="C65" s="14" t="s">
        <v>934</v>
      </c>
      <c r="D65" s="27" t="str">
        <f>IF(ISERROR(VLOOKUP($B65,Listas!$R$4:$S$16,2,FALSE)),"",VLOOKUP($B65,Listas!$R$4:$S$16,2,FALSE))</f>
        <v/>
      </c>
      <c r="E65" s="27" t="s">
        <v>985</v>
      </c>
      <c r="F65" s="27" t="s">
        <v>954</v>
      </c>
      <c r="G65" s="15"/>
      <c r="H65" s="15" t="s">
        <v>909</v>
      </c>
      <c r="I65" s="28" t="str">
        <f>IF(ISERROR(VLOOKUP($B65&amp;" "&amp;$J65,Listas!$AB$4:$AC$16,2,FALSE)),"",VLOOKUP($B65&amp;" "&amp;$J65,Listas!$AB$4:$AC$16,2,FALSE))</f>
        <v/>
      </c>
      <c r="J65" s="15" t="str">
        <f>IF(ISERROR(VLOOKUP($H65,Listas!$L$4:$M$7,2,FALSE)),"",VLOOKUP($H65,Listas!$L$4:$M$7,2,FALSE))</f>
        <v/>
      </c>
      <c r="K65" s="29" t="str">
        <f t="shared" si="0"/>
        <v/>
      </c>
      <c r="L65" s="29" t="str">
        <f>IF(C65="no",VLOOKUP(B65,Listas!$R$4:$Z$17,9, FALSE),"Por favor, introduzca detalles aquí")</f>
        <v>Por favor, introduzca detalles aquí</v>
      </c>
      <c r="M65" s="30" t="str">
        <f>IF(ISERROR(VLOOKUP($E65,Listas!$T$4:$Y$44,5,FALSE)),"",VLOOKUP($E65,Listas!$T$4:$Y$44,5,FALSE))</f>
        <v/>
      </c>
      <c r="N65" s="30" t="str">
        <f>IF(ISERROR(VLOOKUP($E65,Listas!$T$4:$Y$44,6,FALSE)),"",VLOOKUP($E65,Listas!$T$4:$Y$44,6,FALSE))</f>
        <v/>
      </c>
    </row>
    <row r="66" spans="1:14" x14ac:dyDescent="0.25">
      <c r="A66" s="14"/>
      <c r="B66" s="23" t="s">
        <v>942</v>
      </c>
      <c r="C66" s="14" t="s">
        <v>934</v>
      </c>
      <c r="D66" s="27" t="str">
        <f>IF(ISERROR(VLOOKUP($B66,Listas!$R$4:$S$16,2,FALSE)),"",VLOOKUP($B66,Listas!$R$4:$S$16,2,FALSE))</f>
        <v/>
      </c>
      <c r="E66" s="27" t="s">
        <v>985</v>
      </c>
      <c r="F66" s="27" t="s">
        <v>954</v>
      </c>
      <c r="G66" s="15"/>
      <c r="H66" s="15" t="s">
        <v>909</v>
      </c>
      <c r="I66" s="28" t="str">
        <f>IF(ISERROR(VLOOKUP($B66&amp;" "&amp;$J66,Listas!$AB$4:$AC$16,2,FALSE)),"",VLOOKUP($B66&amp;" "&amp;$J66,Listas!$AB$4:$AC$16,2,FALSE))</f>
        <v/>
      </c>
      <c r="J66" s="15" t="str">
        <f>IF(ISERROR(VLOOKUP($H66,Listas!$L$4:$M$7,2,FALSE)),"",VLOOKUP($H66,Listas!$L$4:$M$7,2,FALSE))</f>
        <v/>
      </c>
      <c r="K66" s="29" t="str">
        <f t="shared" si="0"/>
        <v/>
      </c>
      <c r="L66" s="29" t="str">
        <f>IF(C66="no",VLOOKUP(B66,Listas!$R$4:$Z$17,9, FALSE),"Por favor, introduzca detalles aquí")</f>
        <v>Por favor, introduzca detalles aquí</v>
      </c>
      <c r="M66" s="30" t="str">
        <f>IF(ISERROR(VLOOKUP($E66,Listas!$T$4:$Y$44,5,FALSE)),"",VLOOKUP($E66,Listas!$T$4:$Y$44,5,FALSE))</f>
        <v/>
      </c>
      <c r="N66" s="30" t="str">
        <f>IF(ISERROR(VLOOKUP($E66,Listas!$T$4:$Y$44,6,FALSE)),"",VLOOKUP($E66,Listas!$T$4:$Y$44,6,FALSE))</f>
        <v/>
      </c>
    </row>
    <row r="67" spans="1:14" x14ac:dyDescent="0.25">
      <c r="A67" s="14"/>
      <c r="B67" s="23" t="s">
        <v>942</v>
      </c>
      <c r="C67" s="14" t="s">
        <v>934</v>
      </c>
      <c r="D67" s="27" t="str">
        <f>IF(ISERROR(VLOOKUP($B67,Listas!$R$4:$S$16,2,FALSE)),"",VLOOKUP($B67,Listas!$R$4:$S$16,2,FALSE))</f>
        <v/>
      </c>
      <c r="E67" s="27" t="s">
        <v>985</v>
      </c>
      <c r="F67" s="27" t="s">
        <v>954</v>
      </c>
      <c r="G67" s="15"/>
      <c r="H67" s="15" t="s">
        <v>909</v>
      </c>
      <c r="I67" s="28" t="str">
        <f>IF(ISERROR(VLOOKUP($B67&amp;" "&amp;$J67,Listas!$AB$4:$AC$16,2,FALSE)),"",VLOOKUP($B67&amp;" "&amp;$J67,Listas!$AB$4:$AC$16,2,FALSE))</f>
        <v/>
      </c>
      <c r="J67" s="15" t="str">
        <f>IF(ISERROR(VLOOKUP($H67,Listas!$L$4:$M$7,2,FALSE)),"",VLOOKUP($H67,Listas!$L$4:$M$7,2,FALSE))</f>
        <v/>
      </c>
      <c r="K67" s="29" t="str">
        <f t="shared" si="0"/>
        <v/>
      </c>
      <c r="L67" s="29" t="str">
        <f>IF(C67="no",VLOOKUP(B67,Listas!$R$4:$Z$17,9, FALSE),"Por favor, introduzca detalles aquí")</f>
        <v>Por favor, introduzca detalles aquí</v>
      </c>
      <c r="M67" s="30" t="str">
        <f>IF(ISERROR(VLOOKUP($E67,Listas!$T$4:$Y$44,5,FALSE)),"",VLOOKUP($E67,Listas!$T$4:$Y$44,5,FALSE))</f>
        <v/>
      </c>
      <c r="N67" s="30" t="str">
        <f>IF(ISERROR(VLOOKUP($E67,Listas!$T$4:$Y$44,6,FALSE)),"",VLOOKUP($E67,Listas!$T$4:$Y$44,6,FALSE))</f>
        <v/>
      </c>
    </row>
    <row r="68" spans="1:14" x14ac:dyDescent="0.25">
      <c r="A68" s="14"/>
      <c r="B68" s="23" t="s">
        <v>942</v>
      </c>
      <c r="C68" s="14" t="s">
        <v>934</v>
      </c>
      <c r="D68" s="27" t="str">
        <f>IF(ISERROR(VLOOKUP($B68,Listas!$R$4:$S$16,2,FALSE)),"",VLOOKUP($B68,Listas!$R$4:$S$16,2,FALSE))</f>
        <v/>
      </c>
      <c r="E68" s="27" t="s">
        <v>985</v>
      </c>
      <c r="F68" s="27" t="s">
        <v>954</v>
      </c>
      <c r="G68" s="15"/>
      <c r="H68" s="15" t="s">
        <v>909</v>
      </c>
      <c r="I68" s="28" t="str">
        <f>IF(ISERROR(VLOOKUP($B68&amp;" "&amp;$J68,Listas!$AB$4:$AC$16,2,FALSE)),"",VLOOKUP($B68&amp;" "&amp;$J68,Listas!$AB$4:$AC$16,2,FALSE))</f>
        <v/>
      </c>
      <c r="J68" s="15" t="str">
        <f>IF(ISERROR(VLOOKUP($H68,Listas!$L$4:$M$7,2,FALSE)),"",VLOOKUP($H68,Listas!$L$4:$M$7,2,FALSE))</f>
        <v/>
      </c>
      <c r="K68" s="29" t="str">
        <f t="shared" si="0"/>
        <v/>
      </c>
      <c r="L68" s="29" t="str">
        <f>IF(C68="no",VLOOKUP(B68,Listas!$R$4:$Z$17,9, FALSE),"Por favor, introduzca detalles aquí")</f>
        <v>Por favor, introduzca detalles aquí</v>
      </c>
      <c r="M68" s="30" t="str">
        <f>IF(ISERROR(VLOOKUP($E68,Listas!$T$4:$Y$44,5,FALSE)),"",VLOOKUP($E68,Listas!$T$4:$Y$44,5,FALSE))</f>
        <v/>
      </c>
      <c r="N68" s="30" t="str">
        <f>IF(ISERROR(VLOOKUP($E68,Listas!$T$4:$Y$44,6,FALSE)),"",VLOOKUP($E68,Listas!$T$4:$Y$44,6,FALSE))</f>
        <v/>
      </c>
    </row>
    <row r="69" spans="1:14" x14ac:dyDescent="0.25">
      <c r="A69" s="14"/>
      <c r="B69" s="23" t="s">
        <v>942</v>
      </c>
      <c r="C69" s="14" t="s">
        <v>934</v>
      </c>
      <c r="D69" s="27" t="str">
        <f>IF(ISERROR(VLOOKUP($B69,Listas!$R$4:$S$16,2,FALSE)),"",VLOOKUP($B69,Listas!$R$4:$S$16,2,FALSE))</f>
        <v/>
      </c>
      <c r="E69" s="27" t="s">
        <v>985</v>
      </c>
      <c r="F69" s="27" t="s">
        <v>954</v>
      </c>
      <c r="G69" s="15"/>
      <c r="H69" s="15" t="s">
        <v>909</v>
      </c>
      <c r="I69" s="28" t="str">
        <f>IF(ISERROR(VLOOKUP($B69&amp;" "&amp;$J69,Listas!$AB$4:$AC$16,2,FALSE)),"",VLOOKUP($B69&amp;" "&amp;$J69,Listas!$AB$4:$AC$16,2,FALSE))</f>
        <v/>
      </c>
      <c r="J69" s="15" t="str">
        <f>IF(ISERROR(VLOOKUP($H69,Listas!$L$4:$M$7,2,FALSE)),"",VLOOKUP($H69,Listas!$L$4:$M$7,2,FALSE))</f>
        <v/>
      </c>
      <c r="K69" s="29" t="str">
        <f t="shared" si="0"/>
        <v/>
      </c>
      <c r="L69" s="29" t="str">
        <f>IF(C69="no",VLOOKUP(B69,Listas!$R$4:$Z$17,9, FALSE),"Por favor, introduzca detalles aquí")</f>
        <v>Por favor, introduzca detalles aquí</v>
      </c>
      <c r="M69" s="30" t="str">
        <f>IF(ISERROR(VLOOKUP($E69,Listas!$T$4:$Y$44,5,FALSE)),"",VLOOKUP($E69,Listas!$T$4:$Y$44,5,FALSE))</f>
        <v/>
      </c>
      <c r="N69" s="30" t="str">
        <f>IF(ISERROR(VLOOKUP($E69,Listas!$T$4:$Y$44,6,FALSE)),"",VLOOKUP($E69,Listas!$T$4:$Y$44,6,FALSE))</f>
        <v/>
      </c>
    </row>
    <row r="70" spans="1:14" x14ac:dyDescent="0.25">
      <c r="A70" s="14"/>
      <c r="B70" s="23" t="s">
        <v>942</v>
      </c>
      <c r="C70" s="14" t="s">
        <v>934</v>
      </c>
      <c r="D70" s="27" t="str">
        <f>IF(ISERROR(VLOOKUP($B70,Listas!$R$4:$S$16,2,FALSE)),"",VLOOKUP($B70,Listas!$R$4:$S$16,2,FALSE))</f>
        <v/>
      </c>
      <c r="E70" s="27" t="s">
        <v>985</v>
      </c>
      <c r="F70" s="27" t="s">
        <v>954</v>
      </c>
      <c r="G70" s="15"/>
      <c r="H70" s="15" t="s">
        <v>909</v>
      </c>
      <c r="I70" s="28" t="str">
        <f>IF(ISERROR(VLOOKUP($B70&amp;" "&amp;$J70,Listas!$AB$4:$AC$16,2,FALSE)),"",VLOOKUP($B70&amp;" "&amp;$J70,Listas!$AB$4:$AC$16,2,FALSE))</f>
        <v/>
      </c>
      <c r="J70" s="15" t="str">
        <f>IF(ISERROR(VLOOKUP($H70,Listas!$L$4:$M$7,2,FALSE)),"",VLOOKUP($H70,Listas!$L$4:$M$7,2,FALSE))</f>
        <v/>
      </c>
      <c r="K70" s="29" t="str">
        <f t="shared" si="0"/>
        <v/>
      </c>
      <c r="L70" s="29" t="str">
        <f>IF(C70="no",VLOOKUP(B70,Listas!$R$4:$Z$17,9, FALSE),"Por favor, introduzca detalles aquí")</f>
        <v>Por favor, introduzca detalles aquí</v>
      </c>
      <c r="M70" s="30" t="str">
        <f>IF(ISERROR(VLOOKUP($E70,Listas!$T$4:$Y$44,5,FALSE)),"",VLOOKUP($E70,Listas!$T$4:$Y$44,5,FALSE))</f>
        <v/>
      </c>
      <c r="N70" s="30" t="str">
        <f>IF(ISERROR(VLOOKUP($E70,Listas!$T$4:$Y$44,6,FALSE)),"",VLOOKUP($E70,Listas!$T$4:$Y$44,6,FALSE))</f>
        <v/>
      </c>
    </row>
    <row r="71" spans="1:14" x14ac:dyDescent="0.25">
      <c r="A71" s="14"/>
      <c r="B71" s="23" t="s">
        <v>942</v>
      </c>
      <c r="C71" s="14" t="s">
        <v>934</v>
      </c>
      <c r="D71" s="27" t="str">
        <f>IF(ISERROR(VLOOKUP($B71,Listas!$R$4:$S$16,2,FALSE)),"",VLOOKUP($B71,Listas!$R$4:$S$16,2,FALSE))</f>
        <v/>
      </c>
      <c r="E71" s="27" t="s">
        <v>985</v>
      </c>
      <c r="F71" s="27" t="s">
        <v>954</v>
      </c>
      <c r="G71" s="15"/>
      <c r="H71" s="15" t="s">
        <v>909</v>
      </c>
      <c r="I71" s="28" t="str">
        <f>IF(ISERROR(VLOOKUP($B71&amp;" "&amp;$J71,Listas!$AB$4:$AC$16,2,FALSE)),"",VLOOKUP($B71&amp;" "&amp;$J71,Listas!$AB$4:$AC$16,2,FALSE))</f>
        <v/>
      </c>
      <c r="J71" s="15" t="str">
        <f>IF(ISERROR(VLOOKUP($H71,Listas!$L$4:$M$7,2,FALSE)),"",VLOOKUP($H71,Listas!$L$4:$M$7,2,FALSE))</f>
        <v/>
      </c>
      <c r="K71" s="29" t="str">
        <f t="shared" si="0"/>
        <v/>
      </c>
      <c r="L71" s="29" t="str">
        <f>IF(C71="no",VLOOKUP(B71,Listas!$R$4:$Z$17,9, FALSE),"Por favor, introduzca detalles aquí")</f>
        <v>Por favor, introduzca detalles aquí</v>
      </c>
      <c r="M71" s="30" t="str">
        <f>IF(ISERROR(VLOOKUP($E71,Listas!$T$4:$Y$44,5,FALSE)),"",VLOOKUP($E71,Listas!$T$4:$Y$44,5,FALSE))</f>
        <v/>
      </c>
      <c r="N71" s="30" t="str">
        <f>IF(ISERROR(VLOOKUP($E71,Listas!$T$4:$Y$44,6,FALSE)),"",VLOOKUP($E71,Listas!$T$4:$Y$44,6,FALSE))</f>
        <v/>
      </c>
    </row>
    <row r="72" spans="1:14" x14ac:dyDescent="0.25">
      <c r="A72" s="14"/>
      <c r="B72" s="23" t="s">
        <v>942</v>
      </c>
      <c r="C72" s="14" t="s">
        <v>934</v>
      </c>
      <c r="D72" s="27" t="str">
        <f>IF(ISERROR(VLOOKUP($B72,Listas!$R$4:$S$16,2,FALSE)),"",VLOOKUP($B72,Listas!$R$4:$S$16,2,FALSE))</f>
        <v/>
      </c>
      <c r="E72" s="27" t="s">
        <v>985</v>
      </c>
      <c r="F72" s="27" t="s">
        <v>954</v>
      </c>
      <c r="G72" s="15"/>
      <c r="H72" s="15" t="s">
        <v>909</v>
      </c>
      <c r="I72" s="28" t="str">
        <f>IF(ISERROR(VLOOKUP($B72&amp;" "&amp;$J72,Listas!$AB$4:$AC$16,2,FALSE)),"",VLOOKUP($B72&amp;" "&amp;$J72,Listas!$AB$4:$AC$16,2,FALSE))</f>
        <v/>
      </c>
      <c r="J72" s="15" t="str">
        <f>IF(ISERROR(VLOOKUP($H72,Listas!$L$4:$M$7,2,FALSE)),"",VLOOKUP($H72,Listas!$L$4:$M$7,2,FALSE))</f>
        <v/>
      </c>
      <c r="K72" s="29" t="str">
        <f t="shared" ref="K72:K135" si="1">IF(ISERROR(G72*I72),"",G72*I72)</f>
        <v/>
      </c>
      <c r="L72" s="29" t="str">
        <f>IF(C72="no",VLOOKUP(B72,Listas!$R$4:$Z$17,9, FALSE),"Por favor, introduzca detalles aquí")</f>
        <v>Por favor, introduzca detalles aquí</v>
      </c>
      <c r="M72" s="30" t="str">
        <f>IF(ISERROR(VLOOKUP($E72,Listas!$T$4:$Y$44,5,FALSE)),"",VLOOKUP($E72,Listas!$T$4:$Y$44,5,FALSE))</f>
        <v/>
      </c>
      <c r="N72" s="30" t="str">
        <f>IF(ISERROR(VLOOKUP($E72,Listas!$T$4:$Y$44,6,FALSE)),"",VLOOKUP($E72,Listas!$T$4:$Y$44,6,FALSE))</f>
        <v/>
      </c>
    </row>
    <row r="73" spans="1:14" x14ac:dyDescent="0.25">
      <c r="A73" s="14"/>
      <c r="B73" s="23" t="s">
        <v>942</v>
      </c>
      <c r="C73" s="14" t="s">
        <v>934</v>
      </c>
      <c r="D73" s="27" t="str">
        <f>IF(ISERROR(VLOOKUP($B73,Listas!$R$4:$S$16,2,FALSE)),"",VLOOKUP($B73,Listas!$R$4:$S$16,2,FALSE))</f>
        <v/>
      </c>
      <c r="E73" s="27" t="s">
        <v>985</v>
      </c>
      <c r="F73" s="27" t="s">
        <v>954</v>
      </c>
      <c r="G73" s="15"/>
      <c r="H73" s="15" t="s">
        <v>909</v>
      </c>
      <c r="I73" s="28" t="str">
        <f>IF(ISERROR(VLOOKUP($B73&amp;" "&amp;$J73,Listas!$AB$4:$AC$16,2,FALSE)),"",VLOOKUP($B73&amp;" "&amp;$J73,Listas!$AB$4:$AC$16,2,FALSE))</f>
        <v/>
      </c>
      <c r="J73" s="15" t="str">
        <f>IF(ISERROR(VLOOKUP($H73,Listas!$L$4:$M$7,2,FALSE)),"",VLOOKUP($H73,Listas!$L$4:$M$7,2,FALSE))</f>
        <v/>
      </c>
      <c r="K73" s="29" t="str">
        <f t="shared" si="1"/>
        <v/>
      </c>
      <c r="L73" s="29" t="str">
        <f>IF(C73="no",VLOOKUP(B73,Listas!$R$4:$Z$17,9, FALSE),"Por favor, introduzca detalles aquí")</f>
        <v>Por favor, introduzca detalles aquí</v>
      </c>
      <c r="M73" s="30" t="str">
        <f>IF(ISERROR(VLOOKUP($E73,Listas!$T$4:$Y$44,5,FALSE)),"",VLOOKUP($E73,Listas!$T$4:$Y$44,5,FALSE))</f>
        <v/>
      </c>
      <c r="N73" s="30" t="str">
        <f>IF(ISERROR(VLOOKUP($E73,Listas!$T$4:$Y$44,6,FALSE)),"",VLOOKUP($E73,Listas!$T$4:$Y$44,6,FALSE))</f>
        <v/>
      </c>
    </row>
    <row r="74" spans="1:14" x14ac:dyDescent="0.25">
      <c r="A74" s="14"/>
      <c r="B74" s="23" t="s">
        <v>942</v>
      </c>
      <c r="C74" s="14" t="s">
        <v>934</v>
      </c>
      <c r="D74" s="27" t="str">
        <f>IF(ISERROR(VLOOKUP($B74,Listas!$R$4:$S$16,2,FALSE)),"",VLOOKUP($B74,Listas!$R$4:$S$16,2,FALSE))</f>
        <v/>
      </c>
      <c r="E74" s="27" t="s">
        <v>985</v>
      </c>
      <c r="F74" s="27" t="s">
        <v>954</v>
      </c>
      <c r="G74" s="15"/>
      <c r="H74" s="15" t="s">
        <v>909</v>
      </c>
      <c r="I74" s="28" t="str">
        <f>IF(ISERROR(VLOOKUP($B74&amp;" "&amp;$J74,Listas!$AB$4:$AC$16,2,FALSE)),"",VLOOKUP($B74&amp;" "&amp;$J74,Listas!$AB$4:$AC$16,2,FALSE))</f>
        <v/>
      </c>
      <c r="J74" s="15" t="str">
        <f>IF(ISERROR(VLOOKUP($H74,Listas!$L$4:$M$7,2,FALSE)),"",VLOOKUP($H74,Listas!$L$4:$M$7,2,FALSE))</f>
        <v/>
      </c>
      <c r="K74" s="29" t="str">
        <f t="shared" si="1"/>
        <v/>
      </c>
      <c r="L74" s="29" t="str">
        <f>IF(C74="no",VLOOKUP(B74,Listas!$R$4:$Z$17,9, FALSE),"Por favor, introduzca detalles aquí")</f>
        <v>Por favor, introduzca detalles aquí</v>
      </c>
      <c r="M74" s="30" t="str">
        <f>IF(ISERROR(VLOOKUP($E74,Listas!$T$4:$Y$44,5,FALSE)),"",VLOOKUP($E74,Listas!$T$4:$Y$44,5,FALSE))</f>
        <v/>
      </c>
      <c r="N74" s="30" t="str">
        <f>IF(ISERROR(VLOOKUP($E74,Listas!$T$4:$Y$44,6,FALSE)),"",VLOOKUP($E74,Listas!$T$4:$Y$44,6,FALSE))</f>
        <v/>
      </c>
    </row>
    <row r="75" spans="1:14" x14ac:dyDescent="0.25">
      <c r="A75" s="14"/>
      <c r="B75" s="23" t="s">
        <v>942</v>
      </c>
      <c r="C75" s="14" t="s">
        <v>934</v>
      </c>
      <c r="D75" s="27" t="str">
        <f>IF(ISERROR(VLOOKUP($B75,Listas!$R$4:$S$16,2,FALSE)),"",VLOOKUP($B75,Listas!$R$4:$S$16,2,FALSE))</f>
        <v/>
      </c>
      <c r="E75" s="27" t="s">
        <v>985</v>
      </c>
      <c r="F75" s="27" t="s">
        <v>954</v>
      </c>
      <c r="G75" s="15"/>
      <c r="H75" s="15" t="s">
        <v>909</v>
      </c>
      <c r="I75" s="28" t="str">
        <f>IF(ISERROR(VLOOKUP($B75&amp;" "&amp;$J75,Listas!$AB$4:$AC$16,2,FALSE)),"",VLOOKUP($B75&amp;" "&amp;$J75,Listas!$AB$4:$AC$16,2,FALSE))</f>
        <v/>
      </c>
      <c r="J75" s="15" t="str">
        <f>IF(ISERROR(VLOOKUP($H75,Listas!$L$4:$M$7,2,FALSE)),"",VLOOKUP($H75,Listas!$L$4:$M$7,2,FALSE))</f>
        <v/>
      </c>
      <c r="K75" s="29" t="str">
        <f t="shared" si="1"/>
        <v/>
      </c>
      <c r="L75" s="29" t="str">
        <f>IF(C75="no",VLOOKUP(B75,Listas!$R$4:$Z$17,9, FALSE),"Por favor, introduzca detalles aquí")</f>
        <v>Por favor, introduzca detalles aquí</v>
      </c>
      <c r="M75" s="30" t="str">
        <f>IF(ISERROR(VLOOKUP($E75,Listas!$T$4:$Y$44,5,FALSE)),"",VLOOKUP($E75,Listas!$T$4:$Y$44,5,FALSE))</f>
        <v/>
      </c>
      <c r="N75" s="30" t="str">
        <f>IF(ISERROR(VLOOKUP($E75,Listas!$T$4:$Y$44,6,FALSE)),"",VLOOKUP($E75,Listas!$T$4:$Y$44,6,FALSE))</f>
        <v/>
      </c>
    </row>
    <row r="76" spans="1:14" x14ac:dyDescent="0.25">
      <c r="A76" s="14"/>
      <c r="B76" s="23" t="s">
        <v>942</v>
      </c>
      <c r="C76" s="14" t="s">
        <v>934</v>
      </c>
      <c r="D76" s="27" t="str">
        <f>IF(ISERROR(VLOOKUP($B76,Listas!$R$4:$S$16,2,FALSE)),"",VLOOKUP($B76,Listas!$R$4:$S$16,2,FALSE))</f>
        <v/>
      </c>
      <c r="E76" s="27" t="s">
        <v>985</v>
      </c>
      <c r="F76" s="27" t="s">
        <v>954</v>
      </c>
      <c r="G76" s="15"/>
      <c r="H76" s="15" t="s">
        <v>909</v>
      </c>
      <c r="I76" s="28" t="str">
        <f>IF(ISERROR(VLOOKUP($B76&amp;" "&amp;$J76,Listas!$AB$4:$AC$16,2,FALSE)),"",VLOOKUP($B76&amp;" "&amp;$J76,Listas!$AB$4:$AC$16,2,FALSE))</f>
        <v/>
      </c>
      <c r="J76" s="15" t="str">
        <f>IF(ISERROR(VLOOKUP($H76,Listas!$L$4:$M$7,2,FALSE)),"",VLOOKUP($H76,Listas!$L$4:$M$7,2,FALSE))</f>
        <v/>
      </c>
      <c r="K76" s="29" t="str">
        <f t="shared" si="1"/>
        <v/>
      </c>
      <c r="L76" s="29" t="str">
        <f>IF(C76="no",VLOOKUP(B76,Listas!$R$4:$Z$17,9, FALSE),"Por favor, introduzca detalles aquí")</f>
        <v>Por favor, introduzca detalles aquí</v>
      </c>
      <c r="M76" s="30" t="str">
        <f>IF(ISERROR(VLOOKUP($E76,Listas!$T$4:$Y$44,5,FALSE)),"",VLOOKUP($E76,Listas!$T$4:$Y$44,5,FALSE))</f>
        <v/>
      </c>
      <c r="N76" s="30" t="str">
        <f>IF(ISERROR(VLOOKUP($E76,Listas!$T$4:$Y$44,6,FALSE)),"",VLOOKUP($E76,Listas!$T$4:$Y$44,6,FALSE))</f>
        <v/>
      </c>
    </row>
    <row r="77" spans="1:14" x14ac:dyDescent="0.25">
      <c r="A77" s="14"/>
      <c r="B77" s="23" t="s">
        <v>942</v>
      </c>
      <c r="C77" s="14" t="s">
        <v>934</v>
      </c>
      <c r="D77" s="27" t="str">
        <f>IF(ISERROR(VLOOKUP($B77,Listas!$R$4:$S$16,2,FALSE)),"",VLOOKUP($B77,Listas!$R$4:$S$16,2,FALSE))</f>
        <v/>
      </c>
      <c r="E77" s="27" t="s">
        <v>985</v>
      </c>
      <c r="F77" s="27" t="s">
        <v>954</v>
      </c>
      <c r="G77" s="15"/>
      <c r="H77" s="15" t="s">
        <v>909</v>
      </c>
      <c r="I77" s="28" t="str">
        <f>IF(ISERROR(VLOOKUP($B77&amp;" "&amp;$J77,Listas!$AB$4:$AC$16,2,FALSE)),"",VLOOKUP($B77&amp;" "&amp;$J77,Listas!$AB$4:$AC$16,2,FALSE))</f>
        <v/>
      </c>
      <c r="J77" s="15" t="str">
        <f>IF(ISERROR(VLOOKUP($H77,Listas!$L$4:$M$7,2,FALSE)),"",VLOOKUP($H77,Listas!$L$4:$M$7,2,FALSE))</f>
        <v/>
      </c>
      <c r="K77" s="29" t="str">
        <f t="shared" si="1"/>
        <v/>
      </c>
      <c r="L77" s="29" t="str">
        <f>IF(C77="no",VLOOKUP(B77,Listas!$R$4:$Z$17,9, FALSE),"Por favor, introduzca detalles aquí")</f>
        <v>Por favor, introduzca detalles aquí</v>
      </c>
      <c r="M77" s="30" t="str">
        <f>IF(ISERROR(VLOOKUP($E77,Listas!$T$4:$Y$44,5,FALSE)),"",VLOOKUP($E77,Listas!$T$4:$Y$44,5,FALSE))</f>
        <v/>
      </c>
      <c r="N77" s="30" t="str">
        <f>IF(ISERROR(VLOOKUP($E77,Listas!$T$4:$Y$44,6,FALSE)),"",VLOOKUP($E77,Listas!$T$4:$Y$44,6,FALSE))</f>
        <v/>
      </c>
    </row>
    <row r="78" spans="1:14" x14ac:dyDescent="0.25">
      <c r="A78" s="14"/>
      <c r="B78" s="23" t="s">
        <v>942</v>
      </c>
      <c r="C78" s="14" t="s">
        <v>934</v>
      </c>
      <c r="D78" s="27" t="str">
        <f>IF(ISERROR(VLOOKUP($B78,Listas!$R$4:$S$16,2,FALSE)),"",VLOOKUP($B78,Listas!$R$4:$S$16,2,FALSE))</f>
        <v/>
      </c>
      <c r="E78" s="27" t="s">
        <v>985</v>
      </c>
      <c r="F78" s="27" t="s">
        <v>954</v>
      </c>
      <c r="G78" s="15"/>
      <c r="H78" s="15" t="s">
        <v>909</v>
      </c>
      <c r="I78" s="28" t="str">
        <f>IF(ISERROR(VLOOKUP($B78&amp;" "&amp;$J78,Listas!$AB$4:$AC$16,2,FALSE)),"",VLOOKUP($B78&amp;" "&amp;$J78,Listas!$AB$4:$AC$16,2,FALSE))</f>
        <v/>
      </c>
      <c r="J78" s="15" t="str">
        <f>IF(ISERROR(VLOOKUP($H78,Listas!$L$4:$M$7,2,FALSE)),"",VLOOKUP($H78,Listas!$L$4:$M$7,2,FALSE))</f>
        <v/>
      </c>
      <c r="K78" s="29" t="str">
        <f t="shared" si="1"/>
        <v/>
      </c>
      <c r="L78" s="29" t="str">
        <f>IF(C78="no",VLOOKUP(B78,Listas!$R$4:$Z$17,9, FALSE),"Por favor, introduzca detalles aquí")</f>
        <v>Por favor, introduzca detalles aquí</v>
      </c>
      <c r="M78" s="30" t="str">
        <f>IF(ISERROR(VLOOKUP($E78,Listas!$T$4:$Y$44,5,FALSE)),"",VLOOKUP($E78,Listas!$T$4:$Y$44,5,FALSE))</f>
        <v/>
      </c>
      <c r="N78" s="30" t="str">
        <f>IF(ISERROR(VLOOKUP($E78,Listas!$T$4:$Y$44,6,FALSE)),"",VLOOKUP($E78,Listas!$T$4:$Y$44,6,FALSE))</f>
        <v/>
      </c>
    </row>
    <row r="79" spans="1:14" x14ac:dyDescent="0.25">
      <c r="A79" s="14"/>
      <c r="B79" s="23" t="s">
        <v>942</v>
      </c>
      <c r="C79" s="14" t="s">
        <v>934</v>
      </c>
      <c r="D79" s="27" t="str">
        <f>IF(ISERROR(VLOOKUP($B79,Listas!$R$4:$S$16,2,FALSE)),"",VLOOKUP($B79,Listas!$R$4:$S$16,2,FALSE))</f>
        <v/>
      </c>
      <c r="E79" s="27" t="s">
        <v>985</v>
      </c>
      <c r="F79" s="27" t="s">
        <v>954</v>
      </c>
      <c r="G79" s="15"/>
      <c r="H79" s="15" t="s">
        <v>909</v>
      </c>
      <c r="I79" s="28" t="str">
        <f>IF(ISERROR(VLOOKUP($B79&amp;" "&amp;$J79,Listas!$AB$4:$AC$16,2,FALSE)),"",VLOOKUP($B79&amp;" "&amp;$J79,Listas!$AB$4:$AC$16,2,FALSE))</f>
        <v/>
      </c>
      <c r="J79" s="15" t="str">
        <f>IF(ISERROR(VLOOKUP($H79,Listas!$L$4:$M$7,2,FALSE)),"",VLOOKUP($H79,Listas!$L$4:$M$7,2,FALSE))</f>
        <v/>
      </c>
      <c r="K79" s="29" t="str">
        <f t="shared" si="1"/>
        <v/>
      </c>
      <c r="L79" s="29" t="str">
        <f>IF(C79="no",VLOOKUP(B79,Listas!$R$4:$Z$17,9, FALSE),"Por favor, introduzca detalles aquí")</f>
        <v>Por favor, introduzca detalles aquí</v>
      </c>
      <c r="M79" s="30" t="str">
        <f>IF(ISERROR(VLOOKUP($E79,Listas!$T$4:$Y$44,5,FALSE)),"",VLOOKUP($E79,Listas!$T$4:$Y$44,5,FALSE))</f>
        <v/>
      </c>
      <c r="N79" s="30" t="str">
        <f>IF(ISERROR(VLOOKUP($E79,Listas!$T$4:$Y$44,6,FALSE)),"",VLOOKUP($E79,Listas!$T$4:$Y$44,6,FALSE))</f>
        <v/>
      </c>
    </row>
    <row r="80" spans="1:14" x14ac:dyDescent="0.25">
      <c r="A80" s="14"/>
      <c r="B80" s="23" t="s">
        <v>942</v>
      </c>
      <c r="C80" s="14" t="s">
        <v>934</v>
      </c>
      <c r="D80" s="27" t="str">
        <f>IF(ISERROR(VLOOKUP($B80,Listas!$R$4:$S$16,2,FALSE)),"",VLOOKUP($B80,Listas!$R$4:$S$16,2,FALSE))</f>
        <v/>
      </c>
      <c r="E80" s="27" t="s">
        <v>985</v>
      </c>
      <c r="F80" s="27" t="s">
        <v>954</v>
      </c>
      <c r="G80" s="15"/>
      <c r="H80" s="15" t="s">
        <v>909</v>
      </c>
      <c r="I80" s="28" t="str">
        <f>IF(ISERROR(VLOOKUP($B80&amp;" "&amp;$J80,Listas!$AB$4:$AC$16,2,FALSE)),"",VLOOKUP($B80&amp;" "&amp;$J80,Listas!$AB$4:$AC$16,2,FALSE))</f>
        <v/>
      </c>
      <c r="J80" s="15" t="str">
        <f>IF(ISERROR(VLOOKUP($H80,Listas!$L$4:$M$7,2,FALSE)),"",VLOOKUP($H80,Listas!$L$4:$M$7,2,FALSE))</f>
        <v/>
      </c>
      <c r="K80" s="29" t="str">
        <f t="shared" si="1"/>
        <v/>
      </c>
      <c r="L80" s="29" t="str">
        <f>IF(C80="no",VLOOKUP(B80,Listas!$R$4:$Z$17,9, FALSE),"Por favor, introduzca detalles aquí")</f>
        <v>Por favor, introduzca detalles aquí</v>
      </c>
      <c r="M80" s="30" t="str">
        <f>IF(ISERROR(VLOOKUP($E80,Listas!$T$4:$Y$44,5,FALSE)),"",VLOOKUP($E80,Listas!$T$4:$Y$44,5,FALSE))</f>
        <v/>
      </c>
      <c r="N80" s="30" t="str">
        <f>IF(ISERROR(VLOOKUP($E80,Listas!$T$4:$Y$44,6,FALSE)),"",VLOOKUP($E80,Listas!$T$4:$Y$44,6,FALSE))</f>
        <v/>
      </c>
    </row>
    <row r="81" spans="1:14" x14ac:dyDescent="0.25">
      <c r="A81" s="14"/>
      <c r="B81" s="23" t="s">
        <v>942</v>
      </c>
      <c r="C81" s="14" t="s">
        <v>934</v>
      </c>
      <c r="D81" s="27" t="str">
        <f>IF(ISERROR(VLOOKUP($B81,Listas!$R$4:$S$16,2,FALSE)),"",VLOOKUP($B81,Listas!$R$4:$S$16,2,FALSE))</f>
        <v/>
      </c>
      <c r="E81" s="27" t="s">
        <v>985</v>
      </c>
      <c r="F81" s="27" t="s">
        <v>954</v>
      </c>
      <c r="G81" s="15"/>
      <c r="H81" s="15" t="s">
        <v>909</v>
      </c>
      <c r="I81" s="28" t="str">
        <f>IF(ISERROR(VLOOKUP($B81&amp;" "&amp;$J81,Listas!$AB$4:$AC$16,2,FALSE)),"",VLOOKUP($B81&amp;" "&amp;$J81,Listas!$AB$4:$AC$16,2,FALSE))</f>
        <v/>
      </c>
      <c r="J81" s="15" t="str">
        <f>IF(ISERROR(VLOOKUP($H81,Listas!$L$4:$M$7,2,FALSE)),"",VLOOKUP($H81,Listas!$L$4:$M$7,2,FALSE))</f>
        <v/>
      </c>
      <c r="K81" s="29" t="str">
        <f t="shared" si="1"/>
        <v/>
      </c>
      <c r="L81" s="29" t="str">
        <f>IF(C81="no",VLOOKUP(B81,Listas!$R$4:$Z$17,9, FALSE),"Por favor, introduzca detalles aquí")</f>
        <v>Por favor, introduzca detalles aquí</v>
      </c>
      <c r="M81" s="30" t="str">
        <f>IF(ISERROR(VLOOKUP($E81,Listas!$T$4:$Y$44,5,FALSE)),"",VLOOKUP($E81,Listas!$T$4:$Y$44,5,FALSE))</f>
        <v/>
      </c>
      <c r="N81" s="30" t="str">
        <f>IF(ISERROR(VLOOKUP($E81,Listas!$T$4:$Y$44,6,FALSE)),"",VLOOKUP($E81,Listas!$T$4:$Y$44,6,FALSE))</f>
        <v/>
      </c>
    </row>
    <row r="82" spans="1:14" x14ac:dyDescent="0.25">
      <c r="A82" s="14"/>
      <c r="B82" s="23" t="s">
        <v>942</v>
      </c>
      <c r="C82" s="14" t="s">
        <v>934</v>
      </c>
      <c r="D82" s="27" t="str">
        <f>IF(ISERROR(VLOOKUP($B82,Listas!$R$4:$S$16,2,FALSE)),"",VLOOKUP($B82,Listas!$R$4:$S$16,2,FALSE))</f>
        <v/>
      </c>
      <c r="E82" s="27" t="s">
        <v>985</v>
      </c>
      <c r="F82" s="27" t="s">
        <v>954</v>
      </c>
      <c r="G82" s="15"/>
      <c r="H82" s="15" t="s">
        <v>909</v>
      </c>
      <c r="I82" s="28" t="str">
        <f>IF(ISERROR(VLOOKUP($B82&amp;" "&amp;$J82,Listas!$AB$4:$AC$16,2,FALSE)),"",VLOOKUP($B82&amp;" "&amp;$J82,Listas!$AB$4:$AC$16,2,FALSE))</f>
        <v/>
      </c>
      <c r="J82" s="15" t="str">
        <f>IF(ISERROR(VLOOKUP($H82,Listas!$L$4:$M$7,2,FALSE)),"",VLOOKUP($H82,Listas!$L$4:$M$7,2,FALSE))</f>
        <v/>
      </c>
      <c r="K82" s="29" t="str">
        <f t="shared" si="1"/>
        <v/>
      </c>
      <c r="L82" s="29" t="str">
        <f>IF(C82="no",VLOOKUP(B82,Listas!$R$4:$Z$17,9, FALSE),"Por favor, introduzca detalles aquí")</f>
        <v>Por favor, introduzca detalles aquí</v>
      </c>
      <c r="M82" s="30" t="str">
        <f>IF(ISERROR(VLOOKUP($E82,Listas!$T$4:$Y$44,5,FALSE)),"",VLOOKUP($E82,Listas!$T$4:$Y$44,5,FALSE))</f>
        <v/>
      </c>
      <c r="N82" s="30" t="str">
        <f>IF(ISERROR(VLOOKUP($E82,Listas!$T$4:$Y$44,6,FALSE)),"",VLOOKUP($E82,Listas!$T$4:$Y$44,6,FALSE))</f>
        <v/>
      </c>
    </row>
    <row r="83" spans="1:14" x14ac:dyDescent="0.25">
      <c r="A83" s="14"/>
      <c r="B83" s="23" t="s">
        <v>942</v>
      </c>
      <c r="C83" s="14" t="s">
        <v>934</v>
      </c>
      <c r="D83" s="27" t="str">
        <f>IF(ISERROR(VLOOKUP($B83,Listas!$R$4:$S$16,2,FALSE)),"",VLOOKUP($B83,Listas!$R$4:$S$16,2,FALSE))</f>
        <v/>
      </c>
      <c r="E83" s="27" t="s">
        <v>985</v>
      </c>
      <c r="F83" s="27" t="s">
        <v>954</v>
      </c>
      <c r="G83" s="15"/>
      <c r="H83" s="15" t="s">
        <v>909</v>
      </c>
      <c r="I83" s="28" t="str">
        <f>IF(ISERROR(VLOOKUP($B83&amp;" "&amp;$J83,Listas!$AB$4:$AC$16,2,FALSE)),"",VLOOKUP($B83&amp;" "&amp;$J83,Listas!$AB$4:$AC$16,2,FALSE))</f>
        <v/>
      </c>
      <c r="J83" s="15" t="str">
        <f>IF(ISERROR(VLOOKUP($H83,Listas!$L$4:$M$7,2,FALSE)),"",VLOOKUP($H83,Listas!$L$4:$M$7,2,FALSE))</f>
        <v/>
      </c>
      <c r="K83" s="29" t="str">
        <f t="shared" si="1"/>
        <v/>
      </c>
      <c r="L83" s="29" t="str">
        <f>IF(C83="no",VLOOKUP(B83,Listas!$R$4:$Z$17,9, FALSE),"Por favor, introduzca detalles aquí")</f>
        <v>Por favor, introduzca detalles aquí</v>
      </c>
      <c r="M83" s="30" t="str">
        <f>IF(ISERROR(VLOOKUP($E83,Listas!$T$4:$Y$44,5,FALSE)),"",VLOOKUP($E83,Listas!$T$4:$Y$44,5,FALSE))</f>
        <v/>
      </c>
      <c r="N83" s="30" t="str">
        <f>IF(ISERROR(VLOOKUP($E83,Listas!$T$4:$Y$44,6,FALSE)),"",VLOOKUP($E83,Listas!$T$4:$Y$44,6,FALSE))</f>
        <v/>
      </c>
    </row>
    <row r="84" spans="1:14" x14ac:dyDescent="0.25">
      <c r="A84" s="14"/>
      <c r="B84" s="23" t="s">
        <v>942</v>
      </c>
      <c r="C84" s="14" t="s">
        <v>934</v>
      </c>
      <c r="D84" s="27" t="str">
        <f>IF(ISERROR(VLOOKUP($B84,Listas!$R$4:$S$16,2,FALSE)),"",VLOOKUP($B84,Listas!$R$4:$S$16,2,FALSE))</f>
        <v/>
      </c>
      <c r="E84" s="27" t="s">
        <v>985</v>
      </c>
      <c r="F84" s="27" t="s">
        <v>954</v>
      </c>
      <c r="G84" s="15"/>
      <c r="H84" s="15" t="s">
        <v>909</v>
      </c>
      <c r="I84" s="28" t="str">
        <f>IF(ISERROR(VLOOKUP($B84&amp;" "&amp;$J84,Listas!$AB$4:$AC$16,2,FALSE)),"",VLOOKUP($B84&amp;" "&amp;$J84,Listas!$AB$4:$AC$16,2,FALSE))</f>
        <v/>
      </c>
      <c r="J84" s="15" t="str">
        <f>IF(ISERROR(VLOOKUP($H84,Listas!$L$4:$M$7,2,FALSE)),"",VLOOKUP($H84,Listas!$L$4:$M$7,2,FALSE))</f>
        <v/>
      </c>
      <c r="K84" s="29" t="str">
        <f t="shared" si="1"/>
        <v/>
      </c>
      <c r="L84" s="29" t="str">
        <f>IF(C84="no",VLOOKUP(B84,Listas!$R$4:$Z$17,9, FALSE),"Por favor, introduzca detalles aquí")</f>
        <v>Por favor, introduzca detalles aquí</v>
      </c>
      <c r="M84" s="30" t="str">
        <f>IF(ISERROR(VLOOKUP($E84,Listas!$T$4:$Y$44,5,FALSE)),"",VLOOKUP($E84,Listas!$T$4:$Y$44,5,FALSE))</f>
        <v/>
      </c>
      <c r="N84" s="30" t="str">
        <f>IF(ISERROR(VLOOKUP($E84,Listas!$T$4:$Y$44,6,FALSE)),"",VLOOKUP($E84,Listas!$T$4:$Y$44,6,FALSE))</f>
        <v/>
      </c>
    </row>
    <row r="85" spans="1:14" x14ac:dyDescent="0.25">
      <c r="A85" s="14"/>
      <c r="B85" s="23" t="s">
        <v>942</v>
      </c>
      <c r="C85" s="14" t="s">
        <v>934</v>
      </c>
      <c r="D85" s="27" t="str">
        <f>IF(ISERROR(VLOOKUP($B85,Listas!$R$4:$S$16,2,FALSE)),"",VLOOKUP($B85,Listas!$R$4:$S$16,2,FALSE))</f>
        <v/>
      </c>
      <c r="E85" s="27" t="s">
        <v>985</v>
      </c>
      <c r="F85" s="27" t="s">
        <v>954</v>
      </c>
      <c r="G85" s="15"/>
      <c r="H85" s="15" t="s">
        <v>909</v>
      </c>
      <c r="I85" s="28" t="str">
        <f>IF(ISERROR(VLOOKUP($B85&amp;" "&amp;$J85,Listas!$AB$4:$AC$16,2,FALSE)),"",VLOOKUP($B85&amp;" "&amp;$J85,Listas!$AB$4:$AC$16,2,FALSE))</f>
        <v/>
      </c>
      <c r="J85" s="15" t="str">
        <f>IF(ISERROR(VLOOKUP($H85,Listas!$L$4:$M$7,2,FALSE)),"",VLOOKUP($H85,Listas!$L$4:$M$7,2,FALSE))</f>
        <v/>
      </c>
      <c r="K85" s="29" t="str">
        <f t="shared" si="1"/>
        <v/>
      </c>
      <c r="L85" s="29" t="str">
        <f>IF(C85="no",VLOOKUP(B85,Listas!$R$4:$Z$17,9, FALSE),"Por favor, introduzca detalles aquí")</f>
        <v>Por favor, introduzca detalles aquí</v>
      </c>
      <c r="M85" s="30" t="str">
        <f>IF(ISERROR(VLOOKUP($E85,Listas!$T$4:$Y$44,5,FALSE)),"",VLOOKUP($E85,Listas!$T$4:$Y$44,5,FALSE))</f>
        <v/>
      </c>
      <c r="N85" s="30" t="str">
        <f>IF(ISERROR(VLOOKUP($E85,Listas!$T$4:$Y$44,6,FALSE)),"",VLOOKUP($E85,Listas!$T$4:$Y$44,6,FALSE))</f>
        <v/>
      </c>
    </row>
    <row r="86" spans="1:14" x14ac:dyDescent="0.25">
      <c r="A86" s="14"/>
      <c r="B86" s="23" t="s">
        <v>942</v>
      </c>
      <c r="C86" s="14" t="s">
        <v>934</v>
      </c>
      <c r="D86" s="27" t="str">
        <f>IF(ISERROR(VLOOKUP($B86,Listas!$R$4:$S$16,2,FALSE)),"",VLOOKUP($B86,Listas!$R$4:$S$16,2,FALSE))</f>
        <v/>
      </c>
      <c r="E86" s="27" t="s">
        <v>985</v>
      </c>
      <c r="F86" s="27" t="s">
        <v>954</v>
      </c>
      <c r="G86" s="15"/>
      <c r="H86" s="15" t="s">
        <v>909</v>
      </c>
      <c r="I86" s="28" t="str">
        <f>IF(ISERROR(VLOOKUP($B86&amp;" "&amp;$J86,Listas!$AB$4:$AC$16,2,FALSE)),"",VLOOKUP($B86&amp;" "&amp;$J86,Listas!$AB$4:$AC$16,2,FALSE))</f>
        <v/>
      </c>
      <c r="J86" s="15" t="str">
        <f>IF(ISERROR(VLOOKUP($H86,Listas!$L$4:$M$7,2,FALSE)),"",VLOOKUP($H86,Listas!$L$4:$M$7,2,FALSE))</f>
        <v/>
      </c>
      <c r="K86" s="29" t="str">
        <f t="shared" si="1"/>
        <v/>
      </c>
      <c r="L86" s="29" t="str">
        <f>IF(C86="no",VLOOKUP(B86,Listas!$R$4:$Z$17,9, FALSE),"Por favor, introduzca detalles aquí")</f>
        <v>Por favor, introduzca detalles aquí</v>
      </c>
      <c r="M86" s="30" t="str">
        <f>IF(ISERROR(VLOOKUP($E86,Listas!$T$4:$Y$44,5,FALSE)),"",VLOOKUP($E86,Listas!$T$4:$Y$44,5,FALSE))</f>
        <v/>
      </c>
      <c r="N86" s="30" t="str">
        <f>IF(ISERROR(VLOOKUP($E86,Listas!$T$4:$Y$44,6,FALSE)),"",VLOOKUP($E86,Listas!$T$4:$Y$44,6,FALSE))</f>
        <v/>
      </c>
    </row>
    <row r="87" spans="1:14" x14ac:dyDescent="0.25">
      <c r="A87" s="14"/>
      <c r="B87" s="23" t="s">
        <v>942</v>
      </c>
      <c r="C87" s="14" t="s">
        <v>934</v>
      </c>
      <c r="D87" s="27" t="str">
        <f>IF(ISERROR(VLOOKUP($B87,Listas!$R$4:$S$16,2,FALSE)),"",VLOOKUP($B87,Listas!$R$4:$S$16,2,FALSE))</f>
        <v/>
      </c>
      <c r="E87" s="27" t="s">
        <v>985</v>
      </c>
      <c r="F87" s="27" t="s">
        <v>954</v>
      </c>
      <c r="G87" s="15"/>
      <c r="H87" s="15" t="s">
        <v>909</v>
      </c>
      <c r="I87" s="28" t="str">
        <f>IF(ISERROR(VLOOKUP($B87&amp;" "&amp;$J87,Listas!$AB$4:$AC$16,2,FALSE)),"",VLOOKUP($B87&amp;" "&amp;$J87,Listas!$AB$4:$AC$16,2,FALSE))</f>
        <v/>
      </c>
      <c r="J87" s="15" t="str">
        <f>IF(ISERROR(VLOOKUP($H87,Listas!$L$4:$M$7,2,FALSE)),"",VLOOKUP($H87,Listas!$L$4:$M$7,2,FALSE))</f>
        <v/>
      </c>
      <c r="K87" s="29" t="str">
        <f t="shared" si="1"/>
        <v/>
      </c>
      <c r="L87" s="29" t="str">
        <f>IF(C87="no",VLOOKUP(B87,Listas!$R$4:$Z$17,9, FALSE),"Por favor, introduzca detalles aquí")</f>
        <v>Por favor, introduzca detalles aquí</v>
      </c>
      <c r="M87" s="30" t="str">
        <f>IF(ISERROR(VLOOKUP($E87,Listas!$T$4:$Y$44,5,FALSE)),"",VLOOKUP($E87,Listas!$T$4:$Y$44,5,FALSE))</f>
        <v/>
      </c>
      <c r="N87" s="30" t="str">
        <f>IF(ISERROR(VLOOKUP($E87,Listas!$T$4:$Y$44,6,FALSE)),"",VLOOKUP($E87,Listas!$T$4:$Y$44,6,FALSE))</f>
        <v/>
      </c>
    </row>
    <row r="88" spans="1:14" x14ac:dyDescent="0.25">
      <c r="A88" s="14"/>
      <c r="B88" s="23" t="s">
        <v>942</v>
      </c>
      <c r="C88" s="14" t="s">
        <v>934</v>
      </c>
      <c r="D88" s="27" t="str">
        <f>IF(ISERROR(VLOOKUP($B88,Listas!$R$4:$S$16,2,FALSE)),"",VLOOKUP($B88,Listas!$R$4:$S$16,2,FALSE))</f>
        <v/>
      </c>
      <c r="E88" s="27" t="s">
        <v>985</v>
      </c>
      <c r="F88" s="27" t="s">
        <v>954</v>
      </c>
      <c r="G88" s="15"/>
      <c r="H88" s="15" t="s">
        <v>909</v>
      </c>
      <c r="I88" s="28" t="str">
        <f>IF(ISERROR(VLOOKUP($B88&amp;" "&amp;$J88,Listas!$AB$4:$AC$16,2,FALSE)),"",VLOOKUP($B88&amp;" "&amp;$J88,Listas!$AB$4:$AC$16,2,FALSE))</f>
        <v/>
      </c>
      <c r="J88" s="15" t="str">
        <f>IF(ISERROR(VLOOKUP($H88,Listas!$L$4:$M$7,2,FALSE)),"",VLOOKUP($H88,Listas!$L$4:$M$7,2,FALSE))</f>
        <v/>
      </c>
      <c r="K88" s="29" t="str">
        <f t="shared" si="1"/>
        <v/>
      </c>
      <c r="L88" s="29" t="str">
        <f>IF(C88="no",VLOOKUP(B88,Listas!$R$4:$Z$17,9, FALSE),"Por favor, introduzca detalles aquí")</f>
        <v>Por favor, introduzca detalles aquí</v>
      </c>
      <c r="M88" s="30" t="str">
        <f>IF(ISERROR(VLOOKUP($E88,Listas!$T$4:$Y$44,5,FALSE)),"",VLOOKUP($E88,Listas!$T$4:$Y$44,5,FALSE))</f>
        <v/>
      </c>
      <c r="N88" s="30" t="str">
        <f>IF(ISERROR(VLOOKUP($E88,Listas!$T$4:$Y$44,6,FALSE)),"",VLOOKUP($E88,Listas!$T$4:$Y$44,6,FALSE))</f>
        <v/>
      </c>
    </row>
    <row r="89" spans="1:14" x14ac:dyDescent="0.25">
      <c r="A89" s="14"/>
      <c r="B89" s="23" t="s">
        <v>942</v>
      </c>
      <c r="C89" s="14" t="s">
        <v>934</v>
      </c>
      <c r="D89" s="27" t="str">
        <f>IF(ISERROR(VLOOKUP($B89,Listas!$R$4:$S$16,2,FALSE)),"",VLOOKUP($B89,Listas!$R$4:$S$16,2,FALSE))</f>
        <v/>
      </c>
      <c r="E89" s="27" t="s">
        <v>985</v>
      </c>
      <c r="F89" s="27" t="s">
        <v>954</v>
      </c>
      <c r="G89" s="15"/>
      <c r="H89" s="15" t="s">
        <v>909</v>
      </c>
      <c r="I89" s="28" t="str">
        <f>IF(ISERROR(VLOOKUP($B89&amp;" "&amp;$J89,Listas!$AB$4:$AC$16,2,FALSE)),"",VLOOKUP($B89&amp;" "&amp;$J89,Listas!$AB$4:$AC$16,2,FALSE))</f>
        <v/>
      </c>
      <c r="J89" s="15" t="str">
        <f>IF(ISERROR(VLOOKUP($H89,Listas!$L$4:$M$7,2,FALSE)),"",VLOOKUP($H89,Listas!$L$4:$M$7,2,FALSE))</f>
        <v/>
      </c>
      <c r="K89" s="29" t="str">
        <f t="shared" si="1"/>
        <v/>
      </c>
      <c r="L89" s="29" t="str">
        <f>IF(C89="no",VLOOKUP(B89,Listas!$R$4:$Z$17,9, FALSE),"Por favor, introduzca detalles aquí")</f>
        <v>Por favor, introduzca detalles aquí</v>
      </c>
      <c r="M89" s="30" t="str">
        <f>IF(ISERROR(VLOOKUP($E89,Listas!$T$4:$Y$44,5,FALSE)),"",VLOOKUP($E89,Listas!$T$4:$Y$44,5,FALSE))</f>
        <v/>
      </c>
      <c r="N89" s="30" t="str">
        <f>IF(ISERROR(VLOOKUP($E89,Listas!$T$4:$Y$44,6,FALSE)),"",VLOOKUP($E89,Listas!$T$4:$Y$44,6,FALSE))</f>
        <v/>
      </c>
    </row>
    <row r="90" spans="1:14" x14ac:dyDescent="0.25">
      <c r="A90" s="14"/>
      <c r="B90" s="23" t="s">
        <v>942</v>
      </c>
      <c r="C90" s="14" t="s">
        <v>934</v>
      </c>
      <c r="D90" s="27" t="str">
        <f>IF(ISERROR(VLOOKUP($B90,Listas!$R$4:$S$16,2,FALSE)),"",VLOOKUP($B90,Listas!$R$4:$S$16,2,FALSE))</f>
        <v/>
      </c>
      <c r="E90" s="27" t="s">
        <v>985</v>
      </c>
      <c r="F90" s="27" t="s">
        <v>954</v>
      </c>
      <c r="G90" s="15"/>
      <c r="H90" s="15" t="s">
        <v>909</v>
      </c>
      <c r="I90" s="28" t="str">
        <f>IF(ISERROR(VLOOKUP($B90&amp;" "&amp;$J90,Listas!$AB$4:$AC$16,2,FALSE)),"",VLOOKUP($B90&amp;" "&amp;$J90,Listas!$AB$4:$AC$16,2,FALSE))</f>
        <v/>
      </c>
      <c r="J90" s="15" t="str">
        <f>IF(ISERROR(VLOOKUP($H90,Listas!$L$4:$M$7,2,FALSE)),"",VLOOKUP($H90,Listas!$L$4:$M$7,2,FALSE))</f>
        <v/>
      </c>
      <c r="K90" s="29" t="str">
        <f t="shared" si="1"/>
        <v/>
      </c>
      <c r="L90" s="29" t="str">
        <f>IF(C90="no",VLOOKUP(B90,Listas!$R$4:$Z$17,9, FALSE),"Por favor, introduzca detalles aquí")</f>
        <v>Por favor, introduzca detalles aquí</v>
      </c>
      <c r="M90" s="30" t="str">
        <f>IF(ISERROR(VLOOKUP($E90,Listas!$T$4:$Y$44,5,FALSE)),"",VLOOKUP($E90,Listas!$T$4:$Y$44,5,FALSE))</f>
        <v/>
      </c>
      <c r="N90" s="30" t="str">
        <f>IF(ISERROR(VLOOKUP($E90,Listas!$T$4:$Y$44,6,FALSE)),"",VLOOKUP($E90,Listas!$T$4:$Y$44,6,FALSE))</f>
        <v/>
      </c>
    </row>
    <row r="91" spans="1:14" x14ac:dyDescent="0.25">
      <c r="A91" s="14"/>
      <c r="B91" s="23" t="s">
        <v>942</v>
      </c>
      <c r="C91" s="14" t="s">
        <v>934</v>
      </c>
      <c r="D91" s="27" t="str">
        <f>IF(ISERROR(VLOOKUP($B91,Listas!$R$4:$S$16,2,FALSE)),"",VLOOKUP($B91,Listas!$R$4:$S$16,2,FALSE))</f>
        <v/>
      </c>
      <c r="E91" s="27" t="s">
        <v>985</v>
      </c>
      <c r="F91" s="27" t="s">
        <v>954</v>
      </c>
      <c r="G91" s="15"/>
      <c r="H91" s="15" t="s">
        <v>909</v>
      </c>
      <c r="I91" s="28" t="str">
        <f>IF(ISERROR(VLOOKUP($B91&amp;" "&amp;$J91,Listas!$AB$4:$AC$16,2,FALSE)),"",VLOOKUP($B91&amp;" "&amp;$J91,Listas!$AB$4:$AC$16,2,FALSE))</f>
        <v/>
      </c>
      <c r="J91" s="15" t="str">
        <f>IF(ISERROR(VLOOKUP($H91,Listas!$L$4:$M$7,2,FALSE)),"",VLOOKUP($H91,Listas!$L$4:$M$7,2,FALSE))</f>
        <v/>
      </c>
      <c r="K91" s="29" t="str">
        <f t="shared" si="1"/>
        <v/>
      </c>
      <c r="L91" s="29" t="str">
        <f>IF(C91="no",VLOOKUP(B91,Listas!$R$4:$Z$17,9, FALSE),"Por favor, introduzca detalles aquí")</f>
        <v>Por favor, introduzca detalles aquí</v>
      </c>
      <c r="M91" s="30" t="str">
        <f>IF(ISERROR(VLOOKUP($E91,Listas!$T$4:$Y$44,5,FALSE)),"",VLOOKUP($E91,Listas!$T$4:$Y$44,5,FALSE))</f>
        <v/>
      </c>
      <c r="N91" s="30" t="str">
        <f>IF(ISERROR(VLOOKUP($E91,Listas!$T$4:$Y$44,6,FALSE)),"",VLOOKUP($E91,Listas!$T$4:$Y$44,6,FALSE))</f>
        <v/>
      </c>
    </row>
    <row r="92" spans="1:14" x14ac:dyDescent="0.25">
      <c r="A92" s="14"/>
      <c r="B92" s="23" t="s">
        <v>942</v>
      </c>
      <c r="C92" s="14" t="s">
        <v>934</v>
      </c>
      <c r="D92" s="27" t="str">
        <f>IF(ISERROR(VLOOKUP($B92,Listas!$R$4:$S$16,2,FALSE)),"",VLOOKUP($B92,Listas!$R$4:$S$16,2,FALSE))</f>
        <v/>
      </c>
      <c r="E92" s="27" t="s">
        <v>985</v>
      </c>
      <c r="F92" s="27" t="s">
        <v>954</v>
      </c>
      <c r="G92" s="15"/>
      <c r="H92" s="15" t="s">
        <v>909</v>
      </c>
      <c r="I92" s="28" t="str">
        <f>IF(ISERROR(VLOOKUP($B92&amp;" "&amp;$J92,Listas!$AB$4:$AC$16,2,FALSE)),"",VLOOKUP($B92&amp;" "&amp;$J92,Listas!$AB$4:$AC$16,2,FALSE))</f>
        <v/>
      </c>
      <c r="J92" s="15" t="str">
        <f>IF(ISERROR(VLOOKUP($H92,Listas!$L$4:$M$7,2,FALSE)),"",VLOOKUP($H92,Listas!$L$4:$M$7,2,FALSE))</f>
        <v/>
      </c>
      <c r="K92" s="29" t="str">
        <f t="shared" si="1"/>
        <v/>
      </c>
      <c r="L92" s="29" t="str">
        <f>IF(C92="no",VLOOKUP(B92,Listas!$R$4:$Z$17,9, FALSE),"Por favor, introduzca detalles aquí")</f>
        <v>Por favor, introduzca detalles aquí</v>
      </c>
      <c r="M92" s="30" t="str">
        <f>IF(ISERROR(VLOOKUP($E92,Listas!$T$4:$Y$44,5,FALSE)),"",VLOOKUP($E92,Listas!$T$4:$Y$44,5,FALSE))</f>
        <v/>
      </c>
      <c r="N92" s="30" t="str">
        <f>IF(ISERROR(VLOOKUP($E92,Listas!$T$4:$Y$44,6,FALSE)),"",VLOOKUP($E92,Listas!$T$4:$Y$44,6,FALSE))</f>
        <v/>
      </c>
    </row>
    <row r="93" spans="1:14" x14ac:dyDescent="0.25">
      <c r="A93" s="14"/>
      <c r="B93" s="23" t="s">
        <v>942</v>
      </c>
      <c r="C93" s="14" t="s">
        <v>934</v>
      </c>
      <c r="D93" s="27" t="str">
        <f>IF(ISERROR(VLOOKUP($B93,Listas!$R$4:$S$16,2,FALSE)),"",VLOOKUP($B93,Listas!$R$4:$S$16,2,FALSE))</f>
        <v/>
      </c>
      <c r="E93" s="27" t="s">
        <v>985</v>
      </c>
      <c r="F93" s="27" t="s">
        <v>954</v>
      </c>
      <c r="G93" s="15"/>
      <c r="H93" s="15" t="s">
        <v>909</v>
      </c>
      <c r="I93" s="28" t="str">
        <f>IF(ISERROR(VLOOKUP($B93&amp;" "&amp;$J93,Listas!$AB$4:$AC$16,2,FALSE)),"",VLOOKUP($B93&amp;" "&amp;$J93,Listas!$AB$4:$AC$16,2,FALSE))</f>
        <v/>
      </c>
      <c r="J93" s="15" t="str">
        <f>IF(ISERROR(VLOOKUP($H93,Listas!$L$4:$M$7,2,FALSE)),"",VLOOKUP($H93,Listas!$L$4:$M$7,2,FALSE))</f>
        <v/>
      </c>
      <c r="K93" s="29" t="str">
        <f t="shared" si="1"/>
        <v/>
      </c>
      <c r="L93" s="29" t="str">
        <f>IF(C93="no",VLOOKUP(B93,Listas!$R$4:$Z$17,9, FALSE),"Por favor, introduzca detalles aquí")</f>
        <v>Por favor, introduzca detalles aquí</v>
      </c>
      <c r="M93" s="30" t="str">
        <f>IF(ISERROR(VLOOKUP($E93,Listas!$T$4:$Y$44,5,FALSE)),"",VLOOKUP($E93,Listas!$T$4:$Y$44,5,FALSE))</f>
        <v/>
      </c>
      <c r="N93" s="30" t="str">
        <f>IF(ISERROR(VLOOKUP($E93,Listas!$T$4:$Y$44,6,FALSE)),"",VLOOKUP($E93,Listas!$T$4:$Y$44,6,FALSE))</f>
        <v/>
      </c>
    </row>
    <row r="94" spans="1:14" x14ac:dyDescent="0.25">
      <c r="A94" s="14"/>
      <c r="B94" s="23" t="s">
        <v>942</v>
      </c>
      <c r="C94" s="14" t="s">
        <v>934</v>
      </c>
      <c r="D94" s="27" t="str">
        <f>IF(ISERROR(VLOOKUP($B94,Listas!$R$4:$S$16,2,FALSE)),"",VLOOKUP($B94,Listas!$R$4:$S$16,2,FALSE))</f>
        <v/>
      </c>
      <c r="E94" s="27" t="s">
        <v>985</v>
      </c>
      <c r="F94" s="27" t="s">
        <v>954</v>
      </c>
      <c r="G94" s="15"/>
      <c r="H94" s="15" t="s">
        <v>909</v>
      </c>
      <c r="I94" s="28" t="str">
        <f>IF(ISERROR(VLOOKUP($B94&amp;" "&amp;$J94,Listas!$AB$4:$AC$16,2,FALSE)),"",VLOOKUP($B94&amp;" "&amp;$J94,Listas!$AB$4:$AC$16,2,FALSE))</f>
        <v/>
      </c>
      <c r="J94" s="15" t="str">
        <f>IF(ISERROR(VLOOKUP($H94,Listas!$L$4:$M$7,2,FALSE)),"",VLOOKUP($H94,Listas!$L$4:$M$7,2,FALSE))</f>
        <v/>
      </c>
      <c r="K94" s="29" t="str">
        <f t="shared" si="1"/>
        <v/>
      </c>
      <c r="L94" s="29" t="str">
        <f>IF(C94="no",VLOOKUP(B94,Listas!$R$4:$Z$17,9, FALSE),"Por favor, introduzca detalles aquí")</f>
        <v>Por favor, introduzca detalles aquí</v>
      </c>
      <c r="M94" s="30" t="str">
        <f>IF(ISERROR(VLOOKUP($E94,Listas!$T$4:$Y$44,5,FALSE)),"",VLOOKUP($E94,Listas!$T$4:$Y$44,5,FALSE))</f>
        <v/>
      </c>
      <c r="N94" s="30" t="str">
        <f>IF(ISERROR(VLOOKUP($E94,Listas!$T$4:$Y$44,6,FALSE)),"",VLOOKUP($E94,Listas!$T$4:$Y$44,6,FALSE))</f>
        <v/>
      </c>
    </row>
    <row r="95" spans="1:14" x14ac:dyDescent="0.25">
      <c r="A95" s="14"/>
      <c r="B95" s="23" t="s">
        <v>942</v>
      </c>
      <c r="C95" s="14" t="s">
        <v>934</v>
      </c>
      <c r="D95" s="27" t="str">
        <f>IF(ISERROR(VLOOKUP($B95,Listas!$R$4:$S$16,2,FALSE)),"",VLOOKUP($B95,Listas!$R$4:$S$16,2,FALSE))</f>
        <v/>
      </c>
      <c r="E95" s="27" t="s">
        <v>985</v>
      </c>
      <c r="F95" s="27" t="s">
        <v>954</v>
      </c>
      <c r="G95" s="15"/>
      <c r="H95" s="15" t="s">
        <v>909</v>
      </c>
      <c r="I95" s="28" t="str">
        <f>IF(ISERROR(VLOOKUP($B95&amp;" "&amp;$J95,Listas!$AB$4:$AC$16,2,FALSE)),"",VLOOKUP($B95&amp;" "&amp;$J95,Listas!$AB$4:$AC$16,2,FALSE))</f>
        <v/>
      </c>
      <c r="J95" s="15" t="str">
        <f>IF(ISERROR(VLOOKUP($H95,Listas!$L$4:$M$7,2,FALSE)),"",VLOOKUP($H95,Listas!$L$4:$M$7,2,FALSE))</f>
        <v/>
      </c>
      <c r="K95" s="29" t="str">
        <f t="shared" si="1"/>
        <v/>
      </c>
      <c r="L95" s="29" t="str">
        <f>IF(C95="no",VLOOKUP(B95,Listas!$R$4:$Z$17,9, FALSE),"Por favor, introduzca detalles aquí")</f>
        <v>Por favor, introduzca detalles aquí</v>
      </c>
      <c r="M95" s="30" t="str">
        <f>IF(ISERROR(VLOOKUP($E95,Listas!$T$4:$Y$44,5,FALSE)),"",VLOOKUP($E95,Listas!$T$4:$Y$44,5,FALSE))</f>
        <v/>
      </c>
      <c r="N95" s="30" t="str">
        <f>IF(ISERROR(VLOOKUP($E95,Listas!$T$4:$Y$44,6,FALSE)),"",VLOOKUP($E95,Listas!$T$4:$Y$44,6,FALSE))</f>
        <v/>
      </c>
    </row>
    <row r="96" spans="1:14" x14ac:dyDescent="0.25">
      <c r="A96" s="14"/>
      <c r="B96" s="23" t="s">
        <v>942</v>
      </c>
      <c r="C96" s="14" t="s">
        <v>934</v>
      </c>
      <c r="D96" s="27" t="str">
        <f>IF(ISERROR(VLOOKUP($B96,Listas!$R$4:$S$16,2,FALSE)),"",VLOOKUP($B96,Listas!$R$4:$S$16,2,FALSE))</f>
        <v/>
      </c>
      <c r="E96" s="27" t="s">
        <v>985</v>
      </c>
      <c r="F96" s="27" t="s">
        <v>954</v>
      </c>
      <c r="G96" s="15"/>
      <c r="H96" s="15" t="s">
        <v>909</v>
      </c>
      <c r="I96" s="28" t="str">
        <f>IF(ISERROR(VLOOKUP($B96&amp;" "&amp;$J96,Listas!$AB$4:$AC$16,2,FALSE)),"",VLOOKUP($B96&amp;" "&amp;$J96,Listas!$AB$4:$AC$16,2,FALSE))</f>
        <v/>
      </c>
      <c r="J96" s="15" t="str">
        <f>IF(ISERROR(VLOOKUP($H96,Listas!$L$4:$M$7,2,FALSE)),"",VLOOKUP($H96,Listas!$L$4:$M$7,2,FALSE))</f>
        <v/>
      </c>
      <c r="K96" s="29" t="str">
        <f t="shared" si="1"/>
        <v/>
      </c>
      <c r="L96" s="29" t="str">
        <f>IF(C96="no",VLOOKUP(B96,Listas!$R$4:$Z$17,9, FALSE),"Por favor, introduzca detalles aquí")</f>
        <v>Por favor, introduzca detalles aquí</v>
      </c>
      <c r="M96" s="30" t="str">
        <f>IF(ISERROR(VLOOKUP($E96,Listas!$T$4:$Y$44,5,FALSE)),"",VLOOKUP($E96,Listas!$T$4:$Y$44,5,FALSE))</f>
        <v/>
      </c>
      <c r="N96" s="30" t="str">
        <f>IF(ISERROR(VLOOKUP($E96,Listas!$T$4:$Y$44,6,FALSE)),"",VLOOKUP($E96,Listas!$T$4:$Y$44,6,FALSE))</f>
        <v/>
      </c>
    </row>
    <row r="97" spans="1:14" x14ac:dyDescent="0.25">
      <c r="A97" s="14"/>
      <c r="B97" s="23" t="s">
        <v>942</v>
      </c>
      <c r="C97" s="14" t="s">
        <v>934</v>
      </c>
      <c r="D97" s="27" t="str">
        <f>IF(ISERROR(VLOOKUP($B97,Listas!$R$4:$S$16,2,FALSE)),"",VLOOKUP($B97,Listas!$R$4:$S$16,2,FALSE))</f>
        <v/>
      </c>
      <c r="E97" s="27" t="s">
        <v>985</v>
      </c>
      <c r="F97" s="27" t="s">
        <v>954</v>
      </c>
      <c r="G97" s="15"/>
      <c r="H97" s="15" t="s">
        <v>909</v>
      </c>
      <c r="I97" s="28" t="str">
        <f>IF(ISERROR(VLOOKUP($B97&amp;" "&amp;$J97,Listas!$AB$4:$AC$16,2,FALSE)),"",VLOOKUP($B97&amp;" "&amp;$J97,Listas!$AB$4:$AC$16,2,FALSE))</f>
        <v/>
      </c>
      <c r="J97" s="15" t="str">
        <f>IF(ISERROR(VLOOKUP($H97,Listas!$L$4:$M$7,2,FALSE)),"",VLOOKUP($H97,Listas!$L$4:$M$7,2,FALSE))</f>
        <v/>
      </c>
      <c r="K97" s="29" t="str">
        <f t="shared" si="1"/>
        <v/>
      </c>
      <c r="L97" s="29" t="str">
        <f>IF(C97="no",VLOOKUP(B97,Listas!$R$4:$Z$17,9, FALSE),"Por favor, introduzca detalles aquí")</f>
        <v>Por favor, introduzca detalles aquí</v>
      </c>
      <c r="M97" s="30" t="str">
        <f>IF(ISERROR(VLOOKUP($E97,Listas!$T$4:$Y$44,5,FALSE)),"",VLOOKUP($E97,Listas!$T$4:$Y$44,5,FALSE))</f>
        <v/>
      </c>
      <c r="N97" s="30" t="str">
        <f>IF(ISERROR(VLOOKUP($E97,Listas!$T$4:$Y$44,6,FALSE)),"",VLOOKUP($E97,Listas!$T$4:$Y$44,6,FALSE))</f>
        <v/>
      </c>
    </row>
    <row r="98" spans="1:14" x14ac:dyDescent="0.25">
      <c r="A98" s="14"/>
      <c r="B98" s="23" t="s">
        <v>942</v>
      </c>
      <c r="C98" s="14" t="s">
        <v>934</v>
      </c>
      <c r="D98" s="27" t="str">
        <f>IF(ISERROR(VLOOKUP($B98,Listas!$R$4:$S$16,2,FALSE)),"",VLOOKUP($B98,Listas!$R$4:$S$16,2,FALSE))</f>
        <v/>
      </c>
      <c r="E98" s="27" t="s">
        <v>985</v>
      </c>
      <c r="F98" s="27" t="s">
        <v>954</v>
      </c>
      <c r="G98" s="15"/>
      <c r="H98" s="15" t="s">
        <v>909</v>
      </c>
      <c r="I98" s="28" t="str">
        <f>IF(ISERROR(VLOOKUP($B98&amp;" "&amp;$J98,Listas!$AB$4:$AC$16,2,FALSE)),"",VLOOKUP($B98&amp;" "&amp;$J98,Listas!$AB$4:$AC$16,2,FALSE))</f>
        <v/>
      </c>
      <c r="J98" s="15" t="str">
        <f>IF(ISERROR(VLOOKUP($H98,Listas!$L$4:$M$7,2,FALSE)),"",VLOOKUP($H98,Listas!$L$4:$M$7,2,FALSE))</f>
        <v/>
      </c>
      <c r="K98" s="29" t="str">
        <f t="shared" si="1"/>
        <v/>
      </c>
      <c r="L98" s="29" t="str">
        <f>IF(C98="no",VLOOKUP(B98,Listas!$R$4:$Z$17,9, FALSE),"Por favor, introduzca detalles aquí")</f>
        <v>Por favor, introduzca detalles aquí</v>
      </c>
      <c r="M98" s="30" t="str">
        <f>IF(ISERROR(VLOOKUP($E98,Listas!$T$4:$Y$44,5,FALSE)),"",VLOOKUP($E98,Listas!$T$4:$Y$44,5,FALSE))</f>
        <v/>
      </c>
      <c r="N98" s="30" t="str">
        <f>IF(ISERROR(VLOOKUP($E98,Listas!$T$4:$Y$44,6,FALSE)),"",VLOOKUP($E98,Listas!$T$4:$Y$44,6,FALSE))</f>
        <v/>
      </c>
    </row>
    <row r="99" spans="1:14" x14ac:dyDescent="0.25">
      <c r="A99" s="14"/>
      <c r="B99" s="23" t="s">
        <v>942</v>
      </c>
      <c r="C99" s="14" t="s">
        <v>934</v>
      </c>
      <c r="D99" s="27" t="str">
        <f>IF(ISERROR(VLOOKUP($B99,Listas!$R$4:$S$16,2,FALSE)),"",VLOOKUP($B99,Listas!$R$4:$S$16,2,FALSE))</f>
        <v/>
      </c>
      <c r="E99" s="27" t="s">
        <v>985</v>
      </c>
      <c r="F99" s="27" t="s">
        <v>954</v>
      </c>
      <c r="G99" s="15"/>
      <c r="H99" s="15" t="s">
        <v>909</v>
      </c>
      <c r="I99" s="28" t="str">
        <f>IF(ISERROR(VLOOKUP($B99&amp;" "&amp;$J99,Listas!$AB$4:$AC$16,2,FALSE)),"",VLOOKUP($B99&amp;" "&amp;$J99,Listas!$AB$4:$AC$16,2,FALSE))</f>
        <v/>
      </c>
      <c r="J99" s="15" t="str">
        <f>IF(ISERROR(VLOOKUP($H99,Listas!$L$4:$M$7,2,FALSE)),"",VLOOKUP($H99,Listas!$L$4:$M$7,2,FALSE))</f>
        <v/>
      </c>
      <c r="K99" s="29" t="str">
        <f t="shared" si="1"/>
        <v/>
      </c>
      <c r="L99" s="29" t="str">
        <f>IF(C99="no",VLOOKUP(B99,Listas!$R$4:$Z$17,9, FALSE),"Por favor, introduzca detalles aquí")</f>
        <v>Por favor, introduzca detalles aquí</v>
      </c>
      <c r="M99" s="30" t="str">
        <f>IF(ISERROR(VLOOKUP($E99,Listas!$T$4:$Y$44,5,FALSE)),"",VLOOKUP($E99,Listas!$T$4:$Y$44,5,FALSE))</f>
        <v/>
      </c>
      <c r="N99" s="30" t="str">
        <f>IF(ISERROR(VLOOKUP($E99,Listas!$T$4:$Y$44,6,FALSE)),"",VLOOKUP($E99,Listas!$T$4:$Y$44,6,FALSE))</f>
        <v/>
      </c>
    </row>
    <row r="100" spans="1:14" x14ac:dyDescent="0.25">
      <c r="A100" s="14"/>
      <c r="B100" s="23" t="s">
        <v>942</v>
      </c>
      <c r="C100" s="14" t="s">
        <v>934</v>
      </c>
      <c r="D100" s="27" t="str">
        <f>IF(ISERROR(VLOOKUP($B100,Listas!$R$4:$S$16,2,FALSE)),"",VLOOKUP($B100,Listas!$R$4:$S$16,2,FALSE))</f>
        <v/>
      </c>
      <c r="E100" s="27" t="s">
        <v>985</v>
      </c>
      <c r="F100" s="27" t="s">
        <v>954</v>
      </c>
      <c r="G100" s="15"/>
      <c r="H100" s="15" t="s">
        <v>909</v>
      </c>
      <c r="I100" s="28" t="str">
        <f>IF(ISERROR(VLOOKUP($B100&amp;" "&amp;$J100,Listas!$AB$4:$AC$16,2,FALSE)),"",VLOOKUP($B100&amp;" "&amp;$J100,Listas!$AB$4:$AC$16,2,FALSE))</f>
        <v/>
      </c>
      <c r="J100" s="15" t="str">
        <f>IF(ISERROR(VLOOKUP($H100,Listas!$L$4:$M$7,2,FALSE)),"",VLOOKUP($H100,Listas!$L$4:$M$7,2,FALSE))</f>
        <v/>
      </c>
      <c r="K100" s="29" t="str">
        <f t="shared" si="1"/>
        <v/>
      </c>
      <c r="L100" s="29" t="str">
        <f>IF(C100="no",VLOOKUP(B100,Listas!$R$4:$Z$17,9, FALSE),"Por favor, introduzca detalles aquí")</f>
        <v>Por favor, introduzca detalles aquí</v>
      </c>
      <c r="M100" s="30" t="str">
        <f>IF(ISERROR(VLOOKUP($E100,Listas!$T$4:$Y$44,5,FALSE)),"",VLOOKUP($E100,Listas!$T$4:$Y$44,5,FALSE))</f>
        <v/>
      </c>
      <c r="N100" s="30" t="str">
        <f>IF(ISERROR(VLOOKUP($E100,Listas!$T$4:$Y$44,6,FALSE)),"",VLOOKUP($E100,Listas!$T$4:$Y$44,6,FALSE))</f>
        <v/>
      </c>
    </row>
    <row r="101" spans="1:14" x14ac:dyDescent="0.25">
      <c r="A101" s="14"/>
      <c r="B101" s="23" t="s">
        <v>942</v>
      </c>
      <c r="C101" s="14" t="s">
        <v>934</v>
      </c>
      <c r="D101" s="27" t="str">
        <f>IF(ISERROR(VLOOKUP($B101,Listas!$R$4:$S$16,2,FALSE)),"",VLOOKUP($B101,Listas!$R$4:$S$16,2,FALSE))</f>
        <v/>
      </c>
      <c r="E101" s="27" t="s">
        <v>985</v>
      </c>
      <c r="F101" s="27" t="s">
        <v>954</v>
      </c>
      <c r="G101" s="15"/>
      <c r="H101" s="15" t="s">
        <v>909</v>
      </c>
      <c r="I101" s="28" t="str">
        <f>IF(ISERROR(VLOOKUP($B101&amp;" "&amp;$J101,Listas!$AB$4:$AC$16,2,FALSE)),"",VLOOKUP($B101&amp;" "&amp;$J101,Listas!$AB$4:$AC$16,2,FALSE))</f>
        <v/>
      </c>
      <c r="J101" s="15" t="str">
        <f>IF(ISERROR(VLOOKUP($H101,Listas!$L$4:$M$7,2,FALSE)),"",VLOOKUP($H101,Listas!$L$4:$M$7,2,FALSE))</f>
        <v/>
      </c>
      <c r="K101" s="29" t="str">
        <f t="shared" si="1"/>
        <v/>
      </c>
      <c r="L101" s="29" t="str">
        <f>IF(C101="no",VLOOKUP(B101,Listas!$R$4:$Z$17,9, FALSE),"Por favor, introduzca detalles aquí")</f>
        <v>Por favor, introduzca detalles aquí</v>
      </c>
      <c r="M101" s="30" t="str">
        <f>IF(ISERROR(VLOOKUP($E101,Listas!$T$4:$Y$44,5,FALSE)),"",VLOOKUP($E101,Listas!$T$4:$Y$44,5,FALSE))</f>
        <v/>
      </c>
      <c r="N101" s="30" t="str">
        <f>IF(ISERROR(VLOOKUP($E101,Listas!$T$4:$Y$44,6,FALSE)),"",VLOOKUP($E101,Listas!$T$4:$Y$44,6,FALSE))</f>
        <v/>
      </c>
    </row>
    <row r="102" spans="1:14" x14ac:dyDescent="0.25">
      <c r="A102" s="14"/>
      <c r="B102" s="23" t="s">
        <v>942</v>
      </c>
      <c r="C102" s="14" t="s">
        <v>934</v>
      </c>
      <c r="D102" s="27" t="str">
        <f>IF(ISERROR(VLOOKUP($B102,Listas!$R$4:$S$16,2,FALSE)),"",VLOOKUP($B102,Listas!$R$4:$S$16,2,FALSE))</f>
        <v/>
      </c>
      <c r="E102" s="27" t="s">
        <v>985</v>
      </c>
      <c r="F102" s="27" t="s">
        <v>954</v>
      </c>
      <c r="G102" s="15"/>
      <c r="H102" s="15" t="s">
        <v>909</v>
      </c>
      <c r="I102" s="28" t="str">
        <f>IF(ISERROR(VLOOKUP($B102&amp;" "&amp;$J102,Listas!$AB$4:$AC$16,2,FALSE)),"",VLOOKUP($B102&amp;" "&amp;$J102,Listas!$AB$4:$AC$16,2,FALSE))</f>
        <v/>
      </c>
      <c r="J102" s="15" t="str">
        <f>IF(ISERROR(VLOOKUP($H102,Listas!$L$4:$M$7,2,FALSE)),"",VLOOKUP($H102,Listas!$L$4:$M$7,2,FALSE))</f>
        <v/>
      </c>
      <c r="K102" s="29" t="str">
        <f t="shared" si="1"/>
        <v/>
      </c>
      <c r="L102" s="29" t="str">
        <f>IF(C102="no",VLOOKUP(B102,Listas!$R$4:$Z$17,9, FALSE),"Por favor, introduzca detalles aquí")</f>
        <v>Por favor, introduzca detalles aquí</v>
      </c>
      <c r="M102" s="30" t="str">
        <f>IF(ISERROR(VLOOKUP($E102,Listas!$T$4:$Y$44,5,FALSE)),"",VLOOKUP($E102,Listas!$T$4:$Y$44,5,FALSE))</f>
        <v/>
      </c>
      <c r="N102" s="30" t="str">
        <f>IF(ISERROR(VLOOKUP($E102,Listas!$T$4:$Y$44,6,FALSE)),"",VLOOKUP($E102,Listas!$T$4:$Y$44,6,FALSE))</f>
        <v/>
      </c>
    </row>
    <row r="103" spans="1:14" x14ac:dyDescent="0.25">
      <c r="A103" s="14"/>
      <c r="B103" s="23" t="s">
        <v>942</v>
      </c>
      <c r="C103" s="14" t="s">
        <v>934</v>
      </c>
      <c r="D103" s="27" t="str">
        <f>IF(ISERROR(VLOOKUP($B103,Listas!$R$4:$S$16,2,FALSE)),"",VLOOKUP($B103,Listas!$R$4:$S$16,2,FALSE))</f>
        <v/>
      </c>
      <c r="E103" s="27" t="s">
        <v>985</v>
      </c>
      <c r="F103" s="27" t="s">
        <v>954</v>
      </c>
      <c r="G103" s="15"/>
      <c r="H103" s="15" t="s">
        <v>909</v>
      </c>
      <c r="I103" s="28" t="str">
        <f>IF(ISERROR(VLOOKUP($B103&amp;" "&amp;$J103,Listas!$AB$4:$AC$16,2,FALSE)),"",VLOOKUP($B103&amp;" "&amp;$J103,Listas!$AB$4:$AC$16,2,FALSE))</f>
        <v/>
      </c>
      <c r="J103" s="15" t="str">
        <f>IF(ISERROR(VLOOKUP($H103,Listas!$L$4:$M$7,2,FALSE)),"",VLOOKUP($H103,Listas!$L$4:$M$7,2,FALSE))</f>
        <v/>
      </c>
      <c r="K103" s="29" t="str">
        <f t="shared" si="1"/>
        <v/>
      </c>
      <c r="L103" s="29" t="str">
        <f>IF(C103="no",VLOOKUP(B103,Listas!$R$4:$Z$17,9, FALSE),"Por favor, introduzca detalles aquí")</f>
        <v>Por favor, introduzca detalles aquí</v>
      </c>
      <c r="M103" s="30" t="str">
        <f>IF(ISERROR(VLOOKUP($E103,Listas!$T$4:$Y$44,5,FALSE)),"",VLOOKUP($E103,Listas!$T$4:$Y$44,5,FALSE))</f>
        <v/>
      </c>
      <c r="N103" s="30" t="str">
        <f>IF(ISERROR(VLOOKUP($E103,Listas!$T$4:$Y$44,6,FALSE)),"",VLOOKUP($E103,Listas!$T$4:$Y$44,6,FALSE))</f>
        <v/>
      </c>
    </row>
    <row r="104" spans="1:14" x14ac:dyDescent="0.25">
      <c r="A104" s="14"/>
      <c r="B104" s="23" t="s">
        <v>942</v>
      </c>
      <c r="C104" s="14" t="s">
        <v>934</v>
      </c>
      <c r="D104" s="27" t="str">
        <f>IF(ISERROR(VLOOKUP($B104,Listas!$R$4:$S$16,2,FALSE)),"",VLOOKUP($B104,Listas!$R$4:$S$16,2,FALSE))</f>
        <v/>
      </c>
      <c r="E104" s="27" t="s">
        <v>985</v>
      </c>
      <c r="F104" s="27" t="s">
        <v>954</v>
      </c>
      <c r="G104" s="15"/>
      <c r="H104" s="15" t="s">
        <v>909</v>
      </c>
      <c r="I104" s="28" t="str">
        <f>IF(ISERROR(VLOOKUP($B104&amp;" "&amp;$J104,Listas!$AB$4:$AC$16,2,FALSE)),"",VLOOKUP($B104&amp;" "&amp;$J104,Listas!$AB$4:$AC$16,2,FALSE))</f>
        <v/>
      </c>
      <c r="J104" s="15" t="str">
        <f>IF(ISERROR(VLOOKUP($H104,Listas!$L$4:$M$7,2,FALSE)),"",VLOOKUP($H104,Listas!$L$4:$M$7,2,FALSE))</f>
        <v/>
      </c>
      <c r="K104" s="29" t="str">
        <f t="shared" si="1"/>
        <v/>
      </c>
      <c r="L104" s="29" t="str">
        <f>IF(C104="no",VLOOKUP(B104,Listas!$R$4:$Z$17,9, FALSE),"Por favor, introduzca detalles aquí")</f>
        <v>Por favor, introduzca detalles aquí</v>
      </c>
      <c r="M104" s="30" t="str">
        <f>IF(ISERROR(VLOOKUP($E104,Listas!$T$4:$Y$44,5,FALSE)),"",VLOOKUP($E104,Listas!$T$4:$Y$44,5,FALSE))</f>
        <v/>
      </c>
      <c r="N104" s="30" t="str">
        <f>IF(ISERROR(VLOOKUP($E104,Listas!$T$4:$Y$44,6,FALSE)),"",VLOOKUP($E104,Listas!$T$4:$Y$44,6,FALSE))</f>
        <v/>
      </c>
    </row>
    <row r="105" spans="1:14" x14ac:dyDescent="0.25">
      <c r="A105" s="14"/>
      <c r="B105" s="23" t="s">
        <v>942</v>
      </c>
      <c r="C105" s="14" t="s">
        <v>934</v>
      </c>
      <c r="D105" s="27" t="str">
        <f>IF(ISERROR(VLOOKUP($B105,Listas!$R$4:$S$16,2,FALSE)),"",VLOOKUP($B105,Listas!$R$4:$S$16,2,FALSE))</f>
        <v/>
      </c>
      <c r="E105" s="27" t="s">
        <v>985</v>
      </c>
      <c r="F105" s="27" t="s">
        <v>954</v>
      </c>
      <c r="G105" s="15"/>
      <c r="H105" s="15" t="s">
        <v>909</v>
      </c>
      <c r="I105" s="28" t="str">
        <f>IF(ISERROR(VLOOKUP($B105&amp;" "&amp;$J105,Listas!$AB$4:$AC$16,2,FALSE)),"",VLOOKUP($B105&amp;" "&amp;$J105,Listas!$AB$4:$AC$16,2,FALSE))</f>
        <v/>
      </c>
      <c r="J105" s="15" t="str">
        <f>IF(ISERROR(VLOOKUP($H105,Listas!$L$4:$M$7,2,FALSE)),"",VLOOKUP($H105,Listas!$L$4:$M$7,2,FALSE))</f>
        <v/>
      </c>
      <c r="K105" s="29" t="str">
        <f t="shared" si="1"/>
        <v/>
      </c>
      <c r="L105" s="29" t="str">
        <f>IF(C105="no",VLOOKUP(B105,Listas!$R$4:$Z$17,9, FALSE),"Por favor, introduzca detalles aquí")</f>
        <v>Por favor, introduzca detalles aquí</v>
      </c>
      <c r="M105" s="30" t="str">
        <f>IF(ISERROR(VLOOKUP($E105,Listas!$T$4:$Y$44,5,FALSE)),"",VLOOKUP($E105,Listas!$T$4:$Y$44,5,FALSE))</f>
        <v/>
      </c>
      <c r="N105" s="30" t="str">
        <f>IF(ISERROR(VLOOKUP($E105,Listas!$T$4:$Y$44,6,FALSE)),"",VLOOKUP($E105,Listas!$T$4:$Y$44,6,FALSE))</f>
        <v/>
      </c>
    </row>
    <row r="106" spans="1:14" x14ac:dyDescent="0.25">
      <c r="A106" s="14"/>
      <c r="B106" s="23" t="s">
        <v>942</v>
      </c>
      <c r="C106" s="14" t="s">
        <v>934</v>
      </c>
      <c r="D106" s="27" t="str">
        <f>IF(ISERROR(VLOOKUP($B106,Listas!$R$4:$S$16,2,FALSE)),"",VLOOKUP($B106,Listas!$R$4:$S$16,2,FALSE))</f>
        <v/>
      </c>
      <c r="E106" s="27" t="s">
        <v>985</v>
      </c>
      <c r="F106" s="27" t="s">
        <v>954</v>
      </c>
      <c r="G106" s="15"/>
      <c r="H106" s="15" t="s">
        <v>909</v>
      </c>
      <c r="I106" s="28" t="str">
        <f>IF(ISERROR(VLOOKUP($B106&amp;" "&amp;$J106,Listas!$AB$4:$AC$16,2,FALSE)),"",VLOOKUP($B106&amp;" "&amp;$J106,Listas!$AB$4:$AC$16,2,FALSE))</f>
        <v/>
      </c>
      <c r="J106" s="15" t="str">
        <f>IF(ISERROR(VLOOKUP($H106,Listas!$L$4:$M$7,2,FALSE)),"",VLOOKUP($H106,Listas!$L$4:$M$7,2,FALSE))</f>
        <v/>
      </c>
      <c r="K106" s="29" t="str">
        <f t="shared" si="1"/>
        <v/>
      </c>
      <c r="L106" s="29" t="str">
        <f>IF(C106="no",VLOOKUP(B106,Listas!$R$4:$Z$17,9, FALSE),"Por favor, introduzca detalles aquí")</f>
        <v>Por favor, introduzca detalles aquí</v>
      </c>
      <c r="M106" s="30" t="str">
        <f>IF(ISERROR(VLOOKUP($E106,Listas!$T$4:$Y$44,5,FALSE)),"",VLOOKUP($E106,Listas!$T$4:$Y$44,5,FALSE))</f>
        <v/>
      </c>
      <c r="N106" s="30" t="str">
        <f>IF(ISERROR(VLOOKUP($E106,Listas!$T$4:$Y$44,6,FALSE)),"",VLOOKUP($E106,Listas!$T$4:$Y$44,6,FALSE))</f>
        <v/>
      </c>
    </row>
    <row r="107" spans="1:14" x14ac:dyDescent="0.25">
      <c r="A107" s="14"/>
      <c r="B107" s="23" t="s">
        <v>942</v>
      </c>
      <c r="C107" s="14" t="s">
        <v>934</v>
      </c>
      <c r="D107" s="27" t="str">
        <f>IF(ISERROR(VLOOKUP($B107,Listas!$R$4:$S$16,2,FALSE)),"",VLOOKUP($B107,Listas!$R$4:$S$16,2,FALSE))</f>
        <v/>
      </c>
      <c r="E107" s="27" t="s">
        <v>985</v>
      </c>
      <c r="F107" s="27" t="s">
        <v>954</v>
      </c>
      <c r="G107" s="15"/>
      <c r="H107" s="15" t="s">
        <v>909</v>
      </c>
      <c r="I107" s="28" t="str">
        <f>IF(ISERROR(VLOOKUP($B107&amp;" "&amp;$J107,Listas!$AB$4:$AC$16,2,FALSE)),"",VLOOKUP($B107&amp;" "&amp;$J107,Listas!$AB$4:$AC$16,2,FALSE))</f>
        <v/>
      </c>
      <c r="J107" s="15" t="str">
        <f>IF(ISERROR(VLOOKUP($H107,Listas!$L$4:$M$7,2,FALSE)),"",VLOOKUP($H107,Listas!$L$4:$M$7,2,FALSE))</f>
        <v/>
      </c>
      <c r="K107" s="29" t="str">
        <f t="shared" si="1"/>
        <v/>
      </c>
      <c r="L107" s="29" t="str">
        <f>IF(C107="no",VLOOKUP(B107,Listas!$R$4:$Z$17,9, FALSE),"Por favor, introduzca detalles aquí")</f>
        <v>Por favor, introduzca detalles aquí</v>
      </c>
      <c r="M107" s="30" t="str">
        <f>IF(ISERROR(VLOOKUP($E107,Listas!$T$4:$Y$44,5,FALSE)),"",VLOOKUP($E107,Listas!$T$4:$Y$44,5,FALSE))</f>
        <v/>
      </c>
      <c r="N107" s="30" t="str">
        <f>IF(ISERROR(VLOOKUP($E107,Listas!$T$4:$Y$44,6,FALSE)),"",VLOOKUP($E107,Listas!$T$4:$Y$44,6,FALSE))</f>
        <v/>
      </c>
    </row>
    <row r="108" spans="1:14" x14ac:dyDescent="0.25">
      <c r="A108" s="14"/>
      <c r="B108" s="23" t="s">
        <v>942</v>
      </c>
      <c r="C108" s="14" t="s">
        <v>934</v>
      </c>
      <c r="D108" s="27" t="str">
        <f>IF(ISERROR(VLOOKUP($B108,Listas!$R$4:$S$16,2,FALSE)),"",VLOOKUP($B108,Listas!$R$4:$S$16,2,FALSE))</f>
        <v/>
      </c>
      <c r="E108" s="27" t="s">
        <v>985</v>
      </c>
      <c r="F108" s="27" t="s">
        <v>954</v>
      </c>
      <c r="G108" s="15"/>
      <c r="H108" s="15" t="s">
        <v>909</v>
      </c>
      <c r="I108" s="28" t="str">
        <f>IF(ISERROR(VLOOKUP($B108&amp;" "&amp;$J108,Listas!$AB$4:$AC$16,2,FALSE)),"",VLOOKUP($B108&amp;" "&amp;$J108,Listas!$AB$4:$AC$16,2,FALSE))</f>
        <v/>
      </c>
      <c r="J108" s="15" t="str">
        <f>IF(ISERROR(VLOOKUP($H108,Listas!$L$4:$M$7,2,FALSE)),"",VLOOKUP($H108,Listas!$L$4:$M$7,2,FALSE))</f>
        <v/>
      </c>
      <c r="K108" s="29" t="str">
        <f t="shared" si="1"/>
        <v/>
      </c>
      <c r="L108" s="29" t="str">
        <f>IF(C108="no",VLOOKUP(B108,Listas!$R$4:$Z$17,9, FALSE),"Por favor, introduzca detalles aquí")</f>
        <v>Por favor, introduzca detalles aquí</v>
      </c>
      <c r="M108" s="30" t="str">
        <f>IF(ISERROR(VLOOKUP($E108,Listas!$T$4:$Y$44,5,FALSE)),"",VLOOKUP($E108,Listas!$T$4:$Y$44,5,FALSE))</f>
        <v/>
      </c>
      <c r="N108" s="30" t="str">
        <f>IF(ISERROR(VLOOKUP($E108,Listas!$T$4:$Y$44,6,FALSE)),"",VLOOKUP($E108,Listas!$T$4:$Y$44,6,FALSE))</f>
        <v/>
      </c>
    </row>
    <row r="109" spans="1:14" x14ac:dyDescent="0.25">
      <c r="A109" s="14"/>
      <c r="B109" s="23" t="s">
        <v>942</v>
      </c>
      <c r="C109" s="14" t="s">
        <v>934</v>
      </c>
      <c r="D109" s="27" t="str">
        <f>IF(ISERROR(VLOOKUP($B109,Listas!$R$4:$S$16,2,FALSE)),"",VLOOKUP($B109,Listas!$R$4:$S$16,2,FALSE))</f>
        <v/>
      </c>
      <c r="E109" s="27" t="s">
        <v>985</v>
      </c>
      <c r="F109" s="27" t="s">
        <v>954</v>
      </c>
      <c r="G109" s="15"/>
      <c r="H109" s="15" t="s">
        <v>909</v>
      </c>
      <c r="I109" s="28" t="str">
        <f>IF(ISERROR(VLOOKUP($B109&amp;" "&amp;$J109,Listas!$AB$4:$AC$16,2,FALSE)),"",VLOOKUP($B109&amp;" "&amp;$J109,Listas!$AB$4:$AC$16,2,FALSE))</f>
        <v/>
      </c>
      <c r="J109" s="15" t="str">
        <f>IF(ISERROR(VLOOKUP($H109,Listas!$L$4:$M$7,2,FALSE)),"",VLOOKUP($H109,Listas!$L$4:$M$7,2,FALSE))</f>
        <v/>
      </c>
      <c r="K109" s="29" t="str">
        <f t="shared" si="1"/>
        <v/>
      </c>
      <c r="L109" s="29" t="str">
        <f>IF(C109="no",VLOOKUP(B109,Listas!$R$4:$Z$17,9, FALSE),"Por favor, introduzca detalles aquí")</f>
        <v>Por favor, introduzca detalles aquí</v>
      </c>
      <c r="M109" s="30" t="str">
        <f>IF(ISERROR(VLOOKUP($E109,Listas!$T$4:$Y$44,5,FALSE)),"",VLOOKUP($E109,Listas!$T$4:$Y$44,5,FALSE))</f>
        <v/>
      </c>
      <c r="N109" s="30" t="str">
        <f>IF(ISERROR(VLOOKUP($E109,Listas!$T$4:$Y$44,6,FALSE)),"",VLOOKUP($E109,Listas!$T$4:$Y$44,6,FALSE))</f>
        <v/>
      </c>
    </row>
    <row r="110" spans="1:14" x14ac:dyDescent="0.25">
      <c r="A110" s="14"/>
      <c r="B110" s="23" t="s">
        <v>942</v>
      </c>
      <c r="C110" s="14" t="s">
        <v>934</v>
      </c>
      <c r="D110" s="27" t="str">
        <f>IF(ISERROR(VLOOKUP($B110,Listas!$R$4:$S$16,2,FALSE)),"",VLOOKUP($B110,Listas!$R$4:$S$16,2,FALSE))</f>
        <v/>
      </c>
      <c r="E110" s="27" t="s">
        <v>985</v>
      </c>
      <c r="F110" s="27" t="s">
        <v>954</v>
      </c>
      <c r="G110" s="15"/>
      <c r="H110" s="15" t="s">
        <v>909</v>
      </c>
      <c r="I110" s="28" t="str">
        <f>IF(ISERROR(VLOOKUP($B110&amp;" "&amp;$J110,Listas!$AB$4:$AC$16,2,FALSE)),"",VLOOKUP($B110&amp;" "&amp;$J110,Listas!$AB$4:$AC$16,2,FALSE))</f>
        <v/>
      </c>
      <c r="J110" s="15" t="str">
        <f>IF(ISERROR(VLOOKUP($H110,Listas!$L$4:$M$7,2,FALSE)),"",VLOOKUP($H110,Listas!$L$4:$M$7,2,FALSE))</f>
        <v/>
      </c>
      <c r="K110" s="29" t="str">
        <f t="shared" si="1"/>
        <v/>
      </c>
      <c r="L110" s="29" t="str">
        <f>IF(C110="no",VLOOKUP(B110,Listas!$R$4:$Z$17,9, FALSE),"Por favor, introduzca detalles aquí")</f>
        <v>Por favor, introduzca detalles aquí</v>
      </c>
      <c r="M110" s="30" t="str">
        <f>IF(ISERROR(VLOOKUP($E110,Listas!$T$4:$Y$44,5,FALSE)),"",VLOOKUP($E110,Listas!$T$4:$Y$44,5,FALSE))</f>
        <v/>
      </c>
      <c r="N110" s="30" t="str">
        <f>IF(ISERROR(VLOOKUP($E110,Listas!$T$4:$Y$44,6,FALSE)),"",VLOOKUP($E110,Listas!$T$4:$Y$44,6,FALSE))</f>
        <v/>
      </c>
    </row>
    <row r="111" spans="1:14" x14ac:dyDescent="0.25">
      <c r="A111" s="14"/>
      <c r="B111" s="23" t="s">
        <v>942</v>
      </c>
      <c r="C111" s="14" t="s">
        <v>934</v>
      </c>
      <c r="D111" s="27" t="str">
        <f>IF(ISERROR(VLOOKUP($B111,Listas!$R$4:$S$16,2,FALSE)),"",VLOOKUP($B111,Listas!$R$4:$S$16,2,FALSE))</f>
        <v/>
      </c>
      <c r="E111" s="27" t="s">
        <v>985</v>
      </c>
      <c r="F111" s="27" t="s">
        <v>954</v>
      </c>
      <c r="G111" s="15"/>
      <c r="H111" s="15" t="s">
        <v>909</v>
      </c>
      <c r="I111" s="28" t="str">
        <f>IF(ISERROR(VLOOKUP($B111&amp;" "&amp;$J111,Listas!$AB$4:$AC$16,2,FALSE)),"",VLOOKUP($B111&amp;" "&amp;$J111,Listas!$AB$4:$AC$16,2,FALSE))</f>
        <v/>
      </c>
      <c r="J111" s="15" t="str">
        <f>IF(ISERROR(VLOOKUP($H111,Listas!$L$4:$M$7,2,FALSE)),"",VLOOKUP($H111,Listas!$L$4:$M$7,2,FALSE))</f>
        <v/>
      </c>
      <c r="K111" s="29" t="str">
        <f t="shared" si="1"/>
        <v/>
      </c>
      <c r="L111" s="29" t="str">
        <f>IF(C111="no",VLOOKUP(B111,Listas!$R$4:$Z$17,9, FALSE),"Por favor, introduzca detalles aquí")</f>
        <v>Por favor, introduzca detalles aquí</v>
      </c>
      <c r="M111" s="30" t="str">
        <f>IF(ISERROR(VLOOKUP($E111,Listas!$T$4:$Y$44,5,FALSE)),"",VLOOKUP($E111,Listas!$T$4:$Y$44,5,FALSE))</f>
        <v/>
      </c>
      <c r="N111" s="30" t="str">
        <f>IF(ISERROR(VLOOKUP($E111,Listas!$T$4:$Y$44,6,FALSE)),"",VLOOKUP($E111,Listas!$T$4:$Y$44,6,FALSE))</f>
        <v/>
      </c>
    </row>
    <row r="112" spans="1:14" x14ac:dyDescent="0.25">
      <c r="A112" s="14"/>
      <c r="B112" s="23" t="s">
        <v>942</v>
      </c>
      <c r="C112" s="14" t="s">
        <v>934</v>
      </c>
      <c r="D112" s="27" t="str">
        <f>IF(ISERROR(VLOOKUP($B112,Listas!$R$4:$S$16,2,FALSE)),"",VLOOKUP($B112,Listas!$R$4:$S$16,2,FALSE))</f>
        <v/>
      </c>
      <c r="E112" s="27" t="s">
        <v>985</v>
      </c>
      <c r="F112" s="27" t="s">
        <v>954</v>
      </c>
      <c r="G112" s="15"/>
      <c r="H112" s="15" t="s">
        <v>909</v>
      </c>
      <c r="I112" s="28" t="str">
        <f>IF(ISERROR(VLOOKUP($B112&amp;" "&amp;$J112,Listas!$AB$4:$AC$16,2,FALSE)),"",VLOOKUP($B112&amp;" "&amp;$J112,Listas!$AB$4:$AC$16,2,FALSE))</f>
        <v/>
      </c>
      <c r="J112" s="15" t="str">
        <f>IF(ISERROR(VLOOKUP($H112,Listas!$L$4:$M$7,2,FALSE)),"",VLOOKUP($H112,Listas!$L$4:$M$7,2,FALSE))</f>
        <v/>
      </c>
      <c r="K112" s="29" t="str">
        <f t="shared" si="1"/>
        <v/>
      </c>
      <c r="L112" s="29" t="str">
        <f>IF(C112="no",VLOOKUP(B112,Listas!$R$4:$Z$17,9, FALSE),"Por favor, introduzca detalles aquí")</f>
        <v>Por favor, introduzca detalles aquí</v>
      </c>
      <c r="M112" s="30" t="str">
        <f>IF(ISERROR(VLOOKUP($E112,Listas!$T$4:$Y$44,5,FALSE)),"",VLOOKUP($E112,Listas!$T$4:$Y$44,5,FALSE))</f>
        <v/>
      </c>
      <c r="N112" s="30" t="str">
        <f>IF(ISERROR(VLOOKUP($E112,Listas!$T$4:$Y$44,6,FALSE)),"",VLOOKUP($E112,Listas!$T$4:$Y$44,6,FALSE))</f>
        <v/>
      </c>
    </row>
    <row r="113" spans="1:14" x14ac:dyDescent="0.25">
      <c r="A113" s="14"/>
      <c r="B113" s="23" t="s">
        <v>942</v>
      </c>
      <c r="C113" s="14" t="s">
        <v>934</v>
      </c>
      <c r="D113" s="27" t="str">
        <f>IF(ISERROR(VLOOKUP($B113,Listas!$R$4:$S$16,2,FALSE)),"",VLOOKUP($B113,Listas!$R$4:$S$16,2,FALSE))</f>
        <v/>
      </c>
      <c r="E113" s="27" t="s">
        <v>985</v>
      </c>
      <c r="F113" s="27" t="s">
        <v>954</v>
      </c>
      <c r="G113" s="15"/>
      <c r="H113" s="15" t="s">
        <v>909</v>
      </c>
      <c r="I113" s="28" t="str">
        <f>IF(ISERROR(VLOOKUP($B113&amp;" "&amp;$J113,Listas!$AB$4:$AC$16,2,FALSE)),"",VLOOKUP($B113&amp;" "&amp;$J113,Listas!$AB$4:$AC$16,2,FALSE))</f>
        <v/>
      </c>
      <c r="J113" s="15" t="str">
        <f>IF(ISERROR(VLOOKUP($H113,Listas!$L$4:$M$7,2,FALSE)),"",VLOOKUP($H113,Listas!$L$4:$M$7,2,FALSE))</f>
        <v/>
      </c>
      <c r="K113" s="29" t="str">
        <f t="shared" si="1"/>
        <v/>
      </c>
      <c r="L113" s="29" t="str">
        <f>IF(C113="no",VLOOKUP(B113,Listas!$R$4:$Z$17,9, FALSE),"Por favor, introduzca detalles aquí")</f>
        <v>Por favor, introduzca detalles aquí</v>
      </c>
      <c r="M113" s="30" t="str">
        <f>IF(ISERROR(VLOOKUP($E113,Listas!$T$4:$Y$44,5,FALSE)),"",VLOOKUP($E113,Listas!$T$4:$Y$44,5,FALSE))</f>
        <v/>
      </c>
      <c r="N113" s="30" t="str">
        <f>IF(ISERROR(VLOOKUP($E113,Listas!$T$4:$Y$44,6,FALSE)),"",VLOOKUP($E113,Listas!$T$4:$Y$44,6,FALSE))</f>
        <v/>
      </c>
    </row>
    <row r="114" spans="1:14" x14ac:dyDescent="0.25">
      <c r="A114" s="14"/>
      <c r="B114" s="23" t="s">
        <v>942</v>
      </c>
      <c r="C114" s="14" t="s">
        <v>934</v>
      </c>
      <c r="D114" s="27" t="str">
        <f>IF(ISERROR(VLOOKUP($B114,Listas!$R$4:$S$16,2,FALSE)),"",VLOOKUP($B114,Listas!$R$4:$S$16,2,FALSE))</f>
        <v/>
      </c>
      <c r="E114" s="27" t="s">
        <v>985</v>
      </c>
      <c r="F114" s="27" t="s">
        <v>954</v>
      </c>
      <c r="G114" s="15"/>
      <c r="H114" s="15" t="s">
        <v>909</v>
      </c>
      <c r="I114" s="28" t="str">
        <f>IF(ISERROR(VLOOKUP($B114&amp;" "&amp;$J114,Listas!$AB$4:$AC$16,2,FALSE)),"",VLOOKUP($B114&amp;" "&amp;$J114,Listas!$AB$4:$AC$16,2,FALSE))</f>
        <v/>
      </c>
      <c r="J114" s="15" t="str">
        <f>IF(ISERROR(VLOOKUP($H114,Listas!$L$4:$M$7,2,FALSE)),"",VLOOKUP($H114,Listas!$L$4:$M$7,2,FALSE))</f>
        <v/>
      </c>
      <c r="K114" s="29" t="str">
        <f t="shared" si="1"/>
        <v/>
      </c>
      <c r="L114" s="29" t="str">
        <f>IF(C114="no",VLOOKUP(B114,Listas!$R$4:$Z$17,9, FALSE),"Por favor, introduzca detalles aquí")</f>
        <v>Por favor, introduzca detalles aquí</v>
      </c>
      <c r="M114" s="30" t="str">
        <f>IF(ISERROR(VLOOKUP($E114,Listas!$T$4:$Y$44,5,FALSE)),"",VLOOKUP($E114,Listas!$T$4:$Y$44,5,FALSE))</f>
        <v/>
      </c>
      <c r="N114" s="30" t="str">
        <f>IF(ISERROR(VLOOKUP($E114,Listas!$T$4:$Y$44,6,FALSE)),"",VLOOKUP($E114,Listas!$T$4:$Y$44,6,FALSE))</f>
        <v/>
      </c>
    </row>
    <row r="115" spans="1:14" x14ac:dyDescent="0.25">
      <c r="A115" s="14"/>
      <c r="B115" s="23" t="s">
        <v>942</v>
      </c>
      <c r="C115" s="14" t="s">
        <v>934</v>
      </c>
      <c r="D115" s="27" t="str">
        <f>IF(ISERROR(VLOOKUP($B115,Listas!$R$4:$S$16,2,FALSE)),"",VLOOKUP($B115,Listas!$R$4:$S$16,2,FALSE))</f>
        <v/>
      </c>
      <c r="E115" s="27" t="s">
        <v>985</v>
      </c>
      <c r="F115" s="27" t="s">
        <v>954</v>
      </c>
      <c r="G115" s="15"/>
      <c r="H115" s="15" t="s">
        <v>909</v>
      </c>
      <c r="I115" s="28" t="str">
        <f>IF(ISERROR(VLOOKUP($B115&amp;" "&amp;$J115,Listas!$AB$4:$AC$16,2,FALSE)),"",VLOOKUP($B115&amp;" "&amp;$J115,Listas!$AB$4:$AC$16,2,FALSE))</f>
        <v/>
      </c>
      <c r="J115" s="15" t="str">
        <f>IF(ISERROR(VLOOKUP($H115,Listas!$L$4:$M$7,2,FALSE)),"",VLOOKUP($H115,Listas!$L$4:$M$7,2,FALSE))</f>
        <v/>
      </c>
      <c r="K115" s="29" t="str">
        <f t="shared" si="1"/>
        <v/>
      </c>
      <c r="L115" s="29" t="str">
        <f>IF(C115="no",VLOOKUP(B115,Listas!$R$4:$Z$17,9, FALSE),"Por favor, introduzca detalles aquí")</f>
        <v>Por favor, introduzca detalles aquí</v>
      </c>
      <c r="M115" s="30" t="str">
        <f>IF(ISERROR(VLOOKUP($E115,Listas!$T$4:$Y$44,5,FALSE)),"",VLOOKUP($E115,Listas!$T$4:$Y$44,5,FALSE))</f>
        <v/>
      </c>
      <c r="N115" s="30" t="str">
        <f>IF(ISERROR(VLOOKUP($E115,Listas!$T$4:$Y$44,6,FALSE)),"",VLOOKUP($E115,Listas!$T$4:$Y$44,6,FALSE))</f>
        <v/>
      </c>
    </row>
    <row r="116" spans="1:14" x14ac:dyDescent="0.25">
      <c r="A116" s="14"/>
      <c r="B116" s="23" t="s">
        <v>942</v>
      </c>
      <c r="C116" s="14" t="s">
        <v>934</v>
      </c>
      <c r="D116" s="27" t="str">
        <f>IF(ISERROR(VLOOKUP($B116,Listas!$R$4:$S$16,2,FALSE)),"",VLOOKUP($B116,Listas!$R$4:$S$16,2,FALSE))</f>
        <v/>
      </c>
      <c r="E116" s="27" t="s">
        <v>985</v>
      </c>
      <c r="F116" s="27" t="s">
        <v>954</v>
      </c>
      <c r="G116" s="15"/>
      <c r="H116" s="15" t="s">
        <v>909</v>
      </c>
      <c r="I116" s="28" t="str">
        <f>IF(ISERROR(VLOOKUP($B116&amp;" "&amp;$J116,Listas!$AB$4:$AC$16,2,FALSE)),"",VLOOKUP($B116&amp;" "&amp;$J116,Listas!$AB$4:$AC$16,2,FALSE))</f>
        <v/>
      </c>
      <c r="J116" s="15" t="str">
        <f>IF(ISERROR(VLOOKUP($H116,Listas!$L$4:$M$7,2,FALSE)),"",VLOOKUP($H116,Listas!$L$4:$M$7,2,FALSE))</f>
        <v/>
      </c>
      <c r="K116" s="29" t="str">
        <f t="shared" si="1"/>
        <v/>
      </c>
      <c r="L116" s="29" t="str">
        <f>IF(C116="no",VLOOKUP(B116,Listas!$R$4:$Z$17,9, FALSE),"Por favor, introduzca detalles aquí")</f>
        <v>Por favor, introduzca detalles aquí</v>
      </c>
      <c r="M116" s="30" t="str">
        <f>IF(ISERROR(VLOOKUP($E116,Listas!$T$4:$Y$44,5,FALSE)),"",VLOOKUP($E116,Listas!$T$4:$Y$44,5,FALSE))</f>
        <v/>
      </c>
      <c r="N116" s="30" t="str">
        <f>IF(ISERROR(VLOOKUP($E116,Listas!$T$4:$Y$44,6,FALSE)),"",VLOOKUP($E116,Listas!$T$4:$Y$44,6,FALSE))</f>
        <v/>
      </c>
    </row>
    <row r="117" spans="1:14" x14ac:dyDescent="0.25">
      <c r="A117" s="14"/>
      <c r="B117" s="23" t="s">
        <v>942</v>
      </c>
      <c r="C117" s="14" t="s">
        <v>934</v>
      </c>
      <c r="D117" s="27" t="str">
        <f>IF(ISERROR(VLOOKUP($B117,Listas!$R$4:$S$16,2,FALSE)),"",VLOOKUP($B117,Listas!$R$4:$S$16,2,FALSE))</f>
        <v/>
      </c>
      <c r="E117" s="27" t="s">
        <v>985</v>
      </c>
      <c r="F117" s="27" t="s">
        <v>954</v>
      </c>
      <c r="G117" s="15"/>
      <c r="H117" s="15" t="s">
        <v>909</v>
      </c>
      <c r="I117" s="28" t="str">
        <f>IF(ISERROR(VLOOKUP($B117&amp;" "&amp;$J117,Listas!$AB$4:$AC$16,2,FALSE)),"",VLOOKUP($B117&amp;" "&amp;$J117,Listas!$AB$4:$AC$16,2,FALSE))</f>
        <v/>
      </c>
      <c r="J117" s="15" t="str">
        <f>IF(ISERROR(VLOOKUP($H117,Listas!$L$4:$M$7,2,FALSE)),"",VLOOKUP($H117,Listas!$L$4:$M$7,2,FALSE))</f>
        <v/>
      </c>
      <c r="K117" s="29" t="str">
        <f t="shared" si="1"/>
        <v/>
      </c>
      <c r="L117" s="29" t="str">
        <f>IF(C117="no",VLOOKUP(B117,Listas!$R$4:$Z$17,9, FALSE),"Por favor, introduzca detalles aquí")</f>
        <v>Por favor, introduzca detalles aquí</v>
      </c>
      <c r="M117" s="30" t="str">
        <f>IF(ISERROR(VLOOKUP($E117,Listas!$T$4:$Y$44,5,FALSE)),"",VLOOKUP($E117,Listas!$T$4:$Y$44,5,FALSE))</f>
        <v/>
      </c>
      <c r="N117" s="30" t="str">
        <f>IF(ISERROR(VLOOKUP($E117,Listas!$T$4:$Y$44,6,FALSE)),"",VLOOKUP($E117,Listas!$T$4:$Y$44,6,FALSE))</f>
        <v/>
      </c>
    </row>
    <row r="118" spans="1:14" x14ac:dyDescent="0.25">
      <c r="A118" s="14"/>
      <c r="B118" s="23" t="s">
        <v>942</v>
      </c>
      <c r="C118" s="14" t="s">
        <v>934</v>
      </c>
      <c r="D118" s="27" t="str">
        <f>IF(ISERROR(VLOOKUP($B118,Listas!$R$4:$S$16,2,FALSE)),"",VLOOKUP($B118,Listas!$R$4:$S$16,2,FALSE))</f>
        <v/>
      </c>
      <c r="E118" s="27" t="s">
        <v>985</v>
      </c>
      <c r="F118" s="27" t="s">
        <v>954</v>
      </c>
      <c r="G118" s="15"/>
      <c r="H118" s="15" t="s">
        <v>909</v>
      </c>
      <c r="I118" s="28" t="str">
        <f>IF(ISERROR(VLOOKUP($B118&amp;" "&amp;$J118,Listas!$AB$4:$AC$16,2,FALSE)),"",VLOOKUP($B118&amp;" "&amp;$J118,Listas!$AB$4:$AC$16,2,FALSE))</f>
        <v/>
      </c>
      <c r="J118" s="15" t="str">
        <f>IF(ISERROR(VLOOKUP($H118,Listas!$L$4:$M$7,2,FALSE)),"",VLOOKUP($H118,Listas!$L$4:$M$7,2,FALSE))</f>
        <v/>
      </c>
      <c r="K118" s="29" t="str">
        <f t="shared" si="1"/>
        <v/>
      </c>
      <c r="L118" s="29" t="str">
        <f>IF(C118="no",VLOOKUP(B118,Listas!$R$4:$Z$17,9, FALSE),"Por favor, introduzca detalles aquí")</f>
        <v>Por favor, introduzca detalles aquí</v>
      </c>
      <c r="M118" s="30" t="str">
        <f>IF(ISERROR(VLOOKUP($E118,Listas!$T$4:$Y$44,5,FALSE)),"",VLOOKUP($E118,Listas!$T$4:$Y$44,5,FALSE))</f>
        <v/>
      </c>
      <c r="N118" s="30" t="str">
        <f>IF(ISERROR(VLOOKUP($E118,Listas!$T$4:$Y$44,6,FALSE)),"",VLOOKUP($E118,Listas!$T$4:$Y$44,6,FALSE))</f>
        <v/>
      </c>
    </row>
    <row r="119" spans="1:14" x14ac:dyDescent="0.25">
      <c r="A119" s="14"/>
      <c r="B119" s="23" t="s">
        <v>942</v>
      </c>
      <c r="C119" s="14" t="s">
        <v>934</v>
      </c>
      <c r="D119" s="27" t="str">
        <f>IF(ISERROR(VLOOKUP($B119,Listas!$R$4:$S$16,2,FALSE)),"",VLOOKUP($B119,Listas!$R$4:$S$16,2,FALSE))</f>
        <v/>
      </c>
      <c r="E119" s="27" t="s">
        <v>985</v>
      </c>
      <c r="F119" s="27" t="s">
        <v>954</v>
      </c>
      <c r="G119" s="15"/>
      <c r="H119" s="15" t="s">
        <v>909</v>
      </c>
      <c r="I119" s="28" t="str">
        <f>IF(ISERROR(VLOOKUP($B119&amp;" "&amp;$J119,Listas!$AB$4:$AC$16,2,FALSE)),"",VLOOKUP($B119&amp;" "&amp;$J119,Listas!$AB$4:$AC$16,2,FALSE))</f>
        <v/>
      </c>
      <c r="J119" s="15" t="str">
        <f>IF(ISERROR(VLOOKUP($H119,Listas!$L$4:$M$7,2,FALSE)),"",VLOOKUP($H119,Listas!$L$4:$M$7,2,FALSE))</f>
        <v/>
      </c>
      <c r="K119" s="29" t="str">
        <f t="shared" si="1"/>
        <v/>
      </c>
      <c r="L119" s="29" t="str">
        <f>IF(C119="no",VLOOKUP(B119,Listas!$R$4:$Z$17,9, FALSE),"Por favor, introduzca detalles aquí")</f>
        <v>Por favor, introduzca detalles aquí</v>
      </c>
      <c r="M119" s="30" t="str">
        <f>IF(ISERROR(VLOOKUP($E119,Listas!$T$4:$Y$44,5,FALSE)),"",VLOOKUP($E119,Listas!$T$4:$Y$44,5,FALSE))</f>
        <v/>
      </c>
      <c r="N119" s="30" t="str">
        <f>IF(ISERROR(VLOOKUP($E119,Listas!$T$4:$Y$44,6,FALSE)),"",VLOOKUP($E119,Listas!$T$4:$Y$44,6,FALSE))</f>
        <v/>
      </c>
    </row>
    <row r="120" spans="1:14" x14ac:dyDescent="0.25">
      <c r="A120" s="14"/>
      <c r="B120" s="23" t="s">
        <v>942</v>
      </c>
      <c r="C120" s="14" t="s">
        <v>934</v>
      </c>
      <c r="D120" s="27" t="str">
        <f>IF(ISERROR(VLOOKUP($B120,Listas!$R$4:$S$16,2,FALSE)),"",VLOOKUP($B120,Listas!$R$4:$S$16,2,FALSE))</f>
        <v/>
      </c>
      <c r="E120" s="27" t="s">
        <v>985</v>
      </c>
      <c r="F120" s="27" t="s">
        <v>954</v>
      </c>
      <c r="G120" s="15"/>
      <c r="H120" s="15" t="s">
        <v>909</v>
      </c>
      <c r="I120" s="28" t="str">
        <f>IF(ISERROR(VLOOKUP($B120&amp;" "&amp;$J120,Listas!$AB$4:$AC$16,2,FALSE)),"",VLOOKUP($B120&amp;" "&amp;$J120,Listas!$AB$4:$AC$16,2,FALSE))</f>
        <v/>
      </c>
      <c r="J120" s="15" t="str">
        <f>IF(ISERROR(VLOOKUP($H120,Listas!$L$4:$M$7,2,FALSE)),"",VLOOKUP($H120,Listas!$L$4:$M$7,2,FALSE))</f>
        <v/>
      </c>
      <c r="K120" s="29" t="str">
        <f t="shared" si="1"/>
        <v/>
      </c>
      <c r="L120" s="29" t="str">
        <f>IF(C120="no",VLOOKUP(B120,Listas!$R$4:$Z$17,9, FALSE),"Por favor, introduzca detalles aquí")</f>
        <v>Por favor, introduzca detalles aquí</v>
      </c>
      <c r="M120" s="30" t="str">
        <f>IF(ISERROR(VLOOKUP($E120,Listas!$T$4:$Y$44,5,FALSE)),"",VLOOKUP($E120,Listas!$T$4:$Y$44,5,FALSE))</f>
        <v/>
      </c>
      <c r="N120" s="30" t="str">
        <f>IF(ISERROR(VLOOKUP($E120,Listas!$T$4:$Y$44,6,FALSE)),"",VLOOKUP($E120,Listas!$T$4:$Y$44,6,FALSE))</f>
        <v/>
      </c>
    </row>
    <row r="121" spans="1:14" x14ac:dyDescent="0.25">
      <c r="A121" s="14"/>
      <c r="B121" s="23" t="s">
        <v>942</v>
      </c>
      <c r="C121" s="14" t="s">
        <v>934</v>
      </c>
      <c r="D121" s="27" t="str">
        <f>IF(ISERROR(VLOOKUP($B121,Listas!$R$4:$S$16,2,FALSE)),"",VLOOKUP($B121,Listas!$R$4:$S$16,2,FALSE))</f>
        <v/>
      </c>
      <c r="E121" s="27" t="s">
        <v>985</v>
      </c>
      <c r="F121" s="27" t="s">
        <v>954</v>
      </c>
      <c r="G121" s="15"/>
      <c r="H121" s="15" t="s">
        <v>909</v>
      </c>
      <c r="I121" s="28" t="str">
        <f>IF(ISERROR(VLOOKUP($B121&amp;" "&amp;$J121,Listas!$AB$4:$AC$16,2,FALSE)),"",VLOOKUP($B121&amp;" "&amp;$J121,Listas!$AB$4:$AC$16,2,FALSE))</f>
        <v/>
      </c>
      <c r="J121" s="15" t="str">
        <f>IF(ISERROR(VLOOKUP($H121,Listas!$L$4:$M$7,2,FALSE)),"",VLOOKUP($H121,Listas!$L$4:$M$7,2,FALSE))</f>
        <v/>
      </c>
      <c r="K121" s="29" t="str">
        <f t="shared" si="1"/>
        <v/>
      </c>
      <c r="L121" s="29" t="str">
        <f>IF(C121="no",VLOOKUP(B121,Listas!$R$4:$Z$17,9, FALSE),"Por favor, introduzca detalles aquí")</f>
        <v>Por favor, introduzca detalles aquí</v>
      </c>
      <c r="M121" s="30" t="str">
        <f>IF(ISERROR(VLOOKUP($E121,Listas!$T$4:$Y$44,5,FALSE)),"",VLOOKUP($E121,Listas!$T$4:$Y$44,5,FALSE))</f>
        <v/>
      </c>
      <c r="N121" s="30" t="str">
        <f>IF(ISERROR(VLOOKUP($E121,Listas!$T$4:$Y$44,6,FALSE)),"",VLOOKUP($E121,Listas!$T$4:$Y$44,6,FALSE))</f>
        <v/>
      </c>
    </row>
    <row r="122" spans="1:14" x14ac:dyDescent="0.25">
      <c r="A122" s="14"/>
      <c r="B122" s="23" t="s">
        <v>942</v>
      </c>
      <c r="C122" s="14" t="s">
        <v>934</v>
      </c>
      <c r="D122" s="27" t="str">
        <f>IF(ISERROR(VLOOKUP($B122,Listas!$R$4:$S$16,2,FALSE)),"",VLOOKUP($B122,Listas!$R$4:$S$16,2,FALSE))</f>
        <v/>
      </c>
      <c r="E122" s="27" t="s">
        <v>985</v>
      </c>
      <c r="F122" s="27" t="s">
        <v>954</v>
      </c>
      <c r="G122" s="15"/>
      <c r="H122" s="15" t="s">
        <v>909</v>
      </c>
      <c r="I122" s="28" t="str">
        <f>IF(ISERROR(VLOOKUP($B122&amp;" "&amp;$J122,Listas!$AB$4:$AC$16,2,FALSE)),"",VLOOKUP($B122&amp;" "&amp;$J122,Listas!$AB$4:$AC$16,2,FALSE))</f>
        <v/>
      </c>
      <c r="J122" s="15" t="str">
        <f>IF(ISERROR(VLOOKUP($H122,Listas!$L$4:$M$7,2,FALSE)),"",VLOOKUP($H122,Listas!$L$4:$M$7,2,FALSE))</f>
        <v/>
      </c>
      <c r="K122" s="29" t="str">
        <f t="shared" si="1"/>
        <v/>
      </c>
      <c r="L122" s="29" t="str">
        <f>IF(C122="no",VLOOKUP(B122,Listas!$R$4:$Z$17,9, FALSE),"Por favor, introduzca detalles aquí")</f>
        <v>Por favor, introduzca detalles aquí</v>
      </c>
      <c r="M122" s="30" t="str">
        <f>IF(ISERROR(VLOOKUP($E122,Listas!$T$4:$Y$44,5,FALSE)),"",VLOOKUP($E122,Listas!$T$4:$Y$44,5,FALSE))</f>
        <v/>
      </c>
      <c r="N122" s="30" t="str">
        <f>IF(ISERROR(VLOOKUP($E122,Listas!$T$4:$Y$44,6,FALSE)),"",VLOOKUP($E122,Listas!$T$4:$Y$44,6,FALSE))</f>
        <v/>
      </c>
    </row>
    <row r="123" spans="1:14" x14ac:dyDescent="0.25">
      <c r="A123" s="14"/>
      <c r="B123" s="23" t="s">
        <v>942</v>
      </c>
      <c r="C123" s="14" t="s">
        <v>934</v>
      </c>
      <c r="D123" s="27" t="str">
        <f>IF(ISERROR(VLOOKUP($B123,Listas!$R$4:$S$16,2,FALSE)),"",VLOOKUP($B123,Listas!$R$4:$S$16,2,FALSE))</f>
        <v/>
      </c>
      <c r="E123" s="27" t="s">
        <v>985</v>
      </c>
      <c r="F123" s="27" t="s">
        <v>954</v>
      </c>
      <c r="G123" s="15"/>
      <c r="H123" s="15" t="s">
        <v>909</v>
      </c>
      <c r="I123" s="28" t="str">
        <f>IF(ISERROR(VLOOKUP($B123&amp;" "&amp;$J123,Listas!$AB$4:$AC$16,2,FALSE)),"",VLOOKUP($B123&amp;" "&amp;$J123,Listas!$AB$4:$AC$16,2,FALSE))</f>
        <v/>
      </c>
      <c r="J123" s="15" t="str">
        <f>IF(ISERROR(VLOOKUP($H123,Listas!$L$4:$M$7,2,FALSE)),"",VLOOKUP($H123,Listas!$L$4:$M$7,2,FALSE))</f>
        <v/>
      </c>
      <c r="K123" s="29" t="str">
        <f t="shared" si="1"/>
        <v/>
      </c>
      <c r="L123" s="29" t="str">
        <f>IF(C123="no",VLOOKUP(B123,Listas!$R$4:$Z$17,9, FALSE),"Por favor, introduzca detalles aquí")</f>
        <v>Por favor, introduzca detalles aquí</v>
      </c>
      <c r="M123" s="30" t="str">
        <f>IF(ISERROR(VLOOKUP($E123,Listas!$T$4:$Y$44,5,FALSE)),"",VLOOKUP($E123,Listas!$T$4:$Y$44,5,FALSE))</f>
        <v/>
      </c>
      <c r="N123" s="30" t="str">
        <f>IF(ISERROR(VLOOKUP($E123,Listas!$T$4:$Y$44,6,FALSE)),"",VLOOKUP($E123,Listas!$T$4:$Y$44,6,FALSE))</f>
        <v/>
      </c>
    </row>
    <row r="124" spans="1:14" x14ac:dyDescent="0.25">
      <c r="A124" s="14"/>
      <c r="B124" s="23" t="s">
        <v>942</v>
      </c>
      <c r="C124" s="14" t="s">
        <v>934</v>
      </c>
      <c r="D124" s="27" t="str">
        <f>IF(ISERROR(VLOOKUP($B124,Listas!$R$4:$S$16,2,FALSE)),"",VLOOKUP($B124,Listas!$R$4:$S$16,2,FALSE))</f>
        <v/>
      </c>
      <c r="E124" s="27" t="s">
        <v>985</v>
      </c>
      <c r="F124" s="27" t="s">
        <v>954</v>
      </c>
      <c r="G124" s="15"/>
      <c r="H124" s="15" t="s">
        <v>909</v>
      </c>
      <c r="I124" s="28" t="str">
        <f>IF(ISERROR(VLOOKUP($B124&amp;" "&amp;$J124,Listas!$AB$4:$AC$16,2,FALSE)),"",VLOOKUP($B124&amp;" "&amp;$J124,Listas!$AB$4:$AC$16,2,FALSE))</f>
        <v/>
      </c>
      <c r="J124" s="15" t="str">
        <f>IF(ISERROR(VLOOKUP($H124,Listas!$L$4:$M$7,2,FALSE)),"",VLOOKUP($H124,Listas!$L$4:$M$7,2,FALSE))</f>
        <v/>
      </c>
      <c r="K124" s="29" t="str">
        <f t="shared" si="1"/>
        <v/>
      </c>
      <c r="L124" s="29" t="str">
        <f>IF(C124="no",VLOOKUP(B124,Listas!$R$4:$Z$17,9, FALSE),"Por favor, introduzca detalles aquí")</f>
        <v>Por favor, introduzca detalles aquí</v>
      </c>
      <c r="M124" s="30" t="str">
        <f>IF(ISERROR(VLOOKUP($E124,Listas!$T$4:$Y$44,5,FALSE)),"",VLOOKUP($E124,Listas!$T$4:$Y$44,5,FALSE))</f>
        <v/>
      </c>
      <c r="N124" s="30" t="str">
        <f>IF(ISERROR(VLOOKUP($E124,Listas!$T$4:$Y$44,6,FALSE)),"",VLOOKUP($E124,Listas!$T$4:$Y$44,6,FALSE))</f>
        <v/>
      </c>
    </row>
    <row r="125" spans="1:14" x14ac:dyDescent="0.25">
      <c r="A125" s="14"/>
      <c r="B125" s="23" t="s">
        <v>942</v>
      </c>
      <c r="C125" s="14" t="s">
        <v>934</v>
      </c>
      <c r="D125" s="27" t="str">
        <f>IF(ISERROR(VLOOKUP($B125,Listas!$R$4:$S$16,2,FALSE)),"",VLOOKUP($B125,Listas!$R$4:$S$16,2,FALSE))</f>
        <v/>
      </c>
      <c r="E125" s="27" t="s">
        <v>985</v>
      </c>
      <c r="F125" s="27" t="s">
        <v>954</v>
      </c>
      <c r="G125" s="15"/>
      <c r="H125" s="15" t="s">
        <v>909</v>
      </c>
      <c r="I125" s="28" t="str">
        <f>IF(ISERROR(VLOOKUP($B125&amp;" "&amp;$J125,Listas!$AB$4:$AC$16,2,FALSE)),"",VLOOKUP($B125&amp;" "&amp;$J125,Listas!$AB$4:$AC$16,2,FALSE))</f>
        <v/>
      </c>
      <c r="J125" s="15" t="str">
        <f>IF(ISERROR(VLOOKUP($H125,Listas!$L$4:$M$7,2,FALSE)),"",VLOOKUP($H125,Listas!$L$4:$M$7,2,FALSE))</f>
        <v/>
      </c>
      <c r="K125" s="29" t="str">
        <f t="shared" si="1"/>
        <v/>
      </c>
      <c r="L125" s="29" t="str">
        <f>IF(C125="no",VLOOKUP(B125,Listas!$R$4:$Z$17,9, FALSE),"Por favor, introduzca detalles aquí")</f>
        <v>Por favor, introduzca detalles aquí</v>
      </c>
      <c r="M125" s="30" t="str">
        <f>IF(ISERROR(VLOOKUP($E125,Listas!$T$4:$Y$44,5,FALSE)),"",VLOOKUP($E125,Listas!$T$4:$Y$44,5,FALSE))</f>
        <v/>
      </c>
      <c r="N125" s="30" t="str">
        <f>IF(ISERROR(VLOOKUP($E125,Listas!$T$4:$Y$44,6,FALSE)),"",VLOOKUP($E125,Listas!$T$4:$Y$44,6,FALSE))</f>
        <v/>
      </c>
    </row>
    <row r="126" spans="1:14" x14ac:dyDescent="0.25">
      <c r="A126" s="14"/>
      <c r="B126" s="23" t="s">
        <v>942</v>
      </c>
      <c r="C126" s="14" t="s">
        <v>934</v>
      </c>
      <c r="D126" s="27" t="str">
        <f>IF(ISERROR(VLOOKUP($B126,Listas!$R$4:$S$16,2,FALSE)),"",VLOOKUP($B126,Listas!$R$4:$S$16,2,FALSE))</f>
        <v/>
      </c>
      <c r="E126" s="27" t="s">
        <v>985</v>
      </c>
      <c r="F126" s="27" t="s">
        <v>954</v>
      </c>
      <c r="G126" s="15"/>
      <c r="H126" s="15" t="s">
        <v>909</v>
      </c>
      <c r="I126" s="28" t="str">
        <f>IF(ISERROR(VLOOKUP($B126&amp;" "&amp;$J126,Listas!$AB$4:$AC$16,2,FALSE)),"",VLOOKUP($B126&amp;" "&amp;$J126,Listas!$AB$4:$AC$16,2,FALSE))</f>
        <v/>
      </c>
      <c r="J126" s="15" t="str">
        <f>IF(ISERROR(VLOOKUP($H126,Listas!$L$4:$M$7,2,FALSE)),"",VLOOKUP($H126,Listas!$L$4:$M$7,2,FALSE))</f>
        <v/>
      </c>
      <c r="K126" s="29" t="str">
        <f t="shared" si="1"/>
        <v/>
      </c>
      <c r="L126" s="29" t="str">
        <f>IF(C126="no",VLOOKUP(B126,Listas!$R$4:$Z$17,9, FALSE),"Por favor, introduzca detalles aquí")</f>
        <v>Por favor, introduzca detalles aquí</v>
      </c>
      <c r="M126" s="30" t="str">
        <f>IF(ISERROR(VLOOKUP($E126,Listas!$T$4:$Y$44,5,FALSE)),"",VLOOKUP($E126,Listas!$T$4:$Y$44,5,FALSE))</f>
        <v/>
      </c>
      <c r="N126" s="30" t="str">
        <f>IF(ISERROR(VLOOKUP($E126,Listas!$T$4:$Y$44,6,FALSE)),"",VLOOKUP($E126,Listas!$T$4:$Y$44,6,FALSE))</f>
        <v/>
      </c>
    </row>
    <row r="127" spans="1:14" x14ac:dyDescent="0.25">
      <c r="A127" s="14"/>
      <c r="B127" s="23" t="s">
        <v>942</v>
      </c>
      <c r="C127" s="14" t="s">
        <v>934</v>
      </c>
      <c r="D127" s="27" t="str">
        <f>IF(ISERROR(VLOOKUP($B127,Listas!$R$4:$S$16,2,FALSE)),"",VLOOKUP($B127,Listas!$R$4:$S$16,2,FALSE))</f>
        <v/>
      </c>
      <c r="E127" s="27" t="s">
        <v>985</v>
      </c>
      <c r="F127" s="27" t="s">
        <v>954</v>
      </c>
      <c r="G127" s="15"/>
      <c r="H127" s="15" t="s">
        <v>909</v>
      </c>
      <c r="I127" s="28" t="str">
        <f>IF(ISERROR(VLOOKUP($B127&amp;" "&amp;$J127,Listas!$AB$4:$AC$16,2,FALSE)),"",VLOOKUP($B127&amp;" "&amp;$J127,Listas!$AB$4:$AC$16,2,FALSE))</f>
        <v/>
      </c>
      <c r="J127" s="15" t="str">
        <f>IF(ISERROR(VLOOKUP($H127,Listas!$L$4:$M$7,2,FALSE)),"",VLOOKUP($H127,Listas!$L$4:$M$7,2,FALSE))</f>
        <v/>
      </c>
      <c r="K127" s="29" t="str">
        <f t="shared" si="1"/>
        <v/>
      </c>
      <c r="L127" s="29" t="str">
        <f>IF(C127="no",VLOOKUP(B127,Listas!$R$4:$Z$17,9, FALSE),"Por favor, introduzca detalles aquí")</f>
        <v>Por favor, introduzca detalles aquí</v>
      </c>
      <c r="M127" s="30" t="str">
        <f>IF(ISERROR(VLOOKUP($E127,Listas!$T$4:$Y$44,5,FALSE)),"",VLOOKUP($E127,Listas!$T$4:$Y$44,5,FALSE))</f>
        <v/>
      </c>
      <c r="N127" s="30" t="str">
        <f>IF(ISERROR(VLOOKUP($E127,Listas!$T$4:$Y$44,6,FALSE)),"",VLOOKUP($E127,Listas!$T$4:$Y$44,6,FALSE))</f>
        <v/>
      </c>
    </row>
    <row r="128" spans="1:14" x14ac:dyDescent="0.25">
      <c r="A128" s="14"/>
      <c r="B128" s="23" t="s">
        <v>942</v>
      </c>
      <c r="C128" s="14" t="s">
        <v>934</v>
      </c>
      <c r="D128" s="27" t="str">
        <f>IF(ISERROR(VLOOKUP($B128,Listas!$R$4:$S$16,2,FALSE)),"",VLOOKUP($B128,Listas!$R$4:$S$16,2,FALSE))</f>
        <v/>
      </c>
      <c r="E128" s="27" t="s">
        <v>985</v>
      </c>
      <c r="F128" s="27" t="s">
        <v>954</v>
      </c>
      <c r="G128" s="15"/>
      <c r="H128" s="15" t="s">
        <v>909</v>
      </c>
      <c r="I128" s="28" t="str">
        <f>IF(ISERROR(VLOOKUP($B128&amp;" "&amp;$J128,Listas!$AB$4:$AC$16,2,FALSE)),"",VLOOKUP($B128&amp;" "&amp;$J128,Listas!$AB$4:$AC$16,2,FALSE))</f>
        <v/>
      </c>
      <c r="J128" s="15" t="str">
        <f>IF(ISERROR(VLOOKUP($H128,Listas!$L$4:$M$7,2,FALSE)),"",VLOOKUP($H128,Listas!$L$4:$M$7,2,FALSE))</f>
        <v/>
      </c>
      <c r="K128" s="29" t="str">
        <f t="shared" si="1"/>
        <v/>
      </c>
      <c r="L128" s="29" t="str">
        <f>IF(C128="no",VLOOKUP(B128,Listas!$R$4:$Z$17,9, FALSE),"Por favor, introduzca detalles aquí")</f>
        <v>Por favor, introduzca detalles aquí</v>
      </c>
      <c r="M128" s="30" t="str">
        <f>IF(ISERROR(VLOOKUP($E128,Listas!$T$4:$Y$44,5,FALSE)),"",VLOOKUP($E128,Listas!$T$4:$Y$44,5,FALSE))</f>
        <v/>
      </c>
      <c r="N128" s="30" t="str">
        <f>IF(ISERROR(VLOOKUP($E128,Listas!$T$4:$Y$44,6,FALSE)),"",VLOOKUP($E128,Listas!$T$4:$Y$44,6,FALSE))</f>
        <v/>
      </c>
    </row>
    <row r="129" spans="1:14" x14ac:dyDescent="0.25">
      <c r="A129" s="14"/>
      <c r="B129" s="23" t="s">
        <v>942</v>
      </c>
      <c r="C129" s="14" t="s">
        <v>934</v>
      </c>
      <c r="D129" s="27" t="str">
        <f>IF(ISERROR(VLOOKUP($B129,Listas!$R$4:$S$16,2,FALSE)),"",VLOOKUP($B129,Listas!$R$4:$S$16,2,FALSE))</f>
        <v/>
      </c>
      <c r="E129" s="27" t="s">
        <v>985</v>
      </c>
      <c r="F129" s="27" t="s">
        <v>954</v>
      </c>
      <c r="G129" s="15"/>
      <c r="H129" s="15" t="s">
        <v>909</v>
      </c>
      <c r="I129" s="28" t="str">
        <f>IF(ISERROR(VLOOKUP($B129&amp;" "&amp;$J129,Listas!$AB$4:$AC$16,2,FALSE)),"",VLOOKUP($B129&amp;" "&amp;$J129,Listas!$AB$4:$AC$16,2,FALSE))</f>
        <v/>
      </c>
      <c r="J129" s="15" t="str">
        <f>IF(ISERROR(VLOOKUP($H129,Listas!$L$4:$M$7,2,FALSE)),"",VLOOKUP($H129,Listas!$L$4:$M$7,2,FALSE))</f>
        <v/>
      </c>
      <c r="K129" s="29" t="str">
        <f t="shared" si="1"/>
        <v/>
      </c>
      <c r="L129" s="29" t="str">
        <f>IF(C129="no",VLOOKUP(B129,Listas!$R$4:$Z$17,9, FALSE),"Por favor, introduzca detalles aquí")</f>
        <v>Por favor, introduzca detalles aquí</v>
      </c>
      <c r="M129" s="30" t="str">
        <f>IF(ISERROR(VLOOKUP($E129,Listas!$T$4:$Y$44,5,FALSE)),"",VLOOKUP($E129,Listas!$T$4:$Y$44,5,FALSE))</f>
        <v/>
      </c>
      <c r="N129" s="30" t="str">
        <f>IF(ISERROR(VLOOKUP($E129,Listas!$T$4:$Y$44,6,FALSE)),"",VLOOKUP($E129,Listas!$T$4:$Y$44,6,FALSE))</f>
        <v/>
      </c>
    </row>
    <row r="130" spans="1:14" x14ac:dyDescent="0.25">
      <c r="A130" s="14"/>
      <c r="B130" s="23" t="s">
        <v>942</v>
      </c>
      <c r="C130" s="14" t="s">
        <v>934</v>
      </c>
      <c r="D130" s="27" t="str">
        <f>IF(ISERROR(VLOOKUP($B130,Listas!$R$4:$S$16,2,FALSE)),"",VLOOKUP($B130,Listas!$R$4:$S$16,2,FALSE))</f>
        <v/>
      </c>
      <c r="E130" s="27" t="s">
        <v>985</v>
      </c>
      <c r="F130" s="27" t="s">
        <v>954</v>
      </c>
      <c r="G130" s="15"/>
      <c r="H130" s="15" t="s">
        <v>909</v>
      </c>
      <c r="I130" s="28" t="str">
        <f>IF(ISERROR(VLOOKUP($B130&amp;" "&amp;$J130,Listas!$AB$4:$AC$16,2,FALSE)),"",VLOOKUP($B130&amp;" "&amp;$J130,Listas!$AB$4:$AC$16,2,FALSE))</f>
        <v/>
      </c>
      <c r="J130" s="15" t="str">
        <f>IF(ISERROR(VLOOKUP($H130,Listas!$L$4:$M$7,2,FALSE)),"",VLOOKUP($H130,Listas!$L$4:$M$7,2,FALSE))</f>
        <v/>
      </c>
      <c r="K130" s="29" t="str">
        <f t="shared" si="1"/>
        <v/>
      </c>
      <c r="L130" s="29" t="str">
        <f>IF(C130="no",VLOOKUP(B130,Listas!$R$4:$Z$17,9, FALSE),"Por favor, introduzca detalles aquí")</f>
        <v>Por favor, introduzca detalles aquí</v>
      </c>
      <c r="M130" s="30" t="str">
        <f>IF(ISERROR(VLOOKUP($E130,Listas!$T$4:$Y$44,5,FALSE)),"",VLOOKUP($E130,Listas!$T$4:$Y$44,5,FALSE))</f>
        <v/>
      </c>
      <c r="N130" s="30" t="str">
        <f>IF(ISERROR(VLOOKUP($E130,Listas!$T$4:$Y$44,6,FALSE)),"",VLOOKUP($E130,Listas!$T$4:$Y$44,6,FALSE))</f>
        <v/>
      </c>
    </row>
    <row r="131" spans="1:14" x14ac:dyDescent="0.25">
      <c r="A131" s="14"/>
      <c r="B131" s="23" t="s">
        <v>942</v>
      </c>
      <c r="C131" s="14" t="s">
        <v>934</v>
      </c>
      <c r="D131" s="27" t="str">
        <f>IF(ISERROR(VLOOKUP($B131,Listas!$R$4:$S$16,2,FALSE)),"",VLOOKUP($B131,Listas!$R$4:$S$16,2,FALSE))</f>
        <v/>
      </c>
      <c r="E131" s="27" t="s">
        <v>985</v>
      </c>
      <c r="F131" s="27" t="s">
        <v>954</v>
      </c>
      <c r="G131" s="15"/>
      <c r="H131" s="15" t="s">
        <v>909</v>
      </c>
      <c r="I131" s="28" t="str">
        <f>IF(ISERROR(VLOOKUP($B131&amp;" "&amp;$J131,Listas!$AB$4:$AC$16,2,FALSE)),"",VLOOKUP($B131&amp;" "&amp;$J131,Listas!$AB$4:$AC$16,2,FALSE))</f>
        <v/>
      </c>
      <c r="J131" s="15" t="str">
        <f>IF(ISERROR(VLOOKUP($H131,Listas!$L$4:$M$7,2,FALSE)),"",VLOOKUP($H131,Listas!$L$4:$M$7,2,FALSE))</f>
        <v/>
      </c>
      <c r="K131" s="29" t="str">
        <f t="shared" si="1"/>
        <v/>
      </c>
      <c r="L131" s="29" t="str">
        <f>IF(C131="no",VLOOKUP(B131,Listas!$R$4:$Z$17,9, FALSE),"Por favor, introduzca detalles aquí")</f>
        <v>Por favor, introduzca detalles aquí</v>
      </c>
      <c r="M131" s="30" t="str">
        <f>IF(ISERROR(VLOOKUP($E131,Listas!$T$4:$Y$44,5,FALSE)),"",VLOOKUP($E131,Listas!$T$4:$Y$44,5,FALSE))</f>
        <v/>
      </c>
      <c r="N131" s="30" t="str">
        <f>IF(ISERROR(VLOOKUP($E131,Listas!$T$4:$Y$44,6,FALSE)),"",VLOOKUP($E131,Listas!$T$4:$Y$44,6,FALSE))</f>
        <v/>
      </c>
    </row>
    <row r="132" spans="1:14" x14ac:dyDescent="0.25">
      <c r="A132" s="14"/>
      <c r="B132" s="23" t="s">
        <v>942</v>
      </c>
      <c r="C132" s="14" t="s">
        <v>934</v>
      </c>
      <c r="D132" s="27" t="str">
        <f>IF(ISERROR(VLOOKUP($B132,Listas!$R$4:$S$16,2,FALSE)),"",VLOOKUP($B132,Listas!$R$4:$S$16,2,FALSE))</f>
        <v/>
      </c>
      <c r="E132" s="27" t="s">
        <v>985</v>
      </c>
      <c r="F132" s="27" t="s">
        <v>954</v>
      </c>
      <c r="G132" s="15"/>
      <c r="H132" s="15" t="s">
        <v>909</v>
      </c>
      <c r="I132" s="28" t="str">
        <f>IF(ISERROR(VLOOKUP($B132&amp;" "&amp;$J132,Listas!$AB$4:$AC$16,2,FALSE)),"",VLOOKUP($B132&amp;" "&amp;$J132,Listas!$AB$4:$AC$16,2,FALSE))</f>
        <v/>
      </c>
      <c r="J132" s="15" t="str">
        <f>IF(ISERROR(VLOOKUP($H132,Listas!$L$4:$M$7,2,FALSE)),"",VLOOKUP($H132,Listas!$L$4:$M$7,2,FALSE))</f>
        <v/>
      </c>
      <c r="K132" s="29" t="str">
        <f t="shared" si="1"/>
        <v/>
      </c>
      <c r="L132" s="29" t="str">
        <f>IF(C132="no",VLOOKUP(B132,Listas!$R$4:$Z$17,9, FALSE),"Por favor, introduzca detalles aquí")</f>
        <v>Por favor, introduzca detalles aquí</v>
      </c>
      <c r="M132" s="30" t="str">
        <f>IF(ISERROR(VLOOKUP($E132,Listas!$T$4:$Y$44,5,FALSE)),"",VLOOKUP($E132,Listas!$T$4:$Y$44,5,FALSE))</f>
        <v/>
      </c>
      <c r="N132" s="30" t="str">
        <f>IF(ISERROR(VLOOKUP($E132,Listas!$T$4:$Y$44,6,FALSE)),"",VLOOKUP($E132,Listas!$T$4:$Y$44,6,FALSE))</f>
        <v/>
      </c>
    </row>
    <row r="133" spans="1:14" x14ac:dyDescent="0.25">
      <c r="A133" s="14"/>
      <c r="B133" s="23" t="s">
        <v>942</v>
      </c>
      <c r="C133" s="14" t="s">
        <v>934</v>
      </c>
      <c r="D133" s="27" t="str">
        <f>IF(ISERROR(VLOOKUP($B133,Listas!$R$4:$S$16,2,FALSE)),"",VLOOKUP($B133,Listas!$R$4:$S$16,2,FALSE))</f>
        <v/>
      </c>
      <c r="E133" s="27" t="s">
        <v>985</v>
      </c>
      <c r="F133" s="27" t="s">
        <v>954</v>
      </c>
      <c r="G133" s="15"/>
      <c r="H133" s="15" t="s">
        <v>909</v>
      </c>
      <c r="I133" s="28" t="str">
        <f>IF(ISERROR(VLOOKUP($B133&amp;" "&amp;$J133,Listas!$AB$4:$AC$16,2,FALSE)),"",VLOOKUP($B133&amp;" "&amp;$J133,Listas!$AB$4:$AC$16,2,FALSE))</f>
        <v/>
      </c>
      <c r="J133" s="15" t="str">
        <f>IF(ISERROR(VLOOKUP($H133,Listas!$L$4:$M$7,2,FALSE)),"",VLOOKUP($H133,Listas!$L$4:$M$7,2,FALSE))</f>
        <v/>
      </c>
      <c r="K133" s="29" t="str">
        <f t="shared" si="1"/>
        <v/>
      </c>
      <c r="L133" s="29" t="str">
        <f>IF(C133="no",VLOOKUP(B133,Listas!$R$4:$Z$17,9, FALSE),"Por favor, introduzca detalles aquí")</f>
        <v>Por favor, introduzca detalles aquí</v>
      </c>
      <c r="M133" s="30" t="str">
        <f>IF(ISERROR(VLOOKUP($E133,Listas!$T$4:$Y$44,5,FALSE)),"",VLOOKUP($E133,Listas!$T$4:$Y$44,5,FALSE))</f>
        <v/>
      </c>
      <c r="N133" s="30" t="str">
        <f>IF(ISERROR(VLOOKUP($E133,Listas!$T$4:$Y$44,6,FALSE)),"",VLOOKUP($E133,Listas!$T$4:$Y$44,6,FALSE))</f>
        <v/>
      </c>
    </row>
    <row r="134" spans="1:14" x14ac:dyDescent="0.25">
      <c r="A134" s="14"/>
      <c r="B134" s="23" t="s">
        <v>942</v>
      </c>
      <c r="C134" s="14" t="s">
        <v>934</v>
      </c>
      <c r="D134" s="27" t="str">
        <f>IF(ISERROR(VLOOKUP($B134,Listas!$R$4:$S$16,2,FALSE)),"",VLOOKUP($B134,Listas!$R$4:$S$16,2,FALSE))</f>
        <v/>
      </c>
      <c r="E134" s="27" t="s">
        <v>985</v>
      </c>
      <c r="F134" s="27" t="s">
        <v>954</v>
      </c>
      <c r="G134" s="15"/>
      <c r="H134" s="15" t="s">
        <v>909</v>
      </c>
      <c r="I134" s="28" t="str">
        <f>IF(ISERROR(VLOOKUP($B134&amp;" "&amp;$J134,Listas!$AB$4:$AC$16,2,FALSE)),"",VLOOKUP($B134&amp;" "&amp;$J134,Listas!$AB$4:$AC$16,2,FALSE))</f>
        <v/>
      </c>
      <c r="J134" s="15" t="str">
        <f>IF(ISERROR(VLOOKUP($H134,Listas!$L$4:$M$7,2,FALSE)),"",VLOOKUP($H134,Listas!$L$4:$M$7,2,FALSE))</f>
        <v/>
      </c>
      <c r="K134" s="29" t="str">
        <f t="shared" si="1"/>
        <v/>
      </c>
      <c r="L134" s="29" t="str">
        <f>IF(C134="no",VLOOKUP(B134,Listas!$R$4:$Z$17,9, FALSE),"Por favor, introduzca detalles aquí")</f>
        <v>Por favor, introduzca detalles aquí</v>
      </c>
      <c r="M134" s="30" t="str">
        <f>IF(ISERROR(VLOOKUP($E134,Listas!$T$4:$Y$44,5,FALSE)),"",VLOOKUP($E134,Listas!$T$4:$Y$44,5,FALSE))</f>
        <v/>
      </c>
      <c r="N134" s="30" t="str">
        <f>IF(ISERROR(VLOOKUP($E134,Listas!$T$4:$Y$44,6,FALSE)),"",VLOOKUP($E134,Listas!$T$4:$Y$44,6,FALSE))</f>
        <v/>
      </c>
    </row>
    <row r="135" spans="1:14" x14ac:dyDescent="0.25">
      <c r="A135" s="14"/>
      <c r="B135" s="23" t="s">
        <v>942</v>
      </c>
      <c r="C135" s="14" t="s">
        <v>934</v>
      </c>
      <c r="D135" s="27" t="str">
        <f>IF(ISERROR(VLOOKUP($B135,Listas!$R$4:$S$16,2,FALSE)),"",VLOOKUP($B135,Listas!$R$4:$S$16,2,FALSE))</f>
        <v/>
      </c>
      <c r="E135" s="27" t="s">
        <v>985</v>
      </c>
      <c r="F135" s="27" t="s">
        <v>954</v>
      </c>
      <c r="G135" s="15"/>
      <c r="H135" s="15" t="s">
        <v>909</v>
      </c>
      <c r="I135" s="28" t="str">
        <f>IF(ISERROR(VLOOKUP($B135&amp;" "&amp;$J135,Listas!$AB$4:$AC$16,2,FALSE)),"",VLOOKUP($B135&amp;" "&amp;$J135,Listas!$AB$4:$AC$16,2,FALSE))</f>
        <v/>
      </c>
      <c r="J135" s="15" t="str">
        <f>IF(ISERROR(VLOOKUP($H135,Listas!$L$4:$M$7,2,FALSE)),"",VLOOKUP($H135,Listas!$L$4:$M$7,2,FALSE))</f>
        <v/>
      </c>
      <c r="K135" s="29" t="str">
        <f t="shared" si="1"/>
        <v/>
      </c>
      <c r="L135" s="29" t="str">
        <f>IF(C135="no",VLOOKUP(B135,Listas!$R$4:$Z$17,9, FALSE),"Por favor, introduzca detalles aquí")</f>
        <v>Por favor, introduzca detalles aquí</v>
      </c>
      <c r="M135" s="30" t="str">
        <f>IF(ISERROR(VLOOKUP($E135,Listas!$T$4:$Y$44,5,FALSE)),"",VLOOKUP($E135,Listas!$T$4:$Y$44,5,FALSE))</f>
        <v/>
      </c>
      <c r="N135" s="30" t="str">
        <f>IF(ISERROR(VLOOKUP($E135,Listas!$T$4:$Y$44,6,FALSE)),"",VLOOKUP($E135,Listas!$T$4:$Y$44,6,FALSE))</f>
        <v/>
      </c>
    </row>
    <row r="136" spans="1:14" x14ac:dyDescent="0.25">
      <c r="A136" s="14"/>
      <c r="B136" s="23" t="s">
        <v>942</v>
      </c>
      <c r="C136" s="14" t="s">
        <v>934</v>
      </c>
      <c r="D136" s="27" t="str">
        <f>IF(ISERROR(VLOOKUP($B136,Listas!$R$4:$S$16,2,FALSE)),"",VLOOKUP($B136,Listas!$R$4:$S$16,2,FALSE))</f>
        <v/>
      </c>
      <c r="E136" s="27" t="s">
        <v>985</v>
      </c>
      <c r="F136" s="27" t="s">
        <v>954</v>
      </c>
      <c r="G136" s="15"/>
      <c r="H136" s="15" t="s">
        <v>909</v>
      </c>
      <c r="I136" s="28" t="str">
        <f>IF(ISERROR(VLOOKUP($B136&amp;" "&amp;$J136,Listas!$AB$4:$AC$16,2,FALSE)),"",VLOOKUP($B136&amp;" "&amp;$J136,Listas!$AB$4:$AC$16,2,FALSE))</f>
        <v/>
      </c>
      <c r="J136" s="15" t="str">
        <f>IF(ISERROR(VLOOKUP($H136,Listas!$L$4:$M$7,2,FALSE)),"",VLOOKUP($H136,Listas!$L$4:$M$7,2,FALSE))</f>
        <v/>
      </c>
      <c r="K136" s="29" t="str">
        <f t="shared" ref="K136:K199" si="2">IF(ISERROR(G136*I136),"",G136*I136)</f>
        <v/>
      </c>
      <c r="L136" s="29" t="str">
        <f>IF(C136="no",VLOOKUP(B136,Listas!$R$4:$Z$17,9, FALSE),"Por favor, introduzca detalles aquí")</f>
        <v>Por favor, introduzca detalles aquí</v>
      </c>
      <c r="M136" s="30" t="str">
        <f>IF(ISERROR(VLOOKUP($E136,Listas!$T$4:$Y$44,5,FALSE)),"",VLOOKUP($E136,Listas!$T$4:$Y$44,5,FALSE))</f>
        <v/>
      </c>
      <c r="N136" s="30" t="str">
        <f>IF(ISERROR(VLOOKUP($E136,Listas!$T$4:$Y$44,6,FALSE)),"",VLOOKUP($E136,Listas!$T$4:$Y$44,6,FALSE))</f>
        <v/>
      </c>
    </row>
    <row r="137" spans="1:14" x14ac:dyDescent="0.25">
      <c r="A137" s="14"/>
      <c r="B137" s="23" t="s">
        <v>942</v>
      </c>
      <c r="C137" s="14" t="s">
        <v>934</v>
      </c>
      <c r="D137" s="27" t="str">
        <f>IF(ISERROR(VLOOKUP($B137,Listas!$R$4:$S$16,2,FALSE)),"",VLOOKUP($B137,Listas!$R$4:$S$16,2,FALSE))</f>
        <v/>
      </c>
      <c r="E137" s="27" t="s">
        <v>985</v>
      </c>
      <c r="F137" s="27" t="s">
        <v>954</v>
      </c>
      <c r="G137" s="15"/>
      <c r="H137" s="15" t="s">
        <v>909</v>
      </c>
      <c r="I137" s="28" t="str">
        <f>IF(ISERROR(VLOOKUP($B137&amp;" "&amp;$J137,Listas!$AB$4:$AC$16,2,FALSE)),"",VLOOKUP($B137&amp;" "&amp;$J137,Listas!$AB$4:$AC$16,2,FALSE))</f>
        <v/>
      </c>
      <c r="J137" s="15" t="str">
        <f>IF(ISERROR(VLOOKUP($H137,Listas!$L$4:$M$7,2,FALSE)),"",VLOOKUP($H137,Listas!$L$4:$M$7,2,FALSE))</f>
        <v/>
      </c>
      <c r="K137" s="29" t="str">
        <f t="shared" si="2"/>
        <v/>
      </c>
      <c r="L137" s="29" t="str">
        <f>IF(C137="no",VLOOKUP(B137,Listas!$R$4:$Z$17,9, FALSE),"Por favor, introduzca detalles aquí")</f>
        <v>Por favor, introduzca detalles aquí</v>
      </c>
      <c r="M137" s="30" t="str">
        <f>IF(ISERROR(VLOOKUP($E137,Listas!$T$4:$Y$44,5,FALSE)),"",VLOOKUP($E137,Listas!$T$4:$Y$44,5,FALSE))</f>
        <v/>
      </c>
      <c r="N137" s="30" t="str">
        <f>IF(ISERROR(VLOOKUP($E137,Listas!$T$4:$Y$44,6,FALSE)),"",VLOOKUP($E137,Listas!$T$4:$Y$44,6,FALSE))</f>
        <v/>
      </c>
    </row>
    <row r="138" spans="1:14" x14ac:dyDescent="0.25">
      <c r="A138" s="14"/>
      <c r="B138" s="23" t="s">
        <v>942</v>
      </c>
      <c r="C138" s="14" t="s">
        <v>934</v>
      </c>
      <c r="D138" s="27" t="str">
        <f>IF(ISERROR(VLOOKUP($B138,Listas!$R$4:$S$16,2,FALSE)),"",VLOOKUP($B138,Listas!$R$4:$S$16,2,FALSE))</f>
        <v/>
      </c>
      <c r="E138" s="27" t="s">
        <v>985</v>
      </c>
      <c r="F138" s="27" t="s">
        <v>954</v>
      </c>
      <c r="G138" s="15"/>
      <c r="H138" s="15" t="s">
        <v>909</v>
      </c>
      <c r="I138" s="28" t="str">
        <f>IF(ISERROR(VLOOKUP($B138&amp;" "&amp;$J138,Listas!$AB$4:$AC$16,2,FALSE)),"",VLOOKUP($B138&amp;" "&amp;$J138,Listas!$AB$4:$AC$16,2,FALSE))</f>
        <v/>
      </c>
      <c r="J138" s="15" t="str">
        <f>IF(ISERROR(VLOOKUP($H138,Listas!$L$4:$M$7,2,FALSE)),"",VLOOKUP($H138,Listas!$L$4:$M$7,2,FALSE))</f>
        <v/>
      </c>
      <c r="K138" s="29" t="str">
        <f t="shared" si="2"/>
        <v/>
      </c>
      <c r="L138" s="29" t="str">
        <f>IF(C138="no",VLOOKUP(B138,Listas!$R$4:$Z$17,9, FALSE),"Por favor, introduzca detalles aquí")</f>
        <v>Por favor, introduzca detalles aquí</v>
      </c>
      <c r="M138" s="30" t="str">
        <f>IF(ISERROR(VLOOKUP($E138,Listas!$T$4:$Y$44,5,FALSE)),"",VLOOKUP($E138,Listas!$T$4:$Y$44,5,FALSE))</f>
        <v/>
      </c>
      <c r="N138" s="30" t="str">
        <f>IF(ISERROR(VLOOKUP($E138,Listas!$T$4:$Y$44,6,FALSE)),"",VLOOKUP($E138,Listas!$T$4:$Y$44,6,FALSE))</f>
        <v/>
      </c>
    </row>
    <row r="139" spans="1:14" x14ac:dyDescent="0.25">
      <c r="A139" s="14"/>
      <c r="B139" s="23" t="s">
        <v>942</v>
      </c>
      <c r="C139" s="14" t="s">
        <v>934</v>
      </c>
      <c r="D139" s="27" t="str">
        <f>IF(ISERROR(VLOOKUP($B139,Listas!$R$4:$S$16,2,FALSE)),"",VLOOKUP($B139,Listas!$R$4:$S$16,2,FALSE))</f>
        <v/>
      </c>
      <c r="E139" s="27" t="s">
        <v>985</v>
      </c>
      <c r="F139" s="27" t="s">
        <v>954</v>
      </c>
      <c r="G139" s="15"/>
      <c r="H139" s="15" t="s">
        <v>909</v>
      </c>
      <c r="I139" s="28" t="str">
        <f>IF(ISERROR(VLOOKUP($B139&amp;" "&amp;$J139,Listas!$AB$4:$AC$16,2,FALSE)),"",VLOOKUP($B139&amp;" "&amp;$J139,Listas!$AB$4:$AC$16,2,FALSE))</f>
        <v/>
      </c>
      <c r="J139" s="15" t="str">
        <f>IF(ISERROR(VLOOKUP($H139,Listas!$L$4:$M$7,2,FALSE)),"",VLOOKUP($H139,Listas!$L$4:$M$7,2,FALSE))</f>
        <v/>
      </c>
      <c r="K139" s="29" t="str">
        <f t="shared" si="2"/>
        <v/>
      </c>
      <c r="L139" s="29" t="str">
        <f>IF(C139="no",VLOOKUP(B139,Listas!$R$4:$Z$17,9, FALSE),"Por favor, introduzca detalles aquí")</f>
        <v>Por favor, introduzca detalles aquí</v>
      </c>
      <c r="M139" s="30" t="str">
        <f>IF(ISERROR(VLOOKUP($E139,Listas!$T$4:$Y$44,5,FALSE)),"",VLOOKUP($E139,Listas!$T$4:$Y$44,5,FALSE))</f>
        <v/>
      </c>
      <c r="N139" s="30" t="str">
        <f>IF(ISERROR(VLOOKUP($E139,Listas!$T$4:$Y$44,6,FALSE)),"",VLOOKUP($E139,Listas!$T$4:$Y$44,6,FALSE))</f>
        <v/>
      </c>
    </row>
    <row r="140" spans="1:14" x14ac:dyDescent="0.25">
      <c r="A140" s="14"/>
      <c r="B140" s="23" t="s">
        <v>942</v>
      </c>
      <c r="C140" s="14" t="s">
        <v>934</v>
      </c>
      <c r="D140" s="27" t="str">
        <f>IF(ISERROR(VLOOKUP($B140,Listas!$R$4:$S$16,2,FALSE)),"",VLOOKUP($B140,Listas!$R$4:$S$16,2,FALSE))</f>
        <v/>
      </c>
      <c r="E140" s="27" t="s">
        <v>985</v>
      </c>
      <c r="F140" s="27" t="s">
        <v>954</v>
      </c>
      <c r="G140" s="15"/>
      <c r="H140" s="15" t="s">
        <v>909</v>
      </c>
      <c r="I140" s="28" t="str">
        <f>IF(ISERROR(VLOOKUP($B140&amp;" "&amp;$J140,Listas!$AB$4:$AC$16,2,FALSE)),"",VLOOKUP($B140&amp;" "&amp;$J140,Listas!$AB$4:$AC$16,2,FALSE))</f>
        <v/>
      </c>
      <c r="J140" s="15" t="str">
        <f>IF(ISERROR(VLOOKUP($H140,Listas!$L$4:$M$7,2,FALSE)),"",VLOOKUP($H140,Listas!$L$4:$M$7,2,FALSE))</f>
        <v/>
      </c>
      <c r="K140" s="29" t="str">
        <f t="shared" si="2"/>
        <v/>
      </c>
      <c r="L140" s="29" t="str">
        <f>IF(C140="no",VLOOKUP(B140,Listas!$R$4:$Z$17,9, FALSE),"Por favor, introduzca detalles aquí")</f>
        <v>Por favor, introduzca detalles aquí</v>
      </c>
      <c r="M140" s="30" t="str">
        <f>IF(ISERROR(VLOOKUP($E140,Listas!$T$4:$Y$44,5,FALSE)),"",VLOOKUP($E140,Listas!$T$4:$Y$44,5,FALSE))</f>
        <v/>
      </c>
      <c r="N140" s="30" t="str">
        <f>IF(ISERROR(VLOOKUP($E140,Listas!$T$4:$Y$44,6,FALSE)),"",VLOOKUP($E140,Listas!$T$4:$Y$44,6,FALSE))</f>
        <v/>
      </c>
    </row>
    <row r="141" spans="1:14" x14ac:dyDescent="0.25">
      <c r="A141" s="14"/>
      <c r="B141" s="23" t="s">
        <v>942</v>
      </c>
      <c r="C141" s="14" t="s">
        <v>934</v>
      </c>
      <c r="D141" s="27" t="str">
        <f>IF(ISERROR(VLOOKUP($B141,Listas!$R$4:$S$16,2,FALSE)),"",VLOOKUP($B141,Listas!$R$4:$S$16,2,FALSE))</f>
        <v/>
      </c>
      <c r="E141" s="27" t="s">
        <v>985</v>
      </c>
      <c r="F141" s="27" t="s">
        <v>954</v>
      </c>
      <c r="G141" s="15"/>
      <c r="H141" s="15" t="s">
        <v>909</v>
      </c>
      <c r="I141" s="28" t="str">
        <f>IF(ISERROR(VLOOKUP($B141&amp;" "&amp;$J141,Listas!$AB$4:$AC$16,2,FALSE)),"",VLOOKUP($B141&amp;" "&amp;$J141,Listas!$AB$4:$AC$16,2,FALSE))</f>
        <v/>
      </c>
      <c r="J141" s="15" t="str">
        <f>IF(ISERROR(VLOOKUP($H141,Listas!$L$4:$M$7,2,FALSE)),"",VLOOKUP($H141,Listas!$L$4:$M$7,2,FALSE))</f>
        <v/>
      </c>
      <c r="K141" s="29" t="str">
        <f t="shared" si="2"/>
        <v/>
      </c>
      <c r="L141" s="29" t="str">
        <f>IF(C141="no",VLOOKUP(B141,Listas!$R$4:$Z$17,9, FALSE),"Por favor, introduzca detalles aquí")</f>
        <v>Por favor, introduzca detalles aquí</v>
      </c>
      <c r="M141" s="30" t="str">
        <f>IF(ISERROR(VLOOKUP($E141,Listas!$T$4:$Y$44,5,FALSE)),"",VLOOKUP($E141,Listas!$T$4:$Y$44,5,FALSE))</f>
        <v/>
      </c>
      <c r="N141" s="30" t="str">
        <f>IF(ISERROR(VLOOKUP($E141,Listas!$T$4:$Y$44,6,FALSE)),"",VLOOKUP($E141,Listas!$T$4:$Y$44,6,FALSE))</f>
        <v/>
      </c>
    </row>
    <row r="142" spans="1:14" x14ac:dyDescent="0.25">
      <c r="A142" s="14"/>
      <c r="B142" s="23" t="s">
        <v>942</v>
      </c>
      <c r="C142" s="14" t="s">
        <v>934</v>
      </c>
      <c r="D142" s="27" t="str">
        <f>IF(ISERROR(VLOOKUP($B142,Listas!$R$4:$S$16,2,FALSE)),"",VLOOKUP($B142,Listas!$R$4:$S$16,2,FALSE))</f>
        <v/>
      </c>
      <c r="E142" s="27" t="s">
        <v>985</v>
      </c>
      <c r="F142" s="27" t="s">
        <v>954</v>
      </c>
      <c r="G142" s="15"/>
      <c r="H142" s="15" t="s">
        <v>909</v>
      </c>
      <c r="I142" s="28" t="str">
        <f>IF(ISERROR(VLOOKUP($B142&amp;" "&amp;$J142,Listas!$AB$4:$AC$16,2,FALSE)),"",VLOOKUP($B142&amp;" "&amp;$J142,Listas!$AB$4:$AC$16,2,FALSE))</f>
        <v/>
      </c>
      <c r="J142" s="15" t="str">
        <f>IF(ISERROR(VLOOKUP($H142,Listas!$L$4:$M$7,2,FALSE)),"",VLOOKUP($H142,Listas!$L$4:$M$7,2,FALSE))</f>
        <v/>
      </c>
      <c r="K142" s="29" t="str">
        <f t="shared" si="2"/>
        <v/>
      </c>
      <c r="L142" s="29" t="str">
        <f>IF(C142="no",VLOOKUP(B142,Listas!$R$4:$Z$17,9, FALSE),"Por favor, introduzca detalles aquí")</f>
        <v>Por favor, introduzca detalles aquí</v>
      </c>
      <c r="M142" s="30" t="str">
        <f>IF(ISERROR(VLOOKUP($E142,Listas!$T$4:$Y$44,5,FALSE)),"",VLOOKUP($E142,Listas!$T$4:$Y$44,5,FALSE))</f>
        <v/>
      </c>
      <c r="N142" s="30" t="str">
        <f>IF(ISERROR(VLOOKUP($E142,Listas!$T$4:$Y$44,6,FALSE)),"",VLOOKUP($E142,Listas!$T$4:$Y$44,6,FALSE))</f>
        <v/>
      </c>
    </row>
    <row r="143" spans="1:14" x14ac:dyDescent="0.25">
      <c r="A143" s="14"/>
      <c r="B143" s="23" t="s">
        <v>942</v>
      </c>
      <c r="C143" s="14" t="s">
        <v>934</v>
      </c>
      <c r="D143" s="27" t="str">
        <f>IF(ISERROR(VLOOKUP($B143,Listas!$R$4:$S$16,2,FALSE)),"",VLOOKUP($B143,Listas!$R$4:$S$16,2,FALSE))</f>
        <v/>
      </c>
      <c r="E143" s="27" t="s">
        <v>985</v>
      </c>
      <c r="F143" s="27" t="s">
        <v>954</v>
      </c>
      <c r="G143" s="15"/>
      <c r="H143" s="15" t="s">
        <v>909</v>
      </c>
      <c r="I143" s="28" t="str">
        <f>IF(ISERROR(VLOOKUP($B143&amp;" "&amp;$J143,Listas!$AB$4:$AC$16,2,FALSE)),"",VLOOKUP($B143&amp;" "&amp;$J143,Listas!$AB$4:$AC$16,2,FALSE))</f>
        <v/>
      </c>
      <c r="J143" s="15" t="str">
        <f>IF(ISERROR(VLOOKUP($H143,Listas!$L$4:$M$7,2,FALSE)),"",VLOOKUP($H143,Listas!$L$4:$M$7,2,FALSE))</f>
        <v/>
      </c>
      <c r="K143" s="29" t="str">
        <f t="shared" si="2"/>
        <v/>
      </c>
      <c r="L143" s="29" t="str">
        <f>IF(C143="no",VLOOKUP(B143,Listas!$R$4:$Z$17,9, FALSE),"Por favor, introduzca detalles aquí")</f>
        <v>Por favor, introduzca detalles aquí</v>
      </c>
      <c r="M143" s="30" t="str">
        <f>IF(ISERROR(VLOOKUP($E143,Listas!$T$4:$Y$44,5,FALSE)),"",VLOOKUP($E143,Listas!$T$4:$Y$44,5,FALSE))</f>
        <v/>
      </c>
      <c r="N143" s="30" t="str">
        <f>IF(ISERROR(VLOOKUP($E143,Listas!$T$4:$Y$44,6,FALSE)),"",VLOOKUP($E143,Listas!$T$4:$Y$44,6,FALSE))</f>
        <v/>
      </c>
    </row>
    <row r="144" spans="1:14" x14ac:dyDescent="0.25">
      <c r="A144" s="14"/>
      <c r="B144" s="23" t="s">
        <v>942</v>
      </c>
      <c r="C144" s="14" t="s">
        <v>934</v>
      </c>
      <c r="D144" s="27" t="str">
        <f>IF(ISERROR(VLOOKUP($B144,Listas!$R$4:$S$16,2,FALSE)),"",VLOOKUP($B144,Listas!$R$4:$S$16,2,FALSE))</f>
        <v/>
      </c>
      <c r="E144" s="27" t="s">
        <v>985</v>
      </c>
      <c r="F144" s="27" t="s">
        <v>954</v>
      </c>
      <c r="G144" s="15"/>
      <c r="H144" s="15" t="s">
        <v>909</v>
      </c>
      <c r="I144" s="28" t="str">
        <f>IF(ISERROR(VLOOKUP($B144&amp;" "&amp;$J144,Listas!$AB$4:$AC$16,2,FALSE)),"",VLOOKUP($B144&amp;" "&amp;$J144,Listas!$AB$4:$AC$16,2,FALSE))</f>
        <v/>
      </c>
      <c r="J144" s="15" t="str">
        <f>IF(ISERROR(VLOOKUP($H144,Listas!$L$4:$M$7,2,FALSE)),"",VLOOKUP($H144,Listas!$L$4:$M$7,2,FALSE))</f>
        <v/>
      </c>
      <c r="K144" s="29" t="str">
        <f t="shared" si="2"/>
        <v/>
      </c>
      <c r="L144" s="29" t="str">
        <f>IF(C144="no",VLOOKUP(B144,Listas!$R$4:$Z$17,9, FALSE),"Por favor, introduzca detalles aquí")</f>
        <v>Por favor, introduzca detalles aquí</v>
      </c>
      <c r="M144" s="30" t="str">
        <f>IF(ISERROR(VLOOKUP($E144,Listas!$T$4:$Y$44,5,FALSE)),"",VLOOKUP($E144,Listas!$T$4:$Y$44,5,FALSE))</f>
        <v/>
      </c>
      <c r="N144" s="30" t="str">
        <f>IF(ISERROR(VLOOKUP($E144,Listas!$T$4:$Y$44,6,FALSE)),"",VLOOKUP($E144,Listas!$T$4:$Y$44,6,FALSE))</f>
        <v/>
      </c>
    </row>
    <row r="145" spans="1:14" x14ac:dyDescent="0.25">
      <c r="A145" s="14"/>
      <c r="B145" s="23" t="s">
        <v>942</v>
      </c>
      <c r="C145" s="14" t="s">
        <v>934</v>
      </c>
      <c r="D145" s="27" t="str">
        <f>IF(ISERROR(VLOOKUP($B145,Listas!$R$4:$S$16,2,FALSE)),"",VLOOKUP($B145,Listas!$R$4:$S$16,2,FALSE))</f>
        <v/>
      </c>
      <c r="E145" s="27" t="s">
        <v>985</v>
      </c>
      <c r="F145" s="27" t="s">
        <v>954</v>
      </c>
      <c r="G145" s="15"/>
      <c r="H145" s="15" t="s">
        <v>909</v>
      </c>
      <c r="I145" s="28" t="str">
        <f>IF(ISERROR(VLOOKUP($B145&amp;" "&amp;$J145,Listas!$AB$4:$AC$16,2,FALSE)),"",VLOOKUP($B145&amp;" "&amp;$J145,Listas!$AB$4:$AC$16,2,FALSE))</f>
        <v/>
      </c>
      <c r="J145" s="15" t="str">
        <f>IF(ISERROR(VLOOKUP($H145,Listas!$L$4:$M$7,2,FALSE)),"",VLOOKUP($H145,Listas!$L$4:$M$7,2,FALSE))</f>
        <v/>
      </c>
      <c r="K145" s="29" t="str">
        <f t="shared" si="2"/>
        <v/>
      </c>
      <c r="L145" s="29" t="str">
        <f>IF(C145="no",VLOOKUP(B145,Listas!$R$4:$Z$17,9, FALSE),"Por favor, introduzca detalles aquí")</f>
        <v>Por favor, introduzca detalles aquí</v>
      </c>
      <c r="M145" s="30" t="str">
        <f>IF(ISERROR(VLOOKUP($E145,Listas!$T$4:$Y$44,5,FALSE)),"",VLOOKUP($E145,Listas!$T$4:$Y$44,5,FALSE))</f>
        <v/>
      </c>
      <c r="N145" s="30" t="str">
        <f>IF(ISERROR(VLOOKUP($E145,Listas!$T$4:$Y$44,6,FALSE)),"",VLOOKUP($E145,Listas!$T$4:$Y$44,6,FALSE))</f>
        <v/>
      </c>
    </row>
    <row r="146" spans="1:14" x14ac:dyDescent="0.25">
      <c r="A146" s="14"/>
      <c r="B146" s="23" t="s">
        <v>942</v>
      </c>
      <c r="C146" s="14" t="s">
        <v>934</v>
      </c>
      <c r="D146" s="27" t="str">
        <f>IF(ISERROR(VLOOKUP($B146,Listas!$R$4:$S$16,2,FALSE)),"",VLOOKUP($B146,Listas!$R$4:$S$16,2,FALSE))</f>
        <v/>
      </c>
      <c r="E146" s="27" t="s">
        <v>985</v>
      </c>
      <c r="F146" s="27" t="s">
        <v>954</v>
      </c>
      <c r="G146" s="15"/>
      <c r="H146" s="15" t="s">
        <v>909</v>
      </c>
      <c r="I146" s="28" t="str">
        <f>IF(ISERROR(VLOOKUP($B146&amp;" "&amp;$J146,Listas!$AB$4:$AC$16,2,FALSE)),"",VLOOKUP($B146&amp;" "&amp;$J146,Listas!$AB$4:$AC$16,2,FALSE))</f>
        <v/>
      </c>
      <c r="J146" s="15" t="str">
        <f>IF(ISERROR(VLOOKUP($H146,Listas!$L$4:$M$7,2,FALSE)),"",VLOOKUP($H146,Listas!$L$4:$M$7,2,FALSE))</f>
        <v/>
      </c>
      <c r="K146" s="29" t="str">
        <f t="shared" si="2"/>
        <v/>
      </c>
      <c r="L146" s="29" t="str">
        <f>IF(C146="no",VLOOKUP(B146,Listas!$R$4:$Z$17,9, FALSE),"Por favor, introduzca detalles aquí")</f>
        <v>Por favor, introduzca detalles aquí</v>
      </c>
      <c r="M146" s="30" t="str">
        <f>IF(ISERROR(VLOOKUP($E146,Listas!$T$4:$Y$44,5,FALSE)),"",VLOOKUP($E146,Listas!$T$4:$Y$44,5,FALSE))</f>
        <v/>
      </c>
      <c r="N146" s="30" t="str">
        <f>IF(ISERROR(VLOOKUP($E146,Listas!$T$4:$Y$44,6,FALSE)),"",VLOOKUP($E146,Listas!$T$4:$Y$44,6,FALSE))</f>
        <v/>
      </c>
    </row>
    <row r="147" spans="1:14" x14ac:dyDescent="0.25">
      <c r="A147" s="14"/>
      <c r="B147" s="23" t="s">
        <v>942</v>
      </c>
      <c r="C147" s="14" t="s">
        <v>934</v>
      </c>
      <c r="D147" s="27" t="str">
        <f>IF(ISERROR(VLOOKUP($B147,Listas!$R$4:$S$16,2,FALSE)),"",VLOOKUP($B147,Listas!$R$4:$S$16,2,FALSE))</f>
        <v/>
      </c>
      <c r="E147" s="27" t="s">
        <v>985</v>
      </c>
      <c r="F147" s="27" t="s">
        <v>954</v>
      </c>
      <c r="G147" s="15"/>
      <c r="H147" s="15" t="s">
        <v>909</v>
      </c>
      <c r="I147" s="28" t="str">
        <f>IF(ISERROR(VLOOKUP($B147&amp;" "&amp;$J147,Listas!$AB$4:$AC$16,2,FALSE)),"",VLOOKUP($B147&amp;" "&amp;$J147,Listas!$AB$4:$AC$16,2,FALSE))</f>
        <v/>
      </c>
      <c r="J147" s="15" t="str">
        <f>IF(ISERROR(VLOOKUP($H147,Listas!$L$4:$M$7,2,FALSE)),"",VLOOKUP($H147,Listas!$L$4:$M$7,2,FALSE))</f>
        <v/>
      </c>
      <c r="K147" s="29" t="str">
        <f t="shared" si="2"/>
        <v/>
      </c>
      <c r="L147" s="29" t="str">
        <f>IF(C147="no",VLOOKUP(B147,Listas!$R$4:$Z$17,9, FALSE),"Por favor, introduzca detalles aquí")</f>
        <v>Por favor, introduzca detalles aquí</v>
      </c>
      <c r="M147" s="30" t="str">
        <f>IF(ISERROR(VLOOKUP($E147,Listas!$T$4:$Y$44,5,FALSE)),"",VLOOKUP($E147,Listas!$T$4:$Y$44,5,FALSE))</f>
        <v/>
      </c>
      <c r="N147" s="30" t="str">
        <f>IF(ISERROR(VLOOKUP($E147,Listas!$T$4:$Y$44,6,FALSE)),"",VLOOKUP($E147,Listas!$T$4:$Y$44,6,FALSE))</f>
        <v/>
      </c>
    </row>
    <row r="148" spans="1:14" x14ac:dyDescent="0.25">
      <c r="A148" s="14"/>
      <c r="B148" s="23" t="s">
        <v>942</v>
      </c>
      <c r="C148" s="14" t="s">
        <v>934</v>
      </c>
      <c r="D148" s="27" t="str">
        <f>IF(ISERROR(VLOOKUP($B148,Listas!$R$4:$S$16,2,FALSE)),"",VLOOKUP($B148,Listas!$R$4:$S$16,2,FALSE))</f>
        <v/>
      </c>
      <c r="E148" s="27" t="s">
        <v>985</v>
      </c>
      <c r="F148" s="27" t="s">
        <v>954</v>
      </c>
      <c r="G148" s="15"/>
      <c r="H148" s="15" t="s">
        <v>909</v>
      </c>
      <c r="I148" s="28" t="str">
        <f>IF(ISERROR(VLOOKUP($B148&amp;" "&amp;$J148,Listas!$AB$4:$AC$16,2,FALSE)),"",VLOOKUP($B148&amp;" "&amp;$J148,Listas!$AB$4:$AC$16,2,FALSE))</f>
        <v/>
      </c>
      <c r="J148" s="15" t="str">
        <f>IF(ISERROR(VLOOKUP($H148,Listas!$L$4:$M$7,2,FALSE)),"",VLOOKUP($H148,Listas!$L$4:$M$7,2,FALSE))</f>
        <v/>
      </c>
      <c r="K148" s="29" t="str">
        <f t="shared" si="2"/>
        <v/>
      </c>
      <c r="L148" s="29" t="str">
        <f>IF(C148="no",VLOOKUP(B148,Listas!$R$4:$Z$17,9, FALSE),"Por favor, introduzca detalles aquí")</f>
        <v>Por favor, introduzca detalles aquí</v>
      </c>
      <c r="M148" s="30" t="str">
        <f>IF(ISERROR(VLOOKUP($E148,Listas!$T$4:$Y$44,5,FALSE)),"",VLOOKUP($E148,Listas!$T$4:$Y$44,5,FALSE))</f>
        <v/>
      </c>
      <c r="N148" s="30" t="str">
        <f>IF(ISERROR(VLOOKUP($E148,Listas!$T$4:$Y$44,6,FALSE)),"",VLOOKUP($E148,Listas!$T$4:$Y$44,6,FALSE))</f>
        <v/>
      </c>
    </row>
    <row r="149" spans="1:14" x14ac:dyDescent="0.25">
      <c r="A149" s="14"/>
      <c r="B149" s="23" t="s">
        <v>942</v>
      </c>
      <c r="C149" s="14" t="s">
        <v>934</v>
      </c>
      <c r="D149" s="27" t="str">
        <f>IF(ISERROR(VLOOKUP($B149,Listas!$R$4:$S$16,2,FALSE)),"",VLOOKUP($B149,Listas!$R$4:$S$16,2,FALSE))</f>
        <v/>
      </c>
      <c r="E149" s="27" t="s">
        <v>985</v>
      </c>
      <c r="F149" s="27" t="s">
        <v>954</v>
      </c>
      <c r="G149" s="15"/>
      <c r="H149" s="15" t="s">
        <v>909</v>
      </c>
      <c r="I149" s="28" t="str">
        <f>IF(ISERROR(VLOOKUP($B149&amp;" "&amp;$J149,Listas!$AB$4:$AC$16,2,FALSE)),"",VLOOKUP($B149&amp;" "&amp;$J149,Listas!$AB$4:$AC$16,2,FALSE))</f>
        <v/>
      </c>
      <c r="J149" s="15" t="str">
        <f>IF(ISERROR(VLOOKUP($H149,Listas!$L$4:$M$7,2,FALSE)),"",VLOOKUP($H149,Listas!$L$4:$M$7,2,FALSE))</f>
        <v/>
      </c>
      <c r="K149" s="29" t="str">
        <f t="shared" si="2"/>
        <v/>
      </c>
      <c r="L149" s="29" t="str">
        <f>IF(C149="no",VLOOKUP(B149,Listas!$R$4:$Z$17,9, FALSE),"Por favor, introduzca detalles aquí")</f>
        <v>Por favor, introduzca detalles aquí</v>
      </c>
      <c r="M149" s="30" t="str">
        <f>IF(ISERROR(VLOOKUP($E149,Listas!$T$4:$Y$44,5,FALSE)),"",VLOOKUP($E149,Listas!$T$4:$Y$44,5,FALSE))</f>
        <v/>
      </c>
      <c r="N149" s="30" t="str">
        <f>IF(ISERROR(VLOOKUP($E149,Listas!$T$4:$Y$44,6,FALSE)),"",VLOOKUP($E149,Listas!$T$4:$Y$44,6,FALSE))</f>
        <v/>
      </c>
    </row>
    <row r="150" spans="1:14" x14ac:dyDescent="0.25">
      <c r="A150" s="14"/>
      <c r="B150" s="23" t="s">
        <v>942</v>
      </c>
      <c r="C150" s="14" t="s">
        <v>934</v>
      </c>
      <c r="D150" s="27" t="str">
        <f>IF(ISERROR(VLOOKUP($B150,Listas!$R$4:$S$16,2,FALSE)),"",VLOOKUP($B150,Listas!$R$4:$S$16,2,FALSE))</f>
        <v/>
      </c>
      <c r="E150" s="27" t="s">
        <v>985</v>
      </c>
      <c r="F150" s="27" t="s">
        <v>954</v>
      </c>
      <c r="G150" s="15"/>
      <c r="H150" s="15" t="s">
        <v>909</v>
      </c>
      <c r="I150" s="28" t="str">
        <f>IF(ISERROR(VLOOKUP($B150&amp;" "&amp;$J150,Listas!$AB$4:$AC$16,2,FALSE)),"",VLOOKUP($B150&amp;" "&amp;$J150,Listas!$AB$4:$AC$16,2,FALSE))</f>
        <v/>
      </c>
      <c r="J150" s="15" t="str">
        <f>IF(ISERROR(VLOOKUP($H150,Listas!$L$4:$M$7,2,FALSE)),"",VLOOKUP($H150,Listas!$L$4:$M$7,2,FALSE))</f>
        <v/>
      </c>
      <c r="K150" s="29" t="str">
        <f t="shared" si="2"/>
        <v/>
      </c>
      <c r="L150" s="29" t="str">
        <f>IF(C150="no",VLOOKUP(B150,Listas!$R$4:$Z$17,9, FALSE),"Por favor, introduzca detalles aquí")</f>
        <v>Por favor, introduzca detalles aquí</v>
      </c>
      <c r="M150" s="30" t="str">
        <f>IF(ISERROR(VLOOKUP($E150,Listas!$T$4:$Y$44,5,FALSE)),"",VLOOKUP($E150,Listas!$T$4:$Y$44,5,FALSE))</f>
        <v/>
      </c>
      <c r="N150" s="30" t="str">
        <f>IF(ISERROR(VLOOKUP($E150,Listas!$T$4:$Y$44,6,FALSE)),"",VLOOKUP($E150,Listas!$T$4:$Y$44,6,FALSE))</f>
        <v/>
      </c>
    </row>
    <row r="151" spans="1:14" x14ac:dyDescent="0.25">
      <c r="A151" s="14"/>
      <c r="B151" s="23" t="s">
        <v>942</v>
      </c>
      <c r="C151" s="14" t="s">
        <v>934</v>
      </c>
      <c r="D151" s="27" t="str">
        <f>IF(ISERROR(VLOOKUP($B151,Listas!$R$4:$S$16,2,FALSE)),"",VLOOKUP($B151,Listas!$R$4:$S$16,2,FALSE))</f>
        <v/>
      </c>
      <c r="E151" s="27" t="s">
        <v>985</v>
      </c>
      <c r="F151" s="27" t="s">
        <v>954</v>
      </c>
      <c r="G151" s="15"/>
      <c r="H151" s="15" t="s">
        <v>909</v>
      </c>
      <c r="I151" s="28" t="str">
        <f>IF(ISERROR(VLOOKUP($B151&amp;" "&amp;$J151,Listas!$AB$4:$AC$16,2,FALSE)),"",VLOOKUP($B151&amp;" "&amp;$J151,Listas!$AB$4:$AC$16,2,FALSE))</f>
        <v/>
      </c>
      <c r="J151" s="15" t="str">
        <f>IF(ISERROR(VLOOKUP($H151,Listas!$L$4:$M$7,2,FALSE)),"",VLOOKUP($H151,Listas!$L$4:$M$7,2,FALSE))</f>
        <v/>
      </c>
      <c r="K151" s="29" t="str">
        <f t="shared" si="2"/>
        <v/>
      </c>
      <c r="L151" s="29" t="str">
        <f>IF(C151="no",VLOOKUP(B151,Listas!$R$4:$Z$17,9, FALSE),"Por favor, introduzca detalles aquí")</f>
        <v>Por favor, introduzca detalles aquí</v>
      </c>
      <c r="M151" s="30" t="str">
        <f>IF(ISERROR(VLOOKUP($E151,Listas!$T$4:$Y$44,5,FALSE)),"",VLOOKUP($E151,Listas!$T$4:$Y$44,5,FALSE))</f>
        <v/>
      </c>
      <c r="N151" s="30" t="str">
        <f>IF(ISERROR(VLOOKUP($E151,Listas!$T$4:$Y$44,6,FALSE)),"",VLOOKUP($E151,Listas!$T$4:$Y$44,6,FALSE))</f>
        <v/>
      </c>
    </row>
    <row r="152" spans="1:14" x14ac:dyDescent="0.25">
      <c r="A152" s="14"/>
      <c r="B152" s="23" t="s">
        <v>942</v>
      </c>
      <c r="C152" s="14" t="s">
        <v>934</v>
      </c>
      <c r="D152" s="27" t="str">
        <f>IF(ISERROR(VLOOKUP($B152,Listas!$R$4:$S$16,2,FALSE)),"",VLOOKUP($B152,Listas!$R$4:$S$16,2,FALSE))</f>
        <v/>
      </c>
      <c r="E152" s="27" t="s">
        <v>985</v>
      </c>
      <c r="F152" s="27" t="s">
        <v>954</v>
      </c>
      <c r="G152" s="15"/>
      <c r="H152" s="15" t="s">
        <v>909</v>
      </c>
      <c r="I152" s="28" t="str">
        <f>IF(ISERROR(VLOOKUP($B152&amp;" "&amp;$J152,Listas!$AB$4:$AC$16,2,FALSE)),"",VLOOKUP($B152&amp;" "&amp;$J152,Listas!$AB$4:$AC$16,2,FALSE))</f>
        <v/>
      </c>
      <c r="J152" s="15" t="str">
        <f>IF(ISERROR(VLOOKUP($H152,Listas!$L$4:$M$7,2,FALSE)),"",VLOOKUP($H152,Listas!$L$4:$M$7,2,FALSE))</f>
        <v/>
      </c>
      <c r="K152" s="29" t="str">
        <f t="shared" si="2"/>
        <v/>
      </c>
      <c r="L152" s="29" t="str">
        <f>IF(C152="no",VLOOKUP(B152,Listas!$R$4:$Z$17,9, FALSE),"Por favor, introduzca detalles aquí")</f>
        <v>Por favor, introduzca detalles aquí</v>
      </c>
      <c r="M152" s="30" t="str">
        <f>IF(ISERROR(VLOOKUP($E152,Listas!$T$4:$Y$44,5,FALSE)),"",VLOOKUP($E152,Listas!$T$4:$Y$44,5,FALSE))</f>
        <v/>
      </c>
      <c r="N152" s="30" t="str">
        <f>IF(ISERROR(VLOOKUP($E152,Listas!$T$4:$Y$44,6,FALSE)),"",VLOOKUP($E152,Listas!$T$4:$Y$44,6,FALSE))</f>
        <v/>
      </c>
    </row>
    <row r="153" spans="1:14" x14ac:dyDescent="0.25">
      <c r="A153" s="14"/>
      <c r="B153" s="23" t="s">
        <v>942</v>
      </c>
      <c r="C153" s="14" t="s">
        <v>934</v>
      </c>
      <c r="D153" s="27" t="str">
        <f>IF(ISERROR(VLOOKUP($B153,Listas!$R$4:$S$16,2,FALSE)),"",VLOOKUP($B153,Listas!$R$4:$S$16,2,FALSE))</f>
        <v/>
      </c>
      <c r="E153" s="27" t="s">
        <v>985</v>
      </c>
      <c r="F153" s="27" t="s">
        <v>954</v>
      </c>
      <c r="G153" s="15"/>
      <c r="H153" s="15" t="s">
        <v>909</v>
      </c>
      <c r="I153" s="28" t="str">
        <f>IF(ISERROR(VLOOKUP($B153&amp;" "&amp;$J153,Listas!$AB$4:$AC$16,2,FALSE)),"",VLOOKUP($B153&amp;" "&amp;$J153,Listas!$AB$4:$AC$16,2,FALSE))</f>
        <v/>
      </c>
      <c r="J153" s="15" t="str">
        <f>IF(ISERROR(VLOOKUP($H153,Listas!$L$4:$M$7,2,FALSE)),"",VLOOKUP($H153,Listas!$L$4:$M$7,2,FALSE))</f>
        <v/>
      </c>
      <c r="K153" s="29" t="str">
        <f t="shared" si="2"/>
        <v/>
      </c>
      <c r="L153" s="29" t="str">
        <f>IF(C153="no",VLOOKUP(B153,Listas!$R$4:$Z$17,9, FALSE),"Por favor, introduzca detalles aquí")</f>
        <v>Por favor, introduzca detalles aquí</v>
      </c>
      <c r="M153" s="30" t="str">
        <f>IF(ISERROR(VLOOKUP($E153,Listas!$T$4:$Y$44,5,FALSE)),"",VLOOKUP($E153,Listas!$T$4:$Y$44,5,FALSE))</f>
        <v/>
      </c>
      <c r="N153" s="30" t="str">
        <f>IF(ISERROR(VLOOKUP($E153,Listas!$T$4:$Y$44,6,FALSE)),"",VLOOKUP($E153,Listas!$T$4:$Y$44,6,FALSE))</f>
        <v/>
      </c>
    </row>
    <row r="154" spans="1:14" x14ac:dyDescent="0.25">
      <c r="A154" s="14"/>
      <c r="B154" s="23" t="s">
        <v>942</v>
      </c>
      <c r="C154" s="14" t="s">
        <v>934</v>
      </c>
      <c r="D154" s="27" t="str">
        <f>IF(ISERROR(VLOOKUP($B154,Listas!$R$4:$S$16,2,FALSE)),"",VLOOKUP($B154,Listas!$R$4:$S$16,2,FALSE))</f>
        <v/>
      </c>
      <c r="E154" s="27" t="s">
        <v>985</v>
      </c>
      <c r="F154" s="27" t="s">
        <v>954</v>
      </c>
      <c r="G154" s="15"/>
      <c r="H154" s="15" t="s">
        <v>909</v>
      </c>
      <c r="I154" s="28" t="str">
        <f>IF(ISERROR(VLOOKUP($B154&amp;" "&amp;$J154,Listas!$AB$4:$AC$16,2,FALSE)),"",VLOOKUP($B154&amp;" "&amp;$J154,Listas!$AB$4:$AC$16,2,FALSE))</f>
        <v/>
      </c>
      <c r="J154" s="15" t="str">
        <f>IF(ISERROR(VLOOKUP($H154,Listas!$L$4:$M$7,2,FALSE)),"",VLOOKUP($H154,Listas!$L$4:$M$7,2,FALSE))</f>
        <v/>
      </c>
      <c r="K154" s="29" t="str">
        <f t="shared" si="2"/>
        <v/>
      </c>
      <c r="L154" s="29" t="str">
        <f>IF(C154="no",VLOOKUP(B154,Listas!$R$4:$Z$17,9, FALSE),"Por favor, introduzca detalles aquí")</f>
        <v>Por favor, introduzca detalles aquí</v>
      </c>
      <c r="M154" s="30" t="str">
        <f>IF(ISERROR(VLOOKUP($E154,Listas!$T$4:$Y$44,5,FALSE)),"",VLOOKUP($E154,Listas!$T$4:$Y$44,5,FALSE))</f>
        <v/>
      </c>
      <c r="N154" s="30" t="str">
        <f>IF(ISERROR(VLOOKUP($E154,Listas!$T$4:$Y$44,6,FALSE)),"",VLOOKUP($E154,Listas!$T$4:$Y$44,6,FALSE))</f>
        <v/>
      </c>
    </row>
    <row r="155" spans="1:14" x14ac:dyDescent="0.25">
      <c r="A155" s="14"/>
      <c r="B155" s="23" t="s">
        <v>942</v>
      </c>
      <c r="C155" s="14" t="s">
        <v>934</v>
      </c>
      <c r="D155" s="27" t="str">
        <f>IF(ISERROR(VLOOKUP($B155,Listas!$R$4:$S$16,2,FALSE)),"",VLOOKUP($B155,Listas!$R$4:$S$16,2,FALSE))</f>
        <v/>
      </c>
      <c r="E155" s="27" t="s">
        <v>985</v>
      </c>
      <c r="F155" s="27" t="s">
        <v>954</v>
      </c>
      <c r="G155" s="15"/>
      <c r="H155" s="15" t="s">
        <v>909</v>
      </c>
      <c r="I155" s="28" t="str">
        <f>IF(ISERROR(VLOOKUP($B155&amp;" "&amp;$J155,Listas!$AB$4:$AC$16,2,FALSE)),"",VLOOKUP($B155&amp;" "&amp;$J155,Listas!$AB$4:$AC$16,2,FALSE))</f>
        <v/>
      </c>
      <c r="J155" s="15" t="str">
        <f>IF(ISERROR(VLOOKUP($H155,Listas!$L$4:$M$7,2,FALSE)),"",VLOOKUP($H155,Listas!$L$4:$M$7,2,FALSE))</f>
        <v/>
      </c>
      <c r="K155" s="29" t="str">
        <f t="shared" si="2"/>
        <v/>
      </c>
      <c r="L155" s="29" t="str">
        <f>IF(C155="no",VLOOKUP(B155,Listas!$R$4:$Z$17,9, FALSE),"Por favor, introduzca detalles aquí")</f>
        <v>Por favor, introduzca detalles aquí</v>
      </c>
      <c r="M155" s="30" t="str">
        <f>IF(ISERROR(VLOOKUP($E155,Listas!$T$4:$Y$44,5,FALSE)),"",VLOOKUP($E155,Listas!$T$4:$Y$44,5,FALSE))</f>
        <v/>
      </c>
      <c r="N155" s="30" t="str">
        <f>IF(ISERROR(VLOOKUP($E155,Listas!$T$4:$Y$44,6,FALSE)),"",VLOOKUP($E155,Listas!$T$4:$Y$44,6,FALSE))</f>
        <v/>
      </c>
    </row>
    <row r="156" spans="1:14" x14ac:dyDescent="0.25">
      <c r="A156" s="14"/>
      <c r="B156" s="23" t="s">
        <v>942</v>
      </c>
      <c r="C156" s="14" t="s">
        <v>934</v>
      </c>
      <c r="D156" s="27" t="str">
        <f>IF(ISERROR(VLOOKUP($B156,Listas!$R$4:$S$16,2,FALSE)),"",VLOOKUP($B156,Listas!$R$4:$S$16,2,FALSE))</f>
        <v/>
      </c>
      <c r="E156" s="27" t="s">
        <v>985</v>
      </c>
      <c r="F156" s="27" t="s">
        <v>954</v>
      </c>
      <c r="G156" s="15"/>
      <c r="H156" s="15" t="s">
        <v>909</v>
      </c>
      <c r="I156" s="28" t="str">
        <f>IF(ISERROR(VLOOKUP($B156&amp;" "&amp;$J156,Listas!$AB$4:$AC$16,2,FALSE)),"",VLOOKUP($B156&amp;" "&amp;$J156,Listas!$AB$4:$AC$16,2,FALSE))</f>
        <v/>
      </c>
      <c r="J156" s="15" t="str">
        <f>IF(ISERROR(VLOOKUP($H156,Listas!$L$4:$M$7,2,FALSE)),"",VLOOKUP($H156,Listas!$L$4:$M$7,2,FALSE))</f>
        <v/>
      </c>
      <c r="K156" s="29" t="str">
        <f t="shared" si="2"/>
        <v/>
      </c>
      <c r="L156" s="29" t="str">
        <f>IF(C156="no",VLOOKUP(B156,Listas!$R$4:$Z$17,9, FALSE),"Por favor, introduzca detalles aquí")</f>
        <v>Por favor, introduzca detalles aquí</v>
      </c>
      <c r="M156" s="30" t="str">
        <f>IF(ISERROR(VLOOKUP($E156,Listas!$T$4:$Y$44,5,FALSE)),"",VLOOKUP($E156,Listas!$T$4:$Y$44,5,FALSE))</f>
        <v/>
      </c>
      <c r="N156" s="30" t="str">
        <f>IF(ISERROR(VLOOKUP($E156,Listas!$T$4:$Y$44,6,FALSE)),"",VLOOKUP($E156,Listas!$T$4:$Y$44,6,FALSE))</f>
        <v/>
      </c>
    </row>
    <row r="157" spans="1:14" x14ac:dyDescent="0.25">
      <c r="A157" s="14"/>
      <c r="B157" s="23" t="s">
        <v>942</v>
      </c>
      <c r="C157" s="14" t="s">
        <v>934</v>
      </c>
      <c r="D157" s="27" t="str">
        <f>IF(ISERROR(VLOOKUP($B157,Listas!$R$4:$S$16,2,FALSE)),"",VLOOKUP($B157,Listas!$R$4:$S$16,2,FALSE))</f>
        <v/>
      </c>
      <c r="E157" s="27" t="s">
        <v>985</v>
      </c>
      <c r="F157" s="27" t="s">
        <v>954</v>
      </c>
      <c r="G157" s="15"/>
      <c r="H157" s="15" t="s">
        <v>909</v>
      </c>
      <c r="I157" s="28" t="str">
        <f>IF(ISERROR(VLOOKUP($B157&amp;" "&amp;$J157,Listas!$AB$4:$AC$16,2,FALSE)),"",VLOOKUP($B157&amp;" "&amp;$J157,Listas!$AB$4:$AC$16,2,FALSE))</f>
        <v/>
      </c>
      <c r="J157" s="15" t="str">
        <f>IF(ISERROR(VLOOKUP($H157,Listas!$L$4:$M$7,2,FALSE)),"",VLOOKUP($H157,Listas!$L$4:$M$7,2,FALSE))</f>
        <v/>
      </c>
      <c r="K157" s="29" t="str">
        <f t="shared" si="2"/>
        <v/>
      </c>
      <c r="L157" s="29" t="str">
        <f>IF(C157="no",VLOOKUP(B157,Listas!$R$4:$Z$17,9, FALSE),"Por favor, introduzca detalles aquí")</f>
        <v>Por favor, introduzca detalles aquí</v>
      </c>
      <c r="M157" s="30" t="str">
        <f>IF(ISERROR(VLOOKUP($E157,Listas!$T$4:$Y$44,5,FALSE)),"",VLOOKUP($E157,Listas!$T$4:$Y$44,5,FALSE))</f>
        <v/>
      </c>
      <c r="N157" s="30" t="str">
        <f>IF(ISERROR(VLOOKUP($E157,Listas!$T$4:$Y$44,6,FALSE)),"",VLOOKUP($E157,Listas!$T$4:$Y$44,6,FALSE))</f>
        <v/>
      </c>
    </row>
    <row r="158" spans="1:14" x14ac:dyDescent="0.25">
      <c r="A158" s="14"/>
      <c r="B158" s="23" t="s">
        <v>942</v>
      </c>
      <c r="C158" s="14" t="s">
        <v>934</v>
      </c>
      <c r="D158" s="27" t="str">
        <f>IF(ISERROR(VLOOKUP($B158,Listas!$R$4:$S$16,2,FALSE)),"",VLOOKUP($B158,Listas!$R$4:$S$16,2,FALSE))</f>
        <v/>
      </c>
      <c r="E158" s="27" t="s">
        <v>985</v>
      </c>
      <c r="F158" s="27" t="s">
        <v>954</v>
      </c>
      <c r="G158" s="15"/>
      <c r="H158" s="15" t="s">
        <v>909</v>
      </c>
      <c r="I158" s="28" t="str">
        <f>IF(ISERROR(VLOOKUP($B158&amp;" "&amp;$J158,Listas!$AB$4:$AC$16,2,FALSE)),"",VLOOKUP($B158&amp;" "&amp;$J158,Listas!$AB$4:$AC$16,2,FALSE))</f>
        <v/>
      </c>
      <c r="J158" s="15" t="str">
        <f>IF(ISERROR(VLOOKUP($H158,Listas!$L$4:$M$7,2,FALSE)),"",VLOOKUP($H158,Listas!$L$4:$M$7,2,FALSE))</f>
        <v/>
      </c>
      <c r="K158" s="29" t="str">
        <f t="shared" si="2"/>
        <v/>
      </c>
      <c r="L158" s="29" t="str">
        <f>IF(C158="no",VLOOKUP(B158,Listas!$R$4:$Z$17,9, FALSE),"Por favor, introduzca detalles aquí")</f>
        <v>Por favor, introduzca detalles aquí</v>
      </c>
      <c r="M158" s="30" t="str">
        <f>IF(ISERROR(VLOOKUP($E158,Listas!$T$4:$Y$44,5,FALSE)),"",VLOOKUP($E158,Listas!$T$4:$Y$44,5,FALSE))</f>
        <v/>
      </c>
      <c r="N158" s="30" t="str">
        <f>IF(ISERROR(VLOOKUP($E158,Listas!$T$4:$Y$44,6,FALSE)),"",VLOOKUP($E158,Listas!$T$4:$Y$44,6,FALSE))</f>
        <v/>
      </c>
    </row>
    <row r="159" spans="1:14" x14ac:dyDescent="0.25">
      <c r="A159" s="14"/>
      <c r="B159" s="23" t="s">
        <v>942</v>
      </c>
      <c r="C159" s="14" t="s">
        <v>934</v>
      </c>
      <c r="D159" s="27" t="str">
        <f>IF(ISERROR(VLOOKUP($B159,Listas!$R$4:$S$16,2,FALSE)),"",VLOOKUP($B159,Listas!$R$4:$S$16,2,FALSE))</f>
        <v/>
      </c>
      <c r="E159" s="27" t="s">
        <v>985</v>
      </c>
      <c r="F159" s="27" t="s">
        <v>954</v>
      </c>
      <c r="G159" s="15"/>
      <c r="H159" s="15" t="s">
        <v>909</v>
      </c>
      <c r="I159" s="28" t="str">
        <f>IF(ISERROR(VLOOKUP($B159&amp;" "&amp;$J159,Listas!$AB$4:$AC$16,2,FALSE)),"",VLOOKUP($B159&amp;" "&amp;$J159,Listas!$AB$4:$AC$16,2,FALSE))</f>
        <v/>
      </c>
      <c r="J159" s="15" t="str">
        <f>IF(ISERROR(VLOOKUP($H159,Listas!$L$4:$M$7,2,FALSE)),"",VLOOKUP($H159,Listas!$L$4:$M$7,2,FALSE))</f>
        <v/>
      </c>
      <c r="K159" s="29" t="str">
        <f t="shared" si="2"/>
        <v/>
      </c>
      <c r="L159" s="29" t="str">
        <f>IF(C159="no",VLOOKUP(B159,Listas!$R$4:$Z$17,9, FALSE),"Por favor, introduzca detalles aquí")</f>
        <v>Por favor, introduzca detalles aquí</v>
      </c>
      <c r="M159" s="30" t="str">
        <f>IF(ISERROR(VLOOKUP($E159,Listas!$T$4:$Y$44,5,FALSE)),"",VLOOKUP($E159,Listas!$T$4:$Y$44,5,FALSE))</f>
        <v/>
      </c>
      <c r="N159" s="30" t="str">
        <f>IF(ISERROR(VLOOKUP($E159,Listas!$T$4:$Y$44,6,FALSE)),"",VLOOKUP($E159,Listas!$T$4:$Y$44,6,FALSE))</f>
        <v/>
      </c>
    </row>
    <row r="160" spans="1:14" x14ac:dyDescent="0.25">
      <c r="A160" s="14"/>
      <c r="B160" s="23" t="s">
        <v>942</v>
      </c>
      <c r="C160" s="14" t="s">
        <v>934</v>
      </c>
      <c r="D160" s="27" t="str">
        <f>IF(ISERROR(VLOOKUP($B160,Listas!$R$4:$S$16,2,FALSE)),"",VLOOKUP($B160,Listas!$R$4:$S$16,2,FALSE))</f>
        <v/>
      </c>
      <c r="E160" s="27" t="s">
        <v>985</v>
      </c>
      <c r="F160" s="27" t="s">
        <v>954</v>
      </c>
      <c r="G160" s="15"/>
      <c r="H160" s="15" t="s">
        <v>909</v>
      </c>
      <c r="I160" s="28" t="str">
        <f>IF(ISERROR(VLOOKUP($B160&amp;" "&amp;$J160,Listas!$AB$4:$AC$16,2,FALSE)),"",VLOOKUP($B160&amp;" "&amp;$J160,Listas!$AB$4:$AC$16,2,FALSE))</f>
        <v/>
      </c>
      <c r="J160" s="15" t="str">
        <f>IF(ISERROR(VLOOKUP($H160,Listas!$L$4:$M$7,2,FALSE)),"",VLOOKUP($H160,Listas!$L$4:$M$7,2,FALSE))</f>
        <v/>
      </c>
      <c r="K160" s="29" t="str">
        <f t="shared" si="2"/>
        <v/>
      </c>
      <c r="L160" s="29" t="str">
        <f>IF(C160="no",VLOOKUP(B160,Listas!$R$4:$Z$17,9, FALSE),"Por favor, introduzca detalles aquí")</f>
        <v>Por favor, introduzca detalles aquí</v>
      </c>
      <c r="M160" s="30" t="str">
        <f>IF(ISERROR(VLOOKUP($E160,Listas!$T$4:$Y$44,5,FALSE)),"",VLOOKUP($E160,Listas!$T$4:$Y$44,5,FALSE))</f>
        <v/>
      </c>
      <c r="N160" s="30" t="str">
        <f>IF(ISERROR(VLOOKUP($E160,Listas!$T$4:$Y$44,6,FALSE)),"",VLOOKUP($E160,Listas!$T$4:$Y$44,6,FALSE))</f>
        <v/>
      </c>
    </row>
    <row r="161" spans="1:14" x14ac:dyDescent="0.25">
      <c r="A161" s="14"/>
      <c r="B161" s="23" t="s">
        <v>942</v>
      </c>
      <c r="C161" s="14" t="s">
        <v>934</v>
      </c>
      <c r="D161" s="27" t="str">
        <f>IF(ISERROR(VLOOKUP($B161,Listas!$R$4:$S$16,2,FALSE)),"",VLOOKUP($B161,Listas!$R$4:$S$16,2,FALSE))</f>
        <v/>
      </c>
      <c r="E161" s="27" t="s">
        <v>985</v>
      </c>
      <c r="F161" s="27" t="s">
        <v>954</v>
      </c>
      <c r="G161" s="15"/>
      <c r="H161" s="15" t="s">
        <v>909</v>
      </c>
      <c r="I161" s="28" t="str">
        <f>IF(ISERROR(VLOOKUP($B161&amp;" "&amp;$J161,Listas!$AB$4:$AC$16,2,FALSE)),"",VLOOKUP($B161&amp;" "&amp;$J161,Listas!$AB$4:$AC$16,2,FALSE))</f>
        <v/>
      </c>
      <c r="J161" s="15" t="str">
        <f>IF(ISERROR(VLOOKUP($H161,Listas!$L$4:$M$7,2,FALSE)),"",VLOOKUP($H161,Listas!$L$4:$M$7,2,FALSE))</f>
        <v/>
      </c>
      <c r="K161" s="29" t="str">
        <f t="shared" si="2"/>
        <v/>
      </c>
      <c r="L161" s="29" t="str">
        <f>IF(C161="no",VLOOKUP(B161,Listas!$R$4:$Z$17,9, FALSE),"Por favor, introduzca detalles aquí")</f>
        <v>Por favor, introduzca detalles aquí</v>
      </c>
      <c r="M161" s="30" t="str">
        <f>IF(ISERROR(VLOOKUP($E161,Listas!$T$4:$Y$44,5,FALSE)),"",VLOOKUP($E161,Listas!$T$4:$Y$44,5,FALSE))</f>
        <v/>
      </c>
      <c r="N161" s="30" t="str">
        <f>IF(ISERROR(VLOOKUP($E161,Listas!$T$4:$Y$44,6,FALSE)),"",VLOOKUP($E161,Listas!$T$4:$Y$44,6,FALSE))</f>
        <v/>
      </c>
    </row>
    <row r="162" spans="1:14" x14ac:dyDescent="0.25">
      <c r="A162" s="14"/>
      <c r="B162" s="23" t="s">
        <v>942</v>
      </c>
      <c r="C162" s="14" t="s">
        <v>934</v>
      </c>
      <c r="D162" s="27" t="str">
        <f>IF(ISERROR(VLOOKUP($B162,Listas!$R$4:$S$16,2,FALSE)),"",VLOOKUP($B162,Listas!$R$4:$S$16,2,FALSE))</f>
        <v/>
      </c>
      <c r="E162" s="27" t="s">
        <v>985</v>
      </c>
      <c r="F162" s="27" t="s">
        <v>954</v>
      </c>
      <c r="G162" s="15"/>
      <c r="H162" s="15" t="s">
        <v>909</v>
      </c>
      <c r="I162" s="28" t="str">
        <f>IF(ISERROR(VLOOKUP($B162&amp;" "&amp;$J162,Listas!$AB$4:$AC$16,2,FALSE)),"",VLOOKUP($B162&amp;" "&amp;$J162,Listas!$AB$4:$AC$16,2,FALSE))</f>
        <v/>
      </c>
      <c r="J162" s="15" t="str">
        <f>IF(ISERROR(VLOOKUP($H162,Listas!$L$4:$M$7,2,FALSE)),"",VLOOKUP($H162,Listas!$L$4:$M$7,2,FALSE))</f>
        <v/>
      </c>
      <c r="K162" s="29" t="str">
        <f t="shared" si="2"/>
        <v/>
      </c>
      <c r="L162" s="29" t="str">
        <f>IF(C162="no",VLOOKUP(B162,Listas!$R$4:$Z$17,9, FALSE),"Por favor, introduzca detalles aquí")</f>
        <v>Por favor, introduzca detalles aquí</v>
      </c>
      <c r="M162" s="30" t="str">
        <f>IF(ISERROR(VLOOKUP($E162,Listas!$T$4:$Y$44,5,FALSE)),"",VLOOKUP($E162,Listas!$T$4:$Y$44,5,FALSE))</f>
        <v/>
      </c>
      <c r="N162" s="30" t="str">
        <f>IF(ISERROR(VLOOKUP($E162,Listas!$T$4:$Y$44,6,FALSE)),"",VLOOKUP($E162,Listas!$T$4:$Y$44,6,FALSE))</f>
        <v/>
      </c>
    </row>
    <row r="163" spans="1:14" x14ac:dyDescent="0.25">
      <c r="A163" s="14"/>
      <c r="B163" s="23" t="s">
        <v>942</v>
      </c>
      <c r="C163" s="14" t="s">
        <v>934</v>
      </c>
      <c r="D163" s="27" t="str">
        <f>IF(ISERROR(VLOOKUP($B163,Listas!$R$4:$S$16,2,FALSE)),"",VLOOKUP($B163,Listas!$R$4:$S$16,2,FALSE))</f>
        <v/>
      </c>
      <c r="E163" s="27" t="s">
        <v>985</v>
      </c>
      <c r="F163" s="27" t="s">
        <v>954</v>
      </c>
      <c r="G163" s="15"/>
      <c r="H163" s="15" t="s">
        <v>909</v>
      </c>
      <c r="I163" s="28" t="str">
        <f>IF(ISERROR(VLOOKUP($B163&amp;" "&amp;$J163,Listas!$AB$4:$AC$16,2,FALSE)),"",VLOOKUP($B163&amp;" "&amp;$J163,Listas!$AB$4:$AC$16,2,FALSE))</f>
        <v/>
      </c>
      <c r="J163" s="15" t="str">
        <f>IF(ISERROR(VLOOKUP($H163,Listas!$L$4:$M$7,2,FALSE)),"",VLOOKUP($H163,Listas!$L$4:$M$7,2,FALSE))</f>
        <v/>
      </c>
      <c r="K163" s="29" t="str">
        <f t="shared" si="2"/>
        <v/>
      </c>
      <c r="L163" s="29" t="str">
        <f>IF(C163="no",VLOOKUP(B163,Listas!$R$4:$Z$17,9, FALSE),"Por favor, introduzca detalles aquí")</f>
        <v>Por favor, introduzca detalles aquí</v>
      </c>
      <c r="M163" s="30" t="str">
        <f>IF(ISERROR(VLOOKUP($E163,Listas!$T$4:$Y$44,5,FALSE)),"",VLOOKUP($E163,Listas!$T$4:$Y$44,5,FALSE))</f>
        <v/>
      </c>
      <c r="N163" s="30" t="str">
        <f>IF(ISERROR(VLOOKUP($E163,Listas!$T$4:$Y$44,6,FALSE)),"",VLOOKUP($E163,Listas!$T$4:$Y$44,6,FALSE))</f>
        <v/>
      </c>
    </row>
    <row r="164" spans="1:14" x14ac:dyDescent="0.25">
      <c r="A164" s="14"/>
      <c r="B164" s="23" t="s">
        <v>942</v>
      </c>
      <c r="C164" s="14" t="s">
        <v>934</v>
      </c>
      <c r="D164" s="27" t="str">
        <f>IF(ISERROR(VLOOKUP($B164,Listas!$R$4:$S$16,2,FALSE)),"",VLOOKUP($B164,Listas!$R$4:$S$16,2,FALSE))</f>
        <v/>
      </c>
      <c r="E164" s="27" t="s">
        <v>985</v>
      </c>
      <c r="F164" s="27" t="s">
        <v>954</v>
      </c>
      <c r="G164" s="15"/>
      <c r="H164" s="15" t="s">
        <v>909</v>
      </c>
      <c r="I164" s="28" t="str">
        <f>IF(ISERROR(VLOOKUP($B164&amp;" "&amp;$J164,Listas!$AB$4:$AC$16,2,FALSE)),"",VLOOKUP($B164&amp;" "&amp;$J164,Listas!$AB$4:$AC$16,2,FALSE))</f>
        <v/>
      </c>
      <c r="J164" s="15" t="str">
        <f>IF(ISERROR(VLOOKUP($H164,Listas!$L$4:$M$7,2,FALSE)),"",VLOOKUP($H164,Listas!$L$4:$M$7,2,FALSE))</f>
        <v/>
      </c>
      <c r="K164" s="29" t="str">
        <f t="shared" si="2"/>
        <v/>
      </c>
      <c r="L164" s="29" t="str">
        <f>IF(C164="no",VLOOKUP(B164,Listas!$R$4:$Z$17,9, FALSE),"Por favor, introduzca detalles aquí")</f>
        <v>Por favor, introduzca detalles aquí</v>
      </c>
      <c r="M164" s="30" t="str">
        <f>IF(ISERROR(VLOOKUP($E164,Listas!$T$4:$Y$44,5,FALSE)),"",VLOOKUP($E164,Listas!$T$4:$Y$44,5,FALSE))</f>
        <v/>
      </c>
      <c r="N164" s="30" t="str">
        <f>IF(ISERROR(VLOOKUP($E164,Listas!$T$4:$Y$44,6,FALSE)),"",VLOOKUP($E164,Listas!$T$4:$Y$44,6,FALSE))</f>
        <v/>
      </c>
    </row>
    <row r="165" spans="1:14" x14ac:dyDescent="0.25">
      <c r="A165" s="14"/>
      <c r="B165" s="23" t="s">
        <v>942</v>
      </c>
      <c r="C165" s="14" t="s">
        <v>934</v>
      </c>
      <c r="D165" s="27" t="str">
        <f>IF(ISERROR(VLOOKUP($B165,Listas!$R$4:$S$16,2,FALSE)),"",VLOOKUP($B165,Listas!$R$4:$S$16,2,FALSE))</f>
        <v/>
      </c>
      <c r="E165" s="27" t="s">
        <v>985</v>
      </c>
      <c r="F165" s="27" t="s">
        <v>954</v>
      </c>
      <c r="G165" s="15"/>
      <c r="H165" s="15" t="s">
        <v>909</v>
      </c>
      <c r="I165" s="28" t="str">
        <f>IF(ISERROR(VLOOKUP($B165&amp;" "&amp;$J165,Listas!$AB$4:$AC$16,2,FALSE)),"",VLOOKUP($B165&amp;" "&amp;$J165,Listas!$AB$4:$AC$16,2,FALSE))</f>
        <v/>
      </c>
      <c r="J165" s="15" t="str">
        <f>IF(ISERROR(VLOOKUP($H165,Listas!$L$4:$M$7,2,FALSE)),"",VLOOKUP($H165,Listas!$L$4:$M$7,2,FALSE))</f>
        <v/>
      </c>
      <c r="K165" s="29" t="str">
        <f t="shared" si="2"/>
        <v/>
      </c>
      <c r="L165" s="29" t="str">
        <f>IF(C165="no",VLOOKUP(B165,Listas!$R$4:$Z$17,9, FALSE),"Por favor, introduzca detalles aquí")</f>
        <v>Por favor, introduzca detalles aquí</v>
      </c>
      <c r="M165" s="30" t="str">
        <f>IF(ISERROR(VLOOKUP($E165,Listas!$T$4:$Y$44,5,FALSE)),"",VLOOKUP($E165,Listas!$T$4:$Y$44,5,FALSE))</f>
        <v/>
      </c>
      <c r="N165" s="30" t="str">
        <f>IF(ISERROR(VLOOKUP($E165,Listas!$T$4:$Y$44,6,FALSE)),"",VLOOKUP($E165,Listas!$T$4:$Y$44,6,FALSE))</f>
        <v/>
      </c>
    </row>
    <row r="166" spans="1:14" x14ac:dyDescent="0.25">
      <c r="A166" s="14"/>
      <c r="B166" s="23" t="s">
        <v>942</v>
      </c>
      <c r="C166" s="14" t="s">
        <v>934</v>
      </c>
      <c r="D166" s="27" t="str">
        <f>IF(ISERROR(VLOOKUP($B166,Listas!$R$4:$S$16,2,FALSE)),"",VLOOKUP($B166,Listas!$R$4:$S$16,2,FALSE))</f>
        <v/>
      </c>
      <c r="E166" s="27" t="s">
        <v>985</v>
      </c>
      <c r="F166" s="27" t="s">
        <v>954</v>
      </c>
      <c r="G166" s="15"/>
      <c r="H166" s="15" t="s">
        <v>909</v>
      </c>
      <c r="I166" s="28" t="str">
        <f>IF(ISERROR(VLOOKUP($B166&amp;" "&amp;$J166,Listas!$AB$4:$AC$16,2,FALSE)),"",VLOOKUP($B166&amp;" "&amp;$J166,Listas!$AB$4:$AC$16,2,FALSE))</f>
        <v/>
      </c>
      <c r="J166" s="15" t="str">
        <f>IF(ISERROR(VLOOKUP($H166,Listas!$L$4:$M$7,2,FALSE)),"",VLOOKUP($H166,Listas!$L$4:$M$7,2,FALSE))</f>
        <v/>
      </c>
      <c r="K166" s="29" t="str">
        <f t="shared" si="2"/>
        <v/>
      </c>
      <c r="L166" s="29" t="str">
        <f>IF(C166="no",VLOOKUP(B166,Listas!$R$4:$Z$17,9, FALSE),"Por favor, introduzca detalles aquí")</f>
        <v>Por favor, introduzca detalles aquí</v>
      </c>
      <c r="M166" s="30" t="str">
        <f>IF(ISERROR(VLOOKUP($E166,Listas!$T$4:$Y$44,5,FALSE)),"",VLOOKUP($E166,Listas!$T$4:$Y$44,5,FALSE))</f>
        <v/>
      </c>
      <c r="N166" s="30" t="str">
        <f>IF(ISERROR(VLOOKUP($E166,Listas!$T$4:$Y$44,6,FALSE)),"",VLOOKUP($E166,Listas!$T$4:$Y$44,6,FALSE))</f>
        <v/>
      </c>
    </row>
    <row r="167" spans="1:14" x14ac:dyDescent="0.25">
      <c r="A167" s="14"/>
      <c r="B167" s="23" t="s">
        <v>942</v>
      </c>
      <c r="C167" s="14" t="s">
        <v>934</v>
      </c>
      <c r="D167" s="27" t="str">
        <f>IF(ISERROR(VLOOKUP($B167,Listas!$R$4:$S$16,2,FALSE)),"",VLOOKUP($B167,Listas!$R$4:$S$16,2,FALSE))</f>
        <v/>
      </c>
      <c r="E167" s="27" t="s">
        <v>985</v>
      </c>
      <c r="F167" s="27" t="s">
        <v>954</v>
      </c>
      <c r="G167" s="15"/>
      <c r="H167" s="15" t="s">
        <v>909</v>
      </c>
      <c r="I167" s="28" t="str">
        <f>IF(ISERROR(VLOOKUP($B167&amp;" "&amp;$J167,Listas!$AB$4:$AC$16,2,FALSE)),"",VLOOKUP($B167&amp;" "&amp;$J167,Listas!$AB$4:$AC$16,2,FALSE))</f>
        <v/>
      </c>
      <c r="J167" s="15" t="str">
        <f>IF(ISERROR(VLOOKUP($H167,Listas!$L$4:$M$7,2,FALSE)),"",VLOOKUP($H167,Listas!$L$4:$M$7,2,FALSE))</f>
        <v/>
      </c>
      <c r="K167" s="29" t="str">
        <f t="shared" si="2"/>
        <v/>
      </c>
      <c r="L167" s="29" t="str">
        <f>IF(C167="no",VLOOKUP(B167,Listas!$R$4:$Z$17,9, FALSE),"Por favor, introduzca detalles aquí")</f>
        <v>Por favor, introduzca detalles aquí</v>
      </c>
      <c r="M167" s="30" t="str">
        <f>IF(ISERROR(VLOOKUP($E167,Listas!$T$4:$Y$44,5,FALSE)),"",VLOOKUP($E167,Listas!$T$4:$Y$44,5,FALSE))</f>
        <v/>
      </c>
      <c r="N167" s="30" t="str">
        <f>IF(ISERROR(VLOOKUP($E167,Listas!$T$4:$Y$44,6,FALSE)),"",VLOOKUP($E167,Listas!$T$4:$Y$44,6,FALSE))</f>
        <v/>
      </c>
    </row>
    <row r="168" spans="1:14" x14ac:dyDescent="0.25">
      <c r="A168" s="14"/>
      <c r="B168" s="23" t="s">
        <v>942</v>
      </c>
      <c r="C168" s="14" t="s">
        <v>934</v>
      </c>
      <c r="D168" s="27" t="str">
        <f>IF(ISERROR(VLOOKUP($B168,Listas!$R$4:$S$16,2,FALSE)),"",VLOOKUP($B168,Listas!$R$4:$S$16,2,FALSE))</f>
        <v/>
      </c>
      <c r="E168" s="27" t="s">
        <v>985</v>
      </c>
      <c r="F168" s="27" t="s">
        <v>954</v>
      </c>
      <c r="G168" s="15"/>
      <c r="H168" s="15" t="s">
        <v>909</v>
      </c>
      <c r="I168" s="28" t="str">
        <f>IF(ISERROR(VLOOKUP($B168&amp;" "&amp;$J168,Listas!$AB$4:$AC$16,2,FALSE)),"",VLOOKUP($B168&amp;" "&amp;$J168,Listas!$AB$4:$AC$16,2,FALSE))</f>
        <v/>
      </c>
      <c r="J168" s="15" t="str">
        <f>IF(ISERROR(VLOOKUP($H168,Listas!$L$4:$M$7,2,FALSE)),"",VLOOKUP($H168,Listas!$L$4:$M$7,2,FALSE))</f>
        <v/>
      </c>
      <c r="K168" s="29" t="str">
        <f t="shared" si="2"/>
        <v/>
      </c>
      <c r="L168" s="29" t="str">
        <f>IF(C168="no",VLOOKUP(B168,Listas!$R$4:$Z$17,9, FALSE),"Por favor, introduzca detalles aquí")</f>
        <v>Por favor, introduzca detalles aquí</v>
      </c>
      <c r="M168" s="30" t="str">
        <f>IF(ISERROR(VLOOKUP($E168,Listas!$T$4:$Y$44,5,FALSE)),"",VLOOKUP($E168,Listas!$T$4:$Y$44,5,FALSE))</f>
        <v/>
      </c>
      <c r="N168" s="30" t="str">
        <f>IF(ISERROR(VLOOKUP($E168,Listas!$T$4:$Y$44,6,FALSE)),"",VLOOKUP($E168,Listas!$T$4:$Y$44,6,FALSE))</f>
        <v/>
      </c>
    </row>
    <row r="169" spans="1:14" x14ac:dyDescent="0.25">
      <c r="A169" s="14"/>
      <c r="B169" s="23" t="s">
        <v>942</v>
      </c>
      <c r="C169" s="14" t="s">
        <v>934</v>
      </c>
      <c r="D169" s="27" t="str">
        <f>IF(ISERROR(VLOOKUP($B169,Listas!$R$4:$S$16,2,FALSE)),"",VLOOKUP($B169,Listas!$R$4:$S$16,2,FALSE))</f>
        <v/>
      </c>
      <c r="E169" s="27" t="s">
        <v>985</v>
      </c>
      <c r="F169" s="27" t="s">
        <v>954</v>
      </c>
      <c r="G169" s="15"/>
      <c r="H169" s="15" t="s">
        <v>909</v>
      </c>
      <c r="I169" s="28" t="str">
        <f>IF(ISERROR(VLOOKUP($B169&amp;" "&amp;$J169,Listas!$AB$4:$AC$16,2,FALSE)),"",VLOOKUP($B169&amp;" "&amp;$J169,Listas!$AB$4:$AC$16,2,FALSE))</f>
        <v/>
      </c>
      <c r="J169" s="15" t="str">
        <f>IF(ISERROR(VLOOKUP($H169,Listas!$L$4:$M$7,2,FALSE)),"",VLOOKUP($H169,Listas!$L$4:$M$7,2,FALSE))</f>
        <v/>
      </c>
      <c r="K169" s="29" t="str">
        <f t="shared" si="2"/>
        <v/>
      </c>
      <c r="L169" s="29" t="str">
        <f>IF(C169="no",VLOOKUP(B169,Listas!$R$4:$Z$17,9, FALSE),"Por favor, introduzca detalles aquí")</f>
        <v>Por favor, introduzca detalles aquí</v>
      </c>
      <c r="M169" s="30" t="str">
        <f>IF(ISERROR(VLOOKUP($E169,Listas!$T$4:$Y$44,5,FALSE)),"",VLOOKUP($E169,Listas!$T$4:$Y$44,5,FALSE))</f>
        <v/>
      </c>
      <c r="N169" s="30" t="str">
        <f>IF(ISERROR(VLOOKUP($E169,Listas!$T$4:$Y$44,6,FALSE)),"",VLOOKUP($E169,Listas!$T$4:$Y$44,6,FALSE))</f>
        <v/>
      </c>
    </row>
    <row r="170" spans="1:14" x14ac:dyDescent="0.25">
      <c r="A170" s="14"/>
      <c r="B170" s="23" t="s">
        <v>942</v>
      </c>
      <c r="C170" s="14" t="s">
        <v>934</v>
      </c>
      <c r="D170" s="27" t="str">
        <f>IF(ISERROR(VLOOKUP($B170,Listas!$R$4:$S$16,2,FALSE)),"",VLOOKUP($B170,Listas!$R$4:$S$16,2,FALSE))</f>
        <v/>
      </c>
      <c r="E170" s="27" t="s">
        <v>985</v>
      </c>
      <c r="F170" s="27" t="s">
        <v>954</v>
      </c>
      <c r="G170" s="15"/>
      <c r="H170" s="15" t="s">
        <v>909</v>
      </c>
      <c r="I170" s="28" t="str">
        <f>IF(ISERROR(VLOOKUP($B170&amp;" "&amp;$J170,Listas!$AB$4:$AC$16,2,FALSE)),"",VLOOKUP($B170&amp;" "&amp;$J170,Listas!$AB$4:$AC$16,2,FALSE))</f>
        <v/>
      </c>
      <c r="J170" s="15" t="str">
        <f>IF(ISERROR(VLOOKUP($H170,Listas!$L$4:$M$7,2,FALSE)),"",VLOOKUP($H170,Listas!$L$4:$M$7,2,FALSE))</f>
        <v/>
      </c>
      <c r="K170" s="29" t="str">
        <f t="shared" si="2"/>
        <v/>
      </c>
      <c r="L170" s="29" t="str">
        <f>IF(C170="no",VLOOKUP(B170,Listas!$R$4:$Z$17,9, FALSE),"Por favor, introduzca detalles aquí")</f>
        <v>Por favor, introduzca detalles aquí</v>
      </c>
      <c r="M170" s="30" t="str">
        <f>IF(ISERROR(VLOOKUP($E170,Listas!$T$4:$Y$44,5,FALSE)),"",VLOOKUP($E170,Listas!$T$4:$Y$44,5,FALSE))</f>
        <v/>
      </c>
      <c r="N170" s="30" t="str">
        <f>IF(ISERROR(VLOOKUP($E170,Listas!$T$4:$Y$44,6,FALSE)),"",VLOOKUP($E170,Listas!$T$4:$Y$44,6,FALSE))</f>
        <v/>
      </c>
    </row>
    <row r="171" spans="1:14" x14ac:dyDescent="0.25">
      <c r="A171" s="14"/>
      <c r="B171" s="23" t="s">
        <v>942</v>
      </c>
      <c r="C171" s="14" t="s">
        <v>934</v>
      </c>
      <c r="D171" s="27" t="str">
        <f>IF(ISERROR(VLOOKUP($B171,Listas!$R$4:$S$16,2,FALSE)),"",VLOOKUP($B171,Listas!$R$4:$S$16,2,FALSE))</f>
        <v/>
      </c>
      <c r="E171" s="27" t="s">
        <v>985</v>
      </c>
      <c r="F171" s="27" t="s">
        <v>954</v>
      </c>
      <c r="G171" s="15"/>
      <c r="H171" s="15" t="s">
        <v>909</v>
      </c>
      <c r="I171" s="28" t="str">
        <f>IF(ISERROR(VLOOKUP($B171&amp;" "&amp;$J171,Listas!$AB$4:$AC$16,2,FALSE)),"",VLOOKUP($B171&amp;" "&amp;$J171,Listas!$AB$4:$AC$16,2,FALSE))</f>
        <v/>
      </c>
      <c r="J171" s="15" t="str">
        <f>IF(ISERROR(VLOOKUP($H171,Listas!$L$4:$M$7,2,FALSE)),"",VLOOKUP($H171,Listas!$L$4:$M$7,2,FALSE))</f>
        <v/>
      </c>
      <c r="K171" s="29" t="str">
        <f t="shared" si="2"/>
        <v/>
      </c>
      <c r="L171" s="29" t="str">
        <f>IF(C171="no",VLOOKUP(B171,Listas!$R$4:$Z$17,9, FALSE),"Por favor, introduzca detalles aquí")</f>
        <v>Por favor, introduzca detalles aquí</v>
      </c>
      <c r="M171" s="30" t="str">
        <f>IF(ISERROR(VLOOKUP($E171,Listas!$T$4:$Y$44,5,FALSE)),"",VLOOKUP($E171,Listas!$T$4:$Y$44,5,FALSE))</f>
        <v/>
      </c>
      <c r="N171" s="30" t="str">
        <f>IF(ISERROR(VLOOKUP($E171,Listas!$T$4:$Y$44,6,FALSE)),"",VLOOKUP($E171,Listas!$T$4:$Y$44,6,FALSE))</f>
        <v/>
      </c>
    </row>
    <row r="172" spans="1:14" x14ac:dyDescent="0.25">
      <c r="A172" s="14"/>
      <c r="B172" s="23" t="s">
        <v>942</v>
      </c>
      <c r="C172" s="14" t="s">
        <v>934</v>
      </c>
      <c r="D172" s="27" t="str">
        <f>IF(ISERROR(VLOOKUP($B172,Listas!$R$4:$S$16,2,FALSE)),"",VLOOKUP($B172,Listas!$R$4:$S$16,2,FALSE))</f>
        <v/>
      </c>
      <c r="E172" s="27" t="s">
        <v>985</v>
      </c>
      <c r="F172" s="27" t="s">
        <v>954</v>
      </c>
      <c r="G172" s="15"/>
      <c r="H172" s="15" t="s">
        <v>909</v>
      </c>
      <c r="I172" s="28" t="str">
        <f>IF(ISERROR(VLOOKUP($B172&amp;" "&amp;$J172,Listas!$AB$4:$AC$16,2,FALSE)),"",VLOOKUP($B172&amp;" "&amp;$J172,Listas!$AB$4:$AC$16,2,FALSE))</f>
        <v/>
      </c>
      <c r="J172" s="15" t="str">
        <f>IF(ISERROR(VLOOKUP($H172,Listas!$L$4:$M$7,2,FALSE)),"",VLOOKUP($H172,Listas!$L$4:$M$7,2,FALSE))</f>
        <v/>
      </c>
      <c r="K172" s="29" t="str">
        <f t="shared" si="2"/>
        <v/>
      </c>
      <c r="L172" s="29" t="str">
        <f>IF(C172="no",VLOOKUP(B172,Listas!$R$4:$Z$17,9, FALSE),"Por favor, introduzca detalles aquí")</f>
        <v>Por favor, introduzca detalles aquí</v>
      </c>
      <c r="M172" s="30" t="str">
        <f>IF(ISERROR(VLOOKUP($E172,Listas!$T$4:$Y$44,5,FALSE)),"",VLOOKUP($E172,Listas!$T$4:$Y$44,5,FALSE))</f>
        <v/>
      </c>
      <c r="N172" s="30" t="str">
        <f>IF(ISERROR(VLOOKUP($E172,Listas!$T$4:$Y$44,6,FALSE)),"",VLOOKUP($E172,Listas!$T$4:$Y$44,6,FALSE))</f>
        <v/>
      </c>
    </row>
    <row r="173" spans="1:14" x14ac:dyDescent="0.25">
      <c r="A173" s="14"/>
      <c r="B173" s="23" t="s">
        <v>942</v>
      </c>
      <c r="C173" s="14" t="s">
        <v>934</v>
      </c>
      <c r="D173" s="27" t="str">
        <f>IF(ISERROR(VLOOKUP($B173,Listas!$R$4:$S$16,2,FALSE)),"",VLOOKUP($B173,Listas!$R$4:$S$16,2,FALSE))</f>
        <v/>
      </c>
      <c r="E173" s="27" t="s">
        <v>985</v>
      </c>
      <c r="F173" s="27" t="s">
        <v>954</v>
      </c>
      <c r="G173" s="15"/>
      <c r="H173" s="15" t="s">
        <v>909</v>
      </c>
      <c r="I173" s="28" t="str">
        <f>IF(ISERROR(VLOOKUP($B173&amp;" "&amp;$J173,Listas!$AB$4:$AC$16,2,FALSE)),"",VLOOKUP($B173&amp;" "&amp;$J173,Listas!$AB$4:$AC$16,2,FALSE))</f>
        <v/>
      </c>
      <c r="J173" s="15" t="str">
        <f>IF(ISERROR(VLOOKUP($H173,Listas!$L$4:$M$7,2,FALSE)),"",VLOOKUP($H173,Listas!$L$4:$M$7,2,FALSE))</f>
        <v/>
      </c>
      <c r="K173" s="29" t="str">
        <f t="shared" si="2"/>
        <v/>
      </c>
      <c r="L173" s="29" t="str">
        <f>IF(C173="no",VLOOKUP(B173,Listas!$R$4:$Z$17,9, FALSE),"Por favor, introduzca detalles aquí")</f>
        <v>Por favor, introduzca detalles aquí</v>
      </c>
      <c r="M173" s="30" t="str">
        <f>IF(ISERROR(VLOOKUP($E173,Listas!$T$4:$Y$44,5,FALSE)),"",VLOOKUP($E173,Listas!$T$4:$Y$44,5,FALSE))</f>
        <v/>
      </c>
      <c r="N173" s="30" t="str">
        <f>IF(ISERROR(VLOOKUP($E173,Listas!$T$4:$Y$44,6,FALSE)),"",VLOOKUP($E173,Listas!$T$4:$Y$44,6,FALSE))</f>
        <v/>
      </c>
    </row>
    <row r="174" spans="1:14" x14ac:dyDescent="0.25">
      <c r="A174" s="14"/>
      <c r="B174" s="23" t="s">
        <v>942</v>
      </c>
      <c r="C174" s="14" t="s">
        <v>934</v>
      </c>
      <c r="D174" s="27" t="str">
        <f>IF(ISERROR(VLOOKUP($B174,Listas!$R$4:$S$16,2,FALSE)),"",VLOOKUP($B174,Listas!$R$4:$S$16,2,FALSE))</f>
        <v/>
      </c>
      <c r="E174" s="27" t="s">
        <v>985</v>
      </c>
      <c r="F174" s="27" t="s">
        <v>954</v>
      </c>
      <c r="G174" s="15"/>
      <c r="H174" s="15" t="s">
        <v>909</v>
      </c>
      <c r="I174" s="28" t="str">
        <f>IF(ISERROR(VLOOKUP($B174&amp;" "&amp;$J174,Listas!$AB$4:$AC$16,2,FALSE)),"",VLOOKUP($B174&amp;" "&amp;$J174,Listas!$AB$4:$AC$16,2,FALSE))</f>
        <v/>
      </c>
      <c r="J174" s="15" t="str">
        <f>IF(ISERROR(VLOOKUP($H174,Listas!$L$4:$M$7,2,FALSE)),"",VLOOKUP($H174,Listas!$L$4:$M$7,2,FALSE))</f>
        <v/>
      </c>
      <c r="K174" s="29" t="str">
        <f t="shared" si="2"/>
        <v/>
      </c>
      <c r="L174" s="29" t="str">
        <f>IF(C174="no",VLOOKUP(B174,Listas!$R$4:$Z$17,9, FALSE),"Por favor, introduzca detalles aquí")</f>
        <v>Por favor, introduzca detalles aquí</v>
      </c>
      <c r="M174" s="30" t="str">
        <f>IF(ISERROR(VLOOKUP($E174,Listas!$T$4:$Y$44,5,FALSE)),"",VLOOKUP($E174,Listas!$T$4:$Y$44,5,FALSE))</f>
        <v/>
      </c>
      <c r="N174" s="30" t="str">
        <f>IF(ISERROR(VLOOKUP($E174,Listas!$T$4:$Y$44,6,FALSE)),"",VLOOKUP($E174,Listas!$T$4:$Y$44,6,FALSE))</f>
        <v/>
      </c>
    </row>
    <row r="175" spans="1:14" x14ac:dyDescent="0.25">
      <c r="A175" s="14"/>
      <c r="B175" s="23" t="s">
        <v>942</v>
      </c>
      <c r="C175" s="14" t="s">
        <v>934</v>
      </c>
      <c r="D175" s="27" t="str">
        <f>IF(ISERROR(VLOOKUP($B175,Listas!$R$4:$S$16,2,FALSE)),"",VLOOKUP($B175,Listas!$R$4:$S$16,2,FALSE))</f>
        <v/>
      </c>
      <c r="E175" s="27" t="s">
        <v>985</v>
      </c>
      <c r="F175" s="27" t="s">
        <v>954</v>
      </c>
      <c r="G175" s="15"/>
      <c r="H175" s="15" t="s">
        <v>909</v>
      </c>
      <c r="I175" s="28" t="str">
        <f>IF(ISERROR(VLOOKUP($B175&amp;" "&amp;$J175,Listas!$AB$4:$AC$16,2,FALSE)),"",VLOOKUP($B175&amp;" "&amp;$J175,Listas!$AB$4:$AC$16,2,FALSE))</f>
        <v/>
      </c>
      <c r="J175" s="15" t="str">
        <f>IF(ISERROR(VLOOKUP($H175,Listas!$L$4:$M$7,2,FALSE)),"",VLOOKUP($H175,Listas!$L$4:$M$7,2,FALSE))</f>
        <v/>
      </c>
      <c r="K175" s="29" t="str">
        <f t="shared" si="2"/>
        <v/>
      </c>
      <c r="L175" s="29" t="str">
        <f>IF(C175="no",VLOOKUP(B175,Listas!$R$4:$Z$17,9, FALSE),"Por favor, introduzca detalles aquí")</f>
        <v>Por favor, introduzca detalles aquí</v>
      </c>
      <c r="M175" s="30" t="str">
        <f>IF(ISERROR(VLOOKUP($E175,Listas!$T$4:$Y$44,5,FALSE)),"",VLOOKUP($E175,Listas!$T$4:$Y$44,5,FALSE))</f>
        <v/>
      </c>
      <c r="N175" s="30" t="str">
        <f>IF(ISERROR(VLOOKUP($E175,Listas!$T$4:$Y$44,6,FALSE)),"",VLOOKUP($E175,Listas!$T$4:$Y$44,6,FALSE))</f>
        <v/>
      </c>
    </row>
    <row r="176" spans="1:14" x14ac:dyDescent="0.25">
      <c r="A176" s="14"/>
      <c r="B176" s="23" t="s">
        <v>942</v>
      </c>
      <c r="C176" s="14" t="s">
        <v>934</v>
      </c>
      <c r="D176" s="27" t="str">
        <f>IF(ISERROR(VLOOKUP($B176,Listas!$R$4:$S$16,2,FALSE)),"",VLOOKUP($B176,Listas!$R$4:$S$16,2,FALSE))</f>
        <v/>
      </c>
      <c r="E176" s="27" t="s">
        <v>985</v>
      </c>
      <c r="F176" s="27" t="s">
        <v>954</v>
      </c>
      <c r="G176" s="15"/>
      <c r="H176" s="15" t="s">
        <v>909</v>
      </c>
      <c r="I176" s="28" t="str">
        <f>IF(ISERROR(VLOOKUP($B176&amp;" "&amp;$J176,Listas!$AB$4:$AC$16,2,FALSE)),"",VLOOKUP($B176&amp;" "&amp;$J176,Listas!$AB$4:$AC$16,2,FALSE))</f>
        <v/>
      </c>
      <c r="J176" s="15" t="str">
        <f>IF(ISERROR(VLOOKUP($H176,Listas!$L$4:$M$7,2,FALSE)),"",VLOOKUP($H176,Listas!$L$4:$M$7,2,FALSE))</f>
        <v/>
      </c>
      <c r="K176" s="29" t="str">
        <f t="shared" si="2"/>
        <v/>
      </c>
      <c r="L176" s="29" t="str">
        <f>IF(C176="no",VLOOKUP(B176,Listas!$R$4:$Z$17,9, FALSE),"Por favor, introduzca detalles aquí")</f>
        <v>Por favor, introduzca detalles aquí</v>
      </c>
      <c r="M176" s="30" t="str">
        <f>IF(ISERROR(VLOOKUP($E176,Listas!$T$4:$Y$44,5,FALSE)),"",VLOOKUP($E176,Listas!$T$4:$Y$44,5,FALSE))</f>
        <v/>
      </c>
      <c r="N176" s="30" t="str">
        <f>IF(ISERROR(VLOOKUP($E176,Listas!$T$4:$Y$44,6,FALSE)),"",VLOOKUP($E176,Listas!$T$4:$Y$44,6,FALSE))</f>
        <v/>
      </c>
    </row>
    <row r="177" spans="1:14" x14ac:dyDescent="0.25">
      <c r="A177" s="14"/>
      <c r="B177" s="23" t="s">
        <v>942</v>
      </c>
      <c r="C177" s="14" t="s">
        <v>934</v>
      </c>
      <c r="D177" s="27" t="str">
        <f>IF(ISERROR(VLOOKUP($B177,Listas!$R$4:$S$16,2,FALSE)),"",VLOOKUP($B177,Listas!$R$4:$S$16,2,FALSE))</f>
        <v/>
      </c>
      <c r="E177" s="27" t="s">
        <v>985</v>
      </c>
      <c r="F177" s="27" t="s">
        <v>954</v>
      </c>
      <c r="G177" s="15"/>
      <c r="H177" s="15" t="s">
        <v>909</v>
      </c>
      <c r="I177" s="28" t="str">
        <f>IF(ISERROR(VLOOKUP($B177&amp;" "&amp;$J177,Listas!$AB$4:$AC$16,2,FALSE)),"",VLOOKUP($B177&amp;" "&amp;$J177,Listas!$AB$4:$AC$16,2,FALSE))</f>
        <v/>
      </c>
      <c r="J177" s="15" t="str">
        <f>IF(ISERROR(VLOOKUP($H177,Listas!$L$4:$M$7,2,FALSE)),"",VLOOKUP($H177,Listas!$L$4:$M$7,2,FALSE))</f>
        <v/>
      </c>
      <c r="K177" s="29" t="str">
        <f t="shared" si="2"/>
        <v/>
      </c>
      <c r="L177" s="29" t="str">
        <f>IF(C177="no",VLOOKUP(B177,Listas!$R$4:$Z$17,9, FALSE),"Por favor, introduzca detalles aquí")</f>
        <v>Por favor, introduzca detalles aquí</v>
      </c>
      <c r="M177" s="30" t="str">
        <f>IF(ISERROR(VLOOKUP($E177,Listas!$T$4:$Y$44,5,FALSE)),"",VLOOKUP($E177,Listas!$T$4:$Y$44,5,FALSE))</f>
        <v/>
      </c>
      <c r="N177" s="30" t="str">
        <f>IF(ISERROR(VLOOKUP($E177,Listas!$T$4:$Y$44,6,FALSE)),"",VLOOKUP($E177,Listas!$T$4:$Y$44,6,FALSE))</f>
        <v/>
      </c>
    </row>
    <row r="178" spans="1:14" x14ac:dyDescent="0.25">
      <c r="A178" s="14"/>
      <c r="B178" s="23" t="s">
        <v>942</v>
      </c>
      <c r="C178" s="14" t="s">
        <v>934</v>
      </c>
      <c r="D178" s="27" t="str">
        <f>IF(ISERROR(VLOOKUP($B178,Listas!$R$4:$S$16,2,FALSE)),"",VLOOKUP($B178,Listas!$R$4:$S$16,2,FALSE))</f>
        <v/>
      </c>
      <c r="E178" s="27" t="s">
        <v>985</v>
      </c>
      <c r="F178" s="27" t="s">
        <v>954</v>
      </c>
      <c r="G178" s="15"/>
      <c r="H178" s="15" t="s">
        <v>909</v>
      </c>
      <c r="I178" s="28" t="str">
        <f>IF(ISERROR(VLOOKUP($B178&amp;" "&amp;$J178,Listas!$AB$4:$AC$16,2,FALSE)),"",VLOOKUP($B178&amp;" "&amp;$J178,Listas!$AB$4:$AC$16,2,FALSE))</f>
        <v/>
      </c>
      <c r="J178" s="15" t="str">
        <f>IF(ISERROR(VLOOKUP($H178,Listas!$L$4:$M$7,2,FALSE)),"",VLOOKUP($H178,Listas!$L$4:$M$7,2,FALSE))</f>
        <v/>
      </c>
      <c r="K178" s="29" t="str">
        <f t="shared" si="2"/>
        <v/>
      </c>
      <c r="L178" s="29" t="str">
        <f>IF(C178="no",VLOOKUP(B178,Listas!$R$4:$Z$17,9, FALSE),"Por favor, introduzca detalles aquí")</f>
        <v>Por favor, introduzca detalles aquí</v>
      </c>
      <c r="M178" s="30" t="str">
        <f>IF(ISERROR(VLOOKUP($E178,Listas!$T$4:$Y$44,5,FALSE)),"",VLOOKUP($E178,Listas!$T$4:$Y$44,5,FALSE))</f>
        <v/>
      </c>
      <c r="N178" s="30" t="str">
        <f>IF(ISERROR(VLOOKUP($E178,Listas!$T$4:$Y$44,6,FALSE)),"",VLOOKUP($E178,Listas!$T$4:$Y$44,6,FALSE))</f>
        <v/>
      </c>
    </row>
    <row r="179" spans="1:14" x14ac:dyDescent="0.25">
      <c r="A179" s="14"/>
      <c r="B179" s="23" t="s">
        <v>942</v>
      </c>
      <c r="C179" s="14" t="s">
        <v>934</v>
      </c>
      <c r="D179" s="27" t="str">
        <f>IF(ISERROR(VLOOKUP($B179,Listas!$R$4:$S$16,2,FALSE)),"",VLOOKUP($B179,Listas!$R$4:$S$16,2,FALSE))</f>
        <v/>
      </c>
      <c r="E179" s="27" t="s">
        <v>985</v>
      </c>
      <c r="F179" s="27" t="s">
        <v>954</v>
      </c>
      <c r="G179" s="15"/>
      <c r="H179" s="15" t="s">
        <v>909</v>
      </c>
      <c r="I179" s="28" t="str">
        <f>IF(ISERROR(VLOOKUP($B179&amp;" "&amp;$J179,Listas!$AB$4:$AC$16,2,FALSE)),"",VLOOKUP($B179&amp;" "&amp;$J179,Listas!$AB$4:$AC$16,2,FALSE))</f>
        <v/>
      </c>
      <c r="J179" s="15" t="str">
        <f>IF(ISERROR(VLOOKUP($H179,Listas!$L$4:$M$7,2,FALSE)),"",VLOOKUP($H179,Listas!$L$4:$M$7,2,FALSE))</f>
        <v/>
      </c>
      <c r="K179" s="29" t="str">
        <f t="shared" si="2"/>
        <v/>
      </c>
      <c r="L179" s="29" t="str">
        <f>IF(C179="no",VLOOKUP(B179,Listas!$R$4:$Z$17,9, FALSE),"Por favor, introduzca detalles aquí")</f>
        <v>Por favor, introduzca detalles aquí</v>
      </c>
      <c r="M179" s="30" t="str">
        <f>IF(ISERROR(VLOOKUP($E179,Listas!$T$4:$Y$44,5,FALSE)),"",VLOOKUP($E179,Listas!$T$4:$Y$44,5,FALSE))</f>
        <v/>
      </c>
      <c r="N179" s="30" t="str">
        <f>IF(ISERROR(VLOOKUP($E179,Listas!$T$4:$Y$44,6,FALSE)),"",VLOOKUP($E179,Listas!$T$4:$Y$44,6,FALSE))</f>
        <v/>
      </c>
    </row>
    <row r="180" spans="1:14" x14ac:dyDescent="0.25">
      <c r="A180" s="14"/>
      <c r="B180" s="23" t="s">
        <v>942</v>
      </c>
      <c r="C180" s="14" t="s">
        <v>934</v>
      </c>
      <c r="D180" s="27" t="str">
        <f>IF(ISERROR(VLOOKUP($B180,Listas!$R$4:$S$16,2,FALSE)),"",VLOOKUP($B180,Listas!$R$4:$S$16,2,FALSE))</f>
        <v/>
      </c>
      <c r="E180" s="27" t="s">
        <v>985</v>
      </c>
      <c r="F180" s="27" t="s">
        <v>954</v>
      </c>
      <c r="G180" s="15"/>
      <c r="H180" s="15" t="s">
        <v>909</v>
      </c>
      <c r="I180" s="28" t="str">
        <f>IF(ISERROR(VLOOKUP($B180&amp;" "&amp;$J180,Listas!$AB$4:$AC$16,2,FALSE)),"",VLOOKUP($B180&amp;" "&amp;$J180,Listas!$AB$4:$AC$16,2,FALSE))</f>
        <v/>
      </c>
      <c r="J180" s="15" t="str">
        <f>IF(ISERROR(VLOOKUP($H180,Listas!$L$4:$M$7,2,FALSE)),"",VLOOKUP($H180,Listas!$L$4:$M$7,2,FALSE))</f>
        <v/>
      </c>
      <c r="K180" s="29" t="str">
        <f t="shared" si="2"/>
        <v/>
      </c>
      <c r="L180" s="29" t="str">
        <f>IF(C180="no",VLOOKUP(B180,Listas!$R$4:$Z$17,9, FALSE),"Por favor, introduzca detalles aquí")</f>
        <v>Por favor, introduzca detalles aquí</v>
      </c>
      <c r="M180" s="30" t="str">
        <f>IF(ISERROR(VLOOKUP($E180,Listas!$T$4:$Y$44,5,FALSE)),"",VLOOKUP($E180,Listas!$T$4:$Y$44,5,FALSE))</f>
        <v/>
      </c>
      <c r="N180" s="30" t="str">
        <f>IF(ISERROR(VLOOKUP($E180,Listas!$T$4:$Y$44,6,FALSE)),"",VLOOKUP($E180,Listas!$T$4:$Y$44,6,FALSE))</f>
        <v/>
      </c>
    </row>
    <row r="181" spans="1:14" x14ac:dyDescent="0.25">
      <c r="A181" s="14"/>
      <c r="B181" s="23" t="s">
        <v>942</v>
      </c>
      <c r="C181" s="14" t="s">
        <v>934</v>
      </c>
      <c r="D181" s="27" t="str">
        <f>IF(ISERROR(VLOOKUP($B181,Listas!$R$4:$S$16,2,FALSE)),"",VLOOKUP($B181,Listas!$R$4:$S$16,2,FALSE))</f>
        <v/>
      </c>
      <c r="E181" s="27" t="s">
        <v>985</v>
      </c>
      <c r="F181" s="27" t="s">
        <v>954</v>
      </c>
      <c r="G181" s="15"/>
      <c r="H181" s="15" t="s">
        <v>909</v>
      </c>
      <c r="I181" s="28" t="str">
        <f>IF(ISERROR(VLOOKUP($B181&amp;" "&amp;$J181,Listas!$AB$4:$AC$16,2,FALSE)),"",VLOOKUP($B181&amp;" "&amp;$J181,Listas!$AB$4:$AC$16,2,FALSE))</f>
        <v/>
      </c>
      <c r="J181" s="15" t="str">
        <f>IF(ISERROR(VLOOKUP($H181,Listas!$L$4:$M$7,2,FALSE)),"",VLOOKUP($H181,Listas!$L$4:$M$7,2,FALSE))</f>
        <v/>
      </c>
      <c r="K181" s="29" t="str">
        <f t="shared" si="2"/>
        <v/>
      </c>
      <c r="L181" s="29" t="str">
        <f>IF(C181="no",VLOOKUP(B181,Listas!$R$4:$Z$17,9, FALSE),"Por favor, introduzca detalles aquí")</f>
        <v>Por favor, introduzca detalles aquí</v>
      </c>
      <c r="M181" s="30" t="str">
        <f>IF(ISERROR(VLOOKUP($E181,Listas!$T$4:$Y$44,5,FALSE)),"",VLOOKUP($E181,Listas!$T$4:$Y$44,5,FALSE))</f>
        <v/>
      </c>
      <c r="N181" s="30" t="str">
        <f>IF(ISERROR(VLOOKUP($E181,Listas!$T$4:$Y$44,6,FALSE)),"",VLOOKUP($E181,Listas!$T$4:$Y$44,6,FALSE))</f>
        <v/>
      </c>
    </row>
    <row r="182" spans="1:14" x14ac:dyDescent="0.25">
      <c r="A182" s="14"/>
      <c r="B182" s="23" t="s">
        <v>942</v>
      </c>
      <c r="C182" s="14" t="s">
        <v>934</v>
      </c>
      <c r="D182" s="27" t="str">
        <f>IF(ISERROR(VLOOKUP($B182,Listas!$R$4:$S$16,2,FALSE)),"",VLOOKUP($B182,Listas!$R$4:$S$16,2,FALSE))</f>
        <v/>
      </c>
      <c r="E182" s="27" t="s">
        <v>985</v>
      </c>
      <c r="F182" s="27" t="s">
        <v>954</v>
      </c>
      <c r="G182" s="15"/>
      <c r="H182" s="15" t="s">
        <v>909</v>
      </c>
      <c r="I182" s="28" t="str">
        <f>IF(ISERROR(VLOOKUP($B182&amp;" "&amp;$J182,Listas!$AB$4:$AC$16,2,FALSE)),"",VLOOKUP($B182&amp;" "&amp;$J182,Listas!$AB$4:$AC$16,2,FALSE))</f>
        <v/>
      </c>
      <c r="J182" s="15" t="str">
        <f>IF(ISERROR(VLOOKUP($H182,Listas!$L$4:$M$7,2,FALSE)),"",VLOOKUP($H182,Listas!$L$4:$M$7,2,FALSE))</f>
        <v/>
      </c>
      <c r="K182" s="29" t="str">
        <f t="shared" si="2"/>
        <v/>
      </c>
      <c r="L182" s="29" t="str">
        <f>IF(C182="no",VLOOKUP(B182,Listas!$R$4:$Z$17,9, FALSE),"Por favor, introduzca detalles aquí")</f>
        <v>Por favor, introduzca detalles aquí</v>
      </c>
      <c r="M182" s="30" t="str">
        <f>IF(ISERROR(VLOOKUP($E182,Listas!$T$4:$Y$44,5,FALSE)),"",VLOOKUP($E182,Listas!$T$4:$Y$44,5,FALSE))</f>
        <v/>
      </c>
      <c r="N182" s="30" t="str">
        <f>IF(ISERROR(VLOOKUP($E182,Listas!$T$4:$Y$44,6,FALSE)),"",VLOOKUP($E182,Listas!$T$4:$Y$44,6,FALSE))</f>
        <v/>
      </c>
    </row>
    <row r="183" spans="1:14" x14ac:dyDescent="0.25">
      <c r="A183" s="14"/>
      <c r="B183" s="23" t="s">
        <v>942</v>
      </c>
      <c r="C183" s="14" t="s">
        <v>934</v>
      </c>
      <c r="D183" s="27" t="str">
        <f>IF(ISERROR(VLOOKUP($B183,Listas!$R$4:$S$16,2,FALSE)),"",VLOOKUP($B183,Listas!$R$4:$S$16,2,FALSE))</f>
        <v/>
      </c>
      <c r="E183" s="27" t="s">
        <v>985</v>
      </c>
      <c r="F183" s="27" t="s">
        <v>954</v>
      </c>
      <c r="G183" s="15"/>
      <c r="H183" s="15" t="s">
        <v>909</v>
      </c>
      <c r="I183" s="28" t="str">
        <f>IF(ISERROR(VLOOKUP($B183&amp;" "&amp;$J183,Listas!$AB$4:$AC$16,2,FALSE)),"",VLOOKUP($B183&amp;" "&amp;$J183,Listas!$AB$4:$AC$16,2,FALSE))</f>
        <v/>
      </c>
      <c r="J183" s="15" t="str">
        <f>IF(ISERROR(VLOOKUP($H183,Listas!$L$4:$M$7,2,FALSE)),"",VLOOKUP($H183,Listas!$L$4:$M$7,2,FALSE))</f>
        <v/>
      </c>
      <c r="K183" s="29" t="str">
        <f t="shared" si="2"/>
        <v/>
      </c>
      <c r="L183" s="29" t="str">
        <f>IF(C183="no",VLOOKUP(B183,Listas!$R$4:$Z$17,9, FALSE),"Por favor, introduzca detalles aquí")</f>
        <v>Por favor, introduzca detalles aquí</v>
      </c>
      <c r="M183" s="30" t="str">
        <f>IF(ISERROR(VLOOKUP($E183,Listas!$T$4:$Y$44,5,FALSE)),"",VLOOKUP($E183,Listas!$T$4:$Y$44,5,FALSE))</f>
        <v/>
      </c>
      <c r="N183" s="30" t="str">
        <f>IF(ISERROR(VLOOKUP($E183,Listas!$T$4:$Y$44,6,FALSE)),"",VLOOKUP($E183,Listas!$T$4:$Y$44,6,FALSE))</f>
        <v/>
      </c>
    </row>
    <row r="184" spans="1:14" x14ac:dyDescent="0.25">
      <c r="A184" s="14"/>
      <c r="B184" s="23" t="s">
        <v>942</v>
      </c>
      <c r="C184" s="14" t="s">
        <v>934</v>
      </c>
      <c r="D184" s="27" t="str">
        <f>IF(ISERROR(VLOOKUP($B184,Listas!$R$4:$S$16,2,FALSE)),"",VLOOKUP($B184,Listas!$R$4:$S$16,2,FALSE))</f>
        <v/>
      </c>
      <c r="E184" s="27" t="s">
        <v>985</v>
      </c>
      <c r="F184" s="27" t="s">
        <v>954</v>
      </c>
      <c r="G184" s="15"/>
      <c r="H184" s="15" t="s">
        <v>909</v>
      </c>
      <c r="I184" s="28" t="str">
        <f>IF(ISERROR(VLOOKUP($B184&amp;" "&amp;$J184,Listas!$AB$4:$AC$16,2,FALSE)),"",VLOOKUP($B184&amp;" "&amp;$J184,Listas!$AB$4:$AC$16,2,FALSE))</f>
        <v/>
      </c>
      <c r="J184" s="15" t="str">
        <f>IF(ISERROR(VLOOKUP($H184,Listas!$L$4:$M$7,2,FALSE)),"",VLOOKUP($H184,Listas!$L$4:$M$7,2,FALSE))</f>
        <v/>
      </c>
      <c r="K184" s="29" t="str">
        <f t="shared" si="2"/>
        <v/>
      </c>
      <c r="L184" s="29" t="str">
        <f>IF(C184="no",VLOOKUP(B184,Listas!$R$4:$Z$17,9, FALSE),"Por favor, introduzca detalles aquí")</f>
        <v>Por favor, introduzca detalles aquí</v>
      </c>
      <c r="M184" s="30" t="str">
        <f>IF(ISERROR(VLOOKUP($E184,Listas!$T$4:$Y$44,5,FALSE)),"",VLOOKUP($E184,Listas!$T$4:$Y$44,5,FALSE))</f>
        <v/>
      </c>
      <c r="N184" s="30" t="str">
        <f>IF(ISERROR(VLOOKUP($E184,Listas!$T$4:$Y$44,6,FALSE)),"",VLOOKUP($E184,Listas!$T$4:$Y$44,6,FALSE))</f>
        <v/>
      </c>
    </row>
    <row r="185" spans="1:14" x14ac:dyDescent="0.25">
      <c r="A185" s="14"/>
      <c r="B185" s="23" t="s">
        <v>942</v>
      </c>
      <c r="C185" s="14" t="s">
        <v>934</v>
      </c>
      <c r="D185" s="27" t="str">
        <f>IF(ISERROR(VLOOKUP($B185,Listas!$R$4:$S$16,2,FALSE)),"",VLOOKUP($B185,Listas!$R$4:$S$16,2,FALSE))</f>
        <v/>
      </c>
      <c r="E185" s="27" t="s">
        <v>985</v>
      </c>
      <c r="F185" s="27" t="s">
        <v>954</v>
      </c>
      <c r="G185" s="15"/>
      <c r="H185" s="15" t="s">
        <v>909</v>
      </c>
      <c r="I185" s="28" t="str">
        <f>IF(ISERROR(VLOOKUP($B185&amp;" "&amp;$J185,Listas!$AB$4:$AC$16,2,FALSE)),"",VLOOKUP($B185&amp;" "&amp;$J185,Listas!$AB$4:$AC$16,2,FALSE))</f>
        <v/>
      </c>
      <c r="J185" s="15" t="str">
        <f>IF(ISERROR(VLOOKUP($H185,Listas!$L$4:$M$7,2,FALSE)),"",VLOOKUP($H185,Listas!$L$4:$M$7,2,FALSE))</f>
        <v/>
      </c>
      <c r="K185" s="29" t="str">
        <f t="shared" si="2"/>
        <v/>
      </c>
      <c r="L185" s="29" t="str">
        <f>IF(C185="no",VLOOKUP(B185,Listas!$R$4:$Z$17,9, FALSE),"Por favor, introduzca detalles aquí")</f>
        <v>Por favor, introduzca detalles aquí</v>
      </c>
      <c r="M185" s="30" t="str">
        <f>IF(ISERROR(VLOOKUP($E185,Listas!$T$4:$Y$44,5,FALSE)),"",VLOOKUP($E185,Listas!$T$4:$Y$44,5,FALSE))</f>
        <v/>
      </c>
      <c r="N185" s="30" t="str">
        <f>IF(ISERROR(VLOOKUP($E185,Listas!$T$4:$Y$44,6,FALSE)),"",VLOOKUP($E185,Listas!$T$4:$Y$44,6,FALSE))</f>
        <v/>
      </c>
    </row>
    <row r="186" spans="1:14" x14ac:dyDescent="0.25">
      <c r="A186" s="14"/>
      <c r="B186" s="23" t="s">
        <v>942</v>
      </c>
      <c r="C186" s="14" t="s">
        <v>934</v>
      </c>
      <c r="D186" s="27" t="str">
        <f>IF(ISERROR(VLOOKUP($B186,Listas!$R$4:$S$16,2,FALSE)),"",VLOOKUP($B186,Listas!$R$4:$S$16,2,FALSE))</f>
        <v/>
      </c>
      <c r="E186" s="27" t="s">
        <v>985</v>
      </c>
      <c r="F186" s="27" t="s">
        <v>954</v>
      </c>
      <c r="G186" s="15"/>
      <c r="H186" s="15" t="s">
        <v>909</v>
      </c>
      <c r="I186" s="28" t="str">
        <f>IF(ISERROR(VLOOKUP($B186&amp;" "&amp;$J186,Listas!$AB$4:$AC$16,2,FALSE)),"",VLOOKUP($B186&amp;" "&amp;$J186,Listas!$AB$4:$AC$16,2,FALSE))</f>
        <v/>
      </c>
      <c r="J186" s="15" t="str">
        <f>IF(ISERROR(VLOOKUP($H186,Listas!$L$4:$M$7,2,FALSE)),"",VLOOKUP($H186,Listas!$L$4:$M$7,2,FALSE))</f>
        <v/>
      </c>
      <c r="K186" s="29" t="str">
        <f t="shared" si="2"/>
        <v/>
      </c>
      <c r="L186" s="29" t="str">
        <f>IF(C186="no",VLOOKUP(B186,Listas!$R$4:$Z$17,9, FALSE),"Por favor, introduzca detalles aquí")</f>
        <v>Por favor, introduzca detalles aquí</v>
      </c>
      <c r="M186" s="30" t="str">
        <f>IF(ISERROR(VLOOKUP($E186,Listas!$T$4:$Y$44,5,FALSE)),"",VLOOKUP($E186,Listas!$T$4:$Y$44,5,FALSE))</f>
        <v/>
      </c>
      <c r="N186" s="30" t="str">
        <f>IF(ISERROR(VLOOKUP($E186,Listas!$T$4:$Y$44,6,FALSE)),"",VLOOKUP($E186,Listas!$T$4:$Y$44,6,FALSE))</f>
        <v/>
      </c>
    </row>
    <row r="187" spans="1:14" x14ac:dyDescent="0.25">
      <c r="A187" s="14"/>
      <c r="B187" s="23" t="s">
        <v>942</v>
      </c>
      <c r="C187" s="14" t="s">
        <v>934</v>
      </c>
      <c r="D187" s="27" t="str">
        <f>IF(ISERROR(VLOOKUP($B187,Listas!$R$4:$S$16,2,FALSE)),"",VLOOKUP($B187,Listas!$R$4:$S$16,2,FALSE))</f>
        <v/>
      </c>
      <c r="E187" s="27" t="s">
        <v>985</v>
      </c>
      <c r="F187" s="27" t="s">
        <v>954</v>
      </c>
      <c r="G187" s="15"/>
      <c r="H187" s="15" t="s">
        <v>909</v>
      </c>
      <c r="I187" s="28" t="str">
        <f>IF(ISERROR(VLOOKUP($B187&amp;" "&amp;$J187,Listas!$AB$4:$AC$16,2,FALSE)),"",VLOOKUP($B187&amp;" "&amp;$J187,Listas!$AB$4:$AC$16,2,FALSE))</f>
        <v/>
      </c>
      <c r="J187" s="15" t="str">
        <f>IF(ISERROR(VLOOKUP($H187,Listas!$L$4:$M$7,2,FALSE)),"",VLOOKUP($H187,Listas!$L$4:$M$7,2,FALSE))</f>
        <v/>
      </c>
      <c r="K187" s="29" t="str">
        <f t="shared" si="2"/>
        <v/>
      </c>
      <c r="L187" s="29" t="str">
        <f>IF(C187="no",VLOOKUP(B187,Listas!$R$4:$Z$17,9, FALSE),"Por favor, introduzca detalles aquí")</f>
        <v>Por favor, introduzca detalles aquí</v>
      </c>
      <c r="M187" s="30" t="str">
        <f>IF(ISERROR(VLOOKUP($E187,Listas!$T$4:$Y$44,5,FALSE)),"",VLOOKUP($E187,Listas!$T$4:$Y$44,5,FALSE))</f>
        <v/>
      </c>
      <c r="N187" s="30" t="str">
        <f>IF(ISERROR(VLOOKUP($E187,Listas!$T$4:$Y$44,6,FALSE)),"",VLOOKUP($E187,Listas!$T$4:$Y$44,6,FALSE))</f>
        <v/>
      </c>
    </row>
    <row r="188" spans="1:14" x14ac:dyDescent="0.25">
      <c r="A188" s="14"/>
      <c r="B188" s="23" t="s">
        <v>942</v>
      </c>
      <c r="C188" s="14" t="s">
        <v>934</v>
      </c>
      <c r="D188" s="27" t="str">
        <f>IF(ISERROR(VLOOKUP($B188,Listas!$R$4:$S$16,2,FALSE)),"",VLOOKUP($B188,Listas!$R$4:$S$16,2,FALSE))</f>
        <v/>
      </c>
      <c r="E188" s="27" t="s">
        <v>985</v>
      </c>
      <c r="F188" s="27" t="s">
        <v>954</v>
      </c>
      <c r="G188" s="15"/>
      <c r="H188" s="15" t="s">
        <v>909</v>
      </c>
      <c r="I188" s="28" t="str">
        <f>IF(ISERROR(VLOOKUP($B188&amp;" "&amp;$J188,Listas!$AB$4:$AC$16,2,FALSE)),"",VLOOKUP($B188&amp;" "&amp;$J188,Listas!$AB$4:$AC$16,2,FALSE))</f>
        <v/>
      </c>
      <c r="J188" s="15" t="str">
        <f>IF(ISERROR(VLOOKUP($H188,Listas!$L$4:$M$7,2,FALSE)),"",VLOOKUP($H188,Listas!$L$4:$M$7,2,FALSE))</f>
        <v/>
      </c>
      <c r="K188" s="29" t="str">
        <f t="shared" si="2"/>
        <v/>
      </c>
      <c r="L188" s="29" t="str">
        <f>IF(C188="no",VLOOKUP(B188,Listas!$R$4:$Z$17,9, FALSE),"Por favor, introduzca detalles aquí")</f>
        <v>Por favor, introduzca detalles aquí</v>
      </c>
      <c r="M188" s="30" t="str">
        <f>IF(ISERROR(VLOOKUP($E188,Listas!$T$4:$Y$44,5,FALSE)),"",VLOOKUP($E188,Listas!$T$4:$Y$44,5,FALSE))</f>
        <v/>
      </c>
      <c r="N188" s="30" t="str">
        <f>IF(ISERROR(VLOOKUP($E188,Listas!$T$4:$Y$44,6,FALSE)),"",VLOOKUP($E188,Listas!$T$4:$Y$44,6,FALSE))</f>
        <v/>
      </c>
    </row>
    <row r="189" spans="1:14" x14ac:dyDescent="0.25">
      <c r="A189" s="14"/>
      <c r="B189" s="23" t="s">
        <v>942</v>
      </c>
      <c r="C189" s="14" t="s">
        <v>934</v>
      </c>
      <c r="D189" s="27" t="str">
        <f>IF(ISERROR(VLOOKUP($B189,Listas!$R$4:$S$16,2,FALSE)),"",VLOOKUP($B189,Listas!$R$4:$S$16,2,FALSE))</f>
        <v/>
      </c>
      <c r="E189" s="27" t="s">
        <v>985</v>
      </c>
      <c r="F189" s="27" t="s">
        <v>954</v>
      </c>
      <c r="G189" s="15"/>
      <c r="H189" s="15" t="s">
        <v>909</v>
      </c>
      <c r="I189" s="28" t="str">
        <f>IF(ISERROR(VLOOKUP($B189&amp;" "&amp;$J189,Listas!$AB$4:$AC$16,2,FALSE)),"",VLOOKUP($B189&amp;" "&amp;$J189,Listas!$AB$4:$AC$16,2,FALSE))</f>
        <v/>
      </c>
      <c r="J189" s="15" t="str">
        <f>IF(ISERROR(VLOOKUP($H189,Listas!$L$4:$M$7,2,FALSE)),"",VLOOKUP($H189,Listas!$L$4:$M$7,2,FALSE))</f>
        <v/>
      </c>
      <c r="K189" s="29" t="str">
        <f t="shared" si="2"/>
        <v/>
      </c>
      <c r="L189" s="29" t="str">
        <f>IF(C189="no",VLOOKUP(B189,Listas!$R$4:$Z$17,9, FALSE),"Por favor, introduzca detalles aquí")</f>
        <v>Por favor, introduzca detalles aquí</v>
      </c>
      <c r="M189" s="30" t="str">
        <f>IF(ISERROR(VLOOKUP($E189,Listas!$T$4:$Y$44,5,FALSE)),"",VLOOKUP($E189,Listas!$T$4:$Y$44,5,FALSE))</f>
        <v/>
      </c>
      <c r="N189" s="30" t="str">
        <f>IF(ISERROR(VLOOKUP($E189,Listas!$T$4:$Y$44,6,FALSE)),"",VLOOKUP($E189,Listas!$T$4:$Y$44,6,FALSE))</f>
        <v/>
      </c>
    </row>
    <row r="190" spans="1:14" x14ac:dyDescent="0.25">
      <c r="A190" s="14"/>
      <c r="B190" s="23" t="s">
        <v>942</v>
      </c>
      <c r="C190" s="14" t="s">
        <v>934</v>
      </c>
      <c r="D190" s="27" t="str">
        <f>IF(ISERROR(VLOOKUP($B190,Listas!$R$4:$S$16,2,FALSE)),"",VLOOKUP($B190,Listas!$R$4:$S$16,2,FALSE))</f>
        <v/>
      </c>
      <c r="E190" s="27" t="s">
        <v>985</v>
      </c>
      <c r="F190" s="27" t="s">
        <v>954</v>
      </c>
      <c r="G190" s="15"/>
      <c r="H190" s="15" t="s">
        <v>909</v>
      </c>
      <c r="I190" s="28" t="str">
        <f>IF(ISERROR(VLOOKUP($B190&amp;" "&amp;$J190,Listas!$AB$4:$AC$16,2,FALSE)),"",VLOOKUP($B190&amp;" "&amp;$J190,Listas!$AB$4:$AC$16,2,FALSE))</f>
        <v/>
      </c>
      <c r="J190" s="15" t="str">
        <f>IF(ISERROR(VLOOKUP($H190,Listas!$L$4:$M$7,2,FALSE)),"",VLOOKUP($H190,Listas!$L$4:$M$7,2,FALSE))</f>
        <v/>
      </c>
      <c r="K190" s="29" t="str">
        <f t="shared" si="2"/>
        <v/>
      </c>
      <c r="L190" s="29" t="str">
        <f>IF(C190="no",VLOOKUP(B190,Listas!$R$4:$Z$17,9, FALSE),"Por favor, introduzca detalles aquí")</f>
        <v>Por favor, introduzca detalles aquí</v>
      </c>
      <c r="M190" s="30" t="str">
        <f>IF(ISERROR(VLOOKUP($E190,Listas!$T$4:$Y$44,5,FALSE)),"",VLOOKUP($E190,Listas!$T$4:$Y$44,5,FALSE))</f>
        <v/>
      </c>
      <c r="N190" s="30" t="str">
        <f>IF(ISERROR(VLOOKUP($E190,Listas!$T$4:$Y$44,6,FALSE)),"",VLOOKUP($E190,Listas!$T$4:$Y$44,6,FALSE))</f>
        <v/>
      </c>
    </row>
    <row r="191" spans="1:14" x14ac:dyDescent="0.25">
      <c r="A191" s="14"/>
      <c r="B191" s="23" t="s">
        <v>942</v>
      </c>
      <c r="C191" s="14" t="s">
        <v>934</v>
      </c>
      <c r="D191" s="27" t="str">
        <f>IF(ISERROR(VLOOKUP($B191,Listas!$R$4:$S$16,2,FALSE)),"",VLOOKUP($B191,Listas!$R$4:$S$16,2,FALSE))</f>
        <v/>
      </c>
      <c r="E191" s="27" t="s">
        <v>985</v>
      </c>
      <c r="F191" s="27" t="s">
        <v>954</v>
      </c>
      <c r="G191" s="15"/>
      <c r="H191" s="15" t="s">
        <v>909</v>
      </c>
      <c r="I191" s="28" t="str">
        <f>IF(ISERROR(VLOOKUP($B191&amp;" "&amp;$J191,Listas!$AB$4:$AC$16,2,FALSE)),"",VLOOKUP($B191&amp;" "&amp;$J191,Listas!$AB$4:$AC$16,2,FALSE))</f>
        <v/>
      </c>
      <c r="J191" s="15" t="str">
        <f>IF(ISERROR(VLOOKUP($H191,Listas!$L$4:$M$7,2,FALSE)),"",VLOOKUP($H191,Listas!$L$4:$M$7,2,FALSE))</f>
        <v/>
      </c>
      <c r="K191" s="29" t="str">
        <f t="shared" si="2"/>
        <v/>
      </c>
      <c r="L191" s="29" t="str">
        <f>IF(C191="no",VLOOKUP(B191,Listas!$R$4:$Z$17,9, FALSE),"Por favor, introduzca detalles aquí")</f>
        <v>Por favor, introduzca detalles aquí</v>
      </c>
      <c r="M191" s="30" t="str">
        <f>IF(ISERROR(VLOOKUP($E191,Listas!$T$4:$Y$44,5,FALSE)),"",VLOOKUP($E191,Listas!$T$4:$Y$44,5,FALSE))</f>
        <v/>
      </c>
      <c r="N191" s="30" t="str">
        <f>IF(ISERROR(VLOOKUP($E191,Listas!$T$4:$Y$44,6,FALSE)),"",VLOOKUP($E191,Listas!$T$4:$Y$44,6,FALSE))</f>
        <v/>
      </c>
    </row>
    <row r="192" spans="1:14" x14ac:dyDescent="0.25">
      <c r="A192" s="14"/>
      <c r="B192" s="23" t="s">
        <v>942</v>
      </c>
      <c r="C192" s="14" t="s">
        <v>934</v>
      </c>
      <c r="D192" s="27" t="str">
        <f>IF(ISERROR(VLOOKUP($B192,Listas!$R$4:$S$16,2,FALSE)),"",VLOOKUP($B192,Listas!$R$4:$S$16,2,FALSE))</f>
        <v/>
      </c>
      <c r="E192" s="27" t="s">
        <v>985</v>
      </c>
      <c r="F192" s="27" t="s">
        <v>954</v>
      </c>
      <c r="G192" s="15"/>
      <c r="H192" s="15" t="s">
        <v>909</v>
      </c>
      <c r="I192" s="28" t="str">
        <f>IF(ISERROR(VLOOKUP($B192&amp;" "&amp;$J192,Listas!$AB$4:$AC$16,2,FALSE)),"",VLOOKUP($B192&amp;" "&amp;$J192,Listas!$AB$4:$AC$16,2,FALSE))</f>
        <v/>
      </c>
      <c r="J192" s="15" t="str">
        <f>IF(ISERROR(VLOOKUP($H192,Listas!$L$4:$M$7,2,FALSE)),"",VLOOKUP($H192,Listas!$L$4:$M$7,2,FALSE))</f>
        <v/>
      </c>
      <c r="K192" s="29" t="str">
        <f t="shared" si="2"/>
        <v/>
      </c>
      <c r="L192" s="29" t="str">
        <f>IF(C192="no",VLOOKUP(B192,Listas!$R$4:$Z$17,9, FALSE),"Por favor, introduzca detalles aquí")</f>
        <v>Por favor, introduzca detalles aquí</v>
      </c>
      <c r="M192" s="30" t="str">
        <f>IF(ISERROR(VLOOKUP($E192,Listas!$T$4:$Y$44,5,FALSE)),"",VLOOKUP($E192,Listas!$T$4:$Y$44,5,FALSE))</f>
        <v/>
      </c>
      <c r="N192" s="30" t="str">
        <f>IF(ISERROR(VLOOKUP($E192,Listas!$T$4:$Y$44,6,FALSE)),"",VLOOKUP($E192,Listas!$T$4:$Y$44,6,FALSE))</f>
        <v/>
      </c>
    </row>
    <row r="193" spans="1:14" x14ac:dyDescent="0.25">
      <c r="A193" s="14"/>
      <c r="B193" s="23" t="s">
        <v>942</v>
      </c>
      <c r="C193" s="14" t="s">
        <v>934</v>
      </c>
      <c r="D193" s="27" t="str">
        <f>IF(ISERROR(VLOOKUP($B193,Listas!$R$4:$S$16,2,FALSE)),"",VLOOKUP($B193,Listas!$R$4:$S$16,2,FALSE))</f>
        <v/>
      </c>
      <c r="E193" s="27" t="s">
        <v>985</v>
      </c>
      <c r="F193" s="27" t="s">
        <v>954</v>
      </c>
      <c r="G193" s="15"/>
      <c r="H193" s="15" t="s">
        <v>909</v>
      </c>
      <c r="I193" s="28" t="str">
        <f>IF(ISERROR(VLOOKUP($B193&amp;" "&amp;$J193,Listas!$AB$4:$AC$16,2,FALSE)),"",VLOOKUP($B193&amp;" "&amp;$J193,Listas!$AB$4:$AC$16,2,FALSE))</f>
        <v/>
      </c>
      <c r="J193" s="15" t="str">
        <f>IF(ISERROR(VLOOKUP($H193,Listas!$L$4:$M$7,2,FALSE)),"",VLOOKUP($H193,Listas!$L$4:$M$7,2,FALSE))</f>
        <v/>
      </c>
      <c r="K193" s="29" t="str">
        <f t="shared" si="2"/>
        <v/>
      </c>
      <c r="L193" s="29" t="str">
        <f>IF(C193="no",VLOOKUP(B193,Listas!$R$4:$Z$17,9, FALSE),"Por favor, introduzca detalles aquí")</f>
        <v>Por favor, introduzca detalles aquí</v>
      </c>
      <c r="M193" s="30" t="str">
        <f>IF(ISERROR(VLOOKUP($E193,Listas!$T$4:$Y$44,5,FALSE)),"",VLOOKUP($E193,Listas!$T$4:$Y$44,5,FALSE))</f>
        <v/>
      </c>
      <c r="N193" s="30" t="str">
        <f>IF(ISERROR(VLOOKUP($E193,Listas!$T$4:$Y$44,6,FALSE)),"",VLOOKUP($E193,Listas!$T$4:$Y$44,6,FALSE))</f>
        <v/>
      </c>
    </row>
    <row r="194" spans="1:14" x14ac:dyDescent="0.25">
      <c r="A194" s="14"/>
      <c r="B194" s="23" t="s">
        <v>942</v>
      </c>
      <c r="C194" s="14" t="s">
        <v>934</v>
      </c>
      <c r="D194" s="27" t="str">
        <f>IF(ISERROR(VLOOKUP($B194,Listas!$R$4:$S$16,2,FALSE)),"",VLOOKUP($B194,Listas!$R$4:$S$16,2,FALSE))</f>
        <v/>
      </c>
      <c r="E194" s="27" t="s">
        <v>985</v>
      </c>
      <c r="F194" s="27" t="s">
        <v>954</v>
      </c>
      <c r="G194" s="15"/>
      <c r="H194" s="15" t="s">
        <v>909</v>
      </c>
      <c r="I194" s="28" t="str">
        <f>IF(ISERROR(VLOOKUP($B194&amp;" "&amp;$J194,Listas!$AB$4:$AC$16,2,FALSE)),"",VLOOKUP($B194&amp;" "&amp;$J194,Listas!$AB$4:$AC$16,2,FALSE))</f>
        <v/>
      </c>
      <c r="J194" s="15" t="str">
        <f>IF(ISERROR(VLOOKUP($H194,Listas!$L$4:$M$7,2,FALSE)),"",VLOOKUP($H194,Listas!$L$4:$M$7,2,FALSE))</f>
        <v/>
      </c>
      <c r="K194" s="29" t="str">
        <f t="shared" si="2"/>
        <v/>
      </c>
      <c r="L194" s="29" t="str">
        <f>IF(C194="no",VLOOKUP(B194,Listas!$R$4:$Z$17,9, FALSE),"Por favor, introduzca detalles aquí")</f>
        <v>Por favor, introduzca detalles aquí</v>
      </c>
      <c r="M194" s="30" t="str">
        <f>IF(ISERROR(VLOOKUP($E194,Listas!$T$4:$Y$44,5,FALSE)),"",VLOOKUP($E194,Listas!$T$4:$Y$44,5,FALSE))</f>
        <v/>
      </c>
      <c r="N194" s="30" t="str">
        <f>IF(ISERROR(VLOOKUP($E194,Listas!$T$4:$Y$44,6,FALSE)),"",VLOOKUP($E194,Listas!$T$4:$Y$44,6,FALSE))</f>
        <v/>
      </c>
    </row>
    <row r="195" spans="1:14" x14ac:dyDescent="0.25">
      <c r="A195" s="14"/>
      <c r="B195" s="23" t="s">
        <v>942</v>
      </c>
      <c r="C195" s="14" t="s">
        <v>934</v>
      </c>
      <c r="D195" s="27" t="str">
        <f>IF(ISERROR(VLOOKUP($B195,Listas!$R$4:$S$16,2,FALSE)),"",VLOOKUP($B195,Listas!$R$4:$S$16,2,FALSE))</f>
        <v/>
      </c>
      <c r="E195" s="27" t="s">
        <v>985</v>
      </c>
      <c r="F195" s="27" t="s">
        <v>954</v>
      </c>
      <c r="G195" s="15"/>
      <c r="H195" s="15" t="s">
        <v>909</v>
      </c>
      <c r="I195" s="28" t="str">
        <f>IF(ISERROR(VLOOKUP($B195&amp;" "&amp;$J195,Listas!$AB$4:$AC$16,2,FALSE)),"",VLOOKUP($B195&amp;" "&amp;$J195,Listas!$AB$4:$AC$16,2,FALSE))</f>
        <v/>
      </c>
      <c r="J195" s="15" t="str">
        <f>IF(ISERROR(VLOOKUP($H195,Listas!$L$4:$M$7,2,FALSE)),"",VLOOKUP($H195,Listas!$L$4:$M$7,2,FALSE))</f>
        <v/>
      </c>
      <c r="K195" s="29" t="str">
        <f t="shared" si="2"/>
        <v/>
      </c>
      <c r="L195" s="29" t="str">
        <f>IF(C195="no",VLOOKUP(B195,Listas!$R$4:$Z$17,9, FALSE),"Por favor, introduzca detalles aquí")</f>
        <v>Por favor, introduzca detalles aquí</v>
      </c>
      <c r="M195" s="30" t="str">
        <f>IF(ISERROR(VLOOKUP($E195,Listas!$T$4:$Y$44,5,FALSE)),"",VLOOKUP($E195,Listas!$T$4:$Y$44,5,FALSE))</f>
        <v/>
      </c>
      <c r="N195" s="30" t="str">
        <f>IF(ISERROR(VLOOKUP($E195,Listas!$T$4:$Y$44,6,FALSE)),"",VLOOKUP($E195,Listas!$T$4:$Y$44,6,FALSE))</f>
        <v/>
      </c>
    </row>
    <row r="196" spans="1:14" x14ac:dyDescent="0.25">
      <c r="A196" s="14"/>
      <c r="B196" s="23" t="s">
        <v>942</v>
      </c>
      <c r="C196" s="14" t="s">
        <v>934</v>
      </c>
      <c r="D196" s="27" t="str">
        <f>IF(ISERROR(VLOOKUP($B196,Listas!$R$4:$S$16,2,FALSE)),"",VLOOKUP($B196,Listas!$R$4:$S$16,2,FALSE))</f>
        <v/>
      </c>
      <c r="E196" s="27" t="s">
        <v>985</v>
      </c>
      <c r="F196" s="27" t="s">
        <v>954</v>
      </c>
      <c r="G196" s="15"/>
      <c r="H196" s="15" t="s">
        <v>909</v>
      </c>
      <c r="I196" s="28" t="str">
        <f>IF(ISERROR(VLOOKUP($B196&amp;" "&amp;$J196,Listas!$AB$4:$AC$16,2,FALSE)),"",VLOOKUP($B196&amp;" "&amp;$J196,Listas!$AB$4:$AC$16,2,FALSE))</f>
        <v/>
      </c>
      <c r="J196" s="15" t="str">
        <f>IF(ISERROR(VLOOKUP($H196,Listas!$L$4:$M$7,2,FALSE)),"",VLOOKUP($H196,Listas!$L$4:$M$7,2,FALSE))</f>
        <v/>
      </c>
      <c r="K196" s="29" t="str">
        <f t="shared" si="2"/>
        <v/>
      </c>
      <c r="L196" s="29" t="str">
        <f>IF(C196="no",VLOOKUP(B196,Listas!$R$4:$Z$17,9, FALSE),"Por favor, introduzca detalles aquí")</f>
        <v>Por favor, introduzca detalles aquí</v>
      </c>
      <c r="M196" s="30" t="str">
        <f>IF(ISERROR(VLOOKUP($E196,Listas!$T$4:$Y$44,5,FALSE)),"",VLOOKUP($E196,Listas!$T$4:$Y$44,5,FALSE))</f>
        <v/>
      </c>
      <c r="N196" s="30" t="str">
        <f>IF(ISERROR(VLOOKUP($E196,Listas!$T$4:$Y$44,6,FALSE)),"",VLOOKUP($E196,Listas!$T$4:$Y$44,6,FALSE))</f>
        <v/>
      </c>
    </row>
    <row r="197" spans="1:14" x14ac:dyDescent="0.25">
      <c r="A197" s="14"/>
      <c r="B197" s="23" t="s">
        <v>942</v>
      </c>
      <c r="C197" s="14" t="s">
        <v>934</v>
      </c>
      <c r="D197" s="27" t="str">
        <f>IF(ISERROR(VLOOKUP($B197,Listas!$R$4:$S$16,2,FALSE)),"",VLOOKUP($B197,Listas!$R$4:$S$16,2,FALSE))</f>
        <v/>
      </c>
      <c r="E197" s="27" t="s">
        <v>985</v>
      </c>
      <c r="F197" s="27" t="s">
        <v>954</v>
      </c>
      <c r="G197" s="15"/>
      <c r="H197" s="15" t="s">
        <v>909</v>
      </c>
      <c r="I197" s="28" t="str">
        <f>IF(ISERROR(VLOOKUP($B197&amp;" "&amp;$J197,Listas!$AB$4:$AC$16,2,FALSE)),"",VLOOKUP($B197&amp;" "&amp;$J197,Listas!$AB$4:$AC$16,2,FALSE))</f>
        <v/>
      </c>
      <c r="J197" s="15" t="str">
        <f>IF(ISERROR(VLOOKUP($H197,Listas!$L$4:$M$7,2,FALSE)),"",VLOOKUP($H197,Listas!$L$4:$M$7,2,FALSE))</f>
        <v/>
      </c>
      <c r="K197" s="29" t="str">
        <f t="shared" si="2"/>
        <v/>
      </c>
      <c r="L197" s="29" t="str">
        <f>IF(C197="no",VLOOKUP(B197,Listas!$R$4:$Z$17,9, FALSE),"Por favor, introduzca detalles aquí")</f>
        <v>Por favor, introduzca detalles aquí</v>
      </c>
      <c r="M197" s="30" t="str">
        <f>IF(ISERROR(VLOOKUP($E197,Listas!$T$4:$Y$44,5,FALSE)),"",VLOOKUP($E197,Listas!$T$4:$Y$44,5,FALSE))</f>
        <v/>
      </c>
      <c r="N197" s="30" t="str">
        <f>IF(ISERROR(VLOOKUP($E197,Listas!$T$4:$Y$44,6,FALSE)),"",VLOOKUP($E197,Listas!$T$4:$Y$44,6,FALSE))</f>
        <v/>
      </c>
    </row>
    <row r="198" spans="1:14" x14ac:dyDescent="0.25">
      <c r="A198" s="14"/>
      <c r="B198" s="23" t="s">
        <v>942</v>
      </c>
      <c r="C198" s="14" t="s">
        <v>934</v>
      </c>
      <c r="D198" s="27" t="str">
        <f>IF(ISERROR(VLOOKUP($B198,Listas!$R$4:$S$16,2,FALSE)),"",VLOOKUP($B198,Listas!$R$4:$S$16,2,FALSE))</f>
        <v/>
      </c>
      <c r="E198" s="27" t="s">
        <v>985</v>
      </c>
      <c r="F198" s="27" t="s">
        <v>954</v>
      </c>
      <c r="G198" s="15"/>
      <c r="H198" s="15" t="s">
        <v>909</v>
      </c>
      <c r="I198" s="28" t="str">
        <f>IF(ISERROR(VLOOKUP($B198&amp;" "&amp;$J198,Listas!$AB$4:$AC$16,2,FALSE)),"",VLOOKUP($B198&amp;" "&amp;$J198,Listas!$AB$4:$AC$16,2,FALSE))</f>
        <v/>
      </c>
      <c r="J198" s="15" t="str">
        <f>IF(ISERROR(VLOOKUP($H198,Listas!$L$4:$M$7,2,FALSE)),"",VLOOKUP($H198,Listas!$L$4:$M$7,2,FALSE))</f>
        <v/>
      </c>
      <c r="K198" s="29" t="str">
        <f t="shared" si="2"/>
        <v/>
      </c>
      <c r="L198" s="29" t="str">
        <f>IF(C198="no",VLOOKUP(B198,Listas!$R$4:$Z$17,9, FALSE),"Por favor, introduzca detalles aquí")</f>
        <v>Por favor, introduzca detalles aquí</v>
      </c>
      <c r="M198" s="30" t="str">
        <f>IF(ISERROR(VLOOKUP($E198,Listas!$T$4:$Y$44,5,FALSE)),"",VLOOKUP($E198,Listas!$T$4:$Y$44,5,FALSE))</f>
        <v/>
      </c>
      <c r="N198" s="30" t="str">
        <f>IF(ISERROR(VLOOKUP($E198,Listas!$T$4:$Y$44,6,FALSE)),"",VLOOKUP($E198,Listas!$T$4:$Y$44,6,FALSE))</f>
        <v/>
      </c>
    </row>
    <row r="199" spans="1:14" x14ac:dyDescent="0.25">
      <c r="A199" s="14"/>
      <c r="B199" s="23" t="s">
        <v>942</v>
      </c>
      <c r="C199" s="14" t="s">
        <v>934</v>
      </c>
      <c r="D199" s="27" t="str">
        <f>IF(ISERROR(VLOOKUP($B199,Listas!$R$4:$S$16,2,FALSE)),"",VLOOKUP($B199,Listas!$R$4:$S$16,2,FALSE))</f>
        <v/>
      </c>
      <c r="E199" s="27" t="s">
        <v>985</v>
      </c>
      <c r="F199" s="27" t="s">
        <v>954</v>
      </c>
      <c r="G199" s="15"/>
      <c r="H199" s="15" t="s">
        <v>909</v>
      </c>
      <c r="I199" s="28" t="str">
        <f>IF(ISERROR(VLOOKUP($B199&amp;" "&amp;$J199,Listas!$AB$4:$AC$16,2,FALSE)),"",VLOOKUP($B199&amp;" "&amp;$J199,Listas!$AB$4:$AC$16,2,FALSE))</f>
        <v/>
      </c>
      <c r="J199" s="15" t="str">
        <f>IF(ISERROR(VLOOKUP($H199,Listas!$L$4:$M$7,2,FALSE)),"",VLOOKUP($H199,Listas!$L$4:$M$7,2,FALSE))</f>
        <v/>
      </c>
      <c r="K199" s="29" t="str">
        <f t="shared" si="2"/>
        <v/>
      </c>
      <c r="L199" s="29" t="str">
        <f>IF(C199="no",VLOOKUP(B199,Listas!$R$4:$Z$17,9, FALSE),"Por favor, introduzca detalles aquí")</f>
        <v>Por favor, introduzca detalles aquí</v>
      </c>
      <c r="M199" s="30" t="str">
        <f>IF(ISERROR(VLOOKUP($E199,Listas!$T$4:$Y$44,5,FALSE)),"",VLOOKUP($E199,Listas!$T$4:$Y$44,5,FALSE))</f>
        <v/>
      </c>
      <c r="N199" s="30" t="str">
        <f>IF(ISERROR(VLOOKUP($E199,Listas!$T$4:$Y$44,6,FALSE)),"",VLOOKUP($E199,Listas!$T$4:$Y$44,6,FALSE))</f>
        <v/>
      </c>
    </row>
    <row r="200" spans="1:14" x14ac:dyDescent="0.25">
      <c r="A200" s="14"/>
      <c r="B200" s="23" t="s">
        <v>942</v>
      </c>
      <c r="C200" s="14" t="s">
        <v>934</v>
      </c>
      <c r="D200" s="27" t="str">
        <f>IF(ISERROR(VLOOKUP($B200,Listas!$R$4:$S$16,2,FALSE)),"",VLOOKUP($B200,Listas!$R$4:$S$16,2,FALSE))</f>
        <v/>
      </c>
      <c r="E200" s="27" t="s">
        <v>985</v>
      </c>
      <c r="F200" s="27" t="s">
        <v>954</v>
      </c>
      <c r="G200" s="15"/>
      <c r="H200" s="15" t="s">
        <v>909</v>
      </c>
      <c r="I200" s="28" t="str">
        <f>IF(ISERROR(VLOOKUP($B200&amp;" "&amp;$J200,Listas!$AB$4:$AC$16,2,FALSE)),"",VLOOKUP($B200&amp;" "&amp;$J200,Listas!$AB$4:$AC$16,2,FALSE))</f>
        <v/>
      </c>
      <c r="J200" s="15" t="str">
        <f>IF(ISERROR(VLOOKUP($H200,Listas!$L$4:$M$7,2,FALSE)),"",VLOOKUP($H200,Listas!$L$4:$M$7,2,FALSE))</f>
        <v/>
      </c>
      <c r="K200" s="29" t="str">
        <f t="shared" ref="K200:K263" si="3">IF(ISERROR(G200*I200),"",G200*I200)</f>
        <v/>
      </c>
      <c r="L200" s="29" t="str">
        <f>IF(C200="no",VLOOKUP(B200,Listas!$R$4:$Z$17,9, FALSE),"Por favor, introduzca detalles aquí")</f>
        <v>Por favor, introduzca detalles aquí</v>
      </c>
      <c r="M200" s="30" t="str">
        <f>IF(ISERROR(VLOOKUP($E200,Listas!$T$4:$Y$44,5,FALSE)),"",VLOOKUP($E200,Listas!$T$4:$Y$44,5,FALSE))</f>
        <v/>
      </c>
      <c r="N200" s="30" t="str">
        <f>IF(ISERROR(VLOOKUP($E200,Listas!$T$4:$Y$44,6,FALSE)),"",VLOOKUP($E200,Listas!$T$4:$Y$44,6,FALSE))</f>
        <v/>
      </c>
    </row>
    <row r="201" spans="1:14" x14ac:dyDescent="0.25">
      <c r="A201" s="14"/>
      <c r="B201" s="23" t="s">
        <v>942</v>
      </c>
      <c r="C201" s="14" t="s">
        <v>934</v>
      </c>
      <c r="D201" s="27" t="str">
        <f>IF(ISERROR(VLOOKUP($B201,Listas!$R$4:$S$16,2,FALSE)),"",VLOOKUP($B201,Listas!$R$4:$S$16,2,FALSE))</f>
        <v/>
      </c>
      <c r="E201" s="27" t="s">
        <v>985</v>
      </c>
      <c r="F201" s="27" t="s">
        <v>954</v>
      </c>
      <c r="G201" s="15"/>
      <c r="H201" s="15" t="s">
        <v>909</v>
      </c>
      <c r="I201" s="28" t="str">
        <f>IF(ISERROR(VLOOKUP($B201&amp;" "&amp;$J201,Listas!$AB$4:$AC$16,2,FALSE)),"",VLOOKUP($B201&amp;" "&amp;$J201,Listas!$AB$4:$AC$16,2,FALSE))</f>
        <v/>
      </c>
      <c r="J201" s="15" t="str">
        <f>IF(ISERROR(VLOOKUP($H201,Listas!$L$4:$M$7,2,FALSE)),"",VLOOKUP($H201,Listas!$L$4:$M$7,2,FALSE))</f>
        <v/>
      </c>
      <c r="K201" s="29" t="str">
        <f t="shared" si="3"/>
        <v/>
      </c>
      <c r="L201" s="29" t="str">
        <f>IF(C201="no",VLOOKUP(B201,Listas!$R$4:$Z$17,9, FALSE),"Por favor, introduzca detalles aquí")</f>
        <v>Por favor, introduzca detalles aquí</v>
      </c>
      <c r="M201" s="30" t="str">
        <f>IF(ISERROR(VLOOKUP($E201,Listas!$T$4:$Y$44,5,FALSE)),"",VLOOKUP($E201,Listas!$T$4:$Y$44,5,FALSE))</f>
        <v/>
      </c>
      <c r="N201" s="30" t="str">
        <f>IF(ISERROR(VLOOKUP($E201,Listas!$T$4:$Y$44,6,FALSE)),"",VLOOKUP($E201,Listas!$T$4:$Y$44,6,FALSE))</f>
        <v/>
      </c>
    </row>
    <row r="202" spans="1:14" x14ac:dyDescent="0.25">
      <c r="A202" s="14"/>
      <c r="B202" s="23" t="s">
        <v>942</v>
      </c>
      <c r="C202" s="14" t="s">
        <v>934</v>
      </c>
      <c r="D202" s="27" t="str">
        <f>IF(ISERROR(VLOOKUP($B202,Listas!$R$4:$S$16,2,FALSE)),"",VLOOKUP($B202,Listas!$R$4:$S$16,2,FALSE))</f>
        <v/>
      </c>
      <c r="E202" s="27" t="s">
        <v>985</v>
      </c>
      <c r="F202" s="27" t="s">
        <v>954</v>
      </c>
      <c r="G202" s="15"/>
      <c r="H202" s="15" t="s">
        <v>909</v>
      </c>
      <c r="I202" s="28" t="str">
        <f>IF(ISERROR(VLOOKUP($B202&amp;" "&amp;$J202,Listas!$AB$4:$AC$16,2,FALSE)),"",VLOOKUP($B202&amp;" "&amp;$J202,Listas!$AB$4:$AC$16,2,FALSE))</f>
        <v/>
      </c>
      <c r="J202" s="15" t="str">
        <f>IF(ISERROR(VLOOKUP($H202,Listas!$L$4:$M$7,2,FALSE)),"",VLOOKUP($H202,Listas!$L$4:$M$7,2,FALSE))</f>
        <v/>
      </c>
      <c r="K202" s="29" t="str">
        <f t="shared" si="3"/>
        <v/>
      </c>
      <c r="L202" s="29" t="str">
        <f>IF(C202="no",VLOOKUP(B202,Listas!$R$4:$Z$17,9, FALSE),"Por favor, introduzca detalles aquí")</f>
        <v>Por favor, introduzca detalles aquí</v>
      </c>
      <c r="M202" s="30" t="str">
        <f>IF(ISERROR(VLOOKUP($E202,Listas!$T$4:$Y$44,5,FALSE)),"",VLOOKUP($E202,Listas!$T$4:$Y$44,5,FALSE))</f>
        <v/>
      </c>
      <c r="N202" s="30" t="str">
        <f>IF(ISERROR(VLOOKUP($E202,Listas!$T$4:$Y$44,6,FALSE)),"",VLOOKUP($E202,Listas!$T$4:$Y$44,6,FALSE))</f>
        <v/>
      </c>
    </row>
    <row r="203" spans="1:14" x14ac:dyDescent="0.25">
      <c r="A203" s="14"/>
      <c r="B203" s="23" t="s">
        <v>942</v>
      </c>
      <c r="C203" s="14" t="s">
        <v>934</v>
      </c>
      <c r="D203" s="27" t="str">
        <f>IF(ISERROR(VLOOKUP($B203,Listas!$R$4:$S$16,2,FALSE)),"",VLOOKUP($B203,Listas!$R$4:$S$16,2,FALSE))</f>
        <v/>
      </c>
      <c r="E203" s="27" t="s">
        <v>985</v>
      </c>
      <c r="F203" s="27" t="s">
        <v>954</v>
      </c>
      <c r="G203" s="15"/>
      <c r="H203" s="15" t="s">
        <v>909</v>
      </c>
      <c r="I203" s="28" t="str">
        <f>IF(ISERROR(VLOOKUP($B203&amp;" "&amp;$J203,Listas!$AB$4:$AC$16,2,FALSE)),"",VLOOKUP($B203&amp;" "&amp;$J203,Listas!$AB$4:$AC$16,2,FALSE))</f>
        <v/>
      </c>
      <c r="J203" s="15" t="str">
        <f>IF(ISERROR(VLOOKUP($H203,Listas!$L$4:$M$7,2,FALSE)),"",VLOOKUP($H203,Listas!$L$4:$M$7,2,FALSE))</f>
        <v/>
      </c>
      <c r="K203" s="29" t="str">
        <f t="shared" si="3"/>
        <v/>
      </c>
      <c r="L203" s="29" t="str">
        <f>IF(C203="no",VLOOKUP(B203,Listas!$R$4:$Z$17,9, FALSE),"Por favor, introduzca detalles aquí")</f>
        <v>Por favor, introduzca detalles aquí</v>
      </c>
      <c r="M203" s="30" t="str">
        <f>IF(ISERROR(VLOOKUP($E203,Listas!$T$4:$Y$44,5,FALSE)),"",VLOOKUP($E203,Listas!$T$4:$Y$44,5,FALSE))</f>
        <v/>
      </c>
      <c r="N203" s="30" t="str">
        <f>IF(ISERROR(VLOOKUP($E203,Listas!$T$4:$Y$44,6,FALSE)),"",VLOOKUP($E203,Listas!$T$4:$Y$44,6,FALSE))</f>
        <v/>
      </c>
    </row>
    <row r="204" spans="1:14" x14ac:dyDescent="0.25">
      <c r="A204" s="14"/>
      <c r="B204" s="23" t="s">
        <v>942</v>
      </c>
      <c r="C204" s="14" t="s">
        <v>934</v>
      </c>
      <c r="D204" s="27" t="str">
        <f>IF(ISERROR(VLOOKUP($B204,Listas!$R$4:$S$16,2,FALSE)),"",VLOOKUP($B204,Listas!$R$4:$S$16,2,FALSE))</f>
        <v/>
      </c>
      <c r="E204" s="27" t="s">
        <v>985</v>
      </c>
      <c r="F204" s="27" t="s">
        <v>954</v>
      </c>
      <c r="G204" s="15"/>
      <c r="H204" s="15" t="s">
        <v>909</v>
      </c>
      <c r="I204" s="28" t="str">
        <f>IF(ISERROR(VLOOKUP($B204&amp;" "&amp;$J204,Listas!$AB$4:$AC$16,2,FALSE)),"",VLOOKUP($B204&amp;" "&amp;$J204,Listas!$AB$4:$AC$16,2,FALSE))</f>
        <v/>
      </c>
      <c r="J204" s="15" t="str">
        <f>IF(ISERROR(VLOOKUP($H204,Listas!$L$4:$M$7,2,FALSE)),"",VLOOKUP($H204,Listas!$L$4:$M$7,2,FALSE))</f>
        <v/>
      </c>
      <c r="K204" s="29" t="str">
        <f t="shared" si="3"/>
        <v/>
      </c>
      <c r="L204" s="29" t="str">
        <f>IF(C204="no",VLOOKUP(B204,Listas!$R$4:$Z$17,9, FALSE),"Por favor, introduzca detalles aquí")</f>
        <v>Por favor, introduzca detalles aquí</v>
      </c>
      <c r="M204" s="30" t="str">
        <f>IF(ISERROR(VLOOKUP($E204,Listas!$T$4:$Y$44,5,FALSE)),"",VLOOKUP($E204,Listas!$T$4:$Y$44,5,FALSE))</f>
        <v/>
      </c>
      <c r="N204" s="30" t="str">
        <f>IF(ISERROR(VLOOKUP($E204,Listas!$T$4:$Y$44,6,FALSE)),"",VLOOKUP($E204,Listas!$T$4:$Y$44,6,FALSE))</f>
        <v/>
      </c>
    </row>
    <row r="205" spans="1:14" x14ac:dyDescent="0.25">
      <c r="A205" s="14"/>
      <c r="B205" s="23" t="s">
        <v>942</v>
      </c>
      <c r="C205" s="14" t="s">
        <v>934</v>
      </c>
      <c r="D205" s="27" t="str">
        <f>IF(ISERROR(VLOOKUP($B205,Listas!$R$4:$S$16,2,FALSE)),"",VLOOKUP($B205,Listas!$R$4:$S$16,2,FALSE))</f>
        <v/>
      </c>
      <c r="E205" s="27" t="s">
        <v>985</v>
      </c>
      <c r="F205" s="27" t="s">
        <v>954</v>
      </c>
      <c r="G205" s="15"/>
      <c r="H205" s="15" t="s">
        <v>909</v>
      </c>
      <c r="I205" s="28" t="str">
        <f>IF(ISERROR(VLOOKUP($B205&amp;" "&amp;$J205,Listas!$AB$4:$AC$16,2,FALSE)),"",VLOOKUP($B205&amp;" "&amp;$J205,Listas!$AB$4:$AC$16,2,FALSE))</f>
        <v/>
      </c>
      <c r="J205" s="15" t="str">
        <f>IF(ISERROR(VLOOKUP($H205,Listas!$L$4:$M$7,2,FALSE)),"",VLOOKUP($H205,Listas!$L$4:$M$7,2,FALSE))</f>
        <v/>
      </c>
      <c r="K205" s="29" t="str">
        <f t="shared" si="3"/>
        <v/>
      </c>
      <c r="L205" s="29" t="str">
        <f>IF(C205="no",VLOOKUP(B205,Listas!$R$4:$Z$17,9, FALSE),"Por favor, introduzca detalles aquí")</f>
        <v>Por favor, introduzca detalles aquí</v>
      </c>
      <c r="M205" s="30" t="str">
        <f>IF(ISERROR(VLOOKUP($E205,Listas!$T$4:$Y$44,5,FALSE)),"",VLOOKUP($E205,Listas!$T$4:$Y$44,5,FALSE))</f>
        <v/>
      </c>
      <c r="N205" s="30" t="str">
        <f>IF(ISERROR(VLOOKUP($E205,Listas!$T$4:$Y$44,6,FALSE)),"",VLOOKUP($E205,Listas!$T$4:$Y$44,6,FALSE))</f>
        <v/>
      </c>
    </row>
    <row r="206" spans="1:14" x14ac:dyDescent="0.25">
      <c r="A206" s="14"/>
      <c r="B206" s="23" t="s">
        <v>942</v>
      </c>
      <c r="C206" s="14" t="s">
        <v>934</v>
      </c>
      <c r="D206" s="27" t="str">
        <f>IF(ISERROR(VLOOKUP($B206,Listas!$R$4:$S$16,2,FALSE)),"",VLOOKUP($B206,Listas!$R$4:$S$16,2,FALSE))</f>
        <v/>
      </c>
      <c r="E206" s="27" t="s">
        <v>985</v>
      </c>
      <c r="F206" s="27" t="s">
        <v>954</v>
      </c>
      <c r="G206" s="15"/>
      <c r="H206" s="15" t="s">
        <v>909</v>
      </c>
      <c r="I206" s="28" t="str">
        <f>IF(ISERROR(VLOOKUP($B206&amp;" "&amp;$J206,Listas!$AB$4:$AC$16,2,FALSE)),"",VLOOKUP($B206&amp;" "&amp;$J206,Listas!$AB$4:$AC$16,2,FALSE))</f>
        <v/>
      </c>
      <c r="J206" s="15" t="str">
        <f>IF(ISERROR(VLOOKUP($H206,Listas!$L$4:$M$7,2,FALSE)),"",VLOOKUP($H206,Listas!$L$4:$M$7,2,FALSE))</f>
        <v/>
      </c>
      <c r="K206" s="29" t="str">
        <f t="shared" si="3"/>
        <v/>
      </c>
      <c r="L206" s="29" t="str">
        <f>IF(C206="no",VLOOKUP(B206,Listas!$R$4:$Z$17,9, FALSE),"Por favor, introduzca detalles aquí")</f>
        <v>Por favor, introduzca detalles aquí</v>
      </c>
      <c r="M206" s="30" t="str">
        <f>IF(ISERROR(VLOOKUP($E206,Listas!$T$4:$Y$44,5,FALSE)),"",VLOOKUP($E206,Listas!$T$4:$Y$44,5,FALSE))</f>
        <v/>
      </c>
      <c r="N206" s="30" t="str">
        <f>IF(ISERROR(VLOOKUP($E206,Listas!$T$4:$Y$44,6,FALSE)),"",VLOOKUP($E206,Listas!$T$4:$Y$44,6,FALSE))</f>
        <v/>
      </c>
    </row>
    <row r="207" spans="1:14" x14ac:dyDescent="0.25">
      <c r="A207" s="14"/>
      <c r="B207" s="23" t="s">
        <v>942</v>
      </c>
      <c r="C207" s="14" t="s">
        <v>934</v>
      </c>
      <c r="D207" s="27" t="str">
        <f>IF(ISERROR(VLOOKUP($B207,Listas!$R$4:$S$16,2,FALSE)),"",VLOOKUP($B207,Listas!$R$4:$S$16,2,FALSE))</f>
        <v/>
      </c>
      <c r="E207" s="27" t="s">
        <v>985</v>
      </c>
      <c r="F207" s="27" t="s">
        <v>954</v>
      </c>
      <c r="G207" s="15"/>
      <c r="H207" s="15" t="s">
        <v>909</v>
      </c>
      <c r="I207" s="28" t="str">
        <f>IF(ISERROR(VLOOKUP($B207&amp;" "&amp;$J207,Listas!$AB$4:$AC$16,2,FALSE)),"",VLOOKUP($B207&amp;" "&amp;$J207,Listas!$AB$4:$AC$16,2,FALSE))</f>
        <v/>
      </c>
      <c r="J207" s="15" t="str">
        <f>IF(ISERROR(VLOOKUP($H207,Listas!$L$4:$M$7,2,FALSE)),"",VLOOKUP($H207,Listas!$L$4:$M$7,2,FALSE))</f>
        <v/>
      </c>
      <c r="K207" s="29" t="str">
        <f t="shared" si="3"/>
        <v/>
      </c>
      <c r="L207" s="29" t="str">
        <f>IF(C207="no",VLOOKUP(B207,Listas!$R$4:$Z$17,9, FALSE),"Por favor, introduzca detalles aquí")</f>
        <v>Por favor, introduzca detalles aquí</v>
      </c>
      <c r="M207" s="30" t="str">
        <f>IF(ISERROR(VLOOKUP($E207,Listas!$T$4:$Y$44,5,FALSE)),"",VLOOKUP($E207,Listas!$T$4:$Y$44,5,FALSE))</f>
        <v/>
      </c>
      <c r="N207" s="30" t="str">
        <f>IF(ISERROR(VLOOKUP($E207,Listas!$T$4:$Y$44,6,FALSE)),"",VLOOKUP($E207,Listas!$T$4:$Y$44,6,FALSE))</f>
        <v/>
      </c>
    </row>
    <row r="208" spans="1:14" x14ac:dyDescent="0.25">
      <c r="A208" s="14"/>
      <c r="B208" s="23" t="s">
        <v>942</v>
      </c>
      <c r="C208" s="14" t="s">
        <v>934</v>
      </c>
      <c r="D208" s="27" t="str">
        <f>IF(ISERROR(VLOOKUP($B208,Listas!$R$4:$S$16,2,FALSE)),"",VLOOKUP($B208,Listas!$R$4:$S$16,2,FALSE))</f>
        <v/>
      </c>
      <c r="E208" s="27" t="s">
        <v>985</v>
      </c>
      <c r="F208" s="27" t="s">
        <v>954</v>
      </c>
      <c r="G208" s="15"/>
      <c r="H208" s="15" t="s">
        <v>909</v>
      </c>
      <c r="I208" s="28" t="str">
        <f>IF(ISERROR(VLOOKUP($B208&amp;" "&amp;$J208,Listas!$AB$4:$AC$16,2,FALSE)),"",VLOOKUP($B208&amp;" "&amp;$J208,Listas!$AB$4:$AC$16,2,FALSE))</f>
        <v/>
      </c>
      <c r="J208" s="15" t="str">
        <f>IF(ISERROR(VLOOKUP($H208,Listas!$L$4:$M$7,2,FALSE)),"",VLOOKUP($H208,Listas!$L$4:$M$7,2,FALSE))</f>
        <v/>
      </c>
      <c r="K208" s="29" t="str">
        <f t="shared" si="3"/>
        <v/>
      </c>
      <c r="L208" s="29" t="str">
        <f>IF(C208="no",VLOOKUP(B208,Listas!$R$4:$Z$17,9, FALSE),"Por favor, introduzca detalles aquí")</f>
        <v>Por favor, introduzca detalles aquí</v>
      </c>
      <c r="M208" s="30" t="str">
        <f>IF(ISERROR(VLOOKUP($E208,Listas!$T$4:$Y$44,5,FALSE)),"",VLOOKUP($E208,Listas!$T$4:$Y$44,5,FALSE))</f>
        <v/>
      </c>
      <c r="N208" s="30" t="str">
        <f>IF(ISERROR(VLOOKUP($E208,Listas!$T$4:$Y$44,6,FALSE)),"",VLOOKUP($E208,Listas!$T$4:$Y$44,6,FALSE))</f>
        <v/>
      </c>
    </row>
    <row r="209" spans="1:14" x14ac:dyDescent="0.25">
      <c r="A209" s="14"/>
      <c r="B209" s="23" t="s">
        <v>942</v>
      </c>
      <c r="C209" s="14" t="s">
        <v>934</v>
      </c>
      <c r="D209" s="27" t="str">
        <f>IF(ISERROR(VLOOKUP($B209,Listas!$R$4:$S$16,2,FALSE)),"",VLOOKUP($B209,Listas!$R$4:$S$16,2,FALSE))</f>
        <v/>
      </c>
      <c r="E209" s="27" t="s">
        <v>985</v>
      </c>
      <c r="F209" s="27" t="s">
        <v>954</v>
      </c>
      <c r="G209" s="15"/>
      <c r="H209" s="15" t="s">
        <v>909</v>
      </c>
      <c r="I209" s="28" t="str">
        <f>IF(ISERROR(VLOOKUP($B209&amp;" "&amp;$J209,Listas!$AB$4:$AC$16,2,FALSE)),"",VLOOKUP($B209&amp;" "&amp;$J209,Listas!$AB$4:$AC$16,2,FALSE))</f>
        <v/>
      </c>
      <c r="J209" s="15" t="str">
        <f>IF(ISERROR(VLOOKUP($H209,Listas!$L$4:$M$7,2,FALSE)),"",VLOOKUP($H209,Listas!$L$4:$M$7,2,FALSE))</f>
        <v/>
      </c>
      <c r="K209" s="29" t="str">
        <f t="shared" si="3"/>
        <v/>
      </c>
      <c r="L209" s="29" t="str">
        <f>IF(C209="no",VLOOKUP(B209,Listas!$R$4:$Z$17,9, FALSE),"Por favor, introduzca detalles aquí")</f>
        <v>Por favor, introduzca detalles aquí</v>
      </c>
      <c r="M209" s="30" t="str">
        <f>IF(ISERROR(VLOOKUP($E209,Listas!$T$4:$Y$44,5,FALSE)),"",VLOOKUP($E209,Listas!$T$4:$Y$44,5,FALSE))</f>
        <v/>
      </c>
      <c r="N209" s="30" t="str">
        <f>IF(ISERROR(VLOOKUP($E209,Listas!$T$4:$Y$44,6,FALSE)),"",VLOOKUP($E209,Listas!$T$4:$Y$44,6,FALSE))</f>
        <v/>
      </c>
    </row>
    <row r="210" spans="1:14" x14ac:dyDescent="0.25">
      <c r="A210" s="14"/>
      <c r="B210" s="23" t="s">
        <v>942</v>
      </c>
      <c r="C210" s="14" t="s">
        <v>934</v>
      </c>
      <c r="D210" s="27" t="str">
        <f>IF(ISERROR(VLOOKUP($B210,Listas!$R$4:$S$16,2,FALSE)),"",VLOOKUP($B210,Listas!$R$4:$S$16,2,FALSE))</f>
        <v/>
      </c>
      <c r="E210" s="27" t="s">
        <v>985</v>
      </c>
      <c r="F210" s="27" t="s">
        <v>954</v>
      </c>
      <c r="G210" s="15"/>
      <c r="H210" s="15" t="s">
        <v>909</v>
      </c>
      <c r="I210" s="28" t="str">
        <f>IF(ISERROR(VLOOKUP($B210&amp;" "&amp;$J210,Listas!$AB$4:$AC$16,2,FALSE)),"",VLOOKUP($B210&amp;" "&amp;$J210,Listas!$AB$4:$AC$16,2,FALSE))</f>
        <v/>
      </c>
      <c r="J210" s="15" t="str">
        <f>IF(ISERROR(VLOOKUP($H210,Listas!$L$4:$M$7,2,FALSE)),"",VLOOKUP($H210,Listas!$L$4:$M$7,2,FALSE))</f>
        <v/>
      </c>
      <c r="K210" s="29" t="str">
        <f t="shared" si="3"/>
        <v/>
      </c>
      <c r="L210" s="29" t="str">
        <f>IF(C210="no",VLOOKUP(B210,Listas!$R$4:$Z$17,9, FALSE),"Por favor, introduzca detalles aquí")</f>
        <v>Por favor, introduzca detalles aquí</v>
      </c>
      <c r="M210" s="30" t="str">
        <f>IF(ISERROR(VLOOKUP($E210,Listas!$T$4:$Y$44,5,FALSE)),"",VLOOKUP($E210,Listas!$T$4:$Y$44,5,FALSE))</f>
        <v/>
      </c>
      <c r="N210" s="30" t="str">
        <f>IF(ISERROR(VLOOKUP($E210,Listas!$T$4:$Y$44,6,FALSE)),"",VLOOKUP($E210,Listas!$T$4:$Y$44,6,FALSE))</f>
        <v/>
      </c>
    </row>
    <row r="211" spans="1:14" x14ac:dyDescent="0.25">
      <c r="A211" s="14"/>
      <c r="B211" s="23" t="s">
        <v>942</v>
      </c>
      <c r="C211" s="14" t="s">
        <v>934</v>
      </c>
      <c r="D211" s="27" t="str">
        <f>IF(ISERROR(VLOOKUP($B211,Listas!$R$4:$S$16,2,FALSE)),"",VLOOKUP($B211,Listas!$R$4:$S$16,2,FALSE))</f>
        <v/>
      </c>
      <c r="E211" s="27" t="s">
        <v>985</v>
      </c>
      <c r="F211" s="27" t="s">
        <v>954</v>
      </c>
      <c r="G211" s="15"/>
      <c r="H211" s="15" t="s">
        <v>909</v>
      </c>
      <c r="I211" s="28" t="str">
        <f>IF(ISERROR(VLOOKUP($B211&amp;" "&amp;$J211,Listas!$AB$4:$AC$16,2,FALSE)),"",VLOOKUP($B211&amp;" "&amp;$J211,Listas!$AB$4:$AC$16,2,FALSE))</f>
        <v/>
      </c>
      <c r="J211" s="15" t="str">
        <f>IF(ISERROR(VLOOKUP($H211,Listas!$L$4:$M$7,2,FALSE)),"",VLOOKUP($H211,Listas!$L$4:$M$7,2,FALSE))</f>
        <v/>
      </c>
      <c r="K211" s="29" t="str">
        <f t="shared" si="3"/>
        <v/>
      </c>
      <c r="L211" s="29" t="str">
        <f>IF(C211="no",VLOOKUP(B211,Listas!$R$4:$Z$17,9, FALSE),"Por favor, introduzca detalles aquí")</f>
        <v>Por favor, introduzca detalles aquí</v>
      </c>
      <c r="M211" s="30" t="str">
        <f>IF(ISERROR(VLOOKUP($E211,Listas!$T$4:$Y$44,5,FALSE)),"",VLOOKUP($E211,Listas!$T$4:$Y$44,5,FALSE))</f>
        <v/>
      </c>
      <c r="N211" s="30" t="str">
        <f>IF(ISERROR(VLOOKUP($E211,Listas!$T$4:$Y$44,6,FALSE)),"",VLOOKUP($E211,Listas!$T$4:$Y$44,6,FALSE))</f>
        <v/>
      </c>
    </row>
    <row r="212" spans="1:14" x14ac:dyDescent="0.25">
      <c r="A212" s="14"/>
      <c r="B212" s="23" t="s">
        <v>942</v>
      </c>
      <c r="C212" s="14" t="s">
        <v>934</v>
      </c>
      <c r="D212" s="27" t="str">
        <f>IF(ISERROR(VLOOKUP($B212,Listas!$R$4:$S$16,2,FALSE)),"",VLOOKUP($B212,Listas!$R$4:$S$16,2,FALSE))</f>
        <v/>
      </c>
      <c r="E212" s="27" t="s">
        <v>985</v>
      </c>
      <c r="F212" s="27" t="s">
        <v>954</v>
      </c>
      <c r="G212" s="15"/>
      <c r="H212" s="15" t="s">
        <v>909</v>
      </c>
      <c r="I212" s="28" t="str">
        <f>IF(ISERROR(VLOOKUP($B212&amp;" "&amp;$J212,Listas!$AB$4:$AC$16,2,FALSE)),"",VLOOKUP($B212&amp;" "&amp;$J212,Listas!$AB$4:$AC$16,2,FALSE))</f>
        <v/>
      </c>
      <c r="J212" s="15" t="str">
        <f>IF(ISERROR(VLOOKUP($H212,Listas!$L$4:$M$7,2,FALSE)),"",VLOOKUP($H212,Listas!$L$4:$M$7,2,FALSE))</f>
        <v/>
      </c>
      <c r="K212" s="29" t="str">
        <f t="shared" si="3"/>
        <v/>
      </c>
      <c r="L212" s="29" t="str">
        <f>IF(C212="no",VLOOKUP(B212,Listas!$R$4:$Z$17,9, FALSE),"Por favor, introduzca detalles aquí")</f>
        <v>Por favor, introduzca detalles aquí</v>
      </c>
      <c r="M212" s="30" t="str">
        <f>IF(ISERROR(VLOOKUP($E212,Listas!$T$4:$Y$44,5,FALSE)),"",VLOOKUP($E212,Listas!$T$4:$Y$44,5,FALSE))</f>
        <v/>
      </c>
      <c r="N212" s="30" t="str">
        <f>IF(ISERROR(VLOOKUP($E212,Listas!$T$4:$Y$44,6,FALSE)),"",VLOOKUP($E212,Listas!$T$4:$Y$44,6,FALSE))</f>
        <v/>
      </c>
    </row>
    <row r="213" spans="1:14" x14ac:dyDescent="0.25">
      <c r="A213" s="14"/>
      <c r="B213" s="23" t="s">
        <v>942</v>
      </c>
      <c r="C213" s="14" t="s">
        <v>934</v>
      </c>
      <c r="D213" s="27" t="str">
        <f>IF(ISERROR(VLOOKUP($B213,Listas!$R$4:$S$16,2,FALSE)),"",VLOOKUP($B213,Listas!$R$4:$S$16,2,FALSE))</f>
        <v/>
      </c>
      <c r="E213" s="27" t="s">
        <v>985</v>
      </c>
      <c r="F213" s="27" t="s">
        <v>954</v>
      </c>
      <c r="G213" s="15"/>
      <c r="H213" s="15" t="s">
        <v>909</v>
      </c>
      <c r="I213" s="28" t="str">
        <f>IF(ISERROR(VLOOKUP($B213&amp;" "&amp;$J213,Listas!$AB$4:$AC$16,2,FALSE)),"",VLOOKUP($B213&amp;" "&amp;$J213,Listas!$AB$4:$AC$16,2,FALSE))</f>
        <v/>
      </c>
      <c r="J213" s="15" t="str">
        <f>IF(ISERROR(VLOOKUP($H213,Listas!$L$4:$M$7,2,FALSE)),"",VLOOKUP($H213,Listas!$L$4:$M$7,2,FALSE))</f>
        <v/>
      </c>
      <c r="K213" s="29" t="str">
        <f t="shared" si="3"/>
        <v/>
      </c>
      <c r="L213" s="29" t="str">
        <f>IF(C213="no",VLOOKUP(B213,Listas!$R$4:$Z$17,9, FALSE),"Por favor, introduzca detalles aquí")</f>
        <v>Por favor, introduzca detalles aquí</v>
      </c>
      <c r="M213" s="30" t="str">
        <f>IF(ISERROR(VLOOKUP($E213,Listas!$T$4:$Y$44,5,FALSE)),"",VLOOKUP($E213,Listas!$T$4:$Y$44,5,FALSE))</f>
        <v/>
      </c>
      <c r="N213" s="30" t="str">
        <f>IF(ISERROR(VLOOKUP($E213,Listas!$T$4:$Y$44,6,FALSE)),"",VLOOKUP($E213,Listas!$T$4:$Y$44,6,FALSE))</f>
        <v/>
      </c>
    </row>
    <row r="214" spans="1:14" x14ac:dyDescent="0.25">
      <c r="A214" s="14"/>
      <c r="B214" s="23" t="s">
        <v>942</v>
      </c>
      <c r="C214" s="14" t="s">
        <v>934</v>
      </c>
      <c r="D214" s="27" t="str">
        <f>IF(ISERROR(VLOOKUP($B214,Listas!$R$4:$S$16,2,FALSE)),"",VLOOKUP($B214,Listas!$R$4:$S$16,2,FALSE))</f>
        <v/>
      </c>
      <c r="E214" s="27" t="s">
        <v>985</v>
      </c>
      <c r="F214" s="27" t="s">
        <v>954</v>
      </c>
      <c r="G214" s="15"/>
      <c r="H214" s="15" t="s">
        <v>909</v>
      </c>
      <c r="I214" s="28" t="str">
        <f>IF(ISERROR(VLOOKUP($B214&amp;" "&amp;$J214,Listas!$AB$4:$AC$16,2,FALSE)),"",VLOOKUP($B214&amp;" "&amp;$J214,Listas!$AB$4:$AC$16,2,FALSE))</f>
        <v/>
      </c>
      <c r="J214" s="15" t="str">
        <f>IF(ISERROR(VLOOKUP($H214,Listas!$L$4:$M$7,2,FALSE)),"",VLOOKUP($H214,Listas!$L$4:$M$7,2,FALSE))</f>
        <v/>
      </c>
      <c r="K214" s="29" t="str">
        <f t="shared" si="3"/>
        <v/>
      </c>
      <c r="L214" s="29" t="str">
        <f>IF(C214="no",VLOOKUP(B214,Listas!$R$4:$Z$17,9, FALSE),"Por favor, introduzca detalles aquí")</f>
        <v>Por favor, introduzca detalles aquí</v>
      </c>
      <c r="M214" s="30" t="str">
        <f>IF(ISERROR(VLOOKUP($E214,Listas!$T$4:$Y$44,5,FALSE)),"",VLOOKUP($E214,Listas!$T$4:$Y$44,5,FALSE))</f>
        <v/>
      </c>
      <c r="N214" s="30" t="str">
        <f>IF(ISERROR(VLOOKUP($E214,Listas!$T$4:$Y$44,6,FALSE)),"",VLOOKUP($E214,Listas!$T$4:$Y$44,6,FALSE))</f>
        <v/>
      </c>
    </row>
    <row r="215" spans="1:14" x14ac:dyDescent="0.25">
      <c r="A215" s="14"/>
      <c r="B215" s="23" t="s">
        <v>942</v>
      </c>
      <c r="C215" s="14" t="s">
        <v>934</v>
      </c>
      <c r="D215" s="27" t="str">
        <f>IF(ISERROR(VLOOKUP($B215,Listas!$R$4:$S$16,2,FALSE)),"",VLOOKUP($B215,Listas!$R$4:$S$16,2,FALSE))</f>
        <v/>
      </c>
      <c r="E215" s="27" t="s">
        <v>985</v>
      </c>
      <c r="F215" s="27" t="s">
        <v>954</v>
      </c>
      <c r="G215" s="15"/>
      <c r="H215" s="15" t="s">
        <v>909</v>
      </c>
      <c r="I215" s="28" t="str">
        <f>IF(ISERROR(VLOOKUP($B215&amp;" "&amp;$J215,Listas!$AB$4:$AC$16,2,FALSE)),"",VLOOKUP($B215&amp;" "&amp;$J215,Listas!$AB$4:$AC$16,2,FALSE))</f>
        <v/>
      </c>
      <c r="J215" s="15" t="str">
        <f>IF(ISERROR(VLOOKUP($H215,Listas!$L$4:$M$7,2,FALSE)),"",VLOOKUP($H215,Listas!$L$4:$M$7,2,FALSE))</f>
        <v/>
      </c>
      <c r="K215" s="29" t="str">
        <f t="shared" si="3"/>
        <v/>
      </c>
      <c r="L215" s="29" t="str">
        <f>IF(C215="no",VLOOKUP(B215,Listas!$R$4:$Z$17,9, FALSE),"Por favor, introduzca detalles aquí")</f>
        <v>Por favor, introduzca detalles aquí</v>
      </c>
      <c r="M215" s="30" t="str">
        <f>IF(ISERROR(VLOOKUP($E215,Listas!$T$4:$Y$44,5,FALSE)),"",VLOOKUP($E215,Listas!$T$4:$Y$44,5,FALSE))</f>
        <v/>
      </c>
      <c r="N215" s="30" t="str">
        <f>IF(ISERROR(VLOOKUP($E215,Listas!$T$4:$Y$44,6,FALSE)),"",VLOOKUP($E215,Listas!$T$4:$Y$44,6,FALSE))</f>
        <v/>
      </c>
    </row>
    <row r="216" spans="1:14" x14ac:dyDescent="0.25">
      <c r="A216" s="14"/>
      <c r="B216" s="23" t="s">
        <v>942</v>
      </c>
      <c r="C216" s="14" t="s">
        <v>934</v>
      </c>
      <c r="D216" s="27" t="str">
        <f>IF(ISERROR(VLOOKUP($B216,Listas!$R$4:$S$16,2,FALSE)),"",VLOOKUP($B216,Listas!$R$4:$S$16,2,FALSE))</f>
        <v/>
      </c>
      <c r="E216" s="27" t="s">
        <v>985</v>
      </c>
      <c r="F216" s="27" t="s">
        <v>954</v>
      </c>
      <c r="G216" s="15"/>
      <c r="H216" s="15" t="s">
        <v>909</v>
      </c>
      <c r="I216" s="28" t="str">
        <f>IF(ISERROR(VLOOKUP($B216&amp;" "&amp;$J216,Listas!$AB$4:$AC$16,2,FALSE)),"",VLOOKUP($B216&amp;" "&amp;$J216,Listas!$AB$4:$AC$16,2,FALSE))</f>
        <v/>
      </c>
      <c r="J216" s="15" t="str">
        <f>IF(ISERROR(VLOOKUP($H216,Listas!$L$4:$M$7,2,FALSE)),"",VLOOKUP($H216,Listas!$L$4:$M$7,2,FALSE))</f>
        <v/>
      </c>
      <c r="K216" s="29" t="str">
        <f t="shared" si="3"/>
        <v/>
      </c>
      <c r="L216" s="29" t="str">
        <f>IF(C216="no",VLOOKUP(B216,Listas!$R$4:$Z$17,9, FALSE),"Por favor, introduzca detalles aquí")</f>
        <v>Por favor, introduzca detalles aquí</v>
      </c>
      <c r="M216" s="30" t="str">
        <f>IF(ISERROR(VLOOKUP($E216,Listas!$T$4:$Y$44,5,FALSE)),"",VLOOKUP($E216,Listas!$T$4:$Y$44,5,FALSE))</f>
        <v/>
      </c>
      <c r="N216" s="30" t="str">
        <f>IF(ISERROR(VLOOKUP($E216,Listas!$T$4:$Y$44,6,FALSE)),"",VLOOKUP($E216,Listas!$T$4:$Y$44,6,FALSE))</f>
        <v/>
      </c>
    </row>
    <row r="217" spans="1:14" x14ac:dyDescent="0.25">
      <c r="A217" s="14"/>
      <c r="B217" s="23" t="s">
        <v>942</v>
      </c>
      <c r="C217" s="14" t="s">
        <v>934</v>
      </c>
      <c r="D217" s="27" t="str">
        <f>IF(ISERROR(VLOOKUP($B217,Listas!$R$4:$S$16,2,FALSE)),"",VLOOKUP($B217,Listas!$R$4:$S$16,2,FALSE))</f>
        <v/>
      </c>
      <c r="E217" s="27" t="s">
        <v>985</v>
      </c>
      <c r="F217" s="27" t="s">
        <v>954</v>
      </c>
      <c r="G217" s="15"/>
      <c r="H217" s="15" t="s">
        <v>909</v>
      </c>
      <c r="I217" s="28" t="str">
        <f>IF(ISERROR(VLOOKUP($B217&amp;" "&amp;$J217,Listas!$AB$4:$AC$16,2,FALSE)),"",VLOOKUP($B217&amp;" "&amp;$J217,Listas!$AB$4:$AC$16,2,FALSE))</f>
        <v/>
      </c>
      <c r="J217" s="15" t="str">
        <f>IF(ISERROR(VLOOKUP($H217,Listas!$L$4:$M$7,2,FALSE)),"",VLOOKUP($H217,Listas!$L$4:$M$7,2,FALSE))</f>
        <v/>
      </c>
      <c r="K217" s="29" t="str">
        <f t="shared" si="3"/>
        <v/>
      </c>
      <c r="L217" s="29" t="str">
        <f>IF(C217="no",VLOOKUP(B217,Listas!$R$4:$Z$17,9, FALSE),"Por favor, introduzca detalles aquí")</f>
        <v>Por favor, introduzca detalles aquí</v>
      </c>
      <c r="M217" s="30" t="str">
        <f>IF(ISERROR(VLOOKUP($E217,Listas!$T$4:$Y$44,5,FALSE)),"",VLOOKUP($E217,Listas!$T$4:$Y$44,5,FALSE))</f>
        <v/>
      </c>
      <c r="N217" s="30" t="str">
        <f>IF(ISERROR(VLOOKUP($E217,Listas!$T$4:$Y$44,6,FALSE)),"",VLOOKUP($E217,Listas!$T$4:$Y$44,6,FALSE))</f>
        <v/>
      </c>
    </row>
    <row r="218" spans="1:14" x14ac:dyDescent="0.25">
      <c r="A218" s="14"/>
      <c r="B218" s="23" t="s">
        <v>942</v>
      </c>
      <c r="C218" s="14" t="s">
        <v>934</v>
      </c>
      <c r="D218" s="27" t="str">
        <f>IF(ISERROR(VLOOKUP($B218,Listas!$R$4:$S$16,2,FALSE)),"",VLOOKUP($B218,Listas!$R$4:$S$16,2,FALSE))</f>
        <v/>
      </c>
      <c r="E218" s="27" t="s">
        <v>985</v>
      </c>
      <c r="F218" s="27" t="s">
        <v>954</v>
      </c>
      <c r="G218" s="15"/>
      <c r="H218" s="15" t="s">
        <v>909</v>
      </c>
      <c r="I218" s="28" t="str">
        <f>IF(ISERROR(VLOOKUP($B218&amp;" "&amp;$J218,Listas!$AB$4:$AC$16,2,FALSE)),"",VLOOKUP($B218&amp;" "&amp;$J218,Listas!$AB$4:$AC$16,2,FALSE))</f>
        <v/>
      </c>
      <c r="J218" s="15" t="str">
        <f>IF(ISERROR(VLOOKUP($H218,Listas!$L$4:$M$7,2,FALSE)),"",VLOOKUP($H218,Listas!$L$4:$M$7,2,FALSE))</f>
        <v/>
      </c>
      <c r="K218" s="29" t="str">
        <f t="shared" si="3"/>
        <v/>
      </c>
      <c r="L218" s="29" t="str">
        <f>IF(C218="no",VLOOKUP(B218,Listas!$R$4:$Z$17,9, FALSE),"Por favor, introduzca detalles aquí")</f>
        <v>Por favor, introduzca detalles aquí</v>
      </c>
      <c r="M218" s="30" t="str">
        <f>IF(ISERROR(VLOOKUP($E218,Listas!$T$4:$Y$44,5,FALSE)),"",VLOOKUP($E218,Listas!$T$4:$Y$44,5,FALSE))</f>
        <v/>
      </c>
      <c r="N218" s="30" t="str">
        <f>IF(ISERROR(VLOOKUP($E218,Listas!$T$4:$Y$44,6,FALSE)),"",VLOOKUP($E218,Listas!$T$4:$Y$44,6,FALSE))</f>
        <v/>
      </c>
    </row>
    <row r="219" spans="1:14" x14ac:dyDescent="0.25">
      <c r="A219" s="14"/>
      <c r="B219" s="23" t="s">
        <v>942</v>
      </c>
      <c r="C219" s="14" t="s">
        <v>934</v>
      </c>
      <c r="D219" s="27" t="str">
        <f>IF(ISERROR(VLOOKUP($B219,Listas!$R$4:$S$16,2,FALSE)),"",VLOOKUP($B219,Listas!$R$4:$S$16,2,FALSE))</f>
        <v/>
      </c>
      <c r="E219" s="27" t="s">
        <v>985</v>
      </c>
      <c r="F219" s="27" t="s">
        <v>954</v>
      </c>
      <c r="G219" s="15"/>
      <c r="H219" s="15" t="s">
        <v>909</v>
      </c>
      <c r="I219" s="28" t="str">
        <f>IF(ISERROR(VLOOKUP($B219&amp;" "&amp;$J219,Listas!$AB$4:$AC$16,2,FALSE)),"",VLOOKUP($B219&amp;" "&amp;$J219,Listas!$AB$4:$AC$16,2,FALSE))</f>
        <v/>
      </c>
      <c r="J219" s="15" t="str">
        <f>IF(ISERROR(VLOOKUP($H219,Listas!$L$4:$M$7,2,FALSE)),"",VLOOKUP($H219,Listas!$L$4:$M$7,2,FALSE))</f>
        <v/>
      </c>
      <c r="K219" s="29" t="str">
        <f t="shared" si="3"/>
        <v/>
      </c>
      <c r="L219" s="29" t="str">
        <f>IF(C219="no",VLOOKUP(B219,Listas!$R$4:$Z$17,9, FALSE),"Por favor, introduzca detalles aquí")</f>
        <v>Por favor, introduzca detalles aquí</v>
      </c>
      <c r="M219" s="30" t="str">
        <f>IF(ISERROR(VLOOKUP($E219,Listas!$T$4:$Y$44,5,FALSE)),"",VLOOKUP($E219,Listas!$T$4:$Y$44,5,FALSE))</f>
        <v/>
      </c>
      <c r="N219" s="30" t="str">
        <f>IF(ISERROR(VLOOKUP($E219,Listas!$T$4:$Y$44,6,FALSE)),"",VLOOKUP($E219,Listas!$T$4:$Y$44,6,FALSE))</f>
        <v/>
      </c>
    </row>
    <row r="220" spans="1:14" x14ac:dyDescent="0.25">
      <c r="A220" s="14"/>
      <c r="B220" s="23" t="s">
        <v>942</v>
      </c>
      <c r="C220" s="14" t="s">
        <v>934</v>
      </c>
      <c r="D220" s="27" t="str">
        <f>IF(ISERROR(VLOOKUP($B220,Listas!$R$4:$S$16,2,FALSE)),"",VLOOKUP($B220,Listas!$R$4:$S$16,2,FALSE))</f>
        <v/>
      </c>
      <c r="E220" s="27" t="s">
        <v>985</v>
      </c>
      <c r="F220" s="27" t="s">
        <v>954</v>
      </c>
      <c r="G220" s="15"/>
      <c r="H220" s="15" t="s">
        <v>909</v>
      </c>
      <c r="I220" s="28" t="str">
        <f>IF(ISERROR(VLOOKUP($B220&amp;" "&amp;$J220,Listas!$AB$4:$AC$16,2,FALSE)),"",VLOOKUP($B220&amp;" "&amp;$J220,Listas!$AB$4:$AC$16,2,FALSE))</f>
        <v/>
      </c>
      <c r="J220" s="15" t="str">
        <f>IF(ISERROR(VLOOKUP($H220,Listas!$L$4:$M$7,2,FALSE)),"",VLOOKUP($H220,Listas!$L$4:$M$7,2,FALSE))</f>
        <v/>
      </c>
      <c r="K220" s="29" t="str">
        <f t="shared" si="3"/>
        <v/>
      </c>
      <c r="L220" s="29" t="str">
        <f>IF(C220="no",VLOOKUP(B220,Listas!$R$4:$Z$17,9, FALSE),"Por favor, introduzca detalles aquí")</f>
        <v>Por favor, introduzca detalles aquí</v>
      </c>
      <c r="M220" s="30" t="str">
        <f>IF(ISERROR(VLOOKUP($E220,Listas!$T$4:$Y$44,5,FALSE)),"",VLOOKUP($E220,Listas!$T$4:$Y$44,5,FALSE))</f>
        <v/>
      </c>
      <c r="N220" s="30" t="str">
        <f>IF(ISERROR(VLOOKUP($E220,Listas!$T$4:$Y$44,6,FALSE)),"",VLOOKUP($E220,Listas!$T$4:$Y$44,6,FALSE))</f>
        <v/>
      </c>
    </row>
    <row r="221" spans="1:14" x14ac:dyDescent="0.25">
      <c r="A221" s="14"/>
      <c r="B221" s="23" t="s">
        <v>942</v>
      </c>
      <c r="C221" s="14" t="s">
        <v>934</v>
      </c>
      <c r="D221" s="27" t="str">
        <f>IF(ISERROR(VLOOKUP($B221,Listas!$R$4:$S$16,2,FALSE)),"",VLOOKUP($B221,Listas!$R$4:$S$16,2,FALSE))</f>
        <v/>
      </c>
      <c r="E221" s="27" t="s">
        <v>985</v>
      </c>
      <c r="F221" s="27" t="s">
        <v>954</v>
      </c>
      <c r="G221" s="15"/>
      <c r="H221" s="15" t="s">
        <v>909</v>
      </c>
      <c r="I221" s="28" t="str">
        <f>IF(ISERROR(VLOOKUP($B221&amp;" "&amp;$J221,Listas!$AB$4:$AC$16,2,FALSE)),"",VLOOKUP($B221&amp;" "&amp;$J221,Listas!$AB$4:$AC$16,2,FALSE))</f>
        <v/>
      </c>
      <c r="J221" s="15" t="str">
        <f>IF(ISERROR(VLOOKUP($H221,Listas!$L$4:$M$7,2,FALSE)),"",VLOOKUP($H221,Listas!$L$4:$M$7,2,FALSE))</f>
        <v/>
      </c>
      <c r="K221" s="29" t="str">
        <f t="shared" si="3"/>
        <v/>
      </c>
      <c r="L221" s="29" t="str">
        <f>IF(C221="no",VLOOKUP(B221,Listas!$R$4:$Z$17,9, FALSE),"Por favor, introduzca detalles aquí")</f>
        <v>Por favor, introduzca detalles aquí</v>
      </c>
      <c r="M221" s="30" t="str">
        <f>IF(ISERROR(VLOOKUP($E221,Listas!$T$4:$Y$44,5,FALSE)),"",VLOOKUP($E221,Listas!$T$4:$Y$44,5,FALSE))</f>
        <v/>
      </c>
      <c r="N221" s="30" t="str">
        <f>IF(ISERROR(VLOOKUP($E221,Listas!$T$4:$Y$44,6,FALSE)),"",VLOOKUP($E221,Listas!$T$4:$Y$44,6,FALSE))</f>
        <v/>
      </c>
    </row>
    <row r="222" spans="1:14" x14ac:dyDescent="0.25">
      <c r="A222" s="14"/>
      <c r="B222" s="23" t="s">
        <v>942</v>
      </c>
      <c r="C222" s="14" t="s">
        <v>934</v>
      </c>
      <c r="D222" s="27" t="str">
        <f>IF(ISERROR(VLOOKUP($B222,Listas!$R$4:$S$16,2,FALSE)),"",VLOOKUP($B222,Listas!$R$4:$S$16,2,FALSE))</f>
        <v/>
      </c>
      <c r="E222" s="27" t="s">
        <v>985</v>
      </c>
      <c r="F222" s="27" t="s">
        <v>954</v>
      </c>
      <c r="G222" s="15"/>
      <c r="H222" s="15" t="s">
        <v>909</v>
      </c>
      <c r="I222" s="28" t="str">
        <f>IF(ISERROR(VLOOKUP($B222&amp;" "&amp;$J222,Listas!$AB$4:$AC$16,2,FALSE)),"",VLOOKUP($B222&amp;" "&amp;$J222,Listas!$AB$4:$AC$16,2,FALSE))</f>
        <v/>
      </c>
      <c r="J222" s="15" t="str">
        <f>IF(ISERROR(VLOOKUP($H222,Listas!$L$4:$M$7,2,FALSE)),"",VLOOKUP($H222,Listas!$L$4:$M$7,2,FALSE))</f>
        <v/>
      </c>
      <c r="K222" s="29" t="str">
        <f t="shared" si="3"/>
        <v/>
      </c>
      <c r="L222" s="29" t="str">
        <f>IF(C222="no",VLOOKUP(B222,Listas!$R$4:$Z$17,9, FALSE),"Por favor, introduzca detalles aquí")</f>
        <v>Por favor, introduzca detalles aquí</v>
      </c>
      <c r="M222" s="30" t="str">
        <f>IF(ISERROR(VLOOKUP($E222,Listas!$T$4:$Y$44,5,FALSE)),"",VLOOKUP($E222,Listas!$T$4:$Y$44,5,FALSE))</f>
        <v/>
      </c>
      <c r="N222" s="30" t="str">
        <f>IF(ISERROR(VLOOKUP($E222,Listas!$T$4:$Y$44,6,FALSE)),"",VLOOKUP($E222,Listas!$T$4:$Y$44,6,FALSE))</f>
        <v/>
      </c>
    </row>
    <row r="223" spans="1:14" x14ac:dyDescent="0.25">
      <c r="A223" s="14"/>
      <c r="B223" s="23" t="s">
        <v>942</v>
      </c>
      <c r="C223" s="14" t="s">
        <v>934</v>
      </c>
      <c r="D223" s="27" t="str">
        <f>IF(ISERROR(VLOOKUP($B223,Listas!$R$4:$S$16,2,FALSE)),"",VLOOKUP($B223,Listas!$R$4:$S$16,2,FALSE))</f>
        <v/>
      </c>
      <c r="E223" s="27" t="s">
        <v>985</v>
      </c>
      <c r="F223" s="27" t="s">
        <v>954</v>
      </c>
      <c r="G223" s="15"/>
      <c r="H223" s="15" t="s">
        <v>909</v>
      </c>
      <c r="I223" s="28" t="str">
        <f>IF(ISERROR(VLOOKUP($B223&amp;" "&amp;$J223,Listas!$AB$4:$AC$16,2,FALSE)),"",VLOOKUP($B223&amp;" "&amp;$J223,Listas!$AB$4:$AC$16,2,FALSE))</f>
        <v/>
      </c>
      <c r="J223" s="15" t="str">
        <f>IF(ISERROR(VLOOKUP($H223,Listas!$L$4:$M$7,2,FALSE)),"",VLOOKUP($H223,Listas!$L$4:$M$7,2,FALSE))</f>
        <v/>
      </c>
      <c r="K223" s="29" t="str">
        <f t="shared" si="3"/>
        <v/>
      </c>
      <c r="L223" s="29" t="str">
        <f>IF(C223="no",VLOOKUP(B223,Listas!$R$4:$Z$17,9, FALSE),"Por favor, introduzca detalles aquí")</f>
        <v>Por favor, introduzca detalles aquí</v>
      </c>
      <c r="M223" s="30" t="str">
        <f>IF(ISERROR(VLOOKUP($E223,Listas!$T$4:$Y$44,5,FALSE)),"",VLOOKUP($E223,Listas!$T$4:$Y$44,5,FALSE))</f>
        <v/>
      </c>
      <c r="N223" s="30" t="str">
        <f>IF(ISERROR(VLOOKUP($E223,Listas!$T$4:$Y$44,6,FALSE)),"",VLOOKUP($E223,Listas!$T$4:$Y$44,6,FALSE))</f>
        <v/>
      </c>
    </row>
    <row r="224" spans="1:14" x14ac:dyDescent="0.25">
      <c r="A224" s="14"/>
      <c r="B224" s="23" t="s">
        <v>942</v>
      </c>
      <c r="C224" s="14" t="s">
        <v>934</v>
      </c>
      <c r="D224" s="27" t="str">
        <f>IF(ISERROR(VLOOKUP($B224,Listas!$R$4:$S$16,2,FALSE)),"",VLOOKUP($B224,Listas!$R$4:$S$16,2,FALSE))</f>
        <v/>
      </c>
      <c r="E224" s="27" t="s">
        <v>985</v>
      </c>
      <c r="F224" s="27" t="s">
        <v>954</v>
      </c>
      <c r="G224" s="15"/>
      <c r="H224" s="15" t="s">
        <v>909</v>
      </c>
      <c r="I224" s="28" t="str">
        <f>IF(ISERROR(VLOOKUP($B224&amp;" "&amp;$J224,Listas!$AB$4:$AC$16,2,FALSE)),"",VLOOKUP($B224&amp;" "&amp;$J224,Listas!$AB$4:$AC$16,2,FALSE))</f>
        <v/>
      </c>
      <c r="J224" s="15" t="str">
        <f>IF(ISERROR(VLOOKUP($H224,Listas!$L$4:$M$7,2,FALSE)),"",VLOOKUP($H224,Listas!$L$4:$M$7,2,FALSE))</f>
        <v/>
      </c>
      <c r="K224" s="29" t="str">
        <f t="shared" si="3"/>
        <v/>
      </c>
      <c r="L224" s="29" t="str">
        <f>IF(C224="no",VLOOKUP(B224,Listas!$R$4:$Z$17,9, FALSE),"Por favor, introduzca detalles aquí")</f>
        <v>Por favor, introduzca detalles aquí</v>
      </c>
      <c r="M224" s="30" t="str">
        <f>IF(ISERROR(VLOOKUP($E224,Listas!$T$4:$Y$44,5,FALSE)),"",VLOOKUP($E224,Listas!$T$4:$Y$44,5,FALSE))</f>
        <v/>
      </c>
      <c r="N224" s="30" t="str">
        <f>IF(ISERROR(VLOOKUP($E224,Listas!$T$4:$Y$44,6,FALSE)),"",VLOOKUP($E224,Listas!$T$4:$Y$44,6,FALSE))</f>
        <v/>
      </c>
    </row>
    <row r="225" spans="1:14" x14ac:dyDescent="0.25">
      <c r="A225" s="14"/>
      <c r="B225" s="23" t="s">
        <v>942</v>
      </c>
      <c r="C225" s="14" t="s">
        <v>934</v>
      </c>
      <c r="D225" s="27" t="str">
        <f>IF(ISERROR(VLOOKUP($B225,Listas!$R$4:$S$16,2,FALSE)),"",VLOOKUP($B225,Listas!$R$4:$S$16,2,FALSE))</f>
        <v/>
      </c>
      <c r="E225" s="27" t="s">
        <v>985</v>
      </c>
      <c r="F225" s="27" t="s">
        <v>954</v>
      </c>
      <c r="G225" s="15"/>
      <c r="H225" s="15" t="s">
        <v>909</v>
      </c>
      <c r="I225" s="28" t="str">
        <f>IF(ISERROR(VLOOKUP($B225&amp;" "&amp;$J225,Listas!$AB$4:$AC$16,2,FALSE)),"",VLOOKUP($B225&amp;" "&amp;$J225,Listas!$AB$4:$AC$16,2,FALSE))</f>
        <v/>
      </c>
      <c r="J225" s="15" t="str">
        <f>IF(ISERROR(VLOOKUP($H225,Listas!$L$4:$M$7,2,FALSE)),"",VLOOKUP($H225,Listas!$L$4:$M$7,2,FALSE))</f>
        <v/>
      </c>
      <c r="K225" s="29" t="str">
        <f t="shared" si="3"/>
        <v/>
      </c>
      <c r="L225" s="29" t="str">
        <f>IF(C225="no",VLOOKUP(B225,Listas!$R$4:$Z$17,9, FALSE),"Por favor, introduzca detalles aquí")</f>
        <v>Por favor, introduzca detalles aquí</v>
      </c>
      <c r="M225" s="30" t="str">
        <f>IF(ISERROR(VLOOKUP($E225,Listas!$T$4:$Y$44,5,FALSE)),"",VLOOKUP($E225,Listas!$T$4:$Y$44,5,FALSE))</f>
        <v/>
      </c>
      <c r="N225" s="30" t="str">
        <f>IF(ISERROR(VLOOKUP($E225,Listas!$T$4:$Y$44,6,FALSE)),"",VLOOKUP($E225,Listas!$T$4:$Y$44,6,FALSE))</f>
        <v/>
      </c>
    </row>
    <row r="226" spans="1:14" x14ac:dyDescent="0.25">
      <c r="A226" s="14"/>
      <c r="B226" s="23" t="s">
        <v>942</v>
      </c>
      <c r="C226" s="14" t="s">
        <v>934</v>
      </c>
      <c r="D226" s="27" t="str">
        <f>IF(ISERROR(VLOOKUP($B226,Listas!$R$4:$S$16,2,FALSE)),"",VLOOKUP($B226,Listas!$R$4:$S$16,2,FALSE))</f>
        <v/>
      </c>
      <c r="E226" s="27" t="s">
        <v>985</v>
      </c>
      <c r="F226" s="27" t="s">
        <v>954</v>
      </c>
      <c r="G226" s="15"/>
      <c r="H226" s="15" t="s">
        <v>909</v>
      </c>
      <c r="I226" s="28" t="str">
        <f>IF(ISERROR(VLOOKUP($B226&amp;" "&amp;$J226,Listas!$AB$4:$AC$16,2,FALSE)),"",VLOOKUP($B226&amp;" "&amp;$J226,Listas!$AB$4:$AC$16,2,FALSE))</f>
        <v/>
      </c>
      <c r="J226" s="15" t="str">
        <f>IF(ISERROR(VLOOKUP($H226,Listas!$L$4:$M$7,2,FALSE)),"",VLOOKUP($H226,Listas!$L$4:$M$7,2,FALSE))</f>
        <v/>
      </c>
      <c r="K226" s="29" t="str">
        <f t="shared" si="3"/>
        <v/>
      </c>
      <c r="L226" s="29" t="str">
        <f>IF(C226="no",VLOOKUP(B226,Listas!$R$4:$Z$17,9, FALSE),"Por favor, introduzca detalles aquí")</f>
        <v>Por favor, introduzca detalles aquí</v>
      </c>
      <c r="M226" s="30" t="str">
        <f>IF(ISERROR(VLOOKUP($E226,Listas!$T$4:$Y$44,5,FALSE)),"",VLOOKUP($E226,Listas!$T$4:$Y$44,5,FALSE))</f>
        <v/>
      </c>
      <c r="N226" s="30" t="str">
        <f>IF(ISERROR(VLOOKUP($E226,Listas!$T$4:$Y$44,6,FALSE)),"",VLOOKUP($E226,Listas!$T$4:$Y$44,6,FALSE))</f>
        <v/>
      </c>
    </row>
    <row r="227" spans="1:14" x14ac:dyDescent="0.25">
      <c r="A227" s="14"/>
      <c r="B227" s="23" t="s">
        <v>942</v>
      </c>
      <c r="C227" s="14" t="s">
        <v>934</v>
      </c>
      <c r="D227" s="27" t="str">
        <f>IF(ISERROR(VLOOKUP($B227,Listas!$R$4:$S$16,2,FALSE)),"",VLOOKUP($B227,Listas!$R$4:$S$16,2,FALSE))</f>
        <v/>
      </c>
      <c r="E227" s="27" t="s">
        <v>985</v>
      </c>
      <c r="F227" s="27" t="s">
        <v>954</v>
      </c>
      <c r="G227" s="15"/>
      <c r="H227" s="15" t="s">
        <v>909</v>
      </c>
      <c r="I227" s="28" t="str">
        <f>IF(ISERROR(VLOOKUP($B227&amp;" "&amp;$J227,Listas!$AB$4:$AC$16,2,FALSE)),"",VLOOKUP($B227&amp;" "&amp;$J227,Listas!$AB$4:$AC$16,2,FALSE))</f>
        <v/>
      </c>
      <c r="J227" s="15" t="str">
        <f>IF(ISERROR(VLOOKUP($H227,Listas!$L$4:$M$7,2,FALSE)),"",VLOOKUP($H227,Listas!$L$4:$M$7,2,FALSE))</f>
        <v/>
      </c>
      <c r="K227" s="29" t="str">
        <f t="shared" si="3"/>
        <v/>
      </c>
      <c r="L227" s="29" t="str">
        <f>IF(C227="no",VLOOKUP(B227,Listas!$R$4:$Z$17,9, FALSE),"Por favor, introduzca detalles aquí")</f>
        <v>Por favor, introduzca detalles aquí</v>
      </c>
      <c r="M227" s="30" t="str">
        <f>IF(ISERROR(VLOOKUP($E227,Listas!$T$4:$Y$44,5,FALSE)),"",VLOOKUP($E227,Listas!$T$4:$Y$44,5,FALSE))</f>
        <v/>
      </c>
      <c r="N227" s="30" t="str">
        <f>IF(ISERROR(VLOOKUP($E227,Listas!$T$4:$Y$44,6,FALSE)),"",VLOOKUP($E227,Listas!$T$4:$Y$44,6,FALSE))</f>
        <v/>
      </c>
    </row>
    <row r="228" spans="1:14" x14ac:dyDescent="0.25">
      <c r="A228" s="14"/>
      <c r="B228" s="23" t="s">
        <v>942</v>
      </c>
      <c r="C228" s="14" t="s">
        <v>934</v>
      </c>
      <c r="D228" s="27" t="str">
        <f>IF(ISERROR(VLOOKUP($B228,Listas!$R$4:$S$16,2,FALSE)),"",VLOOKUP($B228,Listas!$R$4:$S$16,2,FALSE))</f>
        <v/>
      </c>
      <c r="E228" s="27" t="s">
        <v>985</v>
      </c>
      <c r="F228" s="27" t="s">
        <v>954</v>
      </c>
      <c r="G228" s="15"/>
      <c r="H228" s="15" t="s">
        <v>909</v>
      </c>
      <c r="I228" s="28" t="str">
        <f>IF(ISERROR(VLOOKUP($B228&amp;" "&amp;$J228,Listas!$AB$4:$AC$16,2,FALSE)),"",VLOOKUP($B228&amp;" "&amp;$J228,Listas!$AB$4:$AC$16,2,FALSE))</f>
        <v/>
      </c>
      <c r="J228" s="15" t="str">
        <f>IF(ISERROR(VLOOKUP($H228,Listas!$L$4:$M$7,2,FALSE)),"",VLOOKUP($H228,Listas!$L$4:$M$7,2,FALSE))</f>
        <v/>
      </c>
      <c r="K228" s="29" t="str">
        <f t="shared" si="3"/>
        <v/>
      </c>
      <c r="L228" s="29" t="str">
        <f>IF(C228="no",VLOOKUP(B228,Listas!$R$4:$Z$17,9, FALSE),"Por favor, introduzca detalles aquí")</f>
        <v>Por favor, introduzca detalles aquí</v>
      </c>
      <c r="M228" s="30" t="str">
        <f>IF(ISERROR(VLOOKUP($E228,Listas!$T$4:$Y$44,5,FALSE)),"",VLOOKUP($E228,Listas!$T$4:$Y$44,5,FALSE))</f>
        <v/>
      </c>
      <c r="N228" s="30" t="str">
        <f>IF(ISERROR(VLOOKUP($E228,Listas!$T$4:$Y$44,6,FALSE)),"",VLOOKUP($E228,Listas!$T$4:$Y$44,6,FALSE))</f>
        <v/>
      </c>
    </row>
    <row r="229" spans="1:14" x14ac:dyDescent="0.25">
      <c r="A229" s="14"/>
      <c r="B229" s="23" t="s">
        <v>942</v>
      </c>
      <c r="C229" s="14" t="s">
        <v>934</v>
      </c>
      <c r="D229" s="27" t="str">
        <f>IF(ISERROR(VLOOKUP($B229,Listas!$R$4:$S$16,2,FALSE)),"",VLOOKUP($B229,Listas!$R$4:$S$16,2,FALSE))</f>
        <v/>
      </c>
      <c r="E229" s="27" t="s">
        <v>985</v>
      </c>
      <c r="F229" s="27" t="s">
        <v>954</v>
      </c>
      <c r="G229" s="15"/>
      <c r="H229" s="15" t="s">
        <v>909</v>
      </c>
      <c r="I229" s="28" t="str">
        <f>IF(ISERROR(VLOOKUP($B229&amp;" "&amp;$J229,Listas!$AB$4:$AC$16,2,FALSE)),"",VLOOKUP($B229&amp;" "&amp;$J229,Listas!$AB$4:$AC$16,2,FALSE))</f>
        <v/>
      </c>
      <c r="J229" s="15" t="str">
        <f>IF(ISERROR(VLOOKUP($H229,Listas!$L$4:$M$7,2,FALSE)),"",VLOOKUP($H229,Listas!$L$4:$M$7,2,FALSE))</f>
        <v/>
      </c>
      <c r="K229" s="29" t="str">
        <f t="shared" si="3"/>
        <v/>
      </c>
      <c r="L229" s="29" t="str">
        <f>IF(C229="no",VLOOKUP(B229,Listas!$R$4:$Z$17,9, FALSE),"Por favor, introduzca detalles aquí")</f>
        <v>Por favor, introduzca detalles aquí</v>
      </c>
      <c r="M229" s="30" t="str">
        <f>IF(ISERROR(VLOOKUP($E229,Listas!$T$4:$Y$44,5,FALSE)),"",VLOOKUP($E229,Listas!$T$4:$Y$44,5,FALSE))</f>
        <v/>
      </c>
      <c r="N229" s="30" t="str">
        <f>IF(ISERROR(VLOOKUP($E229,Listas!$T$4:$Y$44,6,FALSE)),"",VLOOKUP($E229,Listas!$T$4:$Y$44,6,FALSE))</f>
        <v/>
      </c>
    </row>
    <row r="230" spans="1:14" x14ac:dyDescent="0.25">
      <c r="A230" s="14"/>
      <c r="B230" s="23" t="s">
        <v>942</v>
      </c>
      <c r="C230" s="14" t="s">
        <v>934</v>
      </c>
      <c r="D230" s="27" t="str">
        <f>IF(ISERROR(VLOOKUP($B230,Listas!$R$4:$S$16,2,FALSE)),"",VLOOKUP($B230,Listas!$R$4:$S$16,2,FALSE))</f>
        <v/>
      </c>
      <c r="E230" s="27" t="s">
        <v>985</v>
      </c>
      <c r="F230" s="27" t="s">
        <v>954</v>
      </c>
      <c r="G230" s="15"/>
      <c r="H230" s="15" t="s">
        <v>909</v>
      </c>
      <c r="I230" s="28" t="str">
        <f>IF(ISERROR(VLOOKUP($B230&amp;" "&amp;$J230,Listas!$AB$4:$AC$16,2,FALSE)),"",VLOOKUP($B230&amp;" "&amp;$J230,Listas!$AB$4:$AC$16,2,FALSE))</f>
        <v/>
      </c>
      <c r="J230" s="15" t="str">
        <f>IF(ISERROR(VLOOKUP($H230,Listas!$L$4:$M$7,2,FALSE)),"",VLOOKUP($H230,Listas!$L$4:$M$7,2,FALSE))</f>
        <v/>
      </c>
      <c r="K230" s="29" t="str">
        <f t="shared" si="3"/>
        <v/>
      </c>
      <c r="L230" s="29" t="str">
        <f>IF(C230="no",VLOOKUP(B230,Listas!$R$4:$Z$17,9, FALSE),"Por favor, introduzca detalles aquí")</f>
        <v>Por favor, introduzca detalles aquí</v>
      </c>
      <c r="M230" s="30" t="str">
        <f>IF(ISERROR(VLOOKUP($E230,Listas!$T$4:$Y$44,5,FALSE)),"",VLOOKUP($E230,Listas!$T$4:$Y$44,5,FALSE))</f>
        <v/>
      </c>
      <c r="N230" s="30" t="str">
        <f>IF(ISERROR(VLOOKUP($E230,Listas!$T$4:$Y$44,6,FALSE)),"",VLOOKUP($E230,Listas!$T$4:$Y$44,6,FALSE))</f>
        <v/>
      </c>
    </row>
    <row r="231" spans="1:14" x14ac:dyDescent="0.25">
      <c r="A231" s="14"/>
      <c r="B231" s="23" t="s">
        <v>942</v>
      </c>
      <c r="C231" s="14" t="s">
        <v>934</v>
      </c>
      <c r="D231" s="27" t="str">
        <f>IF(ISERROR(VLOOKUP($B231,Listas!$R$4:$S$16,2,FALSE)),"",VLOOKUP($B231,Listas!$R$4:$S$16,2,FALSE))</f>
        <v/>
      </c>
      <c r="E231" s="27" t="s">
        <v>985</v>
      </c>
      <c r="F231" s="27" t="s">
        <v>954</v>
      </c>
      <c r="G231" s="15"/>
      <c r="H231" s="15" t="s">
        <v>909</v>
      </c>
      <c r="I231" s="28" t="str">
        <f>IF(ISERROR(VLOOKUP($B231&amp;" "&amp;$J231,Listas!$AB$4:$AC$16,2,FALSE)),"",VLOOKUP($B231&amp;" "&amp;$J231,Listas!$AB$4:$AC$16,2,FALSE))</f>
        <v/>
      </c>
      <c r="J231" s="15" t="str">
        <f>IF(ISERROR(VLOOKUP($H231,Listas!$L$4:$M$7,2,FALSE)),"",VLOOKUP($H231,Listas!$L$4:$M$7,2,FALSE))</f>
        <v/>
      </c>
      <c r="K231" s="29" t="str">
        <f t="shared" si="3"/>
        <v/>
      </c>
      <c r="L231" s="29" t="str">
        <f>IF(C231="no",VLOOKUP(B231,Listas!$R$4:$Z$17,9, FALSE),"Por favor, introduzca detalles aquí")</f>
        <v>Por favor, introduzca detalles aquí</v>
      </c>
      <c r="M231" s="30" t="str">
        <f>IF(ISERROR(VLOOKUP($E231,Listas!$T$4:$Y$44,5,FALSE)),"",VLOOKUP($E231,Listas!$T$4:$Y$44,5,FALSE))</f>
        <v/>
      </c>
      <c r="N231" s="30" t="str">
        <f>IF(ISERROR(VLOOKUP($E231,Listas!$T$4:$Y$44,6,FALSE)),"",VLOOKUP($E231,Listas!$T$4:$Y$44,6,FALSE))</f>
        <v/>
      </c>
    </row>
    <row r="232" spans="1:14" x14ac:dyDescent="0.25">
      <c r="A232" s="14"/>
      <c r="B232" s="23" t="s">
        <v>942</v>
      </c>
      <c r="C232" s="14" t="s">
        <v>934</v>
      </c>
      <c r="D232" s="27" t="str">
        <f>IF(ISERROR(VLOOKUP($B232,Listas!$R$4:$S$16,2,FALSE)),"",VLOOKUP($B232,Listas!$R$4:$S$16,2,FALSE))</f>
        <v/>
      </c>
      <c r="E232" s="27" t="s">
        <v>985</v>
      </c>
      <c r="F232" s="27" t="s">
        <v>954</v>
      </c>
      <c r="G232" s="15"/>
      <c r="H232" s="15" t="s">
        <v>909</v>
      </c>
      <c r="I232" s="28" t="str">
        <f>IF(ISERROR(VLOOKUP($B232&amp;" "&amp;$J232,Listas!$AB$4:$AC$16,2,FALSE)),"",VLOOKUP($B232&amp;" "&amp;$J232,Listas!$AB$4:$AC$16,2,FALSE))</f>
        <v/>
      </c>
      <c r="J232" s="15" t="str">
        <f>IF(ISERROR(VLOOKUP($H232,Listas!$L$4:$M$7,2,FALSE)),"",VLOOKUP($H232,Listas!$L$4:$M$7,2,FALSE))</f>
        <v/>
      </c>
      <c r="K232" s="29" t="str">
        <f t="shared" si="3"/>
        <v/>
      </c>
      <c r="L232" s="29" t="str">
        <f>IF(C232="no",VLOOKUP(B232,Listas!$R$4:$Z$17,9, FALSE),"Por favor, introduzca detalles aquí")</f>
        <v>Por favor, introduzca detalles aquí</v>
      </c>
      <c r="M232" s="30" t="str">
        <f>IF(ISERROR(VLOOKUP($E232,Listas!$T$4:$Y$44,5,FALSE)),"",VLOOKUP($E232,Listas!$T$4:$Y$44,5,FALSE))</f>
        <v/>
      </c>
      <c r="N232" s="30" t="str">
        <f>IF(ISERROR(VLOOKUP($E232,Listas!$T$4:$Y$44,6,FALSE)),"",VLOOKUP($E232,Listas!$T$4:$Y$44,6,FALSE))</f>
        <v/>
      </c>
    </row>
    <row r="233" spans="1:14" x14ac:dyDescent="0.25">
      <c r="A233" s="14"/>
      <c r="B233" s="23" t="s">
        <v>942</v>
      </c>
      <c r="C233" s="14" t="s">
        <v>934</v>
      </c>
      <c r="D233" s="27" t="str">
        <f>IF(ISERROR(VLOOKUP($B233,Listas!$R$4:$S$16,2,FALSE)),"",VLOOKUP($B233,Listas!$R$4:$S$16,2,FALSE))</f>
        <v/>
      </c>
      <c r="E233" s="27" t="s">
        <v>985</v>
      </c>
      <c r="F233" s="27" t="s">
        <v>954</v>
      </c>
      <c r="G233" s="15"/>
      <c r="H233" s="15" t="s">
        <v>909</v>
      </c>
      <c r="I233" s="28" t="str">
        <f>IF(ISERROR(VLOOKUP($B233&amp;" "&amp;$J233,Listas!$AB$4:$AC$16,2,FALSE)),"",VLOOKUP($B233&amp;" "&amp;$J233,Listas!$AB$4:$AC$16,2,FALSE))</f>
        <v/>
      </c>
      <c r="J233" s="15" t="str">
        <f>IF(ISERROR(VLOOKUP($H233,Listas!$L$4:$M$7,2,FALSE)),"",VLOOKUP($H233,Listas!$L$4:$M$7,2,FALSE))</f>
        <v/>
      </c>
      <c r="K233" s="29" t="str">
        <f t="shared" si="3"/>
        <v/>
      </c>
      <c r="L233" s="29" t="str">
        <f>IF(C233="no",VLOOKUP(B233,Listas!$R$4:$Z$17,9, FALSE),"Por favor, introduzca detalles aquí")</f>
        <v>Por favor, introduzca detalles aquí</v>
      </c>
      <c r="M233" s="30" t="str">
        <f>IF(ISERROR(VLOOKUP($E233,Listas!$T$4:$Y$44,5,FALSE)),"",VLOOKUP($E233,Listas!$T$4:$Y$44,5,FALSE))</f>
        <v/>
      </c>
      <c r="N233" s="30" t="str">
        <f>IF(ISERROR(VLOOKUP($E233,Listas!$T$4:$Y$44,6,FALSE)),"",VLOOKUP($E233,Listas!$T$4:$Y$44,6,FALSE))</f>
        <v/>
      </c>
    </row>
    <row r="234" spans="1:14" x14ac:dyDescent="0.25">
      <c r="A234" s="14"/>
      <c r="B234" s="23" t="s">
        <v>942</v>
      </c>
      <c r="C234" s="14" t="s">
        <v>934</v>
      </c>
      <c r="D234" s="27" t="str">
        <f>IF(ISERROR(VLOOKUP($B234,Listas!$R$4:$S$16,2,FALSE)),"",VLOOKUP($B234,Listas!$R$4:$S$16,2,FALSE))</f>
        <v/>
      </c>
      <c r="E234" s="27" t="s">
        <v>985</v>
      </c>
      <c r="F234" s="27" t="s">
        <v>954</v>
      </c>
      <c r="G234" s="15"/>
      <c r="H234" s="15" t="s">
        <v>909</v>
      </c>
      <c r="I234" s="28" t="str">
        <f>IF(ISERROR(VLOOKUP($B234&amp;" "&amp;$J234,Listas!$AB$4:$AC$16,2,FALSE)),"",VLOOKUP($B234&amp;" "&amp;$J234,Listas!$AB$4:$AC$16,2,FALSE))</f>
        <v/>
      </c>
      <c r="J234" s="15" t="str">
        <f>IF(ISERROR(VLOOKUP($H234,Listas!$L$4:$M$7,2,FALSE)),"",VLOOKUP($H234,Listas!$L$4:$M$7,2,FALSE))</f>
        <v/>
      </c>
      <c r="K234" s="29" t="str">
        <f t="shared" si="3"/>
        <v/>
      </c>
      <c r="L234" s="29" t="str">
        <f>IF(C234="no",VLOOKUP(B234,Listas!$R$4:$Z$17,9, FALSE),"Por favor, introduzca detalles aquí")</f>
        <v>Por favor, introduzca detalles aquí</v>
      </c>
      <c r="M234" s="30" t="str">
        <f>IF(ISERROR(VLOOKUP($E234,Listas!$T$4:$Y$44,5,FALSE)),"",VLOOKUP($E234,Listas!$T$4:$Y$44,5,FALSE))</f>
        <v/>
      </c>
      <c r="N234" s="30" t="str">
        <f>IF(ISERROR(VLOOKUP($E234,Listas!$T$4:$Y$44,6,FALSE)),"",VLOOKUP($E234,Listas!$T$4:$Y$44,6,FALSE))</f>
        <v/>
      </c>
    </row>
    <row r="235" spans="1:14" x14ac:dyDescent="0.25">
      <c r="A235" s="14"/>
      <c r="B235" s="23" t="s">
        <v>942</v>
      </c>
      <c r="C235" s="14" t="s">
        <v>934</v>
      </c>
      <c r="D235" s="27" t="str">
        <f>IF(ISERROR(VLOOKUP($B235,Listas!$R$4:$S$16,2,FALSE)),"",VLOOKUP($B235,Listas!$R$4:$S$16,2,FALSE))</f>
        <v/>
      </c>
      <c r="E235" s="27" t="s">
        <v>985</v>
      </c>
      <c r="F235" s="27" t="s">
        <v>954</v>
      </c>
      <c r="G235" s="15"/>
      <c r="H235" s="15" t="s">
        <v>909</v>
      </c>
      <c r="I235" s="28" t="str">
        <f>IF(ISERROR(VLOOKUP($B235&amp;" "&amp;$J235,Listas!$AB$4:$AC$16,2,FALSE)),"",VLOOKUP($B235&amp;" "&amp;$J235,Listas!$AB$4:$AC$16,2,FALSE))</f>
        <v/>
      </c>
      <c r="J235" s="15" t="str">
        <f>IF(ISERROR(VLOOKUP($H235,Listas!$L$4:$M$7,2,FALSE)),"",VLOOKUP($H235,Listas!$L$4:$M$7,2,FALSE))</f>
        <v/>
      </c>
      <c r="K235" s="29" t="str">
        <f t="shared" si="3"/>
        <v/>
      </c>
      <c r="L235" s="29" t="str">
        <f>IF(C235="no",VLOOKUP(B235,Listas!$R$4:$Z$17,9, FALSE),"Por favor, introduzca detalles aquí")</f>
        <v>Por favor, introduzca detalles aquí</v>
      </c>
      <c r="M235" s="30" t="str">
        <f>IF(ISERROR(VLOOKUP($E235,Listas!$T$4:$Y$44,5,FALSE)),"",VLOOKUP($E235,Listas!$T$4:$Y$44,5,FALSE))</f>
        <v/>
      </c>
      <c r="N235" s="30" t="str">
        <f>IF(ISERROR(VLOOKUP($E235,Listas!$T$4:$Y$44,6,FALSE)),"",VLOOKUP($E235,Listas!$T$4:$Y$44,6,FALSE))</f>
        <v/>
      </c>
    </row>
    <row r="236" spans="1:14" x14ac:dyDescent="0.25">
      <c r="A236" s="14"/>
      <c r="B236" s="23" t="s">
        <v>942</v>
      </c>
      <c r="C236" s="14" t="s">
        <v>934</v>
      </c>
      <c r="D236" s="27" t="str">
        <f>IF(ISERROR(VLOOKUP($B236,Listas!$R$4:$S$16,2,FALSE)),"",VLOOKUP($B236,Listas!$R$4:$S$16,2,FALSE))</f>
        <v/>
      </c>
      <c r="E236" s="27" t="s">
        <v>985</v>
      </c>
      <c r="F236" s="27" t="s">
        <v>954</v>
      </c>
      <c r="G236" s="15"/>
      <c r="H236" s="15" t="s">
        <v>909</v>
      </c>
      <c r="I236" s="28" t="str">
        <f>IF(ISERROR(VLOOKUP($B236&amp;" "&amp;$J236,Listas!$AB$4:$AC$16,2,FALSE)),"",VLOOKUP($B236&amp;" "&amp;$J236,Listas!$AB$4:$AC$16,2,FALSE))</f>
        <v/>
      </c>
      <c r="J236" s="15" t="str">
        <f>IF(ISERROR(VLOOKUP($H236,Listas!$L$4:$M$7,2,FALSE)),"",VLOOKUP($H236,Listas!$L$4:$M$7,2,FALSE))</f>
        <v/>
      </c>
      <c r="K236" s="29" t="str">
        <f t="shared" si="3"/>
        <v/>
      </c>
      <c r="L236" s="29" t="str">
        <f>IF(C236="no",VLOOKUP(B236,Listas!$R$4:$Z$17,9, FALSE),"Por favor, introduzca detalles aquí")</f>
        <v>Por favor, introduzca detalles aquí</v>
      </c>
      <c r="M236" s="30" t="str">
        <f>IF(ISERROR(VLOOKUP($E236,Listas!$T$4:$Y$44,5,FALSE)),"",VLOOKUP($E236,Listas!$T$4:$Y$44,5,FALSE))</f>
        <v/>
      </c>
      <c r="N236" s="30" t="str">
        <f>IF(ISERROR(VLOOKUP($E236,Listas!$T$4:$Y$44,6,FALSE)),"",VLOOKUP($E236,Listas!$T$4:$Y$44,6,FALSE))</f>
        <v/>
      </c>
    </row>
    <row r="237" spans="1:14" x14ac:dyDescent="0.25">
      <c r="A237" s="14"/>
      <c r="B237" s="23" t="s">
        <v>942</v>
      </c>
      <c r="C237" s="14" t="s">
        <v>934</v>
      </c>
      <c r="D237" s="27" t="str">
        <f>IF(ISERROR(VLOOKUP($B237,Listas!$R$4:$S$16,2,FALSE)),"",VLOOKUP($B237,Listas!$R$4:$S$16,2,FALSE))</f>
        <v/>
      </c>
      <c r="E237" s="27" t="s">
        <v>985</v>
      </c>
      <c r="F237" s="27" t="s">
        <v>954</v>
      </c>
      <c r="G237" s="15"/>
      <c r="H237" s="15" t="s">
        <v>909</v>
      </c>
      <c r="I237" s="28" t="str">
        <f>IF(ISERROR(VLOOKUP($B237&amp;" "&amp;$J237,Listas!$AB$4:$AC$16,2,FALSE)),"",VLOOKUP($B237&amp;" "&amp;$J237,Listas!$AB$4:$AC$16,2,FALSE))</f>
        <v/>
      </c>
      <c r="J237" s="15" t="str">
        <f>IF(ISERROR(VLOOKUP($H237,Listas!$L$4:$M$7,2,FALSE)),"",VLOOKUP($H237,Listas!$L$4:$M$7,2,FALSE))</f>
        <v/>
      </c>
      <c r="K237" s="29" t="str">
        <f t="shared" si="3"/>
        <v/>
      </c>
      <c r="L237" s="29" t="str">
        <f>IF(C237="no",VLOOKUP(B237,Listas!$R$4:$Z$17,9, FALSE),"Por favor, introduzca detalles aquí")</f>
        <v>Por favor, introduzca detalles aquí</v>
      </c>
      <c r="M237" s="30" t="str">
        <f>IF(ISERROR(VLOOKUP($E237,Listas!$T$4:$Y$44,5,FALSE)),"",VLOOKUP($E237,Listas!$T$4:$Y$44,5,FALSE))</f>
        <v/>
      </c>
      <c r="N237" s="30" t="str">
        <f>IF(ISERROR(VLOOKUP($E237,Listas!$T$4:$Y$44,6,FALSE)),"",VLOOKUP($E237,Listas!$T$4:$Y$44,6,FALSE))</f>
        <v/>
      </c>
    </row>
    <row r="238" spans="1:14" x14ac:dyDescent="0.25">
      <c r="A238" s="14"/>
      <c r="B238" s="23" t="s">
        <v>942</v>
      </c>
      <c r="C238" s="14" t="s">
        <v>934</v>
      </c>
      <c r="D238" s="27" t="str">
        <f>IF(ISERROR(VLOOKUP($B238,Listas!$R$4:$S$16,2,FALSE)),"",VLOOKUP($B238,Listas!$R$4:$S$16,2,FALSE))</f>
        <v/>
      </c>
      <c r="E238" s="27" t="s">
        <v>985</v>
      </c>
      <c r="F238" s="27" t="s">
        <v>954</v>
      </c>
      <c r="G238" s="15"/>
      <c r="H238" s="15" t="s">
        <v>909</v>
      </c>
      <c r="I238" s="28" t="str">
        <f>IF(ISERROR(VLOOKUP($B238&amp;" "&amp;$J238,Listas!$AB$4:$AC$16,2,FALSE)),"",VLOOKUP($B238&amp;" "&amp;$J238,Listas!$AB$4:$AC$16,2,FALSE))</f>
        <v/>
      </c>
      <c r="J238" s="15" t="str">
        <f>IF(ISERROR(VLOOKUP($H238,Listas!$L$4:$M$7,2,FALSE)),"",VLOOKUP($H238,Listas!$L$4:$M$7,2,FALSE))</f>
        <v/>
      </c>
      <c r="K238" s="29" t="str">
        <f t="shared" si="3"/>
        <v/>
      </c>
      <c r="L238" s="29" t="str">
        <f>IF(C238="no",VLOOKUP(B238,Listas!$R$4:$Z$17,9, FALSE),"Por favor, introduzca detalles aquí")</f>
        <v>Por favor, introduzca detalles aquí</v>
      </c>
      <c r="M238" s="30" t="str">
        <f>IF(ISERROR(VLOOKUP($E238,Listas!$T$4:$Y$44,5,FALSE)),"",VLOOKUP($E238,Listas!$T$4:$Y$44,5,FALSE))</f>
        <v/>
      </c>
      <c r="N238" s="30" t="str">
        <f>IF(ISERROR(VLOOKUP($E238,Listas!$T$4:$Y$44,6,FALSE)),"",VLOOKUP($E238,Listas!$T$4:$Y$44,6,FALSE))</f>
        <v/>
      </c>
    </row>
    <row r="239" spans="1:14" x14ac:dyDescent="0.25">
      <c r="A239" s="14"/>
      <c r="B239" s="23" t="s">
        <v>942</v>
      </c>
      <c r="C239" s="14" t="s">
        <v>934</v>
      </c>
      <c r="D239" s="27" t="str">
        <f>IF(ISERROR(VLOOKUP($B239,Listas!$R$4:$S$16,2,FALSE)),"",VLOOKUP($B239,Listas!$R$4:$S$16,2,FALSE))</f>
        <v/>
      </c>
      <c r="E239" s="27" t="s">
        <v>985</v>
      </c>
      <c r="F239" s="27" t="s">
        <v>954</v>
      </c>
      <c r="G239" s="15"/>
      <c r="H239" s="15" t="s">
        <v>909</v>
      </c>
      <c r="I239" s="28" t="str">
        <f>IF(ISERROR(VLOOKUP($B239&amp;" "&amp;$J239,Listas!$AB$4:$AC$16,2,FALSE)),"",VLOOKUP($B239&amp;" "&amp;$J239,Listas!$AB$4:$AC$16,2,FALSE))</f>
        <v/>
      </c>
      <c r="J239" s="15" t="str">
        <f>IF(ISERROR(VLOOKUP($H239,Listas!$L$4:$M$7,2,FALSE)),"",VLOOKUP($H239,Listas!$L$4:$M$7,2,FALSE))</f>
        <v/>
      </c>
      <c r="K239" s="29" t="str">
        <f t="shared" si="3"/>
        <v/>
      </c>
      <c r="L239" s="29" t="str">
        <f>IF(C239="no",VLOOKUP(B239,Listas!$R$4:$Z$17,9, FALSE),"Por favor, introduzca detalles aquí")</f>
        <v>Por favor, introduzca detalles aquí</v>
      </c>
      <c r="M239" s="30" t="str">
        <f>IF(ISERROR(VLOOKUP($E239,Listas!$T$4:$Y$44,5,FALSE)),"",VLOOKUP($E239,Listas!$T$4:$Y$44,5,FALSE))</f>
        <v/>
      </c>
      <c r="N239" s="30" t="str">
        <f>IF(ISERROR(VLOOKUP($E239,Listas!$T$4:$Y$44,6,FALSE)),"",VLOOKUP($E239,Listas!$T$4:$Y$44,6,FALSE))</f>
        <v/>
      </c>
    </row>
    <row r="240" spans="1:14" x14ac:dyDescent="0.25">
      <c r="A240" s="14"/>
      <c r="B240" s="23" t="s">
        <v>942</v>
      </c>
      <c r="C240" s="14" t="s">
        <v>934</v>
      </c>
      <c r="D240" s="27" t="str">
        <f>IF(ISERROR(VLOOKUP($B240,Listas!$R$4:$S$16,2,FALSE)),"",VLOOKUP($B240,Listas!$R$4:$S$16,2,FALSE))</f>
        <v/>
      </c>
      <c r="E240" s="27" t="s">
        <v>985</v>
      </c>
      <c r="F240" s="27" t="s">
        <v>954</v>
      </c>
      <c r="G240" s="15"/>
      <c r="H240" s="15" t="s">
        <v>909</v>
      </c>
      <c r="I240" s="28" t="str">
        <f>IF(ISERROR(VLOOKUP($B240&amp;" "&amp;$J240,Listas!$AB$4:$AC$16,2,FALSE)),"",VLOOKUP($B240&amp;" "&amp;$J240,Listas!$AB$4:$AC$16,2,FALSE))</f>
        <v/>
      </c>
      <c r="J240" s="15" t="str">
        <f>IF(ISERROR(VLOOKUP($H240,Listas!$L$4:$M$7,2,FALSE)),"",VLOOKUP($H240,Listas!$L$4:$M$7,2,FALSE))</f>
        <v/>
      </c>
      <c r="K240" s="29" t="str">
        <f t="shared" si="3"/>
        <v/>
      </c>
      <c r="L240" s="29" t="str">
        <f>IF(C240="no",VLOOKUP(B240,Listas!$R$4:$Z$17,9, FALSE),"Por favor, introduzca detalles aquí")</f>
        <v>Por favor, introduzca detalles aquí</v>
      </c>
      <c r="M240" s="30" t="str">
        <f>IF(ISERROR(VLOOKUP($E240,Listas!$T$4:$Y$44,5,FALSE)),"",VLOOKUP($E240,Listas!$T$4:$Y$44,5,FALSE))</f>
        <v/>
      </c>
      <c r="N240" s="30" t="str">
        <f>IF(ISERROR(VLOOKUP($E240,Listas!$T$4:$Y$44,6,FALSE)),"",VLOOKUP($E240,Listas!$T$4:$Y$44,6,FALSE))</f>
        <v/>
      </c>
    </row>
    <row r="241" spans="1:14" x14ac:dyDescent="0.25">
      <c r="A241" s="14"/>
      <c r="B241" s="23" t="s">
        <v>942</v>
      </c>
      <c r="C241" s="14" t="s">
        <v>934</v>
      </c>
      <c r="D241" s="27" t="str">
        <f>IF(ISERROR(VLOOKUP($B241,Listas!$R$4:$S$16,2,FALSE)),"",VLOOKUP($B241,Listas!$R$4:$S$16,2,FALSE))</f>
        <v/>
      </c>
      <c r="E241" s="27" t="s">
        <v>985</v>
      </c>
      <c r="F241" s="27" t="s">
        <v>954</v>
      </c>
      <c r="G241" s="15"/>
      <c r="H241" s="15" t="s">
        <v>909</v>
      </c>
      <c r="I241" s="28" t="str">
        <f>IF(ISERROR(VLOOKUP($B241&amp;" "&amp;$J241,Listas!$AB$4:$AC$16,2,FALSE)),"",VLOOKUP($B241&amp;" "&amp;$J241,Listas!$AB$4:$AC$16,2,FALSE))</f>
        <v/>
      </c>
      <c r="J241" s="15" t="str">
        <f>IF(ISERROR(VLOOKUP($H241,Listas!$L$4:$M$7,2,FALSE)),"",VLOOKUP($H241,Listas!$L$4:$M$7,2,FALSE))</f>
        <v/>
      </c>
      <c r="K241" s="29" t="str">
        <f t="shared" si="3"/>
        <v/>
      </c>
      <c r="L241" s="29" t="str">
        <f>IF(C241="no",VLOOKUP(B241,Listas!$R$4:$Z$17,9, FALSE),"Por favor, introduzca detalles aquí")</f>
        <v>Por favor, introduzca detalles aquí</v>
      </c>
      <c r="M241" s="30" t="str">
        <f>IF(ISERROR(VLOOKUP($E241,Listas!$T$4:$Y$44,5,FALSE)),"",VLOOKUP($E241,Listas!$T$4:$Y$44,5,FALSE))</f>
        <v/>
      </c>
      <c r="N241" s="30" t="str">
        <f>IF(ISERROR(VLOOKUP($E241,Listas!$T$4:$Y$44,6,FALSE)),"",VLOOKUP($E241,Listas!$T$4:$Y$44,6,FALSE))</f>
        <v/>
      </c>
    </row>
    <row r="242" spans="1:14" x14ac:dyDescent="0.25">
      <c r="A242" s="14"/>
      <c r="B242" s="23" t="s">
        <v>942</v>
      </c>
      <c r="C242" s="14" t="s">
        <v>934</v>
      </c>
      <c r="D242" s="27" t="str">
        <f>IF(ISERROR(VLOOKUP($B242,Listas!$R$4:$S$16,2,FALSE)),"",VLOOKUP($B242,Listas!$R$4:$S$16,2,FALSE))</f>
        <v/>
      </c>
      <c r="E242" s="27" t="s">
        <v>985</v>
      </c>
      <c r="F242" s="27" t="s">
        <v>954</v>
      </c>
      <c r="G242" s="15"/>
      <c r="H242" s="15" t="s">
        <v>909</v>
      </c>
      <c r="I242" s="28" t="str">
        <f>IF(ISERROR(VLOOKUP($B242&amp;" "&amp;$J242,Listas!$AB$4:$AC$16,2,FALSE)),"",VLOOKUP($B242&amp;" "&amp;$J242,Listas!$AB$4:$AC$16,2,FALSE))</f>
        <v/>
      </c>
      <c r="J242" s="15" t="str">
        <f>IF(ISERROR(VLOOKUP($H242,Listas!$L$4:$M$7,2,FALSE)),"",VLOOKUP($H242,Listas!$L$4:$M$7,2,FALSE))</f>
        <v/>
      </c>
      <c r="K242" s="29" t="str">
        <f t="shared" si="3"/>
        <v/>
      </c>
      <c r="L242" s="29" t="str">
        <f>IF(C242="no",VLOOKUP(B242,Listas!$R$4:$Z$17,9, FALSE),"Por favor, introduzca detalles aquí")</f>
        <v>Por favor, introduzca detalles aquí</v>
      </c>
      <c r="M242" s="30" t="str">
        <f>IF(ISERROR(VLOOKUP($E242,Listas!$T$4:$Y$44,5,FALSE)),"",VLOOKUP($E242,Listas!$T$4:$Y$44,5,FALSE))</f>
        <v/>
      </c>
      <c r="N242" s="30" t="str">
        <f>IF(ISERROR(VLOOKUP($E242,Listas!$T$4:$Y$44,6,FALSE)),"",VLOOKUP($E242,Listas!$T$4:$Y$44,6,FALSE))</f>
        <v/>
      </c>
    </row>
    <row r="243" spans="1:14" x14ac:dyDescent="0.25">
      <c r="A243" s="14"/>
      <c r="B243" s="23" t="s">
        <v>942</v>
      </c>
      <c r="C243" s="14" t="s">
        <v>934</v>
      </c>
      <c r="D243" s="27" t="str">
        <f>IF(ISERROR(VLOOKUP($B243,Listas!$R$4:$S$16,2,FALSE)),"",VLOOKUP($B243,Listas!$R$4:$S$16,2,FALSE))</f>
        <v/>
      </c>
      <c r="E243" s="27" t="s">
        <v>985</v>
      </c>
      <c r="F243" s="27" t="s">
        <v>954</v>
      </c>
      <c r="G243" s="15"/>
      <c r="H243" s="15" t="s">
        <v>909</v>
      </c>
      <c r="I243" s="28" t="str">
        <f>IF(ISERROR(VLOOKUP($B243&amp;" "&amp;$J243,Listas!$AB$4:$AC$16,2,FALSE)),"",VLOOKUP($B243&amp;" "&amp;$J243,Listas!$AB$4:$AC$16,2,FALSE))</f>
        <v/>
      </c>
      <c r="J243" s="15" t="str">
        <f>IF(ISERROR(VLOOKUP($H243,Listas!$L$4:$M$7,2,FALSE)),"",VLOOKUP($H243,Listas!$L$4:$M$7,2,FALSE))</f>
        <v/>
      </c>
      <c r="K243" s="29" t="str">
        <f t="shared" si="3"/>
        <v/>
      </c>
      <c r="L243" s="29" t="str">
        <f>IF(C243="no",VLOOKUP(B243,Listas!$R$4:$Z$17,9, FALSE),"Por favor, introduzca detalles aquí")</f>
        <v>Por favor, introduzca detalles aquí</v>
      </c>
      <c r="M243" s="30" t="str">
        <f>IF(ISERROR(VLOOKUP($E243,Listas!$T$4:$Y$44,5,FALSE)),"",VLOOKUP($E243,Listas!$T$4:$Y$44,5,FALSE))</f>
        <v/>
      </c>
      <c r="N243" s="30" t="str">
        <f>IF(ISERROR(VLOOKUP($E243,Listas!$T$4:$Y$44,6,FALSE)),"",VLOOKUP($E243,Listas!$T$4:$Y$44,6,FALSE))</f>
        <v/>
      </c>
    </row>
    <row r="244" spans="1:14" x14ac:dyDescent="0.25">
      <c r="A244" s="14"/>
      <c r="B244" s="23" t="s">
        <v>942</v>
      </c>
      <c r="C244" s="14" t="s">
        <v>934</v>
      </c>
      <c r="D244" s="27" t="str">
        <f>IF(ISERROR(VLOOKUP($B244,Listas!$R$4:$S$16,2,FALSE)),"",VLOOKUP($B244,Listas!$R$4:$S$16,2,FALSE))</f>
        <v/>
      </c>
      <c r="E244" s="27" t="s">
        <v>985</v>
      </c>
      <c r="F244" s="27" t="s">
        <v>954</v>
      </c>
      <c r="G244" s="15"/>
      <c r="H244" s="15" t="s">
        <v>909</v>
      </c>
      <c r="I244" s="28" t="str">
        <f>IF(ISERROR(VLOOKUP($B244&amp;" "&amp;$J244,Listas!$AB$4:$AC$16,2,FALSE)),"",VLOOKUP($B244&amp;" "&amp;$J244,Listas!$AB$4:$AC$16,2,FALSE))</f>
        <v/>
      </c>
      <c r="J244" s="15" t="str">
        <f>IF(ISERROR(VLOOKUP($H244,Listas!$L$4:$M$7,2,FALSE)),"",VLOOKUP($H244,Listas!$L$4:$M$7,2,FALSE))</f>
        <v/>
      </c>
      <c r="K244" s="29" t="str">
        <f t="shared" si="3"/>
        <v/>
      </c>
      <c r="L244" s="29" t="str">
        <f>IF(C244="no",VLOOKUP(B244,Listas!$R$4:$Z$17,9, FALSE),"Por favor, introduzca detalles aquí")</f>
        <v>Por favor, introduzca detalles aquí</v>
      </c>
      <c r="M244" s="30" t="str">
        <f>IF(ISERROR(VLOOKUP($E244,Listas!$T$4:$Y$44,5,FALSE)),"",VLOOKUP($E244,Listas!$T$4:$Y$44,5,FALSE))</f>
        <v/>
      </c>
      <c r="N244" s="30" t="str">
        <f>IF(ISERROR(VLOOKUP($E244,Listas!$T$4:$Y$44,6,FALSE)),"",VLOOKUP($E244,Listas!$T$4:$Y$44,6,FALSE))</f>
        <v/>
      </c>
    </row>
    <row r="245" spans="1:14" x14ac:dyDescent="0.25">
      <c r="A245" s="14"/>
      <c r="B245" s="23" t="s">
        <v>942</v>
      </c>
      <c r="C245" s="14" t="s">
        <v>934</v>
      </c>
      <c r="D245" s="27" t="str">
        <f>IF(ISERROR(VLOOKUP($B245,Listas!$R$4:$S$16,2,FALSE)),"",VLOOKUP($B245,Listas!$R$4:$S$16,2,FALSE))</f>
        <v/>
      </c>
      <c r="E245" s="27" t="s">
        <v>985</v>
      </c>
      <c r="F245" s="27" t="s">
        <v>954</v>
      </c>
      <c r="G245" s="15"/>
      <c r="H245" s="15" t="s">
        <v>909</v>
      </c>
      <c r="I245" s="28" t="str">
        <f>IF(ISERROR(VLOOKUP($B245&amp;" "&amp;$J245,Listas!$AB$4:$AC$16,2,FALSE)),"",VLOOKUP($B245&amp;" "&amp;$J245,Listas!$AB$4:$AC$16,2,FALSE))</f>
        <v/>
      </c>
      <c r="J245" s="15" t="str">
        <f>IF(ISERROR(VLOOKUP($H245,Listas!$L$4:$M$7,2,FALSE)),"",VLOOKUP($H245,Listas!$L$4:$M$7,2,FALSE))</f>
        <v/>
      </c>
      <c r="K245" s="29" t="str">
        <f t="shared" si="3"/>
        <v/>
      </c>
      <c r="L245" s="29" t="str">
        <f>IF(C245="no",VLOOKUP(B245,Listas!$R$4:$Z$17,9, FALSE),"Por favor, introduzca detalles aquí")</f>
        <v>Por favor, introduzca detalles aquí</v>
      </c>
      <c r="M245" s="30" t="str">
        <f>IF(ISERROR(VLOOKUP($E245,Listas!$T$4:$Y$44,5,FALSE)),"",VLOOKUP($E245,Listas!$T$4:$Y$44,5,FALSE))</f>
        <v/>
      </c>
      <c r="N245" s="30" t="str">
        <f>IF(ISERROR(VLOOKUP($E245,Listas!$T$4:$Y$44,6,FALSE)),"",VLOOKUP($E245,Listas!$T$4:$Y$44,6,FALSE))</f>
        <v/>
      </c>
    </row>
    <row r="246" spans="1:14" x14ac:dyDescent="0.25">
      <c r="A246" s="14"/>
      <c r="B246" s="23" t="s">
        <v>942</v>
      </c>
      <c r="C246" s="14" t="s">
        <v>934</v>
      </c>
      <c r="D246" s="27" t="str">
        <f>IF(ISERROR(VLOOKUP($B246,Listas!$R$4:$S$16,2,FALSE)),"",VLOOKUP($B246,Listas!$R$4:$S$16,2,FALSE))</f>
        <v/>
      </c>
      <c r="E246" s="27" t="s">
        <v>985</v>
      </c>
      <c r="F246" s="27" t="s">
        <v>954</v>
      </c>
      <c r="G246" s="15"/>
      <c r="H246" s="15" t="s">
        <v>909</v>
      </c>
      <c r="I246" s="28" t="str">
        <f>IF(ISERROR(VLOOKUP($B246&amp;" "&amp;$J246,Listas!$AB$4:$AC$16,2,FALSE)),"",VLOOKUP($B246&amp;" "&amp;$J246,Listas!$AB$4:$AC$16,2,FALSE))</f>
        <v/>
      </c>
      <c r="J246" s="15" t="str">
        <f>IF(ISERROR(VLOOKUP($H246,Listas!$L$4:$M$7,2,FALSE)),"",VLOOKUP($H246,Listas!$L$4:$M$7,2,FALSE))</f>
        <v/>
      </c>
      <c r="K246" s="29" t="str">
        <f t="shared" si="3"/>
        <v/>
      </c>
      <c r="L246" s="29" t="str">
        <f>IF(C246="no",VLOOKUP(B246,Listas!$R$4:$Z$17,9, FALSE),"Por favor, introduzca detalles aquí")</f>
        <v>Por favor, introduzca detalles aquí</v>
      </c>
      <c r="M246" s="30" t="str">
        <f>IF(ISERROR(VLOOKUP($E246,Listas!$T$4:$Y$44,5,FALSE)),"",VLOOKUP($E246,Listas!$T$4:$Y$44,5,FALSE))</f>
        <v/>
      </c>
      <c r="N246" s="30" t="str">
        <f>IF(ISERROR(VLOOKUP($E246,Listas!$T$4:$Y$44,6,FALSE)),"",VLOOKUP($E246,Listas!$T$4:$Y$44,6,FALSE))</f>
        <v/>
      </c>
    </row>
    <row r="247" spans="1:14" x14ac:dyDescent="0.25">
      <c r="A247" s="14"/>
      <c r="B247" s="23" t="s">
        <v>942</v>
      </c>
      <c r="C247" s="14" t="s">
        <v>934</v>
      </c>
      <c r="D247" s="27" t="str">
        <f>IF(ISERROR(VLOOKUP($B247,Listas!$R$4:$S$16,2,FALSE)),"",VLOOKUP($B247,Listas!$R$4:$S$16,2,FALSE))</f>
        <v/>
      </c>
      <c r="E247" s="27" t="s">
        <v>985</v>
      </c>
      <c r="F247" s="27" t="s">
        <v>954</v>
      </c>
      <c r="G247" s="15"/>
      <c r="H247" s="15" t="s">
        <v>909</v>
      </c>
      <c r="I247" s="28" t="str">
        <f>IF(ISERROR(VLOOKUP($B247&amp;" "&amp;$J247,Listas!$AB$4:$AC$16,2,FALSE)),"",VLOOKUP($B247&amp;" "&amp;$J247,Listas!$AB$4:$AC$16,2,FALSE))</f>
        <v/>
      </c>
      <c r="J247" s="15" t="str">
        <f>IF(ISERROR(VLOOKUP($H247,Listas!$L$4:$M$7,2,FALSE)),"",VLOOKUP($H247,Listas!$L$4:$M$7,2,FALSE))</f>
        <v/>
      </c>
      <c r="K247" s="29" t="str">
        <f t="shared" si="3"/>
        <v/>
      </c>
      <c r="L247" s="29" t="str">
        <f>IF(C247="no",VLOOKUP(B247,Listas!$R$4:$Z$17,9, FALSE),"Por favor, introduzca detalles aquí")</f>
        <v>Por favor, introduzca detalles aquí</v>
      </c>
      <c r="M247" s="30" t="str">
        <f>IF(ISERROR(VLOOKUP($E247,Listas!$T$4:$Y$44,5,FALSE)),"",VLOOKUP($E247,Listas!$T$4:$Y$44,5,FALSE))</f>
        <v/>
      </c>
      <c r="N247" s="30" t="str">
        <f>IF(ISERROR(VLOOKUP($E247,Listas!$T$4:$Y$44,6,FALSE)),"",VLOOKUP($E247,Listas!$T$4:$Y$44,6,FALSE))</f>
        <v/>
      </c>
    </row>
    <row r="248" spans="1:14" x14ac:dyDescent="0.25">
      <c r="A248" s="14"/>
      <c r="B248" s="23" t="s">
        <v>942</v>
      </c>
      <c r="C248" s="14" t="s">
        <v>934</v>
      </c>
      <c r="D248" s="27" t="str">
        <f>IF(ISERROR(VLOOKUP($B248,Listas!$R$4:$S$16,2,FALSE)),"",VLOOKUP($B248,Listas!$R$4:$S$16,2,FALSE))</f>
        <v/>
      </c>
      <c r="E248" s="27" t="s">
        <v>985</v>
      </c>
      <c r="F248" s="27" t="s">
        <v>954</v>
      </c>
      <c r="G248" s="15"/>
      <c r="H248" s="15" t="s">
        <v>909</v>
      </c>
      <c r="I248" s="28" t="str">
        <f>IF(ISERROR(VLOOKUP($B248&amp;" "&amp;$J248,Listas!$AB$4:$AC$16,2,FALSE)),"",VLOOKUP($B248&amp;" "&amp;$J248,Listas!$AB$4:$AC$16,2,FALSE))</f>
        <v/>
      </c>
      <c r="J248" s="15" t="str">
        <f>IF(ISERROR(VLOOKUP($H248,Listas!$L$4:$M$7,2,FALSE)),"",VLOOKUP($H248,Listas!$L$4:$M$7,2,FALSE))</f>
        <v/>
      </c>
      <c r="K248" s="29" t="str">
        <f t="shared" si="3"/>
        <v/>
      </c>
      <c r="L248" s="29" t="str">
        <f>IF(C248="no",VLOOKUP(B248,Listas!$R$4:$Z$17,9, FALSE),"Por favor, introduzca detalles aquí")</f>
        <v>Por favor, introduzca detalles aquí</v>
      </c>
      <c r="M248" s="30" t="str">
        <f>IF(ISERROR(VLOOKUP($E248,Listas!$T$4:$Y$44,5,FALSE)),"",VLOOKUP($E248,Listas!$T$4:$Y$44,5,FALSE))</f>
        <v/>
      </c>
      <c r="N248" s="30" t="str">
        <f>IF(ISERROR(VLOOKUP($E248,Listas!$T$4:$Y$44,6,FALSE)),"",VLOOKUP($E248,Listas!$T$4:$Y$44,6,FALSE))</f>
        <v/>
      </c>
    </row>
    <row r="249" spans="1:14" x14ac:dyDescent="0.25">
      <c r="A249" s="14"/>
      <c r="B249" s="23" t="s">
        <v>942</v>
      </c>
      <c r="C249" s="14" t="s">
        <v>934</v>
      </c>
      <c r="D249" s="27" t="str">
        <f>IF(ISERROR(VLOOKUP($B249,Listas!$R$4:$S$16,2,FALSE)),"",VLOOKUP($B249,Listas!$R$4:$S$16,2,FALSE))</f>
        <v/>
      </c>
      <c r="E249" s="27" t="s">
        <v>985</v>
      </c>
      <c r="F249" s="27" t="s">
        <v>954</v>
      </c>
      <c r="G249" s="15"/>
      <c r="H249" s="15" t="s">
        <v>909</v>
      </c>
      <c r="I249" s="28" t="str">
        <f>IF(ISERROR(VLOOKUP($B249&amp;" "&amp;$J249,Listas!$AB$4:$AC$16,2,FALSE)),"",VLOOKUP($B249&amp;" "&amp;$J249,Listas!$AB$4:$AC$16,2,FALSE))</f>
        <v/>
      </c>
      <c r="J249" s="15" t="str">
        <f>IF(ISERROR(VLOOKUP($H249,Listas!$L$4:$M$7,2,FALSE)),"",VLOOKUP($H249,Listas!$L$4:$M$7,2,FALSE))</f>
        <v/>
      </c>
      <c r="K249" s="29" t="str">
        <f t="shared" si="3"/>
        <v/>
      </c>
      <c r="L249" s="29" t="str">
        <f>IF(C249="no",VLOOKUP(B249,Listas!$R$4:$Z$17,9, FALSE),"Por favor, introduzca detalles aquí")</f>
        <v>Por favor, introduzca detalles aquí</v>
      </c>
      <c r="M249" s="30" t="str">
        <f>IF(ISERROR(VLOOKUP($E249,Listas!$T$4:$Y$44,5,FALSE)),"",VLOOKUP($E249,Listas!$T$4:$Y$44,5,FALSE))</f>
        <v/>
      </c>
      <c r="N249" s="30" t="str">
        <f>IF(ISERROR(VLOOKUP($E249,Listas!$T$4:$Y$44,6,FALSE)),"",VLOOKUP($E249,Listas!$T$4:$Y$44,6,FALSE))</f>
        <v/>
      </c>
    </row>
    <row r="250" spans="1:14" x14ac:dyDescent="0.25">
      <c r="A250" s="14"/>
      <c r="B250" s="23" t="s">
        <v>942</v>
      </c>
      <c r="C250" s="14" t="s">
        <v>934</v>
      </c>
      <c r="D250" s="27" t="str">
        <f>IF(ISERROR(VLOOKUP($B250,Listas!$R$4:$S$16,2,FALSE)),"",VLOOKUP($B250,Listas!$R$4:$S$16,2,FALSE))</f>
        <v/>
      </c>
      <c r="E250" s="27" t="s">
        <v>985</v>
      </c>
      <c r="F250" s="27" t="s">
        <v>954</v>
      </c>
      <c r="G250" s="15"/>
      <c r="H250" s="15" t="s">
        <v>909</v>
      </c>
      <c r="I250" s="28" t="str">
        <f>IF(ISERROR(VLOOKUP($B250&amp;" "&amp;$J250,Listas!$AB$4:$AC$16,2,FALSE)),"",VLOOKUP($B250&amp;" "&amp;$J250,Listas!$AB$4:$AC$16,2,FALSE))</f>
        <v/>
      </c>
      <c r="J250" s="15" t="str">
        <f>IF(ISERROR(VLOOKUP($H250,Listas!$L$4:$M$7,2,FALSE)),"",VLOOKUP($H250,Listas!$L$4:$M$7,2,FALSE))</f>
        <v/>
      </c>
      <c r="K250" s="29" t="str">
        <f t="shared" si="3"/>
        <v/>
      </c>
      <c r="L250" s="29" t="str">
        <f>IF(C250="no",VLOOKUP(B250,Listas!$R$4:$Z$17,9, FALSE),"Por favor, introduzca detalles aquí")</f>
        <v>Por favor, introduzca detalles aquí</v>
      </c>
      <c r="M250" s="30" t="str">
        <f>IF(ISERROR(VLOOKUP($E250,Listas!$T$4:$Y$44,5,FALSE)),"",VLOOKUP($E250,Listas!$T$4:$Y$44,5,FALSE))</f>
        <v/>
      </c>
      <c r="N250" s="30" t="str">
        <f>IF(ISERROR(VLOOKUP($E250,Listas!$T$4:$Y$44,6,FALSE)),"",VLOOKUP($E250,Listas!$T$4:$Y$44,6,FALSE))</f>
        <v/>
      </c>
    </row>
    <row r="251" spans="1:14" x14ac:dyDescent="0.25">
      <c r="A251" s="14"/>
      <c r="B251" s="23" t="s">
        <v>942</v>
      </c>
      <c r="C251" s="14" t="s">
        <v>934</v>
      </c>
      <c r="D251" s="27" t="str">
        <f>IF(ISERROR(VLOOKUP($B251,Listas!$R$4:$S$16,2,FALSE)),"",VLOOKUP($B251,Listas!$R$4:$S$16,2,FALSE))</f>
        <v/>
      </c>
      <c r="E251" s="27" t="s">
        <v>985</v>
      </c>
      <c r="F251" s="27" t="s">
        <v>954</v>
      </c>
      <c r="G251" s="15"/>
      <c r="H251" s="15" t="s">
        <v>909</v>
      </c>
      <c r="I251" s="28" t="str">
        <f>IF(ISERROR(VLOOKUP($B251&amp;" "&amp;$J251,Listas!$AB$4:$AC$16,2,FALSE)),"",VLOOKUP($B251&amp;" "&amp;$J251,Listas!$AB$4:$AC$16,2,FALSE))</f>
        <v/>
      </c>
      <c r="J251" s="15" t="str">
        <f>IF(ISERROR(VLOOKUP($H251,Listas!$L$4:$M$7,2,FALSE)),"",VLOOKUP($H251,Listas!$L$4:$M$7,2,FALSE))</f>
        <v/>
      </c>
      <c r="K251" s="29" t="str">
        <f t="shared" si="3"/>
        <v/>
      </c>
      <c r="L251" s="29" t="str">
        <f>IF(C251="no",VLOOKUP(B251,Listas!$R$4:$Z$17,9, FALSE),"Por favor, introduzca detalles aquí")</f>
        <v>Por favor, introduzca detalles aquí</v>
      </c>
      <c r="M251" s="30" t="str">
        <f>IF(ISERROR(VLOOKUP($E251,Listas!$T$4:$Y$44,5,FALSE)),"",VLOOKUP($E251,Listas!$T$4:$Y$44,5,FALSE))</f>
        <v/>
      </c>
      <c r="N251" s="30" t="str">
        <f>IF(ISERROR(VLOOKUP($E251,Listas!$T$4:$Y$44,6,FALSE)),"",VLOOKUP($E251,Listas!$T$4:$Y$44,6,FALSE))</f>
        <v/>
      </c>
    </row>
    <row r="252" spans="1:14" x14ac:dyDescent="0.25">
      <c r="A252" s="14"/>
      <c r="B252" s="23" t="s">
        <v>942</v>
      </c>
      <c r="C252" s="14" t="s">
        <v>934</v>
      </c>
      <c r="D252" s="27" t="str">
        <f>IF(ISERROR(VLOOKUP($B252,Listas!$R$4:$S$16,2,FALSE)),"",VLOOKUP($B252,Listas!$R$4:$S$16,2,FALSE))</f>
        <v/>
      </c>
      <c r="E252" s="27" t="s">
        <v>985</v>
      </c>
      <c r="F252" s="27" t="s">
        <v>954</v>
      </c>
      <c r="G252" s="15"/>
      <c r="H252" s="15" t="s">
        <v>909</v>
      </c>
      <c r="I252" s="28" t="str">
        <f>IF(ISERROR(VLOOKUP($B252&amp;" "&amp;$J252,Listas!$AB$4:$AC$16,2,FALSE)),"",VLOOKUP($B252&amp;" "&amp;$J252,Listas!$AB$4:$AC$16,2,FALSE))</f>
        <v/>
      </c>
      <c r="J252" s="15" t="str">
        <f>IF(ISERROR(VLOOKUP($H252,Listas!$L$4:$M$7,2,FALSE)),"",VLOOKUP($H252,Listas!$L$4:$M$7,2,FALSE))</f>
        <v/>
      </c>
      <c r="K252" s="29" t="str">
        <f t="shared" si="3"/>
        <v/>
      </c>
      <c r="L252" s="29" t="str">
        <f>IF(C252="no",VLOOKUP(B252,Listas!$R$4:$Z$17,9, FALSE),"Por favor, introduzca detalles aquí")</f>
        <v>Por favor, introduzca detalles aquí</v>
      </c>
      <c r="M252" s="30" t="str">
        <f>IF(ISERROR(VLOOKUP($E252,Listas!$T$4:$Y$44,5,FALSE)),"",VLOOKUP($E252,Listas!$T$4:$Y$44,5,FALSE))</f>
        <v/>
      </c>
      <c r="N252" s="30" t="str">
        <f>IF(ISERROR(VLOOKUP($E252,Listas!$T$4:$Y$44,6,FALSE)),"",VLOOKUP($E252,Listas!$T$4:$Y$44,6,FALSE))</f>
        <v/>
      </c>
    </row>
    <row r="253" spans="1:14" x14ac:dyDescent="0.25">
      <c r="A253" s="14"/>
      <c r="B253" s="23" t="s">
        <v>942</v>
      </c>
      <c r="C253" s="14" t="s">
        <v>934</v>
      </c>
      <c r="D253" s="27" t="str">
        <f>IF(ISERROR(VLOOKUP($B253,Listas!$R$4:$S$16,2,FALSE)),"",VLOOKUP($B253,Listas!$R$4:$S$16,2,FALSE))</f>
        <v/>
      </c>
      <c r="E253" s="27" t="s">
        <v>985</v>
      </c>
      <c r="F253" s="27" t="s">
        <v>954</v>
      </c>
      <c r="G253" s="15"/>
      <c r="H253" s="15" t="s">
        <v>909</v>
      </c>
      <c r="I253" s="28" t="str">
        <f>IF(ISERROR(VLOOKUP($B253&amp;" "&amp;$J253,Listas!$AB$4:$AC$16,2,FALSE)),"",VLOOKUP($B253&amp;" "&amp;$J253,Listas!$AB$4:$AC$16,2,FALSE))</f>
        <v/>
      </c>
      <c r="J253" s="15" t="str">
        <f>IF(ISERROR(VLOOKUP($H253,Listas!$L$4:$M$7,2,FALSE)),"",VLOOKUP($H253,Listas!$L$4:$M$7,2,FALSE))</f>
        <v/>
      </c>
      <c r="K253" s="29" t="str">
        <f t="shared" si="3"/>
        <v/>
      </c>
      <c r="L253" s="29" t="str">
        <f>IF(C253="no",VLOOKUP(B253,Listas!$R$4:$Z$17,9, FALSE),"Por favor, introduzca detalles aquí")</f>
        <v>Por favor, introduzca detalles aquí</v>
      </c>
      <c r="M253" s="30" t="str">
        <f>IF(ISERROR(VLOOKUP($E253,Listas!$T$4:$Y$44,5,FALSE)),"",VLOOKUP($E253,Listas!$T$4:$Y$44,5,FALSE))</f>
        <v/>
      </c>
      <c r="N253" s="30" t="str">
        <f>IF(ISERROR(VLOOKUP($E253,Listas!$T$4:$Y$44,6,FALSE)),"",VLOOKUP($E253,Listas!$T$4:$Y$44,6,FALSE))</f>
        <v/>
      </c>
    </row>
    <row r="254" spans="1:14" x14ac:dyDescent="0.25">
      <c r="A254" s="14"/>
      <c r="B254" s="23" t="s">
        <v>942</v>
      </c>
      <c r="C254" s="14" t="s">
        <v>934</v>
      </c>
      <c r="D254" s="27" t="str">
        <f>IF(ISERROR(VLOOKUP($B254,Listas!$R$4:$S$16,2,FALSE)),"",VLOOKUP($B254,Listas!$R$4:$S$16,2,FALSE))</f>
        <v/>
      </c>
      <c r="E254" s="27" t="s">
        <v>985</v>
      </c>
      <c r="F254" s="27" t="s">
        <v>954</v>
      </c>
      <c r="G254" s="15"/>
      <c r="H254" s="15" t="s">
        <v>909</v>
      </c>
      <c r="I254" s="28" t="str">
        <f>IF(ISERROR(VLOOKUP($B254&amp;" "&amp;$J254,Listas!$AB$4:$AC$16,2,FALSE)),"",VLOOKUP($B254&amp;" "&amp;$J254,Listas!$AB$4:$AC$16,2,FALSE))</f>
        <v/>
      </c>
      <c r="J254" s="15" t="str">
        <f>IF(ISERROR(VLOOKUP($H254,Listas!$L$4:$M$7,2,FALSE)),"",VLOOKUP($H254,Listas!$L$4:$M$7,2,FALSE))</f>
        <v/>
      </c>
      <c r="K254" s="29" t="str">
        <f t="shared" si="3"/>
        <v/>
      </c>
      <c r="L254" s="29" t="str">
        <f>IF(C254="no",VLOOKUP(B254,Listas!$R$4:$Z$17,9, FALSE),"Por favor, introduzca detalles aquí")</f>
        <v>Por favor, introduzca detalles aquí</v>
      </c>
      <c r="M254" s="30" t="str">
        <f>IF(ISERROR(VLOOKUP($E254,Listas!$T$4:$Y$44,5,FALSE)),"",VLOOKUP($E254,Listas!$T$4:$Y$44,5,FALSE))</f>
        <v/>
      </c>
      <c r="N254" s="30" t="str">
        <f>IF(ISERROR(VLOOKUP($E254,Listas!$T$4:$Y$44,6,FALSE)),"",VLOOKUP($E254,Listas!$T$4:$Y$44,6,FALSE))</f>
        <v/>
      </c>
    </row>
    <row r="255" spans="1:14" x14ac:dyDescent="0.25">
      <c r="A255" s="14"/>
      <c r="B255" s="23" t="s">
        <v>942</v>
      </c>
      <c r="C255" s="14" t="s">
        <v>934</v>
      </c>
      <c r="D255" s="27" t="str">
        <f>IF(ISERROR(VLOOKUP($B255,Listas!$R$4:$S$16,2,FALSE)),"",VLOOKUP($B255,Listas!$R$4:$S$16,2,FALSE))</f>
        <v/>
      </c>
      <c r="E255" s="27" t="s">
        <v>985</v>
      </c>
      <c r="F255" s="27" t="s">
        <v>954</v>
      </c>
      <c r="G255" s="15"/>
      <c r="H255" s="15" t="s">
        <v>909</v>
      </c>
      <c r="I255" s="28" t="str">
        <f>IF(ISERROR(VLOOKUP($B255&amp;" "&amp;$J255,Listas!$AB$4:$AC$16,2,FALSE)),"",VLOOKUP($B255&amp;" "&amp;$J255,Listas!$AB$4:$AC$16,2,FALSE))</f>
        <v/>
      </c>
      <c r="J255" s="15" t="str">
        <f>IF(ISERROR(VLOOKUP($H255,Listas!$L$4:$M$7,2,FALSE)),"",VLOOKUP($H255,Listas!$L$4:$M$7,2,FALSE))</f>
        <v/>
      </c>
      <c r="K255" s="29" t="str">
        <f t="shared" si="3"/>
        <v/>
      </c>
      <c r="L255" s="29" t="str">
        <f>IF(C255="no",VLOOKUP(B255,Listas!$R$4:$Z$17,9, FALSE),"Por favor, introduzca detalles aquí")</f>
        <v>Por favor, introduzca detalles aquí</v>
      </c>
      <c r="M255" s="30" t="str">
        <f>IF(ISERROR(VLOOKUP($E255,Listas!$T$4:$Y$44,5,FALSE)),"",VLOOKUP($E255,Listas!$T$4:$Y$44,5,FALSE))</f>
        <v/>
      </c>
      <c r="N255" s="30" t="str">
        <f>IF(ISERROR(VLOOKUP($E255,Listas!$T$4:$Y$44,6,FALSE)),"",VLOOKUP($E255,Listas!$T$4:$Y$44,6,FALSE))</f>
        <v/>
      </c>
    </row>
    <row r="256" spans="1:14" x14ac:dyDescent="0.25">
      <c r="A256" s="14"/>
      <c r="B256" s="23" t="s">
        <v>942</v>
      </c>
      <c r="C256" s="14" t="s">
        <v>934</v>
      </c>
      <c r="D256" s="27" t="str">
        <f>IF(ISERROR(VLOOKUP($B256,Listas!$R$4:$S$16,2,FALSE)),"",VLOOKUP($B256,Listas!$R$4:$S$16,2,FALSE))</f>
        <v/>
      </c>
      <c r="E256" s="27" t="s">
        <v>985</v>
      </c>
      <c r="F256" s="27" t="s">
        <v>954</v>
      </c>
      <c r="G256" s="15"/>
      <c r="H256" s="15" t="s">
        <v>909</v>
      </c>
      <c r="I256" s="28" t="str">
        <f>IF(ISERROR(VLOOKUP($B256&amp;" "&amp;$J256,Listas!$AB$4:$AC$16,2,FALSE)),"",VLOOKUP($B256&amp;" "&amp;$J256,Listas!$AB$4:$AC$16,2,FALSE))</f>
        <v/>
      </c>
      <c r="J256" s="15" t="str">
        <f>IF(ISERROR(VLOOKUP($H256,Listas!$L$4:$M$7,2,FALSE)),"",VLOOKUP($H256,Listas!$L$4:$M$7,2,FALSE))</f>
        <v/>
      </c>
      <c r="K256" s="29" t="str">
        <f t="shared" si="3"/>
        <v/>
      </c>
      <c r="L256" s="29" t="str">
        <f>IF(C256="no",VLOOKUP(B256,Listas!$R$4:$Z$17,9, FALSE),"Por favor, introduzca detalles aquí")</f>
        <v>Por favor, introduzca detalles aquí</v>
      </c>
      <c r="M256" s="30" t="str">
        <f>IF(ISERROR(VLOOKUP($E256,Listas!$T$4:$Y$44,5,FALSE)),"",VLOOKUP($E256,Listas!$T$4:$Y$44,5,FALSE))</f>
        <v/>
      </c>
      <c r="N256" s="30" t="str">
        <f>IF(ISERROR(VLOOKUP($E256,Listas!$T$4:$Y$44,6,FALSE)),"",VLOOKUP($E256,Listas!$T$4:$Y$44,6,FALSE))</f>
        <v/>
      </c>
    </row>
    <row r="257" spans="1:14" x14ac:dyDescent="0.25">
      <c r="A257" s="14"/>
      <c r="B257" s="23" t="s">
        <v>942</v>
      </c>
      <c r="C257" s="14" t="s">
        <v>934</v>
      </c>
      <c r="D257" s="27" t="str">
        <f>IF(ISERROR(VLOOKUP($B257,Listas!$R$4:$S$16,2,FALSE)),"",VLOOKUP($B257,Listas!$R$4:$S$16,2,FALSE))</f>
        <v/>
      </c>
      <c r="E257" s="27" t="s">
        <v>985</v>
      </c>
      <c r="F257" s="27" t="s">
        <v>954</v>
      </c>
      <c r="G257" s="15"/>
      <c r="H257" s="15" t="s">
        <v>909</v>
      </c>
      <c r="I257" s="28" t="str">
        <f>IF(ISERROR(VLOOKUP($B257&amp;" "&amp;$J257,Listas!$AB$4:$AC$16,2,FALSE)),"",VLOOKUP($B257&amp;" "&amp;$J257,Listas!$AB$4:$AC$16,2,FALSE))</f>
        <v/>
      </c>
      <c r="J257" s="15" t="str">
        <f>IF(ISERROR(VLOOKUP($H257,Listas!$L$4:$M$7,2,FALSE)),"",VLOOKUP($H257,Listas!$L$4:$M$7,2,FALSE))</f>
        <v/>
      </c>
      <c r="K257" s="29" t="str">
        <f t="shared" si="3"/>
        <v/>
      </c>
      <c r="L257" s="29" t="str">
        <f>IF(C257="no",VLOOKUP(B257,Listas!$R$4:$Z$17,9, FALSE),"Por favor, introduzca detalles aquí")</f>
        <v>Por favor, introduzca detalles aquí</v>
      </c>
      <c r="M257" s="30" t="str">
        <f>IF(ISERROR(VLOOKUP($E257,Listas!$T$4:$Y$44,5,FALSE)),"",VLOOKUP($E257,Listas!$T$4:$Y$44,5,FALSE))</f>
        <v/>
      </c>
      <c r="N257" s="30" t="str">
        <f>IF(ISERROR(VLOOKUP($E257,Listas!$T$4:$Y$44,6,FALSE)),"",VLOOKUP($E257,Listas!$T$4:$Y$44,6,FALSE))</f>
        <v/>
      </c>
    </row>
    <row r="258" spans="1:14" x14ac:dyDescent="0.25">
      <c r="A258" s="14"/>
      <c r="B258" s="23" t="s">
        <v>942</v>
      </c>
      <c r="C258" s="14" t="s">
        <v>934</v>
      </c>
      <c r="D258" s="27" t="str">
        <f>IF(ISERROR(VLOOKUP($B258,Listas!$R$4:$S$16,2,FALSE)),"",VLOOKUP($B258,Listas!$R$4:$S$16,2,FALSE))</f>
        <v/>
      </c>
      <c r="E258" s="27" t="s">
        <v>985</v>
      </c>
      <c r="F258" s="27" t="s">
        <v>954</v>
      </c>
      <c r="G258" s="15"/>
      <c r="H258" s="15" t="s">
        <v>909</v>
      </c>
      <c r="I258" s="28" t="str">
        <f>IF(ISERROR(VLOOKUP($B258&amp;" "&amp;$J258,Listas!$AB$4:$AC$16,2,FALSE)),"",VLOOKUP($B258&amp;" "&amp;$J258,Listas!$AB$4:$AC$16,2,FALSE))</f>
        <v/>
      </c>
      <c r="J258" s="15" t="str">
        <f>IF(ISERROR(VLOOKUP($H258,Listas!$L$4:$M$7,2,FALSE)),"",VLOOKUP($H258,Listas!$L$4:$M$7,2,FALSE))</f>
        <v/>
      </c>
      <c r="K258" s="29" t="str">
        <f t="shared" si="3"/>
        <v/>
      </c>
      <c r="L258" s="29" t="str">
        <f>IF(C258="no",VLOOKUP(B258,Listas!$R$4:$Z$17,9, FALSE),"Por favor, introduzca detalles aquí")</f>
        <v>Por favor, introduzca detalles aquí</v>
      </c>
      <c r="M258" s="30" t="str">
        <f>IF(ISERROR(VLOOKUP($E258,Listas!$T$4:$Y$44,5,FALSE)),"",VLOOKUP($E258,Listas!$T$4:$Y$44,5,FALSE))</f>
        <v/>
      </c>
      <c r="N258" s="30" t="str">
        <f>IF(ISERROR(VLOOKUP($E258,Listas!$T$4:$Y$44,6,FALSE)),"",VLOOKUP($E258,Listas!$T$4:$Y$44,6,FALSE))</f>
        <v/>
      </c>
    </row>
    <row r="259" spans="1:14" x14ac:dyDescent="0.25">
      <c r="A259" s="14"/>
      <c r="B259" s="23" t="s">
        <v>942</v>
      </c>
      <c r="C259" s="14" t="s">
        <v>934</v>
      </c>
      <c r="D259" s="27" t="str">
        <f>IF(ISERROR(VLOOKUP($B259,Listas!$R$4:$S$16,2,FALSE)),"",VLOOKUP($B259,Listas!$R$4:$S$16,2,FALSE))</f>
        <v/>
      </c>
      <c r="E259" s="27" t="s">
        <v>985</v>
      </c>
      <c r="F259" s="27" t="s">
        <v>954</v>
      </c>
      <c r="G259" s="15"/>
      <c r="H259" s="15" t="s">
        <v>909</v>
      </c>
      <c r="I259" s="28" t="str">
        <f>IF(ISERROR(VLOOKUP($B259&amp;" "&amp;$J259,Listas!$AB$4:$AC$16,2,FALSE)),"",VLOOKUP($B259&amp;" "&amp;$J259,Listas!$AB$4:$AC$16,2,FALSE))</f>
        <v/>
      </c>
      <c r="J259" s="15" t="str">
        <f>IF(ISERROR(VLOOKUP($H259,Listas!$L$4:$M$7,2,FALSE)),"",VLOOKUP($H259,Listas!$L$4:$M$7,2,FALSE))</f>
        <v/>
      </c>
      <c r="K259" s="29" t="str">
        <f t="shared" si="3"/>
        <v/>
      </c>
      <c r="L259" s="29" t="str">
        <f>IF(C259="no",VLOOKUP(B259,Listas!$R$4:$Z$17,9, FALSE),"Por favor, introduzca detalles aquí")</f>
        <v>Por favor, introduzca detalles aquí</v>
      </c>
      <c r="M259" s="30" t="str">
        <f>IF(ISERROR(VLOOKUP($E259,Listas!$T$4:$Y$44,5,FALSE)),"",VLOOKUP($E259,Listas!$T$4:$Y$44,5,FALSE))</f>
        <v/>
      </c>
      <c r="N259" s="30" t="str">
        <f>IF(ISERROR(VLOOKUP($E259,Listas!$T$4:$Y$44,6,FALSE)),"",VLOOKUP($E259,Listas!$T$4:$Y$44,6,FALSE))</f>
        <v/>
      </c>
    </row>
    <row r="260" spans="1:14" x14ac:dyDescent="0.25">
      <c r="A260" s="14"/>
      <c r="B260" s="23" t="s">
        <v>942</v>
      </c>
      <c r="C260" s="14" t="s">
        <v>934</v>
      </c>
      <c r="D260" s="27" t="str">
        <f>IF(ISERROR(VLOOKUP($B260,Listas!$R$4:$S$16,2,FALSE)),"",VLOOKUP($B260,Listas!$R$4:$S$16,2,FALSE))</f>
        <v/>
      </c>
      <c r="E260" s="27" t="s">
        <v>985</v>
      </c>
      <c r="F260" s="27" t="s">
        <v>954</v>
      </c>
      <c r="G260" s="15"/>
      <c r="H260" s="15" t="s">
        <v>909</v>
      </c>
      <c r="I260" s="28" t="str">
        <f>IF(ISERROR(VLOOKUP($B260&amp;" "&amp;$J260,Listas!$AB$4:$AC$16,2,FALSE)),"",VLOOKUP($B260&amp;" "&amp;$J260,Listas!$AB$4:$AC$16,2,FALSE))</f>
        <v/>
      </c>
      <c r="J260" s="15" t="str">
        <f>IF(ISERROR(VLOOKUP($H260,Listas!$L$4:$M$7,2,FALSE)),"",VLOOKUP($H260,Listas!$L$4:$M$7,2,FALSE))</f>
        <v/>
      </c>
      <c r="K260" s="29" t="str">
        <f t="shared" si="3"/>
        <v/>
      </c>
      <c r="L260" s="29" t="str">
        <f>IF(C260="no",VLOOKUP(B260,Listas!$R$4:$Z$17,9, FALSE),"Por favor, introduzca detalles aquí")</f>
        <v>Por favor, introduzca detalles aquí</v>
      </c>
      <c r="M260" s="30" t="str">
        <f>IF(ISERROR(VLOOKUP($E260,Listas!$T$4:$Y$44,5,FALSE)),"",VLOOKUP($E260,Listas!$T$4:$Y$44,5,FALSE))</f>
        <v/>
      </c>
      <c r="N260" s="30" t="str">
        <f>IF(ISERROR(VLOOKUP($E260,Listas!$T$4:$Y$44,6,FALSE)),"",VLOOKUP($E260,Listas!$T$4:$Y$44,6,FALSE))</f>
        <v/>
      </c>
    </row>
    <row r="261" spans="1:14" x14ac:dyDescent="0.25">
      <c r="A261" s="14"/>
      <c r="B261" s="23" t="s">
        <v>942</v>
      </c>
      <c r="C261" s="14" t="s">
        <v>934</v>
      </c>
      <c r="D261" s="27" t="str">
        <f>IF(ISERROR(VLOOKUP($B261,Listas!$R$4:$S$16,2,FALSE)),"",VLOOKUP($B261,Listas!$R$4:$S$16,2,FALSE))</f>
        <v/>
      </c>
      <c r="E261" s="27" t="s">
        <v>985</v>
      </c>
      <c r="F261" s="27" t="s">
        <v>954</v>
      </c>
      <c r="G261" s="15"/>
      <c r="H261" s="15" t="s">
        <v>909</v>
      </c>
      <c r="I261" s="28" t="str">
        <f>IF(ISERROR(VLOOKUP($B261&amp;" "&amp;$J261,Listas!$AB$4:$AC$16,2,FALSE)),"",VLOOKUP($B261&amp;" "&amp;$J261,Listas!$AB$4:$AC$16,2,FALSE))</f>
        <v/>
      </c>
      <c r="J261" s="15" t="str">
        <f>IF(ISERROR(VLOOKUP($H261,Listas!$L$4:$M$7,2,FALSE)),"",VLOOKUP($H261,Listas!$L$4:$M$7,2,FALSE))</f>
        <v/>
      </c>
      <c r="K261" s="29" t="str">
        <f t="shared" si="3"/>
        <v/>
      </c>
      <c r="L261" s="29" t="str">
        <f>IF(C261="no",VLOOKUP(B261,Listas!$R$4:$Z$17,9, FALSE),"Por favor, introduzca detalles aquí")</f>
        <v>Por favor, introduzca detalles aquí</v>
      </c>
      <c r="M261" s="30" t="str">
        <f>IF(ISERROR(VLOOKUP($E261,Listas!$T$4:$Y$44,5,FALSE)),"",VLOOKUP($E261,Listas!$T$4:$Y$44,5,FALSE))</f>
        <v/>
      </c>
      <c r="N261" s="30" t="str">
        <f>IF(ISERROR(VLOOKUP($E261,Listas!$T$4:$Y$44,6,FALSE)),"",VLOOKUP($E261,Listas!$T$4:$Y$44,6,FALSE))</f>
        <v/>
      </c>
    </row>
    <row r="262" spans="1:14" x14ac:dyDescent="0.25">
      <c r="A262" s="14"/>
      <c r="B262" s="23" t="s">
        <v>942</v>
      </c>
      <c r="C262" s="14" t="s">
        <v>934</v>
      </c>
      <c r="D262" s="27" t="str">
        <f>IF(ISERROR(VLOOKUP($B262,Listas!$R$4:$S$16,2,FALSE)),"",VLOOKUP($B262,Listas!$R$4:$S$16,2,FALSE))</f>
        <v/>
      </c>
      <c r="E262" s="27" t="s">
        <v>985</v>
      </c>
      <c r="F262" s="27" t="s">
        <v>954</v>
      </c>
      <c r="G262" s="15"/>
      <c r="H262" s="15" t="s">
        <v>909</v>
      </c>
      <c r="I262" s="28" t="str">
        <f>IF(ISERROR(VLOOKUP($B262&amp;" "&amp;$J262,Listas!$AB$4:$AC$16,2,FALSE)),"",VLOOKUP($B262&amp;" "&amp;$J262,Listas!$AB$4:$AC$16,2,FALSE))</f>
        <v/>
      </c>
      <c r="J262" s="15" t="str">
        <f>IF(ISERROR(VLOOKUP($H262,Listas!$L$4:$M$7,2,FALSE)),"",VLOOKUP($H262,Listas!$L$4:$M$7,2,FALSE))</f>
        <v/>
      </c>
      <c r="K262" s="29" t="str">
        <f t="shared" si="3"/>
        <v/>
      </c>
      <c r="L262" s="29" t="str">
        <f>IF(C262="no",VLOOKUP(B262,Listas!$R$4:$Z$17,9, FALSE),"Por favor, introduzca detalles aquí")</f>
        <v>Por favor, introduzca detalles aquí</v>
      </c>
      <c r="M262" s="30" t="str">
        <f>IF(ISERROR(VLOOKUP($E262,Listas!$T$4:$Y$44,5,FALSE)),"",VLOOKUP($E262,Listas!$T$4:$Y$44,5,FALSE))</f>
        <v/>
      </c>
      <c r="N262" s="30" t="str">
        <f>IF(ISERROR(VLOOKUP($E262,Listas!$T$4:$Y$44,6,FALSE)),"",VLOOKUP($E262,Listas!$T$4:$Y$44,6,FALSE))</f>
        <v/>
      </c>
    </row>
    <row r="263" spans="1:14" x14ac:dyDescent="0.25">
      <c r="A263" s="14"/>
      <c r="B263" s="23" t="s">
        <v>942</v>
      </c>
      <c r="C263" s="14" t="s">
        <v>934</v>
      </c>
      <c r="D263" s="27" t="str">
        <f>IF(ISERROR(VLOOKUP($B263,Listas!$R$4:$S$16,2,FALSE)),"",VLOOKUP($B263,Listas!$R$4:$S$16,2,FALSE))</f>
        <v/>
      </c>
      <c r="E263" s="27" t="s">
        <v>985</v>
      </c>
      <c r="F263" s="27" t="s">
        <v>954</v>
      </c>
      <c r="G263" s="15"/>
      <c r="H263" s="15" t="s">
        <v>909</v>
      </c>
      <c r="I263" s="28" t="str">
        <f>IF(ISERROR(VLOOKUP($B263&amp;" "&amp;$J263,Listas!$AB$4:$AC$16,2,FALSE)),"",VLOOKUP($B263&amp;" "&amp;$J263,Listas!$AB$4:$AC$16,2,FALSE))</f>
        <v/>
      </c>
      <c r="J263" s="15" t="str">
        <f>IF(ISERROR(VLOOKUP($H263,Listas!$L$4:$M$7,2,FALSE)),"",VLOOKUP($H263,Listas!$L$4:$M$7,2,FALSE))</f>
        <v/>
      </c>
      <c r="K263" s="29" t="str">
        <f t="shared" si="3"/>
        <v/>
      </c>
      <c r="L263" s="29" t="str">
        <f>IF(C263="no",VLOOKUP(B263,Listas!$R$4:$Z$17,9, FALSE),"Por favor, introduzca detalles aquí")</f>
        <v>Por favor, introduzca detalles aquí</v>
      </c>
      <c r="M263" s="30" t="str">
        <f>IF(ISERROR(VLOOKUP($E263,Listas!$T$4:$Y$44,5,FALSE)),"",VLOOKUP($E263,Listas!$T$4:$Y$44,5,FALSE))</f>
        <v/>
      </c>
      <c r="N263" s="30" t="str">
        <f>IF(ISERROR(VLOOKUP($E263,Listas!$T$4:$Y$44,6,FALSE)),"",VLOOKUP($E263,Listas!$T$4:$Y$44,6,FALSE))</f>
        <v/>
      </c>
    </row>
    <row r="264" spans="1:14" x14ac:dyDescent="0.25">
      <c r="A264" s="14"/>
      <c r="B264" s="23" t="s">
        <v>942</v>
      </c>
      <c r="C264" s="14" t="s">
        <v>934</v>
      </c>
      <c r="D264" s="27" t="str">
        <f>IF(ISERROR(VLOOKUP($B264,Listas!$R$4:$S$16,2,FALSE)),"",VLOOKUP($B264,Listas!$R$4:$S$16,2,FALSE))</f>
        <v/>
      </c>
      <c r="E264" s="27" t="s">
        <v>985</v>
      </c>
      <c r="F264" s="27" t="s">
        <v>954</v>
      </c>
      <c r="G264" s="15"/>
      <c r="H264" s="15" t="s">
        <v>909</v>
      </c>
      <c r="I264" s="28" t="str">
        <f>IF(ISERROR(VLOOKUP($B264&amp;" "&amp;$J264,Listas!$AB$4:$AC$16,2,FALSE)),"",VLOOKUP($B264&amp;" "&amp;$J264,Listas!$AB$4:$AC$16,2,FALSE))</f>
        <v/>
      </c>
      <c r="J264" s="15" t="str">
        <f>IF(ISERROR(VLOOKUP($H264,Listas!$L$4:$M$7,2,FALSE)),"",VLOOKUP($H264,Listas!$L$4:$M$7,2,FALSE))</f>
        <v/>
      </c>
      <c r="K264" s="29" t="str">
        <f t="shared" ref="K264:K327" si="4">IF(ISERROR(G264*I264),"",G264*I264)</f>
        <v/>
      </c>
      <c r="L264" s="29" t="str">
        <f>IF(C264="no",VLOOKUP(B264,Listas!$R$4:$Z$17,9, FALSE),"Por favor, introduzca detalles aquí")</f>
        <v>Por favor, introduzca detalles aquí</v>
      </c>
      <c r="M264" s="30" t="str">
        <f>IF(ISERROR(VLOOKUP($E264,Listas!$T$4:$Y$44,5,FALSE)),"",VLOOKUP($E264,Listas!$T$4:$Y$44,5,FALSE))</f>
        <v/>
      </c>
      <c r="N264" s="30" t="str">
        <f>IF(ISERROR(VLOOKUP($E264,Listas!$T$4:$Y$44,6,FALSE)),"",VLOOKUP($E264,Listas!$T$4:$Y$44,6,FALSE))</f>
        <v/>
      </c>
    </row>
    <row r="265" spans="1:14" x14ac:dyDescent="0.25">
      <c r="A265" s="14"/>
      <c r="B265" s="23" t="s">
        <v>942</v>
      </c>
      <c r="C265" s="14" t="s">
        <v>934</v>
      </c>
      <c r="D265" s="27" t="str">
        <f>IF(ISERROR(VLOOKUP($B265,Listas!$R$4:$S$16,2,FALSE)),"",VLOOKUP($B265,Listas!$R$4:$S$16,2,FALSE))</f>
        <v/>
      </c>
      <c r="E265" s="27" t="s">
        <v>985</v>
      </c>
      <c r="F265" s="27" t="s">
        <v>954</v>
      </c>
      <c r="G265" s="15"/>
      <c r="H265" s="15" t="s">
        <v>909</v>
      </c>
      <c r="I265" s="28" t="str">
        <f>IF(ISERROR(VLOOKUP($B265&amp;" "&amp;$J265,Listas!$AB$4:$AC$16,2,FALSE)),"",VLOOKUP($B265&amp;" "&amp;$J265,Listas!$AB$4:$AC$16,2,FALSE))</f>
        <v/>
      </c>
      <c r="J265" s="15" t="str">
        <f>IF(ISERROR(VLOOKUP($H265,Listas!$L$4:$M$7,2,FALSE)),"",VLOOKUP($H265,Listas!$L$4:$M$7,2,FALSE))</f>
        <v/>
      </c>
      <c r="K265" s="29" t="str">
        <f t="shared" si="4"/>
        <v/>
      </c>
      <c r="L265" s="29" t="str">
        <f>IF(C265="no",VLOOKUP(B265,Listas!$R$4:$Z$17,9, FALSE),"Por favor, introduzca detalles aquí")</f>
        <v>Por favor, introduzca detalles aquí</v>
      </c>
      <c r="M265" s="30" t="str">
        <f>IF(ISERROR(VLOOKUP($E265,Listas!$T$4:$Y$44,5,FALSE)),"",VLOOKUP($E265,Listas!$T$4:$Y$44,5,FALSE))</f>
        <v/>
      </c>
      <c r="N265" s="30" t="str">
        <f>IF(ISERROR(VLOOKUP($E265,Listas!$T$4:$Y$44,6,FALSE)),"",VLOOKUP($E265,Listas!$T$4:$Y$44,6,FALSE))</f>
        <v/>
      </c>
    </row>
    <row r="266" spans="1:14" x14ac:dyDescent="0.25">
      <c r="A266" s="14"/>
      <c r="B266" s="23" t="s">
        <v>942</v>
      </c>
      <c r="C266" s="14" t="s">
        <v>934</v>
      </c>
      <c r="D266" s="27" t="str">
        <f>IF(ISERROR(VLOOKUP($B266,Listas!$R$4:$S$16,2,FALSE)),"",VLOOKUP($B266,Listas!$R$4:$S$16,2,FALSE))</f>
        <v/>
      </c>
      <c r="E266" s="27" t="s">
        <v>985</v>
      </c>
      <c r="F266" s="27" t="s">
        <v>954</v>
      </c>
      <c r="G266" s="15"/>
      <c r="H266" s="15" t="s">
        <v>909</v>
      </c>
      <c r="I266" s="28" t="str">
        <f>IF(ISERROR(VLOOKUP($B266&amp;" "&amp;$J266,Listas!$AB$4:$AC$16,2,FALSE)),"",VLOOKUP($B266&amp;" "&amp;$J266,Listas!$AB$4:$AC$16,2,FALSE))</f>
        <v/>
      </c>
      <c r="J266" s="15" t="str">
        <f>IF(ISERROR(VLOOKUP($H266,Listas!$L$4:$M$7,2,FALSE)),"",VLOOKUP($H266,Listas!$L$4:$M$7,2,FALSE))</f>
        <v/>
      </c>
      <c r="K266" s="29" t="str">
        <f t="shared" si="4"/>
        <v/>
      </c>
      <c r="L266" s="29" t="str">
        <f>IF(C266="no",VLOOKUP(B266,Listas!$R$4:$Z$17,9, FALSE),"Por favor, introduzca detalles aquí")</f>
        <v>Por favor, introduzca detalles aquí</v>
      </c>
      <c r="M266" s="30" t="str">
        <f>IF(ISERROR(VLOOKUP($E266,Listas!$T$4:$Y$44,5,FALSE)),"",VLOOKUP($E266,Listas!$T$4:$Y$44,5,FALSE))</f>
        <v/>
      </c>
      <c r="N266" s="30" t="str">
        <f>IF(ISERROR(VLOOKUP($E266,Listas!$T$4:$Y$44,6,FALSE)),"",VLOOKUP($E266,Listas!$T$4:$Y$44,6,FALSE))</f>
        <v/>
      </c>
    </row>
    <row r="267" spans="1:14" x14ac:dyDescent="0.25">
      <c r="A267" s="14"/>
      <c r="B267" s="23" t="s">
        <v>942</v>
      </c>
      <c r="C267" s="14" t="s">
        <v>934</v>
      </c>
      <c r="D267" s="27" t="str">
        <f>IF(ISERROR(VLOOKUP($B267,Listas!$R$4:$S$16,2,FALSE)),"",VLOOKUP($B267,Listas!$R$4:$S$16,2,FALSE))</f>
        <v/>
      </c>
      <c r="E267" s="27" t="s">
        <v>985</v>
      </c>
      <c r="F267" s="27" t="s">
        <v>954</v>
      </c>
      <c r="G267" s="15"/>
      <c r="H267" s="15" t="s">
        <v>909</v>
      </c>
      <c r="I267" s="28" t="str">
        <f>IF(ISERROR(VLOOKUP($B267&amp;" "&amp;$J267,Listas!$AB$4:$AC$16,2,FALSE)),"",VLOOKUP($B267&amp;" "&amp;$J267,Listas!$AB$4:$AC$16,2,FALSE))</f>
        <v/>
      </c>
      <c r="J267" s="15" t="str">
        <f>IF(ISERROR(VLOOKUP($H267,Listas!$L$4:$M$7,2,FALSE)),"",VLOOKUP($H267,Listas!$L$4:$M$7,2,FALSE))</f>
        <v/>
      </c>
      <c r="K267" s="29" t="str">
        <f t="shared" si="4"/>
        <v/>
      </c>
      <c r="L267" s="29" t="str">
        <f>IF(C267="no",VLOOKUP(B267,Listas!$R$4:$Z$17,9, FALSE),"Por favor, introduzca detalles aquí")</f>
        <v>Por favor, introduzca detalles aquí</v>
      </c>
      <c r="M267" s="30" t="str">
        <f>IF(ISERROR(VLOOKUP($E267,Listas!$T$4:$Y$44,5,FALSE)),"",VLOOKUP($E267,Listas!$T$4:$Y$44,5,FALSE))</f>
        <v/>
      </c>
      <c r="N267" s="30" t="str">
        <f>IF(ISERROR(VLOOKUP($E267,Listas!$T$4:$Y$44,6,FALSE)),"",VLOOKUP($E267,Listas!$T$4:$Y$44,6,FALSE))</f>
        <v/>
      </c>
    </row>
    <row r="268" spans="1:14" x14ac:dyDescent="0.25">
      <c r="A268" s="14"/>
      <c r="B268" s="23" t="s">
        <v>942</v>
      </c>
      <c r="C268" s="14" t="s">
        <v>934</v>
      </c>
      <c r="D268" s="27" t="str">
        <f>IF(ISERROR(VLOOKUP($B268,Listas!$R$4:$S$16,2,FALSE)),"",VLOOKUP($B268,Listas!$R$4:$S$16,2,FALSE))</f>
        <v/>
      </c>
      <c r="E268" s="27" t="s">
        <v>985</v>
      </c>
      <c r="F268" s="27" t="s">
        <v>954</v>
      </c>
      <c r="G268" s="15"/>
      <c r="H268" s="15" t="s">
        <v>909</v>
      </c>
      <c r="I268" s="28" t="str">
        <f>IF(ISERROR(VLOOKUP($B268&amp;" "&amp;$J268,Listas!$AB$4:$AC$16,2,FALSE)),"",VLOOKUP($B268&amp;" "&amp;$J268,Listas!$AB$4:$AC$16,2,FALSE))</f>
        <v/>
      </c>
      <c r="J268" s="15" t="str">
        <f>IF(ISERROR(VLOOKUP($H268,Listas!$L$4:$M$7,2,FALSE)),"",VLOOKUP($H268,Listas!$L$4:$M$7,2,FALSE))</f>
        <v/>
      </c>
      <c r="K268" s="29" t="str">
        <f t="shared" si="4"/>
        <v/>
      </c>
      <c r="L268" s="29" t="str">
        <f>IF(C268="no",VLOOKUP(B268,Listas!$R$4:$Z$17,9, FALSE),"Por favor, introduzca detalles aquí")</f>
        <v>Por favor, introduzca detalles aquí</v>
      </c>
      <c r="M268" s="30" t="str">
        <f>IF(ISERROR(VLOOKUP($E268,Listas!$T$4:$Y$44,5,FALSE)),"",VLOOKUP($E268,Listas!$T$4:$Y$44,5,FALSE))</f>
        <v/>
      </c>
      <c r="N268" s="30" t="str">
        <f>IF(ISERROR(VLOOKUP($E268,Listas!$T$4:$Y$44,6,FALSE)),"",VLOOKUP($E268,Listas!$T$4:$Y$44,6,FALSE))</f>
        <v/>
      </c>
    </row>
    <row r="269" spans="1:14" x14ac:dyDescent="0.25">
      <c r="A269" s="14"/>
      <c r="B269" s="23" t="s">
        <v>942</v>
      </c>
      <c r="C269" s="14" t="s">
        <v>934</v>
      </c>
      <c r="D269" s="27" t="str">
        <f>IF(ISERROR(VLOOKUP($B269,Listas!$R$4:$S$16,2,FALSE)),"",VLOOKUP($B269,Listas!$R$4:$S$16,2,FALSE))</f>
        <v/>
      </c>
      <c r="E269" s="27" t="s">
        <v>985</v>
      </c>
      <c r="F269" s="27" t="s">
        <v>954</v>
      </c>
      <c r="G269" s="15"/>
      <c r="H269" s="15" t="s">
        <v>909</v>
      </c>
      <c r="I269" s="28" t="str">
        <f>IF(ISERROR(VLOOKUP($B269&amp;" "&amp;$J269,Listas!$AB$4:$AC$16,2,FALSE)),"",VLOOKUP($B269&amp;" "&amp;$J269,Listas!$AB$4:$AC$16,2,FALSE))</f>
        <v/>
      </c>
      <c r="J269" s="15" t="str">
        <f>IF(ISERROR(VLOOKUP($H269,Listas!$L$4:$M$7,2,FALSE)),"",VLOOKUP($H269,Listas!$L$4:$M$7,2,FALSE))</f>
        <v/>
      </c>
      <c r="K269" s="29" t="str">
        <f t="shared" si="4"/>
        <v/>
      </c>
      <c r="L269" s="29" t="str">
        <f>IF(C269="no",VLOOKUP(B269,Listas!$R$4:$Z$17,9, FALSE),"Por favor, introduzca detalles aquí")</f>
        <v>Por favor, introduzca detalles aquí</v>
      </c>
      <c r="M269" s="30" t="str">
        <f>IF(ISERROR(VLOOKUP($E269,Listas!$T$4:$Y$44,5,FALSE)),"",VLOOKUP($E269,Listas!$T$4:$Y$44,5,FALSE))</f>
        <v/>
      </c>
      <c r="N269" s="30" t="str">
        <f>IF(ISERROR(VLOOKUP($E269,Listas!$T$4:$Y$44,6,FALSE)),"",VLOOKUP($E269,Listas!$T$4:$Y$44,6,FALSE))</f>
        <v/>
      </c>
    </row>
    <row r="270" spans="1:14" x14ac:dyDescent="0.25">
      <c r="A270" s="14"/>
      <c r="B270" s="23" t="s">
        <v>942</v>
      </c>
      <c r="C270" s="14" t="s">
        <v>934</v>
      </c>
      <c r="D270" s="27" t="str">
        <f>IF(ISERROR(VLOOKUP($B270,Listas!$R$4:$S$16,2,FALSE)),"",VLOOKUP($B270,Listas!$R$4:$S$16,2,FALSE))</f>
        <v/>
      </c>
      <c r="E270" s="27" t="s">
        <v>985</v>
      </c>
      <c r="F270" s="27" t="s">
        <v>954</v>
      </c>
      <c r="G270" s="15"/>
      <c r="H270" s="15" t="s">
        <v>909</v>
      </c>
      <c r="I270" s="28" t="str">
        <f>IF(ISERROR(VLOOKUP($B270&amp;" "&amp;$J270,Listas!$AB$4:$AC$16,2,FALSE)),"",VLOOKUP($B270&amp;" "&amp;$J270,Listas!$AB$4:$AC$16,2,FALSE))</f>
        <v/>
      </c>
      <c r="J270" s="15" t="str">
        <f>IF(ISERROR(VLOOKUP($H270,Listas!$L$4:$M$7,2,FALSE)),"",VLOOKUP($H270,Listas!$L$4:$M$7,2,FALSE))</f>
        <v/>
      </c>
      <c r="K270" s="29" t="str">
        <f t="shared" si="4"/>
        <v/>
      </c>
      <c r="L270" s="29" t="str">
        <f>IF(C270="no",VLOOKUP(B270,Listas!$R$4:$Z$17,9, FALSE),"Por favor, introduzca detalles aquí")</f>
        <v>Por favor, introduzca detalles aquí</v>
      </c>
      <c r="M270" s="30" t="str">
        <f>IF(ISERROR(VLOOKUP($E270,Listas!$T$4:$Y$44,5,FALSE)),"",VLOOKUP($E270,Listas!$T$4:$Y$44,5,FALSE))</f>
        <v/>
      </c>
      <c r="N270" s="30" t="str">
        <f>IF(ISERROR(VLOOKUP($E270,Listas!$T$4:$Y$44,6,FALSE)),"",VLOOKUP($E270,Listas!$T$4:$Y$44,6,FALSE))</f>
        <v/>
      </c>
    </row>
    <row r="271" spans="1:14" x14ac:dyDescent="0.25">
      <c r="A271" s="14"/>
      <c r="B271" s="23" t="s">
        <v>942</v>
      </c>
      <c r="C271" s="14" t="s">
        <v>934</v>
      </c>
      <c r="D271" s="27" t="str">
        <f>IF(ISERROR(VLOOKUP($B271,Listas!$R$4:$S$16,2,FALSE)),"",VLOOKUP($B271,Listas!$R$4:$S$16,2,FALSE))</f>
        <v/>
      </c>
      <c r="E271" s="27" t="s">
        <v>985</v>
      </c>
      <c r="F271" s="27" t="s">
        <v>954</v>
      </c>
      <c r="G271" s="15"/>
      <c r="H271" s="15" t="s">
        <v>909</v>
      </c>
      <c r="I271" s="28" t="str">
        <f>IF(ISERROR(VLOOKUP($B271&amp;" "&amp;$J271,Listas!$AB$4:$AC$16,2,FALSE)),"",VLOOKUP($B271&amp;" "&amp;$J271,Listas!$AB$4:$AC$16,2,FALSE))</f>
        <v/>
      </c>
      <c r="J271" s="15" t="str">
        <f>IF(ISERROR(VLOOKUP($H271,Listas!$L$4:$M$7,2,FALSE)),"",VLOOKUP($H271,Listas!$L$4:$M$7,2,FALSE))</f>
        <v/>
      </c>
      <c r="K271" s="29" t="str">
        <f t="shared" si="4"/>
        <v/>
      </c>
      <c r="L271" s="29" t="str">
        <f>IF(C271="no",VLOOKUP(B271,Listas!$R$4:$Z$17,9, FALSE),"Por favor, introduzca detalles aquí")</f>
        <v>Por favor, introduzca detalles aquí</v>
      </c>
      <c r="M271" s="30" t="str">
        <f>IF(ISERROR(VLOOKUP($E271,Listas!$T$4:$Y$44,5,FALSE)),"",VLOOKUP($E271,Listas!$T$4:$Y$44,5,FALSE))</f>
        <v/>
      </c>
      <c r="N271" s="30" t="str">
        <f>IF(ISERROR(VLOOKUP($E271,Listas!$T$4:$Y$44,6,FALSE)),"",VLOOKUP($E271,Listas!$T$4:$Y$44,6,FALSE))</f>
        <v/>
      </c>
    </row>
    <row r="272" spans="1:14" x14ac:dyDescent="0.25">
      <c r="A272" s="14"/>
      <c r="B272" s="23" t="s">
        <v>942</v>
      </c>
      <c r="C272" s="14" t="s">
        <v>934</v>
      </c>
      <c r="D272" s="27" t="str">
        <f>IF(ISERROR(VLOOKUP($B272,Listas!$R$4:$S$16,2,FALSE)),"",VLOOKUP($B272,Listas!$R$4:$S$16,2,FALSE))</f>
        <v/>
      </c>
      <c r="E272" s="27" t="s">
        <v>985</v>
      </c>
      <c r="F272" s="27" t="s">
        <v>954</v>
      </c>
      <c r="G272" s="15"/>
      <c r="H272" s="15" t="s">
        <v>909</v>
      </c>
      <c r="I272" s="28" t="str">
        <f>IF(ISERROR(VLOOKUP($B272&amp;" "&amp;$J272,Listas!$AB$4:$AC$16,2,FALSE)),"",VLOOKUP($B272&amp;" "&amp;$J272,Listas!$AB$4:$AC$16,2,FALSE))</f>
        <v/>
      </c>
      <c r="J272" s="15" t="str">
        <f>IF(ISERROR(VLOOKUP($H272,Listas!$L$4:$M$7,2,FALSE)),"",VLOOKUP($H272,Listas!$L$4:$M$7,2,FALSE))</f>
        <v/>
      </c>
      <c r="K272" s="29" t="str">
        <f t="shared" si="4"/>
        <v/>
      </c>
      <c r="L272" s="29" t="str">
        <f>IF(C272="no",VLOOKUP(B272,Listas!$R$4:$Z$17,9, FALSE),"Por favor, introduzca detalles aquí")</f>
        <v>Por favor, introduzca detalles aquí</v>
      </c>
      <c r="M272" s="30" t="str">
        <f>IF(ISERROR(VLOOKUP($E272,Listas!$T$4:$Y$44,5,FALSE)),"",VLOOKUP($E272,Listas!$T$4:$Y$44,5,FALSE))</f>
        <v/>
      </c>
      <c r="N272" s="30" t="str">
        <f>IF(ISERROR(VLOOKUP($E272,Listas!$T$4:$Y$44,6,FALSE)),"",VLOOKUP($E272,Listas!$T$4:$Y$44,6,FALSE))</f>
        <v/>
      </c>
    </row>
    <row r="273" spans="1:14" x14ac:dyDescent="0.25">
      <c r="A273" s="14"/>
      <c r="B273" s="23" t="s">
        <v>942</v>
      </c>
      <c r="C273" s="14" t="s">
        <v>934</v>
      </c>
      <c r="D273" s="27" t="str">
        <f>IF(ISERROR(VLOOKUP($B273,Listas!$R$4:$S$16,2,FALSE)),"",VLOOKUP($B273,Listas!$R$4:$S$16,2,FALSE))</f>
        <v/>
      </c>
      <c r="E273" s="27" t="s">
        <v>985</v>
      </c>
      <c r="F273" s="27" t="s">
        <v>954</v>
      </c>
      <c r="G273" s="15"/>
      <c r="H273" s="15" t="s">
        <v>909</v>
      </c>
      <c r="I273" s="28" t="str">
        <f>IF(ISERROR(VLOOKUP($B273&amp;" "&amp;$J273,Listas!$AB$4:$AC$16,2,FALSE)),"",VLOOKUP($B273&amp;" "&amp;$J273,Listas!$AB$4:$AC$16,2,FALSE))</f>
        <v/>
      </c>
      <c r="J273" s="15" t="str">
        <f>IF(ISERROR(VLOOKUP($H273,Listas!$L$4:$M$7,2,FALSE)),"",VLOOKUP($H273,Listas!$L$4:$M$7,2,FALSE))</f>
        <v/>
      </c>
      <c r="K273" s="29" t="str">
        <f t="shared" si="4"/>
        <v/>
      </c>
      <c r="L273" s="29" t="str">
        <f>IF(C273="no",VLOOKUP(B273,Listas!$R$4:$Z$17,9, FALSE),"Por favor, introduzca detalles aquí")</f>
        <v>Por favor, introduzca detalles aquí</v>
      </c>
      <c r="M273" s="30" t="str">
        <f>IF(ISERROR(VLOOKUP($E273,Listas!$T$4:$Y$44,5,FALSE)),"",VLOOKUP($E273,Listas!$T$4:$Y$44,5,FALSE))</f>
        <v/>
      </c>
      <c r="N273" s="30" t="str">
        <f>IF(ISERROR(VLOOKUP($E273,Listas!$T$4:$Y$44,6,FALSE)),"",VLOOKUP($E273,Listas!$T$4:$Y$44,6,FALSE))</f>
        <v/>
      </c>
    </row>
    <row r="274" spans="1:14" x14ac:dyDescent="0.25">
      <c r="A274" s="14"/>
      <c r="B274" s="23" t="s">
        <v>942</v>
      </c>
      <c r="C274" s="14" t="s">
        <v>934</v>
      </c>
      <c r="D274" s="27" t="str">
        <f>IF(ISERROR(VLOOKUP($B274,Listas!$R$4:$S$16,2,FALSE)),"",VLOOKUP($B274,Listas!$R$4:$S$16,2,FALSE))</f>
        <v/>
      </c>
      <c r="E274" s="27" t="s">
        <v>985</v>
      </c>
      <c r="F274" s="27" t="s">
        <v>954</v>
      </c>
      <c r="G274" s="15"/>
      <c r="H274" s="15" t="s">
        <v>909</v>
      </c>
      <c r="I274" s="28" t="str">
        <f>IF(ISERROR(VLOOKUP($B274&amp;" "&amp;$J274,Listas!$AB$4:$AC$16,2,FALSE)),"",VLOOKUP($B274&amp;" "&amp;$J274,Listas!$AB$4:$AC$16,2,FALSE))</f>
        <v/>
      </c>
      <c r="J274" s="15" t="str">
        <f>IF(ISERROR(VLOOKUP($H274,Listas!$L$4:$M$7,2,FALSE)),"",VLOOKUP($H274,Listas!$L$4:$M$7,2,FALSE))</f>
        <v/>
      </c>
      <c r="K274" s="29" t="str">
        <f t="shared" si="4"/>
        <v/>
      </c>
      <c r="L274" s="29" t="str">
        <f>IF(C274="no",VLOOKUP(B274,Listas!$R$4:$Z$17,9, FALSE),"Por favor, introduzca detalles aquí")</f>
        <v>Por favor, introduzca detalles aquí</v>
      </c>
      <c r="M274" s="30" t="str">
        <f>IF(ISERROR(VLOOKUP($E274,Listas!$T$4:$Y$44,5,FALSE)),"",VLOOKUP($E274,Listas!$T$4:$Y$44,5,FALSE))</f>
        <v/>
      </c>
      <c r="N274" s="30" t="str">
        <f>IF(ISERROR(VLOOKUP($E274,Listas!$T$4:$Y$44,6,FALSE)),"",VLOOKUP($E274,Listas!$T$4:$Y$44,6,FALSE))</f>
        <v/>
      </c>
    </row>
    <row r="275" spans="1:14" x14ac:dyDescent="0.25">
      <c r="A275" s="14"/>
      <c r="B275" s="23" t="s">
        <v>942</v>
      </c>
      <c r="C275" s="14" t="s">
        <v>934</v>
      </c>
      <c r="D275" s="27" t="str">
        <f>IF(ISERROR(VLOOKUP($B275,Listas!$R$4:$S$16,2,FALSE)),"",VLOOKUP($B275,Listas!$R$4:$S$16,2,FALSE))</f>
        <v/>
      </c>
      <c r="E275" s="27" t="s">
        <v>985</v>
      </c>
      <c r="F275" s="27" t="s">
        <v>954</v>
      </c>
      <c r="G275" s="15"/>
      <c r="H275" s="15" t="s">
        <v>909</v>
      </c>
      <c r="I275" s="28" t="str">
        <f>IF(ISERROR(VLOOKUP($B275&amp;" "&amp;$J275,Listas!$AB$4:$AC$16,2,FALSE)),"",VLOOKUP($B275&amp;" "&amp;$J275,Listas!$AB$4:$AC$16,2,FALSE))</f>
        <v/>
      </c>
      <c r="J275" s="15" t="str">
        <f>IF(ISERROR(VLOOKUP($H275,Listas!$L$4:$M$7,2,FALSE)),"",VLOOKUP($H275,Listas!$L$4:$M$7,2,FALSE))</f>
        <v/>
      </c>
      <c r="K275" s="29" t="str">
        <f t="shared" si="4"/>
        <v/>
      </c>
      <c r="L275" s="29" t="str">
        <f>IF(C275="no",VLOOKUP(B275,Listas!$R$4:$Z$17,9, FALSE),"Por favor, introduzca detalles aquí")</f>
        <v>Por favor, introduzca detalles aquí</v>
      </c>
      <c r="M275" s="30" t="str">
        <f>IF(ISERROR(VLOOKUP($E275,Listas!$T$4:$Y$44,5,FALSE)),"",VLOOKUP($E275,Listas!$T$4:$Y$44,5,FALSE))</f>
        <v/>
      </c>
      <c r="N275" s="30" t="str">
        <f>IF(ISERROR(VLOOKUP($E275,Listas!$T$4:$Y$44,6,FALSE)),"",VLOOKUP($E275,Listas!$T$4:$Y$44,6,FALSE))</f>
        <v/>
      </c>
    </row>
    <row r="276" spans="1:14" x14ac:dyDescent="0.25">
      <c r="A276" s="14"/>
      <c r="B276" s="23" t="s">
        <v>942</v>
      </c>
      <c r="C276" s="14" t="s">
        <v>934</v>
      </c>
      <c r="D276" s="27" t="str">
        <f>IF(ISERROR(VLOOKUP($B276,Listas!$R$4:$S$16,2,FALSE)),"",VLOOKUP($B276,Listas!$R$4:$S$16,2,FALSE))</f>
        <v/>
      </c>
      <c r="E276" s="27" t="s">
        <v>985</v>
      </c>
      <c r="F276" s="27" t="s">
        <v>954</v>
      </c>
      <c r="G276" s="15"/>
      <c r="H276" s="15" t="s">
        <v>909</v>
      </c>
      <c r="I276" s="28" t="str">
        <f>IF(ISERROR(VLOOKUP($B276&amp;" "&amp;$J276,Listas!$AB$4:$AC$16,2,FALSE)),"",VLOOKUP($B276&amp;" "&amp;$J276,Listas!$AB$4:$AC$16,2,FALSE))</f>
        <v/>
      </c>
      <c r="J276" s="15" t="str">
        <f>IF(ISERROR(VLOOKUP($H276,Listas!$L$4:$M$7,2,FALSE)),"",VLOOKUP($H276,Listas!$L$4:$M$7,2,FALSE))</f>
        <v/>
      </c>
      <c r="K276" s="29" t="str">
        <f t="shared" si="4"/>
        <v/>
      </c>
      <c r="L276" s="29" t="str">
        <f>IF(C276="no",VLOOKUP(B276,Listas!$R$4:$Z$17,9, FALSE),"Por favor, introduzca detalles aquí")</f>
        <v>Por favor, introduzca detalles aquí</v>
      </c>
      <c r="M276" s="30" t="str">
        <f>IF(ISERROR(VLOOKUP($E276,Listas!$T$4:$Y$44,5,FALSE)),"",VLOOKUP($E276,Listas!$T$4:$Y$44,5,FALSE))</f>
        <v/>
      </c>
      <c r="N276" s="30" t="str">
        <f>IF(ISERROR(VLOOKUP($E276,Listas!$T$4:$Y$44,6,FALSE)),"",VLOOKUP($E276,Listas!$T$4:$Y$44,6,FALSE))</f>
        <v/>
      </c>
    </row>
    <row r="277" spans="1:14" x14ac:dyDescent="0.25">
      <c r="A277" s="14"/>
      <c r="B277" s="23" t="s">
        <v>942</v>
      </c>
      <c r="C277" s="14" t="s">
        <v>934</v>
      </c>
      <c r="D277" s="27" t="str">
        <f>IF(ISERROR(VLOOKUP($B277,Listas!$R$4:$S$16,2,FALSE)),"",VLOOKUP($B277,Listas!$R$4:$S$16,2,FALSE))</f>
        <v/>
      </c>
      <c r="E277" s="27" t="s">
        <v>985</v>
      </c>
      <c r="F277" s="27" t="s">
        <v>954</v>
      </c>
      <c r="G277" s="15"/>
      <c r="H277" s="15" t="s">
        <v>909</v>
      </c>
      <c r="I277" s="28" t="str">
        <f>IF(ISERROR(VLOOKUP($B277&amp;" "&amp;$J277,Listas!$AB$4:$AC$16,2,FALSE)),"",VLOOKUP($B277&amp;" "&amp;$J277,Listas!$AB$4:$AC$16,2,FALSE))</f>
        <v/>
      </c>
      <c r="J277" s="15" t="str">
        <f>IF(ISERROR(VLOOKUP($H277,Listas!$L$4:$M$7,2,FALSE)),"",VLOOKUP($H277,Listas!$L$4:$M$7,2,FALSE))</f>
        <v/>
      </c>
      <c r="K277" s="29" t="str">
        <f t="shared" si="4"/>
        <v/>
      </c>
      <c r="L277" s="29" t="str">
        <f>IF(C277="no",VLOOKUP(B277,Listas!$R$4:$Z$17,9, FALSE),"Por favor, introduzca detalles aquí")</f>
        <v>Por favor, introduzca detalles aquí</v>
      </c>
      <c r="M277" s="30" t="str">
        <f>IF(ISERROR(VLOOKUP($E277,Listas!$T$4:$Y$44,5,FALSE)),"",VLOOKUP($E277,Listas!$T$4:$Y$44,5,FALSE))</f>
        <v/>
      </c>
      <c r="N277" s="30" t="str">
        <f>IF(ISERROR(VLOOKUP($E277,Listas!$T$4:$Y$44,6,FALSE)),"",VLOOKUP($E277,Listas!$T$4:$Y$44,6,FALSE))</f>
        <v/>
      </c>
    </row>
    <row r="278" spans="1:14" x14ac:dyDescent="0.25">
      <c r="A278" s="14"/>
      <c r="B278" s="23" t="s">
        <v>942</v>
      </c>
      <c r="C278" s="14" t="s">
        <v>934</v>
      </c>
      <c r="D278" s="27" t="str">
        <f>IF(ISERROR(VLOOKUP($B278,Listas!$R$4:$S$16,2,FALSE)),"",VLOOKUP($B278,Listas!$R$4:$S$16,2,FALSE))</f>
        <v/>
      </c>
      <c r="E278" s="27" t="s">
        <v>985</v>
      </c>
      <c r="F278" s="27" t="s">
        <v>954</v>
      </c>
      <c r="G278" s="15"/>
      <c r="H278" s="15" t="s">
        <v>909</v>
      </c>
      <c r="I278" s="28" t="str">
        <f>IF(ISERROR(VLOOKUP($B278&amp;" "&amp;$J278,Listas!$AB$4:$AC$16,2,FALSE)),"",VLOOKUP($B278&amp;" "&amp;$J278,Listas!$AB$4:$AC$16,2,FALSE))</f>
        <v/>
      </c>
      <c r="J278" s="15" t="str">
        <f>IF(ISERROR(VLOOKUP($H278,Listas!$L$4:$M$7,2,FALSE)),"",VLOOKUP($H278,Listas!$L$4:$M$7,2,FALSE))</f>
        <v/>
      </c>
      <c r="K278" s="29" t="str">
        <f t="shared" si="4"/>
        <v/>
      </c>
      <c r="L278" s="29" t="str">
        <f>IF(C278="no",VLOOKUP(B278,Listas!$R$4:$Z$17,9, FALSE),"Por favor, introduzca detalles aquí")</f>
        <v>Por favor, introduzca detalles aquí</v>
      </c>
      <c r="M278" s="30" t="str">
        <f>IF(ISERROR(VLOOKUP($E278,Listas!$T$4:$Y$44,5,FALSE)),"",VLOOKUP($E278,Listas!$T$4:$Y$44,5,FALSE))</f>
        <v/>
      </c>
      <c r="N278" s="30" t="str">
        <f>IF(ISERROR(VLOOKUP($E278,Listas!$T$4:$Y$44,6,FALSE)),"",VLOOKUP($E278,Listas!$T$4:$Y$44,6,FALSE))</f>
        <v/>
      </c>
    </row>
    <row r="279" spans="1:14" x14ac:dyDescent="0.25">
      <c r="A279" s="14"/>
      <c r="B279" s="23" t="s">
        <v>942</v>
      </c>
      <c r="C279" s="14" t="s">
        <v>934</v>
      </c>
      <c r="D279" s="27" t="str">
        <f>IF(ISERROR(VLOOKUP($B279,Listas!$R$4:$S$16,2,FALSE)),"",VLOOKUP($B279,Listas!$R$4:$S$16,2,FALSE))</f>
        <v/>
      </c>
      <c r="E279" s="27" t="s">
        <v>985</v>
      </c>
      <c r="F279" s="27" t="s">
        <v>954</v>
      </c>
      <c r="G279" s="15"/>
      <c r="H279" s="15" t="s">
        <v>909</v>
      </c>
      <c r="I279" s="28" t="str">
        <f>IF(ISERROR(VLOOKUP($B279&amp;" "&amp;$J279,Listas!$AB$4:$AC$16,2,FALSE)),"",VLOOKUP($B279&amp;" "&amp;$J279,Listas!$AB$4:$AC$16,2,FALSE))</f>
        <v/>
      </c>
      <c r="J279" s="15" t="str">
        <f>IF(ISERROR(VLOOKUP($H279,Listas!$L$4:$M$7,2,FALSE)),"",VLOOKUP($H279,Listas!$L$4:$M$7,2,FALSE))</f>
        <v/>
      </c>
      <c r="K279" s="29" t="str">
        <f t="shared" si="4"/>
        <v/>
      </c>
      <c r="L279" s="29" t="str">
        <f>IF(C279="no",VLOOKUP(B279,Listas!$R$4:$Z$17,9, FALSE),"Por favor, introduzca detalles aquí")</f>
        <v>Por favor, introduzca detalles aquí</v>
      </c>
      <c r="M279" s="30" t="str">
        <f>IF(ISERROR(VLOOKUP($E279,Listas!$T$4:$Y$44,5,FALSE)),"",VLOOKUP($E279,Listas!$T$4:$Y$44,5,FALSE))</f>
        <v/>
      </c>
      <c r="N279" s="30" t="str">
        <f>IF(ISERROR(VLOOKUP($E279,Listas!$T$4:$Y$44,6,FALSE)),"",VLOOKUP($E279,Listas!$T$4:$Y$44,6,FALSE))</f>
        <v/>
      </c>
    </row>
    <row r="280" spans="1:14" x14ac:dyDescent="0.25">
      <c r="A280" s="14"/>
      <c r="B280" s="23" t="s">
        <v>942</v>
      </c>
      <c r="C280" s="14" t="s">
        <v>934</v>
      </c>
      <c r="D280" s="27" t="str">
        <f>IF(ISERROR(VLOOKUP($B280,Listas!$R$4:$S$16,2,FALSE)),"",VLOOKUP($B280,Listas!$R$4:$S$16,2,FALSE))</f>
        <v/>
      </c>
      <c r="E280" s="27" t="s">
        <v>985</v>
      </c>
      <c r="F280" s="27" t="s">
        <v>954</v>
      </c>
      <c r="G280" s="15"/>
      <c r="H280" s="15" t="s">
        <v>909</v>
      </c>
      <c r="I280" s="28" t="str">
        <f>IF(ISERROR(VLOOKUP($B280&amp;" "&amp;$J280,Listas!$AB$4:$AC$16,2,FALSE)),"",VLOOKUP($B280&amp;" "&amp;$J280,Listas!$AB$4:$AC$16,2,FALSE))</f>
        <v/>
      </c>
      <c r="J280" s="15" t="str">
        <f>IF(ISERROR(VLOOKUP($H280,Listas!$L$4:$M$7,2,FALSE)),"",VLOOKUP($H280,Listas!$L$4:$M$7,2,FALSE))</f>
        <v/>
      </c>
      <c r="K280" s="29" t="str">
        <f t="shared" si="4"/>
        <v/>
      </c>
      <c r="L280" s="29" t="str">
        <f>IF(C280="no",VLOOKUP(B280,Listas!$R$4:$Z$17,9, FALSE),"Por favor, introduzca detalles aquí")</f>
        <v>Por favor, introduzca detalles aquí</v>
      </c>
      <c r="M280" s="30" t="str">
        <f>IF(ISERROR(VLOOKUP($E280,Listas!$T$4:$Y$44,5,FALSE)),"",VLOOKUP($E280,Listas!$T$4:$Y$44,5,FALSE))</f>
        <v/>
      </c>
      <c r="N280" s="30" t="str">
        <f>IF(ISERROR(VLOOKUP($E280,Listas!$T$4:$Y$44,6,FALSE)),"",VLOOKUP($E280,Listas!$T$4:$Y$44,6,FALSE))</f>
        <v/>
      </c>
    </row>
    <row r="281" spans="1:14" x14ac:dyDescent="0.25">
      <c r="A281" s="14"/>
      <c r="B281" s="23" t="s">
        <v>942</v>
      </c>
      <c r="C281" s="14" t="s">
        <v>934</v>
      </c>
      <c r="D281" s="27" t="str">
        <f>IF(ISERROR(VLOOKUP($B281,Listas!$R$4:$S$16,2,FALSE)),"",VLOOKUP($B281,Listas!$R$4:$S$16,2,FALSE))</f>
        <v/>
      </c>
      <c r="E281" s="27" t="s">
        <v>985</v>
      </c>
      <c r="F281" s="27" t="s">
        <v>954</v>
      </c>
      <c r="G281" s="15"/>
      <c r="H281" s="15" t="s">
        <v>909</v>
      </c>
      <c r="I281" s="28" t="str">
        <f>IF(ISERROR(VLOOKUP($B281&amp;" "&amp;$J281,Listas!$AB$4:$AC$16,2,FALSE)),"",VLOOKUP($B281&amp;" "&amp;$J281,Listas!$AB$4:$AC$16,2,FALSE))</f>
        <v/>
      </c>
      <c r="J281" s="15" t="str">
        <f>IF(ISERROR(VLOOKUP($H281,Listas!$L$4:$M$7,2,FALSE)),"",VLOOKUP($H281,Listas!$L$4:$M$7,2,FALSE))</f>
        <v/>
      </c>
      <c r="K281" s="29" t="str">
        <f t="shared" si="4"/>
        <v/>
      </c>
      <c r="L281" s="29" t="str">
        <f>IF(C281="no",VLOOKUP(B281,Listas!$R$4:$Z$17,9, FALSE),"Por favor, introduzca detalles aquí")</f>
        <v>Por favor, introduzca detalles aquí</v>
      </c>
      <c r="M281" s="30" t="str">
        <f>IF(ISERROR(VLOOKUP($E281,Listas!$T$4:$Y$44,5,FALSE)),"",VLOOKUP($E281,Listas!$T$4:$Y$44,5,FALSE))</f>
        <v/>
      </c>
      <c r="N281" s="30" t="str">
        <f>IF(ISERROR(VLOOKUP($E281,Listas!$T$4:$Y$44,6,FALSE)),"",VLOOKUP($E281,Listas!$T$4:$Y$44,6,FALSE))</f>
        <v/>
      </c>
    </row>
    <row r="282" spans="1:14" x14ac:dyDescent="0.25">
      <c r="A282" s="14"/>
      <c r="B282" s="23" t="s">
        <v>942</v>
      </c>
      <c r="C282" s="14" t="s">
        <v>934</v>
      </c>
      <c r="D282" s="27" t="str">
        <f>IF(ISERROR(VLOOKUP($B282,Listas!$R$4:$S$16,2,FALSE)),"",VLOOKUP($B282,Listas!$R$4:$S$16,2,FALSE))</f>
        <v/>
      </c>
      <c r="E282" s="27" t="s">
        <v>985</v>
      </c>
      <c r="F282" s="27" t="s">
        <v>954</v>
      </c>
      <c r="G282" s="15"/>
      <c r="H282" s="15" t="s">
        <v>909</v>
      </c>
      <c r="I282" s="28" t="str">
        <f>IF(ISERROR(VLOOKUP($B282&amp;" "&amp;$J282,Listas!$AB$4:$AC$16,2,FALSE)),"",VLOOKUP($B282&amp;" "&amp;$J282,Listas!$AB$4:$AC$16,2,FALSE))</f>
        <v/>
      </c>
      <c r="J282" s="15" t="str">
        <f>IF(ISERROR(VLOOKUP($H282,Listas!$L$4:$M$7,2,FALSE)),"",VLOOKUP($H282,Listas!$L$4:$M$7,2,FALSE))</f>
        <v/>
      </c>
      <c r="K282" s="29" t="str">
        <f t="shared" si="4"/>
        <v/>
      </c>
      <c r="L282" s="29" t="str">
        <f>IF(C282="no",VLOOKUP(B282,Listas!$R$4:$Z$17,9, FALSE),"Por favor, introduzca detalles aquí")</f>
        <v>Por favor, introduzca detalles aquí</v>
      </c>
      <c r="M282" s="30" t="str">
        <f>IF(ISERROR(VLOOKUP($E282,Listas!$T$4:$Y$44,5,FALSE)),"",VLOOKUP($E282,Listas!$T$4:$Y$44,5,FALSE))</f>
        <v/>
      </c>
      <c r="N282" s="30" t="str">
        <f>IF(ISERROR(VLOOKUP($E282,Listas!$T$4:$Y$44,6,FALSE)),"",VLOOKUP($E282,Listas!$T$4:$Y$44,6,FALSE))</f>
        <v/>
      </c>
    </row>
    <row r="283" spans="1:14" x14ac:dyDescent="0.25">
      <c r="A283" s="14"/>
      <c r="B283" s="23" t="s">
        <v>942</v>
      </c>
      <c r="C283" s="14" t="s">
        <v>934</v>
      </c>
      <c r="D283" s="27" t="str">
        <f>IF(ISERROR(VLOOKUP($B283,Listas!$R$4:$S$16,2,FALSE)),"",VLOOKUP($B283,Listas!$R$4:$S$16,2,FALSE))</f>
        <v/>
      </c>
      <c r="E283" s="27" t="s">
        <v>985</v>
      </c>
      <c r="F283" s="27" t="s">
        <v>954</v>
      </c>
      <c r="G283" s="15"/>
      <c r="H283" s="15" t="s">
        <v>909</v>
      </c>
      <c r="I283" s="28" t="str">
        <f>IF(ISERROR(VLOOKUP($B283&amp;" "&amp;$J283,Listas!$AB$4:$AC$16,2,FALSE)),"",VLOOKUP($B283&amp;" "&amp;$J283,Listas!$AB$4:$AC$16,2,FALSE))</f>
        <v/>
      </c>
      <c r="J283" s="15" t="str">
        <f>IF(ISERROR(VLOOKUP($H283,Listas!$L$4:$M$7,2,FALSE)),"",VLOOKUP($H283,Listas!$L$4:$M$7,2,FALSE))</f>
        <v/>
      </c>
      <c r="K283" s="29" t="str">
        <f t="shared" si="4"/>
        <v/>
      </c>
      <c r="L283" s="29" t="str">
        <f>IF(C283="no",VLOOKUP(B283,Listas!$R$4:$Z$17,9, FALSE),"Por favor, introduzca detalles aquí")</f>
        <v>Por favor, introduzca detalles aquí</v>
      </c>
      <c r="M283" s="30" t="str">
        <f>IF(ISERROR(VLOOKUP($E283,Listas!$T$4:$Y$44,5,FALSE)),"",VLOOKUP($E283,Listas!$T$4:$Y$44,5,FALSE))</f>
        <v/>
      </c>
      <c r="N283" s="30" t="str">
        <f>IF(ISERROR(VLOOKUP($E283,Listas!$T$4:$Y$44,6,FALSE)),"",VLOOKUP($E283,Listas!$T$4:$Y$44,6,FALSE))</f>
        <v/>
      </c>
    </row>
    <row r="284" spans="1:14" x14ac:dyDescent="0.25">
      <c r="A284" s="14"/>
      <c r="B284" s="23" t="s">
        <v>942</v>
      </c>
      <c r="C284" s="14" t="s">
        <v>934</v>
      </c>
      <c r="D284" s="27" t="str">
        <f>IF(ISERROR(VLOOKUP($B284,Listas!$R$4:$S$16,2,FALSE)),"",VLOOKUP($B284,Listas!$R$4:$S$16,2,FALSE))</f>
        <v/>
      </c>
      <c r="E284" s="27" t="s">
        <v>985</v>
      </c>
      <c r="F284" s="27" t="s">
        <v>954</v>
      </c>
      <c r="G284" s="15"/>
      <c r="H284" s="15" t="s">
        <v>909</v>
      </c>
      <c r="I284" s="28" t="str">
        <f>IF(ISERROR(VLOOKUP($B284&amp;" "&amp;$J284,Listas!$AB$4:$AC$16,2,FALSE)),"",VLOOKUP($B284&amp;" "&amp;$J284,Listas!$AB$4:$AC$16,2,FALSE))</f>
        <v/>
      </c>
      <c r="J284" s="15" t="str">
        <f>IF(ISERROR(VLOOKUP($H284,Listas!$L$4:$M$7,2,FALSE)),"",VLOOKUP($H284,Listas!$L$4:$M$7,2,FALSE))</f>
        <v/>
      </c>
      <c r="K284" s="29" t="str">
        <f t="shared" si="4"/>
        <v/>
      </c>
      <c r="L284" s="29" t="str">
        <f>IF(C284="no",VLOOKUP(B284,Listas!$R$4:$Z$17,9, FALSE),"Por favor, introduzca detalles aquí")</f>
        <v>Por favor, introduzca detalles aquí</v>
      </c>
      <c r="M284" s="30" t="str">
        <f>IF(ISERROR(VLOOKUP($E284,Listas!$T$4:$Y$44,5,FALSE)),"",VLOOKUP($E284,Listas!$T$4:$Y$44,5,FALSE))</f>
        <v/>
      </c>
      <c r="N284" s="30" t="str">
        <f>IF(ISERROR(VLOOKUP($E284,Listas!$T$4:$Y$44,6,FALSE)),"",VLOOKUP($E284,Listas!$T$4:$Y$44,6,FALSE))</f>
        <v/>
      </c>
    </row>
    <row r="285" spans="1:14" x14ac:dyDescent="0.25">
      <c r="A285" s="14"/>
      <c r="B285" s="23" t="s">
        <v>942</v>
      </c>
      <c r="C285" s="14" t="s">
        <v>934</v>
      </c>
      <c r="D285" s="27" t="str">
        <f>IF(ISERROR(VLOOKUP($B285,Listas!$R$4:$S$16,2,FALSE)),"",VLOOKUP($B285,Listas!$R$4:$S$16,2,FALSE))</f>
        <v/>
      </c>
      <c r="E285" s="27" t="s">
        <v>985</v>
      </c>
      <c r="F285" s="27" t="s">
        <v>954</v>
      </c>
      <c r="G285" s="15"/>
      <c r="H285" s="15" t="s">
        <v>909</v>
      </c>
      <c r="I285" s="28" t="str">
        <f>IF(ISERROR(VLOOKUP($B285&amp;" "&amp;$J285,Listas!$AB$4:$AC$16,2,FALSE)),"",VLOOKUP($B285&amp;" "&amp;$J285,Listas!$AB$4:$AC$16,2,FALSE))</f>
        <v/>
      </c>
      <c r="J285" s="15" t="str">
        <f>IF(ISERROR(VLOOKUP($H285,Listas!$L$4:$M$7,2,FALSE)),"",VLOOKUP($H285,Listas!$L$4:$M$7,2,FALSE))</f>
        <v/>
      </c>
      <c r="K285" s="29" t="str">
        <f t="shared" si="4"/>
        <v/>
      </c>
      <c r="L285" s="29" t="str">
        <f>IF(C285="no",VLOOKUP(B285,Listas!$R$4:$Z$17,9, FALSE),"Por favor, introduzca detalles aquí")</f>
        <v>Por favor, introduzca detalles aquí</v>
      </c>
      <c r="M285" s="30" t="str">
        <f>IF(ISERROR(VLOOKUP($E285,Listas!$T$4:$Y$44,5,FALSE)),"",VLOOKUP($E285,Listas!$T$4:$Y$44,5,FALSE))</f>
        <v/>
      </c>
      <c r="N285" s="30" t="str">
        <f>IF(ISERROR(VLOOKUP($E285,Listas!$T$4:$Y$44,6,FALSE)),"",VLOOKUP($E285,Listas!$T$4:$Y$44,6,FALSE))</f>
        <v/>
      </c>
    </row>
    <row r="286" spans="1:14" x14ac:dyDescent="0.25">
      <c r="A286" s="14"/>
      <c r="B286" s="23" t="s">
        <v>942</v>
      </c>
      <c r="C286" s="14" t="s">
        <v>934</v>
      </c>
      <c r="D286" s="27" t="str">
        <f>IF(ISERROR(VLOOKUP($B286,Listas!$R$4:$S$16,2,FALSE)),"",VLOOKUP($B286,Listas!$R$4:$S$16,2,FALSE))</f>
        <v/>
      </c>
      <c r="E286" s="27" t="s">
        <v>985</v>
      </c>
      <c r="F286" s="27" t="s">
        <v>954</v>
      </c>
      <c r="G286" s="15"/>
      <c r="H286" s="15" t="s">
        <v>909</v>
      </c>
      <c r="I286" s="28" t="str">
        <f>IF(ISERROR(VLOOKUP($B286&amp;" "&amp;$J286,Listas!$AB$4:$AC$16,2,FALSE)),"",VLOOKUP($B286&amp;" "&amp;$J286,Listas!$AB$4:$AC$16,2,FALSE))</f>
        <v/>
      </c>
      <c r="J286" s="15" t="str">
        <f>IF(ISERROR(VLOOKUP($H286,Listas!$L$4:$M$7,2,FALSE)),"",VLOOKUP($H286,Listas!$L$4:$M$7,2,FALSE))</f>
        <v/>
      </c>
      <c r="K286" s="29" t="str">
        <f t="shared" si="4"/>
        <v/>
      </c>
      <c r="L286" s="29" t="str">
        <f>IF(C286="no",VLOOKUP(B286,Listas!$R$4:$Z$17,9, FALSE),"Por favor, introduzca detalles aquí")</f>
        <v>Por favor, introduzca detalles aquí</v>
      </c>
      <c r="M286" s="30" t="str">
        <f>IF(ISERROR(VLOOKUP($E286,Listas!$T$4:$Y$44,5,FALSE)),"",VLOOKUP($E286,Listas!$T$4:$Y$44,5,FALSE))</f>
        <v/>
      </c>
      <c r="N286" s="30" t="str">
        <f>IF(ISERROR(VLOOKUP($E286,Listas!$T$4:$Y$44,6,FALSE)),"",VLOOKUP($E286,Listas!$T$4:$Y$44,6,FALSE))</f>
        <v/>
      </c>
    </row>
    <row r="287" spans="1:14" x14ac:dyDescent="0.25">
      <c r="A287" s="14"/>
      <c r="B287" s="23" t="s">
        <v>942</v>
      </c>
      <c r="C287" s="14" t="s">
        <v>934</v>
      </c>
      <c r="D287" s="27" t="str">
        <f>IF(ISERROR(VLOOKUP($B287,Listas!$R$4:$S$16,2,FALSE)),"",VLOOKUP($B287,Listas!$R$4:$S$16,2,FALSE))</f>
        <v/>
      </c>
      <c r="E287" s="27" t="s">
        <v>985</v>
      </c>
      <c r="F287" s="27" t="s">
        <v>954</v>
      </c>
      <c r="G287" s="15"/>
      <c r="H287" s="15" t="s">
        <v>909</v>
      </c>
      <c r="I287" s="28" t="str">
        <f>IF(ISERROR(VLOOKUP($B287&amp;" "&amp;$J287,Listas!$AB$4:$AC$16,2,FALSE)),"",VLOOKUP($B287&amp;" "&amp;$J287,Listas!$AB$4:$AC$16,2,FALSE))</f>
        <v/>
      </c>
      <c r="J287" s="15" t="str">
        <f>IF(ISERROR(VLOOKUP($H287,Listas!$L$4:$M$7,2,FALSE)),"",VLOOKUP($H287,Listas!$L$4:$M$7,2,FALSE))</f>
        <v/>
      </c>
      <c r="K287" s="29" t="str">
        <f t="shared" si="4"/>
        <v/>
      </c>
      <c r="L287" s="29" t="str">
        <f>IF(C287="no",VLOOKUP(B287,Listas!$R$4:$Z$17,9, FALSE),"Por favor, introduzca detalles aquí")</f>
        <v>Por favor, introduzca detalles aquí</v>
      </c>
      <c r="M287" s="30" t="str">
        <f>IF(ISERROR(VLOOKUP($E287,Listas!$T$4:$Y$44,5,FALSE)),"",VLOOKUP($E287,Listas!$T$4:$Y$44,5,FALSE))</f>
        <v/>
      </c>
      <c r="N287" s="30" t="str">
        <f>IF(ISERROR(VLOOKUP($E287,Listas!$T$4:$Y$44,6,FALSE)),"",VLOOKUP($E287,Listas!$T$4:$Y$44,6,FALSE))</f>
        <v/>
      </c>
    </row>
    <row r="288" spans="1:14" x14ac:dyDescent="0.25">
      <c r="A288" s="14"/>
      <c r="B288" s="23" t="s">
        <v>942</v>
      </c>
      <c r="C288" s="14" t="s">
        <v>934</v>
      </c>
      <c r="D288" s="27" t="str">
        <f>IF(ISERROR(VLOOKUP($B288,Listas!$R$4:$S$16,2,FALSE)),"",VLOOKUP($B288,Listas!$R$4:$S$16,2,FALSE))</f>
        <v/>
      </c>
      <c r="E288" s="27" t="s">
        <v>985</v>
      </c>
      <c r="F288" s="27" t="s">
        <v>954</v>
      </c>
      <c r="G288" s="15"/>
      <c r="H288" s="15" t="s">
        <v>909</v>
      </c>
      <c r="I288" s="28" t="str">
        <f>IF(ISERROR(VLOOKUP($B288&amp;" "&amp;$J288,Listas!$AB$4:$AC$16,2,FALSE)),"",VLOOKUP($B288&amp;" "&amp;$J288,Listas!$AB$4:$AC$16,2,FALSE))</f>
        <v/>
      </c>
      <c r="J288" s="15" t="str">
        <f>IF(ISERROR(VLOOKUP($H288,Listas!$L$4:$M$7,2,FALSE)),"",VLOOKUP($H288,Listas!$L$4:$M$7,2,FALSE))</f>
        <v/>
      </c>
      <c r="K288" s="29" t="str">
        <f t="shared" si="4"/>
        <v/>
      </c>
      <c r="L288" s="29" t="str">
        <f>IF(C288="no",VLOOKUP(B288,Listas!$R$4:$Z$17,9, FALSE),"Por favor, introduzca detalles aquí")</f>
        <v>Por favor, introduzca detalles aquí</v>
      </c>
      <c r="M288" s="30" t="str">
        <f>IF(ISERROR(VLOOKUP($E288,Listas!$T$4:$Y$44,5,FALSE)),"",VLOOKUP($E288,Listas!$T$4:$Y$44,5,FALSE))</f>
        <v/>
      </c>
      <c r="N288" s="30" t="str">
        <f>IF(ISERROR(VLOOKUP($E288,Listas!$T$4:$Y$44,6,FALSE)),"",VLOOKUP($E288,Listas!$T$4:$Y$44,6,FALSE))</f>
        <v/>
      </c>
    </row>
    <row r="289" spans="1:14" x14ac:dyDescent="0.25">
      <c r="A289" s="14"/>
      <c r="B289" s="23" t="s">
        <v>942</v>
      </c>
      <c r="C289" s="14" t="s">
        <v>934</v>
      </c>
      <c r="D289" s="27" t="str">
        <f>IF(ISERROR(VLOOKUP($B289,Listas!$R$4:$S$16,2,FALSE)),"",VLOOKUP($B289,Listas!$R$4:$S$16,2,FALSE))</f>
        <v/>
      </c>
      <c r="E289" s="27" t="s">
        <v>985</v>
      </c>
      <c r="F289" s="27" t="s">
        <v>954</v>
      </c>
      <c r="G289" s="15"/>
      <c r="H289" s="15" t="s">
        <v>909</v>
      </c>
      <c r="I289" s="28" t="str">
        <f>IF(ISERROR(VLOOKUP($B289&amp;" "&amp;$J289,Listas!$AB$4:$AC$16,2,FALSE)),"",VLOOKUP($B289&amp;" "&amp;$J289,Listas!$AB$4:$AC$16,2,FALSE))</f>
        <v/>
      </c>
      <c r="J289" s="15" t="str">
        <f>IF(ISERROR(VLOOKUP($H289,Listas!$L$4:$M$7,2,FALSE)),"",VLOOKUP($H289,Listas!$L$4:$M$7,2,FALSE))</f>
        <v/>
      </c>
      <c r="K289" s="29" t="str">
        <f t="shared" si="4"/>
        <v/>
      </c>
      <c r="L289" s="29" t="str">
        <f>IF(C289="no",VLOOKUP(B289,Listas!$R$4:$Z$17,9, FALSE),"Por favor, introduzca detalles aquí")</f>
        <v>Por favor, introduzca detalles aquí</v>
      </c>
      <c r="M289" s="30" t="str">
        <f>IF(ISERROR(VLOOKUP($E289,Listas!$T$4:$Y$44,5,FALSE)),"",VLOOKUP($E289,Listas!$T$4:$Y$44,5,FALSE))</f>
        <v/>
      </c>
      <c r="N289" s="30" t="str">
        <f>IF(ISERROR(VLOOKUP($E289,Listas!$T$4:$Y$44,6,FALSE)),"",VLOOKUP($E289,Listas!$T$4:$Y$44,6,FALSE))</f>
        <v/>
      </c>
    </row>
    <row r="290" spans="1:14" x14ac:dyDescent="0.25">
      <c r="A290" s="14"/>
      <c r="B290" s="23" t="s">
        <v>942</v>
      </c>
      <c r="C290" s="14" t="s">
        <v>934</v>
      </c>
      <c r="D290" s="27" t="str">
        <f>IF(ISERROR(VLOOKUP($B290,Listas!$R$4:$S$16,2,FALSE)),"",VLOOKUP($B290,Listas!$R$4:$S$16,2,FALSE))</f>
        <v/>
      </c>
      <c r="E290" s="27" t="s">
        <v>985</v>
      </c>
      <c r="F290" s="27" t="s">
        <v>954</v>
      </c>
      <c r="G290" s="15"/>
      <c r="H290" s="15" t="s">
        <v>909</v>
      </c>
      <c r="I290" s="28" t="str">
        <f>IF(ISERROR(VLOOKUP($B290&amp;" "&amp;$J290,Listas!$AB$4:$AC$16,2,FALSE)),"",VLOOKUP($B290&amp;" "&amp;$J290,Listas!$AB$4:$AC$16,2,FALSE))</f>
        <v/>
      </c>
      <c r="J290" s="15" t="str">
        <f>IF(ISERROR(VLOOKUP($H290,Listas!$L$4:$M$7,2,FALSE)),"",VLOOKUP($H290,Listas!$L$4:$M$7,2,FALSE))</f>
        <v/>
      </c>
      <c r="K290" s="29" t="str">
        <f t="shared" si="4"/>
        <v/>
      </c>
      <c r="L290" s="29" t="str">
        <f>IF(C290="no",VLOOKUP(B290,Listas!$R$4:$Z$17,9, FALSE),"Por favor, introduzca detalles aquí")</f>
        <v>Por favor, introduzca detalles aquí</v>
      </c>
      <c r="M290" s="30" t="str">
        <f>IF(ISERROR(VLOOKUP($E290,Listas!$T$4:$Y$44,5,FALSE)),"",VLOOKUP($E290,Listas!$T$4:$Y$44,5,FALSE))</f>
        <v/>
      </c>
      <c r="N290" s="30" t="str">
        <f>IF(ISERROR(VLOOKUP($E290,Listas!$T$4:$Y$44,6,FALSE)),"",VLOOKUP($E290,Listas!$T$4:$Y$44,6,FALSE))</f>
        <v/>
      </c>
    </row>
    <row r="291" spans="1:14" x14ac:dyDescent="0.25">
      <c r="A291" s="14"/>
      <c r="B291" s="23" t="s">
        <v>942</v>
      </c>
      <c r="C291" s="14" t="s">
        <v>934</v>
      </c>
      <c r="D291" s="27" t="str">
        <f>IF(ISERROR(VLOOKUP($B291,Listas!$R$4:$S$16,2,FALSE)),"",VLOOKUP($B291,Listas!$R$4:$S$16,2,FALSE))</f>
        <v/>
      </c>
      <c r="E291" s="27" t="s">
        <v>985</v>
      </c>
      <c r="F291" s="27" t="s">
        <v>954</v>
      </c>
      <c r="G291" s="15"/>
      <c r="H291" s="15" t="s">
        <v>909</v>
      </c>
      <c r="I291" s="28" t="str">
        <f>IF(ISERROR(VLOOKUP($B291&amp;" "&amp;$J291,Listas!$AB$4:$AC$16,2,FALSE)),"",VLOOKUP($B291&amp;" "&amp;$J291,Listas!$AB$4:$AC$16,2,FALSE))</f>
        <v/>
      </c>
      <c r="J291" s="15" t="str">
        <f>IF(ISERROR(VLOOKUP($H291,Listas!$L$4:$M$7,2,FALSE)),"",VLOOKUP($H291,Listas!$L$4:$M$7,2,FALSE))</f>
        <v/>
      </c>
      <c r="K291" s="29" t="str">
        <f t="shared" si="4"/>
        <v/>
      </c>
      <c r="L291" s="29" t="str">
        <f>IF(C291="no",VLOOKUP(B291,Listas!$R$4:$Z$17,9, FALSE),"Por favor, introduzca detalles aquí")</f>
        <v>Por favor, introduzca detalles aquí</v>
      </c>
      <c r="M291" s="30" t="str">
        <f>IF(ISERROR(VLOOKUP($E291,Listas!$T$4:$Y$44,5,FALSE)),"",VLOOKUP($E291,Listas!$T$4:$Y$44,5,FALSE))</f>
        <v/>
      </c>
      <c r="N291" s="30" t="str">
        <f>IF(ISERROR(VLOOKUP($E291,Listas!$T$4:$Y$44,6,FALSE)),"",VLOOKUP($E291,Listas!$T$4:$Y$44,6,FALSE))</f>
        <v/>
      </c>
    </row>
    <row r="292" spans="1:14" x14ac:dyDescent="0.25">
      <c r="A292" s="14"/>
      <c r="B292" s="23" t="s">
        <v>942</v>
      </c>
      <c r="C292" s="14" t="s">
        <v>934</v>
      </c>
      <c r="D292" s="27" t="str">
        <f>IF(ISERROR(VLOOKUP($B292,Listas!$R$4:$S$16,2,FALSE)),"",VLOOKUP($B292,Listas!$R$4:$S$16,2,FALSE))</f>
        <v/>
      </c>
      <c r="E292" s="27" t="s">
        <v>985</v>
      </c>
      <c r="F292" s="27" t="s">
        <v>954</v>
      </c>
      <c r="G292" s="15"/>
      <c r="H292" s="15" t="s">
        <v>909</v>
      </c>
      <c r="I292" s="28" t="str">
        <f>IF(ISERROR(VLOOKUP($B292&amp;" "&amp;$J292,Listas!$AB$4:$AC$16,2,FALSE)),"",VLOOKUP($B292&amp;" "&amp;$J292,Listas!$AB$4:$AC$16,2,FALSE))</f>
        <v/>
      </c>
      <c r="J292" s="15" t="str">
        <f>IF(ISERROR(VLOOKUP($H292,Listas!$L$4:$M$7,2,FALSE)),"",VLOOKUP($H292,Listas!$L$4:$M$7,2,FALSE))</f>
        <v/>
      </c>
      <c r="K292" s="29" t="str">
        <f t="shared" si="4"/>
        <v/>
      </c>
      <c r="L292" s="29" t="str">
        <f>IF(C292="no",VLOOKUP(B292,Listas!$R$4:$Z$17,9, FALSE),"Por favor, introduzca detalles aquí")</f>
        <v>Por favor, introduzca detalles aquí</v>
      </c>
      <c r="M292" s="30" t="str">
        <f>IF(ISERROR(VLOOKUP($E292,Listas!$T$4:$Y$44,5,FALSE)),"",VLOOKUP($E292,Listas!$T$4:$Y$44,5,FALSE))</f>
        <v/>
      </c>
      <c r="N292" s="30" t="str">
        <f>IF(ISERROR(VLOOKUP($E292,Listas!$T$4:$Y$44,6,FALSE)),"",VLOOKUP($E292,Listas!$T$4:$Y$44,6,FALSE))</f>
        <v/>
      </c>
    </row>
    <row r="293" spans="1:14" x14ac:dyDescent="0.25">
      <c r="A293" s="14"/>
      <c r="B293" s="23" t="s">
        <v>942</v>
      </c>
      <c r="C293" s="14" t="s">
        <v>934</v>
      </c>
      <c r="D293" s="27" t="str">
        <f>IF(ISERROR(VLOOKUP($B293,Listas!$R$4:$S$16,2,FALSE)),"",VLOOKUP($B293,Listas!$R$4:$S$16,2,FALSE))</f>
        <v/>
      </c>
      <c r="E293" s="27" t="s">
        <v>985</v>
      </c>
      <c r="F293" s="27" t="s">
        <v>954</v>
      </c>
      <c r="G293" s="15"/>
      <c r="H293" s="15" t="s">
        <v>909</v>
      </c>
      <c r="I293" s="28" t="str">
        <f>IF(ISERROR(VLOOKUP($B293&amp;" "&amp;$J293,Listas!$AB$4:$AC$16,2,FALSE)),"",VLOOKUP($B293&amp;" "&amp;$J293,Listas!$AB$4:$AC$16,2,FALSE))</f>
        <v/>
      </c>
      <c r="J293" s="15" t="str">
        <f>IF(ISERROR(VLOOKUP($H293,Listas!$L$4:$M$7,2,FALSE)),"",VLOOKUP($H293,Listas!$L$4:$M$7,2,FALSE))</f>
        <v/>
      </c>
      <c r="K293" s="29" t="str">
        <f t="shared" si="4"/>
        <v/>
      </c>
      <c r="L293" s="29" t="str">
        <f>IF(C293="no",VLOOKUP(B293,Listas!$R$4:$Z$17,9, FALSE),"Por favor, introduzca detalles aquí")</f>
        <v>Por favor, introduzca detalles aquí</v>
      </c>
      <c r="M293" s="30" t="str">
        <f>IF(ISERROR(VLOOKUP($E293,Listas!$T$4:$Y$44,5,FALSE)),"",VLOOKUP($E293,Listas!$T$4:$Y$44,5,FALSE))</f>
        <v/>
      </c>
      <c r="N293" s="30" t="str">
        <f>IF(ISERROR(VLOOKUP($E293,Listas!$T$4:$Y$44,6,FALSE)),"",VLOOKUP($E293,Listas!$T$4:$Y$44,6,FALSE))</f>
        <v/>
      </c>
    </row>
    <row r="294" spans="1:14" x14ac:dyDescent="0.25">
      <c r="A294" s="14"/>
      <c r="B294" s="23" t="s">
        <v>942</v>
      </c>
      <c r="C294" s="14" t="s">
        <v>934</v>
      </c>
      <c r="D294" s="27" t="str">
        <f>IF(ISERROR(VLOOKUP($B294,Listas!$R$4:$S$16,2,FALSE)),"",VLOOKUP($B294,Listas!$R$4:$S$16,2,FALSE))</f>
        <v/>
      </c>
      <c r="E294" s="27" t="s">
        <v>985</v>
      </c>
      <c r="F294" s="27" t="s">
        <v>954</v>
      </c>
      <c r="G294" s="15"/>
      <c r="H294" s="15" t="s">
        <v>909</v>
      </c>
      <c r="I294" s="28" t="str">
        <f>IF(ISERROR(VLOOKUP($B294&amp;" "&amp;$J294,Listas!$AB$4:$AC$16,2,FALSE)),"",VLOOKUP($B294&amp;" "&amp;$J294,Listas!$AB$4:$AC$16,2,FALSE))</f>
        <v/>
      </c>
      <c r="J294" s="15" t="str">
        <f>IF(ISERROR(VLOOKUP($H294,Listas!$L$4:$M$7,2,FALSE)),"",VLOOKUP($H294,Listas!$L$4:$M$7,2,FALSE))</f>
        <v/>
      </c>
      <c r="K294" s="29" t="str">
        <f t="shared" si="4"/>
        <v/>
      </c>
      <c r="L294" s="29" t="str">
        <f>IF(C294="no",VLOOKUP(B294,Listas!$R$4:$Z$17,9, FALSE),"Por favor, introduzca detalles aquí")</f>
        <v>Por favor, introduzca detalles aquí</v>
      </c>
      <c r="M294" s="30" t="str">
        <f>IF(ISERROR(VLOOKUP($E294,Listas!$T$4:$Y$44,5,FALSE)),"",VLOOKUP($E294,Listas!$T$4:$Y$44,5,FALSE))</f>
        <v/>
      </c>
      <c r="N294" s="30" t="str">
        <f>IF(ISERROR(VLOOKUP($E294,Listas!$T$4:$Y$44,6,FALSE)),"",VLOOKUP($E294,Listas!$T$4:$Y$44,6,FALSE))</f>
        <v/>
      </c>
    </row>
    <row r="295" spans="1:14" x14ac:dyDescent="0.25">
      <c r="A295" s="14"/>
      <c r="B295" s="23" t="s">
        <v>942</v>
      </c>
      <c r="C295" s="14" t="s">
        <v>934</v>
      </c>
      <c r="D295" s="27" t="str">
        <f>IF(ISERROR(VLOOKUP($B295,Listas!$R$4:$S$16,2,FALSE)),"",VLOOKUP($B295,Listas!$R$4:$S$16,2,FALSE))</f>
        <v/>
      </c>
      <c r="E295" s="27" t="s">
        <v>985</v>
      </c>
      <c r="F295" s="27" t="s">
        <v>954</v>
      </c>
      <c r="G295" s="15"/>
      <c r="H295" s="15" t="s">
        <v>909</v>
      </c>
      <c r="I295" s="28" t="str">
        <f>IF(ISERROR(VLOOKUP($B295&amp;" "&amp;$J295,Listas!$AB$4:$AC$16,2,FALSE)),"",VLOOKUP($B295&amp;" "&amp;$J295,Listas!$AB$4:$AC$16,2,FALSE))</f>
        <v/>
      </c>
      <c r="J295" s="15" t="str">
        <f>IF(ISERROR(VLOOKUP($H295,Listas!$L$4:$M$7,2,FALSE)),"",VLOOKUP($H295,Listas!$L$4:$M$7,2,FALSE))</f>
        <v/>
      </c>
      <c r="K295" s="29" t="str">
        <f t="shared" si="4"/>
        <v/>
      </c>
      <c r="L295" s="29" t="str">
        <f>IF(C295="no",VLOOKUP(B295,Listas!$R$4:$Z$17,9, FALSE),"Por favor, introduzca detalles aquí")</f>
        <v>Por favor, introduzca detalles aquí</v>
      </c>
      <c r="M295" s="30" t="str">
        <f>IF(ISERROR(VLOOKUP($E295,Listas!$T$4:$Y$44,5,FALSE)),"",VLOOKUP($E295,Listas!$T$4:$Y$44,5,FALSE))</f>
        <v/>
      </c>
      <c r="N295" s="30" t="str">
        <f>IF(ISERROR(VLOOKUP($E295,Listas!$T$4:$Y$44,6,FALSE)),"",VLOOKUP($E295,Listas!$T$4:$Y$44,6,FALSE))</f>
        <v/>
      </c>
    </row>
    <row r="296" spans="1:14" x14ac:dyDescent="0.25">
      <c r="A296" s="14"/>
      <c r="B296" s="23" t="s">
        <v>942</v>
      </c>
      <c r="C296" s="14" t="s">
        <v>934</v>
      </c>
      <c r="D296" s="27" t="str">
        <f>IF(ISERROR(VLOOKUP($B296,Listas!$R$4:$S$16,2,FALSE)),"",VLOOKUP($B296,Listas!$R$4:$S$16,2,FALSE))</f>
        <v/>
      </c>
      <c r="E296" s="27" t="s">
        <v>985</v>
      </c>
      <c r="F296" s="27" t="s">
        <v>954</v>
      </c>
      <c r="G296" s="15"/>
      <c r="H296" s="15" t="s">
        <v>909</v>
      </c>
      <c r="I296" s="28" t="str">
        <f>IF(ISERROR(VLOOKUP($B296&amp;" "&amp;$J296,Listas!$AB$4:$AC$16,2,FALSE)),"",VLOOKUP($B296&amp;" "&amp;$J296,Listas!$AB$4:$AC$16,2,FALSE))</f>
        <v/>
      </c>
      <c r="J296" s="15" t="str">
        <f>IF(ISERROR(VLOOKUP($H296,Listas!$L$4:$M$7,2,FALSE)),"",VLOOKUP($H296,Listas!$L$4:$M$7,2,FALSE))</f>
        <v/>
      </c>
      <c r="K296" s="29" t="str">
        <f t="shared" si="4"/>
        <v/>
      </c>
      <c r="L296" s="29" t="str">
        <f>IF(C296="no",VLOOKUP(B296,Listas!$R$4:$Z$17,9, FALSE),"Por favor, introduzca detalles aquí")</f>
        <v>Por favor, introduzca detalles aquí</v>
      </c>
      <c r="M296" s="30" t="str">
        <f>IF(ISERROR(VLOOKUP($E296,Listas!$T$4:$Y$44,5,FALSE)),"",VLOOKUP($E296,Listas!$T$4:$Y$44,5,FALSE))</f>
        <v/>
      </c>
      <c r="N296" s="30" t="str">
        <f>IF(ISERROR(VLOOKUP($E296,Listas!$T$4:$Y$44,6,FALSE)),"",VLOOKUP($E296,Listas!$T$4:$Y$44,6,FALSE))</f>
        <v/>
      </c>
    </row>
    <row r="297" spans="1:14" x14ac:dyDescent="0.25">
      <c r="A297" s="14"/>
      <c r="B297" s="23" t="s">
        <v>942</v>
      </c>
      <c r="C297" s="14" t="s">
        <v>934</v>
      </c>
      <c r="D297" s="27" t="str">
        <f>IF(ISERROR(VLOOKUP($B297,Listas!$R$4:$S$16,2,FALSE)),"",VLOOKUP($B297,Listas!$R$4:$S$16,2,FALSE))</f>
        <v/>
      </c>
      <c r="E297" s="27" t="s">
        <v>985</v>
      </c>
      <c r="F297" s="27" t="s">
        <v>954</v>
      </c>
      <c r="G297" s="15"/>
      <c r="H297" s="15" t="s">
        <v>909</v>
      </c>
      <c r="I297" s="28" t="str">
        <f>IF(ISERROR(VLOOKUP($B297&amp;" "&amp;$J297,Listas!$AB$4:$AC$16,2,FALSE)),"",VLOOKUP($B297&amp;" "&amp;$J297,Listas!$AB$4:$AC$16,2,FALSE))</f>
        <v/>
      </c>
      <c r="J297" s="15" t="str">
        <f>IF(ISERROR(VLOOKUP($H297,Listas!$L$4:$M$7,2,FALSE)),"",VLOOKUP($H297,Listas!$L$4:$M$7,2,FALSE))</f>
        <v/>
      </c>
      <c r="K297" s="29" t="str">
        <f t="shared" si="4"/>
        <v/>
      </c>
      <c r="L297" s="29" t="str">
        <f>IF(C297="no",VLOOKUP(B297,Listas!$R$4:$Z$17,9, FALSE),"Por favor, introduzca detalles aquí")</f>
        <v>Por favor, introduzca detalles aquí</v>
      </c>
      <c r="M297" s="30" t="str">
        <f>IF(ISERROR(VLOOKUP($E297,Listas!$T$4:$Y$44,5,FALSE)),"",VLOOKUP($E297,Listas!$T$4:$Y$44,5,FALSE))</f>
        <v/>
      </c>
      <c r="N297" s="30" t="str">
        <f>IF(ISERROR(VLOOKUP($E297,Listas!$T$4:$Y$44,6,FALSE)),"",VLOOKUP($E297,Listas!$T$4:$Y$44,6,FALSE))</f>
        <v/>
      </c>
    </row>
    <row r="298" spans="1:14" x14ac:dyDescent="0.25">
      <c r="A298" s="14"/>
      <c r="B298" s="23" t="s">
        <v>942</v>
      </c>
      <c r="C298" s="14" t="s">
        <v>934</v>
      </c>
      <c r="D298" s="27" t="str">
        <f>IF(ISERROR(VLOOKUP($B298,Listas!$R$4:$S$16,2,FALSE)),"",VLOOKUP($B298,Listas!$R$4:$S$16,2,FALSE))</f>
        <v/>
      </c>
      <c r="E298" s="27" t="s">
        <v>985</v>
      </c>
      <c r="F298" s="27" t="s">
        <v>954</v>
      </c>
      <c r="G298" s="15"/>
      <c r="H298" s="15" t="s">
        <v>909</v>
      </c>
      <c r="I298" s="28" t="str">
        <f>IF(ISERROR(VLOOKUP($B298&amp;" "&amp;$J298,Listas!$AB$4:$AC$16,2,FALSE)),"",VLOOKUP($B298&amp;" "&amp;$J298,Listas!$AB$4:$AC$16,2,FALSE))</f>
        <v/>
      </c>
      <c r="J298" s="15" t="str">
        <f>IF(ISERROR(VLOOKUP($H298,Listas!$L$4:$M$7,2,FALSE)),"",VLOOKUP($H298,Listas!$L$4:$M$7,2,FALSE))</f>
        <v/>
      </c>
      <c r="K298" s="29" t="str">
        <f t="shared" si="4"/>
        <v/>
      </c>
      <c r="L298" s="29" t="str">
        <f>IF(C298="no",VLOOKUP(B298,Listas!$R$4:$Z$17,9, FALSE),"Por favor, introduzca detalles aquí")</f>
        <v>Por favor, introduzca detalles aquí</v>
      </c>
      <c r="M298" s="30" t="str">
        <f>IF(ISERROR(VLOOKUP($E298,Listas!$T$4:$Y$44,5,FALSE)),"",VLOOKUP($E298,Listas!$T$4:$Y$44,5,FALSE))</f>
        <v/>
      </c>
      <c r="N298" s="30" t="str">
        <f>IF(ISERROR(VLOOKUP($E298,Listas!$T$4:$Y$44,6,FALSE)),"",VLOOKUP($E298,Listas!$T$4:$Y$44,6,FALSE))</f>
        <v/>
      </c>
    </row>
    <row r="299" spans="1:14" x14ac:dyDescent="0.25">
      <c r="A299" s="14"/>
      <c r="B299" s="23" t="s">
        <v>942</v>
      </c>
      <c r="C299" s="14" t="s">
        <v>934</v>
      </c>
      <c r="D299" s="27" t="str">
        <f>IF(ISERROR(VLOOKUP($B299,Listas!$R$4:$S$16,2,FALSE)),"",VLOOKUP($B299,Listas!$R$4:$S$16,2,FALSE))</f>
        <v/>
      </c>
      <c r="E299" s="27" t="s">
        <v>985</v>
      </c>
      <c r="F299" s="27" t="s">
        <v>954</v>
      </c>
      <c r="G299" s="15"/>
      <c r="H299" s="15" t="s">
        <v>909</v>
      </c>
      <c r="I299" s="28" t="str">
        <f>IF(ISERROR(VLOOKUP($B299&amp;" "&amp;$J299,Listas!$AB$4:$AC$16,2,FALSE)),"",VLOOKUP($B299&amp;" "&amp;$J299,Listas!$AB$4:$AC$16,2,FALSE))</f>
        <v/>
      </c>
      <c r="J299" s="15" t="str">
        <f>IF(ISERROR(VLOOKUP($H299,Listas!$L$4:$M$7,2,FALSE)),"",VLOOKUP($H299,Listas!$L$4:$M$7,2,FALSE))</f>
        <v/>
      </c>
      <c r="K299" s="29" t="str">
        <f t="shared" si="4"/>
        <v/>
      </c>
      <c r="L299" s="29" t="str">
        <f>IF(C299="no",VLOOKUP(B299,Listas!$R$4:$Z$17,9, FALSE),"Por favor, introduzca detalles aquí")</f>
        <v>Por favor, introduzca detalles aquí</v>
      </c>
      <c r="M299" s="30" t="str">
        <f>IF(ISERROR(VLOOKUP($E299,Listas!$T$4:$Y$44,5,FALSE)),"",VLOOKUP($E299,Listas!$T$4:$Y$44,5,FALSE))</f>
        <v/>
      </c>
      <c r="N299" s="30" t="str">
        <f>IF(ISERROR(VLOOKUP($E299,Listas!$T$4:$Y$44,6,FALSE)),"",VLOOKUP($E299,Listas!$T$4:$Y$44,6,FALSE))</f>
        <v/>
      </c>
    </row>
    <row r="300" spans="1:14" x14ac:dyDescent="0.25">
      <c r="A300" s="14"/>
      <c r="B300" s="23" t="s">
        <v>942</v>
      </c>
      <c r="C300" s="14" t="s">
        <v>934</v>
      </c>
      <c r="D300" s="27" t="str">
        <f>IF(ISERROR(VLOOKUP($B300,Listas!$R$4:$S$16,2,FALSE)),"",VLOOKUP($B300,Listas!$R$4:$S$16,2,FALSE))</f>
        <v/>
      </c>
      <c r="E300" s="27" t="s">
        <v>985</v>
      </c>
      <c r="F300" s="27" t="s">
        <v>954</v>
      </c>
      <c r="G300" s="15"/>
      <c r="H300" s="15" t="s">
        <v>909</v>
      </c>
      <c r="I300" s="28" t="str">
        <f>IF(ISERROR(VLOOKUP($B300&amp;" "&amp;$J300,Listas!$AB$4:$AC$16,2,FALSE)),"",VLOOKUP($B300&amp;" "&amp;$J300,Listas!$AB$4:$AC$16,2,FALSE))</f>
        <v/>
      </c>
      <c r="J300" s="15" t="str">
        <f>IF(ISERROR(VLOOKUP($H300,Listas!$L$4:$M$7,2,FALSE)),"",VLOOKUP($H300,Listas!$L$4:$M$7,2,FALSE))</f>
        <v/>
      </c>
      <c r="K300" s="29" t="str">
        <f t="shared" si="4"/>
        <v/>
      </c>
      <c r="L300" s="29" t="str">
        <f>IF(C300="no",VLOOKUP(B300,Listas!$R$4:$Z$17,9, FALSE),"Por favor, introduzca detalles aquí")</f>
        <v>Por favor, introduzca detalles aquí</v>
      </c>
      <c r="M300" s="30" t="str">
        <f>IF(ISERROR(VLOOKUP($E300,Listas!$T$4:$Y$44,5,FALSE)),"",VLOOKUP($E300,Listas!$T$4:$Y$44,5,FALSE))</f>
        <v/>
      </c>
      <c r="N300" s="30" t="str">
        <f>IF(ISERROR(VLOOKUP($E300,Listas!$T$4:$Y$44,6,FALSE)),"",VLOOKUP($E300,Listas!$T$4:$Y$44,6,FALSE))</f>
        <v/>
      </c>
    </row>
    <row r="301" spans="1:14" x14ac:dyDescent="0.25">
      <c r="A301" s="14"/>
      <c r="B301" s="23" t="s">
        <v>942</v>
      </c>
      <c r="C301" s="14" t="s">
        <v>934</v>
      </c>
      <c r="D301" s="27" t="str">
        <f>IF(ISERROR(VLOOKUP($B301,Listas!$R$4:$S$16,2,FALSE)),"",VLOOKUP($B301,Listas!$R$4:$S$16,2,FALSE))</f>
        <v/>
      </c>
      <c r="E301" s="27" t="s">
        <v>985</v>
      </c>
      <c r="F301" s="27" t="s">
        <v>954</v>
      </c>
      <c r="G301" s="15"/>
      <c r="H301" s="15" t="s">
        <v>909</v>
      </c>
      <c r="I301" s="28" t="str">
        <f>IF(ISERROR(VLOOKUP($B301&amp;" "&amp;$J301,Listas!$AB$4:$AC$16,2,FALSE)),"",VLOOKUP($B301&amp;" "&amp;$J301,Listas!$AB$4:$AC$16,2,FALSE))</f>
        <v/>
      </c>
      <c r="J301" s="15" t="str">
        <f>IF(ISERROR(VLOOKUP($H301,Listas!$L$4:$M$7,2,FALSE)),"",VLOOKUP($H301,Listas!$L$4:$M$7,2,FALSE))</f>
        <v/>
      </c>
      <c r="K301" s="29" t="str">
        <f t="shared" si="4"/>
        <v/>
      </c>
      <c r="L301" s="29" t="str">
        <f>IF(C301="no",VLOOKUP(B301,Listas!$R$4:$Z$17,9, FALSE),"Por favor, introduzca detalles aquí")</f>
        <v>Por favor, introduzca detalles aquí</v>
      </c>
      <c r="M301" s="30" t="str">
        <f>IF(ISERROR(VLOOKUP($E301,Listas!$T$4:$Y$44,5,FALSE)),"",VLOOKUP($E301,Listas!$T$4:$Y$44,5,FALSE))</f>
        <v/>
      </c>
      <c r="N301" s="30" t="str">
        <f>IF(ISERROR(VLOOKUP($E301,Listas!$T$4:$Y$44,6,FALSE)),"",VLOOKUP($E301,Listas!$T$4:$Y$44,6,FALSE))</f>
        <v/>
      </c>
    </row>
    <row r="302" spans="1:14" x14ac:dyDescent="0.25">
      <c r="A302" s="14"/>
      <c r="B302" s="23" t="s">
        <v>942</v>
      </c>
      <c r="C302" s="14" t="s">
        <v>934</v>
      </c>
      <c r="D302" s="27" t="str">
        <f>IF(ISERROR(VLOOKUP($B302,Listas!$R$4:$S$16,2,FALSE)),"",VLOOKUP($B302,Listas!$R$4:$S$16,2,FALSE))</f>
        <v/>
      </c>
      <c r="E302" s="27" t="s">
        <v>985</v>
      </c>
      <c r="F302" s="27" t="s">
        <v>954</v>
      </c>
      <c r="G302" s="15"/>
      <c r="H302" s="15" t="s">
        <v>909</v>
      </c>
      <c r="I302" s="28" t="str">
        <f>IF(ISERROR(VLOOKUP($B302&amp;" "&amp;$J302,Listas!$AB$4:$AC$16,2,FALSE)),"",VLOOKUP($B302&amp;" "&amp;$J302,Listas!$AB$4:$AC$16,2,FALSE))</f>
        <v/>
      </c>
      <c r="J302" s="15" t="str">
        <f>IF(ISERROR(VLOOKUP($H302,Listas!$L$4:$M$7,2,FALSE)),"",VLOOKUP($H302,Listas!$L$4:$M$7,2,FALSE))</f>
        <v/>
      </c>
      <c r="K302" s="29" t="str">
        <f t="shared" si="4"/>
        <v/>
      </c>
      <c r="L302" s="29" t="str">
        <f>IF(C302="no",VLOOKUP(B302,Listas!$R$4:$Z$17,9, FALSE),"Por favor, introduzca detalles aquí")</f>
        <v>Por favor, introduzca detalles aquí</v>
      </c>
      <c r="M302" s="30" t="str">
        <f>IF(ISERROR(VLOOKUP($E302,Listas!$T$4:$Y$44,5,FALSE)),"",VLOOKUP($E302,Listas!$T$4:$Y$44,5,FALSE))</f>
        <v/>
      </c>
      <c r="N302" s="30" t="str">
        <f>IF(ISERROR(VLOOKUP($E302,Listas!$T$4:$Y$44,6,FALSE)),"",VLOOKUP($E302,Listas!$T$4:$Y$44,6,FALSE))</f>
        <v/>
      </c>
    </row>
    <row r="303" spans="1:14" x14ac:dyDescent="0.25">
      <c r="A303" s="14"/>
      <c r="B303" s="23" t="s">
        <v>942</v>
      </c>
      <c r="C303" s="14" t="s">
        <v>934</v>
      </c>
      <c r="D303" s="27" t="str">
        <f>IF(ISERROR(VLOOKUP($B303,Listas!$R$4:$S$16,2,FALSE)),"",VLOOKUP($B303,Listas!$R$4:$S$16,2,FALSE))</f>
        <v/>
      </c>
      <c r="E303" s="27" t="s">
        <v>985</v>
      </c>
      <c r="F303" s="27" t="s">
        <v>954</v>
      </c>
      <c r="G303" s="15"/>
      <c r="H303" s="15" t="s">
        <v>909</v>
      </c>
      <c r="I303" s="28" t="str">
        <f>IF(ISERROR(VLOOKUP($B303&amp;" "&amp;$J303,Listas!$AB$4:$AC$16,2,FALSE)),"",VLOOKUP($B303&amp;" "&amp;$J303,Listas!$AB$4:$AC$16,2,FALSE))</f>
        <v/>
      </c>
      <c r="J303" s="15" t="str">
        <f>IF(ISERROR(VLOOKUP($H303,Listas!$L$4:$M$7,2,FALSE)),"",VLOOKUP($H303,Listas!$L$4:$M$7,2,FALSE))</f>
        <v/>
      </c>
      <c r="K303" s="29" t="str">
        <f t="shared" si="4"/>
        <v/>
      </c>
      <c r="L303" s="29" t="str">
        <f>IF(C303="no",VLOOKUP(B303,Listas!$R$4:$Z$17,9, FALSE),"Por favor, introduzca detalles aquí")</f>
        <v>Por favor, introduzca detalles aquí</v>
      </c>
      <c r="M303" s="30" t="str">
        <f>IF(ISERROR(VLOOKUP($E303,Listas!$T$4:$Y$44,5,FALSE)),"",VLOOKUP($E303,Listas!$T$4:$Y$44,5,FALSE))</f>
        <v/>
      </c>
      <c r="N303" s="30" t="str">
        <f>IF(ISERROR(VLOOKUP($E303,Listas!$T$4:$Y$44,6,FALSE)),"",VLOOKUP($E303,Listas!$T$4:$Y$44,6,FALSE))</f>
        <v/>
      </c>
    </row>
    <row r="304" spans="1:14" x14ac:dyDescent="0.25">
      <c r="A304" s="14"/>
      <c r="B304" s="23" t="s">
        <v>942</v>
      </c>
      <c r="C304" s="14" t="s">
        <v>934</v>
      </c>
      <c r="D304" s="27" t="str">
        <f>IF(ISERROR(VLOOKUP($B304,Listas!$R$4:$S$16,2,FALSE)),"",VLOOKUP($B304,Listas!$R$4:$S$16,2,FALSE))</f>
        <v/>
      </c>
      <c r="E304" s="27" t="s">
        <v>985</v>
      </c>
      <c r="F304" s="27" t="s">
        <v>954</v>
      </c>
      <c r="G304" s="15"/>
      <c r="H304" s="15" t="s">
        <v>909</v>
      </c>
      <c r="I304" s="28" t="str">
        <f>IF(ISERROR(VLOOKUP($B304&amp;" "&amp;$J304,Listas!$AB$4:$AC$16,2,FALSE)),"",VLOOKUP($B304&amp;" "&amp;$J304,Listas!$AB$4:$AC$16,2,FALSE))</f>
        <v/>
      </c>
      <c r="J304" s="15" t="str">
        <f>IF(ISERROR(VLOOKUP($H304,Listas!$L$4:$M$7,2,FALSE)),"",VLOOKUP($H304,Listas!$L$4:$M$7,2,FALSE))</f>
        <v/>
      </c>
      <c r="K304" s="29" t="str">
        <f t="shared" si="4"/>
        <v/>
      </c>
      <c r="L304" s="29" t="str">
        <f>IF(C304="no",VLOOKUP(B304,Listas!$R$4:$Z$17,9, FALSE),"Por favor, introduzca detalles aquí")</f>
        <v>Por favor, introduzca detalles aquí</v>
      </c>
      <c r="M304" s="30" t="str">
        <f>IF(ISERROR(VLOOKUP($E304,Listas!$T$4:$Y$44,5,FALSE)),"",VLOOKUP($E304,Listas!$T$4:$Y$44,5,FALSE))</f>
        <v/>
      </c>
      <c r="N304" s="30" t="str">
        <f>IF(ISERROR(VLOOKUP($E304,Listas!$T$4:$Y$44,6,FALSE)),"",VLOOKUP($E304,Listas!$T$4:$Y$44,6,FALSE))</f>
        <v/>
      </c>
    </row>
    <row r="305" spans="1:14" x14ac:dyDescent="0.25">
      <c r="A305" s="14"/>
      <c r="B305" s="23" t="s">
        <v>942</v>
      </c>
      <c r="C305" s="14" t="s">
        <v>934</v>
      </c>
      <c r="D305" s="27" t="str">
        <f>IF(ISERROR(VLOOKUP($B305,Listas!$R$4:$S$16,2,FALSE)),"",VLOOKUP($B305,Listas!$R$4:$S$16,2,FALSE))</f>
        <v/>
      </c>
      <c r="E305" s="27" t="s">
        <v>985</v>
      </c>
      <c r="F305" s="27" t="s">
        <v>954</v>
      </c>
      <c r="G305" s="15"/>
      <c r="H305" s="15" t="s">
        <v>909</v>
      </c>
      <c r="I305" s="28" t="str">
        <f>IF(ISERROR(VLOOKUP($B305&amp;" "&amp;$J305,Listas!$AB$4:$AC$16,2,FALSE)),"",VLOOKUP($B305&amp;" "&amp;$J305,Listas!$AB$4:$AC$16,2,FALSE))</f>
        <v/>
      </c>
      <c r="J305" s="15" t="str">
        <f>IF(ISERROR(VLOOKUP($H305,Listas!$L$4:$M$7,2,FALSE)),"",VLOOKUP($H305,Listas!$L$4:$M$7,2,FALSE))</f>
        <v/>
      </c>
      <c r="K305" s="29" t="str">
        <f t="shared" si="4"/>
        <v/>
      </c>
      <c r="L305" s="29" t="str">
        <f>IF(C305="no",VLOOKUP(B305,Listas!$R$4:$Z$17,9, FALSE),"Por favor, introduzca detalles aquí")</f>
        <v>Por favor, introduzca detalles aquí</v>
      </c>
      <c r="M305" s="30" t="str">
        <f>IF(ISERROR(VLOOKUP($E305,Listas!$T$4:$Y$44,5,FALSE)),"",VLOOKUP($E305,Listas!$T$4:$Y$44,5,FALSE))</f>
        <v/>
      </c>
      <c r="N305" s="30" t="str">
        <f>IF(ISERROR(VLOOKUP($E305,Listas!$T$4:$Y$44,6,FALSE)),"",VLOOKUP($E305,Listas!$T$4:$Y$44,6,FALSE))</f>
        <v/>
      </c>
    </row>
    <row r="306" spans="1:14" x14ac:dyDescent="0.25">
      <c r="A306" s="14"/>
      <c r="B306" s="23" t="s">
        <v>942</v>
      </c>
      <c r="C306" s="14" t="s">
        <v>934</v>
      </c>
      <c r="D306" s="27" t="str">
        <f>IF(ISERROR(VLOOKUP($B306,Listas!$R$4:$S$16,2,FALSE)),"",VLOOKUP($B306,Listas!$R$4:$S$16,2,FALSE))</f>
        <v/>
      </c>
      <c r="E306" s="27" t="s">
        <v>985</v>
      </c>
      <c r="F306" s="27" t="s">
        <v>954</v>
      </c>
      <c r="G306" s="15"/>
      <c r="H306" s="15" t="s">
        <v>909</v>
      </c>
      <c r="I306" s="28" t="str">
        <f>IF(ISERROR(VLOOKUP($B306&amp;" "&amp;$J306,Listas!$AB$4:$AC$16,2,FALSE)),"",VLOOKUP($B306&amp;" "&amp;$J306,Listas!$AB$4:$AC$16,2,FALSE))</f>
        <v/>
      </c>
      <c r="J306" s="15" t="str">
        <f>IF(ISERROR(VLOOKUP($H306,Listas!$L$4:$M$7,2,FALSE)),"",VLOOKUP($H306,Listas!$L$4:$M$7,2,FALSE))</f>
        <v/>
      </c>
      <c r="K306" s="29" t="str">
        <f t="shared" si="4"/>
        <v/>
      </c>
      <c r="L306" s="29" t="str">
        <f>IF(C306="no",VLOOKUP(B306,Listas!$R$4:$Z$17,9, FALSE),"Por favor, introduzca detalles aquí")</f>
        <v>Por favor, introduzca detalles aquí</v>
      </c>
      <c r="M306" s="30" t="str">
        <f>IF(ISERROR(VLOOKUP($E306,Listas!$T$4:$Y$44,5,FALSE)),"",VLOOKUP($E306,Listas!$T$4:$Y$44,5,FALSE))</f>
        <v/>
      </c>
      <c r="N306" s="30" t="str">
        <f>IF(ISERROR(VLOOKUP($E306,Listas!$T$4:$Y$44,6,FALSE)),"",VLOOKUP($E306,Listas!$T$4:$Y$44,6,FALSE))</f>
        <v/>
      </c>
    </row>
    <row r="307" spans="1:14" x14ac:dyDescent="0.25">
      <c r="A307" s="14"/>
      <c r="B307" s="23" t="s">
        <v>942</v>
      </c>
      <c r="C307" s="14" t="s">
        <v>934</v>
      </c>
      <c r="D307" s="27" t="str">
        <f>IF(ISERROR(VLOOKUP($B307,Listas!$R$4:$S$16,2,FALSE)),"",VLOOKUP($B307,Listas!$R$4:$S$16,2,FALSE))</f>
        <v/>
      </c>
      <c r="E307" s="27" t="s">
        <v>985</v>
      </c>
      <c r="F307" s="27" t="s">
        <v>954</v>
      </c>
      <c r="G307" s="15"/>
      <c r="H307" s="15" t="s">
        <v>909</v>
      </c>
      <c r="I307" s="28" t="str">
        <f>IF(ISERROR(VLOOKUP($B307&amp;" "&amp;$J307,Listas!$AB$4:$AC$16,2,FALSE)),"",VLOOKUP($B307&amp;" "&amp;$J307,Listas!$AB$4:$AC$16,2,FALSE))</f>
        <v/>
      </c>
      <c r="J307" s="15" t="str">
        <f>IF(ISERROR(VLOOKUP($H307,Listas!$L$4:$M$7,2,FALSE)),"",VLOOKUP($H307,Listas!$L$4:$M$7,2,FALSE))</f>
        <v/>
      </c>
      <c r="K307" s="29" t="str">
        <f t="shared" si="4"/>
        <v/>
      </c>
      <c r="L307" s="29" t="str">
        <f>IF(C307="no",VLOOKUP(B307,Listas!$R$4:$Z$17,9, FALSE),"Por favor, introduzca detalles aquí")</f>
        <v>Por favor, introduzca detalles aquí</v>
      </c>
      <c r="M307" s="30" t="str">
        <f>IF(ISERROR(VLOOKUP($E307,Listas!$T$4:$Y$44,5,FALSE)),"",VLOOKUP($E307,Listas!$T$4:$Y$44,5,FALSE))</f>
        <v/>
      </c>
      <c r="N307" s="30" t="str">
        <f>IF(ISERROR(VLOOKUP($E307,Listas!$T$4:$Y$44,6,FALSE)),"",VLOOKUP($E307,Listas!$T$4:$Y$44,6,FALSE))</f>
        <v/>
      </c>
    </row>
    <row r="308" spans="1:14" x14ac:dyDescent="0.25">
      <c r="A308" s="14"/>
      <c r="B308" s="23" t="s">
        <v>942</v>
      </c>
      <c r="C308" s="14" t="s">
        <v>934</v>
      </c>
      <c r="D308" s="27" t="str">
        <f>IF(ISERROR(VLOOKUP($B308,Listas!$R$4:$S$16,2,FALSE)),"",VLOOKUP($B308,Listas!$R$4:$S$16,2,FALSE))</f>
        <v/>
      </c>
      <c r="E308" s="27" t="s">
        <v>985</v>
      </c>
      <c r="F308" s="27" t="s">
        <v>954</v>
      </c>
      <c r="G308" s="15"/>
      <c r="H308" s="15" t="s">
        <v>909</v>
      </c>
      <c r="I308" s="28" t="str">
        <f>IF(ISERROR(VLOOKUP($B308&amp;" "&amp;$J308,Listas!$AB$4:$AC$16,2,FALSE)),"",VLOOKUP($B308&amp;" "&amp;$J308,Listas!$AB$4:$AC$16,2,FALSE))</f>
        <v/>
      </c>
      <c r="J308" s="15" t="str">
        <f>IF(ISERROR(VLOOKUP($H308,Listas!$L$4:$M$7,2,FALSE)),"",VLOOKUP($H308,Listas!$L$4:$M$7,2,FALSE))</f>
        <v/>
      </c>
      <c r="K308" s="29" t="str">
        <f t="shared" si="4"/>
        <v/>
      </c>
      <c r="L308" s="29" t="str">
        <f>IF(C308="no",VLOOKUP(B308,Listas!$R$4:$Z$17,9, FALSE),"Por favor, introduzca detalles aquí")</f>
        <v>Por favor, introduzca detalles aquí</v>
      </c>
      <c r="M308" s="30" t="str">
        <f>IF(ISERROR(VLOOKUP($E308,Listas!$T$4:$Y$44,5,FALSE)),"",VLOOKUP($E308,Listas!$T$4:$Y$44,5,FALSE))</f>
        <v/>
      </c>
      <c r="N308" s="30" t="str">
        <f>IF(ISERROR(VLOOKUP($E308,Listas!$T$4:$Y$44,6,FALSE)),"",VLOOKUP($E308,Listas!$T$4:$Y$44,6,FALSE))</f>
        <v/>
      </c>
    </row>
    <row r="309" spans="1:14" x14ac:dyDescent="0.25">
      <c r="A309" s="14"/>
      <c r="B309" s="23" t="s">
        <v>942</v>
      </c>
      <c r="C309" s="14" t="s">
        <v>934</v>
      </c>
      <c r="D309" s="27" t="str">
        <f>IF(ISERROR(VLOOKUP($B309,Listas!$R$4:$S$16,2,FALSE)),"",VLOOKUP($B309,Listas!$R$4:$S$16,2,FALSE))</f>
        <v/>
      </c>
      <c r="E309" s="27" t="s">
        <v>985</v>
      </c>
      <c r="F309" s="27" t="s">
        <v>954</v>
      </c>
      <c r="G309" s="15"/>
      <c r="H309" s="15" t="s">
        <v>909</v>
      </c>
      <c r="I309" s="28" t="str">
        <f>IF(ISERROR(VLOOKUP($B309&amp;" "&amp;$J309,Listas!$AB$4:$AC$16,2,FALSE)),"",VLOOKUP($B309&amp;" "&amp;$J309,Listas!$AB$4:$AC$16,2,FALSE))</f>
        <v/>
      </c>
      <c r="J309" s="15" t="str">
        <f>IF(ISERROR(VLOOKUP($H309,Listas!$L$4:$M$7,2,FALSE)),"",VLOOKUP($H309,Listas!$L$4:$M$7,2,FALSE))</f>
        <v/>
      </c>
      <c r="K309" s="29" t="str">
        <f t="shared" si="4"/>
        <v/>
      </c>
      <c r="L309" s="29" t="str">
        <f>IF(C309="no",VLOOKUP(B309,Listas!$R$4:$Z$17,9, FALSE),"Por favor, introduzca detalles aquí")</f>
        <v>Por favor, introduzca detalles aquí</v>
      </c>
      <c r="M309" s="30" t="str">
        <f>IF(ISERROR(VLOOKUP($E309,Listas!$T$4:$Y$44,5,FALSE)),"",VLOOKUP($E309,Listas!$T$4:$Y$44,5,FALSE))</f>
        <v/>
      </c>
      <c r="N309" s="30" t="str">
        <f>IF(ISERROR(VLOOKUP($E309,Listas!$T$4:$Y$44,6,FALSE)),"",VLOOKUP($E309,Listas!$T$4:$Y$44,6,FALSE))</f>
        <v/>
      </c>
    </row>
    <row r="310" spans="1:14" x14ac:dyDescent="0.25">
      <c r="A310" s="14"/>
      <c r="B310" s="23" t="s">
        <v>942</v>
      </c>
      <c r="C310" s="14" t="s">
        <v>934</v>
      </c>
      <c r="D310" s="27" t="str">
        <f>IF(ISERROR(VLOOKUP($B310,Listas!$R$4:$S$16,2,FALSE)),"",VLOOKUP($B310,Listas!$R$4:$S$16,2,FALSE))</f>
        <v/>
      </c>
      <c r="E310" s="27" t="s">
        <v>985</v>
      </c>
      <c r="F310" s="27" t="s">
        <v>954</v>
      </c>
      <c r="G310" s="15"/>
      <c r="H310" s="15" t="s">
        <v>909</v>
      </c>
      <c r="I310" s="28" t="str">
        <f>IF(ISERROR(VLOOKUP($B310&amp;" "&amp;$J310,Listas!$AB$4:$AC$16,2,FALSE)),"",VLOOKUP($B310&amp;" "&amp;$J310,Listas!$AB$4:$AC$16,2,FALSE))</f>
        <v/>
      </c>
      <c r="J310" s="15" t="str">
        <f>IF(ISERROR(VLOOKUP($H310,Listas!$L$4:$M$7,2,FALSE)),"",VLOOKUP($H310,Listas!$L$4:$M$7,2,FALSE))</f>
        <v/>
      </c>
      <c r="K310" s="29" t="str">
        <f t="shared" si="4"/>
        <v/>
      </c>
      <c r="L310" s="29" t="str">
        <f>IF(C310="no",VLOOKUP(B310,Listas!$R$4:$Z$17,9, FALSE),"Por favor, introduzca detalles aquí")</f>
        <v>Por favor, introduzca detalles aquí</v>
      </c>
      <c r="M310" s="30" t="str">
        <f>IF(ISERROR(VLOOKUP($E310,Listas!$T$4:$Y$44,5,FALSE)),"",VLOOKUP($E310,Listas!$T$4:$Y$44,5,FALSE))</f>
        <v/>
      </c>
      <c r="N310" s="30" t="str">
        <f>IF(ISERROR(VLOOKUP($E310,Listas!$T$4:$Y$44,6,FALSE)),"",VLOOKUP($E310,Listas!$T$4:$Y$44,6,FALSE))</f>
        <v/>
      </c>
    </row>
    <row r="311" spans="1:14" x14ac:dyDescent="0.25">
      <c r="A311" s="14"/>
      <c r="B311" s="23" t="s">
        <v>942</v>
      </c>
      <c r="C311" s="14" t="s">
        <v>934</v>
      </c>
      <c r="D311" s="27" t="str">
        <f>IF(ISERROR(VLOOKUP($B311,Listas!$R$4:$S$16,2,FALSE)),"",VLOOKUP($B311,Listas!$R$4:$S$16,2,FALSE))</f>
        <v/>
      </c>
      <c r="E311" s="27" t="s">
        <v>985</v>
      </c>
      <c r="F311" s="27" t="s">
        <v>954</v>
      </c>
      <c r="G311" s="15"/>
      <c r="H311" s="15" t="s">
        <v>909</v>
      </c>
      <c r="I311" s="28" t="str">
        <f>IF(ISERROR(VLOOKUP($B311&amp;" "&amp;$J311,Listas!$AB$4:$AC$16,2,FALSE)),"",VLOOKUP($B311&amp;" "&amp;$J311,Listas!$AB$4:$AC$16,2,FALSE))</f>
        <v/>
      </c>
      <c r="J311" s="15" t="str">
        <f>IF(ISERROR(VLOOKUP($H311,Listas!$L$4:$M$7,2,FALSE)),"",VLOOKUP($H311,Listas!$L$4:$M$7,2,FALSE))</f>
        <v/>
      </c>
      <c r="K311" s="29" t="str">
        <f t="shared" si="4"/>
        <v/>
      </c>
      <c r="L311" s="29" t="str">
        <f>IF(C311="no",VLOOKUP(B311,Listas!$R$4:$Z$17,9, FALSE),"Por favor, introduzca detalles aquí")</f>
        <v>Por favor, introduzca detalles aquí</v>
      </c>
      <c r="M311" s="30" t="str">
        <f>IF(ISERROR(VLOOKUP($E311,Listas!$T$4:$Y$44,5,FALSE)),"",VLOOKUP($E311,Listas!$T$4:$Y$44,5,FALSE))</f>
        <v/>
      </c>
      <c r="N311" s="30" t="str">
        <f>IF(ISERROR(VLOOKUP($E311,Listas!$T$4:$Y$44,6,FALSE)),"",VLOOKUP($E311,Listas!$T$4:$Y$44,6,FALSE))</f>
        <v/>
      </c>
    </row>
    <row r="312" spans="1:14" x14ac:dyDescent="0.25">
      <c r="A312" s="14"/>
      <c r="B312" s="23" t="s">
        <v>942</v>
      </c>
      <c r="C312" s="14" t="s">
        <v>934</v>
      </c>
      <c r="D312" s="27" t="str">
        <f>IF(ISERROR(VLOOKUP($B312,Listas!$R$4:$S$16,2,FALSE)),"",VLOOKUP($B312,Listas!$R$4:$S$16,2,FALSE))</f>
        <v/>
      </c>
      <c r="E312" s="27" t="s">
        <v>985</v>
      </c>
      <c r="F312" s="27" t="s">
        <v>954</v>
      </c>
      <c r="G312" s="15"/>
      <c r="H312" s="15" t="s">
        <v>909</v>
      </c>
      <c r="I312" s="28" t="str">
        <f>IF(ISERROR(VLOOKUP($B312&amp;" "&amp;$J312,Listas!$AB$4:$AC$16,2,FALSE)),"",VLOOKUP($B312&amp;" "&amp;$J312,Listas!$AB$4:$AC$16,2,FALSE))</f>
        <v/>
      </c>
      <c r="J312" s="15" t="str">
        <f>IF(ISERROR(VLOOKUP($H312,Listas!$L$4:$M$7,2,FALSE)),"",VLOOKUP($H312,Listas!$L$4:$M$7,2,FALSE))</f>
        <v/>
      </c>
      <c r="K312" s="29" t="str">
        <f t="shared" si="4"/>
        <v/>
      </c>
      <c r="L312" s="29" t="str">
        <f>IF(C312="no",VLOOKUP(B312,Listas!$R$4:$Z$17,9, FALSE),"Por favor, introduzca detalles aquí")</f>
        <v>Por favor, introduzca detalles aquí</v>
      </c>
      <c r="M312" s="30" t="str">
        <f>IF(ISERROR(VLOOKUP($E312,Listas!$T$4:$Y$44,5,FALSE)),"",VLOOKUP($E312,Listas!$T$4:$Y$44,5,FALSE))</f>
        <v/>
      </c>
      <c r="N312" s="30" t="str">
        <f>IF(ISERROR(VLOOKUP($E312,Listas!$T$4:$Y$44,6,FALSE)),"",VLOOKUP($E312,Listas!$T$4:$Y$44,6,FALSE))</f>
        <v/>
      </c>
    </row>
    <row r="313" spans="1:14" x14ac:dyDescent="0.25">
      <c r="A313" s="14"/>
      <c r="B313" s="23" t="s">
        <v>942</v>
      </c>
      <c r="C313" s="14" t="s">
        <v>934</v>
      </c>
      <c r="D313" s="27" t="str">
        <f>IF(ISERROR(VLOOKUP($B313,Listas!$R$4:$S$16,2,FALSE)),"",VLOOKUP($B313,Listas!$R$4:$S$16,2,FALSE))</f>
        <v/>
      </c>
      <c r="E313" s="27" t="s">
        <v>985</v>
      </c>
      <c r="F313" s="27" t="s">
        <v>954</v>
      </c>
      <c r="G313" s="15"/>
      <c r="H313" s="15" t="s">
        <v>909</v>
      </c>
      <c r="I313" s="28" t="str">
        <f>IF(ISERROR(VLOOKUP($B313&amp;" "&amp;$J313,Listas!$AB$4:$AC$16,2,FALSE)),"",VLOOKUP($B313&amp;" "&amp;$J313,Listas!$AB$4:$AC$16,2,FALSE))</f>
        <v/>
      </c>
      <c r="J313" s="15" t="str">
        <f>IF(ISERROR(VLOOKUP($H313,Listas!$L$4:$M$7,2,FALSE)),"",VLOOKUP($H313,Listas!$L$4:$M$7,2,FALSE))</f>
        <v/>
      </c>
      <c r="K313" s="29" t="str">
        <f t="shared" si="4"/>
        <v/>
      </c>
      <c r="L313" s="29" t="str">
        <f>IF(C313="no",VLOOKUP(B313,Listas!$R$4:$Z$17,9, FALSE),"Por favor, introduzca detalles aquí")</f>
        <v>Por favor, introduzca detalles aquí</v>
      </c>
      <c r="M313" s="30" t="str">
        <f>IF(ISERROR(VLOOKUP($E313,Listas!$T$4:$Y$44,5,FALSE)),"",VLOOKUP($E313,Listas!$T$4:$Y$44,5,FALSE))</f>
        <v/>
      </c>
      <c r="N313" s="30" t="str">
        <f>IF(ISERROR(VLOOKUP($E313,Listas!$T$4:$Y$44,6,FALSE)),"",VLOOKUP($E313,Listas!$T$4:$Y$44,6,FALSE))</f>
        <v/>
      </c>
    </row>
    <row r="314" spans="1:14" x14ac:dyDescent="0.25">
      <c r="A314" s="14"/>
      <c r="B314" s="23" t="s">
        <v>942</v>
      </c>
      <c r="C314" s="14" t="s">
        <v>934</v>
      </c>
      <c r="D314" s="27" t="str">
        <f>IF(ISERROR(VLOOKUP($B314,Listas!$R$4:$S$16,2,FALSE)),"",VLOOKUP($B314,Listas!$R$4:$S$16,2,FALSE))</f>
        <v/>
      </c>
      <c r="E314" s="27" t="s">
        <v>985</v>
      </c>
      <c r="F314" s="27" t="s">
        <v>954</v>
      </c>
      <c r="G314" s="15"/>
      <c r="H314" s="15" t="s">
        <v>909</v>
      </c>
      <c r="I314" s="28" t="str">
        <f>IF(ISERROR(VLOOKUP($B314&amp;" "&amp;$J314,Listas!$AB$4:$AC$16,2,FALSE)),"",VLOOKUP($B314&amp;" "&amp;$J314,Listas!$AB$4:$AC$16,2,FALSE))</f>
        <v/>
      </c>
      <c r="J314" s="15" t="str">
        <f>IF(ISERROR(VLOOKUP($H314,Listas!$L$4:$M$7,2,FALSE)),"",VLOOKUP($H314,Listas!$L$4:$M$7,2,FALSE))</f>
        <v/>
      </c>
      <c r="K314" s="29" t="str">
        <f t="shared" si="4"/>
        <v/>
      </c>
      <c r="L314" s="29" t="str">
        <f>IF(C314="no",VLOOKUP(B314,Listas!$R$4:$Z$17,9, FALSE),"Por favor, introduzca detalles aquí")</f>
        <v>Por favor, introduzca detalles aquí</v>
      </c>
      <c r="M314" s="30" t="str">
        <f>IF(ISERROR(VLOOKUP($E314,Listas!$T$4:$Y$44,5,FALSE)),"",VLOOKUP($E314,Listas!$T$4:$Y$44,5,FALSE))</f>
        <v/>
      </c>
      <c r="N314" s="30" t="str">
        <f>IF(ISERROR(VLOOKUP($E314,Listas!$T$4:$Y$44,6,FALSE)),"",VLOOKUP($E314,Listas!$T$4:$Y$44,6,FALSE))</f>
        <v/>
      </c>
    </row>
    <row r="315" spans="1:14" x14ac:dyDescent="0.25">
      <c r="A315" s="14"/>
      <c r="B315" s="23" t="s">
        <v>942</v>
      </c>
      <c r="C315" s="14" t="s">
        <v>934</v>
      </c>
      <c r="D315" s="27" t="str">
        <f>IF(ISERROR(VLOOKUP($B315,Listas!$R$4:$S$16,2,FALSE)),"",VLOOKUP($B315,Listas!$R$4:$S$16,2,FALSE))</f>
        <v/>
      </c>
      <c r="E315" s="27" t="s">
        <v>985</v>
      </c>
      <c r="F315" s="27" t="s">
        <v>954</v>
      </c>
      <c r="G315" s="15"/>
      <c r="H315" s="15" t="s">
        <v>909</v>
      </c>
      <c r="I315" s="28" t="str">
        <f>IF(ISERROR(VLOOKUP($B315&amp;" "&amp;$J315,Listas!$AB$4:$AC$16,2,FALSE)),"",VLOOKUP($B315&amp;" "&amp;$J315,Listas!$AB$4:$AC$16,2,FALSE))</f>
        <v/>
      </c>
      <c r="J315" s="15" t="str">
        <f>IF(ISERROR(VLOOKUP($H315,Listas!$L$4:$M$7,2,FALSE)),"",VLOOKUP($H315,Listas!$L$4:$M$7,2,FALSE))</f>
        <v/>
      </c>
      <c r="K315" s="29" t="str">
        <f t="shared" si="4"/>
        <v/>
      </c>
      <c r="L315" s="29" t="str">
        <f>IF(C315="no",VLOOKUP(B315,Listas!$R$4:$Z$17,9, FALSE),"Por favor, introduzca detalles aquí")</f>
        <v>Por favor, introduzca detalles aquí</v>
      </c>
      <c r="M315" s="30" t="str">
        <f>IF(ISERROR(VLOOKUP($E315,Listas!$T$4:$Y$44,5,FALSE)),"",VLOOKUP($E315,Listas!$T$4:$Y$44,5,FALSE))</f>
        <v/>
      </c>
      <c r="N315" s="30" t="str">
        <f>IF(ISERROR(VLOOKUP($E315,Listas!$T$4:$Y$44,6,FALSE)),"",VLOOKUP($E315,Listas!$T$4:$Y$44,6,FALSE))</f>
        <v/>
      </c>
    </row>
    <row r="316" spans="1:14" x14ac:dyDescent="0.25">
      <c r="A316" s="14"/>
      <c r="B316" s="23" t="s">
        <v>942</v>
      </c>
      <c r="C316" s="14" t="s">
        <v>934</v>
      </c>
      <c r="D316" s="27" t="str">
        <f>IF(ISERROR(VLOOKUP($B316,Listas!$R$4:$S$16,2,FALSE)),"",VLOOKUP($B316,Listas!$R$4:$S$16,2,FALSE))</f>
        <v/>
      </c>
      <c r="E316" s="27" t="s">
        <v>985</v>
      </c>
      <c r="F316" s="27" t="s">
        <v>954</v>
      </c>
      <c r="G316" s="15"/>
      <c r="H316" s="15" t="s">
        <v>909</v>
      </c>
      <c r="I316" s="28" t="str">
        <f>IF(ISERROR(VLOOKUP($B316&amp;" "&amp;$J316,Listas!$AB$4:$AC$16,2,FALSE)),"",VLOOKUP($B316&amp;" "&amp;$J316,Listas!$AB$4:$AC$16,2,FALSE))</f>
        <v/>
      </c>
      <c r="J316" s="15" t="str">
        <f>IF(ISERROR(VLOOKUP($H316,Listas!$L$4:$M$7,2,FALSE)),"",VLOOKUP($H316,Listas!$L$4:$M$7,2,FALSE))</f>
        <v/>
      </c>
      <c r="K316" s="29" t="str">
        <f t="shared" si="4"/>
        <v/>
      </c>
      <c r="L316" s="29" t="str">
        <f>IF(C316="no",VLOOKUP(B316,Listas!$R$4:$Z$17,9, FALSE),"Por favor, introduzca detalles aquí")</f>
        <v>Por favor, introduzca detalles aquí</v>
      </c>
      <c r="M316" s="30" t="str">
        <f>IF(ISERROR(VLOOKUP($E316,Listas!$T$4:$Y$44,5,FALSE)),"",VLOOKUP($E316,Listas!$T$4:$Y$44,5,FALSE))</f>
        <v/>
      </c>
      <c r="N316" s="30" t="str">
        <f>IF(ISERROR(VLOOKUP($E316,Listas!$T$4:$Y$44,6,FALSE)),"",VLOOKUP($E316,Listas!$T$4:$Y$44,6,FALSE))</f>
        <v/>
      </c>
    </row>
    <row r="317" spans="1:14" x14ac:dyDescent="0.25">
      <c r="A317" s="14"/>
      <c r="B317" s="23" t="s">
        <v>942</v>
      </c>
      <c r="C317" s="14" t="s">
        <v>934</v>
      </c>
      <c r="D317" s="27" t="str">
        <f>IF(ISERROR(VLOOKUP($B317,Listas!$R$4:$S$16,2,FALSE)),"",VLOOKUP($B317,Listas!$R$4:$S$16,2,FALSE))</f>
        <v/>
      </c>
      <c r="E317" s="27" t="s">
        <v>985</v>
      </c>
      <c r="F317" s="27" t="s">
        <v>954</v>
      </c>
      <c r="G317" s="15"/>
      <c r="H317" s="15" t="s">
        <v>909</v>
      </c>
      <c r="I317" s="28" t="str">
        <f>IF(ISERROR(VLOOKUP($B317&amp;" "&amp;$J317,Listas!$AB$4:$AC$16,2,FALSE)),"",VLOOKUP($B317&amp;" "&amp;$J317,Listas!$AB$4:$AC$16,2,FALSE))</f>
        <v/>
      </c>
      <c r="J317" s="15" t="str">
        <f>IF(ISERROR(VLOOKUP($H317,Listas!$L$4:$M$7,2,FALSE)),"",VLOOKUP($H317,Listas!$L$4:$M$7,2,FALSE))</f>
        <v/>
      </c>
      <c r="K317" s="29" t="str">
        <f t="shared" si="4"/>
        <v/>
      </c>
      <c r="L317" s="29" t="str">
        <f>IF(C317="no",VLOOKUP(B317,Listas!$R$4:$Z$17,9, FALSE),"Por favor, introduzca detalles aquí")</f>
        <v>Por favor, introduzca detalles aquí</v>
      </c>
      <c r="M317" s="30" t="str">
        <f>IF(ISERROR(VLOOKUP($E317,Listas!$T$4:$Y$44,5,FALSE)),"",VLOOKUP($E317,Listas!$T$4:$Y$44,5,FALSE))</f>
        <v/>
      </c>
      <c r="N317" s="30" t="str">
        <f>IF(ISERROR(VLOOKUP($E317,Listas!$T$4:$Y$44,6,FALSE)),"",VLOOKUP($E317,Listas!$T$4:$Y$44,6,FALSE))</f>
        <v/>
      </c>
    </row>
    <row r="318" spans="1:14" x14ac:dyDescent="0.25">
      <c r="A318" s="14"/>
      <c r="B318" s="23" t="s">
        <v>942</v>
      </c>
      <c r="C318" s="14" t="s">
        <v>934</v>
      </c>
      <c r="D318" s="27" t="str">
        <f>IF(ISERROR(VLOOKUP($B318,Listas!$R$4:$S$16,2,FALSE)),"",VLOOKUP($B318,Listas!$R$4:$S$16,2,FALSE))</f>
        <v/>
      </c>
      <c r="E318" s="27" t="s">
        <v>985</v>
      </c>
      <c r="F318" s="27" t="s">
        <v>954</v>
      </c>
      <c r="G318" s="15"/>
      <c r="H318" s="15" t="s">
        <v>909</v>
      </c>
      <c r="I318" s="28" t="str">
        <f>IF(ISERROR(VLOOKUP($B318&amp;" "&amp;$J318,Listas!$AB$4:$AC$16,2,FALSE)),"",VLOOKUP($B318&amp;" "&amp;$J318,Listas!$AB$4:$AC$16,2,FALSE))</f>
        <v/>
      </c>
      <c r="J318" s="15" t="str">
        <f>IF(ISERROR(VLOOKUP($H318,Listas!$L$4:$M$7,2,FALSE)),"",VLOOKUP($H318,Listas!$L$4:$M$7,2,FALSE))</f>
        <v/>
      </c>
      <c r="K318" s="29" t="str">
        <f t="shared" si="4"/>
        <v/>
      </c>
      <c r="L318" s="29" t="str">
        <f>IF(C318="no",VLOOKUP(B318,Listas!$R$4:$Z$17,9, FALSE),"Por favor, introduzca detalles aquí")</f>
        <v>Por favor, introduzca detalles aquí</v>
      </c>
      <c r="M318" s="30" t="str">
        <f>IF(ISERROR(VLOOKUP($E318,Listas!$T$4:$Y$44,5,FALSE)),"",VLOOKUP($E318,Listas!$T$4:$Y$44,5,FALSE))</f>
        <v/>
      </c>
      <c r="N318" s="30" t="str">
        <f>IF(ISERROR(VLOOKUP($E318,Listas!$T$4:$Y$44,6,FALSE)),"",VLOOKUP($E318,Listas!$T$4:$Y$44,6,FALSE))</f>
        <v/>
      </c>
    </row>
    <row r="319" spans="1:14" x14ac:dyDescent="0.25">
      <c r="A319" s="14"/>
      <c r="B319" s="23" t="s">
        <v>942</v>
      </c>
      <c r="C319" s="14" t="s">
        <v>934</v>
      </c>
      <c r="D319" s="27" t="str">
        <f>IF(ISERROR(VLOOKUP($B319,Listas!$R$4:$S$16,2,FALSE)),"",VLOOKUP($B319,Listas!$R$4:$S$16,2,FALSE))</f>
        <v/>
      </c>
      <c r="E319" s="27" t="s">
        <v>985</v>
      </c>
      <c r="F319" s="27" t="s">
        <v>954</v>
      </c>
      <c r="G319" s="15"/>
      <c r="H319" s="15" t="s">
        <v>909</v>
      </c>
      <c r="I319" s="28" t="str">
        <f>IF(ISERROR(VLOOKUP($B319&amp;" "&amp;$J319,Listas!$AB$4:$AC$16,2,FALSE)),"",VLOOKUP($B319&amp;" "&amp;$J319,Listas!$AB$4:$AC$16,2,FALSE))</f>
        <v/>
      </c>
      <c r="J319" s="15" t="str">
        <f>IF(ISERROR(VLOOKUP($H319,Listas!$L$4:$M$7,2,FALSE)),"",VLOOKUP($H319,Listas!$L$4:$M$7,2,FALSE))</f>
        <v/>
      </c>
      <c r="K319" s="29" t="str">
        <f t="shared" si="4"/>
        <v/>
      </c>
      <c r="L319" s="29" t="str">
        <f>IF(C319="no",VLOOKUP(B319,Listas!$R$4:$Z$17,9, FALSE),"Por favor, introduzca detalles aquí")</f>
        <v>Por favor, introduzca detalles aquí</v>
      </c>
      <c r="M319" s="30" t="str">
        <f>IF(ISERROR(VLOOKUP($E319,Listas!$T$4:$Y$44,5,FALSE)),"",VLOOKUP($E319,Listas!$T$4:$Y$44,5,FALSE))</f>
        <v/>
      </c>
      <c r="N319" s="30" t="str">
        <f>IF(ISERROR(VLOOKUP($E319,Listas!$T$4:$Y$44,6,FALSE)),"",VLOOKUP($E319,Listas!$T$4:$Y$44,6,FALSE))</f>
        <v/>
      </c>
    </row>
    <row r="320" spans="1:14" x14ac:dyDescent="0.25">
      <c r="A320" s="14"/>
      <c r="B320" s="23" t="s">
        <v>942</v>
      </c>
      <c r="C320" s="14" t="s">
        <v>934</v>
      </c>
      <c r="D320" s="27" t="str">
        <f>IF(ISERROR(VLOOKUP($B320,Listas!$R$4:$S$16,2,FALSE)),"",VLOOKUP($B320,Listas!$R$4:$S$16,2,FALSE))</f>
        <v/>
      </c>
      <c r="E320" s="27" t="s">
        <v>985</v>
      </c>
      <c r="F320" s="27" t="s">
        <v>954</v>
      </c>
      <c r="G320" s="15"/>
      <c r="H320" s="15" t="s">
        <v>909</v>
      </c>
      <c r="I320" s="28" t="str">
        <f>IF(ISERROR(VLOOKUP($B320&amp;" "&amp;$J320,Listas!$AB$4:$AC$16,2,FALSE)),"",VLOOKUP($B320&amp;" "&amp;$J320,Listas!$AB$4:$AC$16,2,FALSE))</f>
        <v/>
      </c>
      <c r="J320" s="15" t="str">
        <f>IF(ISERROR(VLOOKUP($H320,Listas!$L$4:$M$7,2,FALSE)),"",VLOOKUP($H320,Listas!$L$4:$M$7,2,FALSE))</f>
        <v/>
      </c>
      <c r="K320" s="29" t="str">
        <f t="shared" si="4"/>
        <v/>
      </c>
      <c r="L320" s="29" t="str">
        <f>IF(C320="no",VLOOKUP(B320,Listas!$R$4:$Z$17,9, FALSE),"Por favor, introduzca detalles aquí")</f>
        <v>Por favor, introduzca detalles aquí</v>
      </c>
      <c r="M320" s="30" t="str">
        <f>IF(ISERROR(VLOOKUP($E320,Listas!$T$4:$Y$44,5,FALSE)),"",VLOOKUP($E320,Listas!$T$4:$Y$44,5,FALSE))</f>
        <v/>
      </c>
      <c r="N320" s="30" t="str">
        <f>IF(ISERROR(VLOOKUP($E320,Listas!$T$4:$Y$44,6,FALSE)),"",VLOOKUP($E320,Listas!$T$4:$Y$44,6,FALSE))</f>
        <v/>
      </c>
    </row>
    <row r="321" spans="1:14" x14ac:dyDescent="0.25">
      <c r="A321" s="14"/>
      <c r="B321" s="23" t="s">
        <v>942</v>
      </c>
      <c r="C321" s="14" t="s">
        <v>934</v>
      </c>
      <c r="D321" s="27" t="str">
        <f>IF(ISERROR(VLOOKUP($B321,Listas!$R$4:$S$16,2,FALSE)),"",VLOOKUP($B321,Listas!$R$4:$S$16,2,FALSE))</f>
        <v/>
      </c>
      <c r="E321" s="27" t="s">
        <v>985</v>
      </c>
      <c r="F321" s="27" t="s">
        <v>954</v>
      </c>
      <c r="G321" s="15"/>
      <c r="H321" s="15" t="s">
        <v>909</v>
      </c>
      <c r="I321" s="28" t="str">
        <f>IF(ISERROR(VLOOKUP($B321&amp;" "&amp;$J321,Listas!$AB$4:$AC$16,2,FALSE)),"",VLOOKUP($B321&amp;" "&amp;$J321,Listas!$AB$4:$AC$16,2,FALSE))</f>
        <v/>
      </c>
      <c r="J321" s="15" t="str">
        <f>IF(ISERROR(VLOOKUP($H321,Listas!$L$4:$M$7,2,FALSE)),"",VLOOKUP($H321,Listas!$L$4:$M$7,2,FALSE))</f>
        <v/>
      </c>
      <c r="K321" s="29" t="str">
        <f t="shared" si="4"/>
        <v/>
      </c>
      <c r="L321" s="29" t="str">
        <f>IF(C321="no",VLOOKUP(B321,Listas!$R$4:$Z$17,9, FALSE),"Por favor, introduzca detalles aquí")</f>
        <v>Por favor, introduzca detalles aquí</v>
      </c>
      <c r="M321" s="30" t="str">
        <f>IF(ISERROR(VLOOKUP($E321,Listas!$T$4:$Y$44,5,FALSE)),"",VLOOKUP($E321,Listas!$T$4:$Y$44,5,FALSE))</f>
        <v/>
      </c>
      <c r="N321" s="30" t="str">
        <f>IF(ISERROR(VLOOKUP($E321,Listas!$T$4:$Y$44,6,FALSE)),"",VLOOKUP($E321,Listas!$T$4:$Y$44,6,FALSE))</f>
        <v/>
      </c>
    </row>
    <row r="322" spans="1:14" x14ac:dyDescent="0.25">
      <c r="A322" s="14"/>
      <c r="B322" s="23" t="s">
        <v>942</v>
      </c>
      <c r="C322" s="14" t="s">
        <v>934</v>
      </c>
      <c r="D322" s="27" t="str">
        <f>IF(ISERROR(VLOOKUP($B322,Listas!$R$4:$S$16,2,FALSE)),"",VLOOKUP($B322,Listas!$R$4:$S$16,2,FALSE))</f>
        <v/>
      </c>
      <c r="E322" s="27" t="s">
        <v>985</v>
      </c>
      <c r="F322" s="27" t="s">
        <v>954</v>
      </c>
      <c r="G322" s="15"/>
      <c r="H322" s="15" t="s">
        <v>909</v>
      </c>
      <c r="I322" s="28" t="str">
        <f>IF(ISERROR(VLOOKUP($B322&amp;" "&amp;$J322,Listas!$AB$4:$AC$16,2,FALSE)),"",VLOOKUP($B322&amp;" "&amp;$J322,Listas!$AB$4:$AC$16,2,FALSE))</f>
        <v/>
      </c>
      <c r="J322" s="15" t="str">
        <f>IF(ISERROR(VLOOKUP($H322,Listas!$L$4:$M$7,2,FALSE)),"",VLOOKUP($H322,Listas!$L$4:$M$7,2,FALSE))</f>
        <v/>
      </c>
      <c r="K322" s="29" t="str">
        <f t="shared" si="4"/>
        <v/>
      </c>
      <c r="L322" s="29" t="str">
        <f>IF(C322="no",VLOOKUP(B322,Listas!$R$4:$Z$17,9, FALSE),"Por favor, introduzca detalles aquí")</f>
        <v>Por favor, introduzca detalles aquí</v>
      </c>
      <c r="M322" s="30" t="str">
        <f>IF(ISERROR(VLOOKUP($E322,Listas!$T$4:$Y$44,5,FALSE)),"",VLOOKUP($E322,Listas!$T$4:$Y$44,5,FALSE))</f>
        <v/>
      </c>
      <c r="N322" s="30" t="str">
        <f>IF(ISERROR(VLOOKUP($E322,Listas!$T$4:$Y$44,6,FALSE)),"",VLOOKUP($E322,Listas!$T$4:$Y$44,6,FALSE))</f>
        <v/>
      </c>
    </row>
    <row r="323" spans="1:14" x14ac:dyDescent="0.25">
      <c r="A323" s="14"/>
      <c r="B323" s="23" t="s">
        <v>942</v>
      </c>
      <c r="C323" s="14" t="s">
        <v>934</v>
      </c>
      <c r="D323" s="27" t="str">
        <f>IF(ISERROR(VLOOKUP($B323,Listas!$R$4:$S$16,2,FALSE)),"",VLOOKUP($B323,Listas!$R$4:$S$16,2,FALSE))</f>
        <v/>
      </c>
      <c r="E323" s="27" t="s">
        <v>985</v>
      </c>
      <c r="F323" s="27" t="s">
        <v>954</v>
      </c>
      <c r="G323" s="15"/>
      <c r="H323" s="15" t="s">
        <v>909</v>
      </c>
      <c r="I323" s="28" t="str">
        <f>IF(ISERROR(VLOOKUP($B323&amp;" "&amp;$J323,Listas!$AB$4:$AC$16,2,FALSE)),"",VLOOKUP($B323&amp;" "&amp;$J323,Listas!$AB$4:$AC$16,2,FALSE))</f>
        <v/>
      </c>
      <c r="J323" s="15" t="str">
        <f>IF(ISERROR(VLOOKUP($H323,Listas!$L$4:$M$7,2,FALSE)),"",VLOOKUP($H323,Listas!$L$4:$M$7,2,FALSE))</f>
        <v/>
      </c>
      <c r="K323" s="29" t="str">
        <f t="shared" si="4"/>
        <v/>
      </c>
      <c r="L323" s="29" t="str">
        <f>IF(C323="no",VLOOKUP(B323,Listas!$R$4:$Z$17,9, FALSE),"Por favor, introduzca detalles aquí")</f>
        <v>Por favor, introduzca detalles aquí</v>
      </c>
      <c r="M323" s="30" t="str">
        <f>IF(ISERROR(VLOOKUP($E323,Listas!$T$4:$Y$44,5,FALSE)),"",VLOOKUP($E323,Listas!$T$4:$Y$44,5,FALSE))</f>
        <v/>
      </c>
      <c r="N323" s="30" t="str">
        <f>IF(ISERROR(VLOOKUP($E323,Listas!$T$4:$Y$44,6,FALSE)),"",VLOOKUP($E323,Listas!$T$4:$Y$44,6,FALSE))</f>
        <v/>
      </c>
    </row>
    <row r="324" spans="1:14" x14ac:dyDescent="0.25">
      <c r="A324" s="14"/>
      <c r="B324" s="23" t="s">
        <v>942</v>
      </c>
      <c r="C324" s="14" t="s">
        <v>934</v>
      </c>
      <c r="D324" s="27" t="str">
        <f>IF(ISERROR(VLOOKUP($B324,Listas!$R$4:$S$16,2,FALSE)),"",VLOOKUP($B324,Listas!$R$4:$S$16,2,FALSE))</f>
        <v/>
      </c>
      <c r="E324" s="27" t="s">
        <v>985</v>
      </c>
      <c r="F324" s="27" t="s">
        <v>954</v>
      </c>
      <c r="G324" s="15"/>
      <c r="H324" s="15" t="s">
        <v>909</v>
      </c>
      <c r="I324" s="28" t="str">
        <f>IF(ISERROR(VLOOKUP($B324&amp;" "&amp;$J324,Listas!$AB$4:$AC$16,2,FALSE)),"",VLOOKUP($B324&amp;" "&amp;$J324,Listas!$AB$4:$AC$16,2,FALSE))</f>
        <v/>
      </c>
      <c r="J324" s="15" t="str">
        <f>IF(ISERROR(VLOOKUP($H324,Listas!$L$4:$M$7,2,FALSE)),"",VLOOKUP($H324,Listas!$L$4:$M$7,2,FALSE))</f>
        <v/>
      </c>
      <c r="K324" s="29" t="str">
        <f t="shared" si="4"/>
        <v/>
      </c>
      <c r="L324" s="29" t="str">
        <f>IF(C324="no",VLOOKUP(B324,Listas!$R$4:$Z$17,9, FALSE),"Por favor, introduzca detalles aquí")</f>
        <v>Por favor, introduzca detalles aquí</v>
      </c>
      <c r="M324" s="30" t="str">
        <f>IF(ISERROR(VLOOKUP($E324,Listas!$T$4:$Y$44,5,FALSE)),"",VLOOKUP($E324,Listas!$T$4:$Y$44,5,FALSE))</f>
        <v/>
      </c>
      <c r="N324" s="30" t="str">
        <f>IF(ISERROR(VLOOKUP($E324,Listas!$T$4:$Y$44,6,FALSE)),"",VLOOKUP($E324,Listas!$T$4:$Y$44,6,FALSE))</f>
        <v/>
      </c>
    </row>
    <row r="325" spans="1:14" x14ac:dyDescent="0.25">
      <c r="A325" s="14"/>
      <c r="B325" s="23" t="s">
        <v>942</v>
      </c>
      <c r="C325" s="14" t="s">
        <v>934</v>
      </c>
      <c r="D325" s="27" t="str">
        <f>IF(ISERROR(VLOOKUP($B325,Listas!$R$4:$S$16,2,FALSE)),"",VLOOKUP($B325,Listas!$R$4:$S$16,2,FALSE))</f>
        <v/>
      </c>
      <c r="E325" s="27" t="s">
        <v>985</v>
      </c>
      <c r="F325" s="27" t="s">
        <v>954</v>
      </c>
      <c r="G325" s="15"/>
      <c r="H325" s="15" t="s">
        <v>909</v>
      </c>
      <c r="I325" s="28" t="str">
        <f>IF(ISERROR(VLOOKUP($B325&amp;" "&amp;$J325,Listas!$AB$4:$AC$16,2,FALSE)),"",VLOOKUP($B325&amp;" "&amp;$J325,Listas!$AB$4:$AC$16,2,FALSE))</f>
        <v/>
      </c>
      <c r="J325" s="15" t="str">
        <f>IF(ISERROR(VLOOKUP($H325,Listas!$L$4:$M$7,2,FALSE)),"",VLOOKUP($H325,Listas!$L$4:$M$7,2,FALSE))</f>
        <v/>
      </c>
      <c r="K325" s="29" t="str">
        <f t="shared" si="4"/>
        <v/>
      </c>
      <c r="L325" s="29" t="str">
        <f>IF(C325="no",VLOOKUP(B325,Listas!$R$4:$Z$17,9, FALSE),"Por favor, introduzca detalles aquí")</f>
        <v>Por favor, introduzca detalles aquí</v>
      </c>
      <c r="M325" s="30" t="str">
        <f>IF(ISERROR(VLOOKUP($E325,Listas!$T$4:$Y$44,5,FALSE)),"",VLOOKUP($E325,Listas!$T$4:$Y$44,5,FALSE))</f>
        <v/>
      </c>
      <c r="N325" s="30" t="str">
        <f>IF(ISERROR(VLOOKUP($E325,Listas!$T$4:$Y$44,6,FALSE)),"",VLOOKUP($E325,Listas!$T$4:$Y$44,6,FALSE))</f>
        <v/>
      </c>
    </row>
    <row r="326" spans="1:14" x14ac:dyDescent="0.25">
      <c r="A326" s="14"/>
      <c r="B326" s="23" t="s">
        <v>942</v>
      </c>
      <c r="C326" s="14" t="s">
        <v>934</v>
      </c>
      <c r="D326" s="27" t="str">
        <f>IF(ISERROR(VLOOKUP($B326,Listas!$R$4:$S$16,2,FALSE)),"",VLOOKUP($B326,Listas!$R$4:$S$16,2,FALSE))</f>
        <v/>
      </c>
      <c r="E326" s="27" t="s">
        <v>985</v>
      </c>
      <c r="F326" s="27" t="s">
        <v>954</v>
      </c>
      <c r="G326" s="15"/>
      <c r="H326" s="15" t="s">
        <v>909</v>
      </c>
      <c r="I326" s="28" t="str">
        <f>IF(ISERROR(VLOOKUP($B326&amp;" "&amp;$J326,Listas!$AB$4:$AC$16,2,FALSE)),"",VLOOKUP($B326&amp;" "&amp;$J326,Listas!$AB$4:$AC$16,2,FALSE))</f>
        <v/>
      </c>
      <c r="J326" s="15" t="str">
        <f>IF(ISERROR(VLOOKUP($H326,Listas!$L$4:$M$7,2,FALSE)),"",VLOOKUP($H326,Listas!$L$4:$M$7,2,FALSE))</f>
        <v/>
      </c>
      <c r="K326" s="29" t="str">
        <f t="shared" si="4"/>
        <v/>
      </c>
      <c r="L326" s="29" t="str">
        <f>IF(C326="no",VLOOKUP(B326,Listas!$R$4:$Z$17,9, FALSE),"Por favor, introduzca detalles aquí")</f>
        <v>Por favor, introduzca detalles aquí</v>
      </c>
      <c r="M326" s="30" t="str">
        <f>IF(ISERROR(VLOOKUP($E326,Listas!$T$4:$Y$44,5,FALSE)),"",VLOOKUP($E326,Listas!$T$4:$Y$44,5,FALSE))</f>
        <v/>
      </c>
      <c r="N326" s="30" t="str">
        <f>IF(ISERROR(VLOOKUP($E326,Listas!$T$4:$Y$44,6,FALSE)),"",VLOOKUP($E326,Listas!$T$4:$Y$44,6,FALSE))</f>
        <v/>
      </c>
    </row>
    <row r="327" spans="1:14" x14ac:dyDescent="0.25">
      <c r="A327" s="14"/>
      <c r="B327" s="23" t="s">
        <v>942</v>
      </c>
      <c r="C327" s="14" t="s">
        <v>934</v>
      </c>
      <c r="D327" s="27" t="str">
        <f>IF(ISERROR(VLOOKUP($B327,Listas!$R$4:$S$16,2,FALSE)),"",VLOOKUP($B327,Listas!$R$4:$S$16,2,FALSE))</f>
        <v/>
      </c>
      <c r="E327" s="27" t="s">
        <v>985</v>
      </c>
      <c r="F327" s="27" t="s">
        <v>954</v>
      </c>
      <c r="G327" s="15"/>
      <c r="H327" s="15" t="s">
        <v>909</v>
      </c>
      <c r="I327" s="28" t="str">
        <f>IF(ISERROR(VLOOKUP($B327&amp;" "&amp;$J327,Listas!$AB$4:$AC$16,2,FALSE)),"",VLOOKUP($B327&amp;" "&amp;$J327,Listas!$AB$4:$AC$16,2,FALSE))</f>
        <v/>
      </c>
      <c r="J327" s="15" t="str">
        <f>IF(ISERROR(VLOOKUP($H327,Listas!$L$4:$M$7,2,FALSE)),"",VLOOKUP($H327,Listas!$L$4:$M$7,2,FALSE))</f>
        <v/>
      </c>
      <c r="K327" s="29" t="str">
        <f t="shared" si="4"/>
        <v/>
      </c>
      <c r="L327" s="29" t="str">
        <f>IF(C327="no",VLOOKUP(B327,Listas!$R$4:$Z$17,9, FALSE),"Por favor, introduzca detalles aquí")</f>
        <v>Por favor, introduzca detalles aquí</v>
      </c>
      <c r="M327" s="30" t="str">
        <f>IF(ISERROR(VLOOKUP($E327,Listas!$T$4:$Y$44,5,FALSE)),"",VLOOKUP($E327,Listas!$T$4:$Y$44,5,FALSE))</f>
        <v/>
      </c>
      <c r="N327" s="30" t="str">
        <f>IF(ISERROR(VLOOKUP($E327,Listas!$T$4:$Y$44,6,FALSE)),"",VLOOKUP($E327,Listas!$T$4:$Y$44,6,FALSE))</f>
        <v/>
      </c>
    </row>
    <row r="328" spans="1:14" x14ac:dyDescent="0.25">
      <c r="A328" s="14"/>
      <c r="B328" s="23" t="s">
        <v>942</v>
      </c>
      <c r="C328" s="14" t="s">
        <v>934</v>
      </c>
      <c r="D328" s="27" t="str">
        <f>IF(ISERROR(VLOOKUP($B328,Listas!$R$4:$S$16,2,FALSE)),"",VLOOKUP($B328,Listas!$R$4:$S$16,2,FALSE))</f>
        <v/>
      </c>
      <c r="E328" s="27" t="s">
        <v>985</v>
      </c>
      <c r="F328" s="27" t="s">
        <v>954</v>
      </c>
      <c r="G328" s="15"/>
      <c r="H328" s="15" t="s">
        <v>909</v>
      </c>
      <c r="I328" s="28" t="str">
        <f>IF(ISERROR(VLOOKUP($B328&amp;" "&amp;$J328,Listas!$AB$4:$AC$16,2,FALSE)),"",VLOOKUP($B328&amp;" "&amp;$J328,Listas!$AB$4:$AC$16,2,FALSE))</f>
        <v/>
      </c>
      <c r="J328" s="15" t="str">
        <f>IF(ISERROR(VLOOKUP($H328,Listas!$L$4:$M$7,2,FALSE)),"",VLOOKUP($H328,Listas!$L$4:$M$7,2,FALSE))</f>
        <v/>
      </c>
      <c r="K328" s="29" t="str">
        <f t="shared" ref="K328:K391" si="5">IF(ISERROR(G328*I328),"",G328*I328)</f>
        <v/>
      </c>
      <c r="L328" s="29" t="str">
        <f>IF(C328="no",VLOOKUP(B328,Listas!$R$4:$Z$17,9, FALSE),"Por favor, introduzca detalles aquí")</f>
        <v>Por favor, introduzca detalles aquí</v>
      </c>
      <c r="M328" s="30" t="str">
        <f>IF(ISERROR(VLOOKUP($E328,Listas!$T$4:$Y$44,5,FALSE)),"",VLOOKUP($E328,Listas!$T$4:$Y$44,5,FALSE))</f>
        <v/>
      </c>
      <c r="N328" s="30" t="str">
        <f>IF(ISERROR(VLOOKUP($E328,Listas!$T$4:$Y$44,6,FALSE)),"",VLOOKUP($E328,Listas!$T$4:$Y$44,6,FALSE))</f>
        <v/>
      </c>
    </row>
    <row r="329" spans="1:14" x14ac:dyDescent="0.25">
      <c r="A329" s="14"/>
      <c r="B329" s="23" t="s">
        <v>942</v>
      </c>
      <c r="C329" s="14" t="s">
        <v>934</v>
      </c>
      <c r="D329" s="27" t="str">
        <f>IF(ISERROR(VLOOKUP($B329,Listas!$R$4:$S$16,2,FALSE)),"",VLOOKUP($B329,Listas!$R$4:$S$16,2,FALSE))</f>
        <v/>
      </c>
      <c r="E329" s="27" t="s">
        <v>985</v>
      </c>
      <c r="F329" s="27" t="s">
        <v>954</v>
      </c>
      <c r="G329" s="15"/>
      <c r="H329" s="15" t="s">
        <v>909</v>
      </c>
      <c r="I329" s="28" t="str">
        <f>IF(ISERROR(VLOOKUP($B329&amp;" "&amp;$J329,Listas!$AB$4:$AC$16,2,FALSE)),"",VLOOKUP($B329&amp;" "&amp;$J329,Listas!$AB$4:$AC$16,2,FALSE))</f>
        <v/>
      </c>
      <c r="J329" s="15" t="str">
        <f>IF(ISERROR(VLOOKUP($H329,Listas!$L$4:$M$7,2,FALSE)),"",VLOOKUP($H329,Listas!$L$4:$M$7,2,FALSE))</f>
        <v/>
      </c>
      <c r="K329" s="29" t="str">
        <f t="shared" si="5"/>
        <v/>
      </c>
      <c r="L329" s="29" t="str">
        <f>IF(C329="no",VLOOKUP(B329,Listas!$R$4:$Z$17,9, FALSE),"Por favor, introduzca detalles aquí")</f>
        <v>Por favor, introduzca detalles aquí</v>
      </c>
      <c r="M329" s="30" t="str">
        <f>IF(ISERROR(VLOOKUP($E329,Listas!$T$4:$Y$44,5,FALSE)),"",VLOOKUP($E329,Listas!$T$4:$Y$44,5,FALSE))</f>
        <v/>
      </c>
      <c r="N329" s="30" t="str">
        <f>IF(ISERROR(VLOOKUP($E329,Listas!$T$4:$Y$44,6,FALSE)),"",VLOOKUP($E329,Listas!$T$4:$Y$44,6,FALSE))</f>
        <v/>
      </c>
    </row>
    <row r="330" spans="1:14" x14ac:dyDescent="0.25">
      <c r="A330" s="14"/>
      <c r="B330" s="23" t="s">
        <v>942</v>
      </c>
      <c r="C330" s="14" t="s">
        <v>934</v>
      </c>
      <c r="D330" s="27" t="str">
        <f>IF(ISERROR(VLOOKUP($B330,Listas!$R$4:$S$16,2,FALSE)),"",VLOOKUP($B330,Listas!$R$4:$S$16,2,FALSE))</f>
        <v/>
      </c>
      <c r="E330" s="27" t="s">
        <v>985</v>
      </c>
      <c r="F330" s="27" t="s">
        <v>954</v>
      </c>
      <c r="G330" s="15"/>
      <c r="H330" s="15" t="s">
        <v>909</v>
      </c>
      <c r="I330" s="28" t="str">
        <f>IF(ISERROR(VLOOKUP($B330&amp;" "&amp;$J330,Listas!$AB$4:$AC$16,2,FALSE)),"",VLOOKUP($B330&amp;" "&amp;$J330,Listas!$AB$4:$AC$16,2,FALSE))</f>
        <v/>
      </c>
      <c r="J330" s="15" t="str">
        <f>IF(ISERROR(VLOOKUP($H330,Listas!$L$4:$M$7,2,FALSE)),"",VLOOKUP($H330,Listas!$L$4:$M$7,2,FALSE))</f>
        <v/>
      </c>
      <c r="K330" s="29" t="str">
        <f t="shared" si="5"/>
        <v/>
      </c>
      <c r="L330" s="29" t="str">
        <f>IF(C330="no",VLOOKUP(B330,Listas!$R$4:$Z$17,9, FALSE),"Por favor, introduzca detalles aquí")</f>
        <v>Por favor, introduzca detalles aquí</v>
      </c>
      <c r="M330" s="30" t="str">
        <f>IF(ISERROR(VLOOKUP($E330,Listas!$T$4:$Y$44,5,FALSE)),"",VLOOKUP($E330,Listas!$T$4:$Y$44,5,FALSE))</f>
        <v/>
      </c>
      <c r="N330" s="30" t="str">
        <f>IF(ISERROR(VLOOKUP($E330,Listas!$T$4:$Y$44,6,FALSE)),"",VLOOKUP($E330,Listas!$T$4:$Y$44,6,FALSE))</f>
        <v/>
      </c>
    </row>
    <row r="331" spans="1:14" x14ac:dyDescent="0.25">
      <c r="A331" s="14"/>
      <c r="B331" s="23" t="s">
        <v>942</v>
      </c>
      <c r="C331" s="14" t="s">
        <v>934</v>
      </c>
      <c r="D331" s="27" t="str">
        <f>IF(ISERROR(VLOOKUP($B331,Listas!$R$4:$S$16,2,FALSE)),"",VLOOKUP($B331,Listas!$R$4:$S$16,2,FALSE))</f>
        <v/>
      </c>
      <c r="E331" s="27" t="s">
        <v>985</v>
      </c>
      <c r="F331" s="27" t="s">
        <v>954</v>
      </c>
      <c r="G331" s="15"/>
      <c r="H331" s="15" t="s">
        <v>909</v>
      </c>
      <c r="I331" s="28" t="str">
        <f>IF(ISERROR(VLOOKUP($B331&amp;" "&amp;$J331,Listas!$AB$4:$AC$16,2,FALSE)),"",VLOOKUP($B331&amp;" "&amp;$J331,Listas!$AB$4:$AC$16,2,FALSE))</f>
        <v/>
      </c>
      <c r="J331" s="15" t="str">
        <f>IF(ISERROR(VLOOKUP($H331,Listas!$L$4:$M$7,2,FALSE)),"",VLOOKUP($H331,Listas!$L$4:$M$7,2,FALSE))</f>
        <v/>
      </c>
      <c r="K331" s="29" t="str">
        <f t="shared" si="5"/>
        <v/>
      </c>
      <c r="L331" s="29" t="str">
        <f>IF(C331="no",VLOOKUP(B331,Listas!$R$4:$Z$17,9, FALSE),"Por favor, introduzca detalles aquí")</f>
        <v>Por favor, introduzca detalles aquí</v>
      </c>
      <c r="M331" s="30" t="str">
        <f>IF(ISERROR(VLOOKUP($E331,Listas!$T$4:$Y$44,5,FALSE)),"",VLOOKUP($E331,Listas!$T$4:$Y$44,5,FALSE))</f>
        <v/>
      </c>
      <c r="N331" s="30" t="str">
        <f>IF(ISERROR(VLOOKUP($E331,Listas!$T$4:$Y$44,6,FALSE)),"",VLOOKUP($E331,Listas!$T$4:$Y$44,6,FALSE))</f>
        <v/>
      </c>
    </row>
    <row r="332" spans="1:14" x14ac:dyDescent="0.25">
      <c r="A332" s="14"/>
      <c r="B332" s="23" t="s">
        <v>942</v>
      </c>
      <c r="C332" s="14" t="s">
        <v>934</v>
      </c>
      <c r="D332" s="27" t="str">
        <f>IF(ISERROR(VLOOKUP($B332,Listas!$R$4:$S$16,2,FALSE)),"",VLOOKUP($B332,Listas!$R$4:$S$16,2,FALSE))</f>
        <v/>
      </c>
      <c r="E332" s="27" t="s">
        <v>985</v>
      </c>
      <c r="F332" s="27" t="s">
        <v>954</v>
      </c>
      <c r="G332" s="15"/>
      <c r="H332" s="15" t="s">
        <v>909</v>
      </c>
      <c r="I332" s="28" t="str">
        <f>IF(ISERROR(VLOOKUP($B332&amp;" "&amp;$J332,Listas!$AB$4:$AC$16,2,FALSE)),"",VLOOKUP($B332&amp;" "&amp;$J332,Listas!$AB$4:$AC$16,2,FALSE))</f>
        <v/>
      </c>
      <c r="J332" s="15" t="str">
        <f>IF(ISERROR(VLOOKUP($H332,Listas!$L$4:$M$7,2,FALSE)),"",VLOOKUP($H332,Listas!$L$4:$M$7,2,FALSE))</f>
        <v/>
      </c>
      <c r="K332" s="29" t="str">
        <f t="shared" si="5"/>
        <v/>
      </c>
      <c r="L332" s="29" t="str">
        <f>IF(C332="no",VLOOKUP(B332,Listas!$R$4:$Z$17,9, FALSE),"Por favor, introduzca detalles aquí")</f>
        <v>Por favor, introduzca detalles aquí</v>
      </c>
      <c r="M332" s="30" t="str">
        <f>IF(ISERROR(VLOOKUP($E332,Listas!$T$4:$Y$44,5,FALSE)),"",VLOOKUP($E332,Listas!$T$4:$Y$44,5,FALSE))</f>
        <v/>
      </c>
      <c r="N332" s="30" t="str">
        <f>IF(ISERROR(VLOOKUP($E332,Listas!$T$4:$Y$44,6,FALSE)),"",VLOOKUP($E332,Listas!$T$4:$Y$44,6,FALSE))</f>
        <v/>
      </c>
    </row>
    <row r="333" spans="1:14" x14ac:dyDescent="0.25">
      <c r="A333" s="14"/>
      <c r="B333" s="23" t="s">
        <v>942</v>
      </c>
      <c r="C333" s="14" t="s">
        <v>934</v>
      </c>
      <c r="D333" s="27" t="str">
        <f>IF(ISERROR(VLOOKUP($B333,Listas!$R$4:$S$16,2,FALSE)),"",VLOOKUP($B333,Listas!$R$4:$S$16,2,FALSE))</f>
        <v/>
      </c>
      <c r="E333" s="27" t="s">
        <v>985</v>
      </c>
      <c r="F333" s="27" t="s">
        <v>954</v>
      </c>
      <c r="G333" s="15"/>
      <c r="H333" s="15" t="s">
        <v>909</v>
      </c>
      <c r="I333" s="28" t="str">
        <f>IF(ISERROR(VLOOKUP($B333&amp;" "&amp;$J333,Listas!$AB$4:$AC$16,2,FALSE)),"",VLOOKUP($B333&amp;" "&amp;$J333,Listas!$AB$4:$AC$16,2,FALSE))</f>
        <v/>
      </c>
      <c r="J333" s="15" t="str">
        <f>IF(ISERROR(VLOOKUP($H333,Listas!$L$4:$M$7,2,FALSE)),"",VLOOKUP($H333,Listas!$L$4:$M$7,2,FALSE))</f>
        <v/>
      </c>
      <c r="K333" s="29" t="str">
        <f t="shared" si="5"/>
        <v/>
      </c>
      <c r="L333" s="29" t="str">
        <f>IF(C333="no",VLOOKUP(B333,Listas!$R$4:$Z$17,9, FALSE),"Por favor, introduzca detalles aquí")</f>
        <v>Por favor, introduzca detalles aquí</v>
      </c>
      <c r="M333" s="30" t="str">
        <f>IF(ISERROR(VLOOKUP($E333,Listas!$T$4:$Y$44,5,FALSE)),"",VLOOKUP($E333,Listas!$T$4:$Y$44,5,FALSE))</f>
        <v/>
      </c>
      <c r="N333" s="30" t="str">
        <f>IF(ISERROR(VLOOKUP($E333,Listas!$T$4:$Y$44,6,FALSE)),"",VLOOKUP($E333,Listas!$T$4:$Y$44,6,FALSE))</f>
        <v/>
      </c>
    </row>
    <row r="334" spans="1:14" x14ac:dyDescent="0.25">
      <c r="A334" s="14"/>
      <c r="B334" s="23" t="s">
        <v>942</v>
      </c>
      <c r="C334" s="14" t="s">
        <v>934</v>
      </c>
      <c r="D334" s="27" t="str">
        <f>IF(ISERROR(VLOOKUP($B334,Listas!$R$4:$S$16,2,FALSE)),"",VLOOKUP($B334,Listas!$R$4:$S$16,2,FALSE))</f>
        <v/>
      </c>
      <c r="E334" s="27" t="s">
        <v>985</v>
      </c>
      <c r="F334" s="27" t="s">
        <v>954</v>
      </c>
      <c r="G334" s="15"/>
      <c r="H334" s="15" t="s">
        <v>909</v>
      </c>
      <c r="I334" s="28" t="str">
        <f>IF(ISERROR(VLOOKUP($B334&amp;" "&amp;$J334,Listas!$AB$4:$AC$16,2,FALSE)),"",VLOOKUP($B334&amp;" "&amp;$J334,Listas!$AB$4:$AC$16,2,FALSE))</f>
        <v/>
      </c>
      <c r="J334" s="15" t="str">
        <f>IF(ISERROR(VLOOKUP($H334,Listas!$L$4:$M$7,2,FALSE)),"",VLOOKUP($H334,Listas!$L$4:$M$7,2,FALSE))</f>
        <v/>
      </c>
      <c r="K334" s="29" t="str">
        <f t="shared" si="5"/>
        <v/>
      </c>
      <c r="L334" s="29" t="str">
        <f>IF(C334="no",VLOOKUP(B334,Listas!$R$4:$Z$17,9, FALSE),"Por favor, introduzca detalles aquí")</f>
        <v>Por favor, introduzca detalles aquí</v>
      </c>
      <c r="M334" s="30" t="str">
        <f>IF(ISERROR(VLOOKUP($E334,Listas!$T$4:$Y$44,5,FALSE)),"",VLOOKUP($E334,Listas!$T$4:$Y$44,5,FALSE))</f>
        <v/>
      </c>
      <c r="N334" s="30" t="str">
        <f>IF(ISERROR(VLOOKUP($E334,Listas!$T$4:$Y$44,6,FALSE)),"",VLOOKUP($E334,Listas!$T$4:$Y$44,6,FALSE))</f>
        <v/>
      </c>
    </row>
    <row r="335" spans="1:14" x14ac:dyDescent="0.25">
      <c r="A335" s="14"/>
      <c r="B335" s="23" t="s">
        <v>942</v>
      </c>
      <c r="C335" s="14" t="s">
        <v>934</v>
      </c>
      <c r="D335" s="27" t="str">
        <f>IF(ISERROR(VLOOKUP($B335,Listas!$R$4:$S$16,2,FALSE)),"",VLOOKUP($B335,Listas!$R$4:$S$16,2,FALSE))</f>
        <v/>
      </c>
      <c r="E335" s="27" t="s">
        <v>985</v>
      </c>
      <c r="F335" s="27" t="s">
        <v>954</v>
      </c>
      <c r="G335" s="15"/>
      <c r="H335" s="15" t="s">
        <v>909</v>
      </c>
      <c r="I335" s="28" t="str">
        <f>IF(ISERROR(VLOOKUP($B335&amp;" "&amp;$J335,Listas!$AB$4:$AC$16,2,FALSE)),"",VLOOKUP($B335&amp;" "&amp;$J335,Listas!$AB$4:$AC$16,2,FALSE))</f>
        <v/>
      </c>
      <c r="J335" s="15" t="str">
        <f>IF(ISERROR(VLOOKUP($H335,Listas!$L$4:$M$7,2,FALSE)),"",VLOOKUP($H335,Listas!$L$4:$M$7,2,FALSE))</f>
        <v/>
      </c>
      <c r="K335" s="29" t="str">
        <f t="shared" si="5"/>
        <v/>
      </c>
      <c r="L335" s="29" t="str">
        <f>IF(C335="no",VLOOKUP(B335,Listas!$R$4:$Z$17,9, FALSE),"Por favor, introduzca detalles aquí")</f>
        <v>Por favor, introduzca detalles aquí</v>
      </c>
      <c r="M335" s="30" t="str">
        <f>IF(ISERROR(VLOOKUP($E335,Listas!$T$4:$Y$44,5,FALSE)),"",VLOOKUP($E335,Listas!$T$4:$Y$44,5,FALSE))</f>
        <v/>
      </c>
      <c r="N335" s="30" t="str">
        <f>IF(ISERROR(VLOOKUP($E335,Listas!$T$4:$Y$44,6,FALSE)),"",VLOOKUP($E335,Listas!$T$4:$Y$44,6,FALSE))</f>
        <v/>
      </c>
    </row>
    <row r="336" spans="1:14" x14ac:dyDescent="0.25">
      <c r="A336" s="14"/>
      <c r="B336" s="23" t="s">
        <v>942</v>
      </c>
      <c r="C336" s="14" t="s">
        <v>934</v>
      </c>
      <c r="D336" s="27" t="str">
        <f>IF(ISERROR(VLOOKUP($B336,Listas!$R$4:$S$16,2,FALSE)),"",VLOOKUP($B336,Listas!$R$4:$S$16,2,FALSE))</f>
        <v/>
      </c>
      <c r="E336" s="27" t="s">
        <v>985</v>
      </c>
      <c r="F336" s="27" t="s">
        <v>954</v>
      </c>
      <c r="G336" s="15"/>
      <c r="H336" s="15" t="s">
        <v>909</v>
      </c>
      <c r="I336" s="28" t="str">
        <f>IF(ISERROR(VLOOKUP($B336&amp;" "&amp;$J336,Listas!$AB$4:$AC$16,2,FALSE)),"",VLOOKUP($B336&amp;" "&amp;$J336,Listas!$AB$4:$AC$16,2,FALSE))</f>
        <v/>
      </c>
      <c r="J336" s="15" t="str">
        <f>IF(ISERROR(VLOOKUP($H336,Listas!$L$4:$M$7,2,FALSE)),"",VLOOKUP($H336,Listas!$L$4:$M$7,2,FALSE))</f>
        <v/>
      </c>
      <c r="K336" s="29" t="str">
        <f t="shared" si="5"/>
        <v/>
      </c>
      <c r="L336" s="29" t="str">
        <f>IF(C336="no",VLOOKUP(B336,Listas!$R$4:$Z$17,9, FALSE),"Por favor, introduzca detalles aquí")</f>
        <v>Por favor, introduzca detalles aquí</v>
      </c>
      <c r="M336" s="30" t="str">
        <f>IF(ISERROR(VLOOKUP($E336,Listas!$T$4:$Y$44,5,FALSE)),"",VLOOKUP($E336,Listas!$T$4:$Y$44,5,FALSE))</f>
        <v/>
      </c>
      <c r="N336" s="30" t="str">
        <f>IF(ISERROR(VLOOKUP($E336,Listas!$T$4:$Y$44,6,FALSE)),"",VLOOKUP($E336,Listas!$T$4:$Y$44,6,FALSE))</f>
        <v/>
      </c>
    </row>
    <row r="337" spans="1:14" x14ac:dyDescent="0.25">
      <c r="A337" s="14"/>
      <c r="B337" s="23" t="s">
        <v>942</v>
      </c>
      <c r="C337" s="14" t="s">
        <v>934</v>
      </c>
      <c r="D337" s="27" t="str">
        <f>IF(ISERROR(VLOOKUP($B337,Listas!$R$4:$S$16,2,FALSE)),"",VLOOKUP($B337,Listas!$R$4:$S$16,2,FALSE))</f>
        <v/>
      </c>
      <c r="E337" s="27" t="s">
        <v>985</v>
      </c>
      <c r="F337" s="27" t="s">
        <v>954</v>
      </c>
      <c r="G337" s="15"/>
      <c r="H337" s="15" t="s">
        <v>909</v>
      </c>
      <c r="I337" s="28" t="str">
        <f>IF(ISERROR(VLOOKUP($B337&amp;" "&amp;$J337,Listas!$AB$4:$AC$16,2,FALSE)),"",VLOOKUP($B337&amp;" "&amp;$J337,Listas!$AB$4:$AC$16,2,FALSE))</f>
        <v/>
      </c>
      <c r="J337" s="15" t="str">
        <f>IF(ISERROR(VLOOKUP($H337,Listas!$L$4:$M$7,2,FALSE)),"",VLOOKUP($H337,Listas!$L$4:$M$7,2,FALSE))</f>
        <v/>
      </c>
      <c r="K337" s="29" t="str">
        <f t="shared" si="5"/>
        <v/>
      </c>
      <c r="L337" s="29" t="str">
        <f>IF(C337="no",VLOOKUP(B337,Listas!$R$4:$Z$17,9, FALSE),"Por favor, introduzca detalles aquí")</f>
        <v>Por favor, introduzca detalles aquí</v>
      </c>
      <c r="M337" s="30" t="str">
        <f>IF(ISERROR(VLOOKUP($E337,Listas!$T$4:$Y$44,5,FALSE)),"",VLOOKUP($E337,Listas!$T$4:$Y$44,5,FALSE))</f>
        <v/>
      </c>
      <c r="N337" s="30" t="str">
        <f>IF(ISERROR(VLOOKUP($E337,Listas!$T$4:$Y$44,6,FALSE)),"",VLOOKUP($E337,Listas!$T$4:$Y$44,6,FALSE))</f>
        <v/>
      </c>
    </row>
    <row r="338" spans="1:14" x14ac:dyDescent="0.25">
      <c r="A338" s="14"/>
      <c r="B338" s="23" t="s">
        <v>942</v>
      </c>
      <c r="C338" s="14" t="s">
        <v>934</v>
      </c>
      <c r="D338" s="27" t="str">
        <f>IF(ISERROR(VLOOKUP($B338,Listas!$R$4:$S$16,2,FALSE)),"",VLOOKUP($B338,Listas!$R$4:$S$16,2,FALSE))</f>
        <v/>
      </c>
      <c r="E338" s="27" t="s">
        <v>985</v>
      </c>
      <c r="F338" s="27" t="s">
        <v>954</v>
      </c>
      <c r="G338" s="15"/>
      <c r="H338" s="15" t="s">
        <v>909</v>
      </c>
      <c r="I338" s="28" t="str">
        <f>IF(ISERROR(VLOOKUP($B338&amp;" "&amp;$J338,Listas!$AB$4:$AC$16,2,FALSE)),"",VLOOKUP($B338&amp;" "&amp;$J338,Listas!$AB$4:$AC$16,2,FALSE))</f>
        <v/>
      </c>
      <c r="J338" s="15" t="str">
        <f>IF(ISERROR(VLOOKUP($H338,Listas!$L$4:$M$7,2,FALSE)),"",VLOOKUP($H338,Listas!$L$4:$M$7,2,FALSE))</f>
        <v/>
      </c>
      <c r="K338" s="29" t="str">
        <f t="shared" si="5"/>
        <v/>
      </c>
      <c r="L338" s="29" t="str">
        <f>IF(C338="no",VLOOKUP(B338,Listas!$R$4:$Z$17,9, FALSE),"Por favor, introduzca detalles aquí")</f>
        <v>Por favor, introduzca detalles aquí</v>
      </c>
      <c r="M338" s="30" t="str">
        <f>IF(ISERROR(VLOOKUP($E338,Listas!$T$4:$Y$44,5,FALSE)),"",VLOOKUP($E338,Listas!$T$4:$Y$44,5,FALSE))</f>
        <v/>
      </c>
      <c r="N338" s="30" t="str">
        <f>IF(ISERROR(VLOOKUP($E338,Listas!$T$4:$Y$44,6,FALSE)),"",VLOOKUP($E338,Listas!$T$4:$Y$44,6,FALSE))</f>
        <v/>
      </c>
    </row>
    <row r="339" spans="1:14" x14ac:dyDescent="0.25">
      <c r="A339" s="14"/>
      <c r="B339" s="23" t="s">
        <v>942</v>
      </c>
      <c r="C339" s="14" t="s">
        <v>934</v>
      </c>
      <c r="D339" s="27" t="str">
        <f>IF(ISERROR(VLOOKUP($B339,Listas!$R$4:$S$16,2,FALSE)),"",VLOOKUP($B339,Listas!$R$4:$S$16,2,FALSE))</f>
        <v/>
      </c>
      <c r="E339" s="27" t="s">
        <v>985</v>
      </c>
      <c r="F339" s="27" t="s">
        <v>954</v>
      </c>
      <c r="G339" s="15"/>
      <c r="H339" s="15" t="s">
        <v>909</v>
      </c>
      <c r="I339" s="28" t="str">
        <f>IF(ISERROR(VLOOKUP($B339&amp;" "&amp;$J339,Listas!$AB$4:$AC$16,2,FALSE)),"",VLOOKUP($B339&amp;" "&amp;$J339,Listas!$AB$4:$AC$16,2,FALSE))</f>
        <v/>
      </c>
      <c r="J339" s="15" t="str">
        <f>IF(ISERROR(VLOOKUP($H339,Listas!$L$4:$M$7,2,FALSE)),"",VLOOKUP($H339,Listas!$L$4:$M$7,2,FALSE))</f>
        <v/>
      </c>
      <c r="K339" s="29" t="str">
        <f t="shared" si="5"/>
        <v/>
      </c>
      <c r="L339" s="29" t="str">
        <f>IF(C339="no",VLOOKUP(B339,Listas!$R$4:$Z$17,9, FALSE),"Por favor, introduzca detalles aquí")</f>
        <v>Por favor, introduzca detalles aquí</v>
      </c>
      <c r="M339" s="30" t="str">
        <f>IF(ISERROR(VLOOKUP($E339,Listas!$T$4:$Y$44,5,FALSE)),"",VLOOKUP($E339,Listas!$T$4:$Y$44,5,FALSE))</f>
        <v/>
      </c>
      <c r="N339" s="30" t="str">
        <f>IF(ISERROR(VLOOKUP($E339,Listas!$T$4:$Y$44,6,FALSE)),"",VLOOKUP($E339,Listas!$T$4:$Y$44,6,FALSE))</f>
        <v/>
      </c>
    </row>
    <row r="340" spans="1:14" x14ac:dyDescent="0.25">
      <c r="A340" s="14"/>
      <c r="B340" s="23" t="s">
        <v>942</v>
      </c>
      <c r="C340" s="14" t="s">
        <v>934</v>
      </c>
      <c r="D340" s="27" t="str">
        <f>IF(ISERROR(VLOOKUP($B340,Listas!$R$4:$S$16,2,FALSE)),"",VLOOKUP($B340,Listas!$R$4:$S$16,2,FALSE))</f>
        <v/>
      </c>
      <c r="E340" s="27" t="s">
        <v>985</v>
      </c>
      <c r="F340" s="27" t="s">
        <v>954</v>
      </c>
      <c r="G340" s="15"/>
      <c r="H340" s="15" t="s">
        <v>909</v>
      </c>
      <c r="I340" s="28" t="str">
        <f>IF(ISERROR(VLOOKUP($B340&amp;" "&amp;$J340,Listas!$AB$4:$AC$16,2,FALSE)),"",VLOOKUP($B340&amp;" "&amp;$J340,Listas!$AB$4:$AC$16,2,FALSE))</f>
        <v/>
      </c>
      <c r="J340" s="15" t="str">
        <f>IF(ISERROR(VLOOKUP($H340,Listas!$L$4:$M$7,2,FALSE)),"",VLOOKUP($H340,Listas!$L$4:$M$7,2,FALSE))</f>
        <v/>
      </c>
      <c r="K340" s="29" t="str">
        <f t="shared" si="5"/>
        <v/>
      </c>
      <c r="L340" s="29" t="str">
        <f>IF(C340="no",VLOOKUP(B340,Listas!$R$4:$Z$17,9, FALSE),"Por favor, introduzca detalles aquí")</f>
        <v>Por favor, introduzca detalles aquí</v>
      </c>
      <c r="M340" s="30" t="str">
        <f>IF(ISERROR(VLOOKUP($E340,Listas!$T$4:$Y$44,5,FALSE)),"",VLOOKUP($E340,Listas!$T$4:$Y$44,5,FALSE))</f>
        <v/>
      </c>
      <c r="N340" s="30" t="str">
        <f>IF(ISERROR(VLOOKUP($E340,Listas!$T$4:$Y$44,6,FALSE)),"",VLOOKUP($E340,Listas!$T$4:$Y$44,6,FALSE))</f>
        <v/>
      </c>
    </row>
    <row r="341" spans="1:14" x14ac:dyDescent="0.25">
      <c r="A341" s="14"/>
      <c r="B341" s="23" t="s">
        <v>942</v>
      </c>
      <c r="C341" s="14" t="s">
        <v>934</v>
      </c>
      <c r="D341" s="27" t="str">
        <f>IF(ISERROR(VLOOKUP($B341,Listas!$R$4:$S$16,2,FALSE)),"",VLOOKUP($B341,Listas!$R$4:$S$16,2,FALSE))</f>
        <v/>
      </c>
      <c r="E341" s="27" t="s">
        <v>985</v>
      </c>
      <c r="F341" s="27" t="s">
        <v>954</v>
      </c>
      <c r="G341" s="15"/>
      <c r="H341" s="15" t="s">
        <v>909</v>
      </c>
      <c r="I341" s="28" t="str">
        <f>IF(ISERROR(VLOOKUP($B341&amp;" "&amp;$J341,Listas!$AB$4:$AC$16,2,FALSE)),"",VLOOKUP($B341&amp;" "&amp;$J341,Listas!$AB$4:$AC$16,2,FALSE))</f>
        <v/>
      </c>
      <c r="J341" s="15" t="str">
        <f>IF(ISERROR(VLOOKUP($H341,Listas!$L$4:$M$7,2,FALSE)),"",VLOOKUP($H341,Listas!$L$4:$M$7,2,FALSE))</f>
        <v/>
      </c>
      <c r="K341" s="29" t="str">
        <f t="shared" si="5"/>
        <v/>
      </c>
      <c r="L341" s="29" t="str">
        <f>IF(C341="no",VLOOKUP(B341,Listas!$R$4:$Z$17,9, FALSE),"Por favor, introduzca detalles aquí")</f>
        <v>Por favor, introduzca detalles aquí</v>
      </c>
      <c r="M341" s="30" t="str">
        <f>IF(ISERROR(VLOOKUP($E341,Listas!$T$4:$Y$44,5,FALSE)),"",VLOOKUP($E341,Listas!$T$4:$Y$44,5,FALSE))</f>
        <v/>
      </c>
      <c r="N341" s="30" t="str">
        <f>IF(ISERROR(VLOOKUP($E341,Listas!$T$4:$Y$44,6,FALSE)),"",VLOOKUP($E341,Listas!$T$4:$Y$44,6,FALSE))</f>
        <v/>
      </c>
    </row>
    <row r="342" spans="1:14" x14ac:dyDescent="0.25">
      <c r="A342" s="14"/>
      <c r="B342" s="23" t="s">
        <v>942</v>
      </c>
      <c r="C342" s="14" t="s">
        <v>934</v>
      </c>
      <c r="D342" s="27" t="str">
        <f>IF(ISERROR(VLOOKUP($B342,Listas!$R$4:$S$16,2,FALSE)),"",VLOOKUP($B342,Listas!$R$4:$S$16,2,FALSE))</f>
        <v/>
      </c>
      <c r="E342" s="27" t="s">
        <v>985</v>
      </c>
      <c r="F342" s="27" t="s">
        <v>954</v>
      </c>
      <c r="G342" s="15"/>
      <c r="H342" s="15" t="s">
        <v>909</v>
      </c>
      <c r="I342" s="28" t="str">
        <f>IF(ISERROR(VLOOKUP($B342&amp;" "&amp;$J342,Listas!$AB$4:$AC$16,2,FALSE)),"",VLOOKUP($B342&amp;" "&amp;$J342,Listas!$AB$4:$AC$16,2,FALSE))</f>
        <v/>
      </c>
      <c r="J342" s="15" t="str">
        <f>IF(ISERROR(VLOOKUP($H342,Listas!$L$4:$M$7,2,FALSE)),"",VLOOKUP($H342,Listas!$L$4:$M$7,2,FALSE))</f>
        <v/>
      </c>
      <c r="K342" s="29" t="str">
        <f t="shared" si="5"/>
        <v/>
      </c>
      <c r="L342" s="29" t="str">
        <f>IF(C342="no",VLOOKUP(B342,Listas!$R$4:$Z$17,9, FALSE),"Por favor, introduzca detalles aquí")</f>
        <v>Por favor, introduzca detalles aquí</v>
      </c>
      <c r="M342" s="30" t="str">
        <f>IF(ISERROR(VLOOKUP($E342,Listas!$T$4:$Y$44,5,FALSE)),"",VLOOKUP($E342,Listas!$T$4:$Y$44,5,FALSE))</f>
        <v/>
      </c>
      <c r="N342" s="30" t="str">
        <f>IF(ISERROR(VLOOKUP($E342,Listas!$T$4:$Y$44,6,FALSE)),"",VLOOKUP($E342,Listas!$T$4:$Y$44,6,FALSE))</f>
        <v/>
      </c>
    </row>
    <row r="343" spans="1:14" x14ac:dyDescent="0.25">
      <c r="A343" s="14"/>
      <c r="B343" s="23" t="s">
        <v>942</v>
      </c>
      <c r="C343" s="14" t="s">
        <v>934</v>
      </c>
      <c r="D343" s="27" t="str">
        <f>IF(ISERROR(VLOOKUP($B343,Listas!$R$4:$S$16,2,FALSE)),"",VLOOKUP($B343,Listas!$R$4:$S$16,2,FALSE))</f>
        <v/>
      </c>
      <c r="E343" s="27" t="s">
        <v>985</v>
      </c>
      <c r="F343" s="27" t="s">
        <v>954</v>
      </c>
      <c r="G343" s="15"/>
      <c r="H343" s="15" t="s">
        <v>909</v>
      </c>
      <c r="I343" s="28" t="str">
        <f>IF(ISERROR(VLOOKUP($B343&amp;" "&amp;$J343,Listas!$AB$4:$AC$16,2,FALSE)),"",VLOOKUP($B343&amp;" "&amp;$J343,Listas!$AB$4:$AC$16,2,FALSE))</f>
        <v/>
      </c>
      <c r="J343" s="15" t="str">
        <f>IF(ISERROR(VLOOKUP($H343,Listas!$L$4:$M$7,2,FALSE)),"",VLOOKUP($H343,Listas!$L$4:$M$7,2,FALSE))</f>
        <v/>
      </c>
      <c r="K343" s="29" t="str">
        <f t="shared" si="5"/>
        <v/>
      </c>
      <c r="L343" s="29" t="str">
        <f>IF(C343="no",VLOOKUP(B343,Listas!$R$4:$Z$17,9, FALSE),"Por favor, introduzca detalles aquí")</f>
        <v>Por favor, introduzca detalles aquí</v>
      </c>
      <c r="M343" s="30" t="str">
        <f>IF(ISERROR(VLOOKUP($E343,Listas!$T$4:$Y$44,5,FALSE)),"",VLOOKUP($E343,Listas!$T$4:$Y$44,5,FALSE))</f>
        <v/>
      </c>
      <c r="N343" s="30" t="str">
        <f>IF(ISERROR(VLOOKUP($E343,Listas!$T$4:$Y$44,6,FALSE)),"",VLOOKUP($E343,Listas!$T$4:$Y$44,6,FALSE))</f>
        <v/>
      </c>
    </row>
    <row r="344" spans="1:14" x14ac:dyDescent="0.25">
      <c r="A344" s="14"/>
      <c r="B344" s="23" t="s">
        <v>942</v>
      </c>
      <c r="C344" s="14" t="s">
        <v>934</v>
      </c>
      <c r="D344" s="27" t="str">
        <f>IF(ISERROR(VLOOKUP($B344,Listas!$R$4:$S$16,2,FALSE)),"",VLOOKUP($B344,Listas!$R$4:$S$16,2,FALSE))</f>
        <v/>
      </c>
      <c r="E344" s="27" t="s">
        <v>985</v>
      </c>
      <c r="F344" s="27" t="s">
        <v>954</v>
      </c>
      <c r="G344" s="15"/>
      <c r="H344" s="15" t="s">
        <v>909</v>
      </c>
      <c r="I344" s="28" t="str">
        <f>IF(ISERROR(VLOOKUP($B344&amp;" "&amp;$J344,Listas!$AB$4:$AC$16,2,FALSE)),"",VLOOKUP($B344&amp;" "&amp;$J344,Listas!$AB$4:$AC$16,2,FALSE))</f>
        <v/>
      </c>
      <c r="J344" s="15" t="str">
        <f>IF(ISERROR(VLOOKUP($H344,Listas!$L$4:$M$7,2,FALSE)),"",VLOOKUP($H344,Listas!$L$4:$M$7,2,FALSE))</f>
        <v/>
      </c>
      <c r="K344" s="29" t="str">
        <f t="shared" si="5"/>
        <v/>
      </c>
      <c r="L344" s="29" t="str">
        <f>IF(C344="no",VLOOKUP(B344,Listas!$R$4:$Z$17,9, FALSE),"Por favor, introduzca detalles aquí")</f>
        <v>Por favor, introduzca detalles aquí</v>
      </c>
      <c r="M344" s="30" t="str">
        <f>IF(ISERROR(VLOOKUP($E344,Listas!$T$4:$Y$44,5,FALSE)),"",VLOOKUP($E344,Listas!$T$4:$Y$44,5,FALSE))</f>
        <v/>
      </c>
      <c r="N344" s="30" t="str">
        <f>IF(ISERROR(VLOOKUP($E344,Listas!$T$4:$Y$44,6,FALSE)),"",VLOOKUP($E344,Listas!$T$4:$Y$44,6,FALSE))</f>
        <v/>
      </c>
    </row>
    <row r="345" spans="1:14" x14ac:dyDescent="0.25">
      <c r="A345" s="14"/>
      <c r="B345" s="23" t="s">
        <v>942</v>
      </c>
      <c r="C345" s="14" t="s">
        <v>934</v>
      </c>
      <c r="D345" s="27" t="str">
        <f>IF(ISERROR(VLOOKUP($B345,Listas!$R$4:$S$16,2,FALSE)),"",VLOOKUP($B345,Listas!$R$4:$S$16,2,FALSE))</f>
        <v/>
      </c>
      <c r="E345" s="27" t="s">
        <v>985</v>
      </c>
      <c r="F345" s="27" t="s">
        <v>954</v>
      </c>
      <c r="G345" s="15"/>
      <c r="H345" s="15" t="s">
        <v>909</v>
      </c>
      <c r="I345" s="28" t="str">
        <f>IF(ISERROR(VLOOKUP($B345&amp;" "&amp;$J345,Listas!$AB$4:$AC$16,2,FALSE)),"",VLOOKUP($B345&amp;" "&amp;$J345,Listas!$AB$4:$AC$16,2,FALSE))</f>
        <v/>
      </c>
      <c r="J345" s="15" t="str">
        <f>IF(ISERROR(VLOOKUP($H345,Listas!$L$4:$M$7,2,FALSE)),"",VLOOKUP($H345,Listas!$L$4:$M$7,2,FALSE))</f>
        <v/>
      </c>
      <c r="K345" s="29" t="str">
        <f t="shared" si="5"/>
        <v/>
      </c>
      <c r="L345" s="29" t="str">
        <f>IF(C345="no",VLOOKUP(B345,Listas!$R$4:$Z$17,9, FALSE),"Por favor, introduzca detalles aquí")</f>
        <v>Por favor, introduzca detalles aquí</v>
      </c>
      <c r="M345" s="30" t="str">
        <f>IF(ISERROR(VLOOKUP($E345,Listas!$T$4:$Y$44,5,FALSE)),"",VLOOKUP($E345,Listas!$T$4:$Y$44,5,FALSE))</f>
        <v/>
      </c>
      <c r="N345" s="30" t="str">
        <f>IF(ISERROR(VLOOKUP($E345,Listas!$T$4:$Y$44,6,FALSE)),"",VLOOKUP($E345,Listas!$T$4:$Y$44,6,FALSE))</f>
        <v/>
      </c>
    </row>
    <row r="346" spans="1:14" x14ac:dyDescent="0.25">
      <c r="A346" s="14"/>
      <c r="B346" s="23" t="s">
        <v>942</v>
      </c>
      <c r="C346" s="14" t="s">
        <v>934</v>
      </c>
      <c r="D346" s="27" t="str">
        <f>IF(ISERROR(VLOOKUP($B346,Listas!$R$4:$S$16,2,FALSE)),"",VLOOKUP($B346,Listas!$R$4:$S$16,2,FALSE))</f>
        <v/>
      </c>
      <c r="E346" s="27" t="s">
        <v>985</v>
      </c>
      <c r="F346" s="27" t="s">
        <v>954</v>
      </c>
      <c r="G346" s="15"/>
      <c r="H346" s="15" t="s">
        <v>909</v>
      </c>
      <c r="I346" s="28" t="str">
        <f>IF(ISERROR(VLOOKUP($B346&amp;" "&amp;$J346,Listas!$AB$4:$AC$16,2,FALSE)),"",VLOOKUP($B346&amp;" "&amp;$J346,Listas!$AB$4:$AC$16,2,FALSE))</f>
        <v/>
      </c>
      <c r="J346" s="15" t="str">
        <f>IF(ISERROR(VLOOKUP($H346,Listas!$L$4:$M$7,2,FALSE)),"",VLOOKUP($H346,Listas!$L$4:$M$7,2,FALSE))</f>
        <v/>
      </c>
      <c r="K346" s="29" t="str">
        <f t="shared" si="5"/>
        <v/>
      </c>
      <c r="L346" s="29" t="str">
        <f>IF(C346="no",VLOOKUP(B346,Listas!$R$4:$Z$17,9, FALSE),"Por favor, introduzca detalles aquí")</f>
        <v>Por favor, introduzca detalles aquí</v>
      </c>
      <c r="M346" s="30" t="str">
        <f>IF(ISERROR(VLOOKUP($E346,Listas!$T$4:$Y$44,5,FALSE)),"",VLOOKUP($E346,Listas!$T$4:$Y$44,5,FALSE))</f>
        <v/>
      </c>
      <c r="N346" s="30" t="str">
        <f>IF(ISERROR(VLOOKUP($E346,Listas!$T$4:$Y$44,6,FALSE)),"",VLOOKUP($E346,Listas!$T$4:$Y$44,6,FALSE))</f>
        <v/>
      </c>
    </row>
    <row r="347" spans="1:14" x14ac:dyDescent="0.25">
      <c r="A347" s="14"/>
      <c r="B347" s="23" t="s">
        <v>942</v>
      </c>
      <c r="C347" s="14" t="s">
        <v>934</v>
      </c>
      <c r="D347" s="27" t="str">
        <f>IF(ISERROR(VLOOKUP($B347,Listas!$R$4:$S$16,2,FALSE)),"",VLOOKUP($B347,Listas!$R$4:$S$16,2,FALSE))</f>
        <v/>
      </c>
      <c r="E347" s="27" t="s">
        <v>985</v>
      </c>
      <c r="F347" s="27" t="s">
        <v>954</v>
      </c>
      <c r="G347" s="15"/>
      <c r="H347" s="15" t="s">
        <v>909</v>
      </c>
      <c r="I347" s="28" t="str">
        <f>IF(ISERROR(VLOOKUP($B347&amp;" "&amp;$J347,Listas!$AB$4:$AC$16,2,FALSE)),"",VLOOKUP($B347&amp;" "&amp;$J347,Listas!$AB$4:$AC$16,2,FALSE))</f>
        <v/>
      </c>
      <c r="J347" s="15" t="str">
        <f>IF(ISERROR(VLOOKUP($H347,Listas!$L$4:$M$7,2,FALSE)),"",VLOOKUP($H347,Listas!$L$4:$M$7,2,FALSE))</f>
        <v/>
      </c>
      <c r="K347" s="29" t="str">
        <f t="shared" si="5"/>
        <v/>
      </c>
      <c r="L347" s="29" t="str">
        <f>IF(C347="no",VLOOKUP(B347,Listas!$R$4:$Z$17,9, FALSE),"Por favor, introduzca detalles aquí")</f>
        <v>Por favor, introduzca detalles aquí</v>
      </c>
      <c r="M347" s="30" t="str">
        <f>IF(ISERROR(VLOOKUP($E347,Listas!$T$4:$Y$44,5,FALSE)),"",VLOOKUP($E347,Listas!$T$4:$Y$44,5,FALSE))</f>
        <v/>
      </c>
      <c r="N347" s="30" t="str">
        <f>IF(ISERROR(VLOOKUP($E347,Listas!$T$4:$Y$44,6,FALSE)),"",VLOOKUP($E347,Listas!$T$4:$Y$44,6,FALSE))</f>
        <v/>
      </c>
    </row>
    <row r="348" spans="1:14" x14ac:dyDescent="0.25">
      <c r="A348" s="14"/>
      <c r="B348" s="23" t="s">
        <v>942</v>
      </c>
      <c r="C348" s="14" t="s">
        <v>934</v>
      </c>
      <c r="D348" s="27" t="str">
        <f>IF(ISERROR(VLOOKUP($B348,Listas!$R$4:$S$16,2,FALSE)),"",VLOOKUP($B348,Listas!$R$4:$S$16,2,FALSE))</f>
        <v/>
      </c>
      <c r="E348" s="27" t="s">
        <v>985</v>
      </c>
      <c r="F348" s="27" t="s">
        <v>954</v>
      </c>
      <c r="G348" s="15"/>
      <c r="H348" s="15" t="s">
        <v>909</v>
      </c>
      <c r="I348" s="28" t="str">
        <f>IF(ISERROR(VLOOKUP($B348&amp;" "&amp;$J348,Listas!$AB$4:$AC$16,2,FALSE)),"",VLOOKUP($B348&amp;" "&amp;$J348,Listas!$AB$4:$AC$16,2,FALSE))</f>
        <v/>
      </c>
      <c r="J348" s="15" t="str">
        <f>IF(ISERROR(VLOOKUP($H348,Listas!$L$4:$M$7,2,FALSE)),"",VLOOKUP($H348,Listas!$L$4:$M$7,2,FALSE))</f>
        <v/>
      </c>
      <c r="K348" s="29" t="str">
        <f t="shared" si="5"/>
        <v/>
      </c>
      <c r="L348" s="29" t="str">
        <f>IF(C348="no",VLOOKUP(B348,Listas!$R$4:$Z$17,9, FALSE),"Por favor, introduzca detalles aquí")</f>
        <v>Por favor, introduzca detalles aquí</v>
      </c>
      <c r="M348" s="30" t="str">
        <f>IF(ISERROR(VLOOKUP($E348,Listas!$T$4:$Y$44,5,FALSE)),"",VLOOKUP($E348,Listas!$T$4:$Y$44,5,FALSE))</f>
        <v/>
      </c>
      <c r="N348" s="30" t="str">
        <f>IF(ISERROR(VLOOKUP($E348,Listas!$T$4:$Y$44,6,FALSE)),"",VLOOKUP($E348,Listas!$T$4:$Y$44,6,FALSE))</f>
        <v/>
      </c>
    </row>
    <row r="349" spans="1:14" x14ac:dyDescent="0.25">
      <c r="A349" s="14"/>
      <c r="B349" s="23" t="s">
        <v>942</v>
      </c>
      <c r="C349" s="14" t="s">
        <v>934</v>
      </c>
      <c r="D349" s="27" t="str">
        <f>IF(ISERROR(VLOOKUP($B349,Listas!$R$4:$S$16,2,FALSE)),"",VLOOKUP($B349,Listas!$R$4:$S$16,2,FALSE))</f>
        <v/>
      </c>
      <c r="E349" s="27" t="s">
        <v>985</v>
      </c>
      <c r="F349" s="27" t="s">
        <v>954</v>
      </c>
      <c r="G349" s="15"/>
      <c r="H349" s="15" t="s">
        <v>909</v>
      </c>
      <c r="I349" s="28" t="str">
        <f>IF(ISERROR(VLOOKUP($B349&amp;" "&amp;$J349,Listas!$AB$4:$AC$16,2,FALSE)),"",VLOOKUP($B349&amp;" "&amp;$J349,Listas!$AB$4:$AC$16,2,FALSE))</f>
        <v/>
      </c>
      <c r="J349" s="15" t="str">
        <f>IF(ISERROR(VLOOKUP($H349,Listas!$L$4:$M$7,2,FALSE)),"",VLOOKUP($H349,Listas!$L$4:$M$7,2,FALSE))</f>
        <v/>
      </c>
      <c r="K349" s="29" t="str">
        <f t="shared" si="5"/>
        <v/>
      </c>
      <c r="L349" s="29" t="str">
        <f>IF(C349="no",VLOOKUP(B349,Listas!$R$4:$Z$17,9, FALSE),"Por favor, introduzca detalles aquí")</f>
        <v>Por favor, introduzca detalles aquí</v>
      </c>
      <c r="M349" s="30" t="str">
        <f>IF(ISERROR(VLOOKUP($E349,Listas!$T$4:$Y$44,5,FALSE)),"",VLOOKUP($E349,Listas!$T$4:$Y$44,5,FALSE))</f>
        <v/>
      </c>
      <c r="N349" s="30" t="str">
        <f>IF(ISERROR(VLOOKUP($E349,Listas!$T$4:$Y$44,6,FALSE)),"",VLOOKUP($E349,Listas!$T$4:$Y$44,6,FALSE))</f>
        <v/>
      </c>
    </row>
    <row r="350" spans="1:14" x14ac:dyDescent="0.25">
      <c r="A350" s="14"/>
      <c r="B350" s="23" t="s">
        <v>942</v>
      </c>
      <c r="C350" s="14" t="s">
        <v>934</v>
      </c>
      <c r="D350" s="27" t="str">
        <f>IF(ISERROR(VLOOKUP($B350,Listas!$R$4:$S$16,2,FALSE)),"",VLOOKUP($B350,Listas!$R$4:$S$16,2,FALSE))</f>
        <v/>
      </c>
      <c r="E350" s="27" t="s">
        <v>985</v>
      </c>
      <c r="F350" s="27" t="s">
        <v>954</v>
      </c>
      <c r="G350" s="15"/>
      <c r="H350" s="15" t="s">
        <v>909</v>
      </c>
      <c r="I350" s="28" t="str">
        <f>IF(ISERROR(VLOOKUP($B350&amp;" "&amp;$J350,Listas!$AB$4:$AC$16,2,FALSE)),"",VLOOKUP($B350&amp;" "&amp;$J350,Listas!$AB$4:$AC$16,2,FALSE))</f>
        <v/>
      </c>
      <c r="J350" s="15" t="str">
        <f>IF(ISERROR(VLOOKUP($H350,Listas!$L$4:$M$7,2,FALSE)),"",VLOOKUP($H350,Listas!$L$4:$M$7,2,FALSE))</f>
        <v/>
      </c>
      <c r="K350" s="29" t="str">
        <f t="shared" si="5"/>
        <v/>
      </c>
      <c r="L350" s="29" t="str">
        <f>IF(C350="no",VLOOKUP(B350,Listas!$R$4:$Z$17,9, FALSE),"Por favor, introduzca detalles aquí")</f>
        <v>Por favor, introduzca detalles aquí</v>
      </c>
      <c r="M350" s="30" t="str">
        <f>IF(ISERROR(VLOOKUP($E350,Listas!$T$4:$Y$44,5,FALSE)),"",VLOOKUP($E350,Listas!$T$4:$Y$44,5,FALSE))</f>
        <v/>
      </c>
      <c r="N350" s="30" t="str">
        <f>IF(ISERROR(VLOOKUP($E350,Listas!$T$4:$Y$44,6,FALSE)),"",VLOOKUP($E350,Listas!$T$4:$Y$44,6,FALSE))</f>
        <v/>
      </c>
    </row>
    <row r="351" spans="1:14" x14ac:dyDescent="0.25">
      <c r="A351" s="14"/>
      <c r="B351" s="23" t="s">
        <v>942</v>
      </c>
      <c r="C351" s="14" t="s">
        <v>934</v>
      </c>
      <c r="D351" s="27" t="str">
        <f>IF(ISERROR(VLOOKUP($B351,Listas!$R$4:$S$16,2,FALSE)),"",VLOOKUP($B351,Listas!$R$4:$S$16,2,FALSE))</f>
        <v/>
      </c>
      <c r="E351" s="27" t="s">
        <v>985</v>
      </c>
      <c r="F351" s="27" t="s">
        <v>954</v>
      </c>
      <c r="G351" s="15"/>
      <c r="H351" s="15" t="s">
        <v>909</v>
      </c>
      <c r="I351" s="28" t="str">
        <f>IF(ISERROR(VLOOKUP($B351&amp;" "&amp;$J351,Listas!$AB$4:$AC$16,2,FALSE)),"",VLOOKUP($B351&amp;" "&amp;$J351,Listas!$AB$4:$AC$16,2,FALSE))</f>
        <v/>
      </c>
      <c r="J351" s="15" t="str">
        <f>IF(ISERROR(VLOOKUP($H351,Listas!$L$4:$M$7,2,FALSE)),"",VLOOKUP($H351,Listas!$L$4:$M$7,2,FALSE))</f>
        <v/>
      </c>
      <c r="K351" s="29" t="str">
        <f t="shared" si="5"/>
        <v/>
      </c>
      <c r="L351" s="29" t="str">
        <f>IF(C351="no",VLOOKUP(B351,Listas!$R$4:$Z$17,9, FALSE),"Por favor, introduzca detalles aquí")</f>
        <v>Por favor, introduzca detalles aquí</v>
      </c>
      <c r="M351" s="30" t="str">
        <f>IF(ISERROR(VLOOKUP($E351,Listas!$T$4:$Y$44,5,FALSE)),"",VLOOKUP($E351,Listas!$T$4:$Y$44,5,FALSE))</f>
        <v/>
      </c>
      <c r="N351" s="30" t="str">
        <f>IF(ISERROR(VLOOKUP($E351,Listas!$T$4:$Y$44,6,FALSE)),"",VLOOKUP($E351,Listas!$T$4:$Y$44,6,FALSE))</f>
        <v/>
      </c>
    </row>
    <row r="352" spans="1:14" x14ac:dyDescent="0.25">
      <c r="A352" s="14"/>
      <c r="B352" s="23" t="s">
        <v>942</v>
      </c>
      <c r="C352" s="14" t="s">
        <v>934</v>
      </c>
      <c r="D352" s="27" t="str">
        <f>IF(ISERROR(VLOOKUP($B352,Listas!$R$4:$S$16,2,FALSE)),"",VLOOKUP($B352,Listas!$R$4:$S$16,2,FALSE))</f>
        <v/>
      </c>
      <c r="E352" s="27" t="s">
        <v>985</v>
      </c>
      <c r="F352" s="27" t="s">
        <v>954</v>
      </c>
      <c r="G352" s="15"/>
      <c r="H352" s="15" t="s">
        <v>909</v>
      </c>
      <c r="I352" s="28" t="str">
        <f>IF(ISERROR(VLOOKUP($B352&amp;" "&amp;$J352,Listas!$AB$4:$AC$16,2,FALSE)),"",VLOOKUP($B352&amp;" "&amp;$J352,Listas!$AB$4:$AC$16,2,FALSE))</f>
        <v/>
      </c>
      <c r="J352" s="15" t="str">
        <f>IF(ISERROR(VLOOKUP($H352,Listas!$L$4:$M$7,2,FALSE)),"",VLOOKUP($H352,Listas!$L$4:$M$7,2,FALSE))</f>
        <v/>
      </c>
      <c r="K352" s="29" t="str">
        <f t="shared" si="5"/>
        <v/>
      </c>
      <c r="L352" s="29" t="str">
        <f>IF(C352="no",VLOOKUP(B352,Listas!$R$4:$Z$17,9, FALSE),"Por favor, introduzca detalles aquí")</f>
        <v>Por favor, introduzca detalles aquí</v>
      </c>
      <c r="M352" s="30" t="str">
        <f>IF(ISERROR(VLOOKUP($E352,Listas!$T$4:$Y$44,5,FALSE)),"",VLOOKUP($E352,Listas!$T$4:$Y$44,5,FALSE))</f>
        <v/>
      </c>
      <c r="N352" s="30" t="str">
        <f>IF(ISERROR(VLOOKUP($E352,Listas!$T$4:$Y$44,6,FALSE)),"",VLOOKUP($E352,Listas!$T$4:$Y$44,6,FALSE))</f>
        <v/>
      </c>
    </row>
    <row r="353" spans="1:14" x14ac:dyDescent="0.25">
      <c r="A353" s="14"/>
      <c r="B353" s="23" t="s">
        <v>942</v>
      </c>
      <c r="C353" s="14" t="s">
        <v>934</v>
      </c>
      <c r="D353" s="27" t="str">
        <f>IF(ISERROR(VLOOKUP($B353,Listas!$R$4:$S$16,2,FALSE)),"",VLOOKUP($B353,Listas!$R$4:$S$16,2,FALSE))</f>
        <v/>
      </c>
      <c r="E353" s="27" t="s">
        <v>985</v>
      </c>
      <c r="F353" s="27" t="s">
        <v>954</v>
      </c>
      <c r="G353" s="15"/>
      <c r="H353" s="15" t="s">
        <v>909</v>
      </c>
      <c r="I353" s="28" t="str">
        <f>IF(ISERROR(VLOOKUP($B353&amp;" "&amp;$J353,Listas!$AB$4:$AC$16,2,FALSE)),"",VLOOKUP($B353&amp;" "&amp;$J353,Listas!$AB$4:$AC$16,2,FALSE))</f>
        <v/>
      </c>
      <c r="J353" s="15" t="str">
        <f>IF(ISERROR(VLOOKUP($H353,Listas!$L$4:$M$7,2,FALSE)),"",VLOOKUP($H353,Listas!$L$4:$M$7,2,FALSE))</f>
        <v/>
      </c>
      <c r="K353" s="29" t="str">
        <f t="shared" si="5"/>
        <v/>
      </c>
      <c r="L353" s="29" t="str">
        <f>IF(C353="no",VLOOKUP(B353,Listas!$R$4:$Z$17,9, FALSE),"Por favor, introduzca detalles aquí")</f>
        <v>Por favor, introduzca detalles aquí</v>
      </c>
      <c r="M353" s="30" t="str">
        <f>IF(ISERROR(VLOOKUP($E353,Listas!$T$4:$Y$44,5,FALSE)),"",VLOOKUP($E353,Listas!$T$4:$Y$44,5,FALSE))</f>
        <v/>
      </c>
      <c r="N353" s="30" t="str">
        <f>IF(ISERROR(VLOOKUP($E353,Listas!$T$4:$Y$44,6,FALSE)),"",VLOOKUP($E353,Listas!$T$4:$Y$44,6,FALSE))</f>
        <v/>
      </c>
    </row>
    <row r="354" spans="1:14" x14ac:dyDescent="0.25">
      <c r="A354" s="14"/>
      <c r="B354" s="23" t="s">
        <v>942</v>
      </c>
      <c r="C354" s="14" t="s">
        <v>934</v>
      </c>
      <c r="D354" s="27" t="str">
        <f>IF(ISERROR(VLOOKUP($B354,Listas!$R$4:$S$16,2,FALSE)),"",VLOOKUP($B354,Listas!$R$4:$S$16,2,FALSE))</f>
        <v/>
      </c>
      <c r="E354" s="27" t="s">
        <v>985</v>
      </c>
      <c r="F354" s="27" t="s">
        <v>954</v>
      </c>
      <c r="G354" s="15"/>
      <c r="H354" s="15" t="s">
        <v>909</v>
      </c>
      <c r="I354" s="28" t="str">
        <f>IF(ISERROR(VLOOKUP($B354&amp;" "&amp;$J354,Listas!$AB$4:$AC$16,2,FALSE)),"",VLOOKUP($B354&amp;" "&amp;$J354,Listas!$AB$4:$AC$16,2,FALSE))</f>
        <v/>
      </c>
      <c r="J354" s="15" t="str">
        <f>IF(ISERROR(VLOOKUP($H354,Listas!$L$4:$M$7,2,FALSE)),"",VLOOKUP($H354,Listas!$L$4:$M$7,2,FALSE))</f>
        <v/>
      </c>
      <c r="K354" s="29" t="str">
        <f t="shared" si="5"/>
        <v/>
      </c>
      <c r="L354" s="29" t="str">
        <f>IF(C354="no",VLOOKUP(B354,Listas!$R$4:$Z$17,9, FALSE),"Por favor, introduzca detalles aquí")</f>
        <v>Por favor, introduzca detalles aquí</v>
      </c>
      <c r="M354" s="30" t="str">
        <f>IF(ISERROR(VLOOKUP($E354,Listas!$T$4:$Y$44,5,FALSE)),"",VLOOKUP($E354,Listas!$T$4:$Y$44,5,FALSE))</f>
        <v/>
      </c>
      <c r="N354" s="30" t="str">
        <f>IF(ISERROR(VLOOKUP($E354,Listas!$T$4:$Y$44,6,FALSE)),"",VLOOKUP($E354,Listas!$T$4:$Y$44,6,FALSE))</f>
        <v/>
      </c>
    </row>
    <row r="355" spans="1:14" x14ac:dyDescent="0.25">
      <c r="A355" s="14"/>
      <c r="B355" s="23" t="s">
        <v>942</v>
      </c>
      <c r="C355" s="14" t="s">
        <v>934</v>
      </c>
      <c r="D355" s="27" t="str">
        <f>IF(ISERROR(VLOOKUP($B355,Listas!$R$4:$S$16,2,FALSE)),"",VLOOKUP($B355,Listas!$R$4:$S$16,2,FALSE))</f>
        <v/>
      </c>
      <c r="E355" s="27" t="s">
        <v>985</v>
      </c>
      <c r="F355" s="27" t="s">
        <v>954</v>
      </c>
      <c r="G355" s="15"/>
      <c r="H355" s="15" t="s">
        <v>909</v>
      </c>
      <c r="I355" s="28" t="str">
        <f>IF(ISERROR(VLOOKUP($B355&amp;" "&amp;$J355,Listas!$AB$4:$AC$16,2,FALSE)),"",VLOOKUP($B355&amp;" "&amp;$J355,Listas!$AB$4:$AC$16,2,FALSE))</f>
        <v/>
      </c>
      <c r="J355" s="15" t="str">
        <f>IF(ISERROR(VLOOKUP($H355,Listas!$L$4:$M$7,2,FALSE)),"",VLOOKUP($H355,Listas!$L$4:$M$7,2,FALSE))</f>
        <v/>
      </c>
      <c r="K355" s="29" t="str">
        <f t="shared" si="5"/>
        <v/>
      </c>
      <c r="L355" s="29" t="str">
        <f>IF(C355="no",VLOOKUP(B355,Listas!$R$4:$Z$17,9, FALSE),"Por favor, introduzca detalles aquí")</f>
        <v>Por favor, introduzca detalles aquí</v>
      </c>
      <c r="M355" s="30" t="str">
        <f>IF(ISERROR(VLOOKUP($E355,Listas!$T$4:$Y$44,5,FALSE)),"",VLOOKUP($E355,Listas!$T$4:$Y$44,5,FALSE))</f>
        <v/>
      </c>
      <c r="N355" s="30" t="str">
        <f>IF(ISERROR(VLOOKUP($E355,Listas!$T$4:$Y$44,6,FALSE)),"",VLOOKUP($E355,Listas!$T$4:$Y$44,6,FALSE))</f>
        <v/>
      </c>
    </row>
    <row r="356" spans="1:14" x14ac:dyDescent="0.25">
      <c r="A356" s="14"/>
      <c r="B356" s="23" t="s">
        <v>942</v>
      </c>
      <c r="C356" s="14" t="s">
        <v>934</v>
      </c>
      <c r="D356" s="27" t="str">
        <f>IF(ISERROR(VLOOKUP($B356,Listas!$R$4:$S$16,2,FALSE)),"",VLOOKUP($B356,Listas!$R$4:$S$16,2,FALSE))</f>
        <v/>
      </c>
      <c r="E356" s="27" t="s">
        <v>985</v>
      </c>
      <c r="F356" s="27" t="s">
        <v>954</v>
      </c>
      <c r="G356" s="15"/>
      <c r="H356" s="15" t="s">
        <v>909</v>
      </c>
      <c r="I356" s="28" t="str">
        <f>IF(ISERROR(VLOOKUP($B356&amp;" "&amp;$J356,Listas!$AB$4:$AC$16,2,FALSE)),"",VLOOKUP($B356&amp;" "&amp;$J356,Listas!$AB$4:$AC$16,2,FALSE))</f>
        <v/>
      </c>
      <c r="J356" s="15" t="str">
        <f>IF(ISERROR(VLOOKUP($H356,Listas!$L$4:$M$7,2,FALSE)),"",VLOOKUP($H356,Listas!$L$4:$M$7,2,FALSE))</f>
        <v/>
      </c>
      <c r="K356" s="29" t="str">
        <f t="shared" si="5"/>
        <v/>
      </c>
      <c r="L356" s="29" t="str">
        <f>IF(C356="no",VLOOKUP(B356,Listas!$R$4:$Z$17,9, FALSE),"Por favor, introduzca detalles aquí")</f>
        <v>Por favor, introduzca detalles aquí</v>
      </c>
      <c r="M356" s="30" t="str">
        <f>IF(ISERROR(VLOOKUP($E356,Listas!$T$4:$Y$44,5,FALSE)),"",VLOOKUP($E356,Listas!$T$4:$Y$44,5,FALSE))</f>
        <v/>
      </c>
      <c r="N356" s="30" t="str">
        <f>IF(ISERROR(VLOOKUP($E356,Listas!$T$4:$Y$44,6,FALSE)),"",VLOOKUP($E356,Listas!$T$4:$Y$44,6,FALSE))</f>
        <v/>
      </c>
    </row>
    <row r="357" spans="1:14" x14ac:dyDescent="0.25">
      <c r="A357" s="14"/>
      <c r="B357" s="23" t="s">
        <v>942</v>
      </c>
      <c r="C357" s="14" t="s">
        <v>934</v>
      </c>
      <c r="D357" s="27" t="str">
        <f>IF(ISERROR(VLOOKUP($B357,Listas!$R$4:$S$16,2,FALSE)),"",VLOOKUP($B357,Listas!$R$4:$S$16,2,FALSE))</f>
        <v/>
      </c>
      <c r="E357" s="27" t="s">
        <v>985</v>
      </c>
      <c r="F357" s="27" t="s">
        <v>954</v>
      </c>
      <c r="G357" s="15"/>
      <c r="H357" s="15" t="s">
        <v>909</v>
      </c>
      <c r="I357" s="28" t="str">
        <f>IF(ISERROR(VLOOKUP($B357&amp;" "&amp;$J357,Listas!$AB$4:$AC$16,2,FALSE)),"",VLOOKUP($B357&amp;" "&amp;$J357,Listas!$AB$4:$AC$16,2,FALSE))</f>
        <v/>
      </c>
      <c r="J357" s="15" t="str">
        <f>IF(ISERROR(VLOOKUP($H357,Listas!$L$4:$M$7,2,FALSE)),"",VLOOKUP($H357,Listas!$L$4:$M$7,2,FALSE))</f>
        <v/>
      </c>
      <c r="K357" s="29" t="str">
        <f t="shared" si="5"/>
        <v/>
      </c>
      <c r="L357" s="29" t="str">
        <f>IF(C357="no",VLOOKUP(B357,Listas!$R$4:$Z$17,9, FALSE),"Por favor, introduzca detalles aquí")</f>
        <v>Por favor, introduzca detalles aquí</v>
      </c>
      <c r="M357" s="30" t="str">
        <f>IF(ISERROR(VLOOKUP($E357,Listas!$T$4:$Y$44,5,FALSE)),"",VLOOKUP($E357,Listas!$T$4:$Y$44,5,FALSE))</f>
        <v/>
      </c>
      <c r="N357" s="30" t="str">
        <f>IF(ISERROR(VLOOKUP($E357,Listas!$T$4:$Y$44,6,FALSE)),"",VLOOKUP($E357,Listas!$T$4:$Y$44,6,FALSE))</f>
        <v/>
      </c>
    </row>
    <row r="358" spans="1:14" x14ac:dyDescent="0.25">
      <c r="A358" s="14"/>
      <c r="B358" s="23" t="s">
        <v>942</v>
      </c>
      <c r="C358" s="14" t="s">
        <v>934</v>
      </c>
      <c r="D358" s="27" t="str">
        <f>IF(ISERROR(VLOOKUP($B358,Listas!$R$4:$S$16,2,FALSE)),"",VLOOKUP($B358,Listas!$R$4:$S$16,2,FALSE))</f>
        <v/>
      </c>
      <c r="E358" s="27" t="s">
        <v>985</v>
      </c>
      <c r="F358" s="27" t="s">
        <v>954</v>
      </c>
      <c r="G358" s="15"/>
      <c r="H358" s="15" t="s">
        <v>909</v>
      </c>
      <c r="I358" s="28" t="str">
        <f>IF(ISERROR(VLOOKUP($B358&amp;" "&amp;$J358,Listas!$AB$4:$AC$16,2,FALSE)),"",VLOOKUP($B358&amp;" "&amp;$J358,Listas!$AB$4:$AC$16,2,FALSE))</f>
        <v/>
      </c>
      <c r="J358" s="15" t="str">
        <f>IF(ISERROR(VLOOKUP($H358,Listas!$L$4:$M$7,2,FALSE)),"",VLOOKUP($H358,Listas!$L$4:$M$7,2,FALSE))</f>
        <v/>
      </c>
      <c r="K358" s="29" t="str">
        <f t="shared" si="5"/>
        <v/>
      </c>
      <c r="L358" s="29" t="str">
        <f>IF(C358="no",VLOOKUP(B358,Listas!$R$4:$Z$17,9, FALSE),"Por favor, introduzca detalles aquí")</f>
        <v>Por favor, introduzca detalles aquí</v>
      </c>
      <c r="M358" s="30" t="str">
        <f>IF(ISERROR(VLOOKUP($E358,Listas!$T$4:$Y$44,5,FALSE)),"",VLOOKUP($E358,Listas!$T$4:$Y$44,5,FALSE))</f>
        <v/>
      </c>
      <c r="N358" s="30" t="str">
        <f>IF(ISERROR(VLOOKUP($E358,Listas!$T$4:$Y$44,6,FALSE)),"",VLOOKUP($E358,Listas!$T$4:$Y$44,6,FALSE))</f>
        <v/>
      </c>
    </row>
    <row r="359" spans="1:14" x14ac:dyDescent="0.25">
      <c r="A359" s="14"/>
      <c r="B359" s="23" t="s">
        <v>942</v>
      </c>
      <c r="C359" s="14" t="s">
        <v>934</v>
      </c>
      <c r="D359" s="27" t="str">
        <f>IF(ISERROR(VLOOKUP($B359,Listas!$R$4:$S$16,2,FALSE)),"",VLOOKUP($B359,Listas!$R$4:$S$16,2,FALSE))</f>
        <v/>
      </c>
      <c r="E359" s="27" t="s">
        <v>985</v>
      </c>
      <c r="F359" s="27" t="s">
        <v>954</v>
      </c>
      <c r="G359" s="15"/>
      <c r="H359" s="15" t="s">
        <v>909</v>
      </c>
      <c r="I359" s="28" t="str">
        <f>IF(ISERROR(VLOOKUP($B359&amp;" "&amp;$J359,Listas!$AB$4:$AC$16,2,FALSE)),"",VLOOKUP($B359&amp;" "&amp;$J359,Listas!$AB$4:$AC$16,2,FALSE))</f>
        <v/>
      </c>
      <c r="J359" s="15" t="str">
        <f>IF(ISERROR(VLOOKUP($H359,Listas!$L$4:$M$7,2,FALSE)),"",VLOOKUP($H359,Listas!$L$4:$M$7,2,FALSE))</f>
        <v/>
      </c>
      <c r="K359" s="29" t="str">
        <f t="shared" si="5"/>
        <v/>
      </c>
      <c r="L359" s="29" t="str">
        <f>IF(C359="no",VLOOKUP(B359,Listas!$R$4:$Z$17,9, FALSE),"Por favor, introduzca detalles aquí")</f>
        <v>Por favor, introduzca detalles aquí</v>
      </c>
      <c r="M359" s="30" t="str">
        <f>IF(ISERROR(VLOOKUP($E359,Listas!$T$4:$Y$44,5,FALSE)),"",VLOOKUP($E359,Listas!$T$4:$Y$44,5,FALSE))</f>
        <v/>
      </c>
      <c r="N359" s="30" t="str">
        <f>IF(ISERROR(VLOOKUP($E359,Listas!$T$4:$Y$44,6,FALSE)),"",VLOOKUP($E359,Listas!$T$4:$Y$44,6,FALSE))</f>
        <v/>
      </c>
    </row>
    <row r="360" spans="1:14" x14ac:dyDescent="0.25">
      <c r="A360" s="14"/>
      <c r="B360" s="23" t="s">
        <v>942</v>
      </c>
      <c r="C360" s="14" t="s">
        <v>934</v>
      </c>
      <c r="D360" s="27" t="str">
        <f>IF(ISERROR(VLOOKUP($B360,Listas!$R$4:$S$16,2,FALSE)),"",VLOOKUP($B360,Listas!$R$4:$S$16,2,FALSE))</f>
        <v/>
      </c>
      <c r="E360" s="27" t="s">
        <v>985</v>
      </c>
      <c r="F360" s="27" t="s">
        <v>954</v>
      </c>
      <c r="G360" s="15"/>
      <c r="H360" s="15" t="s">
        <v>909</v>
      </c>
      <c r="I360" s="28" t="str">
        <f>IF(ISERROR(VLOOKUP($B360&amp;" "&amp;$J360,Listas!$AB$4:$AC$16,2,FALSE)),"",VLOOKUP($B360&amp;" "&amp;$J360,Listas!$AB$4:$AC$16,2,FALSE))</f>
        <v/>
      </c>
      <c r="J360" s="15" t="str">
        <f>IF(ISERROR(VLOOKUP($H360,Listas!$L$4:$M$7,2,FALSE)),"",VLOOKUP($H360,Listas!$L$4:$M$7,2,FALSE))</f>
        <v/>
      </c>
      <c r="K360" s="29" t="str">
        <f t="shared" si="5"/>
        <v/>
      </c>
      <c r="L360" s="29" t="str">
        <f>IF(C360="no",VLOOKUP(B360,Listas!$R$4:$Z$17,9, FALSE),"Por favor, introduzca detalles aquí")</f>
        <v>Por favor, introduzca detalles aquí</v>
      </c>
      <c r="M360" s="30" t="str">
        <f>IF(ISERROR(VLOOKUP($E360,Listas!$T$4:$Y$44,5,FALSE)),"",VLOOKUP($E360,Listas!$T$4:$Y$44,5,FALSE))</f>
        <v/>
      </c>
      <c r="N360" s="30" t="str">
        <f>IF(ISERROR(VLOOKUP($E360,Listas!$T$4:$Y$44,6,FALSE)),"",VLOOKUP($E360,Listas!$T$4:$Y$44,6,FALSE))</f>
        <v/>
      </c>
    </row>
    <row r="361" spans="1:14" x14ac:dyDescent="0.25">
      <c r="A361" s="14"/>
      <c r="B361" s="23" t="s">
        <v>942</v>
      </c>
      <c r="C361" s="14" t="s">
        <v>934</v>
      </c>
      <c r="D361" s="27" t="str">
        <f>IF(ISERROR(VLOOKUP($B361,Listas!$R$4:$S$16,2,FALSE)),"",VLOOKUP($B361,Listas!$R$4:$S$16,2,FALSE))</f>
        <v/>
      </c>
      <c r="E361" s="27" t="s">
        <v>985</v>
      </c>
      <c r="F361" s="27" t="s">
        <v>954</v>
      </c>
      <c r="G361" s="15"/>
      <c r="H361" s="15" t="s">
        <v>909</v>
      </c>
      <c r="I361" s="28" t="str">
        <f>IF(ISERROR(VLOOKUP($B361&amp;" "&amp;$J361,Listas!$AB$4:$AC$16,2,FALSE)),"",VLOOKUP($B361&amp;" "&amp;$J361,Listas!$AB$4:$AC$16,2,FALSE))</f>
        <v/>
      </c>
      <c r="J361" s="15" t="str">
        <f>IF(ISERROR(VLOOKUP($H361,Listas!$L$4:$M$7,2,FALSE)),"",VLOOKUP($H361,Listas!$L$4:$M$7,2,FALSE))</f>
        <v/>
      </c>
      <c r="K361" s="29" t="str">
        <f t="shared" si="5"/>
        <v/>
      </c>
      <c r="L361" s="29" t="str">
        <f>IF(C361="no",VLOOKUP(B361,Listas!$R$4:$Z$17,9, FALSE),"Por favor, introduzca detalles aquí")</f>
        <v>Por favor, introduzca detalles aquí</v>
      </c>
      <c r="M361" s="30" t="str">
        <f>IF(ISERROR(VLOOKUP($E361,Listas!$T$4:$Y$44,5,FALSE)),"",VLOOKUP($E361,Listas!$T$4:$Y$44,5,FALSE))</f>
        <v/>
      </c>
      <c r="N361" s="30" t="str">
        <f>IF(ISERROR(VLOOKUP($E361,Listas!$T$4:$Y$44,6,FALSE)),"",VLOOKUP($E361,Listas!$T$4:$Y$44,6,FALSE))</f>
        <v/>
      </c>
    </row>
    <row r="362" spans="1:14" x14ac:dyDescent="0.25">
      <c r="A362" s="14"/>
      <c r="B362" s="23" t="s">
        <v>942</v>
      </c>
      <c r="C362" s="14" t="s">
        <v>934</v>
      </c>
      <c r="D362" s="27" t="str">
        <f>IF(ISERROR(VLOOKUP($B362,Listas!$R$4:$S$16,2,FALSE)),"",VLOOKUP($B362,Listas!$R$4:$S$16,2,FALSE))</f>
        <v/>
      </c>
      <c r="E362" s="27" t="s">
        <v>985</v>
      </c>
      <c r="F362" s="27" t="s">
        <v>954</v>
      </c>
      <c r="G362" s="15"/>
      <c r="H362" s="15" t="s">
        <v>909</v>
      </c>
      <c r="I362" s="28" t="str">
        <f>IF(ISERROR(VLOOKUP($B362&amp;" "&amp;$J362,Listas!$AB$4:$AC$16,2,FALSE)),"",VLOOKUP($B362&amp;" "&amp;$J362,Listas!$AB$4:$AC$16,2,FALSE))</f>
        <v/>
      </c>
      <c r="J362" s="15" t="str">
        <f>IF(ISERROR(VLOOKUP($H362,Listas!$L$4:$M$7,2,FALSE)),"",VLOOKUP($H362,Listas!$L$4:$M$7,2,FALSE))</f>
        <v/>
      </c>
      <c r="K362" s="29" t="str">
        <f t="shared" si="5"/>
        <v/>
      </c>
      <c r="L362" s="29" t="str">
        <f>IF(C362="no",VLOOKUP(B362,Listas!$R$4:$Z$17,9, FALSE),"Por favor, introduzca detalles aquí")</f>
        <v>Por favor, introduzca detalles aquí</v>
      </c>
      <c r="M362" s="30" t="str">
        <f>IF(ISERROR(VLOOKUP($E362,Listas!$T$4:$Y$44,5,FALSE)),"",VLOOKUP($E362,Listas!$T$4:$Y$44,5,FALSE))</f>
        <v/>
      </c>
      <c r="N362" s="30" t="str">
        <f>IF(ISERROR(VLOOKUP($E362,Listas!$T$4:$Y$44,6,FALSE)),"",VLOOKUP($E362,Listas!$T$4:$Y$44,6,FALSE))</f>
        <v/>
      </c>
    </row>
    <row r="363" spans="1:14" x14ac:dyDescent="0.25">
      <c r="A363" s="14"/>
      <c r="B363" s="23" t="s">
        <v>942</v>
      </c>
      <c r="C363" s="14" t="s">
        <v>934</v>
      </c>
      <c r="D363" s="27" t="str">
        <f>IF(ISERROR(VLOOKUP($B363,Listas!$R$4:$S$16,2,FALSE)),"",VLOOKUP($B363,Listas!$R$4:$S$16,2,FALSE))</f>
        <v/>
      </c>
      <c r="E363" s="27" t="s">
        <v>985</v>
      </c>
      <c r="F363" s="27" t="s">
        <v>954</v>
      </c>
      <c r="G363" s="15"/>
      <c r="H363" s="15" t="s">
        <v>909</v>
      </c>
      <c r="I363" s="28" t="str">
        <f>IF(ISERROR(VLOOKUP($B363&amp;" "&amp;$J363,Listas!$AB$4:$AC$16,2,FALSE)),"",VLOOKUP($B363&amp;" "&amp;$J363,Listas!$AB$4:$AC$16,2,FALSE))</f>
        <v/>
      </c>
      <c r="J363" s="15" t="str">
        <f>IF(ISERROR(VLOOKUP($H363,Listas!$L$4:$M$7,2,FALSE)),"",VLOOKUP($H363,Listas!$L$4:$M$7,2,FALSE))</f>
        <v/>
      </c>
      <c r="K363" s="29" t="str">
        <f t="shared" si="5"/>
        <v/>
      </c>
      <c r="L363" s="29" t="str">
        <f>IF(C363="no",VLOOKUP(B363,Listas!$R$4:$Z$17,9, FALSE),"Por favor, introduzca detalles aquí")</f>
        <v>Por favor, introduzca detalles aquí</v>
      </c>
      <c r="M363" s="30" t="str">
        <f>IF(ISERROR(VLOOKUP($E363,Listas!$T$4:$Y$44,5,FALSE)),"",VLOOKUP($E363,Listas!$T$4:$Y$44,5,FALSE))</f>
        <v/>
      </c>
      <c r="N363" s="30" t="str">
        <f>IF(ISERROR(VLOOKUP($E363,Listas!$T$4:$Y$44,6,FALSE)),"",VLOOKUP($E363,Listas!$T$4:$Y$44,6,FALSE))</f>
        <v/>
      </c>
    </row>
    <row r="364" spans="1:14" x14ac:dyDescent="0.25">
      <c r="A364" s="14"/>
      <c r="B364" s="23" t="s">
        <v>942</v>
      </c>
      <c r="C364" s="14" t="s">
        <v>934</v>
      </c>
      <c r="D364" s="27" t="str">
        <f>IF(ISERROR(VLOOKUP($B364,Listas!$R$4:$S$16,2,FALSE)),"",VLOOKUP($B364,Listas!$R$4:$S$16,2,FALSE))</f>
        <v/>
      </c>
      <c r="E364" s="27" t="s">
        <v>985</v>
      </c>
      <c r="F364" s="27" t="s">
        <v>954</v>
      </c>
      <c r="G364" s="15"/>
      <c r="H364" s="15" t="s">
        <v>909</v>
      </c>
      <c r="I364" s="28" t="str">
        <f>IF(ISERROR(VLOOKUP($B364&amp;" "&amp;$J364,Listas!$AB$4:$AC$16,2,FALSE)),"",VLOOKUP($B364&amp;" "&amp;$J364,Listas!$AB$4:$AC$16,2,FALSE))</f>
        <v/>
      </c>
      <c r="J364" s="15" t="str">
        <f>IF(ISERROR(VLOOKUP($H364,Listas!$L$4:$M$7,2,FALSE)),"",VLOOKUP($H364,Listas!$L$4:$M$7,2,FALSE))</f>
        <v/>
      </c>
      <c r="K364" s="29" t="str">
        <f t="shared" si="5"/>
        <v/>
      </c>
      <c r="L364" s="29" t="str">
        <f>IF(C364="no",VLOOKUP(B364,Listas!$R$4:$Z$17,9, FALSE),"Por favor, introduzca detalles aquí")</f>
        <v>Por favor, introduzca detalles aquí</v>
      </c>
      <c r="M364" s="30" t="str">
        <f>IF(ISERROR(VLOOKUP($E364,Listas!$T$4:$Y$44,5,FALSE)),"",VLOOKUP($E364,Listas!$T$4:$Y$44,5,FALSE))</f>
        <v/>
      </c>
      <c r="N364" s="30" t="str">
        <f>IF(ISERROR(VLOOKUP($E364,Listas!$T$4:$Y$44,6,FALSE)),"",VLOOKUP($E364,Listas!$T$4:$Y$44,6,FALSE))</f>
        <v/>
      </c>
    </row>
    <row r="365" spans="1:14" x14ac:dyDescent="0.25">
      <c r="A365" s="14"/>
      <c r="B365" s="23" t="s">
        <v>942</v>
      </c>
      <c r="C365" s="14" t="s">
        <v>934</v>
      </c>
      <c r="D365" s="27" t="str">
        <f>IF(ISERROR(VLOOKUP($B365,Listas!$R$4:$S$16,2,FALSE)),"",VLOOKUP($B365,Listas!$R$4:$S$16,2,FALSE))</f>
        <v/>
      </c>
      <c r="E365" s="27" t="s">
        <v>985</v>
      </c>
      <c r="F365" s="27" t="s">
        <v>954</v>
      </c>
      <c r="G365" s="15"/>
      <c r="H365" s="15" t="s">
        <v>909</v>
      </c>
      <c r="I365" s="28" t="str">
        <f>IF(ISERROR(VLOOKUP($B365&amp;" "&amp;$J365,Listas!$AB$4:$AC$16,2,FALSE)),"",VLOOKUP($B365&amp;" "&amp;$J365,Listas!$AB$4:$AC$16,2,FALSE))</f>
        <v/>
      </c>
      <c r="J365" s="15" t="str">
        <f>IF(ISERROR(VLOOKUP($H365,Listas!$L$4:$M$7,2,FALSE)),"",VLOOKUP($H365,Listas!$L$4:$M$7,2,FALSE))</f>
        <v/>
      </c>
      <c r="K365" s="29" t="str">
        <f t="shared" si="5"/>
        <v/>
      </c>
      <c r="L365" s="29" t="str">
        <f>IF(C365="no",VLOOKUP(B365,Listas!$R$4:$Z$17,9, FALSE),"Por favor, introduzca detalles aquí")</f>
        <v>Por favor, introduzca detalles aquí</v>
      </c>
      <c r="M365" s="30" t="str">
        <f>IF(ISERROR(VLOOKUP($E365,Listas!$T$4:$Y$44,5,FALSE)),"",VLOOKUP($E365,Listas!$T$4:$Y$44,5,FALSE))</f>
        <v/>
      </c>
      <c r="N365" s="30" t="str">
        <f>IF(ISERROR(VLOOKUP($E365,Listas!$T$4:$Y$44,6,FALSE)),"",VLOOKUP($E365,Listas!$T$4:$Y$44,6,FALSE))</f>
        <v/>
      </c>
    </row>
    <row r="366" spans="1:14" x14ac:dyDescent="0.25">
      <c r="A366" s="14"/>
      <c r="B366" s="23" t="s">
        <v>942</v>
      </c>
      <c r="C366" s="14" t="s">
        <v>934</v>
      </c>
      <c r="D366" s="27" t="str">
        <f>IF(ISERROR(VLOOKUP($B366,Listas!$R$4:$S$16,2,FALSE)),"",VLOOKUP($B366,Listas!$R$4:$S$16,2,FALSE))</f>
        <v/>
      </c>
      <c r="E366" s="27" t="s">
        <v>985</v>
      </c>
      <c r="F366" s="27" t="s">
        <v>954</v>
      </c>
      <c r="G366" s="15"/>
      <c r="H366" s="15" t="s">
        <v>909</v>
      </c>
      <c r="I366" s="28" t="str">
        <f>IF(ISERROR(VLOOKUP($B366&amp;" "&amp;$J366,Listas!$AB$4:$AC$16,2,FALSE)),"",VLOOKUP($B366&amp;" "&amp;$J366,Listas!$AB$4:$AC$16,2,FALSE))</f>
        <v/>
      </c>
      <c r="J366" s="15" t="str">
        <f>IF(ISERROR(VLOOKUP($H366,Listas!$L$4:$M$7,2,FALSE)),"",VLOOKUP($H366,Listas!$L$4:$M$7,2,FALSE))</f>
        <v/>
      </c>
      <c r="K366" s="29" t="str">
        <f t="shared" si="5"/>
        <v/>
      </c>
      <c r="L366" s="29" t="str">
        <f>IF(C366="no",VLOOKUP(B366,Listas!$R$4:$Z$17,9, FALSE),"Por favor, introduzca detalles aquí")</f>
        <v>Por favor, introduzca detalles aquí</v>
      </c>
      <c r="M366" s="30" t="str">
        <f>IF(ISERROR(VLOOKUP($E366,Listas!$T$4:$Y$44,5,FALSE)),"",VLOOKUP($E366,Listas!$T$4:$Y$44,5,FALSE))</f>
        <v/>
      </c>
      <c r="N366" s="30" t="str">
        <f>IF(ISERROR(VLOOKUP($E366,Listas!$T$4:$Y$44,6,FALSE)),"",VLOOKUP($E366,Listas!$T$4:$Y$44,6,FALSE))</f>
        <v/>
      </c>
    </row>
    <row r="367" spans="1:14" x14ac:dyDescent="0.25">
      <c r="A367" s="14"/>
      <c r="B367" s="23" t="s">
        <v>942</v>
      </c>
      <c r="C367" s="14" t="s">
        <v>934</v>
      </c>
      <c r="D367" s="27" t="str">
        <f>IF(ISERROR(VLOOKUP($B367,Listas!$R$4:$S$16,2,FALSE)),"",VLOOKUP($B367,Listas!$R$4:$S$16,2,FALSE))</f>
        <v/>
      </c>
      <c r="E367" s="27" t="s">
        <v>985</v>
      </c>
      <c r="F367" s="27" t="s">
        <v>954</v>
      </c>
      <c r="G367" s="15"/>
      <c r="H367" s="15" t="s">
        <v>909</v>
      </c>
      <c r="I367" s="28" t="str">
        <f>IF(ISERROR(VLOOKUP($B367&amp;" "&amp;$J367,Listas!$AB$4:$AC$16,2,FALSE)),"",VLOOKUP($B367&amp;" "&amp;$J367,Listas!$AB$4:$AC$16,2,FALSE))</f>
        <v/>
      </c>
      <c r="J367" s="15" t="str">
        <f>IF(ISERROR(VLOOKUP($H367,Listas!$L$4:$M$7,2,FALSE)),"",VLOOKUP($H367,Listas!$L$4:$M$7,2,FALSE))</f>
        <v/>
      </c>
      <c r="K367" s="29" t="str">
        <f t="shared" si="5"/>
        <v/>
      </c>
      <c r="L367" s="29" t="str">
        <f>IF(C367="no",VLOOKUP(B367,Listas!$R$4:$Z$17,9, FALSE),"Por favor, introduzca detalles aquí")</f>
        <v>Por favor, introduzca detalles aquí</v>
      </c>
      <c r="M367" s="30" t="str">
        <f>IF(ISERROR(VLOOKUP($E367,Listas!$T$4:$Y$44,5,FALSE)),"",VLOOKUP($E367,Listas!$T$4:$Y$44,5,FALSE))</f>
        <v/>
      </c>
      <c r="N367" s="30" t="str">
        <f>IF(ISERROR(VLOOKUP($E367,Listas!$T$4:$Y$44,6,FALSE)),"",VLOOKUP($E367,Listas!$T$4:$Y$44,6,FALSE))</f>
        <v/>
      </c>
    </row>
    <row r="368" spans="1:14" x14ac:dyDescent="0.25">
      <c r="A368" s="14"/>
      <c r="B368" s="23" t="s">
        <v>942</v>
      </c>
      <c r="C368" s="14" t="s">
        <v>934</v>
      </c>
      <c r="D368" s="27" t="str">
        <f>IF(ISERROR(VLOOKUP($B368,Listas!$R$4:$S$16,2,FALSE)),"",VLOOKUP($B368,Listas!$R$4:$S$16,2,FALSE))</f>
        <v/>
      </c>
      <c r="E368" s="27" t="s">
        <v>985</v>
      </c>
      <c r="F368" s="27" t="s">
        <v>954</v>
      </c>
      <c r="G368" s="15"/>
      <c r="H368" s="15" t="s">
        <v>909</v>
      </c>
      <c r="I368" s="28" t="str">
        <f>IF(ISERROR(VLOOKUP($B368&amp;" "&amp;$J368,Listas!$AB$4:$AC$16,2,FALSE)),"",VLOOKUP($B368&amp;" "&amp;$J368,Listas!$AB$4:$AC$16,2,FALSE))</f>
        <v/>
      </c>
      <c r="J368" s="15" t="str">
        <f>IF(ISERROR(VLOOKUP($H368,Listas!$L$4:$M$7,2,FALSE)),"",VLOOKUP($H368,Listas!$L$4:$M$7,2,FALSE))</f>
        <v/>
      </c>
      <c r="K368" s="29" t="str">
        <f t="shared" si="5"/>
        <v/>
      </c>
      <c r="L368" s="29" t="str">
        <f>IF(C368="no",VLOOKUP(B368,Listas!$R$4:$Z$17,9, FALSE),"Por favor, introduzca detalles aquí")</f>
        <v>Por favor, introduzca detalles aquí</v>
      </c>
      <c r="M368" s="30" t="str">
        <f>IF(ISERROR(VLOOKUP($E368,Listas!$T$4:$Y$44,5,FALSE)),"",VLOOKUP($E368,Listas!$T$4:$Y$44,5,FALSE))</f>
        <v/>
      </c>
      <c r="N368" s="30" t="str">
        <f>IF(ISERROR(VLOOKUP($E368,Listas!$T$4:$Y$44,6,FALSE)),"",VLOOKUP($E368,Listas!$T$4:$Y$44,6,FALSE))</f>
        <v/>
      </c>
    </row>
    <row r="369" spans="1:14" x14ac:dyDescent="0.25">
      <c r="A369" s="14"/>
      <c r="B369" s="23" t="s">
        <v>942</v>
      </c>
      <c r="C369" s="14" t="s">
        <v>934</v>
      </c>
      <c r="D369" s="27" t="str">
        <f>IF(ISERROR(VLOOKUP($B369,Listas!$R$4:$S$16,2,FALSE)),"",VLOOKUP($B369,Listas!$R$4:$S$16,2,FALSE))</f>
        <v/>
      </c>
      <c r="E369" s="27" t="s">
        <v>985</v>
      </c>
      <c r="F369" s="27" t="s">
        <v>954</v>
      </c>
      <c r="G369" s="15"/>
      <c r="H369" s="15" t="s">
        <v>909</v>
      </c>
      <c r="I369" s="28" t="str">
        <f>IF(ISERROR(VLOOKUP($B369&amp;" "&amp;$J369,Listas!$AB$4:$AC$16,2,FALSE)),"",VLOOKUP($B369&amp;" "&amp;$J369,Listas!$AB$4:$AC$16,2,FALSE))</f>
        <v/>
      </c>
      <c r="J369" s="15" t="str">
        <f>IF(ISERROR(VLOOKUP($H369,Listas!$L$4:$M$7,2,FALSE)),"",VLOOKUP($H369,Listas!$L$4:$M$7,2,FALSE))</f>
        <v/>
      </c>
      <c r="K369" s="29" t="str">
        <f t="shared" si="5"/>
        <v/>
      </c>
      <c r="L369" s="29" t="str">
        <f>IF(C369="no",VLOOKUP(B369,Listas!$R$4:$Z$17,9, FALSE),"Por favor, introduzca detalles aquí")</f>
        <v>Por favor, introduzca detalles aquí</v>
      </c>
      <c r="M369" s="30" t="str">
        <f>IF(ISERROR(VLOOKUP($E369,Listas!$T$4:$Y$44,5,FALSE)),"",VLOOKUP($E369,Listas!$T$4:$Y$44,5,FALSE))</f>
        <v/>
      </c>
      <c r="N369" s="30" t="str">
        <f>IF(ISERROR(VLOOKUP($E369,Listas!$T$4:$Y$44,6,FALSE)),"",VLOOKUP($E369,Listas!$T$4:$Y$44,6,FALSE))</f>
        <v/>
      </c>
    </row>
    <row r="370" spans="1:14" x14ac:dyDescent="0.25">
      <c r="A370" s="14"/>
      <c r="B370" s="23" t="s">
        <v>942</v>
      </c>
      <c r="C370" s="14" t="s">
        <v>934</v>
      </c>
      <c r="D370" s="27" t="str">
        <f>IF(ISERROR(VLOOKUP($B370,Listas!$R$4:$S$16,2,FALSE)),"",VLOOKUP($B370,Listas!$R$4:$S$16,2,FALSE))</f>
        <v/>
      </c>
      <c r="E370" s="27" t="s">
        <v>985</v>
      </c>
      <c r="F370" s="27" t="s">
        <v>954</v>
      </c>
      <c r="G370" s="15"/>
      <c r="H370" s="15" t="s">
        <v>909</v>
      </c>
      <c r="I370" s="28" t="str">
        <f>IF(ISERROR(VLOOKUP($B370&amp;" "&amp;$J370,Listas!$AB$4:$AC$16,2,FALSE)),"",VLOOKUP($B370&amp;" "&amp;$J370,Listas!$AB$4:$AC$16,2,FALSE))</f>
        <v/>
      </c>
      <c r="J370" s="15" t="str">
        <f>IF(ISERROR(VLOOKUP($H370,Listas!$L$4:$M$7,2,FALSE)),"",VLOOKUP($H370,Listas!$L$4:$M$7,2,FALSE))</f>
        <v/>
      </c>
      <c r="K370" s="29" t="str">
        <f t="shared" si="5"/>
        <v/>
      </c>
      <c r="L370" s="29" t="str">
        <f>IF(C370="no",VLOOKUP(B370,Listas!$R$4:$Z$17,9, FALSE),"Por favor, introduzca detalles aquí")</f>
        <v>Por favor, introduzca detalles aquí</v>
      </c>
      <c r="M370" s="30" t="str">
        <f>IF(ISERROR(VLOOKUP($E370,Listas!$T$4:$Y$44,5,FALSE)),"",VLOOKUP($E370,Listas!$T$4:$Y$44,5,FALSE))</f>
        <v/>
      </c>
      <c r="N370" s="30" t="str">
        <f>IF(ISERROR(VLOOKUP($E370,Listas!$T$4:$Y$44,6,FALSE)),"",VLOOKUP($E370,Listas!$T$4:$Y$44,6,FALSE))</f>
        <v/>
      </c>
    </row>
    <row r="371" spans="1:14" x14ac:dyDescent="0.25">
      <c r="A371" s="14"/>
      <c r="B371" s="23" t="s">
        <v>942</v>
      </c>
      <c r="C371" s="14" t="s">
        <v>934</v>
      </c>
      <c r="D371" s="27" t="str">
        <f>IF(ISERROR(VLOOKUP($B371,Listas!$R$4:$S$16,2,FALSE)),"",VLOOKUP($B371,Listas!$R$4:$S$16,2,FALSE))</f>
        <v/>
      </c>
      <c r="E371" s="27" t="s">
        <v>985</v>
      </c>
      <c r="F371" s="27" t="s">
        <v>954</v>
      </c>
      <c r="G371" s="15"/>
      <c r="H371" s="15" t="s">
        <v>909</v>
      </c>
      <c r="I371" s="28" t="str">
        <f>IF(ISERROR(VLOOKUP($B371&amp;" "&amp;$J371,Listas!$AB$4:$AC$16,2,FALSE)),"",VLOOKUP($B371&amp;" "&amp;$J371,Listas!$AB$4:$AC$16,2,FALSE))</f>
        <v/>
      </c>
      <c r="J371" s="15" t="str">
        <f>IF(ISERROR(VLOOKUP($H371,Listas!$L$4:$M$7,2,FALSE)),"",VLOOKUP($H371,Listas!$L$4:$M$7,2,FALSE))</f>
        <v/>
      </c>
      <c r="K371" s="29" t="str">
        <f t="shared" si="5"/>
        <v/>
      </c>
      <c r="L371" s="29" t="str">
        <f>IF(C371="no",VLOOKUP(B371,Listas!$R$4:$Z$17,9, FALSE),"Por favor, introduzca detalles aquí")</f>
        <v>Por favor, introduzca detalles aquí</v>
      </c>
      <c r="M371" s="30" t="str">
        <f>IF(ISERROR(VLOOKUP($E371,Listas!$T$4:$Y$44,5,FALSE)),"",VLOOKUP($E371,Listas!$T$4:$Y$44,5,FALSE))</f>
        <v/>
      </c>
      <c r="N371" s="30" t="str">
        <f>IF(ISERROR(VLOOKUP($E371,Listas!$T$4:$Y$44,6,FALSE)),"",VLOOKUP($E371,Listas!$T$4:$Y$44,6,FALSE))</f>
        <v/>
      </c>
    </row>
    <row r="372" spans="1:14" x14ac:dyDescent="0.25">
      <c r="A372" s="14"/>
      <c r="B372" s="23" t="s">
        <v>942</v>
      </c>
      <c r="C372" s="14" t="s">
        <v>934</v>
      </c>
      <c r="D372" s="27" t="str">
        <f>IF(ISERROR(VLOOKUP($B372,Listas!$R$4:$S$16,2,FALSE)),"",VLOOKUP($B372,Listas!$R$4:$S$16,2,FALSE))</f>
        <v/>
      </c>
      <c r="E372" s="27" t="s">
        <v>985</v>
      </c>
      <c r="F372" s="27" t="s">
        <v>954</v>
      </c>
      <c r="G372" s="15"/>
      <c r="H372" s="15" t="s">
        <v>909</v>
      </c>
      <c r="I372" s="28" t="str">
        <f>IF(ISERROR(VLOOKUP($B372&amp;" "&amp;$J372,Listas!$AB$4:$AC$16,2,FALSE)),"",VLOOKUP($B372&amp;" "&amp;$J372,Listas!$AB$4:$AC$16,2,FALSE))</f>
        <v/>
      </c>
      <c r="J372" s="15" t="str">
        <f>IF(ISERROR(VLOOKUP($H372,Listas!$L$4:$M$7,2,FALSE)),"",VLOOKUP($H372,Listas!$L$4:$M$7,2,FALSE))</f>
        <v/>
      </c>
      <c r="K372" s="29" t="str">
        <f t="shared" si="5"/>
        <v/>
      </c>
      <c r="L372" s="29" t="str">
        <f>IF(C372="no",VLOOKUP(B372,Listas!$R$4:$Z$17,9, FALSE),"Por favor, introduzca detalles aquí")</f>
        <v>Por favor, introduzca detalles aquí</v>
      </c>
      <c r="M372" s="30" t="str">
        <f>IF(ISERROR(VLOOKUP($E372,Listas!$T$4:$Y$44,5,FALSE)),"",VLOOKUP($E372,Listas!$T$4:$Y$44,5,FALSE))</f>
        <v/>
      </c>
      <c r="N372" s="30" t="str">
        <f>IF(ISERROR(VLOOKUP($E372,Listas!$T$4:$Y$44,6,FALSE)),"",VLOOKUP($E372,Listas!$T$4:$Y$44,6,FALSE))</f>
        <v/>
      </c>
    </row>
    <row r="373" spans="1:14" x14ac:dyDescent="0.25">
      <c r="A373" s="14"/>
      <c r="B373" s="23" t="s">
        <v>942</v>
      </c>
      <c r="C373" s="14" t="s">
        <v>934</v>
      </c>
      <c r="D373" s="27" t="str">
        <f>IF(ISERROR(VLOOKUP($B373,Listas!$R$4:$S$16,2,FALSE)),"",VLOOKUP($B373,Listas!$R$4:$S$16,2,FALSE))</f>
        <v/>
      </c>
      <c r="E373" s="27" t="s">
        <v>985</v>
      </c>
      <c r="F373" s="27" t="s">
        <v>954</v>
      </c>
      <c r="G373" s="15"/>
      <c r="H373" s="15" t="s">
        <v>909</v>
      </c>
      <c r="I373" s="28" t="str">
        <f>IF(ISERROR(VLOOKUP($B373&amp;" "&amp;$J373,Listas!$AB$4:$AC$16,2,FALSE)),"",VLOOKUP($B373&amp;" "&amp;$J373,Listas!$AB$4:$AC$16,2,FALSE))</f>
        <v/>
      </c>
      <c r="J373" s="15" t="str">
        <f>IF(ISERROR(VLOOKUP($H373,Listas!$L$4:$M$7,2,FALSE)),"",VLOOKUP($H373,Listas!$L$4:$M$7,2,FALSE))</f>
        <v/>
      </c>
      <c r="K373" s="29" t="str">
        <f t="shared" si="5"/>
        <v/>
      </c>
      <c r="L373" s="29" t="str">
        <f>IF(C373="no",VLOOKUP(B373,Listas!$R$4:$Z$17,9, FALSE),"Por favor, introduzca detalles aquí")</f>
        <v>Por favor, introduzca detalles aquí</v>
      </c>
      <c r="M373" s="30" t="str">
        <f>IF(ISERROR(VLOOKUP($E373,Listas!$T$4:$Y$44,5,FALSE)),"",VLOOKUP($E373,Listas!$T$4:$Y$44,5,FALSE))</f>
        <v/>
      </c>
      <c r="N373" s="30" t="str">
        <f>IF(ISERROR(VLOOKUP($E373,Listas!$T$4:$Y$44,6,FALSE)),"",VLOOKUP($E373,Listas!$T$4:$Y$44,6,FALSE))</f>
        <v/>
      </c>
    </row>
    <row r="374" spans="1:14" x14ac:dyDescent="0.25">
      <c r="A374" s="14"/>
      <c r="B374" s="23" t="s">
        <v>942</v>
      </c>
      <c r="C374" s="14" t="s">
        <v>934</v>
      </c>
      <c r="D374" s="27" t="str">
        <f>IF(ISERROR(VLOOKUP($B374,Listas!$R$4:$S$16,2,FALSE)),"",VLOOKUP($B374,Listas!$R$4:$S$16,2,FALSE))</f>
        <v/>
      </c>
      <c r="E374" s="27" t="s">
        <v>985</v>
      </c>
      <c r="F374" s="27" t="s">
        <v>954</v>
      </c>
      <c r="G374" s="15"/>
      <c r="H374" s="15" t="s">
        <v>909</v>
      </c>
      <c r="I374" s="28" t="str">
        <f>IF(ISERROR(VLOOKUP($B374&amp;" "&amp;$J374,Listas!$AB$4:$AC$16,2,FALSE)),"",VLOOKUP($B374&amp;" "&amp;$J374,Listas!$AB$4:$AC$16,2,FALSE))</f>
        <v/>
      </c>
      <c r="J374" s="15" t="str">
        <f>IF(ISERROR(VLOOKUP($H374,Listas!$L$4:$M$7,2,FALSE)),"",VLOOKUP($H374,Listas!$L$4:$M$7,2,FALSE))</f>
        <v/>
      </c>
      <c r="K374" s="29" t="str">
        <f t="shared" si="5"/>
        <v/>
      </c>
      <c r="L374" s="29" t="str">
        <f>IF(C374="no",VLOOKUP(B374,Listas!$R$4:$Z$17,9, FALSE),"Por favor, introduzca detalles aquí")</f>
        <v>Por favor, introduzca detalles aquí</v>
      </c>
      <c r="M374" s="30" t="str">
        <f>IF(ISERROR(VLOOKUP($E374,Listas!$T$4:$Y$44,5,FALSE)),"",VLOOKUP($E374,Listas!$T$4:$Y$44,5,FALSE))</f>
        <v/>
      </c>
      <c r="N374" s="30" t="str">
        <f>IF(ISERROR(VLOOKUP($E374,Listas!$T$4:$Y$44,6,FALSE)),"",VLOOKUP($E374,Listas!$T$4:$Y$44,6,FALSE))</f>
        <v/>
      </c>
    </row>
    <row r="375" spans="1:14" x14ac:dyDescent="0.25">
      <c r="A375" s="14"/>
      <c r="B375" s="23" t="s">
        <v>942</v>
      </c>
      <c r="C375" s="14" t="s">
        <v>934</v>
      </c>
      <c r="D375" s="27" t="str">
        <f>IF(ISERROR(VLOOKUP($B375,Listas!$R$4:$S$16,2,FALSE)),"",VLOOKUP($B375,Listas!$R$4:$S$16,2,FALSE))</f>
        <v/>
      </c>
      <c r="E375" s="27" t="s">
        <v>985</v>
      </c>
      <c r="F375" s="27" t="s">
        <v>954</v>
      </c>
      <c r="G375" s="15"/>
      <c r="H375" s="15" t="s">
        <v>909</v>
      </c>
      <c r="I375" s="28" t="str">
        <f>IF(ISERROR(VLOOKUP($B375&amp;" "&amp;$J375,Listas!$AB$4:$AC$16,2,FALSE)),"",VLOOKUP($B375&amp;" "&amp;$J375,Listas!$AB$4:$AC$16,2,FALSE))</f>
        <v/>
      </c>
      <c r="J375" s="15" t="str">
        <f>IF(ISERROR(VLOOKUP($H375,Listas!$L$4:$M$7,2,FALSE)),"",VLOOKUP($H375,Listas!$L$4:$M$7,2,FALSE))</f>
        <v/>
      </c>
      <c r="K375" s="29" t="str">
        <f t="shared" si="5"/>
        <v/>
      </c>
      <c r="L375" s="29" t="str">
        <f>IF(C375="no",VLOOKUP(B375,Listas!$R$4:$Z$17,9, FALSE),"Por favor, introduzca detalles aquí")</f>
        <v>Por favor, introduzca detalles aquí</v>
      </c>
      <c r="M375" s="30" t="str">
        <f>IF(ISERROR(VLOOKUP($E375,Listas!$T$4:$Y$44,5,FALSE)),"",VLOOKUP($E375,Listas!$T$4:$Y$44,5,FALSE))</f>
        <v/>
      </c>
      <c r="N375" s="30" t="str">
        <f>IF(ISERROR(VLOOKUP($E375,Listas!$T$4:$Y$44,6,FALSE)),"",VLOOKUP($E375,Listas!$T$4:$Y$44,6,FALSE))</f>
        <v/>
      </c>
    </row>
    <row r="376" spans="1:14" x14ac:dyDescent="0.25">
      <c r="A376" s="14"/>
      <c r="B376" s="23" t="s">
        <v>942</v>
      </c>
      <c r="C376" s="14" t="s">
        <v>934</v>
      </c>
      <c r="D376" s="27" t="str">
        <f>IF(ISERROR(VLOOKUP($B376,Listas!$R$4:$S$16,2,FALSE)),"",VLOOKUP($B376,Listas!$R$4:$S$16,2,FALSE))</f>
        <v/>
      </c>
      <c r="E376" s="27" t="s">
        <v>985</v>
      </c>
      <c r="F376" s="27" t="s">
        <v>954</v>
      </c>
      <c r="G376" s="15"/>
      <c r="H376" s="15" t="s">
        <v>909</v>
      </c>
      <c r="I376" s="28" t="str">
        <f>IF(ISERROR(VLOOKUP($B376&amp;" "&amp;$J376,Listas!$AB$4:$AC$16,2,FALSE)),"",VLOOKUP($B376&amp;" "&amp;$J376,Listas!$AB$4:$AC$16,2,FALSE))</f>
        <v/>
      </c>
      <c r="J376" s="15" t="str">
        <f>IF(ISERROR(VLOOKUP($H376,Listas!$L$4:$M$7,2,FALSE)),"",VLOOKUP($H376,Listas!$L$4:$M$7,2,FALSE))</f>
        <v/>
      </c>
      <c r="K376" s="29" t="str">
        <f t="shared" si="5"/>
        <v/>
      </c>
      <c r="L376" s="29" t="str">
        <f>IF(C376="no",VLOOKUP(B376,Listas!$R$4:$Z$17,9, FALSE),"Por favor, introduzca detalles aquí")</f>
        <v>Por favor, introduzca detalles aquí</v>
      </c>
      <c r="M376" s="30" t="str">
        <f>IF(ISERROR(VLOOKUP($E376,Listas!$T$4:$Y$44,5,FALSE)),"",VLOOKUP($E376,Listas!$T$4:$Y$44,5,FALSE))</f>
        <v/>
      </c>
      <c r="N376" s="30" t="str">
        <f>IF(ISERROR(VLOOKUP($E376,Listas!$T$4:$Y$44,6,FALSE)),"",VLOOKUP($E376,Listas!$T$4:$Y$44,6,FALSE))</f>
        <v/>
      </c>
    </row>
    <row r="377" spans="1:14" x14ac:dyDescent="0.25">
      <c r="A377" s="14"/>
      <c r="B377" s="23" t="s">
        <v>942</v>
      </c>
      <c r="C377" s="14" t="s">
        <v>934</v>
      </c>
      <c r="D377" s="27" t="str">
        <f>IF(ISERROR(VLOOKUP($B377,Listas!$R$4:$S$16,2,FALSE)),"",VLOOKUP($B377,Listas!$R$4:$S$16,2,FALSE))</f>
        <v/>
      </c>
      <c r="E377" s="27" t="s">
        <v>985</v>
      </c>
      <c r="F377" s="27" t="s">
        <v>954</v>
      </c>
      <c r="G377" s="15"/>
      <c r="H377" s="15" t="s">
        <v>909</v>
      </c>
      <c r="I377" s="28" t="str">
        <f>IF(ISERROR(VLOOKUP($B377&amp;" "&amp;$J377,Listas!$AB$4:$AC$16,2,FALSE)),"",VLOOKUP($B377&amp;" "&amp;$J377,Listas!$AB$4:$AC$16,2,FALSE))</f>
        <v/>
      </c>
      <c r="J377" s="15" t="str">
        <f>IF(ISERROR(VLOOKUP($H377,Listas!$L$4:$M$7,2,FALSE)),"",VLOOKUP($H377,Listas!$L$4:$M$7,2,FALSE))</f>
        <v/>
      </c>
      <c r="K377" s="29" t="str">
        <f t="shared" si="5"/>
        <v/>
      </c>
      <c r="L377" s="29" t="str">
        <f>IF(C377="no",VLOOKUP(B377,Listas!$R$4:$Z$17,9, FALSE),"Por favor, introduzca detalles aquí")</f>
        <v>Por favor, introduzca detalles aquí</v>
      </c>
      <c r="M377" s="30" t="str">
        <f>IF(ISERROR(VLOOKUP($E377,Listas!$T$4:$Y$44,5,FALSE)),"",VLOOKUP($E377,Listas!$T$4:$Y$44,5,FALSE))</f>
        <v/>
      </c>
      <c r="N377" s="30" t="str">
        <f>IF(ISERROR(VLOOKUP($E377,Listas!$T$4:$Y$44,6,FALSE)),"",VLOOKUP($E377,Listas!$T$4:$Y$44,6,FALSE))</f>
        <v/>
      </c>
    </row>
    <row r="378" spans="1:14" x14ac:dyDescent="0.25">
      <c r="A378" s="14"/>
      <c r="B378" s="23" t="s">
        <v>942</v>
      </c>
      <c r="C378" s="14" t="s">
        <v>934</v>
      </c>
      <c r="D378" s="27" t="str">
        <f>IF(ISERROR(VLOOKUP($B378,Listas!$R$4:$S$16,2,FALSE)),"",VLOOKUP($B378,Listas!$R$4:$S$16,2,FALSE))</f>
        <v/>
      </c>
      <c r="E378" s="27" t="s">
        <v>985</v>
      </c>
      <c r="F378" s="27" t="s">
        <v>954</v>
      </c>
      <c r="G378" s="15"/>
      <c r="H378" s="15" t="s">
        <v>909</v>
      </c>
      <c r="I378" s="28" t="str">
        <f>IF(ISERROR(VLOOKUP($B378&amp;" "&amp;$J378,Listas!$AB$4:$AC$16,2,FALSE)),"",VLOOKUP($B378&amp;" "&amp;$J378,Listas!$AB$4:$AC$16,2,FALSE))</f>
        <v/>
      </c>
      <c r="J378" s="15" t="str">
        <f>IF(ISERROR(VLOOKUP($H378,Listas!$L$4:$M$7,2,FALSE)),"",VLOOKUP($H378,Listas!$L$4:$M$7,2,FALSE))</f>
        <v/>
      </c>
      <c r="K378" s="29" t="str">
        <f t="shared" si="5"/>
        <v/>
      </c>
      <c r="L378" s="29" t="str">
        <f>IF(C378="no",VLOOKUP(B378,Listas!$R$4:$Z$17,9, FALSE),"Por favor, introduzca detalles aquí")</f>
        <v>Por favor, introduzca detalles aquí</v>
      </c>
      <c r="M378" s="30" t="str">
        <f>IF(ISERROR(VLOOKUP($E378,Listas!$T$4:$Y$44,5,FALSE)),"",VLOOKUP($E378,Listas!$T$4:$Y$44,5,FALSE))</f>
        <v/>
      </c>
      <c r="N378" s="30" t="str">
        <f>IF(ISERROR(VLOOKUP($E378,Listas!$T$4:$Y$44,6,FALSE)),"",VLOOKUP($E378,Listas!$T$4:$Y$44,6,FALSE))</f>
        <v/>
      </c>
    </row>
    <row r="379" spans="1:14" x14ac:dyDescent="0.25">
      <c r="A379" s="14"/>
      <c r="B379" s="23" t="s">
        <v>942</v>
      </c>
      <c r="C379" s="14" t="s">
        <v>934</v>
      </c>
      <c r="D379" s="27" t="str">
        <f>IF(ISERROR(VLOOKUP($B379,Listas!$R$4:$S$16,2,FALSE)),"",VLOOKUP($B379,Listas!$R$4:$S$16,2,FALSE))</f>
        <v/>
      </c>
      <c r="E379" s="27" t="s">
        <v>985</v>
      </c>
      <c r="F379" s="27" t="s">
        <v>954</v>
      </c>
      <c r="G379" s="15"/>
      <c r="H379" s="15" t="s">
        <v>909</v>
      </c>
      <c r="I379" s="28" t="str">
        <f>IF(ISERROR(VLOOKUP($B379&amp;" "&amp;$J379,Listas!$AB$4:$AC$16,2,FALSE)),"",VLOOKUP($B379&amp;" "&amp;$J379,Listas!$AB$4:$AC$16,2,FALSE))</f>
        <v/>
      </c>
      <c r="J379" s="15" t="str">
        <f>IF(ISERROR(VLOOKUP($H379,Listas!$L$4:$M$7,2,FALSE)),"",VLOOKUP($H379,Listas!$L$4:$M$7,2,FALSE))</f>
        <v/>
      </c>
      <c r="K379" s="29" t="str">
        <f t="shared" si="5"/>
        <v/>
      </c>
      <c r="L379" s="29" t="str">
        <f>IF(C379="no",VLOOKUP(B379,Listas!$R$4:$Z$17,9, FALSE),"Por favor, introduzca detalles aquí")</f>
        <v>Por favor, introduzca detalles aquí</v>
      </c>
      <c r="M379" s="30" t="str">
        <f>IF(ISERROR(VLOOKUP($E379,Listas!$T$4:$Y$44,5,FALSE)),"",VLOOKUP($E379,Listas!$T$4:$Y$44,5,FALSE))</f>
        <v/>
      </c>
      <c r="N379" s="30" t="str">
        <f>IF(ISERROR(VLOOKUP($E379,Listas!$T$4:$Y$44,6,FALSE)),"",VLOOKUP($E379,Listas!$T$4:$Y$44,6,FALSE))</f>
        <v/>
      </c>
    </row>
    <row r="380" spans="1:14" x14ac:dyDescent="0.25">
      <c r="A380" s="14"/>
      <c r="B380" s="23" t="s">
        <v>942</v>
      </c>
      <c r="C380" s="14" t="s">
        <v>934</v>
      </c>
      <c r="D380" s="27" t="str">
        <f>IF(ISERROR(VLOOKUP($B380,Listas!$R$4:$S$16,2,FALSE)),"",VLOOKUP($B380,Listas!$R$4:$S$16,2,FALSE))</f>
        <v/>
      </c>
      <c r="E380" s="27" t="s">
        <v>985</v>
      </c>
      <c r="F380" s="27" t="s">
        <v>954</v>
      </c>
      <c r="G380" s="15"/>
      <c r="H380" s="15" t="s">
        <v>909</v>
      </c>
      <c r="I380" s="28" t="str">
        <f>IF(ISERROR(VLOOKUP($B380&amp;" "&amp;$J380,Listas!$AB$4:$AC$16,2,FALSE)),"",VLOOKUP($B380&amp;" "&amp;$J380,Listas!$AB$4:$AC$16,2,FALSE))</f>
        <v/>
      </c>
      <c r="J380" s="15" t="str">
        <f>IF(ISERROR(VLOOKUP($H380,Listas!$L$4:$M$7,2,FALSE)),"",VLOOKUP($H380,Listas!$L$4:$M$7,2,FALSE))</f>
        <v/>
      </c>
      <c r="K380" s="29" t="str">
        <f t="shared" si="5"/>
        <v/>
      </c>
      <c r="L380" s="29" t="str">
        <f>IF(C380="no",VLOOKUP(B380,Listas!$R$4:$Z$17,9, FALSE),"Por favor, introduzca detalles aquí")</f>
        <v>Por favor, introduzca detalles aquí</v>
      </c>
      <c r="M380" s="30" t="str">
        <f>IF(ISERROR(VLOOKUP($E380,Listas!$T$4:$Y$44,5,FALSE)),"",VLOOKUP($E380,Listas!$T$4:$Y$44,5,FALSE))</f>
        <v/>
      </c>
      <c r="N380" s="30" t="str">
        <f>IF(ISERROR(VLOOKUP($E380,Listas!$T$4:$Y$44,6,FALSE)),"",VLOOKUP($E380,Listas!$T$4:$Y$44,6,FALSE))</f>
        <v/>
      </c>
    </row>
    <row r="381" spans="1:14" x14ac:dyDescent="0.25">
      <c r="A381" s="14"/>
      <c r="B381" s="23" t="s">
        <v>942</v>
      </c>
      <c r="C381" s="14" t="s">
        <v>934</v>
      </c>
      <c r="D381" s="27" t="str">
        <f>IF(ISERROR(VLOOKUP($B381,Listas!$R$4:$S$16,2,FALSE)),"",VLOOKUP($B381,Listas!$R$4:$S$16,2,FALSE))</f>
        <v/>
      </c>
      <c r="E381" s="27" t="s">
        <v>985</v>
      </c>
      <c r="F381" s="27" t="s">
        <v>954</v>
      </c>
      <c r="G381" s="15"/>
      <c r="H381" s="15" t="s">
        <v>909</v>
      </c>
      <c r="I381" s="28" t="str">
        <f>IF(ISERROR(VLOOKUP($B381&amp;" "&amp;$J381,Listas!$AB$4:$AC$16,2,FALSE)),"",VLOOKUP($B381&amp;" "&amp;$J381,Listas!$AB$4:$AC$16,2,FALSE))</f>
        <v/>
      </c>
      <c r="J381" s="15" t="str">
        <f>IF(ISERROR(VLOOKUP($H381,Listas!$L$4:$M$7,2,FALSE)),"",VLOOKUP($H381,Listas!$L$4:$M$7,2,FALSE))</f>
        <v/>
      </c>
      <c r="K381" s="29" t="str">
        <f t="shared" si="5"/>
        <v/>
      </c>
      <c r="L381" s="29" t="str">
        <f>IF(C381="no",VLOOKUP(B381,Listas!$R$4:$Z$17,9, FALSE),"Por favor, introduzca detalles aquí")</f>
        <v>Por favor, introduzca detalles aquí</v>
      </c>
      <c r="M381" s="30" t="str">
        <f>IF(ISERROR(VLOOKUP($E381,Listas!$T$4:$Y$44,5,FALSE)),"",VLOOKUP($E381,Listas!$T$4:$Y$44,5,FALSE))</f>
        <v/>
      </c>
      <c r="N381" s="30" t="str">
        <f>IF(ISERROR(VLOOKUP($E381,Listas!$T$4:$Y$44,6,FALSE)),"",VLOOKUP($E381,Listas!$T$4:$Y$44,6,FALSE))</f>
        <v/>
      </c>
    </row>
    <row r="382" spans="1:14" x14ac:dyDescent="0.25">
      <c r="A382" s="14"/>
      <c r="B382" s="23" t="s">
        <v>942</v>
      </c>
      <c r="C382" s="14" t="s">
        <v>934</v>
      </c>
      <c r="D382" s="27" t="str">
        <f>IF(ISERROR(VLOOKUP($B382,Listas!$R$4:$S$16,2,FALSE)),"",VLOOKUP($B382,Listas!$R$4:$S$16,2,FALSE))</f>
        <v/>
      </c>
      <c r="E382" s="27" t="s">
        <v>985</v>
      </c>
      <c r="F382" s="27" t="s">
        <v>954</v>
      </c>
      <c r="G382" s="15"/>
      <c r="H382" s="15" t="s">
        <v>909</v>
      </c>
      <c r="I382" s="28" t="str">
        <f>IF(ISERROR(VLOOKUP($B382&amp;" "&amp;$J382,Listas!$AB$4:$AC$16,2,FALSE)),"",VLOOKUP($B382&amp;" "&amp;$J382,Listas!$AB$4:$AC$16,2,FALSE))</f>
        <v/>
      </c>
      <c r="J382" s="15" t="str">
        <f>IF(ISERROR(VLOOKUP($H382,Listas!$L$4:$M$7,2,FALSE)),"",VLOOKUP($H382,Listas!$L$4:$M$7,2,FALSE))</f>
        <v/>
      </c>
      <c r="K382" s="29" t="str">
        <f t="shared" si="5"/>
        <v/>
      </c>
      <c r="L382" s="29" t="str">
        <f>IF(C382="no",VLOOKUP(B382,Listas!$R$4:$Z$17,9, FALSE),"Por favor, introduzca detalles aquí")</f>
        <v>Por favor, introduzca detalles aquí</v>
      </c>
      <c r="M382" s="30" t="str">
        <f>IF(ISERROR(VLOOKUP($E382,Listas!$T$4:$Y$44,5,FALSE)),"",VLOOKUP($E382,Listas!$T$4:$Y$44,5,FALSE))</f>
        <v/>
      </c>
      <c r="N382" s="30" t="str">
        <f>IF(ISERROR(VLOOKUP($E382,Listas!$T$4:$Y$44,6,FALSE)),"",VLOOKUP($E382,Listas!$T$4:$Y$44,6,FALSE))</f>
        <v/>
      </c>
    </row>
    <row r="383" spans="1:14" x14ac:dyDescent="0.25">
      <c r="A383" s="14"/>
      <c r="B383" s="23" t="s">
        <v>942</v>
      </c>
      <c r="C383" s="14" t="s">
        <v>934</v>
      </c>
      <c r="D383" s="27" t="str">
        <f>IF(ISERROR(VLOOKUP($B383,Listas!$R$4:$S$16,2,FALSE)),"",VLOOKUP($B383,Listas!$R$4:$S$16,2,FALSE))</f>
        <v/>
      </c>
      <c r="E383" s="27" t="s">
        <v>985</v>
      </c>
      <c r="F383" s="27" t="s">
        <v>954</v>
      </c>
      <c r="G383" s="15"/>
      <c r="H383" s="15" t="s">
        <v>909</v>
      </c>
      <c r="I383" s="28" t="str">
        <f>IF(ISERROR(VLOOKUP($B383&amp;" "&amp;$J383,Listas!$AB$4:$AC$16,2,FALSE)),"",VLOOKUP($B383&amp;" "&amp;$J383,Listas!$AB$4:$AC$16,2,FALSE))</f>
        <v/>
      </c>
      <c r="J383" s="15" t="str">
        <f>IF(ISERROR(VLOOKUP($H383,Listas!$L$4:$M$7,2,FALSE)),"",VLOOKUP($H383,Listas!$L$4:$M$7,2,FALSE))</f>
        <v/>
      </c>
      <c r="K383" s="29" t="str">
        <f t="shared" si="5"/>
        <v/>
      </c>
      <c r="L383" s="29" t="str">
        <f>IF(C383="no",VLOOKUP(B383,Listas!$R$4:$Z$17,9, FALSE),"Por favor, introduzca detalles aquí")</f>
        <v>Por favor, introduzca detalles aquí</v>
      </c>
      <c r="M383" s="30" t="str">
        <f>IF(ISERROR(VLOOKUP($E383,Listas!$T$4:$Y$44,5,FALSE)),"",VLOOKUP($E383,Listas!$T$4:$Y$44,5,FALSE))</f>
        <v/>
      </c>
      <c r="N383" s="30" t="str">
        <f>IF(ISERROR(VLOOKUP($E383,Listas!$T$4:$Y$44,6,FALSE)),"",VLOOKUP($E383,Listas!$T$4:$Y$44,6,FALSE))</f>
        <v/>
      </c>
    </row>
    <row r="384" spans="1:14" x14ac:dyDescent="0.25">
      <c r="A384" s="14"/>
      <c r="B384" s="23" t="s">
        <v>942</v>
      </c>
      <c r="C384" s="14" t="s">
        <v>934</v>
      </c>
      <c r="D384" s="27" t="str">
        <f>IF(ISERROR(VLOOKUP($B384,Listas!$R$4:$S$16,2,FALSE)),"",VLOOKUP($B384,Listas!$R$4:$S$16,2,FALSE))</f>
        <v/>
      </c>
      <c r="E384" s="27" t="s">
        <v>985</v>
      </c>
      <c r="F384" s="27" t="s">
        <v>954</v>
      </c>
      <c r="G384" s="15"/>
      <c r="H384" s="15" t="s">
        <v>909</v>
      </c>
      <c r="I384" s="28" t="str">
        <f>IF(ISERROR(VLOOKUP($B384&amp;" "&amp;$J384,Listas!$AB$4:$AC$16,2,FALSE)),"",VLOOKUP($B384&amp;" "&amp;$J384,Listas!$AB$4:$AC$16,2,FALSE))</f>
        <v/>
      </c>
      <c r="J384" s="15" t="str">
        <f>IF(ISERROR(VLOOKUP($H384,Listas!$L$4:$M$7,2,FALSE)),"",VLOOKUP($H384,Listas!$L$4:$M$7,2,FALSE))</f>
        <v/>
      </c>
      <c r="K384" s="29" t="str">
        <f t="shared" si="5"/>
        <v/>
      </c>
      <c r="L384" s="29" t="str">
        <f>IF(C384="no",VLOOKUP(B384,Listas!$R$4:$Z$17,9, FALSE),"Por favor, introduzca detalles aquí")</f>
        <v>Por favor, introduzca detalles aquí</v>
      </c>
      <c r="M384" s="30" t="str">
        <f>IF(ISERROR(VLOOKUP($E384,Listas!$T$4:$Y$44,5,FALSE)),"",VLOOKUP($E384,Listas!$T$4:$Y$44,5,FALSE))</f>
        <v/>
      </c>
      <c r="N384" s="30" t="str">
        <f>IF(ISERROR(VLOOKUP($E384,Listas!$T$4:$Y$44,6,FALSE)),"",VLOOKUP($E384,Listas!$T$4:$Y$44,6,FALSE))</f>
        <v/>
      </c>
    </row>
    <row r="385" spans="1:14" x14ac:dyDescent="0.25">
      <c r="A385" s="14"/>
      <c r="B385" s="23" t="s">
        <v>942</v>
      </c>
      <c r="C385" s="14" t="s">
        <v>934</v>
      </c>
      <c r="D385" s="27" t="str">
        <f>IF(ISERROR(VLOOKUP($B385,Listas!$R$4:$S$16,2,FALSE)),"",VLOOKUP($B385,Listas!$R$4:$S$16,2,FALSE))</f>
        <v/>
      </c>
      <c r="E385" s="27" t="s">
        <v>985</v>
      </c>
      <c r="F385" s="27" t="s">
        <v>954</v>
      </c>
      <c r="G385" s="15"/>
      <c r="H385" s="15" t="s">
        <v>909</v>
      </c>
      <c r="I385" s="28" t="str">
        <f>IF(ISERROR(VLOOKUP($B385&amp;" "&amp;$J385,Listas!$AB$4:$AC$16,2,FALSE)),"",VLOOKUP($B385&amp;" "&amp;$J385,Listas!$AB$4:$AC$16,2,FALSE))</f>
        <v/>
      </c>
      <c r="J385" s="15" t="str">
        <f>IF(ISERROR(VLOOKUP($H385,Listas!$L$4:$M$7,2,FALSE)),"",VLOOKUP($H385,Listas!$L$4:$M$7,2,FALSE))</f>
        <v/>
      </c>
      <c r="K385" s="29" t="str">
        <f t="shared" si="5"/>
        <v/>
      </c>
      <c r="L385" s="29" t="str">
        <f>IF(C385="no",VLOOKUP(B385,Listas!$R$4:$Z$17,9, FALSE),"Por favor, introduzca detalles aquí")</f>
        <v>Por favor, introduzca detalles aquí</v>
      </c>
      <c r="M385" s="30" t="str">
        <f>IF(ISERROR(VLOOKUP($E385,Listas!$T$4:$Y$44,5,FALSE)),"",VLOOKUP($E385,Listas!$T$4:$Y$44,5,FALSE))</f>
        <v/>
      </c>
      <c r="N385" s="30" t="str">
        <f>IF(ISERROR(VLOOKUP($E385,Listas!$T$4:$Y$44,6,FALSE)),"",VLOOKUP($E385,Listas!$T$4:$Y$44,6,FALSE))</f>
        <v/>
      </c>
    </row>
    <row r="386" spans="1:14" x14ac:dyDescent="0.25">
      <c r="A386" s="14"/>
      <c r="B386" s="23" t="s">
        <v>942</v>
      </c>
      <c r="C386" s="14" t="s">
        <v>934</v>
      </c>
      <c r="D386" s="27" t="str">
        <f>IF(ISERROR(VLOOKUP($B386,Listas!$R$4:$S$16,2,FALSE)),"",VLOOKUP($B386,Listas!$R$4:$S$16,2,FALSE))</f>
        <v/>
      </c>
      <c r="E386" s="27" t="s">
        <v>985</v>
      </c>
      <c r="F386" s="27" t="s">
        <v>954</v>
      </c>
      <c r="G386" s="15"/>
      <c r="H386" s="15" t="s">
        <v>909</v>
      </c>
      <c r="I386" s="28" t="str">
        <f>IF(ISERROR(VLOOKUP($B386&amp;" "&amp;$J386,Listas!$AB$4:$AC$16,2,FALSE)),"",VLOOKUP($B386&amp;" "&amp;$J386,Listas!$AB$4:$AC$16,2,FALSE))</f>
        <v/>
      </c>
      <c r="J386" s="15" t="str">
        <f>IF(ISERROR(VLOOKUP($H386,Listas!$L$4:$M$7,2,FALSE)),"",VLOOKUP($H386,Listas!$L$4:$M$7,2,FALSE))</f>
        <v/>
      </c>
      <c r="K386" s="29" t="str">
        <f t="shared" si="5"/>
        <v/>
      </c>
      <c r="L386" s="29" t="str">
        <f>IF(C386="no",VLOOKUP(B386,Listas!$R$4:$Z$17,9, FALSE),"Por favor, introduzca detalles aquí")</f>
        <v>Por favor, introduzca detalles aquí</v>
      </c>
      <c r="M386" s="30" t="str">
        <f>IF(ISERROR(VLOOKUP($E386,Listas!$T$4:$Y$44,5,FALSE)),"",VLOOKUP($E386,Listas!$T$4:$Y$44,5,FALSE))</f>
        <v/>
      </c>
      <c r="N386" s="30" t="str">
        <f>IF(ISERROR(VLOOKUP($E386,Listas!$T$4:$Y$44,6,FALSE)),"",VLOOKUP($E386,Listas!$T$4:$Y$44,6,FALSE))</f>
        <v/>
      </c>
    </row>
    <row r="387" spans="1:14" x14ac:dyDescent="0.25">
      <c r="A387" s="14"/>
      <c r="B387" s="23" t="s">
        <v>942</v>
      </c>
      <c r="C387" s="14" t="s">
        <v>934</v>
      </c>
      <c r="D387" s="27" t="str">
        <f>IF(ISERROR(VLOOKUP($B387,Listas!$R$4:$S$16,2,FALSE)),"",VLOOKUP($B387,Listas!$R$4:$S$16,2,FALSE))</f>
        <v/>
      </c>
      <c r="E387" s="27" t="s">
        <v>985</v>
      </c>
      <c r="F387" s="27" t="s">
        <v>954</v>
      </c>
      <c r="G387" s="15"/>
      <c r="H387" s="15" t="s">
        <v>909</v>
      </c>
      <c r="I387" s="28" t="str">
        <f>IF(ISERROR(VLOOKUP($B387&amp;" "&amp;$J387,Listas!$AB$4:$AC$16,2,FALSE)),"",VLOOKUP($B387&amp;" "&amp;$J387,Listas!$AB$4:$AC$16,2,FALSE))</f>
        <v/>
      </c>
      <c r="J387" s="15" t="str">
        <f>IF(ISERROR(VLOOKUP($H387,Listas!$L$4:$M$7,2,FALSE)),"",VLOOKUP($H387,Listas!$L$4:$M$7,2,FALSE))</f>
        <v/>
      </c>
      <c r="K387" s="29" t="str">
        <f t="shared" si="5"/>
        <v/>
      </c>
      <c r="L387" s="29" t="str">
        <f>IF(C387="no",VLOOKUP(B387,Listas!$R$4:$Z$17,9, FALSE),"Por favor, introduzca detalles aquí")</f>
        <v>Por favor, introduzca detalles aquí</v>
      </c>
      <c r="M387" s="30" t="str">
        <f>IF(ISERROR(VLOOKUP($E387,Listas!$T$4:$Y$44,5,FALSE)),"",VLOOKUP($E387,Listas!$T$4:$Y$44,5,FALSE))</f>
        <v/>
      </c>
      <c r="N387" s="30" t="str">
        <f>IF(ISERROR(VLOOKUP($E387,Listas!$T$4:$Y$44,6,FALSE)),"",VLOOKUP($E387,Listas!$T$4:$Y$44,6,FALSE))</f>
        <v/>
      </c>
    </row>
    <row r="388" spans="1:14" x14ac:dyDescent="0.25">
      <c r="A388" s="14"/>
      <c r="B388" s="23" t="s">
        <v>942</v>
      </c>
      <c r="C388" s="14" t="s">
        <v>934</v>
      </c>
      <c r="D388" s="27" t="str">
        <f>IF(ISERROR(VLOOKUP($B388,Listas!$R$4:$S$16,2,FALSE)),"",VLOOKUP($B388,Listas!$R$4:$S$16,2,FALSE))</f>
        <v/>
      </c>
      <c r="E388" s="27" t="s">
        <v>985</v>
      </c>
      <c r="F388" s="27" t="s">
        <v>954</v>
      </c>
      <c r="G388" s="15"/>
      <c r="H388" s="15" t="s">
        <v>909</v>
      </c>
      <c r="I388" s="28" t="str">
        <f>IF(ISERROR(VLOOKUP($B388&amp;" "&amp;$J388,Listas!$AB$4:$AC$16,2,FALSE)),"",VLOOKUP($B388&amp;" "&amp;$J388,Listas!$AB$4:$AC$16,2,FALSE))</f>
        <v/>
      </c>
      <c r="J388" s="15" t="str">
        <f>IF(ISERROR(VLOOKUP($H388,Listas!$L$4:$M$7,2,FALSE)),"",VLOOKUP($H388,Listas!$L$4:$M$7,2,FALSE))</f>
        <v/>
      </c>
      <c r="K388" s="29" t="str">
        <f t="shared" si="5"/>
        <v/>
      </c>
      <c r="L388" s="29" t="str">
        <f>IF(C388="no",VLOOKUP(B388,Listas!$R$4:$Z$17,9, FALSE),"Por favor, introduzca detalles aquí")</f>
        <v>Por favor, introduzca detalles aquí</v>
      </c>
      <c r="M388" s="30" t="str">
        <f>IF(ISERROR(VLOOKUP($E388,Listas!$T$4:$Y$44,5,FALSE)),"",VLOOKUP($E388,Listas!$T$4:$Y$44,5,FALSE))</f>
        <v/>
      </c>
      <c r="N388" s="30" t="str">
        <f>IF(ISERROR(VLOOKUP($E388,Listas!$T$4:$Y$44,6,FALSE)),"",VLOOKUP($E388,Listas!$T$4:$Y$44,6,FALSE))</f>
        <v/>
      </c>
    </row>
    <row r="389" spans="1:14" x14ac:dyDescent="0.25">
      <c r="A389" s="14"/>
      <c r="B389" s="23" t="s">
        <v>942</v>
      </c>
      <c r="C389" s="14" t="s">
        <v>934</v>
      </c>
      <c r="D389" s="27" t="str">
        <f>IF(ISERROR(VLOOKUP($B389,Listas!$R$4:$S$16,2,FALSE)),"",VLOOKUP($B389,Listas!$R$4:$S$16,2,FALSE))</f>
        <v/>
      </c>
      <c r="E389" s="27" t="s">
        <v>985</v>
      </c>
      <c r="F389" s="27" t="s">
        <v>954</v>
      </c>
      <c r="G389" s="15"/>
      <c r="H389" s="15" t="s">
        <v>909</v>
      </c>
      <c r="I389" s="28" t="str">
        <f>IF(ISERROR(VLOOKUP($B389&amp;" "&amp;$J389,Listas!$AB$4:$AC$16,2,FALSE)),"",VLOOKUP($B389&amp;" "&amp;$J389,Listas!$AB$4:$AC$16,2,FALSE))</f>
        <v/>
      </c>
      <c r="J389" s="15" t="str">
        <f>IF(ISERROR(VLOOKUP($H389,Listas!$L$4:$M$7,2,FALSE)),"",VLOOKUP($H389,Listas!$L$4:$M$7,2,FALSE))</f>
        <v/>
      </c>
      <c r="K389" s="29" t="str">
        <f t="shared" si="5"/>
        <v/>
      </c>
      <c r="L389" s="29" t="str">
        <f>IF(C389="no",VLOOKUP(B389,Listas!$R$4:$Z$17,9, FALSE),"Por favor, introduzca detalles aquí")</f>
        <v>Por favor, introduzca detalles aquí</v>
      </c>
      <c r="M389" s="30" t="str">
        <f>IF(ISERROR(VLOOKUP($E389,Listas!$T$4:$Y$44,5,FALSE)),"",VLOOKUP($E389,Listas!$T$4:$Y$44,5,FALSE))</f>
        <v/>
      </c>
      <c r="N389" s="30" t="str">
        <f>IF(ISERROR(VLOOKUP($E389,Listas!$T$4:$Y$44,6,FALSE)),"",VLOOKUP($E389,Listas!$T$4:$Y$44,6,FALSE))</f>
        <v/>
      </c>
    </row>
    <row r="390" spans="1:14" x14ac:dyDescent="0.25">
      <c r="A390" s="14"/>
      <c r="B390" s="23" t="s">
        <v>942</v>
      </c>
      <c r="C390" s="14" t="s">
        <v>934</v>
      </c>
      <c r="D390" s="27" t="str">
        <f>IF(ISERROR(VLOOKUP($B390,Listas!$R$4:$S$16,2,FALSE)),"",VLOOKUP($B390,Listas!$R$4:$S$16,2,FALSE))</f>
        <v/>
      </c>
      <c r="E390" s="27" t="s">
        <v>985</v>
      </c>
      <c r="F390" s="27" t="s">
        <v>954</v>
      </c>
      <c r="G390" s="15"/>
      <c r="H390" s="15" t="s">
        <v>909</v>
      </c>
      <c r="I390" s="28" t="str">
        <f>IF(ISERROR(VLOOKUP($B390&amp;" "&amp;$J390,Listas!$AB$4:$AC$16,2,FALSE)),"",VLOOKUP($B390&amp;" "&amp;$J390,Listas!$AB$4:$AC$16,2,FALSE))</f>
        <v/>
      </c>
      <c r="J390" s="15" t="str">
        <f>IF(ISERROR(VLOOKUP($H390,Listas!$L$4:$M$7,2,FALSE)),"",VLOOKUP($H390,Listas!$L$4:$M$7,2,FALSE))</f>
        <v/>
      </c>
      <c r="K390" s="29" t="str">
        <f t="shared" si="5"/>
        <v/>
      </c>
      <c r="L390" s="29" t="str">
        <f>IF(C390="no",VLOOKUP(B390,Listas!$R$4:$Z$17,9, FALSE),"Por favor, introduzca detalles aquí")</f>
        <v>Por favor, introduzca detalles aquí</v>
      </c>
      <c r="M390" s="30" t="str">
        <f>IF(ISERROR(VLOOKUP($E390,Listas!$T$4:$Y$44,5,FALSE)),"",VLOOKUP($E390,Listas!$T$4:$Y$44,5,FALSE))</f>
        <v/>
      </c>
      <c r="N390" s="30" t="str">
        <f>IF(ISERROR(VLOOKUP($E390,Listas!$T$4:$Y$44,6,FALSE)),"",VLOOKUP($E390,Listas!$T$4:$Y$44,6,FALSE))</f>
        <v/>
      </c>
    </row>
    <row r="391" spans="1:14" x14ac:dyDescent="0.25">
      <c r="A391" s="14"/>
      <c r="B391" s="23" t="s">
        <v>942</v>
      </c>
      <c r="C391" s="14" t="s">
        <v>934</v>
      </c>
      <c r="D391" s="27" t="str">
        <f>IF(ISERROR(VLOOKUP($B391,Listas!$R$4:$S$16,2,FALSE)),"",VLOOKUP($B391,Listas!$R$4:$S$16,2,FALSE))</f>
        <v/>
      </c>
      <c r="E391" s="27" t="s">
        <v>985</v>
      </c>
      <c r="F391" s="27" t="s">
        <v>954</v>
      </c>
      <c r="G391" s="15"/>
      <c r="H391" s="15" t="s">
        <v>909</v>
      </c>
      <c r="I391" s="28" t="str">
        <f>IF(ISERROR(VLOOKUP($B391&amp;" "&amp;$J391,Listas!$AB$4:$AC$16,2,FALSE)),"",VLOOKUP($B391&amp;" "&amp;$J391,Listas!$AB$4:$AC$16,2,FALSE))</f>
        <v/>
      </c>
      <c r="J391" s="15" t="str">
        <f>IF(ISERROR(VLOOKUP($H391,Listas!$L$4:$M$7,2,FALSE)),"",VLOOKUP($H391,Listas!$L$4:$M$7,2,FALSE))</f>
        <v/>
      </c>
      <c r="K391" s="29" t="str">
        <f t="shared" si="5"/>
        <v/>
      </c>
      <c r="L391" s="29" t="str">
        <f>IF(C391="no",VLOOKUP(B391,Listas!$R$4:$Z$17,9, FALSE),"Por favor, introduzca detalles aquí")</f>
        <v>Por favor, introduzca detalles aquí</v>
      </c>
      <c r="M391" s="30" t="str">
        <f>IF(ISERROR(VLOOKUP($E391,Listas!$T$4:$Y$44,5,FALSE)),"",VLOOKUP($E391,Listas!$T$4:$Y$44,5,FALSE))</f>
        <v/>
      </c>
      <c r="N391" s="30" t="str">
        <f>IF(ISERROR(VLOOKUP($E391,Listas!$T$4:$Y$44,6,FALSE)),"",VLOOKUP($E391,Listas!$T$4:$Y$44,6,FALSE))</f>
        <v/>
      </c>
    </row>
    <row r="392" spans="1:14" x14ac:dyDescent="0.25">
      <c r="A392" s="14"/>
      <c r="B392" s="23" t="s">
        <v>942</v>
      </c>
      <c r="C392" s="14" t="s">
        <v>934</v>
      </c>
      <c r="D392" s="27" t="str">
        <f>IF(ISERROR(VLOOKUP($B392,Listas!$R$4:$S$16,2,FALSE)),"",VLOOKUP($B392,Listas!$R$4:$S$16,2,FALSE))</f>
        <v/>
      </c>
      <c r="E392" s="27" t="s">
        <v>985</v>
      </c>
      <c r="F392" s="27" t="s">
        <v>954</v>
      </c>
      <c r="G392" s="15"/>
      <c r="H392" s="15" t="s">
        <v>909</v>
      </c>
      <c r="I392" s="28" t="str">
        <f>IF(ISERROR(VLOOKUP($B392&amp;" "&amp;$J392,Listas!$AB$4:$AC$16,2,FALSE)),"",VLOOKUP($B392&amp;" "&amp;$J392,Listas!$AB$4:$AC$16,2,FALSE))</f>
        <v/>
      </c>
      <c r="J392" s="15" t="str">
        <f>IF(ISERROR(VLOOKUP($H392,Listas!$L$4:$M$7,2,FALSE)),"",VLOOKUP($H392,Listas!$L$4:$M$7,2,FALSE))</f>
        <v/>
      </c>
      <c r="K392" s="29" t="str">
        <f t="shared" ref="K392:K455" si="6">IF(ISERROR(G392*I392),"",G392*I392)</f>
        <v/>
      </c>
      <c r="L392" s="29" t="str">
        <f>IF(C392="no",VLOOKUP(B392,Listas!$R$4:$Z$17,9, FALSE),"Por favor, introduzca detalles aquí")</f>
        <v>Por favor, introduzca detalles aquí</v>
      </c>
      <c r="M392" s="30" t="str">
        <f>IF(ISERROR(VLOOKUP($E392,Listas!$T$4:$Y$44,5,FALSE)),"",VLOOKUP($E392,Listas!$T$4:$Y$44,5,FALSE))</f>
        <v/>
      </c>
      <c r="N392" s="30" t="str">
        <f>IF(ISERROR(VLOOKUP($E392,Listas!$T$4:$Y$44,6,FALSE)),"",VLOOKUP($E392,Listas!$T$4:$Y$44,6,FALSE))</f>
        <v/>
      </c>
    </row>
    <row r="393" spans="1:14" x14ac:dyDescent="0.25">
      <c r="A393" s="14"/>
      <c r="B393" s="23" t="s">
        <v>942</v>
      </c>
      <c r="C393" s="14" t="s">
        <v>934</v>
      </c>
      <c r="D393" s="27" t="str">
        <f>IF(ISERROR(VLOOKUP($B393,Listas!$R$4:$S$16,2,FALSE)),"",VLOOKUP($B393,Listas!$R$4:$S$16,2,FALSE))</f>
        <v/>
      </c>
      <c r="E393" s="27" t="s">
        <v>985</v>
      </c>
      <c r="F393" s="27" t="s">
        <v>954</v>
      </c>
      <c r="G393" s="15"/>
      <c r="H393" s="15" t="s">
        <v>909</v>
      </c>
      <c r="I393" s="28" t="str">
        <f>IF(ISERROR(VLOOKUP($B393&amp;" "&amp;$J393,Listas!$AB$4:$AC$16,2,FALSE)),"",VLOOKUP($B393&amp;" "&amp;$J393,Listas!$AB$4:$AC$16,2,FALSE))</f>
        <v/>
      </c>
      <c r="J393" s="15" t="str">
        <f>IF(ISERROR(VLOOKUP($H393,Listas!$L$4:$M$7,2,FALSE)),"",VLOOKUP($H393,Listas!$L$4:$M$7,2,FALSE))</f>
        <v/>
      </c>
      <c r="K393" s="29" t="str">
        <f t="shared" si="6"/>
        <v/>
      </c>
      <c r="L393" s="29" t="str">
        <f>IF(C393="no",VLOOKUP(B393,Listas!$R$4:$Z$17,9, FALSE),"Por favor, introduzca detalles aquí")</f>
        <v>Por favor, introduzca detalles aquí</v>
      </c>
      <c r="M393" s="30" t="str">
        <f>IF(ISERROR(VLOOKUP($E393,Listas!$T$4:$Y$44,5,FALSE)),"",VLOOKUP($E393,Listas!$T$4:$Y$44,5,FALSE))</f>
        <v/>
      </c>
      <c r="N393" s="30" t="str">
        <f>IF(ISERROR(VLOOKUP($E393,Listas!$T$4:$Y$44,6,FALSE)),"",VLOOKUP($E393,Listas!$T$4:$Y$44,6,FALSE))</f>
        <v/>
      </c>
    </row>
    <row r="394" spans="1:14" x14ac:dyDescent="0.25">
      <c r="A394" s="14"/>
      <c r="B394" s="23" t="s">
        <v>942</v>
      </c>
      <c r="C394" s="14" t="s">
        <v>934</v>
      </c>
      <c r="D394" s="27" t="str">
        <f>IF(ISERROR(VLOOKUP($B394,Listas!$R$4:$S$16,2,FALSE)),"",VLOOKUP($B394,Listas!$R$4:$S$16,2,FALSE))</f>
        <v/>
      </c>
      <c r="E394" s="27" t="s">
        <v>985</v>
      </c>
      <c r="F394" s="27" t="s">
        <v>954</v>
      </c>
      <c r="G394" s="15"/>
      <c r="H394" s="15" t="s">
        <v>909</v>
      </c>
      <c r="I394" s="28" t="str">
        <f>IF(ISERROR(VLOOKUP($B394&amp;" "&amp;$J394,Listas!$AB$4:$AC$16,2,FALSE)),"",VLOOKUP($B394&amp;" "&amp;$J394,Listas!$AB$4:$AC$16,2,FALSE))</f>
        <v/>
      </c>
      <c r="J394" s="15" t="str">
        <f>IF(ISERROR(VLOOKUP($H394,Listas!$L$4:$M$7,2,FALSE)),"",VLOOKUP($H394,Listas!$L$4:$M$7,2,FALSE))</f>
        <v/>
      </c>
      <c r="K394" s="29" t="str">
        <f t="shared" si="6"/>
        <v/>
      </c>
      <c r="L394" s="29" t="str">
        <f>IF(C394="no",VLOOKUP(B394,Listas!$R$4:$Z$17,9, FALSE),"Por favor, introduzca detalles aquí")</f>
        <v>Por favor, introduzca detalles aquí</v>
      </c>
      <c r="M394" s="30" t="str">
        <f>IF(ISERROR(VLOOKUP($E394,Listas!$T$4:$Y$44,5,FALSE)),"",VLOOKUP($E394,Listas!$T$4:$Y$44,5,FALSE))</f>
        <v/>
      </c>
      <c r="N394" s="30" t="str">
        <f>IF(ISERROR(VLOOKUP($E394,Listas!$T$4:$Y$44,6,FALSE)),"",VLOOKUP($E394,Listas!$T$4:$Y$44,6,FALSE))</f>
        <v/>
      </c>
    </row>
    <row r="395" spans="1:14" x14ac:dyDescent="0.25">
      <c r="A395" s="14"/>
      <c r="B395" s="23" t="s">
        <v>942</v>
      </c>
      <c r="C395" s="14" t="s">
        <v>934</v>
      </c>
      <c r="D395" s="27" t="str">
        <f>IF(ISERROR(VLOOKUP($B395,Listas!$R$4:$S$16,2,FALSE)),"",VLOOKUP($B395,Listas!$R$4:$S$16,2,FALSE))</f>
        <v/>
      </c>
      <c r="E395" s="27" t="s">
        <v>985</v>
      </c>
      <c r="F395" s="27" t="s">
        <v>954</v>
      </c>
      <c r="G395" s="15"/>
      <c r="H395" s="15" t="s">
        <v>909</v>
      </c>
      <c r="I395" s="28" t="str">
        <f>IF(ISERROR(VLOOKUP($B395&amp;" "&amp;$J395,Listas!$AB$4:$AC$16,2,FALSE)),"",VLOOKUP($B395&amp;" "&amp;$J395,Listas!$AB$4:$AC$16,2,FALSE))</f>
        <v/>
      </c>
      <c r="J395" s="15" t="str">
        <f>IF(ISERROR(VLOOKUP($H395,Listas!$L$4:$M$7,2,FALSE)),"",VLOOKUP($H395,Listas!$L$4:$M$7,2,FALSE))</f>
        <v/>
      </c>
      <c r="K395" s="29" t="str">
        <f t="shared" si="6"/>
        <v/>
      </c>
      <c r="L395" s="29" t="str">
        <f>IF(C395="no",VLOOKUP(B395,Listas!$R$4:$Z$17,9, FALSE),"Por favor, introduzca detalles aquí")</f>
        <v>Por favor, introduzca detalles aquí</v>
      </c>
      <c r="M395" s="30" t="str">
        <f>IF(ISERROR(VLOOKUP($E395,Listas!$T$4:$Y$44,5,FALSE)),"",VLOOKUP($E395,Listas!$T$4:$Y$44,5,FALSE))</f>
        <v/>
      </c>
      <c r="N395" s="30" t="str">
        <f>IF(ISERROR(VLOOKUP($E395,Listas!$T$4:$Y$44,6,FALSE)),"",VLOOKUP($E395,Listas!$T$4:$Y$44,6,FALSE))</f>
        <v/>
      </c>
    </row>
    <row r="396" spans="1:14" x14ac:dyDescent="0.25">
      <c r="A396" s="14"/>
      <c r="B396" s="23" t="s">
        <v>942</v>
      </c>
      <c r="C396" s="14" t="s">
        <v>934</v>
      </c>
      <c r="D396" s="27" t="str">
        <f>IF(ISERROR(VLOOKUP($B396,Listas!$R$4:$S$16,2,FALSE)),"",VLOOKUP($B396,Listas!$R$4:$S$16,2,FALSE))</f>
        <v/>
      </c>
      <c r="E396" s="27" t="s">
        <v>985</v>
      </c>
      <c r="F396" s="27" t="s">
        <v>954</v>
      </c>
      <c r="G396" s="15"/>
      <c r="H396" s="15" t="s">
        <v>909</v>
      </c>
      <c r="I396" s="28" t="str">
        <f>IF(ISERROR(VLOOKUP($B396&amp;" "&amp;$J396,Listas!$AB$4:$AC$16,2,FALSE)),"",VLOOKUP($B396&amp;" "&amp;$J396,Listas!$AB$4:$AC$16,2,FALSE))</f>
        <v/>
      </c>
      <c r="J396" s="15" t="str">
        <f>IF(ISERROR(VLOOKUP($H396,Listas!$L$4:$M$7,2,FALSE)),"",VLOOKUP($H396,Listas!$L$4:$M$7,2,FALSE))</f>
        <v/>
      </c>
      <c r="K396" s="29" t="str">
        <f t="shared" si="6"/>
        <v/>
      </c>
      <c r="L396" s="29" t="str">
        <f>IF(C396="no",VLOOKUP(B396,Listas!$R$4:$Z$17,9, FALSE),"Por favor, introduzca detalles aquí")</f>
        <v>Por favor, introduzca detalles aquí</v>
      </c>
      <c r="M396" s="30" t="str">
        <f>IF(ISERROR(VLOOKUP($E396,Listas!$T$4:$Y$44,5,FALSE)),"",VLOOKUP($E396,Listas!$T$4:$Y$44,5,FALSE))</f>
        <v/>
      </c>
      <c r="N396" s="30" t="str">
        <f>IF(ISERROR(VLOOKUP($E396,Listas!$T$4:$Y$44,6,FALSE)),"",VLOOKUP($E396,Listas!$T$4:$Y$44,6,FALSE))</f>
        <v/>
      </c>
    </row>
    <row r="397" spans="1:14" x14ac:dyDescent="0.25">
      <c r="A397" s="14"/>
      <c r="B397" s="23" t="s">
        <v>942</v>
      </c>
      <c r="C397" s="14" t="s">
        <v>934</v>
      </c>
      <c r="D397" s="27" t="str">
        <f>IF(ISERROR(VLOOKUP($B397,Listas!$R$4:$S$16,2,FALSE)),"",VLOOKUP($B397,Listas!$R$4:$S$16,2,FALSE))</f>
        <v/>
      </c>
      <c r="E397" s="27" t="s">
        <v>985</v>
      </c>
      <c r="F397" s="27" t="s">
        <v>954</v>
      </c>
      <c r="G397" s="15"/>
      <c r="H397" s="15" t="s">
        <v>909</v>
      </c>
      <c r="I397" s="28" t="str">
        <f>IF(ISERROR(VLOOKUP($B397&amp;" "&amp;$J397,Listas!$AB$4:$AC$16,2,FALSE)),"",VLOOKUP($B397&amp;" "&amp;$J397,Listas!$AB$4:$AC$16,2,FALSE))</f>
        <v/>
      </c>
      <c r="J397" s="15" t="str">
        <f>IF(ISERROR(VLOOKUP($H397,Listas!$L$4:$M$7,2,FALSE)),"",VLOOKUP($H397,Listas!$L$4:$M$7,2,FALSE))</f>
        <v/>
      </c>
      <c r="K397" s="29" t="str">
        <f t="shared" si="6"/>
        <v/>
      </c>
      <c r="L397" s="29" t="str">
        <f>IF(C397="no",VLOOKUP(B397,Listas!$R$4:$Z$17,9, FALSE),"Por favor, introduzca detalles aquí")</f>
        <v>Por favor, introduzca detalles aquí</v>
      </c>
      <c r="M397" s="30" t="str">
        <f>IF(ISERROR(VLOOKUP($E397,Listas!$T$4:$Y$44,5,FALSE)),"",VLOOKUP($E397,Listas!$T$4:$Y$44,5,FALSE))</f>
        <v/>
      </c>
      <c r="N397" s="30" t="str">
        <f>IF(ISERROR(VLOOKUP($E397,Listas!$T$4:$Y$44,6,FALSE)),"",VLOOKUP($E397,Listas!$T$4:$Y$44,6,FALSE))</f>
        <v/>
      </c>
    </row>
    <row r="398" spans="1:14" x14ac:dyDescent="0.25">
      <c r="A398" s="14"/>
      <c r="B398" s="23" t="s">
        <v>942</v>
      </c>
      <c r="C398" s="14" t="s">
        <v>934</v>
      </c>
      <c r="D398" s="27" t="str">
        <f>IF(ISERROR(VLOOKUP($B398,Listas!$R$4:$S$16,2,FALSE)),"",VLOOKUP($B398,Listas!$R$4:$S$16,2,FALSE))</f>
        <v/>
      </c>
      <c r="E398" s="27" t="s">
        <v>985</v>
      </c>
      <c r="F398" s="27" t="s">
        <v>954</v>
      </c>
      <c r="G398" s="15"/>
      <c r="H398" s="15" t="s">
        <v>909</v>
      </c>
      <c r="I398" s="28" t="str">
        <f>IF(ISERROR(VLOOKUP($B398&amp;" "&amp;$J398,Listas!$AB$4:$AC$16,2,FALSE)),"",VLOOKUP($B398&amp;" "&amp;$J398,Listas!$AB$4:$AC$16,2,FALSE))</f>
        <v/>
      </c>
      <c r="J398" s="15" t="str">
        <f>IF(ISERROR(VLOOKUP($H398,Listas!$L$4:$M$7,2,FALSE)),"",VLOOKUP($H398,Listas!$L$4:$M$7,2,FALSE))</f>
        <v/>
      </c>
      <c r="K398" s="29" t="str">
        <f t="shared" si="6"/>
        <v/>
      </c>
      <c r="L398" s="29" t="str">
        <f>IF(C398="no",VLOOKUP(B398,Listas!$R$4:$Z$17,9, FALSE),"Por favor, introduzca detalles aquí")</f>
        <v>Por favor, introduzca detalles aquí</v>
      </c>
      <c r="M398" s="30" t="str">
        <f>IF(ISERROR(VLOOKUP($E398,Listas!$T$4:$Y$44,5,FALSE)),"",VLOOKUP($E398,Listas!$T$4:$Y$44,5,FALSE))</f>
        <v/>
      </c>
      <c r="N398" s="30" t="str">
        <f>IF(ISERROR(VLOOKUP($E398,Listas!$T$4:$Y$44,6,FALSE)),"",VLOOKUP($E398,Listas!$T$4:$Y$44,6,FALSE))</f>
        <v/>
      </c>
    </row>
    <row r="399" spans="1:14" x14ac:dyDescent="0.25">
      <c r="A399" s="14"/>
      <c r="B399" s="23" t="s">
        <v>942</v>
      </c>
      <c r="C399" s="14" t="s">
        <v>934</v>
      </c>
      <c r="D399" s="27" t="str">
        <f>IF(ISERROR(VLOOKUP($B399,Listas!$R$4:$S$16,2,FALSE)),"",VLOOKUP($B399,Listas!$R$4:$S$16,2,FALSE))</f>
        <v/>
      </c>
      <c r="E399" s="27" t="s">
        <v>985</v>
      </c>
      <c r="F399" s="27" t="s">
        <v>954</v>
      </c>
      <c r="G399" s="15"/>
      <c r="H399" s="15" t="s">
        <v>909</v>
      </c>
      <c r="I399" s="28" t="str">
        <f>IF(ISERROR(VLOOKUP($B399&amp;" "&amp;$J399,Listas!$AB$4:$AC$16,2,FALSE)),"",VLOOKUP($B399&amp;" "&amp;$J399,Listas!$AB$4:$AC$16,2,FALSE))</f>
        <v/>
      </c>
      <c r="J399" s="15" t="str">
        <f>IF(ISERROR(VLOOKUP($H399,Listas!$L$4:$M$7,2,FALSE)),"",VLOOKUP($H399,Listas!$L$4:$M$7,2,FALSE))</f>
        <v/>
      </c>
      <c r="K399" s="29" t="str">
        <f t="shared" si="6"/>
        <v/>
      </c>
      <c r="L399" s="29" t="str">
        <f>IF(C399="no",VLOOKUP(B399,Listas!$R$4:$Z$17,9, FALSE),"Por favor, introduzca detalles aquí")</f>
        <v>Por favor, introduzca detalles aquí</v>
      </c>
      <c r="M399" s="30" t="str">
        <f>IF(ISERROR(VLOOKUP($E399,Listas!$T$4:$Y$44,5,FALSE)),"",VLOOKUP($E399,Listas!$T$4:$Y$44,5,FALSE))</f>
        <v/>
      </c>
      <c r="N399" s="30" t="str">
        <f>IF(ISERROR(VLOOKUP($E399,Listas!$T$4:$Y$44,6,FALSE)),"",VLOOKUP($E399,Listas!$T$4:$Y$44,6,FALSE))</f>
        <v/>
      </c>
    </row>
    <row r="400" spans="1:14" x14ac:dyDescent="0.25">
      <c r="A400" s="14"/>
      <c r="B400" s="23" t="s">
        <v>942</v>
      </c>
      <c r="C400" s="14" t="s">
        <v>934</v>
      </c>
      <c r="D400" s="27" t="str">
        <f>IF(ISERROR(VLOOKUP($B400,Listas!$R$4:$S$16,2,FALSE)),"",VLOOKUP($B400,Listas!$R$4:$S$16,2,FALSE))</f>
        <v/>
      </c>
      <c r="E400" s="27" t="s">
        <v>985</v>
      </c>
      <c r="F400" s="27" t="s">
        <v>954</v>
      </c>
      <c r="G400" s="15"/>
      <c r="H400" s="15" t="s">
        <v>909</v>
      </c>
      <c r="I400" s="28" t="str">
        <f>IF(ISERROR(VLOOKUP($B400&amp;" "&amp;$J400,Listas!$AB$4:$AC$16,2,FALSE)),"",VLOOKUP($B400&amp;" "&amp;$J400,Listas!$AB$4:$AC$16,2,FALSE))</f>
        <v/>
      </c>
      <c r="J400" s="15" t="str">
        <f>IF(ISERROR(VLOOKUP($H400,Listas!$L$4:$M$7,2,FALSE)),"",VLOOKUP($H400,Listas!$L$4:$M$7,2,FALSE))</f>
        <v/>
      </c>
      <c r="K400" s="29" t="str">
        <f t="shared" si="6"/>
        <v/>
      </c>
      <c r="L400" s="29" t="str">
        <f>IF(C400="no",VLOOKUP(B400,Listas!$R$4:$Z$17,9, FALSE),"Por favor, introduzca detalles aquí")</f>
        <v>Por favor, introduzca detalles aquí</v>
      </c>
      <c r="M400" s="30" t="str">
        <f>IF(ISERROR(VLOOKUP($E400,Listas!$T$4:$Y$44,5,FALSE)),"",VLOOKUP($E400,Listas!$T$4:$Y$44,5,FALSE))</f>
        <v/>
      </c>
      <c r="N400" s="30" t="str">
        <f>IF(ISERROR(VLOOKUP($E400,Listas!$T$4:$Y$44,6,FALSE)),"",VLOOKUP($E400,Listas!$T$4:$Y$44,6,FALSE))</f>
        <v/>
      </c>
    </row>
    <row r="401" spans="1:14" x14ac:dyDescent="0.25">
      <c r="A401" s="14"/>
      <c r="B401" s="23" t="s">
        <v>942</v>
      </c>
      <c r="C401" s="14" t="s">
        <v>934</v>
      </c>
      <c r="D401" s="27" t="str">
        <f>IF(ISERROR(VLOOKUP($B401,Listas!$R$4:$S$16,2,FALSE)),"",VLOOKUP($B401,Listas!$R$4:$S$16,2,FALSE))</f>
        <v/>
      </c>
      <c r="E401" s="27" t="s">
        <v>985</v>
      </c>
      <c r="F401" s="27" t="s">
        <v>954</v>
      </c>
      <c r="G401" s="15"/>
      <c r="H401" s="15" t="s">
        <v>909</v>
      </c>
      <c r="I401" s="28" t="str">
        <f>IF(ISERROR(VLOOKUP($B401&amp;" "&amp;$J401,Listas!$AB$4:$AC$16,2,FALSE)),"",VLOOKUP($B401&amp;" "&amp;$J401,Listas!$AB$4:$AC$16,2,FALSE))</f>
        <v/>
      </c>
      <c r="J401" s="15" t="str">
        <f>IF(ISERROR(VLOOKUP($H401,Listas!$L$4:$M$7,2,FALSE)),"",VLOOKUP($H401,Listas!$L$4:$M$7,2,FALSE))</f>
        <v/>
      </c>
      <c r="K401" s="29" t="str">
        <f t="shared" si="6"/>
        <v/>
      </c>
      <c r="L401" s="29" t="str">
        <f>IF(C401="no",VLOOKUP(B401,Listas!$R$4:$Z$17,9, FALSE),"Por favor, introduzca detalles aquí")</f>
        <v>Por favor, introduzca detalles aquí</v>
      </c>
      <c r="M401" s="30" t="str">
        <f>IF(ISERROR(VLOOKUP($E401,Listas!$T$4:$Y$44,5,FALSE)),"",VLOOKUP($E401,Listas!$T$4:$Y$44,5,FALSE))</f>
        <v/>
      </c>
      <c r="N401" s="30" t="str">
        <f>IF(ISERROR(VLOOKUP($E401,Listas!$T$4:$Y$44,6,FALSE)),"",VLOOKUP($E401,Listas!$T$4:$Y$44,6,FALSE))</f>
        <v/>
      </c>
    </row>
    <row r="402" spans="1:14" x14ac:dyDescent="0.25">
      <c r="A402" s="14"/>
      <c r="B402" s="23" t="s">
        <v>942</v>
      </c>
      <c r="C402" s="14" t="s">
        <v>934</v>
      </c>
      <c r="D402" s="27" t="str">
        <f>IF(ISERROR(VLOOKUP($B402,Listas!$R$4:$S$16,2,FALSE)),"",VLOOKUP($B402,Listas!$R$4:$S$16,2,FALSE))</f>
        <v/>
      </c>
      <c r="E402" s="27" t="s">
        <v>985</v>
      </c>
      <c r="F402" s="27" t="s">
        <v>954</v>
      </c>
      <c r="G402" s="15"/>
      <c r="H402" s="15" t="s">
        <v>909</v>
      </c>
      <c r="I402" s="28" t="str">
        <f>IF(ISERROR(VLOOKUP($B402&amp;" "&amp;$J402,Listas!$AB$4:$AC$16,2,FALSE)),"",VLOOKUP($B402&amp;" "&amp;$J402,Listas!$AB$4:$AC$16,2,FALSE))</f>
        <v/>
      </c>
      <c r="J402" s="15" t="str">
        <f>IF(ISERROR(VLOOKUP($H402,Listas!$L$4:$M$7,2,FALSE)),"",VLOOKUP($H402,Listas!$L$4:$M$7,2,FALSE))</f>
        <v/>
      </c>
      <c r="K402" s="29" t="str">
        <f t="shared" si="6"/>
        <v/>
      </c>
      <c r="L402" s="29" t="str">
        <f>IF(C402="no",VLOOKUP(B402,Listas!$R$4:$Z$17,9, FALSE),"Por favor, introduzca detalles aquí")</f>
        <v>Por favor, introduzca detalles aquí</v>
      </c>
      <c r="M402" s="30" t="str">
        <f>IF(ISERROR(VLOOKUP($E402,Listas!$T$4:$Y$44,5,FALSE)),"",VLOOKUP($E402,Listas!$T$4:$Y$44,5,FALSE))</f>
        <v/>
      </c>
      <c r="N402" s="30" t="str">
        <f>IF(ISERROR(VLOOKUP($E402,Listas!$T$4:$Y$44,6,FALSE)),"",VLOOKUP($E402,Listas!$T$4:$Y$44,6,FALSE))</f>
        <v/>
      </c>
    </row>
    <row r="403" spans="1:14" x14ac:dyDescent="0.25">
      <c r="A403" s="14"/>
      <c r="B403" s="23" t="s">
        <v>942</v>
      </c>
      <c r="C403" s="14" t="s">
        <v>934</v>
      </c>
      <c r="D403" s="27" t="str">
        <f>IF(ISERROR(VLOOKUP($B403,Listas!$R$4:$S$16,2,FALSE)),"",VLOOKUP($B403,Listas!$R$4:$S$16,2,FALSE))</f>
        <v/>
      </c>
      <c r="E403" s="27" t="s">
        <v>985</v>
      </c>
      <c r="F403" s="27" t="s">
        <v>954</v>
      </c>
      <c r="G403" s="15"/>
      <c r="H403" s="15" t="s">
        <v>909</v>
      </c>
      <c r="I403" s="28" t="str">
        <f>IF(ISERROR(VLOOKUP($B403&amp;" "&amp;$J403,Listas!$AB$4:$AC$16,2,FALSE)),"",VLOOKUP($B403&amp;" "&amp;$J403,Listas!$AB$4:$AC$16,2,FALSE))</f>
        <v/>
      </c>
      <c r="J403" s="15" t="str">
        <f>IF(ISERROR(VLOOKUP($H403,Listas!$L$4:$M$7,2,FALSE)),"",VLOOKUP($H403,Listas!$L$4:$M$7,2,FALSE))</f>
        <v/>
      </c>
      <c r="K403" s="29" t="str">
        <f t="shared" si="6"/>
        <v/>
      </c>
      <c r="L403" s="29" t="str">
        <f>IF(C403="no",VLOOKUP(B403,Listas!$R$4:$Z$17,9, FALSE),"Por favor, introduzca detalles aquí")</f>
        <v>Por favor, introduzca detalles aquí</v>
      </c>
      <c r="M403" s="30" t="str">
        <f>IF(ISERROR(VLOOKUP($E403,Listas!$T$4:$Y$44,5,FALSE)),"",VLOOKUP($E403,Listas!$T$4:$Y$44,5,FALSE))</f>
        <v/>
      </c>
      <c r="N403" s="30" t="str">
        <f>IF(ISERROR(VLOOKUP($E403,Listas!$T$4:$Y$44,6,FALSE)),"",VLOOKUP($E403,Listas!$T$4:$Y$44,6,FALSE))</f>
        <v/>
      </c>
    </row>
    <row r="404" spans="1:14" x14ac:dyDescent="0.25">
      <c r="A404" s="14"/>
      <c r="B404" s="23" t="s">
        <v>942</v>
      </c>
      <c r="C404" s="14" t="s">
        <v>934</v>
      </c>
      <c r="D404" s="27" t="str">
        <f>IF(ISERROR(VLOOKUP($B404,Listas!$R$4:$S$16,2,FALSE)),"",VLOOKUP($B404,Listas!$R$4:$S$16,2,FALSE))</f>
        <v/>
      </c>
      <c r="E404" s="27" t="s">
        <v>985</v>
      </c>
      <c r="F404" s="27" t="s">
        <v>954</v>
      </c>
      <c r="G404" s="15"/>
      <c r="H404" s="15" t="s">
        <v>909</v>
      </c>
      <c r="I404" s="28" t="str">
        <f>IF(ISERROR(VLOOKUP($B404&amp;" "&amp;$J404,Listas!$AB$4:$AC$16,2,FALSE)),"",VLOOKUP($B404&amp;" "&amp;$J404,Listas!$AB$4:$AC$16,2,FALSE))</f>
        <v/>
      </c>
      <c r="J404" s="15" t="str">
        <f>IF(ISERROR(VLOOKUP($H404,Listas!$L$4:$M$7,2,FALSE)),"",VLOOKUP($H404,Listas!$L$4:$M$7,2,FALSE))</f>
        <v/>
      </c>
      <c r="K404" s="29" t="str">
        <f t="shared" si="6"/>
        <v/>
      </c>
      <c r="L404" s="29" t="str">
        <f>IF(C404="no",VLOOKUP(B404,Listas!$R$4:$Z$17,9, FALSE),"Por favor, introduzca detalles aquí")</f>
        <v>Por favor, introduzca detalles aquí</v>
      </c>
      <c r="M404" s="30" t="str">
        <f>IF(ISERROR(VLOOKUP($E404,Listas!$T$4:$Y$44,5,FALSE)),"",VLOOKUP($E404,Listas!$T$4:$Y$44,5,FALSE))</f>
        <v/>
      </c>
      <c r="N404" s="30" t="str">
        <f>IF(ISERROR(VLOOKUP($E404,Listas!$T$4:$Y$44,6,FALSE)),"",VLOOKUP($E404,Listas!$T$4:$Y$44,6,FALSE))</f>
        <v/>
      </c>
    </row>
    <row r="405" spans="1:14" x14ac:dyDescent="0.25">
      <c r="A405" s="14"/>
      <c r="B405" s="23" t="s">
        <v>942</v>
      </c>
      <c r="C405" s="14" t="s">
        <v>934</v>
      </c>
      <c r="D405" s="27" t="str">
        <f>IF(ISERROR(VLOOKUP($B405,Listas!$R$4:$S$16,2,FALSE)),"",VLOOKUP($B405,Listas!$R$4:$S$16,2,FALSE))</f>
        <v/>
      </c>
      <c r="E405" s="27" t="s">
        <v>985</v>
      </c>
      <c r="F405" s="27" t="s">
        <v>954</v>
      </c>
      <c r="G405" s="15"/>
      <c r="H405" s="15" t="s">
        <v>909</v>
      </c>
      <c r="I405" s="28" t="str">
        <f>IF(ISERROR(VLOOKUP($B405&amp;" "&amp;$J405,Listas!$AB$4:$AC$16,2,FALSE)),"",VLOOKUP($B405&amp;" "&amp;$J405,Listas!$AB$4:$AC$16,2,FALSE))</f>
        <v/>
      </c>
      <c r="J405" s="15" t="str">
        <f>IF(ISERROR(VLOOKUP($H405,Listas!$L$4:$M$7,2,FALSE)),"",VLOOKUP($H405,Listas!$L$4:$M$7,2,FALSE))</f>
        <v/>
      </c>
      <c r="K405" s="29" t="str">
        <f t="shared" si="6"/>
        <v/>
      </c>
      <c r="L405" s="29" t="str">
        <f>IF(C405="no",VLOOKUP(B405,Listas!$R$4:$Z$17,9, FALSE),"Por favor, introduzca detalles aquí")</f>
        <v>Por favor, introduzca detalles aquí</v>
      </c>
      <c r="M405" s="30" t="str">
        <f>IF(ISERROR(VLOOKUP($E405,Listas!$T$4:$Y$44,5,FALSE)),"",VLOOKUP($E405,Listas!$T$4:$Y$44,5,FALSE))</f>
        <v/>
      </c>
      <c r="N405" s="30" t="str">
        <f>IF(ISERROR(VLOOKUP($E405,Listas!$T$4:$Y$44,6,FALSE)),"",VLOOKUP($E405,Listas!$T$4:$Y$44,6,FALSE))</f>
        <v/>
      </c>
    </row>
    <row r="406" spans="1:14" x14ac:dyDescent="0.25">
      <c r="A406" s="14"/>
      <c r="B406" s="23" t="s">
        <v>942</v>
      </c>
      <c r="C406" s="14" t="s">
        <v>934</v>
      </c>
      <c r="D406" s="27" t="str">
        <f>IF(ISERROR(VLOOKUP($B406,Listas!$R$4:$S$16,2,FALSE)),"",VLOOKUP($B406,Listas!$R$4:$S$16,2,FALSE))</f>
        <v/>
      </c>
      <c r="E406" s="27" t="s">
        <v>985</v>
      </c>
      <c r="F406" s="27" t="s">
        <v>954</v>
      </c>
      <c r="G406" s="15"/>
      <c r="H406" s="15" t="s">
        <v>909</v>
      </c>
      <c r="I406" s="28" t="str">
        <f>IF(ISERROR(VLOOKUP($B406&amp;" "&amp;$J406,Listas!$AB$4:$AC$16,2,FALSE)),"",VLOOKUP($B406&amp;" "&amp;$J406,Listas!$AB$4:$AC$16,2,FALSE))</f>
        <v/>
      </c>
      <c r="J406" s="15" t="str">
        <f>IF(ISERROR(VLOOKUP($H406,Listas!$L$4:$M$7,2,FALSE)),"",VLOOKUP($H406,Listas!$L$4:$M$7,2,FALSE))</f>
        <v/>
      </c>
      <c r="K406" s="29" t="str">
        <f t="shared" si="6"/>
        <v/>
      </c>
      <c r="L406" s="29" t="str">
        <f>IF(C406="no",VLOOKUP(B406,Listas!$R$4:$Z$17,9, FALSE),"Por favor, introduzca detalles aquí")</f>
        <v>Por favor, introduzca detalles aquí</v>
      </c>
      <c r="M406" s="30" t="str">
        <f>IF(ISERROR(VLOOKUP($E406,Listas!$T$4:$Y$44,5,FALSE)),"",VLOOKUP($E406,Listas!$T$4:$Y$44,5,FALSE))</f>
        <v/>
      </c>
      <c r="N406" s="30" t="str">
        <f>IF(ISERROR(VLOOKUP($E406,Listas!$T$4:$Y$44,6,FALSE)),"",VLOOKUP($E406,Listas!$T$4:$Y$44,6,FALSE))</f>
        <v/>
      </c>
    </row>
    <row r="407" spans="1:14" x14ac:dyDescent="0.25">
      <c r="A407" s="14"/>
      <c r="B407" s="23" t="s">
        <v>942</v>
      </c>
      <c r="C407" s="14" t="s">
        <v>934</v>
      </c>
      <c r="D407" s="27" t="str">
        <f>IF(ISERROR(VLOOKUP($B407,Listas!$R$4:$S$16,2,FALSE)),"",VLOOKUP($B407,Listas!$R$4:$S$16,2,FALSE))</f>
        <v/>
      </c>
      <c r="E407" s="27" t="s">
        <v>985</v>
      </c>
      <c r="F407" s="27" t="s">
        <v>954</v>
      </c>
      <c r="G407" s="15"/>
      <c r="H407" s="15" t="s">
        <v>909</v>
      </c>
      <c r="I407" s="28" t="str">
        <f>IF(ISERROR(VLOOKUP($B407&amp;" "&amp;$J407,Listas!$AB$4:$AC$16,2,FALSE)),"",VLOOKUP($B407&amp;" "&amp;$J407,Listas!$AB$4:$AC$16,2,FALSE))</f>
        <v/>
      </c>
      <c r="J407" s="15" t="str">
        <f>IF(ISERROR(VLOOKUP($H407,Listas!$L$4:$M$7,2,FALSE)),"",VLOOKUP($H407,Listas!$L$4:$M$7,2,FALSE))</f>
        <v/>
      </c>
      <c r="K407" s="29" t="str">
        <f t="shared" si="6"/>
        <v/>
      </c>
      <c r="L407" s="29" t="str">
        <f>IF(C407="no",VLOOKUP(B407,Listas!$R$4:$Z$17,9, FALSE),"Por favor, introduzca detalles aquí")</f>
        <v>Por favor, introduzca detalles aquí</v>
      </c>
      <c r="M407" s="30" t="str">
        <f>IF(ISERROR(VLOOKUP($E407,Listas!$T$4:$Y$44,5,FALSE)),"",VLOOKUP($E407,Listas!$T$4:$Y$44,5,FALSE))</f>
        <v/>
      </c>
      <c r="N407" s="30" t="str">
        <f>IF(ISERROR(VLOOKUP($E407,Listas!$T$4:$Y$44,6,FALSE)),"",VLOOKUP($E407,Listas!$T$4:$Y$44,6,FALSE))</f>
        <v/>
      </c>
    </row>
    <row r="408" spans="1:14" x14ac:dyDescent="0.25">
      <c r="A408" s="14"/>
      <c r="B408" s="23" t="s">
        <v>942</v>
      </c>
      <c r="C408" s="14" t="s">
        <v>934</v>
      </c>
      <c r="D408" s="27" t="str">
        <f>IF(ISERROR(VLOOKUP($B408,Listas!$R$4:$S$16,2,FALSE)),"",VLOOKUP($B408,Listas!$R$4:$S$16,2,FALSE))</f>
        <v/>
      </c>
      <c r="E408" s="27" t="s">
        <v>985</v>
      </c>
      <c r="F408" s="27" t="s">
        <v>954</v>
      </c>
      <c r="G408" s="15"/>
      <c r="H408" s="15" t="s">
        <v>909</v>
      </c>
      <c r="I408" s="28" t="str">
        <f>IF(ISERROR(VLOOKUP($B408&amp;" "&amp;$J408,Listas!$AB$4:$AC$16,2,FALSE)),"",VLOOKUP($B408&amp;" "&amp;$J408,Listas!$AB$4:$AC$16,2,FALSE))</f>
        <v/>
      </c>
      <c r="J408" s="15" t="str">
        <f>IF(ISERROR(VLOOKUP($H408,Listas!$L$4:$M$7,2,FALSE)),"",VLOOKUP($H408,Listas!$L$4:$M$7,2,FALSE))</f>
        <v/>
      </c>
      <c r="K408" s="29" t="str">
        <f t="shared" si="6"/>
        <v/>
      </c>
      <c r="L408" s="29" t="str">
        <f>IF(C408="no",VLOOKUP(B408,Listas!$R$4:$Z$17,9, FALSE),"Por favor, introduzca detalles aquí")</f>
        <v>Por favor, introduzca detalles aquí</v>
      </c>
      <c r="M408" s="30" t="str">
        <f>IF(ISERROR(VLOOKUP($E408,Listas!$T$4:$Y$44,5,FALSE)),"",VLOOKUP($E408,Listas!$T$4:$Y$44,5,FALSE))</f>
        <v/>
      </c>
      <c r="N408" s="30" t="str">
        <f>IF(ISERROR(VLOOKUP($E408,Listas!$T$4:$Y$44,6,FALSE)),"",VLOOKUP($E408,Listas!$T$4:$Y$44,6,FALSE))</f>
        <v/>
      </c>
    </row>
    <row r="409" spans="1:14" x14ac:dyDescent="0.25">
      <c r="A409" s="14"/>
      <c r="B409" s="23" t="s">
        <v>942</v>
      </c>
      <c r="C409" s="14" t="s">
        <v>934</v>
      </c>
      <c r="D409" s="27" t="str">
        <f>IF(ISERROR(VLOOKUP($B409,Listas!$R$4:$S$16,2,FALSE)),"",VLOOKUP($B409,Listas!$R$4:$S$16,2,FALSE))</f>
        <v/>
      </c>
      <c r="E409" s="27" t="s">
        <v>985</v>
      </c>
      <c r="F409" s="27" t="s">
        <v>954</v>
      </c>
      <c r="G409" s="15"/>
      <c r="H409" s="15" t="s">
        <v>909</v>
      </c>
      <c r="I409" s="28" t="str">
        <f>IF(ISERROR(VLOOKUP($B409&amp;" "&amp;$J409,Listas!$AB$4:$AC$16,2,FALSE)),"",VLOOKUP($B409&amp;" "&amp;$J409,Listas!$AB$4:$AC$16,2,FALSE))</f>
        <v/>
      </c>
      <c r="J409" s="15" t="str">
        <f>IF(ISERROR(VLOOKUP($H409,Listas!$L$4:$M$7,2,FALSE)),"",VLOOKUP($H409,Listas!$L$4:$M$7,2,FALSE))</f>
        <v/>
      </c>
      <c r="K409" s="29" t="str">
        <f t="shared" si="6"/>
        <v/>
      </c>
      <c r="L409" s="29" t="str">
        <f>IF(C409="no",VLOOKUP(B409,Listas!$R$4:$Z$17,9, FALSE),"Por favor, introduzca detalles aquí")</f>
        <v>Por favor, introduzca detalles aquí</v>
      </c>
      <c r="M409" s="30" t="str">
        <f>IF(ISERROR(VLOOKUP($E409,Listas!$T$4:$Y$44,5,FALSE)),"",VLOOKUP($E409,Listas!$T$4:$Y$44,5,FALSE))</f>
        <v/>
      </c>
      <c r="N409" s="30" t="str">
        <f>IF(ISERROR(VLOOKUP($E409,Listas!$T$4:$Y$44,6,FALSE)),"",VLOOKUP($E409,Listas!$T$4:$Y$44,6,FALSE))</f>
        <v/>
      </c>
    </row>
    <row r="410" spans="1:14" x14ac:dyDescent="0.25">
      <c r="A410" s="14"/>
      <c r="B410" s="23" t="s">
        <v>942</v>
      </c>
      <c r="C410" s="14" t="s">
        <v>934</v>
      </c>
      <c r="D410" s="27" t="str">
        <f>IF(ISERROR(VLOOKUP($B410,Listas!$R$4:$S$16,2,FALSE)),"",VLOOKUP($B410,Listas!$R$4:$S$16,2,FALSE))</f>
        <v/>
      </c>
      <c r="E410" s="27" t="s">
        <v>985</v>
      </c>
      <c r="F410" s="27" t="s">
        <v>954</v>
      </c>
      <c r="G410" s="15"/>
      <c r="H410" s="15" t="s">
        <v>909</v>
      </c>
      <c r="I410" s="28" t="str">
        <f>IF(ISERROR(VLOOKUP($B410&amp;" "&amp;$J410,Listas!$AB$4:$AC$16,2,FALSE)),"",VLOOKUP($B410&amp;" "&amp;$J410,Listas!$AB$4:$AC$16,2,FALSE))</f>
        <v/>
      </c>
      <c r="J410" s="15" t="str">
        <f>IF(ISERROR(VLOOKUP($H410,Listas!$L$4:$M$7,2,FALSE)),"",VLOOKUP($H410,Listas!$L$4:$M$7,2,FALSE))</f>
        <v/>
      </c>
      <c r="K410" s="29" t="str">
        <f t="shared" si="6"/>
        <v/>
      </c>
      <c r="L410" s="29" t="str">
        <f>IF(C410="no",VLOOKUP(B410,Listas!$R$4:$Z$17,9, FALSE),"Por favor, introduzca detalles aquí")</f>
        <v>Por favor, introduzca detalles aquí</v>
      </c>
      <c r="M410" s="30" t="str">
        <f>IF(ISERROR(VLOOKUP($E410,Listas!$T$4:$Y$44,5,FALSE)),"",VLOOKUP($E410,Listas!$T$4:$Y$44,5,FALSE))</f>
        <v/>
      </c>
      <c r="N410" s="30" t="str">
        <f>IF(ISERROR(VLOOKUP($E410,Listas!$T$4:$Y$44,6,FALSE)),"",VLOOKUP($E410,Listas!$T$4:$Y$44,6,FALSE))</f>
        <v/>
      </c>
    </row>
    <row r="411" spans="1:14" x14ac:dyDescent="0.25">
      <c r="A411" s="14"/>
      <c r="B411" s="23" t="s">
        <v>942</v>
      </c>
      <c r="C411" s="14" t="s">
        <v>934</v>
      </c>
      <c r="D411" s="27" t="str">
        <f>IF(ISERROR(VLOOKUP($B411,Listas!$R$4:$S$16,2,FALSE)),"",VLOOKUP($B411,Listas!$R$4:$S$16,2,FALSE))</f>
        <v/>
      </c>
      <c r="E411" s="27" t="s">
        <v>985</v>
      </c>
      <c r="F411" s="27" t="s">
        <v>954</v>
      </c>
      <c r="G411" s="15"/>
      <c r="H411" s="15" t="s">
        <v>909</v>
      </c>
      <c r="I411" s="28" t="str">
        <f>IF(ISERROR(VLOOKUP($B411&amp;" "&amp;$J411,Listas!$AB$4:$AC$16,2,FALSE)),"",VLOOKUP($B411&amp;" "&amp;$J411,Listas!$AB$4:$AC$16,2,FALSE))</f>
        <v/>
      </c>
      <c r="J411" s="15" t="str">
        <f>IF(ISERROR(VLOOKUP($H411,Listas!$L$4:$M$7,2,FALSE)),"",VLOOKUP($H411,Listas!$L$4:$M$7,2,FALSE))</f>
        <v/>
      </c>
      <c r="K411" s="29" t="str">
        <f t="shared" si="6"/>
        <v/>
      </c>
      <c r="L411" s="29" t="str">
        <f>IF(C411="no",VLOOKUP(B411,Listas!$R$4:$Z$17,9, FALSE),"Por favor, introduzca detalles aquí")</f>
        <v>Por favor, introduzca detalles aquí</v>
      </c>
      <c r="M411" s="30" t="str">
        <f>IF(ISERROR(VLOOKUP($E411,Listas!$T$4:$Y$44,5,FALSE)),"",VLOOKUP($E411,Listas!$T$4:$Y$44,5,FALSE))</f>
        <v/>
      </c>
      <c r="N411" s="30" t="str">
        <f>IF(ISERROR(VLOOKUP($E411,Listas!$T$4:$Y$44,6,FALSE)),"",VLOOKUP($E411,Listas!$T$4:$Y$44,6,FALSE))</f>
        <v/>
      </c>
    </row>
    <row r="412" spans="1:14" x14ac:dyDescent="0.25">
      <c r="A412" s="14"/>
      <c r="B412" s="23" t="s">
        <v>942</v>
      </c>
      <c r="C412" s="14" t="s">
        <v>934</v>
      </c>
      <c r="D412" s="27" t="str">
        <f>IF(ISERROR(VLOOKUP($B412,Listas!$R$4:$S$16,2,FALSE)),"",VLOOKUP($B412,Listas!$R$4:$S$16,2,FALSE))</f>
        <v/>
      </c>
      <c r="E412" s="27" t="s">
        <v>985</v>
      </c>
      <c r="F412" s="27" t="s">
        <v>954</v>
      </c>
      <c r="G412" s="15"/>
      <c r="H412" s="15" t="s">
        <v>909</v>
      </c>
      <c r="I412" s="28" t="str">
        <f>IF(ISERROR(VLOOKUP($B412&amp;" "&amp;$J412,Listas!$AB$4:$AC$16,2,FALSE)),"",VLOOKUP($B412&amp;" "&amp;$J412,Listas!$AB$4:$AC$16,2,FALSE))</f>
        <v/>
      </c>
      <c r="J412" s="15" t="str">
        <f>IF(ISERROR(VLOOKUP($H412,Listas!$L$4:$M$7,2,FALSE)),"",VLOOKUP($H412,Listas!$L$4:$M$7,2,FALSE))</f>
        <v/>
      </c>
      <c r="K412" s="29" t="str">
        <f t="shared" si="6"/>
        <v/>
      </c>
      <c r="L412" s="29" t="str">
        <f>IF(C412="no",VLOOKUP(B412,Listas!$R$4:$Z$17,9, FALSE),"Por favor, introduzca detalles aquí")</f>
        <v>Por favor, introduzca detalles aquí</v>
      </c>
      <c r="M412" s="30" t="str">
        <f>IF(ISERROR(VLOOKUP($E412,Listas!$T$4:$Y$44,5,FALSE)),"",VLOOKUP($E412,Listas!$T$4:$Y$44,5,FALSE))</f>
        <v/>
      </c>
      <c r="N412" s="30" t="str">
        <f>IF(ISERROR(VLOOKUP($E412,Listas!$T$4:$Y$44,6,FALSE)),"",VLOOKUP($E412,Listas!$T$4:$Y$44,6,FALSE))</f>
        <v/>
      </c>
    </row>
    <row r="413" spans="1:14" x14ac:dyDescent="0.25">
      <c r="A413" s="14"/>
      <c r="B413" s="23" t="s">
        <v>942</v>
      </c>
      <c r="C413" s="14" t="s">
        <v>934</v>
      </c>
      <c r="D413" s="27" t="str">
        <f>IF(ISERROR(VLOOKUP($B413,Listas!$R$4:$S$16,2,FALSE)),"",VLOOKUP($B413,Listas!$R$4:$S$16,2,FALSE))</f>
        <v/>
      </c>
      <c r="E413" s="27" t="s">
        <v>985</v>
      </c>
      <c r="F413" s="27" t="s">
        <v>954</v>
      </c>
      <c r="G413" s="15"/>
      <c r="H413" s="15" t="s">
        <v>909</v>
      </c>
      <c r="I413" s="28" t="str">
        <f>IF(ISERROR(VLOOKUP($B413&amp;" "&amp;$J413,Listas!$AB$4:$AC$16,2,FALSE)),"",VLOOKUP($B413&amp;" "&amp;$J413,Listas!$AB$4:$AC$16,2,FALSE))</f>
        <v/>
      </c>
      <c r="J413" s="15" t="str">
        <f>IF(ISERROR(VLOOKUP($H413,Listas!$L$4:$M$7,2,FALSE)),"",VLOOKUP($H413,Listas!$L$4:$M$7,2,FALSE))</f>
        <v/>
      </c>
      <c r="K413" s="29" t="str">
        <f t="shared" si="6"/>
        <v/>
      </c>
      <c r="L413" s="29" t="str">
        <f>IF(C413="no",VLOOKUP(B413,Listas!$R$4:$Z$17,9, FALSE),"Por favor, introduzca detalles aquí")</f>
        <v>Por favor, introduzca detalles aquí</v>
      </c>
      <c r="M413" s="30" t="str">
        <f>IF(ISERROR(VLOOKUP($E413,Listas!$T$4:$Y$44,5,FALSE)),"",VLOOKUP($E413,Listas!$T$4:$Y$44,5,FALSE))</f>
        <v/>
      </c>
      <c r="N413" s="30" t="str">
        <f>IF(ISERROR(VLOOKUP($E413,Listas!$T$4:$Y$44,6,FALSE)),"",VLOOKUP($E413,Listas!$T$4:$Y$44,6,FALSE))</f>
        <v/>
      </c>
    </row>
    <row r="414" spans="1:14" x14ac:dyDescent="0.25">
      <c r="A414" s="14"/>
      <c r="B414" s="23" t="s">
        <v>942</v>
      </c>
      <c r="C414" s="14" t="s">
        <v>934</v>
      </c>
      <c r="D414" s="27" t="str">
        <f>IF(ISERROR(VLOOKUP($B414,Listas!$R$4:$S$16,2,FALSE)),"",VLOOKUP($B414,Listas!$R$4:$S$16,2,FALSE))</f>
        <v/>
      </c>
      <c r="E414" s="27" t="s">
        <v>985</v>
      </c>
      <c r="F414" s="27" t="s">
        <v>954</v>
      </c>
      <c r="G414" s="15"/>
      <c r="H414" s="15" t="s">
        <v>909</v>
      </c>
      <c r="I414" s="28" t="str">
        <f>IF(ISERROR(VLOOKUP($B414&amp;" "&amp;$J414,Listas!$AB$4:$AC$16,2,FALSE)),"",VLOOKUP($B414&amp;" "&amp;$J414,Listas!$AB$4:$AC$16,2,FALSE))</f>
        <v/>
      </c>
      <c r="J414" s="15" t="str">
        <f>IF(ISERROR(VLOOKUP($H414,Listas!$L$4:$M$7,2,FALSE)),"",VLOOKUP($H414,Listas!$L$4:$M$7,2,FALSE))</f>
        <v/>
      </c>
      <c r="K414" s="29" t="str">
        <f t="shared" si="6"/>
        <v/>
      </c>
      <c r="L414" s="29" t="str">
        <f>IF(C414="no",VLOOKUP(B414,Listas!$R$4:$Z$17,9, FALSE),"Por favor, introduzca detalles aquí")</f>
        <v>Por favor, introduzca detalles aquí</v>
      </c>
      <c r="M414" s="30" t="str">
        <f>IF(ISERROR(VLOOKUP($E414,Listas!$T$4:$Y$44,5,FALSE)),"",VLOOKUP($E414,Listas!$T$4:$Y$44,5,FALSE))</f>
        <v/>
      </c>
      <c r="N414" s="30" t="str">
        <f>IF(ISERROR(VLOOKUP($E414,Listas!$T$4:$Y$44,6,FALSE)),"",VLOOKUP($E414,Listas!$T$4:$Y$44,6,FALSE))</f>
        <v/>
      </c>
    </row>
    <row r="415" spans="1:14" x14ac:dyDescent="0.25">
      <c r="A415" s="14"/>
      <c r="B415" s="23" t="s">
        <v>942</v>
      </c>
      <c r="C415" s="14" t="s">
        <v>934</v>
      </c>
      <c r="D415" s="27" t="str">
        <f>IF(ISERROR(VLOOKUP($B415,Listas!$R$4:$S$16,2,FALSE)),"",VLOOKUP($B415,Listas!$R$4:$S$16,2,FALSE))</f>
        <v/>
      </c>
      <c r="E415" s="27" t="s">
        <v>985</v>
      </c>
      <c r="F415" s="27" t="s">
        <v>954</v>
      </c>
      <c r="G415" s="15"/>
      <c r="H415" s="15" t="s">
        <v>909</v>
      </c>
      <c r="I415" s="28" t="str">
        <f>IF(ISERROR(VLOOKUP($B415&amp;" "&amp;$J415,Listas!$AB$4:$AC$16,2,FALSE)),"",VLOOKUP($B415&amp;" "&amp;$J415,Listas!$AB$4:$AC$16,2,FALSE))</f>
        <v/>
      </c>
      <c r="J415" s="15" t="str">
        <f>IF(ISERROR(VLOOKUP($H415,Listas!$L$4:$M$7,2,FALSE)),"",VLOOKUP($H415,Listas!$L$4:$M$7,2,FALSE))</f>
        <v/>
      </c>
      <c r="K415" s="29" t="str">
        <f t="shared" si="6"/>
        <v/>
      </c>
      <c r="L415" s="29" t="str">
        <f>IF(C415="no",VLOOKUP(B415,Listas!$R$4:$Z$17,9, FALSE),"Por favor, introduzca detalles aquí")</f>
        <v>Por favor, introduzca detalles aquí</v>
      </c>
      <c r="M415" s="30" t="str">
        <f>IF(ISERROR(VLOOKUP($E415,Listas!$T$4:$Y$44,5,FALSE)),"",VLOOKUP($E415,Listas!$T$4:$Y$44,5,FALSE))</f>
        <v/>
      </c>
      <c r="N415" s="30" t="str">
        <f>IF(ISERROR(VLOOKUP($E415,Listas!$T$4:$Y$44,6,FALSE)),"",VLOOKUP($E415,Listas!$T$4:$Y$44,6,FALSE))</f>
        <v/>
      </c>
    </row>
    <row r="416" spans="1:14" x14ac:dyDescent="0.25">
      <c r="A416" s="14"/>
      <c r="B416" s="23" t="s">
        <v>942</v>
      </c>
      <c r="C416" s="14" t="s">
        <v>934</v>
      </c>
      <c r="D416" s="27" t="str">
        <f>IF(ISERROR(VLOOKUP($B416,Listas!$R$4:$S$16,2,FALSE)),"",VLOOKUP($B416,Listas!$R$4:$S$16,2,FALSE))</f>
        <v/>
      </c>
      <c r="E416" s="27" t="s">
        <v>985</v>
      </c>
      <c r="F416" s="27" t="s">
        <v>954</v>
      </c>
      <c r="G416" s="15"/>
      <c r="H416" s="15" t="s">
        <v>909</v>
      </c>
      <c r="I416" s="28" t="str">
        <f>IF(ISERROR(VLOOKUP($B416&amp;" "&amp;$J416,Listas!$AB$4:$AC$16,2,FALSE)),"",VLOOKUP($B416&amp;" "&amp;$J416,Listas!$AB$4:$AC$16,2,FALSE))</f>
        <v/>
      </c>
      <c r="J416" s="15" t="str">
        <f>IF(ISERROR(VLOOKUP($H416,Listas!$L$4:$M$7,2,FALSE)),"",VLOOKUP($H416,Listas!$L$4:$M$7,2,FALSE))</f>
        <v/>
      </c>
      <c r="K416" s="29" t="str">
        <f t="shared" si="6"/>
        <v/>
      </c>
      <c r="L416" s="29" t="str">
        <f>IF(C416="no",VLOOKUP(B416,Listas!$R$4:$Z$17,9, FALSE),"Por favor, introduzca detalles aquí")</f>
        <v>Por favor, introduzca detalles aquí</v>
      </c>
      <c r="M416" s="30" t="str">
        <f>IF(ISERROR(VLOOKUP($E416,Listas!$T$4:$Y$44,5,FALSE)),"",VLOOKUP($E416,Listas!$T$4:$Y$44,5,FALSE))</f>
        <v/>
      </c>
      <c r="N416" s="30" t="str">
        <f>IF(ISERROR(VLOOKUP($E416,Listas!$T$4:$Y$44,6,FALSE)),"",VLOOKUP($E416,Listas!$T$4:$Y$44,6,FALSE))</f>
        <v/>
      </c>
    </row>
    <row r="417" spans="1:14" x14ac:dyDescent="0.25">
      <c r="A417" s="14"/>
      <c r="B417" s="23" t="s">
        <v>942</v>
      </c>
      <c r="C417" s="14" t="s">
        <v>934</v>
      </c>
      <c r="D417" s="27" t="str">
        <f>IF(ISERROR(VLOOKUP($B417,Listas!$R$4:$S$16,2,FALSE)),"",VLOOKUP($B417,Listas!$R$4:$S$16,2,FALSE))</f>
        <v/>
      </c>
      <c r="E417" s="27" t="s">
        <v>985</v>
      </c>
      <c r="F417" s="27" t="s">
        <v>954</v>
      </c>
      <c r="G417" s="15"/>
      <c r="H417" s="15" t="s">
        <v>909</v>
      </c>
      <c r="I417" s="28" t="str">
        <f>IF(ISERROR(VLOOKUP($B417&amp;" "&amp;$J417,Listas!$AB$4:$AC$16,2,FALSE)),"",VLOOKUP($B417&amp;" "&amp;$J417,Listas!$AB$4:$AC$16,2,FALSE))</f>
        <v/>
      </c>
      <c r="J417" s="15" t="str">
        <f>IF(ISERROR(VLOOKUP($H417,Listas!$L$4:$M$7,2,FALSE)),"",VLOOKUP($H417,Listas!$L$4:$M$7,2,FALSE))</f>
        <v/>
      </c>
      <c r="K417" s="29" t="str">
        <f t="shared" si="6"/>
        <v/>
      </c>
      <c r="L417" s="29" t="str">
        <f>IF(C417="no",VLOOKUP(B417,Listas!$R$4:$Z$17,9, FALSE),"Por favor, introduzca detalles aquí")</f>
        <v>Por favor, introduzca detalles aquí</v>
      </c>
      <c r="M417" s="30" t="str">
        <f>IF(ISERROR(VLOOKUP($E417,Listas!$T$4:$Y$44,5,FALSE)),"",VLOOKUP($E417,Listas!$T$4:$Y$44,5,FALSE))</f>
        <v/>
      </c>
      <c r="N417" s="30" t="str">
        <f>IF(ISERROR(VLOOKUP($E417,Listas!$T$4:$Y$44,6,FALSE)),"",VLOOKUP($E417,Listas!$T$4:$Y$44,6,FALSE))</f>
        <v/>
      </c>
    </row>
    <row r="418" spans="1:14" x14ac:dyDescent="0.25">
      <c r="A418" s="14"/>
      <c r="B418" s="23" t="s">
        <v>942</v>
      </c>
      <c r="C418" s="14" t="s">
        <v>934</v>
      </c>
      <c r="D418" s="27" t="str">
        <f>IF(ISERROR(VLOOKUP($B418,Listas!$R$4:$S$16,2,FALSE)),"",VLOOKUP($B418,Listas!$R$4:$S$16,2,FALSE))</f>
        <v/>
      </c>
      <c r="E418" s="27" t="s">
        <v>985</v>
      </c>
      <c r="F418" s="27" t="s">
        <v>954</v>
      </c>
      <c r="G418" s="15"/>
      <c r="H418" s="15" t="s">
        <v>909</v>
      </c>
      <c r="I418" s="28" t="str">
        <f>IF(ISERROR(VLOOKUP($B418&amp;" "&amp;$J418,Listas!$AB$4:$AC$16,2,FALSE)),"",VLOOKUP($B418&amp;" "&amp;$J418,Listas!$AB$4:$AC$16,2,FALSE))</f>
        <v/>
      </c>
      <c r="J418" s="15" t="str">
        <f>IF(ISERROR(VLOOKUP($H418,Listas!$L$4:$M$7,2,FALSE)),"",VLOOKUP($H418,Listas!$L$4:$M$7,2,FALSE))</f>
        <v/>
      </c>
      <c r="K418" s="29" t="str">
        <f t="shared" si="6"/>
        <v/>
      </c>
      <c r="L418" s="29" t="str">
        <f>IF(C418="no",VLOOKUP(B418,Listas!$R$4:$Z$17,9, FALSE),"Por favor, introduzca detalles aquí")</f>
        <v>Por favor, introduzca detalles aquí</v>
      </c>
      <c r="M418" s="30" t="str">
        <f>IF(ISERROR(VLOOKUP($E418,Listas!$T$4:$Y$44,5,FALSE)),"",VLOOKUP($E418,Listas!$T$4:$Y$44,5,FALSE))</f>
        <v/>
      </c>
      <c r="N418" s="30" t="str">
        <f>IF(ISERROR(VLOOKUP($E418,Listas!$T$4:$Y$44,6,FALSE)),"",VLOOKUP($E418,Listas!$T$4:$Y$44,6,FALSE))</f>
        <v/>
      </c>
    </row>
    <row r="419" spans="1:14" x14ac:dyDescent="0.25">
      <c r="A419" s="14"/>
      <c r="B419" s="23" t="s">
        <v>942</v>
      </c>
      <c r="C419" s="14" t="s">
        <v>934</v>
      </c>
      <c r="D419" s="27" t="str">
        <f>IF(ISERROR(VLOOKUP($B419,Listas!$R$4:$S$16,2,FALSE)),"",VLOOKUP($B419,Listas!$R$4:$S$16,2,FALSE))</f>
        <v/>
      </c>
      <c r="E419" s="27" t="s">
        <v>985</v>
      </c>
      <c r="F419" s="27" t="s">
        <v>954</v>
      </c>
      <c r="G419" s="15"/>
      <c r="H419" s="15" t="s">
        <v>909</v>
      </c>
      <c r="I419" s="28" t="str">
        <f>IF(ISERROR(VLOOKUP($B419&amp;" "&amp;$J419,Listas!$AB$4:$AC$16,2,FALSE)),"",VLOOKUP($B419&amp;" "&amp;$J419,Listas!$AB$4:$AC$16,2,FALSE))</f>
        <v/>
      </c>
      <c r="J419" s="15" t="str">
        <f>IF(ISERROR(VLOOKUP($H419,Listas!$L$4:$M$7,2,FALSE)),"",VLOOKUP($H419,Listas!$L$4:$M$7,2,FALSE))</f>
        <v/>
      </c>
      <c r="K419" s="29" t="str">
        <f t="shared" si="6"/>
        <v/>
      </c>
      <c r="L419" s="29" t="str">
        <f>IF(C419="no",VLOOKUP(B419,Listas!$R$4:$Z$17,9, FALSE),"Por favor, introduzca detalles aquí")</f>
        <v>Por favor, introduzca detalles aquí</v>
      </c>
      <c r="M419" s="30" t="str">
        <f>IF(ISERROR(VLOOKUP($E419,Listas!$T$4:$Y$44,5,FALSE)),"",VLOOKUP($E419,Listas!$T$4:$Y$44,5,FALSE))</f>
        <v/>
      </c>
      <c r="N419" s="30" t="str">
        <f>IF(ISERROR(VLOOKUP($E419,Listas!$T$4:$Y$44,6,FALSE)),"",VLOOKUP($E419,Listas!$T$4:$Y$44,6,FALSE))</f>
        <v/>
      </c>
    </row>
    <row r="420" spans="1:14" x14ac:dyDescent="0.25">
      <c r="A420" s="14"/>
      <c r="B420" s="23" t="s">
        <v>942</v>
      </c>
      <c r="C420" s="14" t="s">
        <v>934</v>
      </c>
      <c r="D420" s="27" t="str">
        <f>IF(ISERROR(VLOOKUP($B420,Listas!$R$4:$S$16,2,FALSE)),"",VLOOKUP($B420,Listas!$R$4:$S$16,2,FALSE))</f>
        <v/>
      </c>
      <c r="E420" s="27" t="s">
        <v>985</v>
      </c>
      <c r="F420" s="27" t="s">
        <v>954</v>
      </c>
      <c r="G420" s="15"/>
      <c r="H420" s="15" t="s">
        <v>909</v>
      </c>
      <c r="I420" s="28" t="str">
        <f>IF(ISERROR(VLOOKUP($B420&amp;" "&amp;$J420,Listas!$AB$4:$AC$16,2,FALSE)),"",VLOOKUP($B420&amp;" "&amp;$J420,Listas!$AB$4:$AC$16,2,FALSE))</f>
        <v/>
      </c>
      <c r="J420" s="15" t="str">
        <f>IF(ISERROR(VLOOKUP($H420,Listas!$L$4:$M$7,2,FALSE)),"",VLOOKUP($H420,Listas!$L$4:$M$7,2,FALSE))</f>
        <v/>
      </c>
      <c r="K420" s="29" t="str">
        <f t="shared" si="6"/>
        <v/>
      </c>
      <c r="L420" s="29" t="str">
        <f>IF(C420="no",VLOOKUP(B420,Listas!$R$4:$Z$17,9, FALSE),"Por favor, introduzca detalles aquí")</f>
        <v>Por favor, introduzca detalles aquí</v>
      </c>
      <c r="M420" s="30" t="str">
        <f>IF(ISERROR(VLOOKUP($E420,Listas!$T$4:$Y$44,5,FALSE)),"",VLOOKUP($E420,Listas!$T$4:$Y$44,5,FALSE))</f>
        <v/>
      </c>
      <c r="N420" s="30" t="str">
        <f>IF(ISERROR(VLOOKUP($E420,Listas!$T$4:$Y$44,6,FALSE)),"",VLOOKUP($E420,Listas!$T$4:$Y$44,6,FALSE))</f>
        <v/>
      </c>
    </row>
    <row r="421" spans="1:14" x14ac:dyDescent="0.25">
      <c r="A421" s="14"/>
      <c r="B421" s="23" t="s">
        <v>942</v>
      </c>
      <c r="C421" s="14" t="s">
        <v>934</v>
      </c>
      <c r="D421" s="27" t="str">
        <f>IF(ISERROR(VLOOKUP($B421,Listas!$R$4:$S$16,2,FALSE)),"",VLOOKUP($B421,Listas!$R$4:$S$16,2,FALSE))</f>
        <v/>
      </c>
      <c r="E421" s="27" t="s">
        <v>985</v>
      </c>
      <c r="F421" s="27" t="s">
        <v>954</v>
      </c>
      <c r="G421" s="15"/>
      <c r="H421" s="15" t="s">
        <v>909</v>
      </c>
      <c r="I421" s="28" t="str">
        <f>IF(ISERROR(VLOOKUP($B421&amp;" "&amp;$J421,Listas!$AB$4:$AC$16,2,FALSE)),"",VLOOKUP($B421&amp;" "&amp;$J421,Listas!$AB$4:$AC$16,2,FALSE))</f>
        <v/>
      </c>
      <c r="J421" s="15" t="str">
        <f>IF(ISERROR(VLOOKUP($H421,Listas!$L$4:$M$7,2,FALSE)),"",VLOOKUP($H421,Listas!$L$4:$M$7,2,FALSE))</f>
        <v/>
      </c>
      <c r="K421" s="29" t="str">
        <f t="shared" si="6"/>
        <v/>
      </c>
      <c r="L421" s="29" t="str">
        <f>IF(C421="no",VLOOKUP(B421,Listas!$R$4:$Z$17,9, FALSE),"Por favor, introduzca detalles aquí")</f>
        <v>Por favor, introduzca detalles aquí</v>
      </c>
      <c r="M421" s="30" t="str">
        <f>IF(ISERROR(VLOOKUP($E421,Listas!$T$4:$Y$44,5,FALSE)),"",VLOOKUP($E421,Listas!$T$4:$Y$44,5,FALSE))</f>
        <v/>
      </c>
      <c r="N421" s="30" t="str">
        <f>IF(ISERROR(VLOOKUP($E421,Listas!$T$4:$Y$44,6,FALSE)),"",VLOOKUP($E421,Listas!$T$4:$Y$44,6,FALSE))</f>
        <v/>
      </c>
    </row>
    <row r="422" spans="1:14" x14ac:dyDescent="0.25">
      <c r="A422" s="14"/>
      <c r="B422" s="23" t="s">
        <v>942</v>
      </c>
      <c r="C422" s="14" t="s">
        <v>934</v>
      </c>
      <c r="D422" s="27" t="str">
        <f>IF(ISERROR(VLOOKUP($B422,Listas!$R$4:$S$16,2,FALSE)),"",VLOOKUP($B422,Listas!$R$4:$S$16,2,FALSE))</f>
        <v/>
      </c>
      <c r="E422" s="27" t="s">
        <v>985</v>
      </c>
      <c r="F422" s="27" t="s">
        <v>954</v>
      </c>
      <c r="G422" s="15"/>
      <c r="H422" s="15" t="s">
        <v>909</v>
      </c>
      <c r="I422" s="28" t="str">
        <f>IF(ISERROR(VLOOKUP($B422&amp;" "&amp;$J422,Listas!$AB$4:$AC$16,2,FALSE)),"",VLOOKUP($B422&amp;" "&amp;$J422,Listas!$AB$4:$AC$16,2,FALSE))</f>
        <v/>
      </c>
      <c r="J422" s="15" t="str">
        <f>IF(ISERROR(VLOOKUP($H422,Listas!$L$4:$M$7,2,FALSE)),"",VLOOKUP($H422,Listas!$L$4:$M$7,2,FALSE))</f>
        <v/>
      </c>
      <c r="K422" s="29" t="str">
        <f t="shared" si="6"/>
        <v/>
      </c>
      <c r="L422" s="29" t="str">
        <f>IF(C422="no",VLOOKUP(B422,Listas!$R$4:$Z$17,9, FALSE),"Por favor, introduzca detalles aquí")</f>
        <v>Por favor, introduzca detalles aquí</v>
      </c>
      <c r="M422" s="30" t="str">
        <f>IF(ISERROR(VLOOKUP($E422,Listas!$T$4:$Y$44,5,FALSE)),"",VLOOKUP($E422,Listas!$T$4:$Y$44,5,FALSE))</f>
        <v/>
      </c>
      <c r="N422" s="30" t="str">
        <f>IF(ISERROR(VLOOKUP($E422,Listas!$T$4:$Y$44,6,FALSE)),"",VLOOKUP($E422,Listas!$T$4:$Y$44,6,FALSE))</f>
        <v/>
      </c>
    </row>
    <row r="423" spans="1:14" x14ac:dyDescent="0.25">
      <c r="A423" s="14"/>
      <c r="B423" s="23" t="s">
        <v>942</v>
      </c>
      <c r="C423" s="14" t="s">
        <v>934</v>
      </c>
      <c r="D423" s="27" t="str">
        <f>IF(ISERROR(VLOOKUP($B423,Listas!$R$4:$S$16,2,FALSE)),"",VLOOKUP($B423,Listas!$R$4:$S$16,2,FALSE))</f>
        <v/>
      </c>
      <c r="E423" s="27" t="s">
        <v>985</v>
      </c>
      <c r="F423" s="27" t="s">
        <v>954</v>
      </c>
      <c r="G423" s="15"/>
      <c r="H423" s="15" t="s">
        <v>909</v>
      </c>
      <c r="I423" s="28" t="str">
        <f>IF(ISERROR(VLOOKUP($B423&amp;" "&amp;$J423,Listas!$AB$4:$AC$16,2,FALSE)),"",VLOOKUP($B423&amp;" "&amp;$J423,Listas!$AB$4:$AC$16,2,FALSE))</f>
        <v/>
      </c>
      <c r="J423" s="15" t="str">
        <f>IF(ISERROR(VLOOKUP($H423,Listas!$L$4:$M$7,2,FALSE)),"",VLOOKUP($H423,Listas!$L$4:$M$7,2,FALSE))</f>
        <v/>
      </c>
      <c r="K423" s="29" t="str">
        <f t="shared" si="6"/>
        <v/>
      </c>
      <c r="L423" s="29" t="str">
        <f>IF(C423="no",VLOOKUP(B423,Listas!$R$4:$Z$17,9, FALSE),"Por favor, introduzca detalles aquí")</f>
        <v>Por favor, introduzca detalles aquí</v>
      </c>
      <c r="M423" s="30" t="str">
        <f>IF(ISERROR(VLOOKUP($E423,Listas!$T$4:$Y$44,5,FALSE)),"",VLOOKUP($E423,Listas!$T$4:$Y$44,5,FALSE))</f>
        <v/>
      </c>
      <c r="N423" s="30" t="str">
        <f>IF(ISERROR(VLOOKUP($E423,Listas!$T$4:$Y$44,6,FALSE)),"",VLOOKUP($E423,Listas!$T$4:$Y$44,6,FALSE))</f>
        <v/>
      </c>
    </row>
    <row r="424" spans="1:14" x14ac:dyDescent="0.25">
      <c r="A424" s="14"/>
      <c r="B424" s="23" t="s">
        <v>942</v>
      </c>
      <c r="C424" s="14" t="s">
        <v>934</v>
      </c>
      <c r="D424" s="27" t="str">
        <f>IF(ISERROR(VLOOKUP($B424,Listas!$R$4:$S$16,2,FALSE)),"",VLOOKUP($B424,Listas!$R$4:$S$16,2,FALSE))</f>
        <v/>
      </c>
      <c r="E424" s="27" t="s">
        <v>985</v>
      </c>
      <c r="F424" s="27" t="s">
        <v>954</v>
      </c>
      <c r="G424" s="15"/>
      <c r="H424" s="15" t="s">
        <v>909</v>
      </c>
      <c r="I424" s="28" t="str">
        <f>IF(ISERROR(VLOOKUP($B424&amp;" "&amp;$J424,Listas!$AB$4:$AC$16,2,FALSE)),"",VLOOKUP($B424&amp;" "&amp;$J424,Listas!$AB$4:$AC$16,2,FALSE))</f>
        <v/>
      </c>
      <c r="J424" s="15" t="str">
        <f>IF(ISERROR(VLOOKUP($H424,Listas!$L$4:$M$7,2,FALSE)),"",VLOOKUP($H424,Listas!$L$4:$M$7,2,FALSE))</f>
        <v/>
      </c>
      <c r="K424" s="29" t="str">
        <f t="shared" si="6"/>
        <v/>
      </c>
      <c r="L424" s="29" t="str">
        <f>IF(C424="no",VLOOKUP(B424,Listas!$R$4:$Z$17,9, FALSE),"Por favor, introduzca detalles aquí")</f>
        <v>Por favor, introduzca detalles aquí</v>
      </c>
      <c r="M424" s="30" t="str">
        <f>IF(ISERROR(VLOOKUP($E424,Listas!$T$4:$Y$44,5,FALSE)),"",VLOOKUP($E424,Listas!$T$4:$Y$44,5,FALSE))</f>
        <v/>
      </c>
      <c r="N424" s="30" t="str">
        <f>IF(ISERROR(VLOOKUP($E424,Listas!$T$4:$Y$44,6,FALSE)),"",VLOOKUP($E424,Listas!$T$4:$Y$44,6,FALSE))</f>
        <v/>
      </c>
    </row>
    <row r="425" spans="1:14" x14ac:dyDescent="0.25">
      <c r="A425" s="14"/>
      <c r="B425" s="23" t="s">
        <v>942</v>
      </c>
      <c r="C425" s="14" t="s">
        <v>934</v>
      </c>
      <c r="D425" s="27" t="str">
        <f>IF(ISERROR(VLOOKUP($B425,Listas!$R$4:$S$16,2,FALSE)),"",VLOOKUP($B425,Listas!$R$4:$S$16,2,FALSE))</f>
        <v/>
      </c>
      <c r="E425" s="27" t="s">
        <v>985</v>
      </c>
      <c r="F425" s="27" t="s">
        <v>954</v>
      </c>
      <c r="G425" s="15"/>
      <c r="H425" s="15" t="s">
        <v>909</v>
      </c>
      <c r="I425" s="28" t="str">
        <f>IF(ISERROR(VLOOKUP($B425&amp;" "&amp;$J425,Listas!$AB$4:$AC$16,2,FALSE)),"",VLOOKUP($B425&amp;" "&amp;$J425,Listas!$AB$4:$AC$16,2,FALSE))</f>
        <v/>
      </c>
      <c r="J425" s="15" t="str">
        <f>IF(ISERROR(VLOOKUP($H425,Listas!$L$4:$M$7,2,FALSE)),"",VLOOKUP($H425,Listas!$L$4:$M$7,2,FALSE))</f>
        <v/>
      </c>
      <c r="K425" s="29" t="str">
        <f t="shared" si="6"/>
        <v/>
      </c>
      <c r="L425" s="29" t="str">
        <f>IF(C425="no",VLOOKUP(B425,Listas!$R$4:$Z$17,9, FALSE),"Por favor, introduzca detalles aquí")</f>
        <v>Por favor, introduzca detalles aquí</v>
      </c>
      <c r="M425" s="30" t="str">
        <f>IF(ISERROR(VLOOKUP($E425,Listas!$T$4:$Y$44,5,FALSE)),"",VLOOKUP($E425,Listas!$T$4:$Y$44,5,FALSE))</f>
        <v/>
      </c>
      <c r="N425" s="30" t="str">
        <f>IF(ISERROR(VLOOKUP($E425,Listas!$T$4:$Y$44,6,FALSE)),"",VLOOKUP($E425,Listas!$T$4:$Y$44,6,FALSE))</f>
        <v/>
      </c>
    </row>
    <row r="426" spans="1:14" x14ac:dyDescent="0.25">
      <c r="A426" s="14"/>
      <c r="B426" s="23" t="s">
        <v>942</v>
      </c>
      <c r="C426" s="14" t="s">
        <v>934</v>
      </c>
      <c r="D426" s="27" t="str">
        <f>IF(ISERROR(VLOOKUP($B426,Listas!$R$4:$S$16,2,FALSE)),"",VLOOKUP($B426,Listas!$R$4:$S$16,2,FALSE))</f>
        <v/>
      </c>
      <c r="E426" s="27" t="s">
        <v>985</v>
      </c>
      <c r="F426" s="27" t="s">
        <v>954</v>
      </c>
      <c r="G426" s="15"/>
      <c r="H426" s="15" t="s">
        <v>909</v>
      </c>
      <c r="I426" s="28" t="str">
        <f>IF(ISERROR(VLOOKUP($B426&amp;" "&amp;$J426,Listas!$AB$4:$AC$16,2,FALSE)),"",VLOOKUP($B426&amp;" "&amp;$J426,Listas!$AB$4:$AC$16,2,FALSE))</f>
        <v/>
      </c>
      <c r="J426" s="15" t="str">
        <f>IF(ISERROR(VLOOKUP($H426,Listas!$L$4:$M$7,2,FALSE)),"",VLOOKUP($H426,Listas!$L$4:$M$7,2,FALSE))</f>
        <v/>
      </c>
      <c r="K426" s="29" t="str">
        <f t="shared" si="6"/>
        <v/>
      </c>
      <c r="L426" s="29" t="str">
        <f>IF(C426="no",VLOOKUP(B426,Listas!$R$4:$Z$17,9, FALSE),"Por favor, introduzca detalles aquí")</f>
        <v>Por favor, introduzca detalles aquí</v>
      </c>
      <c r="M426" s="30" t="str">
        <f>IF(ISERROR(VLOOKUP($E426,Listas!$T$4:$Y$44,5,FALSE)),"",VLOOKUP($E426,Listas!$T$4:$Y$44,5,FALSE))</f>
        <v/>
      </c>
      <c r="N426" s="30" t="str">
        <f>IF(ISERROR(VLOOKUP($E426,Listas!$T$4:$Y$44,6,FALSE)),"",VLOOKUP($E426,Listas!$T$4:$Y$44,6,FALSE))</f>
        <v/>
      </c>
    </row>
    <row r="427" spans="1:14" x14ac:dyDescent="0.25">
      <c r="A427" s="14"/>
      <c r="B427" s="23" t="s">
        <v>942</v>
      </c>
      <c r="C427" s="14" t="s">
        <v>934</v>
      </c>
      <c r="D427" s="27" t="str">
        <f>IF(ISERROR(VLOOKUP($B427,Listas!$R$4:$S$16,2,FALSE)),"",VLOOKUP($B427,Listas!$R$4:$S$16,2,FALSE))</f>
        <v/>
      </c>
      <c r="E427" s="27" t="s">
        <v>985</v>
      </c>
      <c r="F427" s="27" t="s">
        <v>954</v>
      </c>
      <c r="G427" s="15"/>
      <c r="H427" s="15" t="s">
        <v>909</v>
      </c>
      <c r="I427" s="28" t="str">
        <f>IF(ISERROR(VLOOKUP($B427&amp;" "&amp;$J427,Listas!$AB$4:$AC$16,2,FALSE)),"",VLOOKUP($B427&amp;" "&amp;$J427,Listas!$AB$4:$AC$16,2,FALSE))</f>
        <v/>
      </c>
      <c r="J427" s="15" t="str">
        <f>IF(ISERROR(VLOOKUP($H427,Listas!$L$4:$M$7,2,FALSE)),"",VLOOKUP($H427,Listas!$L$4:$M$7,2,FALSE))</f>
        <v/>
      </c>
      <c r="K427" s="29" t="str">
        <f t="shared" si="6"/>
        <v/>
      </c>
      <c r="L427" s="29" t="str">
        <f>IF(C427="no",VLOOKUP(B427,Listas!$R$4:$Z$17,9, FALSE),"Por favor, introduzca detalles aquí")</f>
        <v>Por favor, introduzca detalles aquí</v>
      </c>
      <c r="M427" s="30" t="str">
        <f>IF(ISERROR(VLOOKUP($E427,Listas!$T$4:$Y$44,5,FALSE)),"",VLOOKUP($E427,Listas!$T$4:$Y$44,5,FALSE))</f>
        <v/>
      </c>
      <c r="N427" s="30" t="str">
        <f>IF(ISERROR(VLOOKUP($E427,Listas!$T$4:$Y$44,6,FALSE)),"",VLOOKUP($E427,Listas!$T$4:$Y$44,6,FALSE))</f>
        <v/>
      </c>
    </row>
    <row r="428" spans="1:14" x14ac:dyDescent="0.25">
      <c r="A428" s="14"/>
      <c r="B428" s="23" t="s">
        <v>942</v>
      </c>
      <c r="C428" s="14" t="s">
        <v>934</v>
      </c>
      <c r="D428" s="27" t="str">
        <f>IF(ISERROR(VLOOKUP($B428,Listas!$R$4:$S$16,2,FALSE)),"",VLOOKUP($B428,Listas!$R$4:$S$16,2,FALSE))</f>
        <v/>
      </c>
      <c r="E428" s="27" t="s">
        <v>985</v>
      </c>
      <c r="F428" s="27" t="s">
        <v>954</v>
      </c>
      <c r="G428" s="15"/>
      <c r="H428" s="15" t="s">
        <v>909</v>
      </c>
      <c r="I428" s="28" t="str">
        <f>IF(ISERROR(VLOOKUP($B428&amp;" "&amp;$J428,Listas!$AB$4:$AC$16,2,FALSE)),"",VLOOKUP($B428&amp;" "&amp;$J428,Listas!$AB$4:$AC$16,2,FALSE))</f>
        <v/>
      </c>
      <c r="J428" s="15" t="str">
        <f>IF(ISERROR(VLOOKUP($H428,Listas!$L$4:$M$7,2,FALSE)),"",VLOOKUP($H428,Listas!$L$4:$M$7,2,FALSE))</f>
        <v/>
      </c>
      <c r="K428" s="29" t="str">
        <f t="shared" si="6"/>
        <v/>
      </c>
      <c r="L428" s="29" t="str">
        <f>IF(C428="no",VLOOKUP(B428,Listas!$R$4:$Z$17,9, FALSE),"Por favor, introduzca detalles aquí")</f>
        <v>Por favor, introduzca detalles aquí</v>
      </c>
      <c r="M428" s="30" t="str">
        <f>IF(ISERROR(VLOOKUP($E428,Listas!$T$4:$Y$44,5,FALSE)),"",VLOOKUP($E428,Listas!$T$4:$Y$44,5,FALSE))</f>
        <v/>
      </c>
      <c r="N428" s="30" t="str">
        <f>IF(ISERROR(VLOOKUP($E428,Listas!$T$4:$Y$44,6,FALSE)),"",VLOOKUP($E428,Listas!$T$4:$Y$44,6,FALSE))</f>
        <v/>
      </c>
    </row>
    <row r="429" spans="1:14" x14ac:dyDescent="0.25">
      <c r="A429" s="14"/>
      <c r="B429" s="23" t="s">
        <v>942</v>
      </c>
      <c r="C429" s="14" t="s">
        <v>934</v>
      </c>
      <c r="D429" s="27" t="str">
        <f>IF(ISERROR(VLOOKUP($B429,Listas!$R$4:$S$16,2,FALSE)),"",VLOOKUP($B429,Listas!$R$4:$S$16,2,FALSE))</f>
        <v/>
      </c>
      <c r="E429" s="27" t="s">
        <v>985</v>
      </c>
      <c r="F429" s="27" t="s">
        <v>954</v>
      </c>
      <c r="G429" s="15"/>
      <c r="H429" s="15" t="s">
        <v>909</v>
      </c>
      <c r="I429" s="28" t="str">
        <f>IF(ISERROR(VLOOKUP($B429&amp;" "&amp;$J429,Listas!$AB$4:$AC$16,2,FALSE)),"",VLOOKUP($B429&amp;" "&amp;$J429,Listas!$AB$4:$AC$16,2,FALSE))</f>
        <v/>
      </c>
      <c r="J429" s="15" t="str">
        <f>IF(ISERROR(VLOOKUP($H429,Listas!$L$4:$M$7,2,FALSE)),"",VLOOKUP($H429,Listas!$L$4:$M$7,2,FALSE))</f>
        <v/>
      </c>
      <c r="K429" s="29" t="str">
        <f t="shared" si="6"/>
        <v/>
      </c>
      <c r="L429" s="29" t="str">
        <f>IF(C429="no",VLOOKUP(B429,Listas!$R$4:$Z$17,9, FALSE),"Por favor, introduzca detalles aquí")</f>
        <v>Por favor, introduzca detalles aquí</v>
      </c>
      <c r="M429" s="30" t="str">
        <f>IF(ISERROR(VLOOKUP($E429,Listas!$T$4:$Y$44,5,FALSE)),"",VLOOKUP($E429,Listas!$T$4:$Y$44,5,FALSE))</f>
        <v/>
      </c>
      <c r="N429" s="30" t="str">
        <f>IF(ISERROR(VLOOKUP($E429,Listas!$T$4:$Y$44,6,FALSE)),"",VLOOKUP($E429,Listas!$T$4:$Y$44,6,FALSE))</f>
        <v/>
      </c>
    </row>
    <row r="430" spans="1:14" x14ac:dyDescent="0.25">
      <c r="A430" s="14"/>
      <c r="B430" s="23" t="s">
        <v>942</v>
      </c>
      <c r="C430" s="14" t="s">
        <v>934</v>
      </c>
      <c r="D430" s="27" t="str">
        <f>IF(ISERROR(VLOOKUP($B430,Listas!$R$4:$S$16,2,FALSE)),"",VLOOKUP($B430,Listas!$R$4:$S$16,2,FALSE))</f>
        <v/>
      </c>
      <c r="E430" s="27" t="s">
        <v>985</v>
      </c>
      <c r="F430" s="27" t="s">
        <v>954</v>
      </c>
      <c r="G430" s="15"/>
      <c r="H430" s="15" t="s">
        <v>909</v>
      </c>
      <c r="I430" s="28" t="str">
        <f>IF(ISERROR(VLOOKUP($B430&amp;" "&amp;$J430,Listas!$AB$4:$AC$16,2,FALSE)),"",VLOOKUP($B430&amp;" "&amp;$J430,Listas!$AB$4:$AC$16,2,FALSE))</f>
        <v/>
      </c>
      <c r="J430" s="15" t="str">
        <f>IF(ISERROR(VLOOKUP($H430,Listas!$L$4:$M$7,2,FALSE)),"",VLOOKUP($H430,Listas!$L$4:$M$7,2,FALSE))</f>
        <v/>
      </c>
      <c r="K430" s="29" t="str">
        <f t="shared" si="6"/>
        <v/>
      </c>
      <c r="L430" s="29" t="str">
        <f>IF(C430="no",VLOOKUP(B430,Listas!$R$4:$Z$17,9, FALSE),"Por favor, introduzca detalles aquí")</f>
        <v>Por favor, introduzca detalles aquí</v>
      </c>
      <c r="M430" s="30" t="str">
        <f>IF(ISERROR(VLOOKUP($E430,Listas!$T$4:$Y$44,5,FALSE)),"",VLOOKUP($E430,Listas!$T$4:$Y$44,5,FALSE))</f>
        <v/>
      </c>
      <c r="N430" s="30" t="str">
        <f>IF(ISERROR(VLOOKUP($E430,Listas!$T$4:$Y$44,6,FALSE)),"",VLOOKUP($E430,Listas!$T$4:$Y$44,6,FALSE))</f>
        <v/>
      </c>
    </row>
    <row r="431" spans="1:14" x14ac:dyDescent="0.25">
      <c r="A431" s="14"/>
      <c r="B431" s="23" t="s">
        <v>942</v>
      </c>
      <c r="C431" s="14" t="s">
        <v>934</v>
      </c>
      <c r="D431" s="27" t="str">
        <f>IF(ISERROR(VLOOKUP($B431,Listas!$R$4:$S$16,2,FALSE)),"",VLOOKUP($B431,Listas!$R$4:$S$16,2,FALSE))</f>
        <v/>
      </c>
      <c r="E431" s="27" t="s">
        <v>985</v>
      </c>
      <c r="F431" s="27" t="s">
        <v>954</v>
      </c>
      <c r="G431" s="15"/>
      <c r="H431" s="15" t="s">
        <v>909</v>
      </c>
      <c r="I431" s="28" t="str">
        <f>IF(ISERROR(VLOOKUP($B431&amp;" "&amp;$J431,Listas!$AB$4:$AC$16,2,FALSE)),"",VLOOKUP($B431&amp;" "&amp;$J431,Listas!$AB$4:$AC$16,2,FALSE))</f>
        <v/>
      </c>
      <c r="J431" s="15" t="str">
        <f>IF(ISERROR(VLOOKUP($H431,Listas!$L$4:$M$7,2,FALSE)),"",VLOOKUP($H431,Listas!$L$4:$M$7,2,FALSE))</f>
        <v/>
      </c>
      <c r="K431" s="29" t="str">
        <f t="shared" si="6"/>
        <v/>
      </c>
      <c r="L431" s="29" t="str">
        <f>IF(C431="no",VLOOKUP(B431,Listas!$R$4:$Z$17,9, FALSE),"Por favor, introduzca detalles aquí")</f>
        <v>Por favor, introduzca detalles aquí</v>
      </c>
      <c r="M431" s="30" t="str">
        <f>IF(ISERROR(VLOOKUP($E431,Listas!$T$4:$Y$44,5,FALSE)),"",VLOOKUP($E431,Listas!$T$4:$Y$44,5,FALSE))</f>
        <v/>
      </c>
      <c r="N431" s="30" t="str">
        <f>IF(ISERROR(VLOOKUP($E431,Listas!$T$4:$Y$44,6,FALSE)),"",VLOOKUP($E431,Listas!$T$4:$Y$44,6,FALSE))</f>
        <v/>
      </c>
    </row>
    <row r="432" spans="1:14" x14ac:dyDescent="0.25">
      <c r="A432" s="14"/>
      <c r="B432" s="23" t="s">
        <v>942</v>
      </c>
      <c r="C432" s="14" t="s">
        <v>934</v>
      </c>
      <c r="D432" s="27" t="str">
        <f>IF(ISERROR(VLOOKUP($B432,Listas!$R$4:$S$16,2,FALSE)),"",VLOOKUP($B432,Listas!$R$4:$S$16,2,FALSE))</f>
        <v/>
      </c>
      <c r="E432" s="27" t="s">
        <v>985</v>
      </c>
      <c r="F432" s="27" t="s">
        <v>954</v>
      </c>
      <c r="G432" s="15"/>
      <c r="H432" s="15" t="s">
        <v>909</v>
      </c>
      <c r="I432" s="28" t="str">
        <f>IF(ISERROR(VLOOKUP($B432&amp;" "&amp;$J432,Listas!$AB$4:$AC$16,2,FALSE)),"",VLOOKUP($B432&amp;" "&amp;$J432,Listas!$AB$4:$AC$16,2,FALSE))</f>
        <v/>
      </c>
      <c r="J432" s="15" t="str">
        <f>IF(ISERROR(VLOOKUP($H432,Listas!$L$4:$M$7,2,FALSE)),"",VLOOKUP($H432,Listas!$L$4:$M$7,2,FALSE))</f>
        <v/>
      </c>
      <c r="K432" s="29" t="str">
        <f t="shared" si="6"/>
        <v/>
      </c>
      <c r="L432" s="29" t="str">
        <f>IF(C432="no",VLOOKUP(B432,Listas!$R$4:$Z$17,9, FALSE),"Por favor, introduzca detalles aquí")</f>
        <v>Por favor, introduzca detalles aquí</v>
      </c>
      <c r="M432" s="30" t="str">
        <f>IF(ISERROR(VLOOKUP($E432,Listas!$T$4:$Y$44,5,FALSE)),"",VLOOKUP($E432,Listas!$T$4:$Y$44,5,FALSE))</f>
        <v/>
      </c>
      <c r="N432" s="30" t="str">
        <f>IF(ISERROR(VLOOKUP($E432,Listas!$T$4:$Y$44,6,FALSE)),"",VLOOKUP($E432,Listas!$T$4:$Y$44,6,FALSE))</f>
        <v/>
      </c>
    </row>
    <row r="433" spans="1:14" x14ac:dyDescent="0.25">
      <c r="A433" s="14"/>
      <c r="B433" s="23" t="s">
        <v>942</v>
      </c>
      <c r="C433" s="14" t="s">
        <v>934</v>
      </c>
      <c r="D433" s="27" t="str">
        <f>IF(ISERROR(VLOOKUP($B433,Listas!$R$4:$S$16,2,FALSE)),"",VLOOKUP($B433,Listas!$R$4:$S$16,2,FALSE))</f>
        <v/>
      </c>
      <c r="E433" s="27" t="s">
        <v>985</v>
      </c>
      <c r="F433" s="27" t="s">
        <v>954</v>
      </c>
      <c r="G433" s="15"/>
      <c r="H433" s="15" t="s">
        <v>909</v>
      </c>
      <c r="I433" s="28" t="str">
        <f>IF(ISERROR(VLOOKUP($B433&amp;" "&amp;$J433,Listas!$AB$4:$AC$16,2,FALSE)),"",VLOOKUP($B433&amp;" "&amp;$J433,Listas!$AB$4:$AC$16,2,FALSE))</f>
        <v/>
      </c>
      <c r="J433" s="15" t="str">
        <f>IF(ISERROR(VLOOKUP($H433,Listas!$L$4:$M$7,2,FALSE)),"",VLOOKUP($H433,Listas!$L$4:$M$7,2,FALSE))</f>
        <v/>
      </c>
      <c r="K433" s="29" t="str">
        <f t="shared" si="6"/>
        <v/>
      </c>
      <c r="L433" s="29" t="str">
        <f>IF(C433="no",VLOOKUP(B433,Listas!$R$4:$Z$17,9, FALSE),"Por favor, introduzca detalles aquí")</f>
        <v>Por favor, introduzca detalles aquí</v>
      </c>
      <c r="M433" s="30" t="str">
        <f>IF(ISERROR(VLOOKUP($E433,Listas!$T$4:$Y$44,5,FALSE)),"",VLOOKUP($E433,Listas!$T$4:$Y$44,5,FALSE))</f>
        <v/>
      </c>
      <c r="N433" s="30" t="str">
        <f>IF(ISERROR(VLOOKUP($E433,Listas!$T$4:$Y$44,6,FALSE)),"",VLOOKUP($E433,Listas!$T$4:$Y$44,6,FALSE))</f>
        <v/>
      </c>
    </row>
    <row r="434" spans="1:14" x14ac:dyDescent="0.25">
      <c r="A434" s="14"/>
      <c r="B434" s="23" t="s">
        <v>942</v>
      </c>
      <c r="C434" s="14" t="s">
        <v>934</v>
      </c>
      <c r="D434" s="27" t="str">
        <f>IF(ISERROR(VLOOKUP($B434,Listas!$R$4:$S$16,2,FALSE)),"",VLOOKUP($B434,Listas!$R$4:$S$16,2,FALSE))</f>
        <v/>
      </c>
      <c r="E434" s="27" t="s">
        <v>985</v>
      </c>
      <c r="F434" s="27" t="s">
        <v>954</v>
      </c>
      <c r="G434" s="15"/>
      <c r="H434" s="15" t="s">
        <v>909</v>
      </c>
      <c r="I434" s="28" t="str">
        <f>IF(ISERROR(VLOOKUP($B434&amp;" "&amp;$J434,Listas!$AB$4:$AC$16,2,FALSE)),"",VLOOKUP($B434&amp;" "&amp;$J434,Listas!$AB$4:$AC$16,2,FALSE))</f>
        <v/>
      </c>
      <c r="J434" s="15" t="str">
        <f>IF(ISERROR(VLOOKUP($H434,Listas!$L$4:$M$7,2,FALSE)),"",VLOOKUP($H434,Listas!$L$4:$M$7,2,FALSE))</f>
        <v/>
      </c>
      <c r="K434" s="29" t="str">
        <f t="shared" si="6"/>
        <v/>
      </c>
      <c r="L434" s="29" t="str">
        <f>IF(C434="no",VLOOKUP(B434,Listas!$R$4:$Z$17,9, FALSE),"Por favor, introduzca detalles aquí")</f>
        <v>Por favor, introduzca detalles aquí</v>
      </c>
      <c r="M434" s="30" t="str">
        <f>IF(ISERROR(VLOOKUP($E434,Listas!$T$4:$Y$44,5,FALSE)),"",VLOOKUP($E434,Listas!$T$4:$Y$44,5,FALSE))</f>
        <v/>
      </c>
      <c r="N434" s="30" t="str">
        <f>IF(ISERROR(VLOOKUP($E434,Listas!$T$4:$Y$44,6,FALSE)),"",VLOOKUP($E434,Listas!$T$4:$Y$44,6,FALSE))</f>
        <v/>
      </c>
    </row>
    <row r="435" spans="1:14" x14ac:dyDescent="0.25">
      <c r="A435" s="14"/>
      <c r="B435" s="23" t="s">
        <v>942</v>
      </c>
      <c r="C435" s="14" t="s">
        <v>934</v>
      </c>
      <c r="D435" s="27" t="str">
        <f>IF(ISERROR(VLOOKUP($B435,Listas!$R$4:$S$16,2,FALSE)),"",VLOOKUP($B435,Listas!$R$4:$S$16,2,FALSE))</f>
        <v/>
      </c>
      <c r="E435" s="27" t="s">
        <v>985</v>
      </c>
      <c r="F435" s="27" t="s">
        <v>954</v>
      </c>
      <c r="G435" s="15"/>
      <c r="H435" s="15" t="s">
        <v>909</v>
      </c>
      <c r="I435" s="28" t="str">
        <f>IF(ISERROR(VLOOKUP($B435&amp;" "&amp;$J435,Listas!$AB$4:$AC$16,2,FALSE)),"",VLOOKUP($B435&amp;" "&amp;$J435,Listas!$AB$4:$AC$16,2,FALSE))</f>
        <v/>
      </c>
      <c r="J435" s="15" t="str">
        <f>IF(ISERROR(VLOOKUP($H435,Listas!$L$4:$M$7,2,FALSE)),"",VLOOKUP($H435,Listas!$L$4:$M$7,2,FALSE))</f>
        <v/>
      </c>
      <c r="K435" s="29" t="str">
        <f t="shared" si="6"/>
        <v/>
      </c>
      <c r="L435" s="29" t="str">
        <f>IF(C435="no",VLOOKUP(B435,Listas!$R$4:$Z$17,9, FALSE),"Por favor, introduzca detalles aquí")</f>
        <v>Por favor, introduzca detalles aquí</v>
      </c>
      <c r="M435" s="30" t="str">
        <f>IF(ISERROR(VLOOKUP($E435,Listas!$T$4:$Y$44,5,FALSE)),"",VLOOKUP($E435,Listas!$T$4:$Y$44,5,FALSE))</f>
        <v/>
      </c>
      <c r="N435" s="30" t="str">
        <f>IF(ISERROR(VLOOKUP($E435,Listas!$T$4:$Y$44,6,FALSE)),"",VLOOKUP($E435,Listas!$T$4:$Y$44,6,FALSE))</f>
        <v/>
      </c>
    </row>
    <row r="436" spans="1:14" x14ac:dyDescent="0.25">
      <c r="A436" s="14"/>
      <c r="B436" s="23" t="s">
        <v>942</v>
      </c>
      <c r="C436" s="14" t="s">
        <v>934</v>
      </c>
      <c r="D436" s="27" t="str">
        <f>IF(ISERROR(VLOOKUP($B436,Listas!$R$4:$S$16,2,FALSE)),"",VLOOKUP($B436,Listas!$R$4:$S$16,2,FALSE))</f>
        <v/>
      </c>
      <c r="E436" s="27" t="s">
        <v>985</v>
      </c>
      <c r="F436" s="27" t="s">
        <v>954</v>
      </c>
      <c r="G436" s="15"/>
      <c r="H436" s="15" t="s">
        <v>909</v>
      </c>
      <c r="I436" s="28" t="str">
        <f>IF(ISERROR(VLOOKUP($B436&amp;" "&amp;$J436,Listas!$AB$4:$AC$16,2,FALSE)),"",VLOOKUP($B436&amp;" "&amp;$J436,Listas!$AB$4:$AC$16,2,FALSE))</f>
        <v/>
      </c>
      <c r="J436" s="15" t="str">
        <f>IF(ISERROR(VLOOKUP($H436,Listas!$L$4:$M$7,2,FALSE)),"",VLOOKUP($H436,Listas!$L$4:$M$7,2,FALSE))</f>
        <v/>
      </c>
      <c r="K436" s="29" t="str">
        <f t="shared" si="6"/>
        <v/>
      </c>
      <c r="L436" s="29" t="str">
        <f>IF(C436="no",VLOOKUP(B436,Listas!$R$4:$Z$17,9, FALSE),"Por favor, introduzca detalles aquí")</f>
        <v>Por favor, introduzca detalles aquí</v>
      </c>
      <c r="M436" s="30" t="str">
        <f>IF(ISERROR(VLOOKUP($E436,Listas!$T$4:$Y$44,5,FALSE)),"",VLOOKUP($E436,Listas!$T$4:$Y$44,5,FALSE))</f>
        <v/>
      </c>
      <c r="N436" s="30" t="str">
        <f>IF(ISERROR(VLOOKUP($E436,Listas!$T$4:$Y$44,6,FALSE)),"",VLOOKUP($E436,Listas!$T$4:$Y$44,6,FALSE))</f>
        <v/>
      </c>
    </row>
    <row r="437" spans="1:14" x14ac:dyDescent="0.25">
      <c r="A437" s="14"/>
      <c r="B437" s="23" t="s">
        <v>942</v>
      </c>
      <c r="C437" s="14" t="s">
        <v>934</v>
      </c>
      <c r="D437" s="27" t="str">
        <f>IF(ISERROR(VLOOKUP($B437,Listas!$R$4:$S$16,2,FALSE)),"",VLOOKUP($B437,Listas!$R$4:$S$16,2,FALSE))</f>
        <v/>
      </c>
      <c r="E437" s="27" t="s">
        <v>985</v>
      </c>
      <c r="F437" s="27" t="s">
        <v>954</v>
      </c>
      <c r="G437" s="15"/>
      <c r="H437" s="15" t="s">
        <v>909</v>
      </c>
      <c r="I437" s="28" t="str">
        <f>IF(ISERROR(VLOOKUP($B437&amp;" "&amp;$J437,Listas!$AB$4:$AC$16,2,FALSE)),"",VLOOKUP($B437&amp;" "&amp;$J437,Listas!$AB$4:$AC$16,2,FALSE))</f>
        <v/>
      </c>
      <c r="J437" s="15" t="str">
        <f>IF(ISERROR(VLOOKUP($H437,Listas!$L$4:$M$7,2,FALSE)),"",VLOOKUP($H437,Listas!$L$4:$M$7,2,FALSE))</f>
        <v/>
      </c>
      <c r="K437" s="29" t="str">
        <f t="shared" si="6"/>
        <v/>
      </c>
      <c r="L437" s="29" t="str">
        <f>IF(C437="no",VLOOKUP(B437,Listas!$R$4:$Z$17,9, FALSE),"Por favor, introduzca detalles aquí")</f>
        <v>Por favor, introduzca detalles aquí</v>
      </c>
      <c r="M437" s="30" t="str">
        <f>IF(ISERROR(VLOOKUP($E437,Listas!$T$4:$Y$44,5,FALSE)),"",VLOOKUP($E437,Listas!$T$4:$Y$44,5,FALSE))</f>
        <v/>
      </c>
      <c r="N437" s="30" t="str">
        <f>IF(ISERROR(VLOOKUP($E437,Listas!$T$4:$Y$44,6,FALSE)),"",VLOOKUP($E437,Listas!$T$4:$Y$44,6,FALSE))</f>
        <v/>
      </c>
    </row>
    <row r="438" spans="1:14" x14ac:dyDescent="0.25">
      <c r="A438" s="14"/>
      <c r="B438" s="23" t="s">
        <v>942</v>
      </c>
      <c r="C438" s="14" t="s">
        <v>934</v>
      </c>
      <c r="D438" s="27" t="str">
        <f>IF(ISERROR(VLOOKUP($B438,Listas!$R$4:$S$16,2,FALSE)),"",VLOOKUP($B438,Listas!$R$4:$S$16,2,FALSE))</f>
        <v/>
      </c>
      <c r="E438" s="27" t="s">
        <v>985</v>
      </c>
      <c r="F438" s="27" t="s">
        <v>954</v>
      </c>
      <c r="G438" s="15"/>
      <c r="H438" s="15" t="s">
        <v>909</v>
      </c>
      <c r="I438" s="28" t="str">
        <f>IF(ISERROR(VLOOKUP($B438&amp;" "&amp;$J438,Listas!$AB$4:$AC$16,2,FALSE)),"",VLOOKUP($B438&amp;" "&amp;$J438,Listas!$AB$4:$AC$16,2,FALSE))</f>
        <v/>
      </c>
      <c r="J438" s="15" t="str">
        <f>IF(ISERROR(VLOOKUP($H438,Listas!$L$4:$M$7,2,FALSE)),"",VLOOKUP($H438,Listas!$L$4:$M$7,2,FALSE))</f>
        <v/>
      </c>
      <c r="K438" s="29" t="str">
        <f t="shared" si="6"/>
        <v/>
      </c>
      <c r="L438" s="29" t="str">
        <f>IF(C438="no",VLOOKUP(B438,Listas!$R$4:$Z$17,9, FALSE),"Por favor, introduzca detalles aquí")</f>
        <v>Por favor, introduzca detalles aquí</v>
      </c>
      <c r="M438" s="30" t="str">
        <f>IF(ISERROR(VLOOKUP($E438,Listas!$T$4:$Y$44,5,FALSE)),"",VLOOKUP($E438,Listas!$T$4:$Y$44,5,FALSE))</f>
        <v/>
      </c>
      <c r="N438" s="30" t="str">
        <f>IF(ISERROR(VLOOKUP($E438,Listas!$T$4:$Y$44,6,FALSE)),"",VLOOKUP($E438,Listas!$T$4:$Y$44,6,FALSE))</f>
        <v/>
      </c>
    </row>
    <row r="439" spans="1:14" x14ac:dyDescent="0.25">
      <c r="A439" s="14"/>
      <c r="B439" s="23" t="s">
        <v>942</v>
      </c>
      <c r="C439" s="14" t="s">
        <v>934</v>
      </c>
      <c r="D439" s="27" t="str">
        <f>IF(ISERROR(VLOOKUP($B439,Listas!$R$4:$S$16,2,FALSE)),"",VLOOKUP($B439,Listas!$R$4:$S$16,2,FALSE))</f>
        <v/>
      </c>
      <c r="E439" s="27" t="s">
        <v>985</v>
      </c>
      <c r="F439" s="27" t="s">
        <v>954</v>
      </c>
      <c r="G439" s="15"/>
      <c r="H439" s="15" t="s">
        <v>909</v>
      </c>
      <c r="I439" s="28" t="str">
        <f>IF(ISERROR(VLOOKUP($B439&amp;" "&amp;$J439,Listas!$AB$4:$AC$16,2,FALSE)),"",VLOOKUP($B439&amp;" "&amp;$J439,Listas!$AB$4:$AC$16,2,FALSE))</f>
        <v/>
      </c>
      <c r="J439" s="15" t="str">
        <f>IF(ISERROR(VLOOKUP($H439,Listas!$L$4:$M$7,2,FALSE)),"",VLOOKUP($H439,Listas!$L$4:$M$7,2,FALSE))</f>
        <v/>
      </c>
      <c r="K439" s="29" t="str">
        <f t="shared" si="6"/>
        <v/>
      </c>
      <c r="L439" s="29" t="str">
        <f>IF(C439="no",VLOOKUP(B439,Listas!$R$4:$Z$17,9, FALSE),"Por favor, introduzca detalles aquí")</f>
        <v>Por favor, introduzca detalles aquí</v>
      </c>
      <c r="M439" s="30" t="str">
        <f>IF(ISERROR(VLOOKUP($E439,Listas!$T$4:$Y$44,5,FALSE)),"",VLOOKUP($E439,Listas!$T$4:$Y$44,5,FALSE))</f>
        <v/>
      </c>
      <c r="N439" s="30" t="str">
        <f>IF(ISERROR(VLOOKUP($E439,Listas!$T$4:$Y$44,6,FALSE)),"",VLOOKUP($E439,Listas!$T$4:$Y$44,6,FALSE))</f>
        <v/>
      </c>
    </row>
    <row r="440" spans="1:14" x14ac:dyDescent="0.25">
      <c r="A440" s="14"/>
      <c r="B440" s="23" t="s">
        <v>942</v>
      </c>
      <c r="C440" s="14" t="s">
        <v>934</v>
      </c>
      <c r="D440" s="27" t="str">
        <f>IF(ISERROR(VLOOKUP($B440,Listas!$R$4:$S$16,2,FALSE)),"",VLOOKUP($B440,Listas!$R$4:$S$16,2,FALSE))</f>
        <v/>
      </c>
      <c r="E440" s="27" t="s">
        <v>985</v>
      </c>
      <c r="F440" s="27" t="s">
        <v>954</v>
      </c>
      <c r="G440" s="15"/>
      <c r="H440" s="15" t="s">
        <v>909</v>
      </c>
      <c r="I440" s="28" t="str">
        <f>IF(ISERROR(VLOOKUP($B440&amp;" "&amp;$J440,Listas!$AB$4:$AC$16,2,FALSE)),"",VLOOKUP($B440&amp;" "&amp;$J440,Listas!$AB$4:$AC$16,2,FALSE))</f>
        <v/>
      </c>
      <c r="J440" s="15" t="str">
        <f>IF(ISERROR(VLOOKUP($H440,Listas!$L$4:$M$7,2,FALSE)),"",VLOOKUP($H440,Listas!$L$4:$M$7,2,FALSE))</f>
        <v/>
      </c>
      <c r="K440" s="29" t="str">
        <f t="shared" si="6"/>
        <v/>
      </c>
      <c r="L440" s="29" t="str">
        <f>IF(C440="no",VLOOKUP(B440,Listas!$R$4:$Z$17,9, FALSE),"Por favor, introduzca detalles aquí")</f>
        <v>Por favor, introduzca detalles aquí</v>
      </c>
      <c r="M440" s="30" t="str">
        <f>IF(ISERROR(VLOOKUP($E440,Listas!$T$4:$Y$44,5,FALSE)),"",VLOOKUP($E440,Listas!$T$4:$Y$44,5,FALSE))</f>
        <v/>
      </c>
      <c r="N440" s="30" t="str">
        <f>IF(ISERROR(VLOOKUP($E440,Listas!$T$4:$Y$44,6,FALSE)),"",VLOOKUP($E440,Listas!$T$4:$Y$44,6,FALSE))</f>
        <v/>
      </c>
    </row>
    <row r="441" spans="1:14" x14ac:dyDescent="0.25">
      <c r="A441" s="14"/>
      <c r="B441" s="23" t="s">
        <v>942</v>
      </c>
      <c r="C441" s="14" t="s">
        <v>934</v>
      </c>
      <c r="D441" s="27" t="str">
        <f>IF(ISERROR(VLOOKUP($B441,Listas!$R$4:$S$16,2,FALSE)),"",VLOOKUP($B441,Listas!$R$4:$S$16,2,FALSE))</f>
        <v/>
      </c>
      <c r="E441" s="27" t="s">
        <v>985</v>
      </c>
      <c r="F441" s="27" t="s">
        <v>954</v>
      </c>
      <c r="G441" s="15"/>
      <c r="H441" s="15" t="s">
        <v>909</v>
      </c>
      <c r="I441" s="28" t="str">
        <f>IF(ISERROR(VLOOKUP($B441&amp;" "&amp;$J441,Listas!$AB$4:$AC$16,2,FALSE)),"",VLOOKUP($B441&amp;" "&amp;$J441,Listas!$AB$4:$AC$16,2,FALSE))</f>
        <v/>
      </c>
      <c r="J441" s="15" t="str">
        <f>IF(ISERROR(VLOOKUP($H441,Listas!$L$4:$M$7,2,FALSE)),"",VLOOKUP($H441,Listas!$L$4:$M$7,2,FALSE))</f>
        <v/>
      </c>
      <c r="K441" s="29" t="str">
        <f t="shared" si="6"/>
        <v/>
      </c>
      <c r="L441" s="29" t="str">
        <f>IF(C441="no",VLOOKUP(B441,Listas!$R$4:$Z$17,9, FALSE),"Por favor, introduzca detalles aquí")</f>
        <v>Por favor, introduzca detalles aquí</v>
      </c>
      <c r="M441" s="30" t="str">
        <f>IF(ISERROR(VLOOKUP($E441,Listas!$T$4:$Y$44,5,FALSE)),"",VLOOKUP($E441,Listas!$T$4:$Y$44,5,FALSE))</f>
        <v/>
      </c>
      <c r="N441" s="30" t="str">
        <f>IF(ISERROR(VLOOKUP($E441,Listas!$T$4:$Y$44,6,FALSE)),"",VLOOKUP($E441,Listas!$T$4:$Y$44,6,FALSE))</f>
        <v/>
      </c>
    </row>
    <row r="442" spans="1:14" x14ac:dyDescent="0.25">
      <c r="A442" s="14"/>
      <c r="B442" s="23" t="s">
        <v>942</v>
      </c>
      <c r="C442" s="14" t="s">
        <v>934</v>
      </c>
      <c r="D442" s="27" t="str">
        <f>IF(ISERROR(VLOOKUP($B442,Listas!$R$4:$S$16,2,FALSE)),"",VLOOKUP($B442,Listas!$R$4:$S$16,2,FALSE))</f>
        <v/>
      </c>
      <c r="E442" s="27" t="s">
        <v>985</v>
      </c>
      <c r="F442" s="27" t="s">
        <v>954</v>
      </c>
      <c r="G442" s="15"/>
      <c r="H442" s="15" t="s">
        <v>909</v>
      </c>
      <c r="I442" s="28" t="str">
        <f>IF(ISERROR(VLOOKUP($B442&amp;" "&amp;$J442,Listas!$AB$4:$AC$16,2,FALSE)),"",VLOOKUP($B442&amp;" "&amp;$J442,Listas!$AB$4:$AC$16,2,FALSE))</f>
        <v/>
      </c>
      <c r="J442" s="15" t="str">
        <f>IF(ISERROR(VLOOKUP($H442,Listas!$L$4:$M$7,2,FALSE)),"",VLOOKUP($H442,Listas!$L$4:$M$7,2,FALSE))</f>
        <v/>
      </c>
      <c r="K442" s="29" t="str">
        <f t="shared" si="6"/>
        <v/>
      </c>
      <c r="L442" s="29" t="str">
        <f>IF(C442="no",VLOOKUP(B442,Listas!$R$4:$Z$17,9, FALSE),"Por favor, introduzca detalles aquí")</f>
        <v>Por favor, introduzca detalles aquí</v>
      </c>
      <c r="M442" s="30" t="str">
        <f>IF(ISERROR(VLOOKUP($E442,Listas!$T$4:$Y$44,5,FALSE)),"",VLOOKUP($E442,Listas!$T$4:$Y$44,5,FALSE))</f>
        <v/>
      </c>
      <c r="N442" s="30" t="str">
        <f>IF(ISERROR(VLOOKUP($E442,Listas!$T$4:$Y$44,6,FALSE)),"",VLOOKUP($E442,Listas!$T$4:$Y$44,6,FALSE))</f>
        <v/>
      </c>
    </row>
    <row r="443" spans="1:14" x14ac:dyDescent="0.25">
      <c r="A443" s="14"/>
      <c r="B443" s="23" t="s">
        <v>942</v>
      </c>
      <c r="C443" s="14" t="s">
        <v>934</v>
      </c>
      <c r="D443" s="27" t="str">
        <f>IF(ISERROR(VLOOKUP($B443,Listas!$R$4:$S$16,2,FALSE)),"",VLOOKUP($B443,Listas!$R$4:$S$16,2,FALSE))</f>
        <v/>
      </c>
      <c r="E443" s="27" t="s">
        <v>985</v>
      </c>
      <c r="F443" s="27" t="s">
        <v>954</v>
      </c>
      <c r="G443" s="15"/>
      <c r="H443" s="15" t="s">
        <v>909</v>
      </c>
      <c r="I443" s="28" t="str">
        <f>IF(ISERROR(VLOOKUP($B443&amp;" "&amp;$J443,Listas!$AB$4:$AC$16,2,FALSE)),"",VLOOKUP($B443&amp;" "&amp;$J443,Listas!$AB$4:$AC$16,2,FALSE))</f>
        <v/>
      </c>
      <c r="J443" s="15" t="str">
        <f>IF(ISERROR(VLOOKUP($H443,Listas!$L$4:$M$7,2,FALSE)),"",VLOOKUP($H443,Listas!$L$4:$M$7,2,FALSE))</f>
        <v/>
      </c>
      <c r="K443" s="29" t="str">
        <f t="shared" si="6"/>
        <v/>
      </c>
      <c r="L443" s="29" t="str">
        <f>IF(C443="no",VLOOKUP(B443,Listas!$R$4:$Z$17,9, FALSE),"Por favor, introduzca detalles aquí")</f>
        <v>Por favor, introduzca detalles aquí</v>
      </c>
      <c r="M443" s="30" t="str">
        <f>IF(ISERROR(VLOOKUP($E443,Listas!$T$4:$Y$44,5,FALSE)),"",VLOOKUP($E443,Listas!$T$4:$Y$44,5,FALSE))</f>
        <v/>
      </c>
      <c r="N443" s="30" t="str">
        <f>IF(ISERROR(VLOOKUP($E443,Listas!$T$4:$Y$44,6,FALSE)),"",VLOOKUP($E443,Listas!$T$4:$Y$44,6,FALSE))</f>
        <v/>
      </c>
    </row>
    <row r="444" spans="1:14" x14ac:dyDescent="0.25">
      <c r="A444" s="14"/>
      <c r="B444" s="23" t="s">
        <v>942</v>
      </c>
      <c r="C444" s="14" t="s">
        <v>934</v>
      </c>
      <c r="D444" s="27" t="str">
        <f>IF(ISERROR(VLOOKUP($B444,Listas!$R$4:$S$16,2,FALSE)),"",VLOOKUP($B444,Listas!$R$4:$S$16,2,FALSE))</f>
        <v/>
      </c>
      <c r="E444" s="27" t="s">
        <v>985</v>
      </c>
      <c r="F444" s="27" t="s">
        <v>954</v>
      </c>
      <c r="G444" s="15"/>
      <c r="H444" s="15" t="s">
        <v>909</v>
      </c>
      <c r="I444" s="28" t="str">
        <f>IF(ISERROR(VLOOKUP($B444&amp;" "&amp;$J444,Listas!$AB$4:$AC$16,2,FALSE)),"",VLOOKUP($B444&amp;" "&amp;$J444,Listas!$AB$4:$AC$16,2,FALSE))</f>
        <v/>
      </c>
      <c r="J444" s="15" t="str">
        <f>IF(ISERROR(VLOOKUP($H444,Listas!$L$4:$M$7,2,FALSE)),"",VLOOKUP($H444,Listas!$L$4:$M$7,2,FALSE))</f>
        <v/>
      </c>
      <c r="K444" s="29" t="str">
        <f t="shared" si="6"/>
        <v/>
      </c>
      <c r="L444" s="29" t="str">
        <f>IF(C444="no",VLOOKUP(B444,Listas!$R$4:$Z$17,9, FALSE),"Por favor, introduzca detalles aquí")</f>
        <v>Por favor, introduzca detalles aquí</v>
      </c>
      <c r="M444" s="30" t="str">
        <f>IF(ISERROR(VLOOKUP($E444,Listas!$T$4:$Y$44,5,FALSE)),"",VLOOKUP($E444,Listas!$T$4:$Y$44,5,FALSE))</f>
        <v/>
      </c>
      <c r="N444" s="30" t="str">
        <f>IF(ISERROR(VLOOKUP($E444,Listas!$T$4:$Y$44,6,FALSE)),"",VLOOKUP($E444,Listas!$T$4:$Y$44,6,FALSE))</f>
        <v/>
      </c>
    </row>
    <row r="445" spans="1:14" x14ac:dyDescent="0.25">
      <c r="A445" s="14"/>
      <c r="B445" s="23" t="s">
        <v>942</v>
      </c>
      <c r="C445" s="14" t="s">
        <v>934</v>
      </c>
      <c r="D445" s="27" t="str">
        <f>IF(ISERROR(VLOOKUP($B445,Listas!$R$4:$S$16,2,FALSE)),"",VLOOKUP($B445,Listas!$R$4:$S$16,2,FALSE))</f>
        <v/>
      </c>
      <c r="E445" s="27" t="s">
        <v>985</v>
      </c>
      <c r="F445" s="27" t="s">
        <v>954</v>
      </c>
      <c r="G445" s="15"/>
      <c r="H445" s="15" t="s">
        <v>909</v>
      </c>
      <c r="I445" s="28" t="str">
        <f>IF(ISERROR(VLOOKUP($B445&amp;" "&amp;$J445,Listas!$AB$4:$AC$16,2,FALSE)),"",VLOOKUP($B445&amp;" "&amp;$J445,Listas!$AB$4:$AC$16,2,FALSE))</f>
        <v/>
      </c>
      <c r="J445" s="15" t="str">
        <f>IF(ISERROR(VLOOKUP($H445,Listas!$L$4:$M$7,2,FALSE)),"",VLOOKUP($H445,Listas!$L$4:$M$7,2,FALSE))</f>
        <v/>
      </c>
      <c r="K445" s="29" t="str">
        <f t="shared" si="6"/>
        <v/>
      </c>
      <c r="L445" s="29" t="str">
        <f>IF(C445="no",VLOOKUP(B445,Listas!$R$4:$Z$17,9, FALSE),"Por favor, introduzca detalles aquí")</f>
        <v>Por favor, introduzca detalles aquí</v>
      </c>
      <c r="M445" s="30" t="str">
        <f>IF(ISERROR(VLOOKUP($E445,Listas!$T$4:$Y$44,5,FALSE)),"",VLOOKUP($E445,Listas!$T$4:$Y$44,5,FALSE))</f>
        <v/>
      </c>
      <c r="N445" s="30" t="str">
        <f>IF(ISERROR(VLOOKUP($E445,Listas!$T$4:$Y$44,6,FALSE)),"",VLOOKUP($E445,Listas!$T$4:$Y$44,6,FALSE))</f>
        <v/>
      </c>
    </row>
    <row r="446" spans="1:14" x14ac:dyDescent="0.25">
      <c r="A446" s="14"/>
      <c r="B446" s="23" t="s">
        <v>942</v>
      </c>
      <c r="C446" s="14" t="s">
        <v>934</v>
      </c>
      <c r="D446" s="27" t="str">
        <f>IF(ISERROR(VLOOKUP($B446,Listas!$R$4:$S$16,2,FALSE)),"",VLOOKUP($B446,Listas!$R$4:$S$16,2,FALSE))</f>
        <v/>
      </c>
      <c r="E446" s="27" t="s">
        <v>985</v>
      </c>
      <c r="F446" s="27" t="s">
        <v>954</v>
      </c>
      <c r="G446" s="15"/>
      <c r="H446" s="15" t="s">
        <v>909</v>
      </c>
      <c r="I446" s="28" t="str">
        <f>IF(ISERROR(VLOOKUP($B446&amp;" "&amp;$J446,Listas!$AB$4:$AC$16,2,FALSE)),"",VLOOKUP($B446&amp;" "&amp;$J446,Listas!$AB$4:$AC$16,2,FALSE))</f>
        <v/>
      </c>
      <c r="J446" s="15" t="str">
        <f>IF(ISERROR(VLOOKUP($H446,Listas!$L$4:$M$7,2,FALSE)),"",VLOOKUP($H446,Listas!$L$4:$M$7,2,FALSE))</f>
        <v/>
      </c>
      <c r="K446" s="29" t="str">
        <f t="shared" si="6"/>
        <v/>
      </c>
      <c r="L446" s="29" t="str">
        <f>IF(C446="no",VLOOKUP(B446,Listas!$R$4:$Z$17,9, FALSE),"Por favor, introduzca detalles aquí")</f>
        <v>Por favor, introduzca detalles aquí</v>
      </c>
      <c r="M446" s="30" t="str">
        <f>IF(ISERROR(VLOOKUP($E446,Listas!$T$4:$Y$44,5,FALSE)),"",VLOOKUP($E446,Listas!$T$4:$Y$44,5,FALSE))</f>
        <v/>
      </c>
      <c r="N446" s="30" t="str">
        <f>IF(ISERROR(VLOOKUP($E446,Listas!$T$4:$Y$44,6,FALSE)),"",VLOOKUP($E446,Listas!$T$4:$Y$44,6,FALSE))</f>
        <v/>
      </c>
    </row>
    <row r="447" spans="1:14" x14ac:dyDescent="0.25">
      <c r="A447" s="14"/>
      <c r="B447" s="23" t="s">
        <v>942</v>
      </c>
      <c r="C447" s="14" t="s">
        <v>934</v>
      </c>
      <c r="D447" s="27" t="str">
        <f>IF(ISERROR(VLOOKUP($B447,Listas!$R$4:$S$16,2,FALSE)),"",VLOOKUP($B447,Listas!$R$4:$S$16,2,FALSE))</f>
        <v/>
      </c>
      <c r="E447" s="27" t="s">
        <v>985</v>
      </c>
      <c r="F447" s="27" t="s">
        <v>954</v>
      </c>
      <c r="G447" s="15"/>
      <c r="H447" s="15" t="s">
        <v>909</v>
      </c>
      <c r="I447" s="28" t="str">
        <f>IF(ISERROR(VLOOKUP($B447&amp;" "&amp;$J447,Listas!$AB$4:$AC$16,2,FALSE)),"",VLOOKUP($B447&amp;" "&amp;$J447,Listas!$AB$4:$AC$16,2,FALSE))</f>
        <v/>
      </c>
      <c r="J447" s="15" t="str">
        <f>IF(ISERROR(VLOOKUP($H447,Listas!$L$4:$M$7,2,FALSE)),"",VLOOKUP($H447,Listas!$L$4:$M$7,2,FALSE))</f>
        <v/>
      </c>
      <c r="K447" s="29" t="str">
        <f t="shared" si="6"/>
        <v/>
      </c>
      <c r="L447" s="29" t="str">
        <f>IF(C447="no",VLOOKUP(B447,Listas!$R$4:$Z$17,9, FALSE),"Por favor, introduzca detalles aquí")</f>
        <v>Por favor, introduzca detalles aquí</v>
      </c>
      <c r="M447" s="30" t="str">
        <f>IF(ISERROR(VLOOKUP($E447,Listas!$T$4:$Y$44,5,FALSE)),"",VLOOKUP($E447,Listas!$T$4:$Y$44,5,FALSE))</f>
        <v/>
      </c>
      <c r="N447" s="30" t="str">
        <f>IF(ISERROR(VLOOKUP($E447,Listas!$T$4:$Y$44,6,FALSE)),"",VLOOKUP($E447,Listas!$T$4:$Y$44,6,FALSE))</f>
        <v/>
      </c>
    </row>
    <row r="448" spans="1:14" x14ac:dyDescent="0.25">
      <c r="A448" s="14"/>
      <c r="B448" s="23" t="s">
        <v>942</v>
      </c>
      <c r="C448" s="14" t="s">
        <v>934</v>
      </c>
      <c r="D448" s="27" t="str">
        <f>IF(ISERROR(VLOOKUP($B448,Listas!$R$4:$S$16,2,FALSE)),"",VLOOKUP($B448,Listas!$R$4:$S$16,2,FALSE))</f>
        <v/>
      </c>
      <c r="E448" s="27" t="s">
        <v>985</v>
      </c>
      <c r="F448" s="27" t="s">
        <v>954</v>
      </c>
      <c r="G448" s="15"/>
      <c r="H448" s="15" t="s">
        <v>909</v>
      </c>
      <c r="I448" s="28" t="str">
        <f>IF(ISERROR(VLOOKUP($B448&amp;" "&amp;$J448,Listas!$AB$4:$AC$16,2,FALSE)),"",VLOOKUP($B448&amp;" "&amp;$J448,Listas!$AB$4:$AC$16,2,FALSE))</f>
        <v/>
      </c>
      <c r="J448" s="15" t="str">
        <f>IF(ISERROR(VLOOKUP($H448,Listas!$L$4:$M$7,2,FALSE)),"",VLOOKUP($H448,Listas!$L$4:$M$7,2,FALSE))</f>
        <v/>
      </c>
      <c r="K448" s="29" t="str">
        <f t="shared" si="6"/>
        <v/>
      </c>
      <c r="L448" s="29" t="str">
        <f>IF(C448="no",VLOOKUP(B448,Listas!$R$4:$Z$17,9, FALSE),"Por favor, introduzca detalles aquí")</f>
        <v>Por favor, introduzca detalles aquí</v>
      </c>
      <c r="M448" s="30" t="str">
        <f>IF(ISERROR(VLOOKUP($E448,Listas!$T$4:$Y$44,5,FALSE)),"",VLOOKUP($E448,Listas!$T$4:$Y$44,5,FALSE))</f>
        <v/>
      </c>
      <c r="N448" s="30" t="str">
        <f>IF(ISERROR(VLOOKUP($E448,Listas!$T$4:$Y$44,6,FALSE)),"",VLOOKUP($E448,Listas!$T$4:$Y$44,6,FALSE))</f>
        <v/>
      </c>
    </row>
    <row r="449" spans="1:14" x14ac:dyDescent="0.25">
      <c r="A449" s="14"/>
      <c r="B449" s="23" t="s">
        <v>942</v>
      </c>
      <c r="C449" s="14" t="s">
        <v>934</v>
      </c>
      <c r="D449" s="27" t="str">
        <f>IF(ISERROR(VLOOKUP($B449,Listas!$R$4:$S$16,2,FALSE)),"",VLOOKUP($B449,Listas!$R$4:$S$16,2,FALSE))</f>
        <v/>
      </c>
      <c r="E449" s="27" t="s">
        <v>985</v>
      </c>
      <c r="F449" s="27" t="s">
        <v>954</v>
      </c>
      <c r="G449" s="15"/>
      <c r="H449" s="15" t="s">
        <v>909</v>
      </c>
      <c r="I449" s="28" t="str">
        <f>IF(ISERROR(VLOOKUP($B449&amp;" "&amp;$J449,Listas!$AB$4:$AC$16,2,FALSE)),"",VLOOKUP($B449&amp;" "&amp;$J449,Listas!$AB$4:$AC$16,2,FALSE))</f>
        <v/>
      </c>
      <c r="J449" s="15" t="str">
        <f>IF(ISERROR(VLOOKUP($H449,Listas!$L$4:$M$7,2,FALSE)),"",VLOOKUP($H449,Listas!$L$4:$M$7,2,FALSE))</f>
        <v/>
      </c>
      <c r="K449" s="29" t="str">
        <f t="shared" si="6"/>
        <v/>
      </c>
      <c r="L449" s="29" t="str">
        <f>IF(C449="no",VLOOKUP(B449,Listas!$R$4:$Z$17,9, FALSE),"Por favor, introduzca detalles aquí")</f>
        <v>Por favor, introduzca detalles aquí</v>
      </c>
      <c r="M449" s="30" t="str">
        <f>IF(ISERROR(VLOOKUP($E449,Listas!$T$4:$Y$44,5,FALSE)),"",VLOOKUP($E449,Listas!$T$4:$Y$44,5,FALSE))</f>
        <v/>
      </c>
      <c r="N449" s="30" t="str">
        <f>IF(ISERROR(VLOOKUP($E449,Listas!$T$4:$Y$44,6,FALSE)),"",VLOOKUP($E449,Listas!$T$4:$Y$44,6,FALSE))</f>
        <v/>
      </c>
    </row>
    <row r="450" spans="1:14" x14ac:dyDescent="0.25">
      <c r="A450" s="14"/>
      <c r="B450" s="23" t="s">
        <v>942</v>
      </c>
      <c r="C450" s="14" t="s">
        <v>934</v>
      </c>
      <c r="D450" s="27" t="str">
        <f>IF(ISERROR(VLOOKUP($B450,Listas!$R$4:$S$16,2,FALSE)),"",VLOOKUP($B450,Listas!$R$4:$S$16,2,FALSE))</f>
        <v/>
      </c>
      <c r="E450" s="27" t="s">
        <v>985</v>
      </c>
      <c r="F450" s="27" t="s">
        <v>954</v>
      </c>
      <c r="G450" s="15"/>
      <c r="H450" s="15" t="s">
        <v>909</v>
      </c>
      <c r="I450" s="28" t="str">
        <f>IF(ISERROR(VLOOKUP($B450&amp;" "&amp;$J450,Listas!$AB$4:$AC$16,2,FALSE)),"",VLOOKUP($B450&amp;" "&amp;$J450,Listas!$AB$4:$AC$16,2,FALSE))</f>
        <v/>
      </c>
      <c r="J450" s="15" t="str">
        <f>IF(ISERROR(VLOOKUP($H450,Listas!$L$4:$M$7,2,FALSE)),"",VLOOKUP($H450,Listas!$L$4:$M$7,2,FALSE))</f>
        <v/>
      </c>
      <c r="K450" s="29" t="str">
        <f t="shared" si="6"/>
        <v/>
      </c>
      <c r="L450" s="29" t="str">
        <f>IF(C450="no",VLOOKUP(B450,Listas!$R$4:$Z$17,9, FALSE),"Por favor, introduzca detalles aquí")</f>
        <v>Por favor, introduzca detalles aquí</v>
      </c>
      <c r="M450" s="30" t="str">
        <f>IF(ISERROR(VLOOKUP($E450,Listas!$T$4:$Y$44,5,FALSE)),"",VLOOKUP($E450,Listas!$T$4:$Y$44,5,FALSE))</f>
        <v/>
      </c>
      <c r="N450" s="30" t="str">
        <f>IF(ISERROR(VLOOKUP($E450,Listas!$T$4:$Y$44,6,FALSE)),"",VLOOKUP($E450,Listas!$T$4:$Y$44,6,FALSE))</f>
        <v/>
      </c>
    </row>
    <row r="451" spans="1:14" x14ac:dyDescent="0.25">
      <c r="A451" s="14"/>
      <c r="B451" s="23" t="s">
        <v>942</v>
      </c>
      <c r="C451" s="14" t="s">
        <v>934</v>
      </c>
      <c r="D451" s="27" t="str">
        <f>IF(ISERROR(VLOOKUP($B451,Listas!$R$4:$S$16,2,FALSE)),"",VLOOKUP($B451,Listas!$R$4:$S$16,2,FALSE))</f>
        <v/>
      </c>
      <c r="E451" s="27" t="s">
        <v>985</v>
      </c>
      <c r="F451" s="27" t="s">
        <v>954</v>
      </c>
      <c r="G451" s="15"/>
      <c r="H451" s="15" t="s">
        <v>909</v>
      </c>
      <c r="I451" s="28" t="str">
        <f>IF(ISERROR(VLOOKUP($B451&amp;" "&amp;$J451,Listas!$AB$4:$AC$16,2,FALSE)),"",VLOOKUP($B451&amp;" "&amp;$J451,Listas!$AB$4:$AC$16,2,FALSE))</f>
        <v/>
      </c>
      <c r="J451" s="15" t="str">
        <f>IF(ISERROR(VLOOKUP($H451,Listas!$L$4:$M$7,2,FALSE)),"",VLOOKUP($H451,Listas!$L$4:$M$7,2,FALSE))</f>
        <v/>
      </c>
      <c r="K451" s="29" t="str">
        <f t="shared" si="6"/>
        <v/>
      </c>
      <c r="L451" s="29" t="str">
        <f>IF(C451="no",VLOOKUP(B451,Listas!$R$4:$Z$17,9, FALSE),"Por favor, introduzca detalles aquí")</f>
        <v>Por favor, introduzca detalles aquí</v>
      </c>
      <c r="M451" s="30" t="str">
        <f>IF(ISERROR(VLOOKUP($E451,Listas!$T$4:$Y$44,5,FALSE)),"",VLOOKUP($E451,Listas!$T$4:$Y$44,5,FALSE))</f>
        <v/>
      </c>
      <c r="N451" s="30" t="str">
        <f>IF(ISERROR(VLOOKUP($E451,Listas!$T$4:$Y$44,6,FALSE)),"",VLOOKUP($E451,Listas!$T$4:$Y$44,6,FALSE))</f>
        <v/>
      </c>
    </row>
    <row r="452" spans="1:14" x14ac:dyDescent="0.25">
      <c r="A452" s="14"/>
      <c r="B452" s="23" t="s">
        <v>942</v>
      </c>
      <c r="C452" s="14" t="s">
        <v>934</v>
      </c>
      <c r="D452" s="27" t="str">
        <f>IF(ISERROR(VLOOKUP($B452,Listas!$R$4:$S$16,2,FALSE)),"",VLOOKUP($B452,Listas!$R$4:$S$16,2,FALSE))</f>
        <v/>
      </c>
      <c r="E452" s="27" t="s">
        <v>985</v>
      </c>
      <c r="F452" s="27" t="s">
        <v>954</v>
      </c>
      <c r="G452" s="15"/>
      <c r="H452" s="15" t="s">
        <v>909</v>
      </c>
      <c r="I452" s="28" t="str">
        <f>IF(ISERROR(VLOOKUP($B452&amp;" "&amp;$J452,Listas!$AB$4:$AC$16,2,FALSE)),"",VLOOKUP($B452&amp;" "&amp;$J452,Listas!$AB$4:$AC$16,2,FALSE))</f>
        <v/>
      </c>
      <c r="J452" s="15" t="str">
        <f>IF(ISERROR(VLOOKUP($H452,Listas!$L$4:$M$7,2,FALSE)),"",VLOOKUP($H452,Listas!$L$4:$M$7,2,FALSE))</f>
        <v/>
      </c>
      <c r="K452" s="29" t="str">
        <f t="shared" si="6"/>
        <v/>
      </c>
      <c r="L452" s="29" t="str">
        <f>IF(C452="no",VLOOKUP(B452,Listas!$R$4:$Z$17,9, FALSE),"Por favor, introduzca detalles aquí")</f>
        <v>Por favor, introduzca detalles aquí</v>
      </c>
      <c r="M452" s="30" t="str">
        <f>IF(ISERROR(VLOOKUP($E452,Listas!$T$4:$Y$44,5,FALSE)),"",VLOOKUP($E452,Listas!$T$4:$Y$44,5,FALSE))</f>
        <v/>
      </c>
      <c r="N452" s="30" t="str">
        <f>IF(ISERROR(VLOOKUP($E452,Listas!$T$4:$Y$44,6,FALSE)),"",VLOOKUP($E452,Listas!$T$4:$Y$44,6,FALSE))</f>
        <v/>
      </c>
    </row>
    <row r="453" spans="1:14" x14ac:dyDescent="0.25">
      <c r="A453" s="14"/>
      <c r="B453" s="23" t="s">
        <v>942</v>
      </c>
      <c r="C453" s="14" t="s">
        <v>934</v>
      </c>
      <c r="D453" s="27" t="str">
        <f>IF(ISERROR(VLOOKUP($B453,Listas!$R$4:$S$16,2,FALSE)),"",VLOOKUP($B453,Listas!$R$4:$S$16,2,FALSE))</f>
        <v/>
      </c>
      <c r="E453" s="27" t="s">
        <v>985</v>
      </c>
      <c r="F453" s="27" t="s">
        <v>954</v>
      </c>
      <c r="G453" s="15"/>
      <c r="H453" s="15" t="s">
        <v>909</v>
      </c>
      <c r="I453" s="28" t="str">
        <f>IF(ISERROR(VLOOKUP($B453&amp;" "&amp;$J453,Listas!$AB$4:$AC$16,2,FALSE)),"",VLOOKUP($B453&amp;" "&amp;$J453,Listas!$AB$4:$AC$16,2,FALSE))</f>
        <v/>
      </c>
      <c r="J453" s="15" t="str">
        <f>IF(ISERROR(VLOOKUP($H453,Listas!$L$4:$M$7,2,FALSE)),"",VLOOKUP($H453,Listas!$L$4:$M$7,2,FALSE))</f>
        <v/>
      </c>
      <c r="K453" s="29" t="str">
        <f t="shared" si="6"/>
        <v/>
      </c>
      <c r="L453" s="29" t="str">
        <f>IF(C453="no",VLOOKUP(B453,Listas!$R$4:$Z$17,9, FALSE),"Por favor, introduzca detalles aquí")</f>
        <v>Por favor, introduzca detalles aquí</v>
      </c>
      <c r="M453" s="30" t="str">
        <f>IF(ISERROR(VLOOKUP($E453,Listas!$T$4:$Y$44,5,FALSE)),"",VLOOKUP($E453,Listas!$T$4:$Y$44,5,FALSE))</f>
        <v/>
      </c>
      <c r="N453" s="30" t="str">
        <f>IF(ISERROR(VLOOKUP($E453,Listas!$T$4:$Y$44,6,FALSE)),"",VLOOKUP($E453,Listas!$T$4:$Y$44,6,FALSE))</f>
        <v/>
      </c>
    </row>
    <row r="454" spans="1:14" x14ac:dyDescent="0.25">
      <c r="A454" s="14"/>
      <c r="B454" s="23" t="s">
        <v>942</v>
      </c>
      <c r="C454" s="14" t="s">
        <v>934</v>
      </c>
      <c r="D454" s="27" t="str">
        <f>IF(ISERROR(VLOOKUP($B454,Listas!$R$4:$S$16,2,FALSE)),"",VLOOKUP($B454,Listas!$R$4:$S$16,2,FALSE))</f>
        <v/>
      </c>
      <c r="E454" s="27" t="s">
        <v>985</v>
      </c>
      <c r="F454" s="27" t="s">
        <v>954</v>
      </c>
      <c r="G454" s="15"/>
      <c r="H454" s="15" t="s">
        <v>909</v>
      </c>
      <c r="I454" s="28" t="str">
        <f>IF(ISERROR(VLOOKUP($B454&amp;" "&amp;$J454,Listas!$AB$4:$AC$16,2,FALSE)),"",VLOOKUP($B454&amp;" "&amp;$J454,Listas!$AB$4:$AC$16,2,FALSE))</f>
        <v/>
      </c>
      <c r="J454" s="15" t="str">
        <f>IF(ISERROR(VLOOKUP($H454,Listas!$L$4:$M$7,2,FALSE)),"",VLOOKUP($H454,Listas!$L$4:$M$7,2,FALSE))</f>
        <v/>
      </c>
      <c r="K454" s="29" t="str">
        <f t="shared" si="6"/>
        <v/>
      </c>
      <c r="L454" s="29" t="str">
        <f>IF(C454="no",VLOOKUP(B454,Listas!$R$4:$Z$17,9, FALSE),"Por favor, introduzca detalles aquí")</f>
        <v>Por favor, introduzca detalles aquí</v>
      </c>
      <c r="M454" s="30" t="str">
        <f>IF(ISERROR(VLOOKUP($E454,Listas!$T$4:$Y$44,5,FALSE)),"",VLOOKUP($E454,Listas!$T$4:$Y$44,5,FALSE))</f>
        <v/>
      </c>
      <c r="N454" s="30" t="str">
        <f>IF(ISERROR(VLOOKUP($E454,Listas!$T$4:$Y$44,6,FALSE)),"",VLOOKUP($E454,Listas!$T$4:$Y$44,6,FALSE))</f>
        <v/>
      </c>
    </row>
    <row r="455" spans="1:14" x14ac:dyDescent="0.25">
      <c r="A455" s="14"/>
      <c r="B455" s="23" t="s">
        <v>942</v>
      </c>
      <c r="C455" s="14" t="s">
        <v>934</v>
      </c>
      <c r="D455" s="27" t="str">
        <f>IF(ISERROR(VLOOKUP($B455,Listas!$R$4:$S$16,2,FALSE)),"",VLOOKUP($B455,Listas!$R$4:$S$16,2,FALSE))</f>
        <v/>
      </c>
      <c r="E455" s="27" t="s">
        <v>985</v>
      </c>
      <c r="F455" s="27" t="s">
        <v>954</v>
      </c>
      <c r="G455" s="15"/>
      <c r="H455" s="15" t="s">
        <v>909</v>
      </c>
      <c r="I455" s="28" t="str">
        <f>IF(ISERROR(VLOOKUP($B455&amp;" "&amp;$J455,Listas!$AB$4:$AC$16,2,FALSE)),"",VLOOKUP($B455&amp;" "&amp;$J455,Listas!$AB$4:$AC$16,2,FALSE))</f>
        <v/>
      </c>
      <c r="J455" s="15" t="str">
        <f>IF(ISERROR(VLOOKUP($H455,Listas!$L$4:$M$7,2,FALSE)),"",VLOOKUP($H455,Listas!$L$4:$M$7,2,FALSE))</f>
        <v/>
      </c>
      <c r="K455" s="29" t="str">
        <f t="shared" si="6"/>
        <v/>
      </c>
      <c r="L455" s="29" t="str">
        <f>IF(C455="no",VLOOKUP(B455,Listas!$R$4:$Z$17,9, FALSE),"Por favor, introduzca detalles aquí")</f>
        <v>Por favor, introduzca detalles aquí</v>
      </c>
      <c r="M455" s="30" t="str">
        <f>IF(ISERROR(VLOOKUP($E455,Listas!$T$4:$Y$44,5,FALSE)),"",VLOOKUP($E455,Listas!$T$4:$Y$44,5,FALSE))</f>
        <v/>
      </c>
      <c r="N455" s="30" t="str">
        <f>IF(ISERROR(VLOOKUP($E455,Listas!$T$4:$Y$44,6,FALSE)),"",VLOOKUP($E455,Listas!$T$4:$Y$44,6,FALSE))</f>
        <v/>
      </c>
    </row>
    <row r="456" spans="1:14" x14ac:dyDescent="0.25">
      <c r="A456" s="14"/>
      <c r="B456" s="23" t="s">
        <v>942</v>
      </c>
      <c r="C456" s="14" t="s">
        <v>934</v>
      </c>
      <c r="D456" s="27" t="str">
        <f>IF(ISERROR(VLOOKUP($B456,Listas!$R$4:$S$16,2,FALSE)),"",VLOOKUP($B456,Listas!$R$4:$S$16,2,FALSE))</f>
        <v/>
      </c>
      <c r="E456" s="27" t="s">
        <v>985</v>
      </c>
      <c r="F456" s="27" t="s">
        <v>954</v>
      </c>
      <c r="G456" s="15"/>
      <c r="H456" s="15" t="s">
        <v>909</v>
      </c>
      <c r="I456" s="28" t="str">
        <f>IF(ISERROR(VLOOKUP($B456&amp;" "&amp;$J456,Listas!$AB$4:$AC$16,2,FALSE)),"",VLOOKUP($B456&amp;" "&amp;$J456,Listas!$AB$4:$AC$16,2,FALSE))</f>
        <v/>
      </c>
      <c r="J456" s="15" t="str">
        <f>IF(ISERROR(VLOOKUP($H456,Listas!$L$4:$M$7,2,FALSE)),"",VLOOKUP($H456,Listas!$L$4:$M$7,2,FALSE))</f>
        <v/>
      </c>
      <c r="K456" s="29" t="str">
        <f t="shared" ref="K456:K519" si="7">IF(ISERROR(G456*I456),"",G456*I456)</f>
        <v/>
      </c>
      <c r="L456" s="29" t="str">
        <f>IF(C456="no",VLOOKUP(B456,Listas!$R$4:$Z$17,9, FALSE),"Por favor, introduzca detalles aquí")</f>
        <v>Por favor, introduzca detalles aquí</v>
      </c>
      <c r="M456" s="30" t="str">
        <f>IF(ISERROR(VLOOKUP($E456,Listas!$T$4:$Y$44,5,FALSE)),"",VLOOKUP($E456,Listas!$T$4:$Y$44,5,FALSE))</f>
        <v/>
      </c>
      <c r="N456" s="30" t="str">
        <f>IF(ISERROR(VLOOKUP($E456,Listas!$T$4:$Y$44,6,FALSE)),"",VLOOKUP($E456,Listas!$T$4:$Y$44,6,FALSE))</f>
        <v/>
      </c>
    </row>
    <row r="457" spans="1:14" x14ac:dyDescent="0.25">
      <c r="A457" s="14"/>
      <c r="B457" s="23" t="s">
        <v>942</v>
      </c>
      <c r="C457" s="14" t="s">
        <v>934</v>
      </c>
      <c r="D457" s="27" t="str">
        <f>IF(ISERROR(VLOOKUP($B457,Listas!$R$4:$S$16,2,FALSE)),"",VLOOKUP($B457,Listas!$R$4:$S$16,2,FALSE))</f>
        <v/>
      </c>
      <c r="E457" s="27" t="s">
        <v>985</v>
      </c>
      <c r="F457" s="27" t="s">
        <v>954</v>
      </c>
      <c r="G457" s="15"/>
      <c r="H457" s="15" t="s">
        <v>909</v>
      </c>
      <c r="I457" s="28" t="str">
        <f>IF(ISERROR(VLOOKUP($B457&amp;" "&amp;$J457,Listas!$AB$4:$AC$16,2,FALSE)),"",VLOOKUP($B457&amp;" "&amp;$J457,Listas!$AB$4:$AC$16,2,FALSE))</f>
        <v/>
      </c>
      <c r="J457" s="15" t="str">
        <f>IF(ISERROR(VLOOKUP($H457,Listas!$L$4:$M$7,2,FALSE)),"",VLOOKUP($H457,Listas!$L$4:$M$7,2,FALSE))</f>
        <v/>
      </c>
      <c r="K457" s="29" t="str">
        <f t="shared" si="7"/>
        <v/>
      </c>
      <c r="L457" s="29" t="str">
        <f>IF(C457="no",VLOOKUP(B457,Listas!$R$4:$Z$17,9, FALSE),"Por favor, introduzca detalles aquí")</f>
        <v>Por favor, introduzca detalles aquí</v>
      </c>
      <c r="M457" s="30" t="str">
        <f>IF(ISERROR(VLOOKUP($E457,Listas!$T$4:$Y$44,5,FALSE)),"",VLOOKUP($E457,Listas!$T$4:$Y$44,5,FALSE))</f>
        <v/>
      </c>
      <c r="N457" s="30" t="str">
        <f>IF(ISERROR(VLOOKUP($E457,Listas!$T$4:$Y$44,6,FALSE)),"",VLOOKUP($E457,Listas!$T$4:$Y$44,6,FALSE))</f>
        <v/>
      </c>
    </row>
    <row r="458" spans="1:14" x14ac:dyDescent="0.25">
      <c r="A458" s="14"/>
      <c r="B458" s="23" t="s">
        <v>942</v>
      </c>
      <c r="C458" s="14" t="s">
        <v>934</v>
      </c>
      <c r="D458" s="27" t="str">
        <f>IF(ISERROR(VLOOKUP($B458,Listas!$R$4:$S$16,2,FALSE)),"",VLOOKUP($B458,Listas!$R$4:$S$16,2,FALSE))</f>
        <v/>
      </c>
      <c r="E458" s="27" t="s">
        <v>985</v>
      </c>
      <c r="F458" s="27" t="s">
        <v>954</v>
      </c>
      <c r="G458" s="15"/>
      <c r="H458" s="15" t="s">
        <v>909</v>
      </c>
      <c r="I458" s="28" t="str">
        <f>IF(ISERROR(VLOOKUP($B458&amp;" "&amp;$J458,Listas!$AB$4:$AC$16,2,FALSE)),"",VLOOKUP($B458&amp;" "&amp;$J458,Listas!$AB$4:$AC$16,2,FALSE))</f>
        <v/>
      </c>
      <c r="J458" s="15" t="str">
        <f>IF(ISERROR(VLOOKUP($H458,Listas!$L$4:$M$7,2,FALSE)),"",VLOOKUP($H458,Listas!$L$4:$M$7,2,FALSE))</f>
        <v/>
      </c>
      <c r="K458" s="29" t="str">
        <f t="shared" si="7"/>
        <v/>
      </c>
      <c r="L458" s="29" t="str">
        <f>IF(C458="no",VLOOKUP(B458,Listas!$R$4:$Z$17,9, FALSE),"Por favor, introduzca detalles aquí")</f>
        <v>Por favor, introduzca detalles aquí</v>
      </c>
      <c r="M458" s="30" t="str">
        <f>IF(ISERROR(VLOOKUP($E458,Listas!$T$4:$Y$44,5,FALSE)),"",VLOOKUP($E458,Listas!$T$4:$Y$44,5,FALSE))</f>
        <v/>
      </c>
      <c r="N458" s="30" t="str">
        <f>IF(ISERROR(VLOOKUP($E458,Listas!$T$4:$Y$44,6,FALSE)),"",VLOOKUP($E458,Listas!$T$4:$Y$44,6,FALSE))</f>
        <v/>
      </c>
    </row>
    <row r="459" spans="1:14" x14ac:dyDescent="0.25">
      <c r="A459" s="14"/>
      <c r="B459" s="23" t="s">
        <v>942</v>
      </c>
      <c r="C459" s="14" t="s">
        <v>934</v>
      </c>
      <c r="D459" s="27" t="str">
        <f>IF(ISERROR(VLOOKUP($B459,Listas!$R$4:$S$16,2,FALSE)),"",VLOOKUP($B459,Listas!$R$4:$S$16,2,FALSE))</f>
        <v/>
      </c>
      <c r="E459" s="27" t="s">
        <v>985</v>
      </c>
      <c r="F459" s="27" t="s">
        <v>954</v>
      </c>
      <c r="G459" s="15"/>
      <c r="H459" s="15" t="s">
        <v>909</v>
      </c>
      <c r="I459" s="28" t="str">
        <f>IF(ISERROR(VLOOKUP($B459&amp;" "&amp;$J459,Listas!$AB$4:$AC$16,2,FALSE)),"",VLOOKUP($B459&amp;" "&amp;$J459,Listas!$AB$4:$AC$16,2,FALSE))</f>
        <v/>
      </c>
      <c r="J459" s="15" t="str">
        <f>IF(ISERROR(VLOOKUP($H459,Listas!$L$4:$M$7,2,FALSE)),"",VLOOKUP($H459,Listas!$L$4:$M$7,2,FALSE))</f>
        <v/>
      </c>
      <c r="K459" s="29" t="str">
        <f t="shared" si="7"/>
        <v/>
      </c>
      <c r="L459" s="29" t="str">
        <f>IF(C459="no",VLOOKUP(B459,Listas!$R$4:$Z$17,9, FALSE),"Por favor, introduzca detalles aquí")</f>
        <v>Por favor, introduzca detalles aquí</v>
      </c>
      <c r="M459" s="30" t="str">
        <f>IF(ISERROR(VLOOKUP($E459,Listas!$T$4:$Y$44,5,FALSE)),"",VLOOKUP($E459,Listas!$T$4:$Y$44,5,FALSE))</f>
        <v/>
      </c>
      <c r="N459" s="30" t="str">
        <f>IF(ISERROR(VLOOKUP($E459,Listas!$T$4:$Y$44,6,FALSE)),"",VLOOKUP($E459,Listas!$T$4:$Y$44,6,FALSE))</f>
        <v/>
      </c>
    </row>
    <row r="460" spans="1:14" x14ac:dyDescent="0.25">
      <c r="A460" s="14"/>
      <c r="B460" s="23" t="s">
        <v>942</v>
      </c>
      <c r="C460" s="14" t="s">
        <v>934</v>
      </c>
      <c r="D460" s="27" t="str">
        <f>IF(ISERROR(VLOOKUP($B460,Listas!$R$4:$S$16,2,FALSE)),"",VLOOKUP($B460,Listas!$R$4:$S$16,2,FALSE))</f>
        <v/>
      </c>
      <c r="E460" s="27" t="s">
        <v>985</v>
      </c>
      <c r="F460" s="27" t="s">
        <v>954</v>
      </c>
      <c r="G460" s="15"/>
      <c r="H460" s="15" t="s">
        <v>909</v>
      </c>
      <c r="I460" s="28" t="str">
        <f>IF(ISERROR(VLOOKUP($B460&amp;" "&amp;$J460,Listas!$AB$4:$AC$16,2,FALSE)),"",VLOOKUP($B460&amp;" "&amp;$J460,Listas!$AB$4:$AC$16,2,FALSE))</f>
        <v/>
      </c>
      <c r="J460" s="15" t="str">
        <f>IF(ISERROR(VLOOKUP($H460,Listas!$L$4:$M$7,2,FALSE)),"",VLOOKUP($H460,Listas!$L$4:$M$7,2,FALSE))</f>
        <v/>
      </c>
      <c r="K460" s="29" t="str">
        <f t="shared" si="7"/>
        <v/>
      </c>
      <c r="L460" s="29" t="str">
        <f>IF(C460="no",VLOOKUP(B460,Listas!$R$4:$Z$17,9, FALSE),"Por favor, introduzca detalles aquí")</f>
        <v>Por favor, introduzca detalles aquí</v>
      </c>
      <c r="M460" s="30" t="str">
        <f>IF(ISERROR(VLOOKUP($E460,Listas!$T$4:$Y$44,5,FALSE)),"",VLOOKUP($E460,Listas!$T$4:$Y$44,5,FALSE))</f>
        <v/>
      </c>
      <c r="N460" s="30" t="str">
        <f>IF(ISERROR(VLOOKUP($E460,Listas!$T$4:$Y$44,6,FALSE)),"",VLOOKUP($E460,Listas!$T$4:$Y$44,6,FALSE))</f>
        <v/>
      </c>
    </row>
    <row r="461" spans="1:14" x14ac:dyDescent="0.25">
      <c r="A461" s="14"/>
      <c r="B461" s="23" t="s">
        <v>942</v>
      </c>
      <c r="C461" s="14" t="s">
        <v>934</v>
      </c>
      <c r="D461" s="27" t="str">
        <f>IF(ISERROR(VLOOKUP($B461,Listas!$R$4:$S$16,2,FALSE)),"",VLOOKUP($B461,Listas!$R$4:$S$16,2,FALSE))</f>
        <v/>
      </c>
      <c r="E461" s="27" t="s">
        <v>985</v>
      </c>
      <c r="F461" s="27" t="s">
        <v>954</v>
      </c>
      <c r="G461" s="15"/>
      <c r="H461" s="15" t="s">
        <v>909</v>
      </c>
      <c r="I461" s="28" t="str">
        <f>IF(ISERROR(VLOOKUP($B461&amp;" "&amp;$J461,Listas!$AB$4:$AC$16,2,FALSE)),"",VLOOKUP($B461&amp;" "&amp;$J461,Listas!$AB$4:$AC$16,2,FALSE))</f>
        <v/>
      </c>
      <c r="J461" s="15" t="str">
        <f>IF(ISERROR(VLOOKUP($H461,Listas!$L$4:$M$7,2,FALSE)),"",VLOOKUP($H461,Listas!$L$4:$M$7,2,FALSE))</f>
        <v/>
      </c>
      <c r="K461" s="29" t="str">
        <f t="shared" si="7"/>
        <v/>
      </c>
      <c r="L461" s="29" t="str">
        <f>IF(C461="no",VLOOKUP(B461,Listas!$R$4:$Z$17,9, FALSE),"Por favor, introduzca detalles aquí")</f>
        <v>Por favor, introduzca detalles aquí</v>
      </c>
      <c r="M461" s="30" t="str">
        <f>IF(ISERROR(VLOOKUP($E461,Listas!$T$4:$Y$44,5,FALSE)),"",VLOOKUP($E461,Listas!$T$4:$Y$44,5,FALSE))</f>
        <v/>
      </c>
      <c r="N461" s="30" t="str">
        <f>IF(ISERROR(VLOOKUP($E461,Listas!$T$4:$Y$44,6,FALSE)),"",VLOOKUP($E461,Listas!$T$4:$Y$44,6,FALSE))</f>
        <v/>
      </c>
    </row>
    <row r="462" spans="1:14" x14ac:dyDescent="0.25">
      <c r="A462" s="14"/>
      <c r="B462" s="23" t="s">
        <v>942</v>
      </c>
      <c r="C462" s="14" t="s">
        <v>934</v>
      </c>
      <c r="D462" s="27" t="str">
        <f>IF(ISERROR(VLOOKUP($B462,Listas!$R$4:$S$16,2,FALSE)),"",VLOOKUP($B462,Listas!$R$4:$S$16,2,FALSE))</f>
        <v/>
      </c>
      <c r="E462" s="27" t="s">
        <v>985</v>
      </c>
      <c r="F462" s="27" t="s">
        <v>954</v>
      </c>
      <c r="G462" s="15"/>
      <c r="H462" s="15" t="s">
        <v>909</v>
      </c>
      <c r="I462" s="28" t="str">
        <f>IF(ISERROR(VLOOKUP($B462&amp;" "&amp;$J462,Listas!$AB$4:$AC$16,2,FALSE)),"",VLOOKUP($B462&amp;" "&amp;$J462,Listas!$AB$4:$AC$16,2,FALSE))</f>
        <v/>
      </c>
      <c r="J462" s="15" t="str">
        <f>IF(ISERROR(VLOOKUP($H462,Listas!$L$4:$M$7,2,FALSE)),"",VLOOKUP($H462,Listas!$L$4:$M$7,2,FALSE))</f>
        <v/>
      </c>
      <c r="K462" s="29" t="str">
        <f t="shared" si="7"/>
        <v/>
      </c>
      <c r="L462" s="29" t="str">
        <f>IF(C462="no",VLOOKUP(B462,Listas!$R$4:$Z$17,9, FALSE),"Por favor, introduzca detalles aquí")</f>
        <v>Por favor, introduzca detalles aquí</v>
      </c>
      <c r="M462" s="30" t="str">
        <f>IF(ISERROR(VLOOKUP($E462,Listas!$T$4:$Y$44,5,FALSE)),"",VLOOKUP($E462,Listas!$T$4:$Y$44,5,FALSE))</f>
        <v/>
      </c>
      <c r="N462" s="30" t="str">
        <f>IF(ISERROR(VLOOKUP($E462,Listas!$T$4:$Y$44,6,FALSE)),"",VLOOKUP($E462,Listas!$T$4:$Y$44,6,FALSE))</f>
        <v/>
      </c>
    </row>
    <row r="463" spans="1:14" x14ac:dyDescent="0.25">
      <c r="A463" s="14"/>
      <c r="B463" s="23" t="s">
        <v>942</v>
      </c>
      <c r="C463" s="14" t="s">
        <v>934</v>
      </c>
      <c r="D463" s="27" t="str">
        <f>IF(ISERROR(VLOOKUP($B463,Listas!$R$4:$S$16,2,FALSE)),"",VLOOKUP($B463,Listas!$R$4:$S$16,2,FALSE))</f>
        <v/>
      </c>
      <c r="E463" s="27" t="s">
        <v>985</v>
      </c>
      <c r="F463" s="27" t="s">
        <v>954</v>
      </c>
      <c r="G463" s="15"/>
      <c r="H463" s="15" t="s">
        <v>909</v>
      </c>
      <c r="I463" s="28" t="str">
        <f>IF(ISERROR(VLOOKUP($B463&amp;" "&amp;$J463,Listas!$AB$4:$AC$16,2,FALSE)),"",VLOOKUP($B463&amp;" "&amp;$J463,Listas!$AB$4:$AC$16,2,FALSE))</f>
        <v/>
      </c>
      <c r="J463" s="15" t="str">
        <f>IF(ISERROR(VLOOKUP($H463,Listas!$L$4:$M$7,2,FALSE)),"",VLOOKUP($H463,Listas!$L$4:$M$7,2,FALSE))</f>
        <v/>
      </c>
      <c r="K463" s="29" t="str">
        <f t="shared" si="7"/>
        <v/>
      </c>
      <c r="L463" s="29" t="str">
        <f>IF(C463="no",VLOOKUP(B463,Listas!$R$4:$Z$17,9, FALSE),"Por favor, introduzca detalles aquí")</f>
        <v>Por favor, introduzca detalles aquí</v>
      </c>
      <c r="M463" s="30" t="str">
        <f>IF(ISERROR(VLOOKUP($E463,Listas!$T$4:$Y$44,5,FALSE)),"",VLOOKUP($E463,Listas!$T$4:$Y$44,5,FALSE))</f>
        <v/>
      </c>
      <c r="N463" s="30" t="str">
        <f>IF(ISERROR(VLOOKUP($E463,Listas!$T$4:$Y$44,6,FALSE)),"",VLOOKUP($E463,Listas!$T$4:$Y$44,6,FALSE))</f>
        <v/>
      </c>
    </row>
    <row r="464" spans="1:14" x14ac:dyDescent="0.25">
      <c r="A464" s="14"/>
      <c r="B464" s="23" t="s">
        <v>942</v>
      </c>
      <c r="C464" s="14" t="s">
        <v>934</v>
      </c>
      <c r="D464" s="27" t="str">
        <f>IF(ISERROR(VLOOKUP($B464,Listas!$R$4:$S$16,2,FALSE)),"",VLOOKUP($B464,Listas!$R$4:$S$16,2,FALSE))</f>
        <v/>
      </c>
      <c r="E464" s="27" t="s">
        <v>985</v>
      </c>
      <c r="F464" s="27" t="s">
        <v>954</v>
      </c>
      <c r="G464" s="15"/>
      <c r="H464" s="15" t="s">
        <v>909</v>
      </c>
      <c r="I464" s="28" t="str">
        <f>IF(ISERROR(VLOOKUP($B464&amp;" "&amp;$J464,Listas!$AB$4:$AC$16,2,FALSE)),"",VLOOKUP($B464&amp;" "&amp;$J464,Listas!$AB$4:$AC$16,2,FALSE))</f>
        <v/>
      </c>
      <c r="J464" s="15" t="str">
        <f>IF(ISERROR(VLOOKUP($H464,Listas!$L$4:$M$7,2,FALSE)),"",VLOOKUP($H464,Listas!$L$4:$M$7,2,FALSE))</f>
        <v/>
      </c>
      <c r="K464" s="29" t="str">
        <f t="shared" si="7"/>
        <v/>
      </c>
      <c r="L464" s="29" t="str">
        <f>IF(C464="no",VLOOKUP(B464,Listas!$R$4:$Z$17,9, FALSE),"Por favor, introduzca detalles aquí")</f>
        <v>Por favor, introduzca detalles aquí</v>
      </c>
      <c r="M464" s="30" t="str">
        <f>IF(ISERROR(VLOOKUP($E464,Listas!$T$4:$Y$44,5,FALSE)),"",VLOOKUP($E464,Listas!$T$4:$Y$44,5,FALSE))</f>
        <v/>
      </c>
      <c r="N464" s="30" t="str">
        <f>IF(ISERROR(VLOOKUP($E464,Listas!$T$4:$Y$44,6,FALSE)),"",VLOOKUP($E464,Listas!$T$4:$Y$44,6,FALSE))</f>
        <v/>
      </c>
    </row>
    <row r="465" spans="1:14" x14ac:dyDescent="0.25">
      <c r="A465" s="14"/>
      <c r="B465" s="23" t="s">
        <v>942</v>
      </c>
      <c r="C465" s="14" t="s">
        <v>934</v>
      </c>
      <c r="D465" s="27" t="str">
        <f>IF(ISERROR(VLOOKUP($B465,Listas!$R$4:$S$16,2,FALSE)),"",VLOOKUP($B465,Listas!$R$4:$S$16,2,FALSE))</f>
        <v/>
      </c>
      <c r="E465" s="27" t="s">
        <v>985</v>
      </c>
      <c r="F465" s="27" t="s">
        <v>954</v>
      </c>
      <c r="G465" s="15"/>
      <c r="H465" s="15" t="s">
        <v>909</v>
      </c>
      <c r="I465" s="28" t="str">
        <f>IF(ISERROR(VLOOKUP($B465&amp;" "&amp;$J465,Listas!$AB$4:$AC$16,2,FALSE)),"",VLOOKUP($B465&amp;" "&amp;$J465,Listas!$AB$4:$AC$16,2,FALSE))</f>
        <v/>
      </c>
      <c r="J465" s="15" t="str">
        <f>IF(ISERROR(VLOOKUP($H465,Listas!$L$4:$M$7,2,FALSE)),"",VLOOKUP($H465,Listas!$L$4:$M$7,2,FALSE))</f>
        <v/>
      </c>
      <c r="K465" s="29" t="str">
        <f t="shared" si="7"/>
        <v/>
      </c>
      <c r="L465" s="29" t="str">
        <f>IF(C465="no",VLOOKUP(B465,Listas!$R$4:$Z$17,9, FALSE),"Por favor, introduzca detalles aquí")</f>
        <v>Por favor, introduzca detalles aquí</v>
      </c>
      <c r="M465" s="30" t="str">
        <f>IF(ISERROR(VLOOKUP($E465,Listas!$T$4:$Y$44,5,FALSE)),"",VLOOKUP($E465,Listas!$T$4:$Y$44,5,FALSE))</f>
        <v/>
      </c>
      <c r="N465" s="30" t="str">
        <f>IF(ISERROR(VLOOKUP($E465,Listas!$T$4:$Y$44,6,FALSE)),"",VLOOKUP($E465,Listas!$T$4:$Y$44,6,FALSE))</f>
        <v/>
      </c>
    </row>
    <row r="466" spans="1:14" x14ac:dyDescent="0.25">
      <c r="A466" s="14"/>
      <c r="B466" s="23" t="s">
        <v>942</v>
      </c>
      <c r="C466" s="14" t="s">
        <v>934</v>
      </c>
      <c r="D466" s="27" t="str">
        <f>IF(ISERROR(VLOOKUP($B466,Listas!$R$4:$S$16,2,FALSE)),"",VLOOKUP($B466,Listas!$R$4:$S$16,2,FALSE))</f>
        <v/>
      </c>
      <c r="E466" s="27" t="s">
        <v>985</v>
      </c>
      <c r="F466" s="27" t="s">
        <v>954</v>
      </c>
      <c r="G466" s="15"/>
      <c r="H466" s="15" t="s">
        <v>909</v>
      </c>
      <c r="I466" s="28" t="str">
        <f>IF(ISERROR(VLOOKUP($B466&amp;" "&amp;$J466,Listas!$AB$4:$AC$16,2,FALSE)),"",VLOOKUP($B466&amp;" "&amp;$J466,Listas!$AB$4:$AC$16,2,FALSE))</f>
        <v/>
      </c>
      <c r="J466" s="15" t="str">
        <f>IF(ISERROR(VLOOKUP($H466,Listas!$L$4:$M$7,2,FALSE)),"",VLOOKUP($H466,Listas!$L$4:$M$7,2,FALSE))</f>
        <v/>
      </c>
      <c r="K466" s="29" t="str">
        <f t="shared" si="7"/>
        <v/>
      </c>
      <c r="L466" s="29" t="str">
        <f>IF(C466="no",VLOOKUP(B466,Listas!$R$4:$Z$17,9, FALSE),"Por favor, introduzca detalles aquí")</f>
        <v>Por favor, introduzca detalles aquí</v>
      </c>
      <c r="M466" s="30" t="str">
        <f>IF(ISERROR(VLOOKUP($E466,Listas!$T$4:$Y$44,5,FALSE)),"",VLOOKUP($E466,Listas!$T$4:$Y$44,5,FALSE))</f>
        <v/>
      </c>
      <c r="N466" s="30" t="str">
        <f>IF(ISERROR(VLOOKUP($E466,Listas!$T$4:$Y$44,6,FALSE)),"",VLOOKUP($E466,Listas!$T$4:$Y$44,6,FALSE))</f>
        <v/>
      </c>
    </row>
    <row r="467" spans="1:14" x14ac:dyDescent="0.25">
      <c r="A467" s="14"/>
      <c r="B467" s="23" t="s">
        <v>942</v>
      </c>
      <c r="C467" s="14" t="s">
        <v>934</v>
      </c>
      <c r="D467" s="27" t="str">
        <f>IF(ISERROR(VLOOKUP($B467,Listas!$R$4:$S$16,2,FALSE)),"",VLOOKUP($B467,Listas!$R$4:$S$16,2,FALSE))</f>
        <v/>
      </c>
      <c r="E467" s="27" t="s">
        <v>985</v>
      </c>
      <c r="F467" s="27" t="s">
        <v>954</v>
      </c>
      <c r="G467" s="15"/>
      <c r="H467" s="15" t="s">
        <v>909</v>
      </c>
      <c r="I467" s="28" t="str">
        <f>IF(ISERROR(VLOOKUP($B467&amp;" "&amp;$J467,Listas!$AB$4:$AC$16,2,FALSE)),"",VLOOKUP($B467&amp;" "&amp;$J467,Listas!$AB$4:$AC$16,2,FALSE))</f>
        <v/>
      </c>
      <c r="J467" s="15" t="str">
        <f>IF(ISERROR(VLOOKUP($H467,Listas!$L$4:$M$7,2,FALSE)),"",VLOOKUP($H467,Listas!$L$4:$M$7,2,FALSE))</f>
        <v/>
      </c>
      <c r="K467" s="29" t="str">
        <f t="shared" si="7"/>
        <v/>
      </c>
      <c r="L467" s="29" t="str">
        <f>IF(C467="no",VLOOKUP(B467,Listas!$R$4:$Z$17,9, FALSE),"Por favor, introduzca detalles aquí")</f>
        <v>Por favor, introduzca detalles aquí</v>
      </c>
      <c r="M467" s="30" t="str">
        <f>IF(ISERROR(VLOOKUP($E467,Listas!$T$4:$Y$44,5,FALSE)),"",VLOOKUP($E467,Listas!$T$4:$Y$44,5,FALSE))</f>
        <v/>
      </c>
      <c r="N467" s="30" t="str">
        <f>IF(ISERROR(VLOOKUP($E467,Listas!$T$4:$Y$44,6,FALSE)),"",VLOOKUP($E467,Listas!$T$4:$Y$44,6,FALSE))</f>
        <v/>
      </c>
    </row>
    <row r="468" spans="1:14" x14ac:dyDescent="0.25">
      <c r="A468" s="14"/>
      <c r="B468" s="23" t="s">
        <v>942</v>
      </c>
      <c r="C468" s="14" t="s">
        <v>934</v>
      </c>
      <c r="D468" s="27" t="str">
        <f>IF(ISERROR(VLOOKUP($B468,Listas!$R$4:$S$16,2,FALSE)),"",VLOOKUP($B468,Listas!$R$4:$S$16,2,FALSE))</f>
        <v/>
      </c>
      <c r="E468" s="27" t="s">
        <v>985</v>
      </c>
      <c r="F468" s="27" t="s">
        <v>954</v>
      </c>
      <c r="G468" s="15"/>
      <c r="H468" s="15" t="s">
        <v>909</v>
      </c>
      <c r="I468" s="28" t="str">
        <f>IF(ISERROR(VLOOKUP($B468&amp;" "&amp;$J468,Listas!$AB$4:$AC$16,2,FALSE)),"",VLOOKUP($B468&amp;" "&amp;$J468,Listas!$AB$4:$AC$16,2,FALSE))</f>
        <v/>
      </c>
      <c r="J468" s="15" t="str">
        <f>IF(ISERROR(VLOOKUP($H468,Listas!$L$4:$M$7,2,FALSE)),"",VLOOKUP($H468,Listas!$L$4:$M$7,2,FALSE))</f>
        <v/>
      </c>
      <c r="K468" s="29" t="str">
        <f t="shared" si="7"/>
        <v/>
      </c>
      <c r="L468" s="29" t="str">
        <f>IF(C468="no",VLOOKUP(B468,Listas!$R$4:$Z$17,9, FALSE),"Por favor, introduzca detalles aquí")</f>
        <v>Por favor, introduzca detalles aquí</v>
      </c>
      <c r="M468" s="30" t="str">
        <f>IF(ISERROR(VLOOKUP($E468,Listas!$T$4:$Y$44,5,FALSE)),"",VLOOKUP($E468,Listas!$T$4:$Y$44,5,FALSE))</f>
        <v/>
      </c>
      <c r="N468" s="30" t="str">
        <f>IF(ISERROR(VLOOKUP($E468,Listas!$T$4:$Y$44,6,FALSE)),"",VLOOKUP($E468,Listas!$T$4:$Y$44,6,FALSE))</f>
        <v/>
      </c>
    </row>
    <row r="469" spans="1:14" x14ac:dyDescent="0.25">
      <c r="A469" s="14"/>
      <c r="B469" s="23" t="s">
        <v>942</v>
      </c>
      <c r="C469" s="14" t="s">
        <v>934</v>
      </c>
      <c r="D469" s="27" t="str">
        <f>IF(ISERROR(VLOOKUP($B469,Listas!$R$4:$S$16,2,FALSE)),"",VLOOKUP($B469,Listas!$R$4:$S$16,2,FALSE))</f>
        <v/>
      </c>
      <c r="E469" s="27" t="s">
        <v>985</v>
      </c>
      <c r="F469" s="27" t="s">
        <v>954</v>
      </c>
      <c r="G469" s="15"/>
      <c r="H469" s="15" t="s">
        <v>909</v>
      </c>
      <c r="I469" s="28" t="str">
        <f>IF(ISERROR(VLOOKUP($B469&amp;" "&amp;$J469,Listas!$AB$4:$AC$16,2,FALSE)),"",VLOOKUP($B469&amp;" "&amp;$J469,Listas!$AB$4:$AC$16,2,FALSE))</f>
        <v/>
      </c>
      <c r="J469" s="15" t="str">
        <f>IF(ISERROR(VLOOKUP($H469,Listas!$L$4:$M$7,2,FALSE)),"",VLOOKUP($H469,Listas!$L$4:$M$7,2,FALSE))</f>
        <v/>
      </c>
      <c r="K469" s="29" t="str">
        <f t="shared" si="7"/>
        <v/>
      </c>
      <c r="L469" s="29" t="str">
        <f>IF(C469="no",VLOOKUP(B469,Listas!$R$4:$Z$17,9, FALSE),"Por favor, introduzca detalles aquí")</f>
        <v>Por favor, introduzca detalles aquí</v>
      </c>
      <c r="M469" s="30" t="str">
        <f>IF(ISERROR(VLOOKUP($E469,Listas!$T$4:$Y$44,5,FALSE)),"",VLOOKUP($E469,Listas!$T$4:$Y$44,5,FALSE))</f>
        <v/>
      </c>
      <c r="N469" s="30" t="str">
        <f>IF(ISERROR(VLOOKUP($E469,Listas!$T$4:$Y$44,6,FALSE)),"",VLOOKUP($E469,Listas!$T$4:$Y$44,6,FALSE))</f>
        <v/>
      </c>
    </row>
    <row r="470" spans="1:14" x14ac:dyDescent="0.25">
      <c r="A470" s="14"/>
      <c r="B470" s="23" t="s">
        <v>942</v>
      </c>
      <c r="C470" s="14" t="s">
        <v>934</v>
      </c>
      <c r="D470" s="27" t="str">
        <f>IF(ISERROR(VLOOKUP($B470,Listas!$R$4:$S$16,2,FALSE)),"",VLOOKUP($B470,Listas!$R$4:$S$16,2,FALSE))</f>
        <v/>
      </c>
      <c r="E470" s="27" t="s">
        <v>985</v>
      </c>
      <c r="F470" s="27" t="s">
        <v>954</v>
      </c>
      <c r="G470" s="15"/>
      <c r="H470" s="15" t="s">
        <v>909</v>
      </c>
      <c r="I470" s="28" t="str">
        <f>IF(ISERROR(VLOOKUP($B470&amp;" "&amp;$J470,Listas!$AB$4:$AC$16,2,FALSE)),"",VLOOKUP($B470&amp;" "&amp;$J470,Listas!$AB$4:$AC$16,2,FALSE))</f>
        <v/>
      </c>
      <c r="J470" s="15" t="str">
        <f>IF(ISERROR(VLOOKUP($H470,Listas!$L$4:$M$7,2,FALSE)),"",VLOOKUP($H470,Listas!$L$4:$M$7,2,FALSE))</f>
        <v/>
      </c>
      <c r="K470" s="29" t="str">
        <f t="shared" si="7"/>
        <v/>
      </c>
      <c r="L470" s="29" t="str">
        <f>IF(C470="no",VLOOKUP(B470,Listas!$R$4:$Z$17,9, FALSE),"Por favor, introduzca detalles aquí")</f>
        <v>Por favor, introduzca detalles aquí</v>
      </c>
      <c r="M470" s="30" t="str">
        <f>IF(ISERROR(VLOOKUP($E470,Listas!$T$4:$Y$44,5,FALSE)),"",VLOOKUP($E470,Listas!$T$4:$Y$44,5,FALSE))</f>
        <v/>
      </c>
      <c r="N470" s="30" t="str">
        <f>IF(ISERROR(VLOOKUP($E470,Listas!$T$4:$Y$44,6,FALSE)),"",VLOOKUP($E470,Listas!$T$4:$Y$44,6,FALSE))</f>
        <v/>
      </c>
    </row>
    <row r="471" spans="1:14" x14ac:dyDescent="0.25">
      <c r="A471" s="14"/>
      <c r="B471" s="23" t="s">
        <v>942</v>
      </c>
      <c r="C471" s="14" t="s">
        <v>934</v>
      </c>
      <c r="D471" s="27" t="str">
        <f>IF(ISERROR(VLOOKUP($B471,Listas!$R$4:$S$16,2,FALSE)),"",VLOOKUP($B471,Listas!$R$4:$S$16,2,FALSE))</f>
        <v/>
      </c>
      <c r="E471" s="27" t="s">
        <v>985</v>
      </c>
      <c r="F471" s="27" t="s">
        <v>954</v>
      </c>
      <c r="G471" s="15"/>
      <c r="H471" s="15" t="s">
        <v>909</v>
      </c>
      <c r="I471" s="28" t="str">
        <f>IF(ISERROR(VLOOKUP($B471&amp;" "&amp;$J471,Listas!$AB$4:$AC$16,2,FALSE)),"",VLOOKUP($B471&amp;" "&amp;$J471,Listas!$AB$4:$AC$16,2,FALSE))</f>
        <v/>
      </c>
      <c r="J471" s="15" t="str">
        <f>IF(ISERROR(VLOOKUP($H471,Listas!$L$4:$M$7,2,FALSE)),"",VLOOKUP($H471,Listas!$L$4:$M$7,2,FALSE))</f>
        <v/>
      </c>
      <c r="K471" s="29" t="str">
        <f t="shared" si="7"/>
        <v/>
      </c>
      <c r="L471" s="29" t="str">
        <f>IF(C471="no",VLOOKUP(B471,Listas!$R$4:$Z$17,9, FALSE),"Por favor, introduzca detalles aquí")</f>
        <v>Por favor, introduzca detalles aquí</v>
      </c>
      <c r="M471" s="30" t="str">
        <f>IF(ISERROR(VLOOKUP($E471,Listas!$T$4:$Y$44,5,FALSE)),"",VLOOKUP($E471,Listas!$T$4:$Y$44,5,FALSE))</f>
        <v/>
      </c>
      <c r="N471" s="30" t="str">
        <f>IF(ISERROR(VLOOKUP($E471,Listas!$T$4:$Y$44,6,FALSE)),"",VLOOKUP($E471,Listas!$T$4:$Y$44,6,FALSE))</f>
        <v/>
      </c>
    </row>
    <row r="472" spans="1:14" x14ac:dyDescent="0.25">
      <c r="A472" s="14"/>
      <c r="B472" s="23" t="s">
        <v>942</v>
      </c>
      <c r="C472" s="14" t="s">
        <v>934</v>
      </c>
      <c r="D472" s="27" t="str">
        <f>IF(ISERROR(VLOOKUP($B472,Listas!$R$4:$S$16,2,FALSE)),"",VLOOKUP($B472,Listas!$R$4:$S$16,2,FALSE))</f>
        <v/>
      </c>
      <c r="E472" s="27" t="s">
        <v>985</v>
      </c>
      <c r="F472" s="27" t="s">
        <v>954</v>
      </c>
      <c r="G472" s="15"/>
      <c r="H472" s="15" t="s">
        <v>909</v>
      </c>
      <c r="I472" s="28" t="str">
        <f>IF(ISERROR(VLOOKUP($B472&amp;" "&amp;$J472,Listas!$AB$4:$AC$16,2,FALSE)),"",VLOOKUP($B472&amp;" "&amp;$J472,Listas!$AB$4:$AC$16,2,FALSE))</f>
        <v/>
      </c>
      <c r="J472" s="15" t="str">
        <f>IF(ISERROR(VLOOKUP($H472,Listas!$L$4:$M$7,2,FALSE)),"",VLOOKUP($H472,Listas!$L$4:$M$7,2,FALSE))</f>
        <v/>
      </c>
      <c r="K472" s="29" t="str">
        <f t="shared" si="7"/>
        <v/>
      </c>
      <c r="L472" s="29" t="str">
        <f>IF(C472="no",VLOOKUP(B472,Listas!$R$4:$Z$17,9, FALSE),"Por favor, introduzca detalles aquí")</f>
        <v>Por favor, introduzca detalles aquí</v>
      </c>
      <c r="M472" s="30" t="str">
        <f>IF(ISERROR(VLOOKUP($E472,Listas!$T$4:$Y$44,5,FALSE)),"",VLOOKUP($E472,Listas!$T$4:$Y$44,5,FALSE))</f>
        <v/>
      </c>
      <c r="N472" s="30" t="str">
        <f>IF(ISERROR(VLOOKUP($E472,Listas!$T$4:$Y$44,6,FALSE)),"",VLOOKUP($E472,Listas!$T$4:$Y$44,6,FALSE))</f>
        <v/>
      </c>
    </row>
    <row r="473" spans="1:14" x14ac:dyDescent="0.25">
      <c r="A473" s="14"/>
      <c r="B473" s="23" t="s">
        <v>942</v>
      </c>
      <c r="C473" s="14" t="s">
        <v>934</v>
      </c>
      <c r="D473" s="27" t="str">
        <f>IF(ISERROR(VLOOKUP($B473,Listas!$R$4:$S$16,2,FALSE)),"",VLOOKUP($B473,Listas!$R$4:$S$16,2,FALSE))</f>
        <v/>
      </c>
      <c r="E473" s="27" t="s">
        <v>985</v>
      </c>
      <c r="F473" s="27" t="s">
        <v>954</v>
      </c>
      <c r="G473" s="15"/>
      <c r="H473" s="15" t="s">
        <v>909</v>
      </c>
      <c r="I473" s="28" t="str">
        <f>IF(ISERROR(VLOOKUP($B473&amp;" "&amp;$J473,Listas!$AB$4:$AC$16,2,FALSE)),"",VLOOKUP($B473&amp;" "&amp;$J473,Listas!$AB$4:$AC$16,2,FALSE))</f>
        <v/>
      </c>
      <c r="J473" s="15" t="str">
        <f>IF(ISERROR(VLOOKUP($H473,Listas!$L$4:$M$7,2,FALSE)),"",VLOOKUP($H473,Listas!$L$4:$M$7,2,FALSE))</f>
        <v/>
      </c>
      <c r="K473" s="29" t="str">
        <f t="shared" si="7"/>
        <v/>
      </c>
      <c r="L473" s="29" t="str">
        <f>IF(C473="no",VLOOKUP(B473,Listas!$R$4:$Z$17,9, FALSE),"Por favor, introduzca detalles aquí")</f>
        <v>Por favor, introduzca detalles aquí</v>
      </c>
      <c r="M473" s="30" t="str">
        <f>IF(ISERROR(VLOOKUP($E473,Listas!$T$4:$Y$44,5,FALSE)),"",VLOOKUP($E473,Listas!$T$4:$Y$44,5,FALSE))</f>
        <v/>
      </c>
      <c r="N473" s="30" t="str">
        <f>IF(ISERROR(VLOOKUP($E473,Listas!$T$4:$Y$44,6,FALSE)),"",VLOOKUP($E473,Listas!$T$4:$Y$44,6,FALSE))</f>
        <v/>
      </c>
    </row>
    <row r="474" spans="1:14" x14ac:dyDescent="0.25">
      <c r="A474" s="14"/>
      <c r="B474" s="23" t="s">
        <v>942</v>
      </c>
      <c r="C474" s="14" t="s">
        <v>934</v>
      </c>
      <c r="D474" s="27" t="str">
        <f>IF(ISERROR(VLOOKUP($B474,Listas!$R$4:$S$16,2,FALSE)),"",VLOOKUP($B474,Listas!$R$4:$S$16,2,FALSE))</f>
        <v/>
      </c>
      <c r="E474" s="27" t="s">
        <v>985</v>
      </c>
      <c r="F474" s="27" t="s">
        <v>954</v>
      </c>
      <c r="G474" s="15"/>
      <c r="H474" s="15" t="s">
        <v>909</v>
      </c>
      <c r="I474" s="28" t="str">
        <f>IF(ISERROR(VLOOKUP($B474&amp;" "&amp;$J474,Listas!$AB$4:$AC$16,2,FALSE)),"",VLOOKUP($B474&amp;" "&amp;$J474,Listas!$AB$4:$AC$16,2,FALSE))</f>
        <v/>
      </c>
      <c r="J474" s="15" t="str">
        <f>IF(ISERROR(VLOOKUP($H474,Listas!$L$4:$M$7,2,FALSE)),"",VLOOKUP($H474,Listas!$L$4:$M$7,2,FALSE))</f>
        <v/>
      </c>
      <c r="K474" s="29" t="str">
        <f t="shared" si="7"/>
        <v/>
      </c>
      <c r="L474" s="29" t="str">
        <f>IF(C474="no",VLOOKUP(B474,Listas!$R$4:$Z$17,9, FALSE),"Por favor, introduzca detalles aquí")</f>
        <v>Por favor, introduzca detalles aquí</v>
      </c>
      <c r="M474" s="30" t="str">
        <f>IF(ISERROR(VLOOKUP($E474,Listas!$T$4:$Y$44,5,FALSE)),"",VLOOKUP($E474,Listas!$T$4:$Y$44,5,FALSE))</f>
        <v/>
      </c>
      <c r="N474" s="30" t="str">
        <f>IF(ISERROR(VLOOKUP($E474,Listas!$T$4:$Y$44,6,FALSE)),"",VLOOKUP($E474,Listas!$T$4:$Y$44,6,FALSE))</f>
        <v/>
      </c>
    </row>
    <row r="475" spans="1:14" x14ac:dyDescent="0.25">
      <c r="A475" s="14"/>
      <c r="B475" s="23" t="s">
        <v>942</v>
      </c>
      <c r="C475" s="14" t="s">
        <v>934</v>
      </c>
      <c r="D475" s="27" t="str">
        <f>IF(ISERROR(VLOOKUP($B475,Listas!$R$4:$S$16,2,FALSE)),"",VLOOKUP($B475,Listas!$R$4:$S$16,2,FALSE))</f>
        <v/>
      </c>
      <c r="E475" s="27" t="s">
        <v>985</v>
      </c>
      <c r="F475" s="27" t="s">
        <v>954</v>
      </c>
      <c r="G475" s="15"/>
      <c r="H475" s="15" t="s">
        <v>909</v>
      </c>
      <c r="I475" s="28" t="str">
        <f>IF(ISERROR(VLOOKUP($B475&amp;" "&amp;$J475,Listas!$AB$4:$AC$16,2,FALSE)),"",VLOOKUP($B475&amp;" "&amp;$J475,Listas!$AB$4:$AC$16,2,FALSE))</f>
        <v/>
      </c>
      <c r="J475" s="15" t="str">
        <f>IF(ISERROR(VLOOKUP($H475,Listas!$L$4:$M$7,2,FALSE)),"",VLOOKUP($H475,Listas!$L$4:$M$7,2,FALSE))</f>
        <v/>
      </c>
      <c r="K475" s="29" t="str">
        <f t="shared" si="7"/>
        <v/>
      </c>
      <c r="L475" s="29" t="str">
        <f>IF(C475="no",VLOOKUP(B475,Listas!$R$4:$Z$17,9, FALSE),"Por favor, introduzca detalles aquí")</f>
        <v>Por favor, introduzca detalles aquí</v>
      </c>
      <c r="M475" s="30" t="str">
        <f>IF(ISERROR(VLOOKUP($E475,Listas!$T$4:$Y$44,5,FALSE)),"",VLOOKUP($E475,Listas!$T$4:$Y$44,5,FALSE))</f>
        <v/>
      </c>
      <c r="N475" s="30" t="str">
        <f>IF(ISERROR(VLOOKUP($E475,Listas!$T$4:$Y$44,6,FALSE)),"",VLOOKUP($E475,Listas!$T$4:$Y$44,6,FALSE))</f>
        <v/>
      </c>
    </row>
    <row r="476" spans="1:14" x14ac:dyDescent="0.25">
      <c r="A476" s="14"/>
      <c r="B476" s="23" t="s">
        <v>942</v>
      </c>
      <c r="C476" s="14" t="s">
        <v>934</v>
      </c>
      <c r="D476" s="27" t="str">
        <f>IF(ISERROR(VLOOKUP($B476,Listas!$R$4:$S$16,2,FALSE)),"",VLOOKUP($B476,Listas!$R$4:$S$16,2,FALSE))</f>
        <v/>
      </c>
      <c r="E476" s="27" t="s">
        <v>985</v>
      </c>
      <c r="F476" s="27" t="s">
        <v>954</v>
      </c>
      <c r="G476" s="15"/>
      <c r="H476" s="15" t="s">
        <v>909</v>
      </c>
      <c r="I476" s="28" t="str">
        <f>IF(ISERROR(VLOOKUP($B476&amp;" "&amp;$J476,Listas!$AB$4:$AC$16,2,FALSE)),"",VLOOKUP($B476&amp;" "&amp;$J476,Listas!$AB$4:$AC$16,2,FALSE))</f>
        <v/>
      </c>
      <c r="J476" s="15" t="str">
        <f>IF(ISERROR(VLOOKUP($H476,Listas!$L$4:$M$7,2,FALSE)),"",VLOOKUP($H476,Listas!$L$4:$M$7,2,FALSE))</f>
        <v/>
      </c>
      <c r="K476" s="29" t="str">
        <f t="shared" si="7"/>
        <v/>
      </c>
      <c r="L476" s="29" t="str">
        <f>IF(C476="no",VLOOKUP(B476,Listas!$R$4:$Z$17,9, FALSE),"Por favor, introduzca detalles aquí")</f>
        <v>Por favor, introduzca detalles aquí</v>
      </c>
      <c r="M476" s="30" t="str">
        <f>IF(ISERROR(VLOOKUP($E476,Listas!$T$4:$Y$44,5,FALSE)),"",VLOOKUP($E476,Listas!$T$4:$Y$44,5,FALSE))</f>
        <v/>
      </c>
      <c r="N476" s="30" t="str">
        <f>IF(ISERROR(VLOOKUP($E476,Listas!$T$4:$Y$44,6,FALSE)),"",VLOOKUP($E476,Listas!$T$4:$Y$44,6,FALSE))</f>
        <v/>
      </c>
    </row>
    <row r="477" spans="1:14" x14ac:dyDescent="0.25">
      <c r="A477" s="14"/>
      <c r="B477" s="23" t="s">
        <v>942</v>
      </c>
      <c r="C477" s="14" t="s">
        <v>934</v>
      </c>
      <c r="D477" s="27" t="str">
        <f>IF(ISERROR(VLOOKUP($B477,Listas!$R$4:$S$16,2,FALSE)),"",VLOOKUP($B477,Listas!$R$4:$S$16,2,FALSE))</f>
        <v/>
      </c>
      <c r="E477" s="27" t="s">
        <v>985</v>
      </c>
      <c r="F477" s="27" t="s">
        <v>954</v>
      </c>
      <c r="G477" s="15"/>
      <c r="H477" s="15" t="s">
        <v>909</v>
      </c>
      <c r="I477" s="28" t="str">
        <f>IF(ISERROR(VLOOKUP($B477&amp;" "&amp;$J477,Listas!$AB$4:$AC$16,2,FALSE)),"",VLOOKUP($B477&amp;" "&amp;$J477,Listas!$AB$4:$AC$16,2,FALSE))</f>
        <v/>
      </c>
      <c r="J477" s="15" t="str">
        <f>IF(ISERROR(VLOOKUP($H477,Listas!$L$4:$M$7,2,FALSE)),"",VLOOKUP($H477,Listas!$L$4:$M$7,2,FALSE))</f>
        <v/>
      </c>
      <c r="K477" s="29" t="str">
        <f t="shared" si="7"/>
        <v/>
      </c>
      <c r="L477" s="29" t="str">
        <f>IF(C477="no",VLOOKUP(B477,Listas!$R$4:$Z$17,9, FALSE),"Por favor, introduzca detalles aquí")</f>
        <v>Por favor, introduzca detalles aquí</v>
      </c>
      <c r="M477" s="30" t="str">
        <f>IF(ISERROR(VLOOKUP($E477,Listas!$T$4:$Y$44,5,FALSE)),"",VLOOKUP($E477,Listas!$T$4:$Y$44,5,FALSE))</f>
        <v/>
      </c>
      <c r="N477" s="30" t="str">
        <f>IF(ISERROR(VLOOKUP($E477,Listas!$T$4:$Y$44,6,FALSE)),"",VLOOKUP($E477,Listas!$T$4:$Y$44,6,FALSE))</f>
        <v/>
      </c>
    </row>
    <row r="478" spans="1:14" x14ac:dyDescent="0.25">
      <c r="A478" s="14"/>
      <c r="B478" s="23" t="s">
        <v>942</v>
      </c>
      <c r="C478" s="14" t="s">
        <v>934</v>
      </c>
      <c r="D478" s="27" t="str">
        <f>IF(ISERROR(VLOOKUP($B478,Listas!$R$4:$S$16,2,FALSE)),"",VLOOKUP($B478,Listas!$R$4:$S$16,2,FALSE))</f>
        <v/>
      </c>
      <c r="E478" s="27" t="s">
        <v>985</v>
      </c>
      <c r="F478" s="27" t="s">
        <v>954</v>
      </c>
      <c r="G478" s="15"/>
      <c r="H478" s="15" t="s">
        <v>909</v>
      </c>
      <c r="I478" s="28" t="str">
        <f>IF(ISERROR(VLOOKUP($B478&amp;" "&amp;$J478,Listas!$AB$4:$AC$16,2,FALSE)),"",VLOOKUP($B478&amp;" "&amp;$J478,Listas!$AB$4:$AC$16,2,FALSE))</f>
        <v/>
      </c>
      <c r="J478" s="15" t="str">
        <f>IF(ISERROR(VLOOKUP($H478,Listas!$L$4:$M$7,2,FALSE)),"",VLOOKUP($H478,Listas!$L$4:$M$7,2,FALSE))</f>
        <v/>
      </c>
      <c r="K478" s="29" t="str">
        <f t="shared" si="7"/>
        <v/>
      </c>
      <c r="L478" s="29" t="str">
        <f>IF(C478="no",VLOOKUP(B478,Listas!$R$4:$Z$17,9, FALSE),"Por favor, introduzca detalles aquí")</f>
        <v>Por favor, introduzca detalles aquí</v>
      </c>
      <c r="M478" s="30" t="str">
        <f>IF(ISERROR(VLOOKUP($E478,Listas!$T$4:$Y$44,5,FALSE)),"",VLOOKUP($E478,Listas!$T$4:$Y$44,5,FALSE))</f>
        <v/>
      </c>
      <c r="N478" s="30" t="str">
        <f>IF(ISERROR(VLOOKUP($E478,Listas!$T$4:$Y$44,6,FALSE)),"",VLOOKUP($E478,Listas!$T$4:$Y$44,6,FALSE))</f>
        <v/>
      </c>
    </row>
    <row r="479" spans="1:14" x14ac:dyDescent="0.25">
      <c r="A479" s="14"/>
      <c r="B479" s="23" t="s">
        <v>942</v>
      </c>
      <c r="C479" s="14" t="s">
        <v>934</v>
      </c>
      <c r="D479" s="27" t="str">
        <f>IF(ISERROR(VLOOKUP($B479,Listas!$R$4:$S$16,2,FALSE)),"",VLOOKUP($B479,Listas!$R$4:$S$16,2,FALSE))</f>
        <v/>
      </c>
      <c r="E479" s="27" t="s">
        <v>985</v>
      </c>
      <c r="F479" s="27" t="s">
        <v>954</v>
      </c>
      <c r="G479" s="15"/>
      <c r="H479" s="15" t="s">
        <v>909</v>
      </c>
      <c r="I479" s="28" t="str">
        <f>IF(ISERROR(VLOOKUP($B479&amp;" "&amp;$J479,Listas!$AB$4:$AC$16,2,FALSE)),"",VLOOKUP($B479&amp;" "&amp;$J479,Listas!$AB$4:$AC$16,2,FALSE))</f>
        <v/>
      </c>
      <c r="J479" s="15" t="str">
        <f>IF(ISERROR(VLOOKUP($H479,Listas!$L$4:$M$7,2,FALSE)),"",VLOOKUP($H479,Listas!$L$4:$M$7,2,FALSE))</f>
        <v/>
      </c>
      <c r="K479" s="29" t="str">
        <f t="shared" si="7"/>
        <v/>
      </c>
      <c r="L479" s="29" t="str">
        <f>IF(C479="no",VLOOKUP(B479,Listas!$R$4:$Z$17,9, FALSE),"Por favor, introduzca detalles aquí")</f>
        <v>Por favor, introduzca detalles aquí</v>
      </c>
      <c r="M479" s="30" t="str">
        <f>IF(ISERROR(VLOOKUP($E479,Listas!$T$4:$Y$44,5,FALSE)),"",VLOOKUP($E479,Listas!$T$4:$Y$44,5,FALSE))</f>
        <v/>
      </c>
      <c r="N479" s="30" t="str">
        <f>IF(ISERROR(VLOOKUP($E479,Listas!$T$4:$Y$44,6,FALSE)),"",VLOOKUP($E479,Listas!$T$4:$Y$44,6,FALSE))</f>
        <v/>
      </c>
    </row>
    <row r="480" spans="1:14" x14ac:dyDescent="0.25">
      <c r="A480" s="14"/>
      <c r="B480" s="23" t="s">
        <v>942</v>
      </c>
      <c r="C480" s="14" t="s">
        <v>934</v>
      </c>
      <c r="D480" s="27" t="str">
        <f>IF(ISERROR(VLOOKUP($B480,Listas!$R$4:$S$16,2,FALSE)),"",VLOOKUP($B480,Listas!$R$4:$S$16,2,FALSE))</f>
        <v/>
      </c>
      <c r="E480" s="27" t="s">
        <v>985</v>
      </c>
      <c r="F480" s="27" t="s">
        <v>954</v>
      </c>
      <c r="G480" s="15"/>
      <c r="H480" s="15" t="s">
        <v>909</v>
      </c>
      <c r="I480" s="28" t="str">
        <f>IF(ISERROR(VLOOKUP($B480&amp;" "&amp;$J480,Listas!$AB$4:$AC$16,2,FALSE)),"",VLOOKUP($B480&amp;" "&amp;$J480,Listas!$AB$4:$AC$16,2,FALSE))</f>
        <v/>
      </c>
      <c r="J480" s="15" t="str">
        <f>IF(ISERROR(VLOOKUP($H480,Listas!$L$4:$M$7,2,FALSE)),"",VLOOKUP($H480,Listas!$L$4:$M$7,2,FALSE))</f>
        <v/>
      </c>
      <c r="K480" s="29" t="str">
        <f t="shared" si="7"/>
        <v/>
      </c>
      <c r="L480" s="29" t="str">
        <f>IF(C480="no",VLOOKUP(B480,Listas!$R$4:$Z$17,9, FALSE),"Por favor, introduzca detalles aquí")</f>
        <v>Por favor, introduzca detalles aquí</v>
      </c>
      <c r="M480" s="30" t="str">
        <f>IF(ISERROR(VLOOKUP($E480,Listas!$T$4:$Y$44,5,FALSE)),"",VLOOKUP($E480,Listas!$T$4:$Y$44,5,FALSE))</f>
        <v/>
      </c>
      <c r="N480" s="30" t="str">
        <f>IF(ISERROR(VLOOKUP($E480,Listas!$T$4:$Y$44,6,FALSE)),"",VLOOKUP($E480,Listas!$T$4:$Y$44,6,FALSE))</f>
        <v/>
      </c>
    </row>
    <row r="481" spans="1:14" x14ac:dyDescent="0.25">
      <c r="A481" s="14"/>
      <c r="B481" s="23" t="s">
        <v>942</v>
      </c>
      <c r="C481" s="14" t="s">
        <v>934</v>
      </c>
      <c r="D481" s="27" t="str">
        <f>IF(ISERROR(VLOOKUP($B481,Listas!$R$4:$S$16,2,FALSE)),"",VLOOKUP($B481,Listas!$R$4:$S$16,2,FALSE))</f>
        <v/>
      </c>
      <c r="E481" s="27" t="s">
        <v>985</v>
      </c>
      <c r="F481" s="27" t="s">
        <v>954</v>
      </c>
      <c r="G481" s="15"/>
      <c r="H481" s="15" t="s">
        <v>909</v>
      </c>
      <c r="I481" s="28" t="str">
        <f>IF(ISERROR(VLOOKUP($B481&amp;" "&amp;$J481,Listas!$AB$4:$AC$16,2,FALSE)),"",VLOOKUP($B481&amp;" "&amp;$J481,Listas!$AB$4:$AC$16,2,FALSE))</f>
        <v/>
      </c>
      <c r="J481" s="15" t="str">
        <f>IF(ISERROR(VLOOKUP($H481,Listas!$L$4:$M$7,2,FALSE)),"",VLOOKUP($H481,Listas!$L$4:$M$7,2,FALSE))</f>
        <v/>
      </c>
      <c r="K481" s="29" t="str">
        <f t="shared" si="7"/>
        <v/>
      </c>
      <c r="L481" s="29" t="str">
        <f>IF(C481="no",VLOOKUP(B481,Listas!$R$4:$Z$17,9, FALSE),"Por favor, introduzca detalles aquí")</f>
        <v>Por favor, introduzca detalles aquí</v>
      </c>
      <c r="M481" s="30" t="str">
        <f>IF(ISERROR(VLOOKUP($E481,Listas!$T$4:$Y$44,5,FALSE)),"",VLOOKUP($E481,Listas!$T$4:$Y$44,5,FALSE))</f>
        <v/>
      </c>
      <c r="N481" s="30" t="str">
        <f>IF(ISERROR(VLOOKUP($E481,Listas!$T$4:$Y$44,6,FALSE)),"",VLOOKUP($E481,Listas!$T$4:$Y$44,6,FALSE))</f>
        <v/>
      </c>
    </row>
    <row r="482" spans="1:14" x14ac:dyDescent="0.25">
      <c r="A482" s="14"/>
      <c r="B482" s="23" t="s">
        <v>942</v>
      </c>
      <c r="C482" s="14" t="s">
        <v>934</v>
      </c>
      <c r="D482" s="27" t="str">
        <f>IF(ISERROR(VLOOKUP($B482,Listas!$R$4:$S$16,2,FALSE)),"",VLOOKUP($B482,Listas!$R$4:$S$16,2,FALSE))</f>
        <v/>
      </c>
      <c r="E482" s="27" t="s">
        <v>985</v>
      </c>
      <c r="F482" s="27" t="s">
        <v>954</v>
      </c>
      <c r="G482" s="15"/>
      <c r="H482" s="15" t="s">
        <v>909</v>
      </c>
      <c r="I482" s="28" t="str">
        <f>IF(ISERROR(VLOOKUP($B482&amp;" "&amp;$J482,Listas!$AB$4:$AC$16,2,FALSE)),"",VLOOKUP($B482&amp;" "&amp;$J482,Listas!$AB$4:$AC$16,2,FALSE))</f>
        <v/>
      </c>
      <c r="J482" s="15" t="str">
        <f>IF(ISERROR(VLOOKUP($H482,Listas!$L$4:$M$7,2,FALSE)),"",VLOOKUP($H482,Listas!$L$4:$M$7,2,FALSE))</f>
        <v/>
      </c>
      <c r="K482" s="29" t="str">
        <f t="shared" si="7"/>
        <v/>
      </c>
      <c r="L482" s="29" t="str">
        <f>IF(C482="no",VLOOKUP(B482,Listas!$R$4:$Z$17,9, FALSE),"Por favor, introduzca detalles aquí")</f>
        <v>Por favor, introduzca detalles aquí</v>
      </c>
      <c r="M482" s="30" t="str">
        <f>IF(ISERROR(VLOOKUP($E482,Listas!$T$4:$Y$44,5,FALSE)),"",VLOOKUP($E482,Listas!$T$4:$Y$44,5,FALSE))</f>
        <v/>
      </c>
      <c r="N482" s="30" t="str">
        <f>IF(ISERROR(VLOOKUP($E482,Listas!$T$4:$Y$44,6,FALSE)),"",VLOOKUP($E482,Listas!$T$4:$Y$44,6,FALSE))</f>
        <v/>
      </c>
    </row>
    <row r="483" spans="1:14" x14ac:dyDescent="0.25">
      <c r="A483" s="14"/>
      <c r="B483" s="23" t="s">
        <v>942</v>
      </c>
      <c r="C483" s="14" t="s">
        <v>934</v>
      </c>
      <c r="D483" s="27" t="str">
        <f>IF(ISERROR(VLOOKUP($B483,Listas!$R$4:$S$16,2,FALSE)),"",VLOOKUP($B483,Listas!$R$4:$S$16,2,FALSE))</f>
        <v/>
      </c>
      <c r="E483" s="27" t="s">
        <v>985</v>
      </c>
      <c r="F483" s="27" t="s">
        <v>954</v>
      </c>
      <c r="G483" s="15"/>
      <c r="H483" s="15" t="s">
        <v>909</v>
      </c>
      <c r="I483" s="28" t="str">
        <f>IF(ISERROR(VLOOKUP($B483&amp;" "&amp;$J483,Listas!$AB$4:$AC$16,2,FALSE)),"",VLOOKUP($B483&amp;" "&amp;$J483,Listas!$AB$4:$AC$16,2,FALSE))</f>
        <v/>
      </c>
      <c r="J483" s="15" t="str">
        <f>IF(ISERROR(VLOOKUP($H483,Listas!$L$4:$M$7,2,FALSE)),"",VLOOKUP($H483,Listas!$L$4:$M$7,2,FALSE))</f>
        <v/>
      </c>
      <c r="K483" s="29" t="str">
        <f t="shared" si="7"/>
        <v/>
      </c>
      <c r="L483" s="29" t="str">
        <f>IF(C483="no",VLOOKUP(B483,Listas!$R$4:$Z$17,9, FALSE),"Por favor, introduzca detalles aquí")</f>
        <v>Por favor, introduzca detalles aquí</v>
      </c>
      <c r="M483" s="30" t="str">
        <f>IF(ISERROR(VLOOKUP($E483,Listas!$T$4:$Y$44,5,FALSE)),"",VLOOKUP($E483,Listas!$T$4:$Y$44,5,FALSE))</f>
        <v/>
      </c>
      <c r="N483" s="30" t="str">
        <f>IF(ISERROR(VLOOKUP($E483,Listas!$T$4:$Y$44,6,FALSE)),"",VLOOKUP($E483,Listas!$T$4:$Y$44,6,FALSE))</f>
        <v/>
      </c>
    </row>
    <row r="484" spans="1:14" x14ac:dyDescent="0.25">
      <c r="A484" s="14"/>
      <c r="B484" s="23" t="s">
        <v>942</v>
      </c>
      <c r="C484" s="14" t="s">
        <v>934</v>
      </c>
      <c r="D484" s="27" t="str">
        <f>IF(ISERROR(VLOOKUP($B484,Listas!$R$4:$S$16,2,FALSE)),"",VLOOKUP($B484,Listas!$R$4:$S$16,2,FALSE))</f>
        <v/>
      </c>
      <c r="E484" s="27" t="s">
        <v>985</v>
      </c>
      <c r="F484" s="27" t="s">
        <v>954</v>
      </c>
      <c r="G484" s="15"/>
      <c r="H484" s="15" t="s">
        <v>909</v>
      </c>
      <c r="I484" s="28" t="str">
        <f>IF(ISERROR(VLOOKUP($B484&amp;" "&amp;$J484,Listas!$AB$4:$AC$16,2,FALSE)),"",VLOOKUP($B484&amp;" "&amp;$J484,Listas!$AB$4:$AC$16,2,FALSE))</f>
        <v/>
      </c>
      <c r="J484" s="15" t="str">
        <f>IF(ISERROR(VLOOKUP($H484,Listas!$L$4:$M$7,2,FALSE)),"",VLOOKUP($H484,Listas!$L$4:$M$7,2,FALSE))</f>
        <v/>
      </c>
      <c r="K484" s="29" t="str">
        <f t="shared" si="7"/>
        <v/>
      </c>
      <c r="L484" s="29" t="str">
        <f>IF(C484="no",VLOOKUP(B484,Listas!$R$4:$Z$17,9, FALSE),"Por favor, introduzca detalles aquí")</f>
        <v>Por favor, introduzca detalles aquí</v>
      </c>
      <c r="M484" s="30" t="str">
        <f>IF(ISERROR(VLOOKUP($E484,Listas!$T$4:$Y$44,5,FALSE)),"",VLOOKUP($E484,Listas!$T$4:$Y$44,5,FALSE))</f>
        <v/>
      </c>
      <c r="N484" s="30" t="str">
        <f>IF(ISERROR(VLOOKUP($E484,Listas!$T$4:$Y$44,6,FALSE)),"",VLOOKUP($E484,Listas!$T$4:$Y$44,6,FALSE))</f>
        <v/>
      </c>
    </row>
    <row r="485" spans="1:14" x14ac:dyDescent="0.25">
      <c r="A485" s="14"/>
      <c r="B485" s="23" t="s">
        <v>942</v>
      </c>
      <c r="C485" s="14" t="s">
        <v>934</v>
      </c>
      <c r="D485" s="27" t="str">
        <f>IF(ISERROR(VLOOKUP($B485,Listas!$R$4:$S$16,2,FALSE)),"",VLOOKUP($B485,Listas!$R$4:$S$16,2,FALSE))</f>
        <v/>
      </c>
      <c r="E485" s="27" t="s">
        <v>985</v>
      </c>
      <c r="F485" s="27" t="s">
        <v>954</v>
      </c>
      <c r="G485" s="15"/>
      <c r="H485" s="15" t="s">
        <v>909</v>
      </c>
      <c r="I485" s="28" t="str">
        <f>IF(ISERROR(VLOOKUP($B485&amp;" "&amp;$J485,Listas!$AB$4:$AC$16,2,FALSE)),"",VLOOKUP($B485&amp;" "&amp;$J485,Listas!$AB$4:$AC$16,2,FALSE))</f>
        <v/>
      </c>
      <c r="J485" s="15" t="str">
        <f>IF(ISERROR(VLOOKUP($H485,Listas!$L$4:$M$7,2,FALSE)),"",VLOOKUP($H485,Listas!$L$4:$M$7,2,FALSE))</f>
        <v/>
      </c>
      <c r="K485" s="29" t="str">
        <f t="shared" si="7"/>
        <v/>
      </c>
      <c r="L485" s="29" t="str">
        <f>IF(C485="no",VLOOKUP(B485,Listas!$R$4:$Z$17,9, FALSE),"Por favor, introduzca detalles aquí")</f>
        <v>Por favor, introduzca detalles aquí</v>
      </c>
      <c r="M485" s="30" t="str">
        <f>IF(ISERROR(VLOOKUP($E485,Listas!$T$4:$Y$44,5,FALSE)),"",VLOOKUP($E485,Listas!$T$4:$Y$44,5,FALSE))</f>
        <v/>
      </c>
      <c r="N485" s="30" t="str">
        <f>IF(ISERROR(VLOOKUP($E485,Listas!$T$4:$Y$44,6,FALSE)),"",VLOOKUP($E485,Listas!$T$4:$Y$44,6,FALSE))</f>
        <v/>
      </c>
    </row>
    <row r="486" spans="1:14" x14ac:dyDescent="0.25">
      <c r="A486" s="14"/>
      <c r="B486" s="23" t="s">
        <v>942</v>
      </c>
      <c r="C486" s="14" t="s">
        <v>934</v>
      </c>
      <c r="D486" s="27" t="str">
        <f>IF(ISERROR(VLOOKUP($B486,Listas!$R$4:$S$16,2,FALSE)),"",VLOOKUP($B486,Listas!$R$4:$S$16,2,FALSE))</f>
        <v/>
      </c>
      <c r="E486" s="27" t="s">
        <v>985</v>
      </c>
      <c r="F486" s="27" t="s">
        <v>954</v>
      </c>
      <c r="G486" s="15"/>
      <c r="H486" s="15" t="s">
        <v>909</v>
      </c>
      <c r="I486" s="28" t="str">
        <f>IF(ISERROR(VLOOKUP($B486&amp;" "&amp;$J486,Listas!$AB$4:$AC$16,2,FALSE)),"",VLOOKUP($B486&amp;" "&amp;$J486,Listas!$AB$4:$AC$16,2,FALSE))</f>
        <v/>
      </c>
      <c r="J486" s="15" t="str">
        <f>IF(ISERROR(VLOOKUP($H486,Listas!$L$4:$M$7,2,FALSE)),"",VLOOKUP($H486,Listas!$L$4:$M$7,2,FALSE))</f>
        <v/>
      </c>
      <c r="K486" s="29" t="str">
        <f t="shared" si="7"/>
        <v/>
      </c>
      <c r="L486" s="29" t="str">
        <f>IF(C486="no",VLOOKUP(B486,Listas!$R$4:$Z$17,9, FALSE),"Por favor, introduzca detalles aquí")</f>
        <v>Por favor, introduzca detalles aquí</v>
      </c>
      <c r="M486" s="30" t="str">
        <f>IF(ISERROR(VLOOKUP($E486,Listas!$T$4:$Y$44,5,FALSE)),"",VLOOKUP($E486,Listas!$T$4:$Y$44,5,FALSE))</f>
        <v/>
      </c>
      <c r="N486" s="30" t="str">
        <f>IF(ISERROR(VLOOKUP($E486,Listas!$T$4:$Y$44,6,FALSE)),"",VLOOKUP($E486,Listas!$T$4:$Y$44,6,FALSE))</f>
        <v/>
      </c>
    </row>
    <row r="487" spans="1:14" x14ac:dyDescent="0.25">
      <c r="A487" s="14"/>
      <c r="B487" s="23" t="s">
        <v>942</v>
      </c>
      <c r="C487" s="14" t="s">
        <v>934</v>
      </c>
      <c r="D487" s="27" t="str">
        <f>IF(ISERROR(VLOOKUP($B487,Listas!$R$4:$S$16,2,FALSE)),"",VLOOKUP($B487,Listas!$R$4:$S$16,2,FALSE))</f>
        <v/>
      </c>
      <c r="E487" s="27" t="s">
        <v>985</v>
      </c>
      <c r="F487" s="27" t="s">
        <v>954</v>
      </c>
      <c r="G487" s="15"/>
      <c r="H487" s="15" t="s">
        <v>909</v>
      </c>
      <c r="I487" s="28" t="str">
        <f>IF(ISERROR(VLOOKUP($B487&amp;" "&amp;$J487,Listas!$AB$4:$AC$16,2,FALSE)),"",VLOOKUP($B487&amp;" "&amp;$J487,Listas!$AB$4:$AC$16,2,FALSE))</f>
        <v/>
      </c>
      <c r="J487" s="15" t="str">
        <f>IF(ISERROR(VLOOKUP($H487,Listas!$L$4:$M$7,2,FALSE)),"",VLOOKUP($H487,Listas!$L$4:$M$7,2,FALSE))</f>
        <v/>
      </c>
      <c r="K487" s="29" t="str">
        <f t="shared" si="7"/>
        <v/>
      </c>
      <c r="L487" s="29" t="str">
        <f>IF(C487="no",VLOOKUP(B487,Listas!$R$4:$Z$17,9, FALSE),"Por favor, introduzca detalles aquí")</f>
        <v>Por favor, introduzca detalles aquí</v>
      </c>
      <c r="M487" s="30" t="str">
        <f>IF(ISERROR(VLOOKUP($E487,Listas!$T$4:$Y$44,5,FALSE)),"",VLOOKUP($E487,Listas!$T$4:$Y$44,5,FALSE))</f>
        <v/>
      </c>
      <c r="N487" s="30" t="str">
        <f>IF(ISERROR(VLOOKUP($E487,Listas!$T$4:$Y$44,6,FALSE)),"",VLOOKUP($E487,Listas!$T$4:$Y$44,6,FALSE))</f>
        <v/>
      </c>
    </row>
    <row r="488" spans="1:14" x14ac:dyDescent="0.25">
      <c r="A488" s="14"/>
      <c r="B488" s="23" t="s">
        <v>942</v>
      </c>
      <c r="C488" s="14" t="s">
        <v>934</v>
      </c>
      <c r="D488" s="27" t="str">
        <f>IF(ISERROR(VLOOKUP($B488,Listas!$R$4:$S$16,2,FALSE)),"",VLOOKUP($B488,Listas!$R$4:$S$16,2,FALSE))</f>
        <v/>
      </c>
      <c r="E488" s="27" t="s">
        <v>985</v>
      </c>
      <c r="F488" s="27" t="s">
        <v>954</v>
      </c>
      <c r="G488" s="15"/>
      <c r="H488" s="15" t="s">
        <v>909</v>
      </c>
      <c r="I488" s="28" t="str">
        <f>IF(ISERROR(VLOOKUP($B488&amp;" "&amp;$J488,Listas!$AB$4:$AC$16,2,FALSE)),"",VLOOKUP($B488&amp;" "&amp;$J488,Listas!$AB$4:$AC$16,2,FALSE))</f>
        <v/>
      </c>
      <c r="J488" s="15" t="str">
        <f>IF(ISERROR(VLOOKUP($H488,Listas!$L$4:$M$7,2,FALSE)),"",VLOOKUP($H488,Listas!$L$4:$M$7,2,FALSE))</f>
        <v/>
      </c>
      <c r="K488" s="29" t="str">
        <f t="shared" si="7"/>
        <v/>
      </c>
      <c r="L488" s="29" t="str">
        <f>IF(C488="no",VLOOKUP(B488,Listas!$R$4:$Z$17,9, FALSE),"Por favor, introduzca detalles aquí")</f>
        <v>Por favor, introduzca detalles aquí</v>
      </c>
      <c r="M488" s="30" t="str">
        <f>IF(ISERROR(VLOOKUP($E488,Listas!$T$4:$Y$44,5,FALSE)),"",VLOOKUP($E488,Listas!$T$4:$Y$44,5,FALSE))</f>
        <v/>
      </c>
      <c r="N488" s="30" t="str">
        <f>IF(ISERROR(VLOOKUP($E488,Listas!$T$4:$Y$44,6,FALSE)),"",VLOOKUP($E488,Listas!$T$4:$Y$44,6,FALSE))</f>
        <v/>
      </c>
    </row>
    <row r="489" spans="1:14" x14ac:dyDescent="0.25">
      <c r="A489" s="14"/>
      <c r="B489" s="23" t="s">
        <v>942</v>
      </c>
      <c r="C489" s="14" t="s">
        <v>934</v>
      </c>
      <c r="D489" s="27" t="str">
        <f>IF(ISERROR(VLOOKUP($B489,Listas!$R$4:$S$16,2,FALSE)),"",VLOOKUP($B489,Listas!$R$4:$S$16,2,FALSE))</f>
        <v/>
      </c>
      <c r="E489" s="27" t="s">
        <v>985</v>
      </c>
      <c r="F489" s="27" t="s">
        <v>954</v>
      </c>
      <c r="G489" s="15"/>
      <c r="H489" s="15" t="s">
        <v>909</v>
      </c>
      <c r="I489" s="28" t="str">
        <f>IF(ISERROR(VLOOKUP($B489&amp;" "&amp;$J489,Listas!$AB$4:$AC$16,2,FALSE)),"",VLOOKUP($B489&amp;" "&amp;$J489,Listas!$AB$4:$AC$16,2,FALSE))</f>
        <v/>
      </c>
      <c r="J489" s="15" t="str">
        <f>IF(ISERROR(VLOOKUP($H489,Listas!$L$4:$M$7,2,FALSE)),"",VLOOKUP($H489,Listas!$L$4:$M$7,2,FALSE))</f>
        <v/>
      </c>
      <c r="K489" s="29" t="str">
        <f t="shared" si="7"/>
        <v/>
      </c>
      <c r="L489" s="29" t="str">
        <f>IF(C489="no",VLOOKUP(B489,Listas!$R$4:$Z$17,9, FALSE),"Por favor, introduzca detalles aquí")</f>
        <v>Por favor, introduzca detalles aquí</v>
      </c>
      <c r="M489" s="30" t="str">
        <f>IF(ISERROR(VLOOKUP($E489,Listas!$T$4:$Y$44,5,FALSE)),"",VLOOKUP($E489,Listas!$T$4:$Y$44,5,FALSE))</f>
        <v/>
      </c>
      <c r="N489" s="30" t="str">
        <f>IF(ISERROR(VLOOKUP($E489,Listas!$T$4:$Y$44,6,FALSE)),"",VLOOKUP($E489,Listas!$T$4:$Y$44,6,FALSE))</f>
        <v/>
      </c>
    </row>
    <row r="490" spans="1:14" x14ac:dyDescent="0.25">
      <c r="A490" s="14"/>
      <c r="B490" s="23" t="s">
        <v>942</v>
      </c>
      <c r="C490" s="14" t="s">
        <v>934</v>
      </c>
      <c r="D490" s="27" t="str">
        <f>IF(ISERROR(VLOOKUP($B490,Listas!$R$4:$S$16,2,FALSE)),"",VLOOKUP($B490,Listas!$R$4:$S$16,2,FALSE))</f>
        <v/>
      </c>
      <c r="E490" s="27" t="s">
        <v>985</v>
      </c>
      <c r="F490" s="27" t="s">
        <v>954</v>
      </c>
      <c r="G490" s="15"/>
      <c r="H490" s="15" t="s">
        <v>909</v>
      </c>
      <c r="I490" s="28" t="str">
        <f>IF(ISERROR(VLOOKUP($B490&amp;" "&amp;$J490,Listas!$AB$4:$AC$16,2,FALSE)),"",VLOOKUP($B490&amp;" "&amp;$J490,Listas!$AB$4:$AC$16,2,FALSE))</f>
        <v/>
      </c>
      <c r="J490" s="15" t="str">
        <f>IF(ISERROR(VLOOKUP($H490,Listas!$L$4:$M$7,2,FALSE)),"",VLOOKUP($H490,Listas!$L$4:$M$7,2,FALSE))</f>
        <v/>
      </c>
      <c r="K490" s="29" t="str">
        <f t="shared" si="7"/>
        <v/>
      </c>
      <c r="L490" s="29" t="str">
        <f>IF(C490="no",VLOOKUP(B490,Listas!$R$4:$Z$17,9, FALSE),"Por favor, introduzca detalles aquí")</f>
        <v>Por favor, introduzca detalles aquí</v>
      </c>
      <c r="M490" s="30" t="str">
        <f>IF(ISERROR(VLOOKUP($E490,Listas!$T$4:$Y$44,5,FALSE)),"",VLOOKUP($E490,Listas!$T$4:$Y$44,5,FALSE))</f>
        <v/>
      </c>
      <c r="N490" s="30" t="str">
        <f>IF(ISERROR(VLOOKUP($E490,Listas!$T$4:$Y$44,6,FALSE)),"",VLOOKUP($E490,Listas!$T$4:$Y$44,6,FALSE))</f>
        <v/>
      </c>
    </row>
    <row r="491" spans="1:14" x14ac:dyDescent="0.25">
      <c r="A491" s="14"/>
      <c r="B491" s="23" t="s">
        <v>942</v>
      </c>
      <c r="C491" s="14" t="s">
        <v>934</v>
      </c>
      <c r="D491" s="27" t="str">
        <f>IF(ISERROR(VLOOKUP($B491,Listas!$R$4:$S$16,2,FALSE)),"",VLOOKUP($B491,Listas!$R$4:$S$16,2,FALSE))</f>
        <v/>
      </c>
      <c r="E491" s="27" t="s">
        <v>985</v>
      </c>
      <c r="F491" s="27" t="s">
        <v>954</v>
      </c>
      <c r="G491" s="15"/>
      <c r="H491" s="15" t="s">
        <v>909</v>
      </c>
      <c r="I491" s="28" t="str">
        <f>IF(ISERROR(VLOOKUP($B491&amp;" "&amp;$J491,Listas!$AB$4:$AC$16,2,FALSE)),"",VLOOKUP($B491&amp;" "&amp;$J491,Listas!$AB$4:$AC$16,2,FALSE))</f>
        <v/>
      </c>
      <c r="J491" s="15" t="str">
        <f>IF(ISERROR(VLOOKUP($H491,Listas!$L$4:$M$7,2,FALSE)),"",VLOOKUP($H491,Listas!$L$4:$M$7,2,FALSE))</f>
        <v/>
      </c>
      <c r="K491" s="29" t="str">
        <f t="shared" si="7"/>
        <v/>
      </c>
      <c r="L491" s="29" t="str">
        <f>IF(C491="no",VLOOKUP(B491,Listas!$R$4:$Z$17,9, FALSE),"Por favor, introduzca detalles aquí")</f>
        <v>Por favor, introduzca detalles aquí</v>
      </c>
      <c r="M491" s="30" t="str">
        <f>IF(ISERROR(VLOOKUP($E491,Listas!$T$4:$Y$44,5,FALSE)),"",VLOOKUP($E491,Listas!$T$4:$Y$44,5,FALSE))</f>
        <v/>
      </c>
      <c r="N491" s="30" t="str">
        <f>IF(ISERROR(VLOOKUP($E491,Listas!$T$4:$Y$44,6,FALSE)),"",VLOOKUP($E491,Listas!$T$4:$Y$44,6,FALSE))</f>
        <v/>
      </c>
    </row>
    <row r="492" spans="1:14" x14ac:dyDescent="0.25">
      <c r="A492" s="14"/>
      <c r="B492" s="23" t="s">
        <v>942</v>
      </c>
      <c r="C492" s="14" t="s">
        <v>934</v>
      </c>
      <c r="D492" s="27" t="str">
        <f>IF(ISERROR(VLOOKUP($B492,Listas!$R$4:$S$16,2,FALSE)),"",VLOOKUP($B492,Listas!$R$4:$S$16,2,FALSE))</f>
        <v/>
      </c>
      <c r="E492" s="27" t="s">
        <v>985</v>
      </c>
      <c r="F492" s="27" t="s">
        <v>954</v>
      </c>
      <c r="G492" s="15"/>
      <c r="H492" s="15" t="s">
        <v>909</v>
      </c>
      <c r="I492" s="28" t="str">
        <f>IF(ISERROR(VLOOKUP($B492&amp;" "&amp;$J492,Listas!$AB$4:$AC$16,2,FALSE)),"",VLOOKUP($B492&amp;" "&amp;$J492,Listas!$AB$4:$AC$16,2,FALSE))</f>
        <v/>
      </c>
      <c r="J492" s="15" t="str">
        <f>IF(ISERROR(VLOOKUP($H492,Listas!$L$4:$M$7,2,FALSE)),"",VLOOKUP($H492,Listas!$L$4:$M$7,2,FALSE))</f>
        <v/>
      </c>
      <c r="K492" s="29" t="str">
        <f t="shared" si="7"/>
        <v/>
      </c>
      <c r="L492" s="29" t="str">
        <f>IF(C492="no",VLOOKUP(B492,Listas!$R$4:$Z$17,9, FALSE),"Por favor, introduzca detalles aquí")</f>
        <v>Por favor, introduzca detalles aquí</v>
      </c>
      <c r="M492" s="30" t="str">
        <f>IF(ISERROR(VLOOKUP($E492,Listas!$T$4:$Y$44,5,FALSE)),"",VLOOKUP($E492,Listas!$T$4:$Y$44,5,FALSE))</f>
        <v/>
      </c>
      <c r="N492" s="30" t="str">
        <f>IF(ISERROR(VLOOKUP($E492,Listas!$T$4:$Y$44,6,FALSE)),"",VLOOKUP($E492,Listas!$T$4:$Y$44,6,FALSE))</f>
        <v/>
      </c>
    </row>
    <row r="493" spans="1:14" x14ac:dyDescent="0.25">
      <c r="A493" s="14"/>
      <c r="B493" s="23" t="s">
        <v>942</v>
      </c>
      <c r="C493" s="14" t="s">
        <v>934</v>
      </c>
      <c r="D493" s="27" t="str">
        <f>IF(ISERROR(VLOOKUP($B493,Listas!$R$4:$S$16,2,FALSE)),"",VLOOKUP($B493,Listas!$R$4:$S$16,2,FALSE))</f>
        <v/>
      </c>
      <c r="E493" s="27" t="s">
        <v>985</v>
      </c>
      <c r="F493" s="27" t="s">
        <v>954</v>
      </c>
      <c r="G493" s="15"/>
      <c r="H493" s="15" t="s">
        <v>909</v>
      </c>
      <c r="I493" s="28" t="str">
        <f>IF(ISERROR(VLOOKUP($B493&amp;" "&amp;$J493,Listas!$AB$4:$AC$16,2,FALSE)),"",VLOOKUP($B493&amp;" "&amp;$J493,Listas!$AB$4:$AC$16,2,FALSE))</f>
        <v/>
      </c>
      <c r="J493" s="15" t="str">
        <f>IF(ISERROR(VLOOKUP($H493,Listas!$L$4:$M$7,2,FALSE)),"",VLOOKUP($H493,Listas!$L$4:$M$7,2,FALSE))</f>
        <v/>
      </c>
      <c r="K493" s="29" t="str">
        <f t="shared" si="7"/>
        <v/>
      </c>
      <c r="L493" s="29" t="str">
        <f>IF(C493="no",VLOOKUP(B493,Listas!$R$4:$Z$17,9, FALSE),"Por favor, introduzca detalles aquí")</f>
        <v>Por favor, introduzca detalles aquí</v>
      </c>
      <c r="M493" s="30" t="str">
        <f>IF(ISERROR(VLOOKUP($E493,Listas!$T$4:$Y$44,5,FALSE)),"",VLOOKUP($E493,Listas!$T$4:$Y$44,5,FALSE))</f>
        <v/>
      </c>
      <c r="N493" s="30" t="str">
        <f>IF(ISERROR(VLOOKUP($E493,Listas!$T$4:$Y$44,6,FALSE)),"",VLOOKUP($E493,Listas!$T$4:$Y$44,6,FALSE))</f>
        <v/>
      </c>
    </row>
    <row r="494" spans="1:14" x14ac:dyDescent="0.25">
      <c r="A494" s="14"/>
      <c r="B494" s="23" t="s">
        <v>942</v>
      </c>
      <c r="C494" s="14" t="s">
        <v>934</v>
      </c>
      <c r="D494" s="27" t="str">
        <f>IF(ISERROR(VLOOKUP($B494,Listas!$R$4:$S$16,2,FALSE)),"",VLOOKUP($B494,Listas!$R$4:$S$16,2,FALSE))</f>
        <v/>
      </c>
      <c r="E494" s="27" t="s">
        <v>985</v>
      </c>
      <c r="F494" s="27" t="s">
        <v>954</v>
      </c>
      <c r="G494" s="15"/>
      <c r="H494" s="15" t="s">
        <v>909</v>
      </c>
      <c r="I494" s="28" t="str">
        <f>IF(ISERROR(VLOOKUP($B494&amp;" "&amp;$J494,Listas!$AB$4:$AC$16,2,FALSE)),"",VLOOKUP($B494&amp;" "&amp;$J494,Listas!$AB$4:$AC$16,2,FALSE))</f>
        <v/>
      </c>
      <c r="J494" s="15" t="str">
        <f>IF(ISERROR(VLOOKUP($H494,Listas!$L$4:$M$7,2,FALSE)),"",VLOOKUP($H494,Listas!$L$4:$M$7,2,FALSE))</f>
        <v/>
      </c>
      <c r="K494" s="29" t="str">
        <f t="shared" si="7"/>
        <v/>
      </c>
      <c r="L494" s="29" t="str">
        <f>IF(C494="no",VLOOKUP(B494,Listas!$R$4:$Z$17,9, FALSE),"Por favor, introduzca detalles aquí")</f>
        <v>Por favor, introduzca detalles aquí</v>
      </c>
      <c r="M494" s="30" t="str">
        <f>IF(ISERROR(VLOOKUP($E494,Listas!$T$4:$Y$44,5,FALSE)),"",VLOOKUP($E494,Listas!$T$4:$Y$44,5,FALSE))</f>
        <v/>
      </c>
      <c r="N494" s="30" t="str">
        <f>IF(ISERROR(VLOOKUP($E494,Listas!$T$4:$Y$44,6,FALSE)),"",VLOOKUP($E494,Listas!$T$4:$Y$44,6,FALSE))</f>
        <v/>
      </c>
    </row>
    <row r="495" spans="1:14" x14ac:dyDescent="0.25">
      <c r="A495" s="14"/>
      <c r="B495" s="23" t="s">
        <v>942</v>
      </c>
      <c r="C495" s="14" t="s">
        <v>934</v>
      </c>
      <c r="D495" s="27" t="str">
        <f>IF(ISERROR(VLOOKUP($B495,Listas!$R$4:$S$16,2,FALSE)),"",VLOOKUP($B495,Listas!$R$4:$S$16,2,FALSE))</f>
        <v/>
      </c>
      <c r="E495" s="27" t="s">
        <v>985</v>
      </c>
      <c r="F495" s="27" t="s">
        <v>954</v>
      </c>
      <c r="G495" s="15"/>
      <c r="H495" s="15" t="s">
        <v>909</v>
      </c>
      <c r="I495" s="28" t="str">
        <f>IF(ISERROR(VLOOKUP($B495&amp;" "&amp;$J495,Listas!$AB$4:$AC$16,2,FALSE)),"",VLOOKUP($B495&amp;" "&amp;$J495,Listas!$AB$4:$AC$16,2,FALSE))</f>
        <v/>
      </c>
      <c r="J495" s="15" t="str">
        <f>IF(ISERROR(VLOOKUP($H495,Listas!$L$4:$M$7,2,FALSE)),"",VLOOKUP($H495,Listas!$L$4:$M$7,2,FALSE))</f>
        <v/>
      </c>
      <c r="K495" s="29" t="str">
        <f t="shared" si="7"/>
        <v/>
      </c>
      <c r="L495" s="29" t="str">
        <f>IF(C495="no",VLOOKUP(B495,Listas!$R$4:$Z$17,9, FALSE),"Por favor, introduzca detalles aquí")</f>
        <v>Por favor, introduzca detalles aquí</v>
      </c>
      <c r="M495" s="30" t="str">
        <f>IF(ISERROR(VLOOKUP($E495,Listas!$T$4:$Y$44,5,FALSE)),"",VLOOKUP($E495,Listas!$T$4:$Y$44,5,FALSE))</f>
        <v/>
      </c>
      <c r="N495" s="30" t="str">
        <f>IF(ISERROR(VLOOKUP($E495,Listas!$T$4:$Y$44,6,FALSE)),"",VLOOKUP($E495,Listas!$T$4:$Y$44,6,FALSE))</f>
        <v/>
      </c>
    </row>
    <row r="496" spans="1:14" x14ac:dyDescent="0.25">
      <c r="A496" s="14"/>
      <c r="B496" s="23" t="s">
        <v>942</v>
      </c>
      <c r="C496" s="14" t="s">
        <v>934</v>
      </c>
      <c r="D496" s="27" t="str">
        <f>IF(ISERROR(VLOOKUP($B496,Listas!$R$4:$S$16,2,FALSE)),"",VLOOKUP($B496,Listas!$R$4:$S$16,2,FALSE))</f>
        <v/>
      </c>
      <c r="E496" s="27" t="s">
        <v>985</v>
      </c>
      <c r="F496" s="27" t="s">
        <v>954</v>
      </c>
      <c r="G496" s="15"/>
      <c r="H496" s="15" t="s">
        <v>909</v>
      </c>
      <c r="I496" s="28" t="str">
        <f>IF(ISERROR(VLOOKUP($B496&amp;" "&amp;$J496,Listas!$AB$4:$AC$16,2,FALSE)),"",VLOOKUP($B496&amp;" "&amp;$J496,Listas!$AB$4:$AC$16,2,FALSE))</f>
        <v/>
      </c>
      <c r="J496" s="15" t="str">
        <f>IF(ISERROR(VLOOKUP($H496,Listas!$L$4:$M$7,2,FALSE)),"",VLOOKUP($H496,Listas!$L$4:$M$7,2,FALSE))</f>
        <v/>
      </c>
      <c r="K496" s="29" t="str">
        <f t="shared" si="7"/>
        <v/>
      </c>
      <c r="L496" s="29" t="str">
        <f>IF(C496="no",VLOOKUP(B496,Listas!$R$4:$Z$17,9, FALSE),"Por favor, introduzca detalles aquí")</f>
        <v>Por favor, introduzca detalles aquí</v>
      </c>
      <c r="M496" s="30" t="str">
        <f>IF(ISERROR(VLOOKUP($E496,Listas!$T$4:$Y$44,5,FALSE)),"",VLOOKUP($E496,Listas!$T$4:$Y$44,5,FALSE))</f>
        <v/>
      </c>
      <c r="N496" s="30" t="str">
        <f>IF(ISERROR(VLOOKUP($E496,Listas!$T$4:$Y$44,6,FALSE)),"",VLOOKUP($E496,Listas!$T$4:$Y$44,6,FALSE))</f>
        <v/>
      </c>
    </row>
    <row r="497" spans="1:14" x14ac:dyDescent="0.25">
      <c r="A497" s="14"/>
      <c r="B497" s="23" t="s">
        <v>942</v>
      </c>
      <c r="C497" s="14" t="s">
        <v>934</v>
      </c>
      <c r="D497" s="27" t="str">
        <f>IF(ISERROR(VLOOKUP($B497,Listas!$R$4:$S$16,2,FALSE)),"",VLOOKUP($B497,Listas!$R$4:$S$16,2,FALSE))</f>
        <v/>
      </c>
      <c r="E497" s="27" t="s">
        <v>985</v>
      </c>
      <c r="F497" s="27" t="s">
        <v>954</v>
      </c>
      <c r="G497" s="15"/>
      <c r="H497" s="15" t="s">
        <v>909</v>
      </c>
      <c r="I497" s="28" t="str">
        <f>IF(ISERROR(VLOOKUP($B497&amp;" "&amp;$J497,Listas!$AB$4:$AC$16,2,FALSE)),"",VLOOKUP($B497&amp;" "&amp;$J497,Listas!$AB$4:$AC$16,2,FALSE))</f>
        <v/>
      </c>
      <c r="J497" s="15" t="str">
        <f>IF(ISERROR(VLOOKUP($H497,Listas!$L$4:$M$7,2,FALSE)),"",VLOOKUP($H497,Listas!$L$4:$M$7,2,FALSE))</f>
        <v/>
      </c>
      <c r="K497" s="29" t="str">
        <f t="shared" si="7"/>
        <v/>
      </c>
      <c r="L497" s="29" t="str">
        <f>IF(C497="no",VLOOKUP(B497,Listas!$R$4:$Z$17,9, FALSE),"Por favor, introduzca detalles aquí")</f>
        <v>Por favor, introduzca detalles aquí</v>
      </c>
      <c r="M497" s="30" t="str">
        <f>IF(ISERROR(VLOOKUP($E497,Listas!$T$4:$Y$44,5,FALSE)),"",VLOOKUP($E497,Listas!$T$4:$Y$44,5,FALSE))</f>
        <v/>
      </c>
      <c r="N497" s="30" t="str">
        <f>IF(ISERROR(VLOOKUP($E497,Listas!$T$4:$Y$44,6,FALSE)),"",VLOOKUP($E497,Listas!$T$4:$Y$44,6,FALSE))</f>
        <v/>
      </c>
    </row>
    <row r="498" spans="1:14" x14ac:dyDescent="0.25">
      <c r="A498" s="14"/>
      <c r="B498" s="23" t="s">
        <v>942</v>
      </c>
      <c r="C498" s="14" t="s">
        <v>934</v>
      </c>
      <c r="D498" s="27" t="str">
        <f>IF(ISERROR(VLOOKUP($B498,Listas!$R$4:$S$16,2,FALSE)),"",VLOOKUP($B498,Listas!$R$4:$S$16,2,FALSE))</f>
        <v/>
      </c>
      <c r="E498" s="27" t="s">
        <v>985</v>
      </c>
      <c r="F498" s="27" t="s">
        <v>954</v>
      </c>
      <c r="G498" s="15"/>
      <c r="H498" s="15" t="s">
        <v>909</v>
      </c>
      <c r="I498" s="28" t="str">
        <f>IF(ISERROR(VLOOKUP($B498&amp;" "&amp;$J498,Listas!$AB$4:$AC$16,2,FALSE)),"",VLOOKUP($B498&amp;" "&amp;$J498,Listas!$AB$4:$AC$16,2,FALSE))</f>
        <v/>
      </c>
      <c r="J498" s="15" t="str">
        <f>IF(ISERROR(VLOOKUP($H498,Listas!$L$4:$M$7,2,FALSE)),"",VLOOKUP($H498,Listas!$L$4:$M$7,2,FALSE))</f>
        <v/>
      </c>
      <c r="K498" s="29" t="str">
        <f t="shared" si="7"/>
        <v/>
      </c>
      <c r="L498" s="29" t="str">
        <f>IF(C498="no",VLOOKUP(B498,Listas!$R$4:$Z$17,9, FALSE),"Por favor, introduzca detalles aquí")</f>
        <v>Por favor, introduzca detalles aquí</v>
      </c>
      <c r="M498" s="30" t="str">
        <f>IF(ISERROR(VLOOKUP($E498,Listas!$T$4:$Y$44,5,FALSE)),"",VLOOKUP($E498,Listas!$T$4:$Y$44,5,FALSE))</f>
        <v/>
      </c>
      <c r="N498" s="30" t="str">
        <f>IF(ISERROR(VLOOKUP($E498,Listas!$T$4:$Y$44,6,FALSE)),"",VLOOKUP($E498,Listas!$T$4:$Y$44,6,FALSE))</f>
        <v/>
      </c>
    </row>
    <row r="499" spans="1:14" x14ac:dyDescent="0.25">
      <c r="A499" s="14"/>
      <c r="B499" s="23" t="s">
        <v>942</v>
      </c>
      <c r="C499" s="14" t="s">
        <v>934</v>
      </c>
      <c r="D499" s="27" t="str">
        <f>IF(ISERROR(VLOOKUP($B499,Listas!$R$4:$S$16,2,FALSE)),"",VLOOKUP($B499,Listas!$R$4:$S$16,2,FALSE))</f>
        <v/>
      </c>
      <c r="E499" s="27" t="s">
        <v>985</v>
      </c>
      <c r="F499" s="27" t="s">
        <v>954</v>
      </c>
      <c r="G499" s="15"/>
      <c r="H499" s="15" t="s">
        <v>909</v>
      </c>
      <c r="I499" s="28" t="str">
        <f>IF(ISERROR(VLOOKUP($B499&amp;" "&amp;$J499,Listas!$AB$4:$AC$16,2,FALSE)),"",VLOOKUP($B499&amp;" "&amp;$J499,Listas!$AB$4:$AC$16,2,FALSE))</f>
        <v/>
      </c>
      <c r="J499" s="15" t="str">
        <f>IF(ISERROR(VLOOKUP($H499,Listas!$L$4:$M$7,2,FALSE)),"",VLOOKUP($H499,Listas!$L$4:$M$7,2,FALSE))</f>
        <v/>
      </c>
      <c r="K499" s="29" t="str">
        <f t="shared" si="7"/>
        <v/>
      </c>
      <c r="L499" s="29" t="str">
        <f>IF(C499="no",VLOOKUP(B499,Listas!$R$4:$Z$17,9, FALSE),"Por favor, introduzca detalles aquí")</f>
        <v>Por favor, introduzca detalles aquí</v>
      </c>
      <c r="M499" s="30" t="str">
        <f>IF(ISERROR(VLOOKUP($E499,Listas!$T$4:$Y$44,5,FALSE)),"",VLOOKUP($E499,Listas!$T$4:$Y$44,5,FALSE))</f>
        <v/>
      </c>
      <c r="N499" s="30" t="str">
        <f>IF(ISERROR(VLOOKUP($E499,Listas!$T$4:$Y$44,6,FALSE)),"",VLOOKUP($E499,Listas!$T$4:$Y$44,6,FALSE))</f>
        <v/>
      </c>
    </row>
    <row r="500" spans="1:14" x14ac:dyDescent="0.25">
      <c r="A500" s="14"/>
      <c r="B500" s="23" t="s">
        <v>942</v>
      </c>
      <c r="C500" s="14" t="s">
        <v>934</v>
      </c>
      <c r="D500" s="27" t="str">
        <f>IF(ISERROR(VLOOKUP($B500,Listas!$R$4:$S$16,2,FALSE)),"",VLOOKUP($B500,Listas!$R$4:$S$16,2,FALSE))</f>
        <v/>
      </c>
      <c r="E500" s="27" t="s">
        <v>985</v>
      </c>
      <c r="F500" s="27" t="s">
        <v>954</v>
      </c>
      <c r="G500" s="15"/>
      <c r="H500" s="15" t="s">
        <v>909</v>
      </c>
      <c r="I500" s="28" t="str">
        <f>IF(ISERROR(VLOOKUP($B500&amp;" "&amp;$J500,Listas!$AB$4:$AC$16,2,FALSE)),"",VLOOKUP($B500&amp;" "&amp;$J500,Listas!$AB$4:$AC$16,2,FALSE))</f>
        <v/>
      </c>
      <c r="J500" s="15" t="str">
        <f>IF(ISERROR(VLOOKUP($H500,Listas!$L$4:$M$7,2,FALSE)),"",VLOOKUP($H500,Listas!$L$4:$M$7,2,FALSE))</f>
        <v/>
      </c>
      <c r="K500" s="29" t="str">
        <f t="shared" si="7"/>
        <v/>
      </c>
      <c r="L500" s="29" t="str">
        <f>IF(C500="no",VLOOKUP(B500,Listas!$R$4:$Z$17,9, FALSE),"Por favor, introduzca detalles aquí")</f>
        <v>Por favor, introduzca detalles aquí</v>
      </c>
      <c r="M500" s="30" t="str">
        <f>IF(ISERROR(VLOOKUP($E500,Listas!$T$4:$Y$44,5,FALSE)),"",VLOOKUP($E500,Listas!$T$4:$Y$44,5,FALSE))</f>
        <v/>
      </c>
      <c r="N500" s="30" t="str">
        <f>IF(ISERROR(VLOOKUP($E500,Listas!$T$4:$Y$44,6,FALSE)),"",VLOOKUP($E500,Listas!$T$4:$Y$44,6,FALSE))</f>
        <v/>
      </c>
    </row>
    <row r="501" spans="1:14" x14ac:dyDescent="0.25">
      <c r="A501" s="14"/>
      <c r="B501" s="23" t="s">
        <v>942</v>
      </c>
      <c r="C501" s="14" t="s">
        <v>934</v>
      </c>
      <c r="D501" s="27" t="str">
        <f>IF(ISERROR(VLOOKUP($B501,Listas!$R$4:$S$16,2,FALSE)),"",VLOOKUP($B501,Listas!$R$4:$S$16,2,FALSE))</f>
        <v/>
      </c>
      <c r="E501" s="27" t="s">
        <v>985</v>
      </c>
      <c r="F501" s="27" t="s">
        <v>954</v>
      </c>
      <c r="G501" s="15"/>
      <c r="H501" s="15" t="s">
        <v>909</v>
      </c>
      <c r="I501" s="28" t="str">
        <f>IF(ISERROR(VLOOKUP($B501&amp;" "&amp;$J501,Listas!$AB$4:$AC$16,2,FALSE)),"",VLOOKUP($B501&amp;" "&amp;$J501,Listas!$AB$4:$AC$16,2,FALSE))</f>
        <v/>
      </c>
      <c r="J501" s="15" t="str">
        <f>IF(ISERROR(VLOOKUP($H501,Listas!$L$4:$M$7,2,FALSE)),"",VLOOKUP($H501,Listas!$L$4:$M$7,2,FALSE))</f>
        <v/>
      </c>
      <c r="K501" s="29" t="str">
        <f t="shared" si="7"/>
        <v/>
      </c>
      <c r="L501" s="29" t="str">
        <f>IF(C501="no",VLOOKUP(B501,Listas!$R$4:$Z$17,9, FALSE),"Por favor, introduzca detalles aquí")</f>
        <v>Por favor, introduzca detalles aquí</v>
      </c>
      <c r="M501" s="30" t="str">
        <f>IF(ISERROR(VLOOKUP($E501,Listas!$T$4:$Y$44,5,FALSE)),"",VLOOKUP($E501,Listas!$T$4:$Y$44,5,FALSE))</f>
        <v/>
      </c>
      <c r="N501" s="30" t="str">
        <f>IF(ISERROR(VLOOKUP($E501,Listas!$T$4:$Y$44,6,FALSE)),"",VLOOKUP($E501,Listas!$T$4:$Y$44,6,FALSE))</f>
        <v/>
      </c>
    </row>
    <row r="502" spans="1:14" x14ac:dyDescent="0.25">
      <c r="A502" s="14"/>
      <c r="B502" s="23" t="s">
        <v>942</v>
      </c>
      <c r="C502" s="14" t="s">
        <v>934</v>
      </c>
      <c r="D502" s="27" t="str">
        <f>IF(ISERROR(VLOOKUP($B502,Listas!$R$4:$S$16,2,FALSE)),"",VLOOKUP($B502,Listas!$R$4:$S$16,2,FALSE))</f>
        <v/>
      </c>
      <c r="E502" s="27" t="s">
        <v>985</v>
      </c>
      <c r="F502" s="27" t="s">
        <v>954</v>
      </c>
      <c r="G502" s="15"/>
      <c r="H502" s="15" t="s">
        <v>909</v>
      </c>
      <c r="I502" s="28" t="str">
        <f>IF(ISERROR(VLOOKUP($B502&amp;" "&amp;$J502,Listas!$AB$4:$AC$16,2,FALSE)),"",VLOOKUP($B502&amp;" "&amp;$J502,Listas!$AB$4:$AC$16,2,FALSE))</f>
        <v/>
      </c>
      <c r="J502" s="15" t="str">
        <f>IF(ISERROR(VLOOKUP($H502,Listas!$L$4:$M$7,2,FALSE)),"",VLOOKUP($H502,Listas!$L$4:$M$7,2,FALSE))</f>
        <v/>
      </c>
      <c r="K502" s="29" t="str">
        <f t="shared" si="7"/>
        <v/>
      </c>
      <c r="L502" s="29" t="str">
        <f>IF(C502="no",VLOOKUP(B502,Listas!$R$4:$Z$17,9, FALSE),"Por favor, introduzca detalles aquí")</f>
        <v>Por favor, introduzca detalles aquí</v>
      </c>
      <c r="M502" s="30" t="str">
        <f>IF(ISERROR(VLOOKUP($E502,Listas!$T$4:$Y$44,5,FALSE)),"",VLOOKUP($E502,Listas!$T$4:$Y$44,5,FALSE))</f>
        <v/>
      </c>
      <c r="N502" s="30" t="str">
        <f>IF(ISERROR(VLOOKUP($E502,Listas!$T$4:$Y$44,6,FALSE)),"",VLOOKUP($E502,Listas!$T$4:$Y$44,6,FALSE))</f>
        <v/>
      </c>
    </row>
    <row r="503" spans="1:14" x14ac:dyDescent="0.25">
      <c r="A503" s="14"/>
      <c r="B503" s="23" t="s">
        <v>942</v>
      </c>
      <c r="C503" s="14" t="s">
        <v>934</v>
      </c>
      <c r="D503" s="27" t="str">
        <f>IF(ISERROR(VLOOKUP($B503,Listas!$R$4:$S$16,2,FALSE)),"",VLOOKUP($B503,Listas!$R$4:$S$16,2,FALSE))</f>
        <v/>
      </c>
      <c r="E503" s="27" t="s">
        <v>985</v>
      </c>
      <c r="F503" s="27" t="s">
        <v>954</v>
      </c>
      <c r="G503" s="15"/>
      <c r="H503" s="15" t="s">
        <v>909</v>
      </c>
      <c r="I503" s="28" t="str">
        <f>IF(ISERROR(VLOOKUP($B503&amp;" "&amp;$J503,Listas!$AB$4:$AC$16,2,FALSE)),"",VLOOKUP($B503&amp;" "&amp;$J503,Listas!$AB$4:$AC$16,2,FALSE))</f>
        <v/>
      </c>
      <c r="J503" s="15" t="str">
        <f>IF(ISERROR(VLOOKUP($H503,Listas!$L$4:$M$7,2,FALSE)),"",VLOOKUP($H503,Listas!$L$4:$M$7,2,FALSE))</f>
        <v/>
      </c>
      <c r="K503" s="29" t="str">
        <f t="shared" si="7"/>
        <v/>
      </c>
      <c r="L503" s="29" t="str">
        <f>IF(C503="no",VLOOKUP(B503,Listas!$R$4:$Z$17,9, FALSE),"Por favor, introduzca detalles aquí")</f>
        <v>Por favor, introduzca detalles aquí</v>
      </c>
      <c r="M503" s="30" t="str">
        <f>IF(ISERROR(VLOOKUP($E503,Listas!$T$4:$Y$44,5,FALSE)),"",VLOOKUP($E503,Listas!$T$4:$Y$44,5,FALSE))</f>
        <v/>
      </c>
      <c r="N503" s="30" t="str">
        <f>IF(ISERROR(VLOOKUP($E503,Listas!$T$4:$Y$44,6,FALSE)),"",VLOOKUP($E503,Listas!$T$4:$Y$44,6,FALSE))</f>
        <v/>
      </c>
    </row>
    <row r="504" spans="1:14" x14ac:dyDescent="0.25">
      <c r="A504" s="14"/>
      <c r="B504" s="23" t="s">
        <v>942</v>
      </c>
      <c r="C504" s="14" t="s">
        <v>934</v>
      </c>
      <c r="D504" s="27" t="str">
        <f>IF(ISERROR(VLOOKUP($B504,Listas!$R$4:$S$16,2,FALSE)),"",VLOOKUP($B504,Listas!$R$4:$S$16,2,FALSE))</f>
        <v/>
      </c>
      <c r="E504" s="27" t="s">
        <v>985</v>
      </c>
      <c r="F504" s="27" t="s">
        <v>954</v>
      </c>
      <c r="G504" s="15"/>
      <c r="H504" s="15" t="s">
        <v>909</v>
      </c>
      <c r="I504" s="28" t="str">
        <f>IF(ISERROR(VLOOKUP($B504&amp;" "&amp;$J504,Listas!$AB$4:$AC$16,2,FALSE)),"",VLOOKUP($B504&amp;" "&amp;$J504,Listas!$AB$4:$AC$16,2,FALSE))</f>
        <v/>
      </c>
      <c r="J504" s="15" t="str">
        <f>IF(ISERROR(VLOOKUP($H504,Listas!$L$4:$M$7,2,FALSE)),"",VLOOKUP($H504,Listas!$L$4:$M$7,2,FALSE))</f>
        <v/>
      </c>
      <c r="K504" s="29" t="str">
        <f t="shared" si="7"/>
        <v/>
      </c>
      <c r="L504" s="29" t="str">
        <f>IF(C504="no",VLOOKUP(B504,Listas!$R$4:$Z$17,9, FALSE),"Por favor, introduzca detalles aquí")</f>
        <v>Por favor, introduzca detalles aquí</v>
      </c>
      <c r="M504" s="30" t="str">
        <f>IF(ISERROR(VLOOKUP($E504,Listas!$T$4:$Y$44,5,FALSE)),"",VLOOKUP($E504,Listas!$T$4:$Y$44,5,FALSE))</f>
        <v/>
      </c>
      <c r="N504" s="30" t="str">
        <f>IF(ISERROR(VLOOKUP($E504,Listas!$T$4:$Y$44,6,FALSE)),"",VLOOKUP($E504,Listas!$T$4:$Y$44,6,FALSE))</f>
        <v/>
      </c>
    </row>
    <row r="505" spans="1:14" x14ac:dyDescent="0.25">
      <c r="A505" s="14"/>
      <c r="B505" s="23" t="s">
        <v>942</v>
      </c>
      <c r="C505" s="14" t="s">
        <v>934</v>
      </c>
      <c r="D505" s="27" t="str">
        <f>IF(ISERROR(VLOOKUP($B505,Listas!$R$4:$S$16,2,FALSE)),"",VLOOKUP($B505,Listas!$R$4:$S$16,2,FALSE))</f>
        <v/>
      </c>
      <c r="E505" s="27" t="s">
        <v>985</v>
      </c>
      <c r="F505" s="27" t="s">
        <v>954</v>
      </c>
      <c r="G505" s="15"/>
      <c r="H505" s="15" t="s">
        <v>909</v>
      </c>
      <c r="I505" s="28" t="str">
        <f>IF(ISERROR(VLOOKUP($B505&amp;" "&amp;$J505,Listas!$AB$4:$AC$16,2,FALSE)),"",VLOOKUP($B505&amp;" "&amp;$J505,Listas!$AB$4:$AC$16,2,FALSE))</f>
        <v/>
      </c>
      <c r="J505" s="15" t="str">
        <f>IF(ISERROR(VLOOKUP($H505,Listas!$L$4:$M$7,2,FALSE)),"",VLOOKUP($H505,Listas!$L$4:$M$7,2,FALSE))</f>
        <v/>
      </c>
      <c r="K505" s="29" t="str">
        <f t="shared" si="7"/>
        <v/>
      </c>
      <c r="L505" s="29" t="str">
        <f>IF(C505="no",VLOOKUP(B505,Listas!$R$4:$Z$17,9, FALSE),"Por favor, introduzca detalles aquí")</f>
        <v>Por favor, introduzca detalles aquí</v>
      </c>
      <c r="M505" s="30" t="str">
        <f>IF(ISERROR(VLOOKUP($E505,Listas!$T$4:$Y$44,5,FALSE)),"",VLOOKUP($E505,Listas!$T$4:$Y$44,5,FALSE))</f>
        <v/>
      </c>
      <c r="N505" s="30" t="str">
        <f>IF(ISERROR(VLOOKUP($E505,Listas!$T$4:$Y$44,6,FALSE)),"",VLOOKUP($E505,Listas!$T$4:$Y$44,6,FALSE))</f>
        <v/>
      </c>
    </row>
    <row r="506" spans="1:14" x14ac:dyDescent="0.25">
      <c r="A506" s="14"/>
      <c r="B506" s="23" t="s">
        <v>942</v>
      </c>
      <c r="C506" s="14" t="s">
        <v>934</v>
      </c>
      <c r="D506" s="27" t="str">
        <f>IF(ISERROR(VLOOKUP($B506,Listas!$R$4:$S$16,2,FALSE)),"",VLOOKUP($B506,Listas!$R$4:$S$16,2,FALSE))</f>
        <v/>
      </c>
      <c r="E506" s="27" t="s">
        <v>985</v>
      </c>
      <c r="F506" s="27" t="s">
        <v>954</v>
      </c>
      <c r="G506" s="15"/>
      <c r="H506" s="15" t="s">
        <v>909</v>
      </c>
      <c r="I506" s="28" t="str">
        <f>IF(ISERROR(VLOOKUP($B506&amp;" "&amp;$J506,Listas!$AB$4:$AC$16,2,FALSE)),"",VLOOKUP($B506&amp;" "&amp;$J506,Listas!$AB$4:$AC$16,2,FALSE))</f>
        <v/>
      </c>
      <c r="J506" s="15" t="str">
        <f>IF(ISERROR(VLOOKUP($H506,Listas!$L$4:$M$7,2,FALSE)),"",VLOOKUP($H506,Listas!$L$4:$M$7,2,FALSE))</f>
        <v/>
      </c>
      <c r="K506" s="29" t="str">
        <f t="shared" si="7"/>
        <v/>
      </c>
      <c r="L506" s="29" t="str">
        <f>IF(C506="no",VLOOKUP(B506,Listas!$R$4:$Z$17,9, FALSE),"Por favor, introduzca detalles aquí")</f>
        <v>Por favor, introduzca detalles aquí</v>
      </c>
      <c r="M506" s="30" t="str">
        <f>IF(ISERROR(VLOOKUP($E506,Listas!$T$4:$Y$44,5,FALSE)),"",VLOOKUP($E506,Listas!$T$4:$Y$44,5,FALSE))</f>
        <v/>
      </c>
      <c r="N506" s="30" t="str">
        <f>IF(ISERROR(VLOOKUP($E506,Listas!$T$4:$Y$44,6,FALSE)),"",VLOOKUP($E506,Listas!$T$4:$Y$44,6,FALSE))</f>
        <v/>
      </c>
    </row>
    <row r="507" spans="1:14" x14ac:dyDescent="0.25">
      <c r="A507" s="14"/>
      <c r="B507" s="23" t="s">
        <v>942</v>
      </c>
      <c r="C507" s="14" t="s">
        <v>934</v>
      </c>
      <c r="D507" s="27" t="str">
        <f>IF(ISERROR(VLOOKUP($B507,Listas!$R$4:$S$16,2,FALSE)),"",VLOOKUP($B507,Listas!$R$4:$S$16,2,FALSE))</f>
        <v/>
      </c>
      <c r="E507" s="27" t="s">
        <v>985</v>
      </c>
      <c r="F507" s="27" t="s">
        <v>954</v>
      </c>
      <c r="G507" s="15"/>
      <c r="H507" s="15" t="s">
        <v>909</v>
      </c>
      <c r="I507" s="28" t="str">
        <f>IF(ISERROR(VLOOKUP($B507&amp;" "&amp;$J507,Listas!$AB$4:$AC$16,2,FALSE)),"",VLOOKUP($B507&amp;" "&amp;$J507,Listas!$AB$4:$AC$16,2,FALSE))</f>
        <v/>
      </c>
      <c r="J507" s="15" t="str">
        <f>IF(ISERROR(VLOOKUP($H507,Listas!$L$4:$M$7,2,FALSE)),"",VLOOKUP($H507,Listas!$L$4:$M$7,2,FALSE))</f>
        <v/>
      </c>
      <c r="K507" s="29" t="str">
        <f t="shared" si="7"/>
        <v/>
      </c>
      <c r="L507" s="29" t="str">
        <f>IF(C507="no",VLOOKUP(B507,Listas!$R$4:$Z$17,9, FALSE),"Por favor, introduzca detalles aquí")</f>
        <v>Por favor, introduzca detalles aquí</v>
      </c>
      <c r="M507" s="30" t="str">
        <f>IF(ISERROR(VLOOKUP($E507,Listas!$T$4:$Y$44,5,FALSE)),"",VLOOKUP($E507,Listas!$T$4:$Y$44,5,FALSE))</f>
        <v/>
      </c>
      <c r="N507" s="30" t="str">
        <f>IF(ISERROR(VLOOKUP($E507,Listas!$T$4:$Y$44,6,FALSE)),"",VLOOKUP($E507,Listas!$T$4:$Y$44,6,FALSE))</f>
        <v/>
      </c>
    </row>
    <row r="508" spans="1:14" x14ac:dyDescent="0.25">
      <c r="A508" s="14"/>
      <c r="B508" s="23" t="s">
        <v>942</v>
      </c>
      <c r="C508" s="14" t="s">
        <v>934</v>
      </c>
      <c r="D508" s="27" t="str">
        <f>IF(ISERROR(VLOOKUP($B508,Listas!$R$4:$S$16,2,FALSE)),"",VLOOKUP($B508,Listas!$R$4:$S$16,2,FALSE))</f>
        <v/>
      </c>
      <c r="E508" s="27" t="s">
        <v>985</v>
      </c>
      <c r="F508" s="27" t="s">
        <v>954</v>
      </c>
      <c r="G508" s="15"/>
      <c r="H508" s="15" t="s">
        <v>909</v>
      </c>
      <c r="I508" s="28" t="str">
        <f>IF(ISERROR(VLOOKUP($B508&amp;" "&amp;$J508,Listas!$AB$4:$AC$16,2,FALSE)),"",VLOOKUP($B508&amp;" "&amp;$J508,Listas!$AB$4:$AC$16,2,FALSE))</f>
        <v/>
      </c>
      <c r="J508" s="15" t="str">
        <f>IF(ISERROR(VLOOKUP($H508,Listas!$L$4:$M$7,2,FALSE)),"",VLOOKUP($H508,Listas!$L$4:$M$7,2,FALSE))</f>
        <v/>
      </c>
      <c r="K508" s="29" t="str">
        <f t="shared" si="7"/>
        <v/>
      </c>
      <c r="L508" s="29" t="str">
        <f>IF(C508="no",VLOOKUP(B508,Listas!$R$4:$Z$17,9, FALSE),"Por favor, introduzca detalles aquí")</f>
        <v>Por favor, introduzca detalles aquí</v>
      </c>
      <c r="M508" s="30" t="str">
        <f>IF(ISERROR(VLOOKUP($E508,Listas!$T$4:$Y$44,5,FALSE)),"",VLOOKUP($E508,Listas!$T$4:$Y$44,5,FALSE))</f>
        <v/>
      </c>
      <c r="N508" s="30" t="str">
        <f>IF(ISERROR(VLOOKUP($E508,Listas!$T$4:$Y$44,6,FALSE)),"",VLOOKUP($E508,Listas!$T$4:$Y$44,6,FALSE))</f>
        <v/>
      </c>
    </row>
    <row r="509" spans="1:14" x14ac:dyDescent="0.25">
      <c r="A509" s="14"/>
      <c r="B509" s="23" t="s">
        <v>942</v>
      </c>
      <c r="C509" s="14" t="s">
        <v>934</v>
      </c>
      <c r="D509" s="27" t="str">
        <f>IF(ISERROR(VLOOKUP($B509,Listas!$R$4:$S$16,2,FALSE)),"",VLOOKUP($B509,Listas!$R$4:$S$16,2,FALSE))</f>
        <v/>
      </c>
      <c r="E509" s="27" t="s">
        <v>985</v>
      </c>
      <c r="F509" s="27" t="s">
        <v>954</v>
      </c>
      <c r="G509" s="15"/>
      <c r="H509" s="15" t="s">
        <v>909</v>
      </c>
      <c r="I509" s="28" t="str">
        <f>IF(ISERROR(VLOOKUP($B509&amp;" "&amp;$J509,Listas!$AB$4:$AC$16,2,FALSE)),"",VLOOKUP($B509&amp;" "&amp;$J509,Listas!$AB$4:$AC$16,2,FALSE))</f>
        <v/>
      </c>
      <c r="J509" s="15" t="str">
        <f>IF(ISERROR(VLOOKUP($H509,Listas!$L$4:$M$7,2,FALSE)),"",VLOOKUP($H509,Listas!$L$4:$M$7,2,FALSE))</f>
        <v/>
      </c>
      <c r="K509" s="29" t="str">
        <f t="shared" si="7"/>
        <v/>
      </c>
      <c r="L509" s="29" t="str">
        <f>IF(C509="no",VLOOKUP(B509,Listas!$R$4:$Z$17,9, FALSE),"Por favor, introduzca detalles aquí")</f>
        <v>Por favor, introduzca detalles aquí</v>
      </c>
      <c r="M509" s="30" t="str">
        <f>IF(ISERROR(VLOOKUP($E509,Listas!$T$4:$Y$44,5,FALSE)),"",VLOOKUP($E509,Listas!$T$4:$Y$44,5,FALSE))</f>
        <v/>
      </c>
      <c r="N509" s="30" t="str">
        <f>IF(ISERROR(VLOOKUP($E509,Listas!$T$4:$Y$44,6,FALSE)),"",VLOOKUP($E509,Listas!$T$4:$Y$44,6,FALSE))</f>
        <v/>
      </c>
    </row>
    <row r="510" spans="1:14" x14ac:dyDescent="0.25">
      <c r="A510" s="14"/>
      <c r="B510" s="23" t="s">
        <v>942</v>
      </c>
      <c r="C510" s="14" t="s">
        <v>934</v>
      </c>
      <c r="D510" s="27" t="str">
        <f>IF(ISERROR(VLOOKUP($B510,Listas!$R$4:$S$16,2,FALSE)),"",VLOOKUP($B510,Listas!$R$4:$S$16,2,FALSE))</f>
        <v/>
      </c>
      <c r="E510" s="27" t="s">
        <v>985</v>
      </c>
      <c r="F510" s="27" t="s">
        <v>954</v>
      </c>
      <c r="G510" s="15"/>
      <c r="H510" s="15" t="s">
        <v>909</v>
      </c>
      <c r="I510" s="28" t="str">
        <f>IF(ISERROR(VLOOKUP($B510&amp;" "&amp;$J510,Listas!$AB$4:$AC$16,2,FALSE)),"",VLOOKUP($B510&amp;" "&amp;$J510,Listas!$AB$4:$AC$16,2,FALSE))</f>
        <v/>
      </c>
      <c r="J510" s="15" t="str">
        <f>IF(ISERROR(VLOOKUP($H510,Listas!$L$4:$M$7,2,FALSE)),"",VLOOKUP($H510,Listas!$L$4:$M$7,2,FALSE))</f>
        <v/>
      </c>
      <c r="K510" s="29" t="str">
        <f t="shared" si="7"/>
        <v/>
      </c>
      <c r="L510" s="29" t="str">
        <f>IF(C510="no",VLOOKUP(B510,Listas!$R$4:$Z$17,9, FALSE),"Por favor, introduzca detalles aquí")</f>
        <v>Por favor, introduzca detalles aquí</v>
      </c>
      <c r="M510" s="30" t="str">
        <f>IF(ISERROR(VLOOKUP($E510,Listas!$T$4:$Y$44,5,FALSE)),"",VLOOKUP($E510,Listas!$T$4:$Y$44,5,FALSE))</f>
        <v/>
      </c>
      <c r="N510" s="30" t="str">
        <f>IF(ISERROR(VLOOKUP($E510,Listas!$T$4:$Y$44,6,FALSE)),"",VLOOKUP($E510,Listas!$T$4:$Y$44,6,FALSE))</f>
        <v/>
      </c>
    </row>
    <row r="511" spans="1:14" x14ac:dyDescent="0.25">
      <c r="A511" s="14"/>
      <c r="B511" s="23" t="s">
        <v>942</v>
      </c>
      <c r="C511" s="14" t="s">
        <v>934</v>
      </c>
      <c r="D511" s="27" t="str">
        <f>IF(ISERROR(VLOOKUP($B511,Listas!$R$4:$S$16,2,FALSE)),"",VLOOKUP($B511,Listas!$R$4:$S$16,2,FALSE))</f>
        <v/>
      </c>
      <c r="E511" s="27" t="s">
        <v>985</v>
      </c>
      <c r="F511" s="27" t="s">
        <v>954</v>
      </c>
      <c r="G511" s="15"/>
      <c r="H511" s="15" t="s">
        <v>909</v>
      </c>
      <c r="I511" s="28" t="str">
        <f>IF(ISERROR(VLOOKUP($B511&amp;" "&amp;$J511,Listas!$AB$4:$AC$16,2,FALSE)),"",VLOOKUP($B511&amp;" "&amp;$J511,Listas!$AB$4:$AC$16,2,FALSE))</f>
        <v/>
      </c>
      <c r="J511" s="15" t="str">
        <f>IF(ISERROR(VLOOKUP($H511,Listas!$L$4:$M$7,2,FALSE)),"",VLOOKUP($H511,Listas!$L$4:$M$7,2,FALSE))</f>
        <v/>
      </c>
      <c r="K511" s="29" t="str">
        <f t="shared" si="7"/>
        <v/>
      </c>
      <c r="L511" s="29" t="str">
        <f>IF(C511="no",VLOOKUP(B511,Listas!$R$4:$Z$17,9, FALSE),"Por favor, introduzca detalles aquí")</f>
        <v>Por favor, introduzca detalles aquí</v>
      </c>
      <c r="M511" s="30" t="str">
        <f>IF(ISERROR(VLOOKUP($E511,Listas!$T$4:$Y$44,5,FALSE)),"",VLOOKUP($E511,Listas!$T$4:$Y$44,5,FALSE))</f>
        <v/>
      </c>
      <c r="N511" s="30" t="str">
        <f>IF(ISERROR(VLOOKUP($E511,Listas!$T$4:$Y$44,6,FALSE)),"",VLOOKUP($E511,Listas!$T$4:$Y$44,6,FALSE))</f>
        <v/>
      </c>
    </row>
    <row r="512" spans="1:14" x14ac:dyDescent="0.25">
      <c r="A512" s="14"/>
      <c r="B512" s="23" t="s">
        <v>942</v>
      </c>
      <c r="C512" s="14" t="s">
        <v>934</v>
      </c>
      <c r="D512" s="27" t="str">
        <f>IF(ISERROR(VLOOKUP($B512,Listas!$R$4:$S$16,2,FALSE)),"",VLOOKUP($B512,Listas!$R$4:$S$16,2,FALSE))</f>
        <v/>
      </c>
      <c r="E512" s="27" t="s">
        <v>985</v>
      </c>
      <c r="F512" s="27" t="s">
        <v>954</v>
      </c>
      <c r="G512" s="15"/>
      <c r="H512" s="15" t="s">
        <v>909</v>
      </c>
      <c r="I512" s="28" t="str">
        <f>IF(ISERROR(VLOOKUP($B512&amp;" "&amp;$J512,Listas!$AB$4:$AC$16,2,FALSE)),"",VLOOKUP($B512&amp;" "&amp;$J512,Listas!$AB$4:$AC$16,2,FALSE))</f>
        <v/>
      </c>
      <c r="J512" s="15" t="str">
        <f>IF(ISERROR(VLOOKUP($H512,Listas!$L$4:$M$7,2,FALSE)),"",VLOOKUP($H512,Listas!$L$4:$M$7,2,FALSE))</f>
        <v/>
      </c>
      <c r="K512" s="29" t="str">
        <f t="shared" si="7"/>
        <v/>
      </c>
      <c r="L512" s="29" t="str">
        <f>IF(C512="no",VLOOKUP(B512,Listas!$R$4:$Z$17,9, FALSE),"Por favor, introduzca detalles aquí")</f>
        <v>Por favor, introduzca detalles aquí</v>
      </c>
      <c r="M512" s="30" t="str">
        <f>IF(ISERROR(VLOOKUP($E512,Listas!$T$4:$Y$44,5,FALSE)),"",VLOOKUP($E512,Listas!$T$4:$Y$44,5,FALSE))</f>
        <v/>
      </c>
      <c r="N512" s="30" t="str">
        <f>IF(ISERROR(VLOOKUP($E512,Listas!$T$4:$Y$44,6,FALSE)),"",VLOOKUP($E512,Listas!$T$4:$Y$44,6,FALSE))</f>
        <v/>
      </c>
    </row>
    <row r="513" spans="1:14" x14ac:dyDescent="0.25">
      <c r="A513" s="14"/>
      <c r="B513" s="23" t="s">
        <v>942</v>
      </c>
      <c r="C513" s="14" t="s">
        <v>934</v>
      </c>
      <c r="D513" s="27" t="str">
        <f>IF(ISERROR(VLOOKUP($B513,Listas!$R$4:$S$16,2,FALSE)),"",VLOOKUP($B513,Listas!$R$4:$S$16,2,FALSE))</f>
        <v/>
      </c>
      <c r="E513" s="27" t="s">
        <v>985</v>
      </c>
      <c r="F513" s="27" t="s">
        <v>954</v>
      </c>
      <c r="G513" s="15"/>
      <c r="H513" s="15" t="s">
        <v>909</v>
      </c>
      <c r="I513" s="28" t="str">
        <f>IF(ISERROR(VLOOKUP($B513&amp;" "&amp;$J513,Listas!$AB$4:$AC$16,2,FALSE)),"",VLOOKUP($B513&amp;" "&amp;$J513,Listas!$AB$4:$AC$16,2,FALSE))</f>
        <v/>
      </c>
      <c r="J513" s="15" t="str">
        <f>IF(ISERROR(VLOOKUP($H513,Listas!$L$4:$M$7,2,FALSE)),"",VLOOKUP($H513,Listas!$L$4:$M$7,2,FALSE))</f>
        <v/>
      </c>
      <c r="K513" s="29" t="str">
        <f t="shared" si="7"/>
        <v/>
      </c>
      <c r="L513" s="29" t="str">
        <f>IF(C513="no",VLOOKUP(B513,Listas!$R$4:$Z$17,9, FALSE),"Por favor, introduzca detalles aquí")</f>
        <v>Por favor, introduzca detalles aquí</v>
      </c>
      <c r="M513" s="30" t="str">
        <f>IF(ISERROR(VLOOKUP($E513,Listas!$T$4:$Y$44,5,FALSE)),"",VLOOKUP($E513,Listas!$T$4:$Y$44,5,FALSE))</f>
        <v/>
      </c>
      <c r="N513" s="30" t="str">
        <f>IF(ISERROR(VLOOKUP($E513,Listas!$T$4:$Y$44,6,FALSE)),"",VLOOKUP($E513,Listas!$T$4:$Y$44,6,FALSE))</f>
        <v/>
      </c>
    </row>
    <row r="514" spans="1:14" x14ac:dyDescent="0.25">
      <c r="A514" s="14"/>
      <c r="B514" s="23" t="s">
        <v>942</v>
      </c>
      <c r="C514" s="14" t="s">
        <v>934</v>
      </c>
      <c r="D514" s="27" t="str">
        <f>IF(ISERROR(VLOOKUP($B514,Listas!$R$4:$S$16,2,FALSE)),"",VLOOKUP($B514,Listas!$R$4:$S$16,2,FALSE))</f>
        <v/>
      </c>
      <c r="E514" s="27" t="s">
        <v>985</v>
      </c>
      <c r="F514" s="27" t="s">
        <v>954</v>
      </c>
      <c r="G514" s="15"/>
      <c r="H514" s="15" t="s">
        <v>909</v>
      </c>
      <c r="I514" s="28" t="str">
        <f>IF(ISERROR(VLOOKUP($B514&amp;" "&amp;$J514,Listas!$AB$4:$AC$16,2,FALSE)),"",VLOOKUP($B514&amp;" "&amp;$J514,Listas!$AB$4:$AC$16,2,FALSE))</f>
        <v/>
      </c>
      <c r="J514" s="15" t="str">
        <f>IF(ISERROR(VLOOKUP($H514,Listas!$L$4:$M$7,2,FALSE)),"",VLOOKUP($H514,Listas!$L$4:$M$7,2,FALSE))</f>
        <v/>
      </c>
      <c r="K514" s="29" t="str">
        <f t="shared" si="7"/>
        <v/>
      </c>
      <c r="L514" s="29" t="str">
        <f>IF(C514="no",VLOOKUP(B514,Listas!$R$4:$Z$17,9, FALSE),"Por favor, introduzca detalles aquí")</f>
        <v>Por favor, introduzca detalles aquí</v>
      </c>
      <c r="M514" s="30" t="str">
        <f>IF(ISERROR(VLOOKUP($E514,Listas!$T$4:$Y$44,5,FALSE)),"",VLOOKUP($E514,Listas!$T$4:$Y$44,5,FALSE))</f>
        <v/>
      </c>
      <c r="N514" s="30" t="str">
        <f>IF(ISERROR(VLOOKUP($E514,Listas!$T$4:$Y$44,6,FALSE)),"",VLOOKUP($E514,Listas!$T$4:$Y$44,6,FALSE))</f>
        <v/>
      </c>
    </row>
    <row r="515" spans="1:14" x14ac:dyDescent="0.25">
      <c r="A515" s="14"/>
      <c r="B515" s="23" t="s">
        <v>942</v>
      </c>
      <c r="C515" s="14" t="s">
        <v>934</v>
      </c>
      <c r="D515" s="27" t="str">
        <f>IF(ISERROR(VLOOKUP($B515,Listas!$R$4:$S$16,2,FALSE)),"",VLOOKUP($B515,Listas!$R$4:$S$16,2,FALSE))</f>
        <v/>
      </c>
      <c r="E515" s="27" t="s">
        <v>985</v>
      </c>
      <c r="F515" s="27" t="s">
        <v>954</v>
      </c>
      <c r="G515" s="15"/>
      <c r="H515" s="15" t="s">
        <v>909</v>
      </c>
      <c r="I515" s="28" t="str">
        <f>IF(ISERROR(VLOOKUP($B515&amp;" "&amp;$J515,Listas!$AB$4:$AC$16,2,FALSE)),"",VLOOKUP($B515&amp;" "&amp;$J515,Listas!$AB$4:$AC$16,2,FALSE))</f>
        <v/>
      </c>
      <c r="J515" s="15" t="str">
        <f>IF(ISERROR(VLOOKUP($H515,Listas!$L$4:$M$7,2,FALSE)),"",VLOOKUP($H515,Listas!$L$4:$M$7,2,FALSE))</f>
        <v/>
      </c>
      <c r="K515" s="29" t="str">
        <f t="shared" si="7"/>
        <v/>
      </c>
      <c r="L515" s="29" t="str">
        <f>IF(C515="no",VLOOKUP(B515,Listas!$R$4:$Z$17,9, FALSE),"Por favor, introduzca detalles aquí")</f>
        <v>Por favor, introduzca detalles aquí</v>
      </c>
      <c r="M515" s="30" t="str">
        <f>IF(ISERROR(VLOOKUP($E515,Listas!$T$4:$Y$44,5,FALSE)),"",VLOOKUP($E515,Listas!$T$4:$Y$44,5,FALSE))</f>
        <v/>
      </c>
      <c r="N515" s="30" t="str">
        <f>IF(ISERROR(VLOOKUP($E515,Listas!$T$4:$Y$44,6,FALSE)),"",VLOOKUP($E515,Listas!$T$4:$Y$44,6,FALSE))</f>
        <v/>
      </c>
    </row>
    <row r="516" spans="1:14" x14ac:dyDescent="0.25">
      <c r="A516" s="14"/>
      <c r="B516" s="23" t="s">
        <v>942</v>
      </c>
      <c r="C516" s="14" t="s">
        <v>934</v>
      </c>
      <c r="D516" s="27" t="str">
        <f>IF(ISERROR(VLOOKUP($B516,Listas!$R$4:$S$16,2,FALSE)),"",VLOOKUP($B516,Listas!$R$4:$S$16,2,FALSE))</f>
        <v/>
      </c>
      <c r="E516" s="27" t="s">
        <v>985</v>
      </c>
      <c r="F516" s="27" t="s">
        <v>954</v>
      </c>
      <c r="G516" s="15"/>
      <c r="H516" s="15" t="s">
        <v>909</v>
      </c>
      <c r="I516" s="28" t="str">
        <f>IF(ISERROR(VLOOKUP($B516&amp;" "&amp;$J516,Listas!$AB$4:$AC$16,2,FALSE)),"",VLOOKUP($B516&amp;" "&amp;$J516,Listas!$AB$4:$AC$16,2,FALSE))</f>
        <v/>
      </c>
      <c r="J516" s="15" t="str">
        <f>IF(ISERROR(VLOOKUP($H516,Listas!$L$4:$M$7,2,FALSE)),"",VLOOKUP($H516,Listas!$L$4:$M$7,2,FALSE))</f>
        <v/>
      </c>
      <c r="K516" s="29" t="str">
        <f t="shared" si="7"/>
        <v/>
      </c>
      <c r="L516" s="29" t="str">
        <f>IF(C516="no",VLOOKUP(B516,Listas!$R$4:$Z$17,9, FALSE),"Por favor, introduzca detalles aquí")</f>
        <v>Por favor, introduzca detalles aquí</v>
      </c>
      <c r="M516" s="30" t="str">
        <f>IF(ISERROR(VLOOKUP($E516,Listas!$T$4:$Y$44,5,FALSE)),"",VLOOKUP($E516,Listas!$T$4:$Y$44,5,FALSE))</f>
        <v/>
      </c>
      <c r="N516" s="30" t="str">
        <f>IF(ISERROR(VLOOKUP($E516,Listas!$T$4:$Y$44,6,FALSE)),"",VLOOKUP($E516,Listas!$T$4:$Y$44,6,FALSE))</f>
        <v/>
      </c>
    </row>
    <row r="517" spans="1:14" x14ac:dyDescent="0.25">
      <c r="A517" s="14"/>
      <c r="B517" s="23" t="s">
        <v>942</v>
      </c>
      <c r="C517" s="14" t="s">
        <v>934</v>
      </c>
      <c r="D517" s="27" t="str">
        <f>IF(ISERROR(VLOOKUP($B517,Listas!$R$4:$S$16,2,FALSE)),"",VLOOKUP($B517,Listas!$R$4:$S$16,2,FALSE))</f>
        <v/>
      </c>
      <c r="E517" s="27" t="s">
        <v>985</v>
      </c>
      <c r="F517" s="27" t="s">
        <v>954</v>
      </c>
      <c r="G517" s="15"/>
      <c r="H517" s="15" t="s">
        <v>909</v>
      </c>
      <c r="I517" s="28" t="str">
        <f>IF(ISERROR(VLOOKUP($B517&amp;" "&amp;$J517,Listas!$AB$4:$AC$16,2,FALSE)),"",VLOOKUP($B517&amp;" "&amp;$J517,Listas!$AB$4:$AC$16,2,FALSE))</f>
        <v/>
      </c>
      <c r="J517" s="15" t="str">
        <f>IF(ISERROR(VLOOKUP($H517,Listas!$L$4:$M$7,2,FALSE)),"",VLOOKUP($H517,Listas!$L$4:$M$7,2,FALSE))</f>
        <v/>
      </c>
      <c r="K517" s="29" t="str">
        <f t="shared" si="7"/>
        <v/>
      </c>
      <c r="L517" s="29" t="str">
        <f>IF(C517="no",VLOOKUP(B517,Listas!$R$4:$Z$17,9, FALSE),"Por favor, introduzca detalles aquí")</f>
        <v>Por favor, introduzca detalles aquí</v>
      </c>
      <c r="M517" s="30" t="str">
        <f>IF(ISERROR(VLOOKUP($E517,Listas!$T$4:$Y$44,5,FALSE)),"",VLOOKUP($E517,Listas!$T$4:$Y$44,5,FALSE))</f>
        <v/>
      </c>
      <c r="N517" s="30" t="str">
        <f>IF(ISERROR(VLOOKUP($E517,Listas!$T$4:$Y$44,6,FALSE)),"",VLOOKUP($E517,Listas!$T$4:$Y$44,6,FALSE))</f>
        <v/>
      </c>
    </row>
    <row r="518" spans="1:14" x14ac:dyDescent="0.25">
      <c r="A518" s="14"/>
      <c r="B518" s="23" t="s">
        <v>942</v>
      </c>
      <c r="C518" s="14" t="s">
        <v>934</v>
      </c>
      <c r="D518" s="27" t="str">
        <f>IF(ISERROR(VLOOKUP($B518,Listas!$R$4:$S$16,2,FALSE)),"",VLOOKUP($B518,Listas!$R$4:$S$16,2,FALSE))</f>
        <v/>
      </c>
      <c r="E518" s="27" t="s">
        <v>985</v>
      </c>
      <c r="F518" s="27" t="s">
        <v>954</v>
      </c>
      <c r="G518" s="15"/>
      <c r="H518" s="15" t="s">
        <v>909</v>
      </c>
      <c r="I518" s="28" t="str">
        <f>IF(ISERROR(VLOOKUP($B518&amp;" "&amp;$J518,Listas!$AB$4:$AC$16,2,FALSE)),"",VLOOKUP($B518&amp;" "&amp;$J518,Listas!$AB$4:$AC$16,2,FALSE))</f>
        <v/>
      </c>
      <c r="J518" s="15" t="str">
        <f>IF(ISERROR(VLOOKUP($H518,Listas!$L$4:$M$7,2,FALSE)),"",VLOOKUP($H518,Listas!$L$4:$M$7,2,FALSE))</f>
        <v/>
      </c>
      <c r="K518" s="29" t="str">
        <f t="shared" si="7"/>
        <v/>
      </c>
      <c r="L518" s="29" t="str">
        <f>IF(C518="no",VLOOKUP(B518,Listas!$R$4:$Z$17,9, FALSE),"Por favor, introduzca detalles aquí")</f>
        <v>Por favor, introduzca detalles aquí</v>
      </c>
      <c r="M518" s="30" t="str">
        <f>IF(ISERROR(VLOOKUP($E518,Listas!$T$4:$Y$44,5,FALSE)),"",VLOOKUP($E518,Listas!$T$4:$Y$44,5,FALSE))</f>
        <v/>
      </c>
      <c r="N518" s="30" t="str">
        <f>IF(ISERROR(VLOOKUP($E518,Listas!$T$4:$Y$44,6,FALSE)),"",VLOOKUP($E518,Listas!$T$4:$Y$44,6,FALSE))</f>
        <v/>
      </c>
    </row>
    <row r="519" spans="1:14" x14ac:dyDescent="0.25">
      <c r="A519" s="14"/>
      <c r="B519" s="23" t="s">
        <v>942</v>
      </c>
      <c r="C519" s="14" t="s">
        <v>934</v>
      </c>
      <c r="D519" s="27" t="str">
        <f>IF(ISERROR(VLOOKUP($B519,Listas!$R$4:$S$16,2,FALSE)),"",VLOOKUP($B519,Listas!$R$4:$S$16,2,FALSE))</f>
        <v/>
      </c>
      <c r="E519" s="27" t="s">
        <v>985</v>
      </c>
      <c r="F519" s="27" t="s">
        <v>954</v>
      </c>
      <c r="G519" s="15"/>
      <c r="H519" s="15" t="s">
        <v>909</v>
      </c>
      <c r="I519" s="28" t="str">
        <f>IF(ISERROR(VLOOKUP($B519&amp;" "&amp;$J519,Listas!$AB$4:$AC$16,2,FALSE)),"",VLOOKUP($B519&amp;" "&amp;$J519,Listas!$AB$4:$AC$16,2,FALSE))</f>
        <v/>
      </c>
      <c r="J519" s="15" t="str">
        <f>IF(ISERROR(VLOOKUP($H519,Listas!$L$4:$M$7,2,FALSE)),"",VLOOKUP($H519,Listas!$L$4:$M$7,2,FALSE))</f>
        <v/>
      </c>
      <c r="K519" s="29" t="str">
        <f t="shared" si="7"/>
        <v/>
      </c>
      <c r="L519" s="29" t="str">
        <f>IF(C519="no",VLOOKUP(B519,Listas!$R$4:$Z$17,9, FALSE),"Por favor, introduzca detalles aquí")</f>
        <v>Por favor, introduzca detalles aquí</v>
      </c>
      <c r="M519" s="30" t="str">
        <f>IF(ISERROR(VLOOKUP($E519,Listas!$T$4:$Y$44,5,FALSE)),"",VLOOKUP($E519,Listas!$T$4:$Y$44,5,FALSE))</f>
        <v/>
      </c>
      <c r="N519" s="30" t="str">
        <f>IF(ISERROR(VLOOKUP($E519,Listas!$T$4:$Y$44,6,FALSE)),"",VLOOKUP($E519,Listas!$T$4:$Y$44,6,FALSE))</f>
        <v/>
      </c>
    </row>
    <row r="520" spans="1:14" x14ac:dyDescent="0.25">
      <c r="A520" s="14"/>
      <c r="B520" s="23" t="s">
        <v>942</v>
      </c>
      <c r="C520" s="14" t="s">
        <v>934</v>
      </c>
      <c r="D520" s="27" t="str">
        <f>IF(ISERROR(VLOOKUP($B520,Listas!$R$4:$S$16,2,FALSE)),"",VLOOKUP($B520,Listas!$R$4:$S$16,2,FALSE))</f>
        <v/>
      </c>
      <c r="E520" s="27" t="s">
        <v>985</v>
      </c>
      <c r="F520" s="27" t="s">
        <v>954</v>
      </c>
      <c r="G520" s="15"/>
      <c r="H520" s="15" t="s">
        <v>909</v>
      </c>
      <c r="I520" s="28" t="str">
        <f>IF(ISERROR(VLOOKUP($B520&amp;" "&amp;$J520,Listas!$AB$4:$AC$16,2,FALSE)),"",VLOOKUP($B520&amp;" "&amp;$J520,Listas!$AB$4:$AC$16,2,FALSE))</f>
        <v/>
      </c>
      <c r="J520" s="15" t="str">
        <f>IF(ISERROR(VLOOKUP($H520,Listas!$L$4:$M$7,2,FALSE)),"",VLOOKUP($H520,Listas!$L$4:$M$7,2,FALSE))</f>
        <v/>
      </c>
      <c r="K520" s="29" t="str">
        <f t="shared" ref="K520:K583" si="8">IF(ISERROR(G520*I520),"",G520*I520)</f>
        <v/>
      </c>
      <c r="L520" s="29" t="str">
        <f>IF(C520="no",VLOOKUP(B520,Listas!$R$4:$Z$17,9, FALSE),"Por favor, introduzca detalles aquí")</f>
        <v>Por favor, introduzca detalles aquí</v>
      </c>
      <c r="M520" s="30" t="str">
        <f>IF(ISERROR(VLOOKUP($E520,Listas!$T$4:$Y$44,5,FALSE)),"",VLOOKUP($E520,Listas!$T$4:$Y$44,5,FALSE))</f>
        <v/>
      </c>
      <c r="N520" s="30" t="str">
        <f>IF(ISERROR(VLOOKUP($E520,Listas!$T$4:$Y$44,6,FALSE)),"",VLOOKUP($E520,Listas!$T$4:$Y$44,6,FALSE))</f>
        <v/>
      </c>
    </row>
    <row r="521" spans="1:14" x14ac:dyDescent="0.25">
      <c r="A521" s="14"/>
      <c r="B521" s="23" t="s">
        <v>942</v>
      </c>
      <c r="C521" s="14" t="s">
        <v>934</v>
      </c>
      <c r="D521" s="27" t="str">
        <f>IF(ISERROR(VLOOKUP($B521,Listas!$R$4:$S$16,2,FALSE)),"",VLOOKUP($B521,Listas!$R$4:$S$16,2,FALSE))</f>
        <v/>
      </c>
      <c r="E521" s="27" t="s">
        <v>985</v>
      </c>
      <c r="F521" s="27" t="s">
        <v>954</v>
      </c>
      <c r="G521" s="15"/>
      <c r="H521" s="15" t="s">
        <v>909</v>
      </c>
      <c r="I521" s="28" t="str">
        <f>IF(ISERROR(VLOOKUP($B521&amp;" "&amp;$J521,Listas!$AB$4:$AC$16,2,FALSE)),"",VLOOKUP($B521&amp;" "&amp;$J521,Listas!$AB$4:$AC$16,2,FALSE))</f>
        <v/>
      </c>
      <c r="J521" s="15" t="str">
        <f>IF(ISERROR(VLOOKUP($H521,Listas!$L$4:$M$7,2,FALSE)),"",VLOOKUP($H521,Listas!$L$4:$M$7,2,FALSE))</f>
        <v/>
      </c>
      <c r="K521" s="29" t="str">
        <f t="shared" si="8"/>
        <v/>
      </c>
      <c r="L521" s="29" t="str">
        <f>IF(C521="no",VLOOKUP(B521,Listas!$R$4:$Z$17,9, FALSE),"Por favor, introduzca detalles aquí")</f>
        <v>Por favor, introduzca detalles aquí</v>
      </c>
      <c r="M521" s="30" t="str">
        <f>IF(ISERROR(VLOOKUP($E521,Listas!$T$4:$Y$44,5,FALSE)),"",VLOOKUP($E521,Listas!$T$4:$Y$44,5,FALSE))</f>
        <v/>
      </c>
      <c r="N521" s="30" t="str">
        <f>IF(ISERROR(VLOOKUP($E521,Listas!$T$4:$Y$44,6,FALSE)),"",VLOOKUP($E521,Listas!$T$4:$Y$44,6,FALSE))</f>
        <v/>
      </c>
    </row>
    <row r="522" spans="1:14" x14ac:dyDescent="0.25">
      <c r="A522" s="14"/>
      <c r="B522" s="23" t="s">
        <v>942</v>
      </c>
      <c r="C522" s="14" t="s">
        <v>934</v>
      </c>
      <c r="D522" s="27" t="str">
        <f>IF(ISERROR(VLOOKUP($B522,Listas!$R$4:$S$16,2,FALSE)),"",VLOOKUP($B522,Listas!$R$4:$S$16,2,FALSE))</f>
        <v/>
      </c>
      <c r="E522" s="27" t="s">
        <v>985</v>
      </c>
      <c r="F522" s="27" t="s">
        <v>954</v>
      </c>
      <c r="G522" s="15"/>
      <c r="H522" s="15" t="s">
        <v>909</v>
      </c>
      <c r="I522" s="28" t="str">
        <f>IF(ISERROR(VLOOKUP($B522&amp;" "&amp;$J522,Listas!$AB$4:$AC$16,2,FALSE)),"",VLOOKUP($B522&amp;" "&amp;$J522,Listas!$AB$4:$AC$16,2,FALSE))</f>
        <v/>
      </c>
      <c r="J522" s="15" t="str">
        <f>IF(ISERROR(VLOOKUP($H522,Listas!$L$4:$M$7,2,FALSE)),"",VLOOKUP($H522,Listas!$L$4:$M$7,2,FALSE))</f>
        <v/>
      </c>
      <c r="K522" s="29" t="str">
        <f t="shared" si="8"/>
        <v/>
      </c>
      <c r="L522" s="29" t="str">
        <f>IF(C522="no",VLOOKUP(B522,Listas!$R$4:$Z$17,9, FALSE),"Por favor, introduzca detalles aquí")</f>
        <v>Por favor, introduzca detalles aquí</v>
      </c>
      <c r="M522" s="30" t="str">
        <f>IF(ISERROR(VLOOKUP($E522,Listas!$T$4:$Y$44,5,FALSE)),"",VLOOKUP($E522,Listas!$T$4:$Y$44,5,FALSE))</f>
        <v/>
      </c>
      <c r="N522" s="30" t="str">
        <f>IF(ISERROR(VLOOKUP($E522,Listas!$T$4:$Y$44,6,FALSE)),"",VLOOKUP($E522,Listas!$T$4:$Y$44,6,FALSE))</f>
        <v/>
      </c>
    </row>
    <row r="523" spans="1:14" x14ac:dyDescent="0.25">
      <c r="A523" s="14"/>
      <c r="B523" s="23" t="s">
        <v>942</v>
      </c>
      <c r="C523" s="14" t="s">
        <v>934</v>
      </c>
      <c r="D523" s="27" t="str">
        <f>IF(ISERROR(VLOOKUP($B523,Listas!$R$4:$S$16,2,FALSE)),"",VLOOKUP($B523,Listas!$R$4:$S$16,2,FALSE))</f>
        <v/>
      </c>
      <c r="E523" s="27" t="s">
        <v>985</v>
      </c>
      <c r="F523" s="27" t="s">
        <v>954</v>
      </c>
      <c r="G523" s="15"/>
      <c r="H523" s="15" t="s">
        <v>909</v>
      </c>
      <c r="I523" s="28" t="str">
        <f>IF(ISERROR(VLOOKUP($B523&amp;" "&amp;$J523,Listas!$AB$4:$AC$16,2,FALSE)),"",VLOOKUP($B523&amp;" "&amp;$J523,Listas!$AB$4:$AC$16,2,FALSE))</f>
        <v/>
      </c>
      <c r="J523" s="15" t="str">
        <f>IF(ISERROR(VLOOKUP($H523,Listas!$L$4:$M$7,2,FALSE)),"",VLOOKUP($H523,Listas!$L$4:$M$7,2,FALSE))</f>
        <v/>
      </c>
      <c r="K523" s="29" t="str">
        <f t="shared" si="8"/>
        <v/>
      </c>
      <c r="L523" s="29" t="str">
        <f>IF(C523="no",VLOOKUP(B523,Listas!$R$4:$Z$17,9, FALSE),"Por favor, introduzca detalles aquí")</f>
        <v>Por favor, introduzca detalles aquí</v>
      </c>
      <c r="M523" s="30" t="str">
        <f>IF(ISERROR(VLOOKUP($E523,Listas!$T$4:$Y$44,5,FALSE)),"",VLOOKUP($E523,Listas!$T$4:$Y$44,5,FALSE))</f>
        <v/>
      </c>
      <c r="N523" s="30" t="str">
        <f>IF(ISERROR(VLOOKUP($E523,Listas!$T$4:$Y$44,6,FALSE)),"",VLOOKUP($E523,Listas!$T$4:$Y$44,6,FALSE))</f>
        <v/>
      </c>
    </row>
    <row r="524" spans="1:14" x14ac:dyDescent="0.25">
      <c r="A524" s="14"/>
      <c r="B524" s="23" t="s">
        <v>942</v>
      </c>
      <c r="C524" s="14" t="s">
        <v>934</v>
      </c>
      <c r="D524" s="27" t="str">
        <f>IF(ISERROR(VLOOKUP($B524,Listas!$R$4:$S$16,2,FALSE)),"",VLOOKUP($B524,Listas!$R$4:$S$16,2,FALSE))</f>
        <v/>
      </c>
      <c r="E524" s="27" t="s">
        <v>985</v>
      </c>
      <c r="F524" s="27" t="s">
        <v>954</v>
      </c>
      <c r="G524" s="15"/>
      <c r="H524" s="15" t="s">
        <v>909</v>
      </c>
      <c r="I524" s="28" t="str">
        <f>IF(ISERROR(VLOOKUP($B524&amp;" "&amp;$J524,Listas!$AB$4:$AC$16,2,FALSE)),"",VLOOKUP($B524&amp;" "&amp;$J524,Listas!$AB$4:$AC$16,2,FALSE))</f>
        <v/>
      </c>
      <c r="J524" s="15" t="str">
        <f>IF(ISERROR(VLOOKUP($H524,Listas!$L$4:$M$7,2,FALSE)),"",VLOOKUP($H524,Listas!$L$4:$M$7,2,FALSE))</f>
        <v/>
      </c>
      <c r="K524" s="29" t="str">
        <f t="shared" si="8"/>
        <v/>
      </c>
      <c r="L524" s="29" t="str">
        <f>IF(C524="no",VLOOKUP(B524,Listas!$R$4:$Z$17,9, FALSE),"Por favor, introduzca detalles aquí")</f>
        <v>Por favor, introduzca detalles aquí</v>
      </c>
      <c r="M524" s="30" t="str">
        <f>IF(ISERROR(VLOOKUP($E524,Listas!$T$4:$Y$44,5,FALSE)),"",VLOOKUP($E524,Listas!$T$4:$Y$44,5,FALSE))</f>
        <v/>
      </c>
      <c r="N524" s="30" t="str">
        <f>IF(ISERROR(VLOOKUP($E524,Listas!$T$4:$Y$44,6,FALSE)),"",VLOOKUP($E524,Listas!$T$4:$Y$44,6,FALSE))</f>
        <v/>
      </c>
    </row>
    <row r="525" spans="1:14" x14ac:dyDescent="0.25">
      <c r="A525" s="14"/>
      <c r="B525" s="23" t="s">
        <v>942</v>
      </c>
      <c r="C525" s="14" t="s">
        <v>934</v>
      </c>
      <c r="D525" s="27" t="str">
        <f>IF(ISERROR(VLOOKUP($B525,Listas!$R$4:$S$16,2,FALSE)),"",VLOOKUP($B525,Listas!$R$4:$S$16,2,FALSE))</f>
        <v/>
      </c>
      <c r="E525" s="27" t="s">
        <v>985</v>
      </c>
      <c r="F525" s="27" t="s">
        <v>954</v>
      </c>
      <c r="G525" s="15"/>
      <c r="H525" s="15" t="s">
        <v>909</v>
      </c>
      <c r="I525" s="28" t="str">
        <f>IF(ISERROR(VLOOKUP($B525&amp;" "&amp;$J525,Listas!$AB$4:$AC$16,2,FALSE)),"",VLOOKUP($B525&amp;" "&amp;$J525,Listas!$AB$4:$AC$16,2,FALSE))</f>
        <v/>
      </c>
      <c r="J525" s="15" t="str">
        <f>IF(ISERROR(VLOOKUP($H525,Listas!$L$4:$M$7,2,FALSE)),"",VLOOKUP($H525,Listas!$L$4:$M$7,2,FALSE))</f>
        <v/>
      </c>
      <c r="K525" s="29" t="str">
        <f t="shared" si="8"/>
        <v/>
      </c>
      <c r="L525" s="29" t="str">
        <f>IF(C525="no",VLOOKUP(B525,Listas!$R$4:$Z$17,9, FALSE),"Por favor, introduzca detalles aquí")</f>
        <v>Por favor, introduzca detalles aquí</v>
      </c>
      <c r="M525" s="30" t="str">
        <f>IF(ISERROR(VLOOKUP($E525,Listas!$T$4:$Y$44,5,FALSE)),"",VLOOKUP($E525,Listas!$T$4:$Y$44,5,FALSE))</f>
        <v/>
      </c>
      <c r="N525" s="30" t="str">
        <f>IF(ISERROR(VLOOKUP($E525,Listas!$T$4:$Y$44,6,FALSE)),"",VLOOKUP($E525,Listas!$T$4:$Y$44,6,FALSE))</f>
        <v/>
      </c>
    </row>
    <row r="526" spans="1:14" x14ac:dyDescent="0.25">
      <c r="A526" s="14"/>
      <c r="B526" s="23" t="s">
        <v>942</v>
      </c>
      <c r="C526" s="14" t="s">
        <v>934</v>
      </c>
      <c r="D526" s="27" t="str">
        <f>IF(ISERROR(VLOOKUP($B526,Listas!$R$4:$S$16,2,FALSE)),"",VLOOKUP($B526,Listas!$R$4:$S$16,2,FALSE))</f>
        <v/>
      </c>
      <c r="E526" s="27" t="s">
        <v>985</v>
      </c>
      <c r="F526" s="27" t="s">
        <v>954</v>
      </c>
      <c r="G526" s="15"/>
      <c r="H526" s="15" t="s">
        <v>909</v>
      </c>
      <c r="I526" s="28" t="str">
        <f>IF(ISERROR(VLOOKUP($B526&amp;" "&amp;$J526,Listas!$AB$4:$AC$16,2,FALSE)),"",VLOOKUP($B526&amp;" "&amp;$J526,Listas!$AB$4:$AC$16,2,FALSE))</f>
        <v/>
      </c>
      <c r="J526" s="15" t="str">
        <f>IF(ISERROR(VLOOKUP($H526,Listas!$L$4:$M$7,2,FALSE)),"",VLOOKUP($H526,Listas!$L$4:$M$7,2,FALSE))</f>
        <v/>
      </c>
      <c r="K526" s="29" t="str">
        <f t="shared" si="8"/>
        <v/>
      </c>
      <c r="L526" s="29" t="str">
        <f>IF(C526="no",VLOOKUP(B526,Listas!$R$4:$Z$17,9, FALSE),"Por favor, introduzca detalles aquí")</f>
        <v>Por favor, introduzca detalles aquí</v>
      </c>
      <c r="M526" s="30" t="str">
        <f>IF(ISERROR(VLOOKUP($E526,Listas!$T$4:$Y$44,5,FALSE)),"",VLOOKUP($E526,Listas!$T$4:$Y$44,5,FALSE))</f>
        <v/>
      </c>
      <c r="N526" s="30" t="str">
        <f>IF(ISERROR(VLOOKUP($E526,Listas!$T$4:$Y$44,6,FALSE)),"",VLOOKUP($E526,Listas!$T$4:$Y$44,6,FALSE))</f>
        <v/>
      </c>
    </row>
    <row r="527" spans="1:14" x14ac:dyDescent="0.25">
      <c r="A527" s="14"/>
      <c r="B527" s="23" t="s">
        <v>942</v>
      </c>
      <c r="C527" s="14" t="s">
        <v>934</v>
      </c>
      <c r="D527" s="27" t="str">
        <f>IF(ISERROR(VLOOKUP($B527,Listas!$R$4:$S$16,2,FALSE)),"",VLOOKUP($B527,Listas!$R$4:$S$16,2,FALSE))</f>
        <v/>
      </c>
      <c r="E527" s="27" t="s">
        <v>985</v>
      </c>
      <c r="F527" s="27" t="s">
        <v>954</v>
      </c>
      <c r="G527" s="15"/>
      <c r="H527" s="15" t="s">
        <v>909</v>
      </c>
      <c r="I527" s="28" t="str">
        <f>IF(ISERROR(VLOOKUP($B527&amp;" "&amp;$J527,Listas!$AB$4:$AC$16,2,FALSE)),"",VLOOKUP($B527&amp;" "&amp;$J527,Listas!$AB$4:$AC$16,2,FALSE))</f>
        <v/>
      </c>
      <c r="J527" s="15" t="str">
        <f>IF(ISERROR(VLOOKUP($H527,Listas!$L$4:$M$7,2,FALSE)),"",VLOOKUP($H527,Listas!$L$4:$M$7,2,FALSE))</f>
        <v/>
      </c>
      <c r="K527" s="29" t="str">
        <f t="shared" si="8"/>
        <v/>
      </c>
      <c r="L527" s="29" t="str">
        <f>IF(C527="no",VLOOKUP(B527,Listas!$R$4:$Z$17,9, FALSE),"Por favor, introduzca detalles aquí")</f>
        <v>Por favor, introduzca detalles aquí</v>
      </c>
      <c r="M527" s="30" t="str">
        <f>IF(ISERROR(VLOOKUP($E527,Listas!$T$4:$Y$44,5,FALSE)),"",VLOOKUP($E527,Listas!$T$4:$Y$44,5,FALSE))</f>
        <v/>
      </c>
      <c r="N527" s="30" t="str">
        <f>IF(ISERROR(VLOOKUP($E527,Listas!$T$4:$Y$44,6,FALSE)),"",VLOOKUP($E527,Listas!$T$4:$Y$44,6,FALSE))</f>
        <v/>
      </c>
    </row>
    <row r="528" spans="1:14" x14ac:dyDescent="0.25">
      <c r="A528" s="14"/>
      <c r="B528" s="23" t="s">
        <v>942</v>
      </c>
      <c r="C528" s="14" t="s">
        <v>934</v>
      </c>
      <c r="D528" s="27" t="str">
        <f>IF(ISERROR(VLOOKUP($B528,Listas!$R$4:$S$16,2,FALSE)),"",VLOOKUP($B528,Listas!$R$4:$S$16,2,FALSE))</f>
        <v/>
      </c>
      <c r="E528" s="27" t="s">
        <v>985</v>
      </c>
      <c r="F528" s="27" t="s">
        <v>954</v>
      </c>
      <c r="G528" s="15"/>
      <c r="H528" s="15" t="s">
        <v>909</v>
      </c>
      <c r="I528" s="28" t="str">
        <f>IF(ISERROR(VLOOKUP($B528&amp;" "&amp;$J528,Listas!$AB$4:$AC$16,2,FALSE)),"",VLOOKUP($B528&amp;" "&amp;$J528,Listas!$AB$4:$AC$16,2,FALSE))</f>
        <v/>
      </c>
      <c r="J528" s="15" t="str">
        <f>IF(ISERROR(VLOOKUP($H528,Listas!$L$4:$M$7,2,FALSE)),"",VLOOKUP($H528,Listas!$L$4:$M$7,2,FALSE))</f>
        <v/>
      </c>
      <c r="K528" s="29" t="str">
        <f t="shared" si="8"/>
        <v/>
      </c>
      <c r="L528" s="29" t="str">
        <f>IF(C528="no",VLOOKUP(B528,Listas!$R$4:$Z$17,9, FALSE),"Por favor, introduzca detalles aquí")</f>
        <v>Por favor, introduzca detalles aquí</v>
      </c>
      <c r="M528" s="30" t="str">
        <f>IF(ISERROR(VLOOKUP($E528,Listas!$T$4:$Y$44,5,FALSE)),"",VLOOKUP($E528,Listas!$T$4:$Y$44,5,FALSE))</f>
        <v/>
      </c>
      <c r="N528" s="30" t="str">
        <f>IF(ISERROR(VLOOKUP($E528,Listas!$T$4:$Y$44,6,FALSE)),"",VLOOKUP($E528,Listas!$T$4:$Y$44,6,FALSE))</f>
        <v/>
      </c>
    </row>
    <row r="529" spans="1:14" x14ac:dyDescent="0.25">
      <c r="A529" s="14"/>
      <c r="B529" s="23" t="s">
        <v>942</v>
      </c>
      <c r="C529" s="14" t="s">
        <v>934</v>
      </c>
      <c r="D529" s="27" t="str">
        <f>IF(ISERROR(VLOOKUP($B529,Listas!$R$4:$S$16,2,FALSE)),"",VLOOKUP($B529,Listas!$R$4:$S$16,2,FALSE))</f>
        <v/>
      </c>
      <c r="E529" s="27" t="s">
        <v>985</v>
      </c>
      <c r="F529" s="27" t="s">
        <v>954</v>
      </c>
      <c r="G529" s="15"/>
      <c r="H529" s="15" t="s">
        <v>909</v>
      </c>
      <c r="I529" s="28" t="str">
        <f>IF(ISERROR(VLOOKUP($B529&amp;" "&amp;$J529,Listas!$AB$4:$AC$16,2,FALSE)),"",VLOOKUP($B529&amp;" "&amp;$J529,Listas!$AB$4:$AC$16,2,FALSE))</f>
        <v/>
      </c>
      <c r="J529" s="15" t="str">
        <f>IF(ISERROR(VLOOKUP($H529,Listas!$L$4:$M$7,2,FALSE)),"",VLOOKUP($H529,Listas!$L$4:$M$7,2,FALSE))</f>
        <v/>
      </c>
      <c r="K529" s="29" t="str">
        <f t="shared" si="8"/>
        <v/>
      </c>
      <c r="L529" s="29" t="str">
        <f>IF(C529="no",VLOOKUP(B529,Listas!$R$4:$Z$17,9, FALSE),"Por favor, introduzca detalles aquí")</f>
        <v>Por favor, introduzca detalles aquí</v>
      </c>
      <c r="M529" s="30" t="str">
        <f>IF(ISERROR(VLOOKUP($E529,Listas!$T$4:$Y$44,5,FALSE)),"",VLOOKUP($E529,Listas!$T$4:$Y$44,5,FALSE))</f>
        <v/>
      </c>
      <c r="N529" s="30" t="str">
        <f>IF(ISERROR(VLOOKUP($E529,Listas!$T$4:$Y$44,6,FALSE)),"",VLOOKUP($E529,Listas!$T$4:$Y$44,6,FALSE))</f>
        <v/>
      </c>
    </row>
    <row r="530" spans="1:14" x14ac:dyDescent="0.25">
      <c r="A530" s="14"/>
      <c r="B530" s="23" t="s">
        <v>942</v>
      </c>
      <c r="C530" s="14" t="s">
        <v>934</v>
      </c>
      <c r="D530" s="27" t="str">
        <f>IF(ISERROR(VLOOKUP($B530,Listas!$R$4:$S$16,2,FALSE)),"",VLOOKUP($B530,Listas!$R$4:$S$16,2,FALSE))</f>
        <v/>
      </c>
      <c r="E530" s="27" t="s">
        <v>985</v>
      </c>
      <c r="F530" s="27" t="s">
        <v>954</v>
      </c>
      <c r="G530" s="15"/>
      <c r="H530" s="15" t="s">
        <v>909</v>
      </c>
      <c r="I530" s="28" t="str">
        <f>IF(ISERROR(VLOOKUP($B530&amp;" "&amp;$J530,Listas!$AB$4:$AC$16,2,FALSE)),"",VLOOKUP($B530&amp;" "&amp;$J530,Listas!$AB$4:$AC$16,2,FALSE))</f>
        <v/>
      </c>
      <c r="J530" s="15" t="str">
        <f>IF(ISERROR(VLOOKUP($H530,Listas!$L$4:$M$7,2,FALSE)),"",VLOOKUP($H530,Listas!$L$4:$M$7,2,FALSE))</f>
        <v/>
      </c>
      <c r="K530" s="29" t="str">
        <f t="shared" si="8"/>
        <v/>
      </c>
      <c r="L530" s="29" t="str">
        <f>IF(C530="no",VLOOKUP(B530,Listas!$R$4:$Z$17,9, FALSE),"Por favor, introduzca detalles aquí")</f>
        <v>Por favor, introduzca detalles aquí</v>
      </c>
      <c r="M530" s="30" t="str">
        <f>IF(ISERROR(VLOOKUP($E530,Listas!$T$4:$Y$44,5,FALSE)),"",VLOOKUP($E530,Listas!$T$4:$Y$44,5,FALSE))</f>
        <v/>
      </c>
      <c r="N530" s="30" t="str">
        <f>IF(ISERROR(VLOOKUP($E530,Listas!$T$4:$Y$44,6,FALSE)),"",VLOOKUP($E530,Listas!$T$4:$Y$44,6,FALSE))</f>
        <v/>
      </c>
    </row>
    <row r="531" spans="1:14" x14ac:dyDescent="0.25">
      <c r="A531" s="14"/>
      <c r="B531" s="23" t="s">
        <v>942</v>
      </c>
      <c r="C531" s="14" t="s">
        <v>934</v>
      </c>
      <c r="D531" s="27" t="str">
        <f>IF(ISERROR(VLOOKUP($B531,Listas!$R$4:$S$16,2,FALSE)),"",VLOOKUP($B531,Listas!$R$4:$S$16,2,FALSE))</f>
        <v/>
      </c>
      <c r="E531" s="27" t="s">
        <v>985</v>
      </c>
      <c r="F531" s="27" t="s">
        <v>954</v>
      </c>
      <c r="G531" s="15"/>
      <c r="H531" s="15" t="s">
        <v>909</v>
      </c>
      <c r="I531" s="28" t="str">
        <f>IF(ISERROR(VLOOKUP($B531&amp;" "&amp;$J531,Listas!$AB$4:$AC$16,2,FALSE)),"",VLOOKUP($B531&amp;" "&amp;$J531,Listas!$AB$4:$AC$16,2,FALSE))</f>
        <v/>
      </c>
      <c r="J531" s="15" t="str">
        <f>IF(ISERROR(VLOOKUP($H531,Listas!$L$4:$M$7,2,FALSE)),"",VLOOKUP($H531,Listas!$L$4:$M$7,2,FALSE))</f>
        <v/>
      </c>
      <c r="K531" s="29" t="str">
        <f t="shared" si="8"/>
        <v/>
      </c>
      <c r="L531" s="29" t="str">
        <f>IF(C531="no",VLOOKUP(B531,Listas!$R$4:$Z$17,9, FALSE),"Por favor, introduzca detalles aquí")</f>
        <v>Por favor, introduzca detalles aquí</v>
      </c>
      <c r="M531" s="30" t="str">
        <f>IF(ISERROR(VLOOKUP($E531,Listas!$T$4:$Y$44,5,FALSE)),"",VLOOKUP($E531,Listas!$T$4:$Y$44,5,FALSE))</f>
        <v/>
      </c>
      <c r="N531" s="30" t="str">
        <f>IF(ISERROR(VLOOKUP($E531,Listas!$T$4:$Y$44,6,FALSE)),"",VLOOKUP($E531,Listas!$T$4:$Y$44,6,FALSE))</f>
        <v/>
      </c>
    </row>
    <row r="532" spans="1:14" x14ac:dyDescent="0.25">
      <c r="A532" s="14"/>
      <c r="B532" s="23" t="s">
        <v>942</v>
      </c>
      <c r="C532" s="14" t="s">
        <v>934</v>
      </c>
      <c r="D532" s="27" t="str">
        <f>IF(ISERROR(VLOOKUP($B532,Listas!$R$4:$S$16,2,FALSE)),"",VLOOKUP($B532,Listas!$R$4:$S$16,2,FALSE))</f>
        <v/>
      </c>
      <c r="E532" s="27" t="s">
        <v>985</v>
      </c>
      <c r="F532" s="27" t="s">
        <v>954</v>
      </c>
      <c r="G532" s="15"/>
      <c r="H532" s="15" t="s">
        <v>909</v>
      </c>
      <c r="I532" s="28" t="str">
        <f>IF(ISERROR(VLOOKUP($B532&amp;" "&amp;$J532,Listas!$AB$4:$AC$16,2,FALSE)),"",VLOOKUP($B532&amp;" "&amp;$J532,Listas!$AB$4:$AC$16,2,FALSE))</f>
        <v/>
      </c>
      <c r="J532" s="15" t="str">
        <f>IF(ISERROR(VLOOKUP($H532,Listas!$L$4:$M$7,2,FALSE)),"",VLOOKUP($H532,Listas!$L$4:$M$7,2,FALSE))</f>
        <v/>
      </c>
      <c r="K532" s="29" t="str">
        <f t="shared" si="8"/>
        <v/>
      </c>
      <c r="L532" s="29" t="str">
        <f>IF(C532="no",VLOOKUP(B532,Listas!$R$4:$Z$17,9, FALSE),"Por favor, introduzca detalles aquí")</f>
        <v>Por favor, introduzca detalles aquí</v>
      </c>
      <c r="M532" s="30" t="str">
        <f>IF(ISERROR(VLOOKUP($E532,Listas!$T$4:$Y$44,5,FALSE)),"",VLOOKUP($E532,Listas!$T$4:$Y$44,5,FALSE))</f>
        <v/>
      </c>
      <c r="N532" s="30" t="str">
        <f>IF(ISERROR(VLOOKUP($E532,Listas!$T$4:$Y$44,6,FALSE)),"",VLOOKUP($E532,Listas!$T$4:$Y$44,6,FALSE))</f>
        <v/>
      </c>
    </row>
    <row r="533" spans="1:14" x14ac:dyDescent="0.25">
      <c r="A533" s="14"/>
      <c r="B533" s="23" t="s">
        <v>942</v>
      </c>
      <c r="C533" s="14" t="s">
        <v>934</v>
      </c>
      <c r="D533" s="27" t="str">
        <f>IF(ISERROR(VLOOKUP($B533,Listas!$R$4:$S$16,2,FALSE)),"",VLOOKUP($B533,Listas!$R$4:$S$16,2,FALSE))</f>
        <v/>
      </c>
      <c r="E533" s="27" t="s">
        <v>985</v>
      </c>
      <c r="F533" s="27" t="s">
        <v>954</v>
      </c>
      <c r="G533" s="15"/>
      <c r="H533" s="15" t="s">
        <v>909</v>
      </c>
      <c r="I533" s="28" t="str">
        <f>IF(ISERROR(VLOOKUP($B533&amp;" "&amp;$J533,Listas!$AB$4:$AC$16,2,FALSE)),"",VLOOKUP($B533&amp;" "&amp;$J533,Listas!$AB$4:$AC$16,2,FALSE))</f>
        <v/>
      </c>
      <c r="J533" s="15" t="str">
        <f>IF(ISERROR(VLOOKUP($H533,Listas!$L$4:$M$7,2,FALSE)),"",VLOOKUP($H533,Listas!$L$4:$M$7,2,FALSE))</f>
        <v/>
      </c>
      <c r="K533" s="29" t="str">
        <f t="shared" si="8"/>
        <v/>
      </c>
      <c r="L533" s="29" t="str">
        <f>IF(C533="no",VLOOKUP(B533,Listas!$R$4:$Z$17,9, FALSE),"Por favor, introduzca detalles aquí")</f>
        <v>Por favor, introduzca detalles aquí</v>
      </c>
      <c r="M533" s="30" t="str">
        <f>IF(ISERROR(VLOOKUP($E533,Listas!$T$4:$Y$44,5,FALSE)),"",VLOOKUP($E533,Listas!$T$4:$Y$44,5,FALSE))</f>
        <v/>
      </c>
      <c r="N533" s="30" t="str">
        <f>IF(ISERROR(VLOOKUP($E533,Listas!$T$4:$Y$44,6,FALSE)),"",VLOOKUP($E533,Listas!$T$4:$Y$44,6,FALSE))</f>
        <v/>
      </c>
    </row>
    <row r="534" spans="1:14" x14ac:dyDescent="0.25">
      <c r="A534" s="14"/>
      <c r="B534" s="23" t="s">
        <v>942</v>
      </c>
      <c r="C534" s="14" t="s">
        <v>934</v>
      </c>
      <c r="D534" s="27" t="str">
        <f>IF(ISERROR(VLOOKUP($B534,Listas!$R$4:$S$16,2,FALSE)),"",VLOOKUP($B534,Listas!$R$4:$S$16,2,FALSE))</f>
        <v/>
      </c>
      <c r="E534" s="27" t="s">
        <v>985</v>
      </c>
      <c r="F534" s="27" t="s">
        <v>954</v>
      </c>
      <c r="G534" s="15"/>
      <c r="H534" s="15" t="s">
        <v>909</v>
      </c>
      <c r="I534" s="28" t="str">
        <f>IF(ISERROR(VLOOKUP($B534&amp;" "&amp;$J534,Listas!$AB$4:$AC$16,2,FALSE)),"",VLOOKUP($B534&amp;" "&amp;$J534,Listas!$AB$4:$AC$16,2,FALSE))</f>
        <v/>
      </c>
      <c r="J534" s="15" t="str">
        <f>IF(ISERROR(VLOOKUP($H534,Listas!$L$4:$M$7,2,FALSE)),"",VLOOKUP($H534,Listas!$L$4:$M$7,2,FALSE))</f>
        <v/>
      </c>
      <c r="K534" s="29" t="str">
        <f t="shared" si="8"/>
        <v/>
      </c>
      <c r="L534" s="29" t="str">
        <f>IF(C534="no",VLOOKUP(B534,Listas!$R$4:$Z$17,9, FALSE),"Por favor, introduzca detalles aquí")</f>
        <v>Por favor, introduzca detalles aquí</v>
      </c>
      <c r="M534" s="30" t="str">
        <f>IF(ISERROR(VLOOKUP($E534,Listas!$T$4:$Y$44,5,FALSE)),"",VLOOKUP($E534,Listas!$T$4:$Y$44,5,FALSE))</f>
        <v/>
      </c>
      <c r="N534" s="30" t="str">
        <f>IF(ISERROR(VLOOKUP($E534,Listas!$T$4:$Y$44,6,FALSE)),"",VLOOKUP($E534,Listas!$T$4:$Y$44,6,FALSE))</f>
        <v/>
      </c>
    </row>
    <row r="535" spans="1:14" x14ac:dyDescent="0.25">
      <c r="A535" s="14"/>
      <c r="B535" s="23" t="s">
        <v>942</v>
      </c>
      <c r="C535" s="14" t="s">
        <v>934</v>
      </c>
      <c r="D535" s="27" t="str">
        <f>IF(ISERROR(VLOOKUP($B535,Listas!$R$4:$S$16,2,FALSE)),"",VLOOKUP($B535,Listas!$R$4:$S$16,2,FALSE))</f>
        <v/>
      </c>
      <c r="E535" s="27" t="s">
        <v>985</v>
      </c>
      <c r="F535" s="27" t="s">
        <v>954</v>
      </c>
      <c r="G535" s="15"/>
      <c r="H535" s="15" t="s">
        <v>909</v>
      </c>
      <c r="I535" s="28" t="str">
        <f>IF(ISERROR(VLOOKUP($B535&amp;" "&amp;$J535,Listas!$AB$4:$AC$16,2,FALSE)),"",VLOOKUP($B535&amp;" "&amp;$J535,Listas!$AB$4:$AC$16,2,FALSE))</f>
        <v/>
      </c>
      <c r="J535" s="15" t="str">
        <f>IF(ISERROR(VLOOKUP($H535,Listas!$L$4:$M$7,2,FALSE)),"",VLOOKUP($H535,Listas!$L$4:$M$7,2,FALSE))</f>
        <v/>
      </c>
      <c r="K535" s="29" t="str">
        <f t="shared" si="8"/>
        <v/>
      </c>
      <c r="L535" s="29" t="str">
        <f>IF(C535="no",VLOOKUP(B535,Listas!$R$4:$Z$17,9, FALSE),"Por favor, introduzca detalles aquí")</f>
        <v>Por favor, introduzca detalles aquí</v>
      </c>
      <c r="M535" s="30" t="str">
        <f>IF(ISERROR(VLOOKUP($E535,Listas!$T$4:$Y$44,5,FALSE)),"",VLOOKUP($E535,Listas!$T$4:$Y$44,5,FALSE))</f>
        <v/>
      </c>
      <c r="N535" s="30" t="str">
        <f>IF(ISERROR(VLOOKUP($E535,Listas!$T$4:$Y$44,6,FALSE)),"",VLOOKUP($E535,Listas!$T$4:$Y$44,6,FALSE))</f>
        <v/>
      </c>
    </row>
    <row r="536" spans="1:14" x14ac:dyDescent="0.25">
      <c r="A536" s="14"/>
      <c r="B536" s="23" t="s">
        <v>942</v>
      </c>
      <c r="C536" s="14" t="s">
        <v>934</v>
      </c>
      <c r="D536" s="27" t="str">
        <f>IF(ISERROR(VLOOKUP($B536,Listas!$R$4:$S$16,2,FALSE)),"",VLOOKUP($B536,Listas!$R$4:$S$16,2,FALSE))</f>
        <v/>
      </c>
      <c r="E536" s="27" t="s">
        <v>985</v>
      </c>
      <c r="F536" s="27" t="s">
        <v>954</v>
      </c>
      <c r="G536" s="15"/>
      <c r="H536" s="15" t="s">
        <v>909</v>
      </c>
      <c r="I536" s="28" t="str">
        <f>IF(ISERROR(VLOOKUP($B536&amp;" "&amp;$J536,Listas!$AB$4:$AC$16,2,FALSE)),"",VLOOKUP($B536&amp;" "&amp;$J536,Listas!$AB$4:$AC$16,2,FALSE))</f>
        <v/>
      </c>
      <c r="J536" s="15" t="str">
        <f>IF(ISERROR(VLOOKUP($H536,Listas!$L$4:$M$7,2,FALSE)),"",VLOOKUP($H536,Listas!$L$4:$M$7,2,FALSE))</f>
        <v/>
      </c>
      <c r="K536" s="29" t="str">
        <f t="shared" si="8"/>
        <v/>
      </c>
      <c r="L536" s="29" t="str">
        <f>IF(C536="no",VLOOKUP(B536,Listas!$R$4:$Z$17,9, FALSE),"Por favor, introduzca detalles aquí")</f>
        <v>Por favor, introduzca detalles aquí</v>
      </c>
      <c r="M536" s="30" t="str">
        <f>IF(ISERROR(VLOOKUP($E536,Listas!$T$4:$Y$44,5,FALSE)),"",VLOOKUP($E536,Listas!$T$4:$Y$44,5,FALSE))</f>
        <v/>
      </c>
      <c r="N536" s="30" t="str">
        <f>IF(ISERROR(VLOOKUP($E536,Listas!$T$4:$Y$44,6,FALSE)),"",VLOOKUP($E536,Listas!$T$4:$Y$44,6,FALSE))</f>
        <v/>
      </c>
    </row>
    <row r="537" spans="1:14" x14ac:dyDescent="0.25">
      <c r="A537" s="14"/>
      <c r="B537" s="23" t="s">
        <v>942</v>
      </c>
      <c r="C537" s="14" t="s">
        <v>934</v>
      </c>
      <c r="D537" s="27" t="str">
        <f>IF(ISERROR(VLOOKUP($B537,Listas!$R$4:$S$16,2,FALSE)),"",VLOOKUP($B537,Listas!$R$4:$S$16,2,FALSE))</f>
        <v/>
      </c>
      <c r="E537" s="27" t="s">
        <v>985</v>
      </c>
      <c r="F537" s="27" t="s">
        <v>954</v>
      </c>
      <c r="G537" s="15"/>
      <c r="H537" s="15" t="s">
        <v>909</v>
      </c>
      <c r="I537" s="28" t="str">
        <f>IF(ISERROR(VLOOKUP($B537&amp;" "&amp;$J537,Listas!$AB$4:$AC$16,2,FALSE)),"",VLOOKUP($B537&amp;" "&amp;$J537,Listas!$AB$4:$AC$16,2,FALSE))</f>
        <v/>
      </c>
      <c r="J537" s="15" t="str">
        <f>IF(ISERROR(VLOOKUP($H537,Listas!$L$4:$M$7,2,FALSE)),"",VLOOKUP($H537,Listas!$L$4:$M$7,2,FALSE))</f>
        <v/>
      </c>
      <c r="K537" s="29" t="str">
        <f t="shared" si="8"/>
        <v/>
      </c>
      <c r="L537" s="29" t="str">
        <f>IF(C537="no",VLOOKUP(B537,Listas!$R$4:$Z$17,9, FALSE),"Por favor, introduzca detalles aquí")</f>
        <v>Por favor, introduzca detalles aquí</v>
      </c>
      <c r="M537" s="30" t="str">
        <f>IF(ISERROR(VLOOKUP($E537,Listas!$T$4:$Y$44,5,FALSE)),"",VLOOKUP($E537,Listas!$T$4:$Y$44,5,FALSE))</f>
        <v/>
      </c>
      <c r="N537" s="30" t="str">
        <f>IF(ISERROR(VLOOKUP($E537,Listas!$T$4:$Y$44,6,FALSE)),"",VLOOKUP($E537,Listas!$T$4:$Y$44,6,FALSE))</f>
        <v/>
      </c>
    </row>
    <row r="538" spans="1:14" x14ac:dyDescent="0.25">
      <c r="A538" s="14"/>
      <c r="B538" s="23" t="s">
        <v>942</v>
      </c>
      <c r="C538" s="14" t="s">
        <v>934</v>
      </c>
      <c r="D538" s="27" t="str">
        <f>IF(ISERROR(VLOOKUP($B538,Listas!$R$4:$S$16,2,FALSE)),"",VLOOKUP($B538,Listas!$R$4:$S$16,2,FALSE))</f>
        <v/>
      </c>
      <c r="E538" s="27" t="s">
        <v>985</v>
      </c>
      <c r="F538" s="27" t="s">
        <v>954</v>
      </c>
      <c r="G538" s="15"/>
      <c r="H538" s="15" t="s">
        <v>909</v>
      </c>
      <c r="I538" s="28" t="str">
        <f>IF(ISERROR(VLOOKUP($B538&amp;" "&amp;$J538,Listas!$AB$4:$AC$16,2,FALSE)),"",VLOOKUP($B538&amp;" "&amp;$J538,Listas!$AB$4:$AC$16,2,FALSE))</f>
        <v/>
      </c>
      <c r="J538" s="15" t="str">
        <f>IF(ISERROR(VLOOKUP($H538,Listas!$L$4:$M$7,2,FALSE)),"",VLOOKUP($H538,Listas!$L$4:$M$7,2,FALSE))</f>
        <v/>
      </c>
      <c r="K538" s="29" t="str">
        <f t="shared" si="8"/>
        <v/>
      </c>
      <c r="L538" s="29" t="str">
        <f>IF(C538="no",VLOOKUP(B538,Listas!$R$4:$Z$17,9, FALSE),"Por favor, introduzca detalles aquí")</f>
        <v>Por favor, introduzca detalles aquí</v>
      </c>
      <c r="M538" s="30" t="str">
        <f>IF(ISERROR(VLOOKUP($E538,Listas!$T$4:$Y$44,5,FALSE)),"",VLOOKUP($E538,Listas!$T$4:$Y$44,5,FALSE))</f>
        <v/>
      </c>
      <c r="N538" s="30" t="str">
        <f>IF(ISERROR(VLOOKUP($E538,Listas!$T$4:$Y$44,6,FALSE)),"",VLOOKUP($E538,Listas!$T$4:$Y$44,6,FALSE))</f>
        <v/>
      </c>
    </row>
    <row r="539" spans="1:14" x14ac:dyDescent="0.25">
      <c r="A539" s="14"/>
      <c r="B539" s="23" t="s">
        <v>942</v>
      </c>
      <c r="C539" s="14" t="s">
        <v>934</v>
      </c>
      <c r="D539" s="27" t="str">
        <f>IF(ISERROR(VLOOKUP($B539,Listas!$R$4:$S$16,2,FALSE)),"",VLOOKUP($B539,Listas!$R$4:$S$16,2,FALSE))</f>
        <v/>
      </c>
      <c r="E539" s="27" t="s">
        <v>985</v>
      </c>
      <c r="F539" s="27" t="s">
        <v>954</v>
      </c>
      <c r="G539" s="15"/>
      <c r="H539" s="15" t="s">
        <v>909</v>
      </c>
      <c r="I539" s="28" t="str">
        <f>IF(ISERROR(VLOOKUP($B539&amp;" "&amp;$J539,Listas!$AB$4:$AC$16,2,FALSE)),"",VLOOKUP($B539&amp;" "&amp;$J539,Listas!$AB$4:$AC$16,2,FALSE))</f>
        <v/>
      </c>
      <c r="J539" s="15" t="str">
        <f>IF(ISERROR(VLOOKUP($H539,Listas!$L$4:$M$7,2,FALSE)),"",VLOOKUP($H539,Listas!$L$4:$M$7,2,FALSE))</f>
        <v/>
      </c>
      <c r="K539" s="29" t="str">
        <f t="shared" si="8"/>
        <v/>
      </c>
      <c r="L539" s="29" t="str">
        <f>IF(C539="no",VLOOKUP(B539,Listas!$R$4:$Z$17,9, FALSE),"Por favor, introduzca detalles aquí")</f>
        <v>Por favor, introduzca detalles aquí</v>
      </c>
      <c r="M539" s="30" t="str">
        <f>IF(ISERROR(VLOOKUP($E539,Listas!$T$4:$Y$44,5,FALSE)),"",VLOOKUP($E539,Listas!$T$4:$Y$44,5,FALSE))</f>
        <v/>
      </c>
      <c r="N539" s="30" t="str">
        <f>IF(ISERROR(VLOOKUP($E539,Listas!$T$4:$Y$44,6,FALSE)),"",VLOOKUP($E539,Listas!$T$4:$Y$44,6,FALSE))</f>
        <v/>
      </c>
    </row>
    <row r="540" spans="1:14" x14ac:dyDescent="0.25">
      <c r="A540" s="14"/>
      <c r="B540" s="23" t="s">
        <v>942</v>
      </c>
      <c r="C540" s="14" t="s">
        <v>934</v>
      </c>
      <c r="D540" s="27" t="str">
        <f>IF(ISERROR(VLOOKUP($B540,Listas!$R$4:$S$16,2,FALSE)),"",VLOOKUP($B540,Listas!$R$4:$S$16,2,FALSE))</f>
        <v/>
      </c>
      <c r="E540" s="27" t="s">
        <v>985</v>
      </c>
      <c r="F540" s="27" t="s">
        <v>954</v>
      </c>
      <c r="G540" s="15"/>
      <c r="H540" s="15" t="s">
        <v>909</v>
      </c>
      <c r="I540" s="28" t="str">
        <f>IF(ISERROR(VLOOKUP($B540&amp;" "&amp;$J540,Listas!$AB$4:$AC$16,2,FALSE)),"",VLOOKUP($B540&amp;" "&amp;$J540,Listas!$AB$4:$AC$16,2,FALSE))</f>
        <v/>
      </c>
      <c r="J540" s="15" t="str">
        <f>IF(ISERROR(VLOOKUP($H540,Listas!$L$4:$M$7,2,FALSE)),"",VLOOKUP($H540,Listas!$L$4:$M$7,2,FALSE))</f>
        <v/>
      </c>
      <c r="K540" s="29" t="str">
        <f t="shared" si="8"/>
        <v/>
      </c>
      <c r="L540" s="29" t="str">
        <f>IF(C540="no",VLOOKUP(B540,Listas!$R$4:$Z$17,9, FALSE),"Por favor, introduzca detalles aquí")</f>
        <v>Por favor, introduzca detalles aquí</v>
      </c>
      <c r="M540" s="30" t="str">
        <f>IF(ISERROR(VLOOKUP($E540,Listas!$T$4:$Y$44,5,FALSE)),"",VLOOKUP($E540,Listas!$T$4:$Y$44,5,FALSE))</f>
        <v/>
      </c>
      <c r="N540" s="30" t="str">
        <f>IF(ISERROR(VLOOKUP($E540,Listas!$T$4:$Y$44,6,FALSE)),"",VLOOKUP($E540,Listas!$T$4:$Y$44,6,FALSE))</f>
        <v/>
      </c>
    </row>
    <row r="541" spans="1:14" x14ac:dyDescent="0.25">
      <c r="A541" s="14"/>
      <c r="B541" s="23" t="s">
        <v>942</v>
      </c>
      <c r="C541" s="14" t="s">
        <v>934</v>
      </c>
      <c r="D541" s="27" t="str">
        <f>IF(ISERROR(VLOOKUP($B541,Listas!$R$4:$S$16,2,FALSE)),"",VLOOKUP($B541,Listas!$R$4:$S$16,2,FALSE))</f>
        <v/>
      </c>
      <c r="E541" s="27" t="s">
        <v>985</v>
      </c>
      <c r="F541" s="27" t="s">
        <v>954</v>
      </c>
      <c r="G541" s="15"/>
      <c r="H541" s="15" t="s">
        <v>909</v>
      </c>
      <c r="I541" s="28" t="str">
        <f>IF(ISERROR(VLOOKUP($B541&amp;" "&amp;$J541,Listas!$AB$4:$AC$16,2,FALSE)),"",VLOOKUP($B541&amp;" "&amp;$J541,Listas!$AB$4:$AC$16,2,FALSE))</f>
        <v/>
      </c>
      <c r="J541" s="15" t="str">
        <f>IF(ISERROR(VLOOKUP($H541,Listas!$L$4:$M$7,2,FALSE)),"",VLOOKUP($H541,Listas!$L$4:$M$7,2,FALSE))</f>
        <v/>
      </c>
      <c r="K541" s="29" t="str">
        <f t="shared" si="8"/>
        <v/>
      </c>
      <c r="L541" s="29" t="str">
        <f>IF(C541="no",VLOOKUP(B541,Listas!$R$4:$Z$17,9, FALSE),"Por favor, introduzca detalles aquí")</f>
        <v>Por favor, introduzca detalles aquí</v>
      </c>
      <c r="M541" s="30" t="str">
        <f>IF(ISERROR(VLOOKUP($E541,Listas!$T$4:$Y$44,5,FALSE)),"",VLOOKUP($E541,Listas!$T$4:$Y$44,5,FALSE))</f>
        <v/>
      </c>
      <c r="N541" s="30" t="str">
        <f>IF(ISERROR(VLOOKUP($E541,Listas!$T$4:$Y$44,6,FALSE)),"",VLOOKUP($E541,Listas!$T$4:$Y$44,6,FALSE))</f>
        <v/>
      </c>
    </row>
    <row r="542" spans="1:14" x14ac:dyDescent="0.25">
      <c r="A542" s="14"/>
      <c r="B542" s="23" t="s">
        <v>942</v>
      </c>
      <c r="C542" s="14" t="s">
        <v>934</v>
      </c>
      <c r="D542" s="27" t="str">
        <f>IF(ISERROR(VLOOKUP($B542,Listas!$R$4:$S$16,2,FALSE)),"",VLOOKUP($B542,Listas!$R$4:$S$16,2,FALSE))</f>
        <v/>
      </c>
      <c r="E542" s="27" t="s">
        <v>985</v>
      </c>
      <c r="F542" s="27" t="s">
        <v>954</v>
      </c>
      <c r="G542" s="15"/>
      <c r="H542" s="15" t="s">
        <v>909</v>
      </c>
      <c r="I542" s="28" t="str">
        <f>IF(ISERROR(VLOOKUP($B542&amp;" "&amp;$J542,Listas!$AB$4:$AC$16,2,FALSE)),"",VLOOKUP($B542&amp;" "&amp;$J542,Listas!$AB$4:$AC$16,2,FALSE))</f>
        <v/>
      </c>
      <c r="J542" s="15" t="str">
        <f>IF(ISERROR(VLOOKUP($H542,Listas!$L$4:$M$7,2,FALSE)),"",VLOOKUP($H542,Listas!$L$4:$M$7,2,FALSE))</f>
        <v/>
      </c>
      <c r="K542" s="29" t="str">
        <f t="shared" si="8"/>
        <v/>
      </c>
      <c r="L542" s="29" t="str">
        <f>IF(C542="no",VLOOKUP(B542,Listas!$R$4:$Z$17,9, FALSE),"Por favor, introduzca detalles aquí")</f>
        <v>Por favor, introduzca detalles aquí</v>
      </c>
      <c r="M542" s="30" t="str">
        <f>IF(ISERROR(VLOOKUP($E542,Listas!$T$4:$Y$44,5,FALSE)),"",VLOOKUP($E542,Listas!$T$4:$Y$44,5,FALSE))</f>
        <v/>
      </c>
      <c r="N542" s="30" t="str">
        <f>IF(ISERROR(VLOOKUP($E542,Listas!$T$4:$Y$44,6,FALSE)),"",VLOOKUP($E542,Listas!$T$4:$Y$44,6,FALSE))</f>
        <v/>
      </c>
    </row>
    <row r="543" spans="1:14" x14ac:dyDescent="0.25">
      <c r="A543" s="14"/>
      <c r="B543" s="23" t="s">
        <v>942</v>
      </c>
      <c r="C543" s="14" t="s">
        <v>934</v>
      </c>
      <c r="D543" s="27" t="str">
        <f>IF(ISERROR(VLOOKUP($B543,Listas!$R$4:$S$16,2,FALSE)),"",VLOOKUP($B543,Listas!$R$4:$S$16,2,FALSE))</f>
        <v/>
      </c>
      <c r="E543" s="27" t="s">
        <v>985</v>
      </c>
      <c r="F543" s="27" t="s">
        <v>954</v>
      </c>
      <c r="G543" s="15"/>
      <c r="H543" s="15" t="s">
        <v>909</v>
      </c>
      <c r="I543" s="28" t="str">
        <f>IF(ISERROR(VLOOKUP($B543&amp;" "&amp;$J543,Listas!$AB$4:$AC$16,2,FALSE)),"",VLOOKUP($B543&amp;" "&amp;$J543,Listas!$AB$4:$AC$16,2,FALSE))</f>
        <v/>
      </c>
      <c r="J543" s="15" t="str">
        <f>IF(ISERROR(VLOOKUP($H543,Listas!$L$4:$M$7,2,FALSE)),"",VLOOKUP($H543,Listas!$L$4:$M$7,2,FALSE))</f>
        <v/>
      </c>
      <c r="K543" s="29" t="str">
        <f t="shared" si="8"/>
        <v/>
      </c>
      <c r="L543" s="29" t="str">
        <f>IF(C543="no",VLOOKUP(B543,Listas!$R$4:$Z$17,9, FALSE),"Por favor, introduzca detalles aquí")</f>
        <v>Por favor, introduzca detalles aquí</v>
      </c>
      <c r="M543" s="30" t="str">
        <f>IF(ISERROR(VLOOKUP($E543,Listas!$T$4:$Y$44,5,FALSE)),"",VLOOKUP($E543,Listas!$T$4:$Y$44,5,FALSE))</f>
        <v/>
      </c>
      <c r="N543" s="30" t="str">
        <f>IF(ISERROR(VLOOKUP($E543,Listas!$T$4:$Y$44,6,FALSE)),"",VLOOKUP($E543,Listas!$T$4:$Y$44,6,FALSE))</f>
        <v/>
      </c>
    </row>
    <row r="544" spans="1:14" x14ac:dyDescent="0.25">
      <c r="A544" s="14"/>
      <c r="B544" s="23" t="s">
        <v>942</v>
      </c>
      <c r="C544" s="14" t="s">
        <v>934</v>
      </c>
      <c r="D544" s="27" t="str">
        <f>IF(ISERROR(VLOOKUP($B544,Listas!$R$4:$S$16,2,FALSE)),"",VLOOKUP($B544,Listas!$R$4:$S$16,2,FALSE))</f>
        <v/>
      </c>
      <c r="E544" s="27" t="s">
        <v>985</v>
      </c>
      <c r="F544" s="27" t="s">
        <v>954</v>
      </c>
      <c r="G544" s="15"/>
      <c r="H544" s="15" t="s">
        <v>909</v>
      </c>
      <c r="I544" s="28" t="str">
        <f>IF(ISERROR(VLOOKUP($B544&amp;" "&amp;$J544,Listas!$AB$4:$AC$16,2,FALSE)),"",VLOOKUP($B544&amp;" "&amp;$J544,Listas!$AB$4:$AC$16,2,FALSE))</f>
        <v/>
      </c>
      <c r="J544" s="15" t="str">
        <f>IF(ISERROR(VLOOKUP($H544,Listas!$L$4:$M$7,2,FALSE)),"",VLOOKUP($H544,Listas!$L$4:$M$7,2,FALSE))</f>
        <v/>
      </c>
      <c r="K544" s="29" t="str">
        <f t="shared" si="8"/>
        <v/>
      </c>
      <c r="L544" s="29" t="str">
        <f>IF(C544="no",VLOOKUP(B544,Listas!$R$4:$Z$17,9, FALSE),"Por favor, introduzca detalles aquí")</f>
        <v>Por favor, introduzca detalles aquí</v>
      </c>
      <c r="M544" s="30" t="str">
        <f>IF(ISERROR(VLOOKUP($E544,Listas!$T$4:$Y$44,5,FALSE)),"",VLOOKUP($E544,Listas!$T$4:$Y$44,5,FALSE))</f>
        <v/>
      </c>
      <c r="N544" s="30" t="str">
        <f>IF(ISERROR(VLOOKUP($E544,Listas!$T$4:$Y$44,6,FALSE)),"",VLOOKUP($E544,Listas!$T$4:$Y$44,6,FALSE))</f>
        <v/>
      </c>
    </row>
    <row r="545" spans="1:14" x14ac:dyDescent="0.25">
      <c r="A545" s="14"/>
      <c r="B545" s="23" t="s">
        <v>942</v>
      </c>
      <c r="C545" s="14" t="s">
        <v>934</v>
      </c>
      <c r="D545" s="27" t="str">
        <f>IF(ISERROR(VLOOKUP($B545,Listas!$R$4:$S$16,2,FALSE)),"",VLOOKUP($B545,Listas!$R$4:$S$16,2,FALSE))</f>
        <v/>
      </c>
      <c r="E545" s="27" t="s">
        <v>985</v>
      </c>
      <c r="F545" s="27" t="s">
        <v>954</v>
      </c>
      <c r="G545" s="15"/>
      <c r="H545" s="15" t="s">
        <v>909</v>
      </c>
      <c r="I545" s="28" t="str">
        <f>IF(ISERROR(VLOOKUP($B545&amp;" "&amp;$J545,Listas!$AB$4:$AC$16,2,FALSE)),"",VLOOKUP($B545&amp;" "&amp;$J545,Listas!$AB$4:$AC$16,2,FALSE))</f>
        <v/>
      </c>
      <c r="J545" s="15" t="str">
        <f>IF(ISERROR(VLOOKUP($H545,Listas!$L$4:$M$7,2,FALSE)),"",VLOOKUP($H545,Listas!$L$4:$M$7,2,FALSE))</f>
        <v/>
      </c>
      <c r="K545" s="29" t="str">
        <f t="shared" si="8"/>
        <v/>
      </c>
      <c r="L545" s="29" t="str">
        <f>IF(C545="no",VLOOKUP(B545,Listas!$R$4:$Z$17,9, FALSE),"Por favor, introduzca detalles aquí")</f>
        <v>Por favor, introduzca detalles aquí</v>
      </c>
      <c r="M545" s="30" t="str">
        <f>IF(ISERROR(VLOOKUP($E545,Listas!$T$4:$Y$44,5,FALSE)),"",VLOOKUP($E545,Listas!$T$4:$Y$44,5,FALSE))</f>
        <v/>
      </c>
      <c r="N545" s="30" t="str">
        <f>IF(ISERROR(VLOOKUP($E545,Listas!$T$4:$Y$44,6,FALSE)),"",VLOOKUP($E545,Listas!$T$4:$Y$44,6,FALSE))</f>
        <v/>
      </c>
    </row>
    <row r="546" spans="1:14" x14ac:dyDescent="0.25">
      <c r="A546" s="14"/>
      <c r="B546" s="23" t="s">
        <v>942</v>
      </c>
      <c r="C546" s="14" t="s">
        <v>934</v>
      </c>
      <c r="D546" s="27" t="str">
        <f>IF(ISERROR(VLOOKUP($B546,Listas!$R$4:$S$16,2,FALSE)),"",VLOOKUP($B546,Listas!$R$4:$S$16,2,FALSE))</f>
        <v/>
      </c>
      <c r="E546" s="27" t="s">
        <v>985</v>
      </c>
      <c r="F546" s="27" t="s">
        <v>954</v>
      </c>
      <c r="G546" s="15"/>
      <c r="H546" s="15" t="s">
        <v>909</v>
      </c>
      <c r="I546" s="28" t="str">
        <f>IF(ISERROR(VLOOKUP($B546&amp;" "&amp;$J546,Listas!$AB$4:$AC$16,2,FALSE)),"",VLOOKUP($B546&amp;" "&amp;$J546,Listas!$AB$4:$AC$16,2,FALSE))</f>
        <v/>
      </c>
      <c r="J546" s="15" t="str">
        <f>IF(ISERROR(VLOOKUP($H546,Listas!$L$4:$M$7,2,FALSE)),"",VLOOKUP($H546,Listas!$L$4:$M$7,2,FALSE))</f>
        <v/>
      </c>
      <c r="K546" s="29" t="str">
        <f t="shared" si="8"/>
        <v/>
      </c>
      <c r="L546" s="29" t="str">
        <f>IF(C546="no",VLOOKUP(B546,Listas!$R$4:$Z$17,9, FALSE),"Por favor, introduzca detalles aquí")</f>
        <v>Por favor, introduzca detalles aquí</v>
      </c>
      <c r="M546" s="30" t="str">
        <f>IF(ISERROR(VLOOKUP($E546,Listas!$T$4:$Y$44,5,FALSE)),"",VLOOKUP($E546,Listas!$T$4:$Y$44,5,FALSE))</f>
        <v/>
      </c>
      <c r="N546" s="30" t="str">
        <f>IF(ISERROR(VLOOKUP($E546,Listas!$T$4:$Y$44,6,FALSE)),"",VLOOKUP($E546,Listas!$T$4:$Y$44,6,FALSE))</f>
        <v/>
      </c>
    </row>
    <row r="547" spans="1:14" x14ac:dyDescent="0.25">
      <c r="A547" s="14"/>
      <c r="B547" s="23" t="s">
        <v>942</v>
      </c>
      <c r="C547" s="14" t="s">
        <v>934</v>
      </c>
      <c r="D547" s="27" t="str">
        <f>IF(ISERROR(VLOOKUP($B547,Listas!$R$4:$S$16,2,FALSE)),"",VLOOKUP($B547,Listas!$R$4:$S$16,2,FALSE))</f>
        <v/>
      </c>
      <c r="E547" s="27" t="s">
        <v>985</v>
      </c>
      <c r="F547" s="27" t="s">
        <v>954</v>
      </c>
      <c r="G547" s="15"/>
      <c r="H547" s="15" t="s">
        <v>909</v>
      </c>
      <c r="I547" s="28" t="str">
        <f>IF(ISERROR(VLOOKUP($B547&amp;" "&amp;$J547,Listas!$AB$4:$AC$16,2,FALSE)),"",VLOOKUP($B547&amp;" "&amp;$J547,Listas!$AB$4:$AC$16,2,FALSE))</f>
        <v/>
      </c>
      <c r="J547" s="15" t="str">
        <f>IF(ISERROR(VLOOKUP($H547,Listas!$L$4:$M$7,2,FALSE)),"",VLOOKUP($H547,Listas!$L$4:$M$7,2,FALSE))</f>
        <v/>
      </c>
      <c r="K547" s="29" t="str">
        <f t="shared" si="8"/>
        <v/>
      </c>
      <c r="L547" s="29" t="str">
        <f>IF(C547="no",VLOOKUP(B547,Listas!$R$4:$Z$17,9, FALSE),"Por favor, introduzca detalles aquí")</f>
        <v>Por favor, introduzca detalles aquí</v>
      </c>
      <c r="M547" s="30" t="str">
        <f>IF(ISERROR(VLOOKUP($E547,Listas!$T$4:$Y$44,5,FALSE)),"",VLOOKUP($E547,Listas!$T$4:$Y$44,5,FALSE))</f>
        <v/>
      </c>
      <c r="N547" s="30" t="str">
        <f>IF(ISERROR(VLOOKUP($E547,Listas!$T$4:$Y$44,6,FALSE)),"",VLOOKUP($E547,Listas!$T$4:$Y$44,6,FALSE))</f>
        <v/>
      </c>
    </row>
    <row r="548" spans="1:14" x14ac:dyDescent="0.25">
      <c r="A548" s="14"/>
      <c r="B548" s="23" t="s">
        <v>942</v>
      </c>
      <c r="C548" s="14" t="s">
        <v>934</v>
      </c>
      <c r="D548" s="27" t="str">
        <f>IF(ISERROR(VLOOKUP($B548,Listas!$R$4:$S$16,2,FALSE)),"",VLOOKUP($B548,Listas!$R$4:$S$16,2,FALSE))</f>
        <v/>
      </c>
      <c r="E548" s="27" t="s">
        <v>985</v>
      </c>
      <c r="F548" s="27" t="s">
        <v>954</v>
      </c>
      <c r="G548" s="15"/>
      <c r="H548" s="15" t="s">
        <v>909</v>
      </c>
      <c r="I548" s="28" t="str">
        <f>IF(ISERROR(VLOOKUP($B548&amp;" "&amp;$J548,Listas!$AB$4:$AC$16,2,FALSE)),"",VLOOKUP($B548&amp;" "&amp;$J548,Listas!$AB$4:$AC$16,2,FALSE))</f>
        <v/>
      </c>
      <c r="J548" s="15" t="str">
        <f>IF(ISERROR(VLOOKUP($H548,Listas!$L$4:$M$7,2,FALSE)),"",VLOOKUP($H548,Listas!$L$4:$M$7,2,FALSE))</f>
        <v/>
      </c>
      <c r="K548" s="29" t="str">
        <f t="shared" si="8"/>
        <v/>
      </c>
      <c r="L548" s="29" t="str">
        <f>IF(C548="no",VLOOKUP(B548,Listas!$R$4:$Z$17,9, FALSE),"Por favor, introduzca detalles aquí")</f>
        <v>Por favor, introduzca detalles aquí</v>
      </c>
      <c r="M548" s="30" t="str">
        <f>IF(ISERROR(VLOOKUP($E548,Listas!$T$4:$Y$44,5,FALSE)),"",VLOOKUP($E548,Listas!$T$4:$Y$44,5,FALSE))</f>
        <v/>
      </c>
      <c r="N548" s="30" t="str">
        <f>IF(ISERROR(VLOOKUP($E548,Listas!$T$4:$Y$44,6,FALSE)),"",VLOOKUP($E548,Listas!$T$4:$Y$44,6,FALSE))</f>
        <v/>
      </c>
    </row>
    <row r="549" spans="1:14" x14ac:dyDescent="0.25">
      <c r="A549" s="14"/>
      <c r="B549" s="23" t="s">
        <v>942</v>
      </c>
      <c r="C549" s="14" t="s">
        <v>934</v>
      </c>
      <c r="D549" s="27" t="str">
        <f>IF(ISERROR(VLOOKUP($B549,Listas!$R$4:$S$16,2,FALSE)),"",VLOOKUP($B549,Listas!$R$4:$S$16,2,FALSE))</f>
        <v/>
      </c>
      <c r="E549" s="27" t="s">
        <v>985</v>
      </c>
      <c r="F549" s="27" t="s">
        <v>954</v>
      </c>
      <c r="G549" s="15"/>
      <c r="H549" s="15" t="s">
        <v>909</v>
      </c>
      <c r="I549" s="28" t="str">
        <f>IF(ISERROR(VLOOKUP($B549&amp;" "&amp;$J549,Listas!$AB$4:$AC$16,2,FALSE)),"",VLOOKUP($B549&amp;" "&amp;$J549,Listas!$AB$4:$AC$16,2,FALSE))</f>
        <v/>
      </c>
      <c r="J549" s="15" t="str">
        <f>IF(ISERROR(VLOOKUP($H549,Listas!$L$4:$M$7,2,FALSE)),"",VLOOKUP($H549,Listas!$L$4:$M$7,2,FALSE))</f>
        <v/>
      </c>
      <c r="K549" s="29" t="str">
        <f t="shared" si="8"/>
        <v/>
      </c>
      <c r="L549" s="29" t="str">
        <f>IF(C549="no",VLOOKUP(B549,Listas!$R$4:$Z$17,9, FALSE),"Por favor, introduzca detalles aquí")</f>
        <v>Por favor, introduzca detalles aquí</v>
      </c>
      <c r="M549" s="30" t="str">
        <f>IF(ISERROR(VLOOKUP($E549,Listas!$T$4:$Y$44,5,FALSE)),"",VLOOKUP($E549,Listas!$T$4:$Y$44,5,FALSE))</f>
        <v/>
      </c>
      <c r="N549" s="30" t="str">
        <f>IF(ISERROR(VLOOKUP($E549,Listas!$T$4:$Y$44,6,FALSE)),"",VLOOKUP($E549,Listas!$T$4:$Y$44,6,FALSE))</f>
        <v/>
      </c>
    </row>
    <row r="550" spans="1:14" x14ac:dyDescent="0.25">
      <c r="A550" s="14"/>
      <c r="B550" s="23" t="s">
        <v>942</v>
      </c>
      <c r="C550" s="14" t="s">
        <v>934</v>
      </c>
      <c r="D550" s="27" t="str">
        <f>IF(ISERROR(VLOOKUP($B550,Listas!$R$4:$S$16,2,FALSE)),"",VLOOKUP($B550,Listas!$R$4:$S$16,2,FALSE))</f>
        <v/>
      </c>
      <c r="E550" s="27" t="s">
        <v>985</v>
      </c>
      <c r="F550" s="27" t="s">
        <v>954</v>
      </c>
      <c r="G550" s="15"/>
      <c r="H550" s="15" t="s">
        <v>909</v>
      </c>
      <c r="I550" s="28" t="str">
        <f>IF(ISERROR(VLOOKUP($B550&amp;" "&amp;$J550,Listas!$AB$4:$AC$16,2,FALSE)),"",VLOOKUP($B550&amp;" "&amp;$J550,Listas!$AB$4:$AC$16,2,FALSE))</f>
        <v/>
      </c>
      <c r="J550" s="15" t="str">
        <f>IF(ISERROR(VLOOKUP($H550,Listas!$L$4:$M$7,2,FALSE)),"",VLOOKUP($H550,Listas!$L$4:$M$7,2,FALSE))</f>
        <v/>
      </c>
      <c r="K550" s="29" t="str">
        <f t="shared" si="8"/>
        <v/>
      </c>
      <c r="L550" s="29" t="str">
        <f>IF(C550="no",VLOOKUP(B550,Listas!$R$4:$Z$17,9, FALSE),"Por favor, introduzca detalles aquí")</f>
        <v>Por favor, introduzca detalles aquí</v>
      </c>
      <c r="M550" s="30" t="str">
        <f>IF(ISERROR(VLOOKUP($E550,Listas!$T$4:$Y$44,5,FALSE)),"",VLOOKUP($E550,Listas!$T$4:$Y$44,5,FALSE))</f>
        <v/>
      </c>
      <c r="N550" s="30" t="str">
        <f>IF(ISERROR(VLOOKUP($E550,Listas!$T$4:$Y$44,6,FALSE)),"",VLOOKUP($E550,Listas!$T$4:$Y$44,6,FALSE))</f>
        <v/>
      </c>
    </row>
    <row r="551" spans="1:14" x14ac:dyDescent="0.25">
      <c r="A551" s="14"/>
      <c r="B551" s="23" t="s">
        <v>942</v>
      </c>
      <c r="C551" s="14" t="s">
        <v>934</v>
      </c>
      <c r="D551" s="27" t="str">
        <f>IF(ISERROR(VLOOKUP($B551,Listas!$R$4:$S$16,2,FALSE)),"",VLOOKUP($B551,Listas!$R$4:$S$16,2,FALSE))</f>
        <v/>
      </c>
      <c r="E551" s="27" t="s">
        <v>985</v>
      </c>
      <c r="F551" s="27" t="s">
        <v>954</v>
      </c>
      <c r="G551" s="15"/>
      <c r="H551" s="15" t="s">
        <v>909</v>
      </c>
      <c r="I551" s="28" t="str">
        <f>IF(ISERROR(VLOOKUP($B551&amp;" "&amp;$J551,Listas!$AB$4:$AC$16,2,FALSE)),"",VLOOKUP($B551&amp;" "&amp;$J551,Listas!$AB$4:$AC$16,2,FALSE))</f>
        <v/>
      </c>
      <c r="J551" s="15" t="str">
        <f>IF(ISERROR(VLOOKUP($H551,Listas!$L$4:$M$7,2,FALSE)),"",VLOOKUP($H551,Listas!$L$4:$M$7,2,FALSE))</f>
        <v/>
      </c>
      <c r="K551" s="29" t="str">
        <f t="shared" si="8"/>
        <v/>
      </c>
      <c r="L551" s="29" t="str">
        <f>IF(C551="no",VLOOKUP(B551,Listas!$R$4:$Z$17,9, FALSE),"Por favor, introduzca detalles aquí")</f>
        <v>Por favor, introduzca detalles aquí</v>
      </c>
      <c r="M551" s="30" t="str">
        <f>IF(ISERROR(VLOOKUP($E551,Listas!$T$4:$Y$44,5,FALSE)),"",VLOOKUP($E551,Listas!$T$4:$Y$44,5,FALSE))</f>
        <v/>
      </c>
      <c r="N551" s="30" t="str">
        <f>IF(ISERROR(VLOOKUP($E551,Listas!$T$4:$Y$44,6,FALSE)),"",VLOOKUP($E551,Listas!$T$4:$Y$44,6,FALSE))</f>
        <v/>
      </c>
    </row>
    <row r="552" spans="1:14" x14ac:dyDescent="0.25">
      <c r="A552" s="14"/>
      <c r="B552" s="23" t="s">
        <v>942</v>
      </c>
      <c r="C552" s="14" t="s">
        <v>934</v>
      </c>
      <c r="D552" s="27" t="str">
        <f>IF(ISERROR(VLOOKUP($B552,Listas!$R$4:$S$16,2,FALSE)),"",VLOOKUP($B552,Listas!$R$4:$S$16,2,FALSE))</f>
        <v/>
      </c>
      <c r="E552" s="27" t="s">
        <v>985</v>
      </c>
      <c r="F552" s="27" t="s">
        <v>954</v>
      </c>
      <c r="G552" s="15"/>
      <c r="H552" s="15" t="s">
        <v>909</v>
      </c>
      <c r="I552" s="28" t="str">
        <f>IF(ISERROR(VLOOKUP($B552&amp;" "&amp;$J552,Listas!$AB$4:$AC$16,2,FALSE)),"",VLOOKUP($B552&amp;" "&amp;$J552,Listas!$AB$4:$AC$16,2,FALSE))</f>
        <v/>
      </c>
      <c r="J552" s="15" t="str">
        <f>IF(ISERROR(VLOOKUP($H552,Listas!$L$4:$M$7,2,FALSE)),"",VLOOKUP($H552,Listas!$L$4:$M$7,2,FALSE))</f>
        <v/>
      </c>
      <c r="K552" s="29" t="str">
        <f t="shared" si="8"/>
        <v/>
      </c>
      <c r="L552" s="29" t="str">
        <f>IF(C552="no",VLOOKUP(B552,Listas!$R$4:$Z$17,9, FALSE),"Por favor, introduzca detalles aquí")</f>
        <v>Por favor, introduzca detalles aquí</v>
      </c>
      <c r="M552" s="30" t="str">
        <f>IF(ISERROR(VLOOKUP($E552,Listas!$T$4:$Y$44,5,FALSE)),"",VLOOKUP($E552,Listas!$T$4:$Y$44,5,FALSE))</f>
        <v/>
      </c>
      <c r="N552" s="30" t="str">
        <f>IF(ISERROR(VLOOKUP($E552,Listas!$T$4:$Y$44,6,FALSE)),"",VLOOKUP($E552,Listas!$T$4:$Y$44,6,FALSE))</f>
        <v/>
      </c>
    </row>
    <row r="553" spans="1:14" x14ac:dyDescent="0.25">
      <c r="A553" s="14"/>
      <c r="B553" s="23" t="s">
        <v>942</v>
      </c>
      <c r="C553" s="14" t="s">
        <v>934</v>
      </c>
      <c r="D553" s="27" t="str">
        <f>IF(ISERROR(VLOOKUP($B553,Listas!$R$4:$S$16,2,FALSE)),"",VLOOKUP($B553,Listas!$R$4:$S$16,2,FALSE))</f>
        <v/>
      </c>
      <c r="E553" s="27" t="s">
        <v>985</v>
      </c>
      <c r="F553" s="27" t="s">
        <v>954</v>
      </c>
      <c r="G553" s="15"/>
      <c r="H553" s="15" t="s">
        <v>909</v>
      </c>
      <c r="I553" s="28" t="str">
        <f>IF(ISERROR(VLOOKUP($B553&amp;" "&amp;$J553,Listas!$AB$4:$AC$16,2,FALSE)),"",VLOOKUP($B553&amp;" "&amp;$J553,Listas!$AB$4:$AC$16,2,FALSE))</f>
        <v/>
      </c>
      <c r="J553" s="15" t="str">
        <f>IF(ISERROR(VLOOKUP($H553,Listas!$L$4:$M$7,2,FALSE)),"",VLOOKUP($H553,Listas!$L$4:$M$7,2,FALSE))</f>
        <v/>
      </c>
      <c r="K553" s="29" t="str">
        <f t="shared" si="8"/>
        <v/>
      </c>
      <c r="L553" s="29" t="str">
        <f>IF(C553="no",VLOOKUP(B553,Listas!$R$4:$Z$17,9, FALSE),"Por favor, introduzca detalles aquí")</f>
        <v>Por favor, introduzca detalles aquí</v>
      </c>
      <c r="M553" s="30" t="str">
        <f>IF(ISERROR(VLOOKUP($E553,Listas!$T$4:$Y$44,5,FALSE)),"",VLOOKUP($E553,Listas!$T$4:$Y$44,5,FALSE))</f>
        <v/>
      </c>
      <c r="N553" s="30" t="str">
        <f>IF(ISERROR(VLOOKUP($E553,Listas!$T$4:$Y$44,6,FALSE)),"",VLOOKUP($E553,Listas!$T$4:$Y$44,6,FALSE))</f>
        <v/>
      </c>
    </row>
    <row r="554" spans="1:14" x14ac:dyDescent="0.25">
      <c r="A554" s="14"/>
      <c r="B554" s="23" t="s">
        <v>942</v>
      </c>
      <c r="C554" s="14" t="s">
        <v>934</v>
      </c>
      <c r="D554" s="27" t="str">
        <f>IF(ISERROR(VLOOKUP($B554,Listas!$R$4:$S$16,2,FALSE)),"",VLOOKUP($B554,Listas!$R$4:$S$16,2,FALSE))</f>
        <v/>
      </c>
      <c r="E554" s="27" t="s">
        <v>985</v>
      </c>
      <c r="F554" s="27" t="s">
        <v>954</v>
      </c>
      <c r="G554" s="15"/>
      <c r="H554" s="15" t="s">
        <v>909</v>
      </c>
      <c r="I554" s="28" t="str">
        <f>IF(ISERROR(VLOOKUP($B554&amp;" "&amp;$J554,Listas!$AB$4:$AC$16,2,FALSE)),"",VLOOKUP($B554&amp;" "&amp;$J554,Listas!$AB$4:$AC$16,2,FALSE))</f>
        <v/>
      </c>
      <c r="J554" s="15" t="str">
        <f>IF(ISERROR(VLOOKUP($H554,Listas!$L$4:$M$7,2,FALSE)),"",VLOOKUP($H554,Listas!$L$4:$M$7,2,FALSE))</f>
        <v/>
      </c>
      <c r="K554" s="29" t="str">
        <f t="shared" si="8"/>
        <v/>
      </c>
      <c r="L554" s="29" t="str">
        <f>IF(C554="no",VLOOKUP(B554,Listas!$R$4:$Z$17,9, FALSE),"Por favor, introduzca detalles aquí")</f>
        <v>Por favor, introduzca detalles aquí</v>
      </c>
      <c r="M554" s="30" t="str">
        <f>IF(ISERROR(VLOOKUP($E554,Listas!$T$4:$Y$44,5,FALSE)),"",VLOOKUP($E554,Listas!$T$4:$Y$44,5,FALSE))</f>
        <v/>
      </c>
      <c r="N554" s="30" t="str">
        <f>IF(ISERROR(VLOOKUP($E554,Listas!$T$4:$Y$44,6,FALSE)),"",VLOOKUP($E554,Listas!$T$4:$Y$44,6,FALSE))</f>
        <v/>
      </c>
    </row>
    <row r="555" spans="1:14" x14ac:dyDescent="0.25">
      <c r="A555" s="14"/>
      <c r="B555" s="23" t="s">
        <v>942</v>
      </c>
      <c r="C555" s="14" t="s">
        <v>934</v>
      </c>
      <c r="D555" s="27" t="str">
        <f>IF(ISERROR(VLOOKUP($B555,Listas!$R$4:$S$16,2,FALSE)),"",VLOOKUP($B555,Listas!$R$4:$S$16,2,FALSE))</f>
        <v/>
      </c>
      <c r="E555" s="27" t="s">
        <v>985</v>
      </c>
      <c r="F555" s="27" t="s">
        <v>954</v>
      </c>
      <c r="G555" s="15"/>
      <c r="H555" s="15" t="s">
        <v>909</v>
      </c>
      <c r="I555" s="28" t="str">
        <f>IF(ISERROR(VLOOKUP($B555&amp;" "&amp;$J555,Listas!$AB$4:$AC$16,2,FALSE)),"",VLOOKUP($B555&amp;" "&amp;$J555,Listas!$AB$4:$AC$16,2,FALSE))</f>
        <v/>
      </c>
      <c r="J555" s="15" t="str">
        <f>IF(ISERROR(VLOOKUP($H555,Listas!$L$4:$M$7,2,FALSE)),"",VLOOKUP($H555,Listas!$L$4:$M$7,2,FALSE))</f>
        <v/>
      </c>
      <c r="K555" s="29" t="str">
        <f t="shared" si="8"/>
        <v/>
      </c>
      <c r="L555" s="29" t="str">
        <f>IF(C555="no",VLOOKUP(B555,Listas!$R$4:$Z$17,9, FALSE),"Por favor, introduzca detalles aquí")</f>
        <v>Por favor, introduzca detalles aquí</v>
      </c>
      <c r="M555" s="30" t="str">
        <f>IF(ISERROR(VLOOKUP($E555,Listas!$T$4:$Y$44,5,FALSE)),"",VLOOKUP($E555,Listas!$T$4:$Y$44,5,FALSE))</f>
        <v/>
      </c>
      <c r="N555" s="30" t="str">
        <f>IF(ISERROR(VLOOKUP($E555,Listas!$T$4:$Y$44,6,FALSE)),"",VLOOKUP($E555,Listas!$T$4:$Y$44,6,FALSE))</f>
        <v/>
      </c>
    </row>
    <row r="556" spans="1:14" x14ac:dyDescent="0.25">
      <c r="A556" s="14"/>
      <c r="B556" s="23" t="s">
        <v>942</v>
      </c>
      <c r="C556" s="14" t="s">
        <v>934</v>
      </c>
      <c r="D556" s="27" t="str">
        <f>IF(ISERROR(VLOOKUP($B556,Listas!$R$4:$S$16,2,FALSE)),"",VLOOKUP($B556,Listas!$R$4:$S$16,2,FALSE))</f>
        <v/>
      </c>
      <c r="E556" s="27" t="s">
        <v>985</v>
      </c>
      <c r="F556" s="27" t="s">
        <v>954</v>
      </c>
      <c r="G556" s="15"/>
      <c r="H556" s="15" t="s">
        <v>909</v>
      </c>
      <c r="I556" s="28" t="str">
        <f>IF(ISERROR(VLOOKUP($B556&amp;" "&amp;$J556,Listas!$AB$4:$AC$16,2,FALSE)),"",VLOOKUP($B556&amp;" "&amp;$J556,Listas!$AB$4:$AC$16,2,FALSE))</f>
        <v/>
      </c>
      <c r="J556" s="15" t="str">
        <f>IF(ISERROR(VLOOKUP($H556,Listas!$L$4:$M$7,2,FALSE)),"",VLOOKUP($H556,Listas!$L$4:$M$7,2,FALSE))</f>
        <v/>
      </c>
      <c r="K556" s="29" t="str">
        <f t="shared" si="8"/>
        <v/>
      </c>
      <c r="L556" s="29" t="str">
        <f>IF(C556="no",VLOOKUP(B556,Listas!$R$4:$Z$17,9, FALSE),"Por favor, introduzca detalles aquí")</f>
        <v>Por favor, introduzca detalles aquí</v>
      </c>
      <c r="M556" s="30" t="str">
        <f>IF(ISERROR(VLOOKUP($E556,Listas!$T$4:$Y$44,5,FALSE)),"",VLOOKUP($E556,Listas!$T$4:$Y$44,5,FALSE))</f>
        <v/>
      </c>
      <c r="N556" s="30" t="str">
        <f>IF(ISERROR(VLOOKUP($E556,Listas!$T$4:$Y$44,6,FALSE)),"",VLOOKUP($E556,Listas!$T$4:$Y$44,6,FALSE))</f>
        <v/>
      </c>
    </row>
    <row r="557" spans="1:14" x14ac:dyDescent="0.25">
      <c r="A557" s="14"/>
      <c r="B557" s="23" t="s">
        <v>942</v>
      </c>
      <c r="C557" s="14" t="s">
        <v>934</v>
      </c>
      <c r="D557" s="27" t="str">
        <f>IF(ISERROR(VLOOKUP($B557,Listas!$R$4:$S$16,2,FALSE)),"",VLOOKUP($B557,Listas!$R$4:$S$16,2,FALSE))</f>
        <v/>
      </c>
      <c r="E557" s="27" t="s">
        <v>985</v>
      </c>
      <c r="F557" s="27" t="s">
        <v>954</v>
      </c>
      <c r="G557" s="15"/>
      <c r="H557" s="15" t="s">
        <v>909</v>
      </c>
      <c r="I557" s="28" t="str">
        <f>IF(ISERROR(VLOOKUP($B557&amp;" "&amp;$J557,Listas!$AB$4:$AC$16,2,FALSE)),"",VLOOKUP($B557&amp;" "&amp;$J557,Listas!$AB$4:$AC$16,2,FALSE))</f>
        <v/>
      </c>
      <c r="J557" s="15" t="str">
        <f>IF(ISERROR(VLOOKUP($H557,Listas!$L$4:$M$7,2,FALSE)),"",VLOOKUP($H557,Listas!$L$4:$M$7,2,FALSE))</f>
        <v/>
      </c>
      <c r="K557" s="29" t="str">
        <f t="shared" si="8"/>
        <v/>
      </c>
      <c r="L557" s="29" t="str">
        <f>IF(C557="no",VLOOKUP(B557,Listas!$R$4:$Z$17,9, FALSE),"Por favor, introduzca detalles aquí")</f>
        <v>Por favor, introduzca detalles aquí</v>
      </c>
      <c r="M557" s="30" t="str">
        <f>IF(ISERROR(VLOOKUP($E557,Listas!$T$4:$Y$44,5,FALSE)),"",VLOOKUP($E557,Listas!$T$4:$Y$44,5,FALSE))</f>
        <v/>
      </c>
      <c r="N557" s="30" t="str">
        <f>IF(ISERROR(VLOOKUP($E557,Listas!$T$4:$Y$44,6,FALSE)),"",VLOOKUP($E557,Listas!$T$4:$Y$44,6,FALSE))</f>
        <v/>
      </c>
    </row>
    <row r="558" spans="1:14" x14ac:dyDescent="0.25">
      <c r="A558" s="14"/>
      <c r="B558" s="23" t="s">
        <v>942</v>
      </c>
      <c r="C558" s="14" t="s">
        <v>934</v>
      </c>
      <c r="D558" s="27" t="str">
        <f>IF(ISERROR(VLOOKUP($B558,Listas!$R$4:$S$16,2,FALSE)),"",VLOOKUP($B558,Listas!$R$4:$S$16,2,FALSE))</f>
        <v/>
      </c>
      <c r="E558" s="27" t="s">
        <v>985</v>
      </c>
      <c r="F558" s="27" t="s">
        <v>954</v>
      </c>
      <c r="G558" s="15"/>
      <c r="H558" s="15" t="s">
        <v>909</v>
      </c>
      <c r="I558" s="28" t="str">
        <f>IF(ISERROR(VLOOKUP($B558&amp;" "&amp;$J558,Listas!$AB$4:$AC$16,2,FALSE)),"",VLOOKUP($B558&amp;" "&amp;$J558,Listas!$AB$4:$AC$16,2,FALSE))</f>
        <v/>
      </c>
      <c r="J558" s="15" t="str">
        <f>IF(ISERROR(VLOOKUP($H558,Listas!$L$4:$M$7,2,FALSE)),"",VLOOKUP($H558,Listas!$L$4:$M$7,2,FALSE))</f>
        <v/>
      </c>
      <c r="K558" s="29" t="str">
        <f t="shared" si="8"/>
        <v/>
      </c>
      <c r="L558" s="29" t="str">
        <f>IF(C558="no",VLOOKUP(B558,Listas!$R$4:$Z$17,9, FALSE),"Por favor, introduzca detalles aquí")</f>
        <v>Por favor, introduzca detalles aquí</v>
      </c>
      <c r="M558" s="30" t="str">
        <f>IF(ISERROR(VLOOKUP($E558,Listas!$T$4:$Y$44,5,FALSE)),"",VLOOKUP($E558,Listas!$T$4:$Y$44,5,FALSE))</f>
        <v/>
      </c>
      <c r="N558" s="30" t="str">
        <f>IF(ISERROR(VLOOKUP($E558,Listas!$T$4:$Y$44,6,FALSE)),"",VLOOKUP($E558,Listas!$T$4:$Y$44,6,FALSE))</f>
        <v/>
      </c>
    </row>
    <row r="559" spans="1:14" x14ac:dyDescent="0.25">
      <c r="A559" s="14"/>
      <c r="B559" s="23" t="s">
        <v>942</v>
      </c>
      <c r="C559" s="14" t="s">
        <v>934</v>
      </c>
      <c r="D559" s="27" t="str">
        <f>IF(ISERROR(VLOOKUP($B559,Listas!$R$4:$S$16,2,FALSE)),"",VLOOKUP($B559,Listas!$R$4:$S$16,2,FALSE))</f>
        <v/>
      </c>
      <c r="E559" s="27" t="s">
        <v>985</v>
      </c>
      <c r="F559" s="27" t="s">
        <v>954</v>
      </c>
      <c r="G559" s="15"/>
      <c r="H559" s="15" t="s">
        <v>909</v>
      </c>
      <c r="I559" s="28" t="str">
        <f>IF(ISERROR(VLOOKUP($B559&amp;" "&amp;$J559,Listas!$AB$4:$AC$16,2,FALSE)),"",VLOOKUP($B559&amp;" "&amp;$J559,Listas!$AB$4:$AC$16,2,FALSE))</f>
        <v/>
      </c>
      <c r="J559" s="15" t="str">
        <f>IF(ISERROR(VLOOKUP($H559,Listas!$L$4:$M$7,2,FALSE)),"",VLOOKUP($H559,Listas!$L$4:$M$7,2,FALSE))</f>
        <v/>
      </c>
      <c r="K559" s="29" t="str">
        <f t="shared" si="8"/>
        <v/>
      </c>
      <c r="L559" s="29" t="str">
        <f>IF(C559="no",VLOOKUP(B559,Listas!$R$4:$Z$17,9, FALSE),"Por favor, introduzca detalles aquí")</f>
        <v>Por favor, introduzca detalles aquí</v>
      </c>
      <c r="M559" s="30" t="str">
        <f>IF(ISERROR(VLOOKUP($E559,Listas!$T$4:$Y$44,5,FALSE)),"",VLOOKUP($E559,Listas!$T$4:$Y$44,5,FALSE))</f>
        <v/>
      </c>
      <c r="N559" s="30" t="str">
        <f>IF(ISERROR(VLOOKUP($E559,Listas!$T$4:$Y$44,6,FALSE)),"",VLOOKUP($E559,Listas!$T$4:$Y$44,6,FALSE))</f>
        <v/>
      </c>
    </row>
    <row r="560" spans="1:14" x14ac:dyDescent="0.25">
      <c r="A560" s="14"/>
      <c r="B560" s="23" t="s">
        <v>942</v>
      </c>
      <c r="C560" s="14" t="s">
        <v>934</v>
      </c>
      <c r="D560" s="27" t="str">
        <f>IF(ISERROR(VLOOKUP($B560,Listas!$R$4:$S$16,2,FALSE)),"",VLOOKUP($B560,Listas!$R$4:$S$16,2,FALSE))</f>
        <v/>
      </c>
      <c r="E560" s="27" t="s">
        <v>985</v>
      </c>
      <c r="F560" s="27" t="s">
        <v>954</v>
      </c>
      <c r="G560" s="15"/>
      <c r="H560" s="15" t="s">
        <v>909</v>
      </c>
      <c r="I560" s="28" t="str">
        <f>IF(ISERROR(VLOOKUP($B560&amp;" "&amp;$J560,Listas!$AB$4:$AC$16,2,FALSE)),"",VLOOKUP($B560&amp;" "&amp;$J560,Listas!$AB$4:$AC$16,2,FALSE))</f>
        <v/>
      </c>
      <c r="J560" s="15" t="str">
        <f>IF(ISERROR(VLOOKUP($H560,Listas!$L$4:$M$7,2,FALSE)),"",VLOOKUP($H560,Listas!$L$4:$M$7,2,FALSE))</f>
        <v/>
      </c>
      <c r="K560" s="29" t="str">
        <f t="shared" si="8"/>
        <v/>
      </c>
      <c r="L560" s="29" t="str">
        <f>IF(C560="no",VLOOKUP(B560,Listas!$R$4:$Z$17,9, FALSE),"Por favor, introduzca detalles aquí")</f>
        <v>Por favor, introduzca detalles aquí</v>
      </c>
      <c r="M560" s="30" t="str">
        <f>IF(ISERROR(VLOOKUP($E560,Listas!$T$4:$Y$44,5,FALSE)),"",VLOOKUP($E560,Listas!$T$4:$Y$44,5,FALSE))</f>
        <v/>
      </c>
      <c r="N560" s="30" t="str">
        <f>IF(ISERROR(VLOOKUP($E560,Listas!$T$4:$Y$44,6,FALSE)),"",VLOOKUP($E560,Listas!$T$4:$Y$44,6,FALSE))</f>
        <v/>
      </c>
    </row>
    <row r="561" spans="1:14" x14ac:dyDescent="0.25">
      <c r="A561" s="14"/>
      <c r="B561" s="23" t="s">
        <v>942</v>
      </c>
      <c r="C561" s="14" t="s">
        <v>934</v>
      </c>
      <c r="D561" s="27" t="str">
        <f>IF(ISERROR(VLOOKUP($B561,Listas!$R$4:$S$16,2,FALSE)),"",VLOOKUP($B561,Listas!$R$4:$S$16,2,FALSE))</f>
        <v/>
      </c>
      <c r="E561" s="27" t="s">
        <v>985</v>
      </c>
      <c r="F561" s="27" t="s">
        <v>954</v>
      </c>
      <c r="G561" s="15"/>
      <c r="H561" s="15" t="s">
        <v>909</v>
      </c>
      <c r="I561" s="28" t="str">
        <f>IF(ISERROR(VLOOKUP($B561&amp;" "&amp;$J561,Listas!$AB$4:$AC$16,2,FALSE)),"",VLOOKUP($B561&amp;" "&amp;$J561,Listas!$AB$4:$AC$16,2,FALSE))</f>
        <v/>
      </c>
      <c r="J561" s="15" t="str">
        <f>IF(ISERROR(VLOOKUP($H561,Listas!$L$4:$M$7,2,FALSE)),"",VLOOKUP($H561,Listas!$L$4:$M$7,2,FALSE))</f>
        <v/>
      </c>
      <c r="K561" s="29" t="str">
        <f t="shared" si="8"/>
        <v/>
      </c>
      <c r="L561" s="29" t="str">
        <f>IF(C561="no",VLOOKUP(B561,Listas!$R$4:$Z$17,9, FALSE),"Por favor, introduzca detalles aquí")</f>
        <v>Por favor, introduzca detalles aquí</v>
      </c>
      <c r="M561" s="30" t="str">
        <f>IF(ISERROR(VLOOKUP($E561,Listas!$T$4:$Y$44,5,FALSE)),"",VLOOKUP($E561,Listas!$T$4:$Y$44,5,FALSE))</f>
        <v/>
      </c>
      <c r="N561" s="30" t="str">
        <f>IF(ISERROR(VLOOKUP($E561,Listas!$T$4:$Y$44,6,FALSE)),"",VLOOKUP($E561,Listas!$T$4:$Y$44,6,FALSE))</f>
        <v/>
      </c>
    </row>
    <row r="562" spans="1:14" x14ac:dyDescent="0.25">
      <c r="A562" s="14"/>
      <c r="B562" s="23" t="s">
        <v>942</v>
      </c>
      <c r="C562" s="14" t="s">
        <v>934</v>
      </c>
      <c r="D562" s="27" t="str">
        <f>IF(ISERROR(VLOOKUP($B562,Listas!$R$4:$S$16,2,FALSE)),"",VLOOKUP($B562,Listas!$R$4:$S$16,2,FALSE))</f>
        <v/>
      </c>
      <c r="E562" s="27" t="s">
        <v>985</v>
      </c>
      <c r="F562" s="27" t="s">
        <v>954</v>
      </c>
      <c r="G562" s="15"/>
      <c r="H562" s="15" t="s">
        <v>909</v>
      </c>
      <c r="I562" s="28" t="str">
        <f>IF(ISERROR(VLOOKUP($B562&amp;" "&amp;$J562,Listas!$AB$4:$AC$16,2,FALSE)),"",VLOOKUP($B562&amp;" "&amp;$J562,Listas!$AB$4:$AC$16,2,FALSE))</f>
        <v/>
      </c>
      <c r="J562" s="15" t="str">
        <f>IF(ISERROR(VLOOKUP($H562,Listas!$L$4:$M$7,2,FALSE)),"",VLOOKUP($H562,Listas!$L$4:$M$7,2,FALSE))</f>
        <v/>
      </c>
      <c r="K562" s="29" t="str">
        <f t="shared" si="8"/>
        <v/>
      </c>
      <c r="L562" s="29" t="str">
        <f>IF(C562="no",VLOOKUP(B562,Listas!$R$4:$Z$17,9, FALSE),"Por favor, introduzca detalles aquí")</f>
        <v>Por favor, introduzca detalles aquí</v>
      </c>
      <c r="M562" s="30" t="str">
        <f>IF(ISERROR(VLOOKUP($E562,Listas!$T$4:$Y$44,5,FALSE)),"",VLOOKUP($E562,Listas!$T$4:$Y$44,5,FALSE))</f>
        <v/>
      </c>
      <c r="N562" s="30" t="str">
        <f>IF(ISERROR(VLOOKUP($E562,Listas!$T$4:$Y$44,6,FALSE)),"",VLOOKUP($E562,Listas!$T$4:$Y$44,6,FALSE))</f>
        <v/>
      </c>
    </row>
    <row r="563" spans="1:14" x14ac:dyDescent="0.25">
      <c r="A563" s="14"/>
      <c r="B563" s="23" t="s">
        <v>942</v>
      </c>
      <c r="C563" s="14" t="s">
        <v>934</v>
      </c>
      <c r="D563" s="27" t="str">
        <f>IF(ISERROR(VLOOKUP($B563,Listas!$R$4:$S$16,2,FALSE)),"",VLOOKUP($B563,Listas!$R$4:$S$16,2,FALSE))</f>
        <v/>
      </c>
      <c r="E563" s="27" t="s">
        <v>985</v>
      </c>
      <c r="F563" s="27" t="s">
        <v>954</v>
      </c>
      <c r="G563" s="15"/>
      <c r="H563" s="15" t="s">
        <v>909</v>
      </c>
      <c r="I563" s="28" t="str">
        <f>IF(ISERROR(VLOOKUP($B563&amp;" "&amp;$J563,Listas!$AB$4:$AC$16,2,FALSE)),"",VLOOKUP($B563&amp;" "&amp;$J563,Listas!$AB$4:$AC$16,2,FALSE))</f>
        <v/>
      </c>
      <c r="J563" s="15" t="str">
        <f>IF(ISERROR(VLOOKUP($H563,Listas!$L$4:$M$7,2,FALSE)),"",VLOOKUP($H563,Listas!$L$4:$M$7,2,FALSE))</f>
        <v/>
      </c>
      <c r="K563" s="29" t="str">
        <f t="shared" si="8"/>
        <v/>
      </c>
      <c r="L563" s="29" t="str">
        <f>IF(C563="no",VLOOKUP(B563,Listas!$R$4:$Z$17,9, FALSE),"Por favor, introduzca detalles aquí")</f>
        <v>Por favor, introduzca detalles aquí</v>
      </c>
      <c r="M563" s="30" t="str">
        <f>IF(ISERROR(VLOOKUP($E563,Listas!$T$4:$Y$44,5,FALSE)),"",VLOOKUP($E563,Listas!$T$4:$Y$44,5,FALSE))</f>
        <v/>
      </c>
      <c r="N563" s="30" t="str">
        <f>IF(ISERROR(VLOOKUP($E563,Listas!$T$4:$Y$44,6,FALSE)),"",VLOOKUP($E563,Listas!$T$4:$Y$44,6,FALSE))</f>
        <v/>
      </c>
    </row>
    <row r="564" spans="1:14" x14ac:dyDescent="0.25">
      <c r="A564" s="14"/>
      <c r="B564" s="23" t="s">
        <v>942</v>
      </c>
      <c r="C564" s="14" t="s">
        <v>934</v>
      </c>
      <c r="D564" s="27" t="str">
        <f>IF(ISERROR(VLOOKUP($B564,Listas!$R$4:$S$16,2,FALSE)),"",VLOOKUP($B564,Listas!$R$4:$S$16,2,FALSE))</f>
        <v/>
      </c>
      <c r="E564" s="27" t="s">
        <v>985</v>
      </c>
      <c r="F564" s="27" t="s">
        <v>954</v>
      </c>
      <c r="G564" s="15"/>
      <c r="H564" s="15" t="s">
        <v>909</v>
      </c>
      <c r="I564" s="28" t="str">
        <f>IF(ISERROR(VLOOKUP($B564&amp;" "&amp;$J564,Listas!$AB$4:$AC$16,2,FALSE)),"",VLOOKUP($B564&amp;" "&amp;$J564,Listas!$AB$4:$AC$16,2,FALSE))</f>
        <v/>
      </c>
      <c r="J564" s="15" t="str">
        <f>IF(ISERROR(VLOOKUP($H564,Listas!$L$4:$M$7,2,FALSE)),"",VLOOKUP($H564,Listas!$L$4:$M$7,2,FALSE))</f>
        <v/>
      </c>
      <c r="K564" s="29" t="str">
        <f t="shared" si="8"/>
        <v/>
      </c>
      <c r="L564" s="29" t="str">
        <f>IF(C564="no",VLOOKUP(B564,Listas!$R$4:$Z$17,9, FALSE),"Por favor, introduzca detalles aquí")</f>
        <v>Por favor, introduzca detalles aquí</v>
      </c>
      <c r="M564" s="30" t="str">
        <f>IF(ISERROR(VLOOKUP($E564,Listas!$T$4:$Y$44,5,FALSE)),"",VLOOKUP($E564,Listas!$T$4:$Y$44,5,FALSE))</f>
        <v/>
      </c>
      <c r="N564" s="30" t="str">
        <f>IF(ISERROR(VLOOKUP($E564,Listas!$T$4:$Y$44,6,FALSE)),"",VLOOKUP($E564,Listas!$T$4:$Y$44,6,FALSE))</f>
        <v/>
      </c>
    </row>
    <row r="565" spans="1:14" x14ac:dyDescent="0.25">
      <c r="A565" s="14"/>
      <c r="B565" s="23" t="s">
        <v>942</v>
      </c>
      <c r="C565" s="14" t="s">
        <v>934</v>
      </c>
      <c r="D565" s="27" t="str">
        <f>IF(ISERROR(VLOOKUP($B565,Listas!$R$4:$S$16,2,FALSE)),"",VLOOKUP($B565,Listas!$R$4:$S$16,2,FALSE))</f>
        <v/>
      </c>
      <c r="E565" s="27" t="s">
        <v>985</v>
      </c>
      <c r="F565" s="27" t="s">
        <v>954</v>
      </c>
      <c r="G565" s="15"/>
      <c r="H565" s="15" t="s">
        <v>909</v>
      </c>
      <c r="I565" s="28" t="str">
        <f>IF(ISERROR(VLOOKUP($B565&amp;" "&amp;$J565,Listas!$AB$4:$AC$16,2,FALSE)),"",VLOOKUP($B565&amp;" "&amp;$J565,Listas!$AB$4:$AC$16,2,FALSE))</f>
        <v/>
      </c>
      <c r="J565" s="15" t="str">
        <f>IF(ISERROR(VLOOKUP($H565,Listas!$L$4:$M$7,2,FALSE)),"",VLOOKUP($H565,Listas!$L$4:$M$7,2,FALSE))</f>
        <v/>
      </c>
      <c r="K565" s="29" t="str">
        <f t="shared" si="8"/>
        <v/>
      </c>
      <c r="L565" s="29" t="str">
        <f>IF(C565="no",VLOOKUP(B565,Listas!$R$4:$Z$17,9, FALSE),"Por favor, introduzca detalles aquí")</f>
        <v>Por favor, introduzca detalles aquí</v>
      </c>
      <c r="M565" s="30" t="str">
        <f>IF(ISERROR(VLOOKUP($E565,Listas!$T$4:$Y$44,5,FALSE)),"",VLOOKUP($E565,Listas!$T$4:$Y$44,5,FALSE))</f>
        <v/>
      </c>
      <c r="N565" s="30" t="str">
        <f>IF(ISERROR(VLOOKUP($E565,Listas!$T$4:$Y$44,6,FALSE)),"",VLOOKUP($E565,Listas!$T$4:$Y$44,6,FALSE))</f>
        <v/>
      </c>
    </row>
    <row r="566" spans="1:14" x14ac:dyDescent="0.25">
      <c r="A566" s="14"/>
      <c r="B566" s="23" t="s">
        <v>942</v>
      </c>
      <c r="C566" s="14" t="s">
        <v>934</v>
      </c>
      <c r="D566" s="27" t="str">
        <f>IF(ISERROR(VLOOKUP($B566,Listas!$R$4:$S$16,2,FALSE)),"",VLOOKUP($B566,Listas!$R$4:$S$16,2,FALSE))</f>
        <v/>
      </c>
      <c r="E566" s="27" t="s">
        <v>985</v>
      </c>
      <c r="F566" s="27" t="s">
        <v>954</v>
      </c>
      <c r="G566" s="15"/>
      <c r="H566" s="15" t="s">
        <v>909</v>
      </c>
      <c r="I566" s="28" t="str">
        <f>IF(ISERROR(VLOOKUP($B566&amp;" "&amp;$J566,Listas!$AB$4:$AC$16,2,FALSE)),"",VLOOKUP($B566&amp;" "&amp;$J566,Listas!$AB$4:$AC$16,2,FALSE))</f>
        <v/>
      </c>
      <c r="J566" s="15" t="str">
        <f>IF(ISERROR(VLOOKUP($H566,Listas!$L$4:$M$7,2,FALSE)),"",VLOOKUP($H566,Listas!$L$4:$M$7,2,FALSE))</f>
        <v/>
      </c>
      <c r="K566" s="29" t="str">
        <f t="shared" si="8"/>
        <v/>
      </c>
      <c r="L566" s="29" t="str">
        <f>IF(C566="no",VLOOKUP(B566,Listas!$R$4:$Z$17,9, FALSE),"Por favor, introduzca detalles aquí")</f>
        <v>Por favor, introduzca detalles aquí</v>
      </c>
      <c r="M566" s="30" t="str">
        <f>IF(ISERROR(VLOOKUP($E566,Listas!$T$4:$Y$44,5,FALSE)),"",VLOOKUP($E566,Listas!$T$4:$Y$44,5,FALSE))</f>
        <v/>
      </c>
      <c r="N566" s="30" t="str">
        <f>IF(ISERROR(VLOOKUP($E566,Listas!$T$4:$Y$44,6,FALSE)),"",VLOOKUP($E566,Listas!$T$4:$Y$44,6,FALSE))</f>
        <v/>
      </c>
    </row>
    <row r="567" spans="1:14" x14ac:dyDescent="0.25">
      <c r="A567" s="14"/>
      <c r="B567" s="23" t="s">
        <v>942</v>
      </c>
      <c r="C567" s="14" t="s">
        <v>934</v>
      </c>
      <c r="D567" s="27" t="str">
        <f>IF(ISERROR(VLOOKUP($B567,Listas!$R$4:$S$16,2,FALSE)),"",VLOOKUP($B567,Listas!$R$4:$S$16,2,FALSE))</f>
        <v/>
      </c>
      <c r="E567" s="27" t="s">
        <v>985</v>
      </c>
      <c r="F567" s="27" t="s">
        <v>954</v>
      </c>
      <c r="G567" s="15"/>
      <c r="H567" s="15" t="s">
        <v>909</v>
      </c>
      <c r="I567" s="28" t="str">
        <f>IF(ISERROR(VLOOKUP($B567&amp;" "&amp;$J567,Listas!$AB$4:$AC$16,2,FALSE)),"",VLOOKUP($B567&amp;" "&amp;$J567,Listas!$AB$4:$AC$16,2,FALSE))</f>
        <v/>
      </c>
      <c r="J567" s="15" t="str">
        <f>IF(ISERROR(VLOOKUP($H567,Listas!$L$4:$M$7,2,FALSE)),"",VLOOKUP($H567,Listas!$L$4:$M$7,2,FALSE))</f>
        <v/>
      </c>
      <c r="K567" s="29" t="str">
        <f t="shared" si="8"/>
        <v/>
      </c>
      <c r="L567" s="29" t="str">
        <f>IF(C567="no",VLOOKUP(B567,Listas!$R$4:$Z$17,9, FALSE),"Por favor, introduzca detalles aquí")</f>
        <v>Por favor, introduzca detalles aquí</v>
      </c>
      <c r="M567" s="30" t="str">
        <f>IF(ISERROR(VLOOKUP($E567,Listas!$T$4:$Y$44,5,FALSE)),"",VLOOKUP($E567,Listas!$T$4:$Y$44,5,FALSE))</f>
        <v/>
      </c>
      <c r="N567" s="30" t="str">
        <f>IF(ISERROR(VLOOKUP($E567,Listas!$T$4:$Y$44,6,FALSE)),"",VLOOKUP($E567,Listas!$T$4:$Y$44,6,FALSE))</f>
        <v/>
      </c>
    </row>
    <row r="568" spans="1:14" x14ac:dyDescent="0.25">
      <c r="A568" s="14"/>
      <c r="B568" s="23" t="s">
        <v>942</v>
      </c>
      <c r="C568" s="14" t="s">
        <v>934</v>
      </c>
      <c r="D568" s="27" t="str">
        <f>IF(ISERROR(VLOOKUP($B568,Listas!$R$4:$S$16,2,FALSE)),"",VLOOKUP($B568,Listas!$R$4:$S$16,2,FALSE))</f>
        <v/>
      </c>
      <c r="E568" s="27" t="s">
        <v>985</v>
      </c>
      <c r="F568" s="27" t="s">
        <v>954</v>
      </c>
      <c r="G568" s="15"/>
      <c r="H568" s="15" t="s">
        <v>909</v>
      </c>
      <c r="I568" s="28" t="str">
        <f>IF(ISERROR(VLOOKUP($B568&amp;" "&amp;$J568,Listas!$AB$4:$AC$16,2,FALSE)),"",VLOOKUP($B568&amp;" "&amp;$J568,Listas!$AB$4:$AC$16,2,FALSE))</f>
        <v/>
      </c>
      <c r="J568" s="15" t="str">
        <f>IF(ISERROR(VLOOKUP($H568,Listas!$L$4:$M$7,2,FALSE)),"",VLOOKUP($H568,Listas!$L$4:$M$7,2,FALSE))</f>
        <v/>
      </c>
      <c r="K568" s="29" t="str">
        <f t="shared" si="8"/>
        <v/>
      </c>
      <c r="L568" s="29" t="str">
        <f>IF(C568="no",VLOOKUP(B568,Listas!$R$4:$Z$17,9, FALSE),"Por favor, introduzca detalles aquí")</f>
        <v>Por favor, introduzca detalles aquí</v>
      </c>
      <c r="M568" s="30" t="str">
        <f>IF(ISERROR(VLOOKUP($E568,Listas!$T$4:$Y$44,5,FALSE)),"",VLOOKUP($E568,Listas!$T$4:$Y$44,5,FALSE))</f>
        <v/>
      </c>
      <c r="N568" s="30" t="str">
        <f>IF(ISERROR(VLOOKUP($E568,Listas!$T$4:$Y$44,6,FALSE)),"",VLOOKUP($E568,Listas!$T$4:$Y$44,6,FALSE))</f>
        <v/>
      </c>
    </row>
    <row r="569" spans="1:14" x14ac:dyDescent="0.25">
      <c r="A569" s="14"/>
      <c r="B569" s="23" t="s">
        <v>942</v>
      </c>
      <c r="C569" s="14" t="s">
        <v>934</v>
      </c>
      <c r="D569" s="27" t="str">
        <f>IF(ISERROR(VLOOKUP($B569,Listas!$R$4:$S$16,2,FALSE)),"",VLOOKUP($B569,Listas!$R$4:$S$16,2,FALSE))</f>
        <v/>
      </c>
      <c r="E569" s="27" t="s">
        <v>985</v>
      </c>
      <c r="F569" s="27" t="s">
        <v>954</v>
      </c>
      <c r="G569" s="15"/>
      <c r="H569" s="15" t="s">
        <v>909</v>
      </c>
      <c r="I569" s="28" t="str">
        <f>IF(ISERROR(VLOOKUP($B569&amp;" "&amp;$J569,Listas!$AB$4:$AC$16,2,FALSE)),"",VLOOKUP($B569&amp;" "&amp;$J569,Listas!$AB$4:$AC$16,2,FALSE))</f>
        <v/>
      </c>
      <c r="J569" s="15" t="str">
        <f>IF(ISERROR(VLOOKUP($H569,Listas!$L$4:$M$7,2,FALSE)),"",VLOOKUP($H569,Listas!$L$4:$M$7,2,FALSE))</f>
        <v/>
      </c>
      <c r="K569" s="29" t="str">
        <f t="shared" si="8"/>
        <v/>
      </c>
      <c r="L569" s="29" t="str">
        <f>IF(C569="no",VLOOKUP(B569,Listas!$R$4:$Z$17,9, FALSE),"Por favor, introduzca detalles aquí")</f>
        <v>Por favor, introduzca detalles aquí</v>
      </c>
      <c r="M569" s="30" t="str">
        <f>IF(ISERROR(VLOOKUP($E569,Listas!$T$4:$Y$44,5,FALSE)),"",VLOOKUP($E569,Listas!$T$4:$Y$44,5,FALSE))</f>
        <v/>
      </c>
      <c r="N569" s="30" t="str">
        <f>IF(ISERROR(VLOOKUP($E569,Listas!$T$4:$Y$44,6,FALSE)),"",VLOOKUP($E569,Listas!$T$4:$Y$44,6,FALSE))</f>
        <v/>
      </c>
    </row>
    <row r="570" spans="1:14" x14ac:dyDescent="0.25">
      <c r="A570" s="14"/>
      <c r="B570" s="23" t="s">
        <v>942</v>
      </c>
      <c r="C570" s="14" t="s">
        <v>934</v>
      </c>
      <c r="D570" s="27" t="str">
        <f>IF(ISERROR(VLOOKUP($B570,Listas!$R$4:$S$16,2,FALSE)),"",VLOOKUP($B570,Listas!$R$4:$S$16,2,FALSE))</f>
        <v/>
      </c>
      <c r="E570" s="27" t="s">
        <v>985</v>
      </c>
      <c r="F570" s="27" t="s">
        <v>954</v>
      </c>
      <c r="G570" s="15"/>
      <c r="H570" s="15" t="s">
        <v>909</v>
      </c>
      <c r="I570" s="28" t="str">
        <f>IF(ISERROR(VLOOKUP($B570&amp;" "&amp;$J570,Listas!$AB$4:$AC$16,2,FALSE)),"",VLOOKUP($B570&amp;" "&amp;$J570,Listas!$AB$4:$AC$16,2,FALSE))</f>
        <v/>
      </c>
      <c r="J570" s="15" t="str">
        <f>IF(ISERROR(VLOOKUP($H570,Listas!$L$4:$M$7,2,FALSE)),"",VLOOKUP($H570,Listas!$L$4:$M$7,2,FALSE))</f>
        <v/>
      </c>
      <c r="K570" s="29" t="str">
        <f t="shared" si="8"/>
        <v/>
      </c>
      <c r="L570" s="29" t="str">
        <f>IF(C570="no",VLOOKUP(B570,Listas!$R$4:$Z$17,9, FALSE),"Por favor, introduzca detalles aquí")</f>
        <v>Por favor, introduzca detalles aquí</v>
      </c>
      <c r="M570" s="30" t="str">
        <f>IF(ISERROR(VLOOKUP($E570,Listas!$T$4:$Y$44,5,FALSE)),"",VLOOKUP($E570,Listas!$T$4:$Y$44,5,FALSE))</f>
        <v/>
      </c>
      <c r="N570" s="30" t="str">
        <f>IF(ISERROR(VLOOKUP($E570,Listas!$T$4:$Y$44,6,FALSE)),"",VLOOKUP($E570,Listas!$T$4:$Y$44,6,FALSE))</f>
        <v/>
      </c>
    </row>
    <row r="571" spans="1:14" x14ac:dyDescent="0.25">
      <c r="A571" s="14"/>
      <c r="B571" s="23" t="s">
        <v>942</v>
      </c>
      <c r="C571" s="14" t="s">
        <v>934</v>
      </c>
      <c r="D571" s="27" t="str">
        <f>IF(ISERROR(VLOOKUP($B571,Listas!$R$4:$S$16,2,FALSE)),"",VLOOKUP($B571,Listas!$R$4:$S$16,2,FALSE))</f>
        <v/>
      </c>
      <c r="E571" s="27" t="s">
        <v>985</v>
      </c>
      <c r="F571" s="27" t="s">
        <v>954</v>
      </c>
      <c r="G571" s="15"/>
      <c r="H571" s="15" t="s">
        <v>909</v>
      </c>
      <c r="I571" s="28" t="str">
        <f>IF(ISERROR(VLOOKUP($B571&amp;" "&amp;$J571,Listas!$AB$4:$AC$16,2,FALSE)),"",VLOOKUP($B571&amp;" "&amp;$J571,Listas!$AB$4:$AC$16,2,FALSE))</f>
        <v/>
      </c>
      <c r="J571" s="15" t="str">
        <f>IF(ISERROR(VLOOKUP($H571,Listas!$L$4:$M$7,2,FALSE)),"",VLOOKUP($H571,Listas!$L$4:$M$7,2,FALSE))</f>
        <v/>
      </c>
      <c r="K571" s="29" t="str">
        <f t="shared" si="8"/>
        <v/>
      </c>
      <c r="L571" s="29" t="str">
        <f>IF(C571="no",VLOOKUP(B571,Listas!$R$4:$Z$17,9, FALSE),"Por favor, introduzca detalles aquí")</f>
        <v>Por favor, introduzca detalles aquí</v>
      </c>
      <c r="M571" s="30" t="str">
        <f>IF(ISERROR(VLOOKUP($E571,Listas!$T$4:$Y$44,5,FALSE)),"",VLOOKUP($E571,Listas!$T$4:$Y$44,5,FALSE))</f>
        <v/>
      </c>
      <c r="N571" s="30" t="str">
        <f>IF(ISERROR(VLOOKUP($E571,Listas!$T$4:$Y$44,6,FALSE)),"",VLOOKUP($E571,Listas!$T$4:$Y$44,6,FALSE))</f>
        <v/>
      </c>
    </row>
    <row r="572" spans="1:14" x14ac:dyDescent="0.25">
      <c r="A572" s="14"/>
      <c r="B572" s="23" t="s">
        <v>942</v>
      </c>
      <c r="C572" s="14" t="s">
        <v>934</v>
      </c>
      <c r="D572" s="27" t="str">
        <f>IF(ISERROR(VLOOKUP($B572,Listas!$R$4:$S$16,2,FALSE)),"",VLOOKUP($B572,Listas!$R$4:$S$16,2,FALSE))</f>
        <v/>
      </c>
      <c r="E572" s="27" t="s">
        <v>985</v>
      </c>
      <c r="F572" s="27" t="s">
        <v>954</v>
      </c>
      <c r="G572" s="15"/>
      <c r="H572" s="15" t="s">
        <v>909</v>
      </c>
      <c r="I572" s="28" t="str">
        <f>IF(ISERROR(VLOOKUP($B572&amp;" "&amp;$J572,Listas!$AB$4:$AC$16,2,FALSE)),"",VLOOKUP($B572&amp;" "&amp;$J572,Listas!$AB$4:$AC$16,2,FALSE))</f>
        <v/>
      </c>
      <c r="J572" s="15" t="str">
        <f>IF(ISERROR(VLOOKUP($H572,Listas!$L$4:$M$7,2,FALSE)),"",VLOOKUP($H572,Listas!$L$4:$M$7,2,FALSE))</f>
        <v/>
      </c>
      <c r="K572" s="29" t="str">
        <f t="shared" si="8"/>
        <v/>
      </c>
      <c r="L572" s="29" t="str">
        <f>IF(C572="no",VLOOKUP(B572,Listas!$R$4:$Z$17,9, FALSE),"Por favor, introduzca detalles aquí")</f>
        <v>Por favor, introduzca detalles aquí</v>
      </c>
      <c r="M572" s="30" t="str">
        <f>IF(ISERROR(VLOOKUP($E572,Listas!$T$4:$Y$44,5,FALSE)),"",VLOOKUP($E572,Listas!$T$4:$Y$44,5,FALSE))</f>
        <v/>
      </c>
      <c r="N572" s="30" t="str">
        <f>IF(ISERROR(VLOOKUP($E572,Listas!$T$4:$Y$44,6,FALSE)),"",VLOOKUP($E572,Listas!$T$4:$Y$44,6,FALSE))</f>
        <v/>
      </c>
    </row>
    <row r="573" spans="1:14" x14ac:dyDescent="0.25">
      <c r="A573" s="14"/>
      <c r="B573" s="23" t="s">
        <v>942</v>
      </c>
      <c r="C573" s="14" t="s">
        <v>934</v>
      </c>
      <c r="D573" s="27" t="str">
        <f>IF(ISERROR(VLOOKUP($B573,Listas!$R$4:$S$16,2,FALSE)),"",VLOOKUP($B573,Listas!$R$4:$S$16,2,FALSE))</f>
        <v/>
      </c>
      <c r="E573" s="27" t="s">
        <v>985</v>
      </c>
      <c r="F573" s="27" t="s">
        <v>954</v>
      </c>
      <c r="G573" s="15"/>
      <c r="H573" s="15" t="s">
        <v>909</v>
      </c>
      <c r="I573" s="28" t="str">
        <f>IF(ISERROR(VLOOKUP($B573&amp;" "&amp;$J573,Listas!$AB$4:$AC$16,2,FALSE)),"",VLOOKUP($B573&amp;" "&amp;$J573,Listas!$AB$4:$AC$16,2,FALSE))</f>
        <v/>
      </c>
      <c r="J573" s="15" t="str">
        <f>IF(ISERROR(VLOOKUP($H573,Listas!$L$4:$M$7,2,FALSE)),"",VLOOKUP($H573,Listas!$L$4:$M$7,2,FALSE))</f>
        <v/>
      </c>
      <c r="K573" s="29" t="str">
        <f t="shared" si="8"/>
        <v/>
      </c>
      <c r="L573" s="29" t="str">
        <f>IF(C573="no",VLOOKUP(B573,Listas!$R$4:$Z$17,9, FALSE),"Por favor, introduzca detalles aquí")</f>
        <v>Por favor, introduzca detalles aquí</v>
      </c>
      <c r="M573" s="30" t="str">
        <f>IF(ISERROR(VLOOKUP($E573,Listas!$T$4:$Y$44,5,FALSE)),"",VLOOKUP($E573,Listas!$T$4:$Y$44,5,FALSE))</f>
        <v/>
      </c>
      <c r="N573" s="30" t="str">
        <f>IF(ISERROR(VLOOKUP($E573,Listas!$T$4:$Y$44,6,FALSE)),"",VLOOKUP($E573,Listas!$T$4:$Y$44,6,FALSE))</f>
        <v/>
      </c>
    </row>
    <row r="574" spans="1:14" x14ac:dyDescent="0.25">
      <c r="A574" s="14"/>
      <c r="B574" s="23" t="s">
        <v>942</v>
      </c>
      <c r="C574" s="14" t="s">
        <v>934</v>
      </c>
      <c r="D574" s="27" t="str">
        <f>IF(ISERROR(VLOOKUP($B574,Listas!$R$4:$S$16,2,FALSE)),"",VLOOKUP($B574,Listas!$R$4:$S$16,2,FALSE))</f>
        <v/>
      </c>
      <c r="E574" s="27" t="s">
        <v>985</v>
      </c>
      <c r="F574" s="27" t="s">
        <v>954</v>
      </c>
      <c r="G574" s="15"/>
      <c r="H574" s="15" t="s">
        <v>909</v>
      </c>
      <c r="I574" s="28" t="str">
        <f>IF(ISERROR(VLOOKUP($B574&amp;" "&amp;$J574,Listas!$AB$4:$AC$16,2,FALSE)),"",VLOOKUP($B574&amp;" "&amp;$J574,Listas!$AB$4:$AC$16,2,FALSE))</f>
        <v/>
      </c>
      <c r="J574" s="15" t="str">
        <f>IF(ISERROR(VLOOKUP($H574,Listas!$L$4:$M$7,2,FALSE)),"",VLOOKUP($H574,Listas!$L$4:$M$7,2,FALSE))</f>
        <v/>
      </c>
      <c r="K574" s="29" t="str">
        <f t="shared" si="8"/>
        <v/>
      </c>
      <c r="L574" s="29" t="str">
        <f>IF(C574="no",VLOOKUP(B574,Listas!$R$4:$Z$17,9, FALSE),"Por favor, introduzca detalles aquí")</f>
        <v>Por favor, introduzca detalles aquí</v>
      </c>
      <c r="M574" s="30" t="str">
        <f>IF(ISERROR(VLOOKUP($E574,Listas!$T$4:$Y$44,5,FALSE)),"",VLOOKUP($E574,Listas!$T$4:$Y$44,5,FALSE))</f>
        <v/>
      </c>
      <c r="N574" s="30" t="str">
        <f>IF(ISERROR(VLOOKUP($E574,Listas!$T$4:$Y$44,6,FALSE)),"",VLOOKUP($E574,Listas!$T$4:$Y$44,6,FALSE))</f>
        <v/>
      </c>
    </row>
    <row r="575" spans="1:14" x14ac:dyDescent="0.25">
      <c r="A575" s="14"/>
      <c r="B575" s="23" t="s">
        <v>942</v>
      </c>
      <c r="C575" s="14" t="s">
        <v>934</v>
      </c>
      <c r="D575" s="27" t="str">
        <f>IF(ISERROR(VLOOKUP($B575,Listas!$R$4:$S$16,2,FALSE)),"",VLOOKUP($B575,Listas!$R$4:$S$16,2,FALSE))</f>
        <v/>
      </c>
      <c r="E575" s="27" t="s">
        <v>985</v>
      </c>
      <c r="F575" s="27" t="s">
        <v>954</v>
      </c>
      <c r="G575" s="15"/>
      <c r="H575" s="15" t="s">
        <v>909</v>
      </c>
      <c r="I575" s="28" t="str">
        <f>IF(ISERROR(VLOOKUP($B575&amp;" "&amp;$J575,Listas!$AB$4:$AC$16,2,FALSE)),"",VLOOKUP($B575&amp;" "&amp;$J575,Listas!$AB$4:$AC$16,2,FALSE))</f>
        <v/>
      </c>
      <c r="J575" s="15" t="str">
        <f>IF(ISERROR(VLOOKUP($H575,Listas!$L$4:$M$7,2,FALSE)),"",VLOOKUP($H575,Listas!$L$4:$M$7,2,FALSE))</f>
        <v/>
      </c>
      <c r="K575" s="29" t="str">
        <f t="shared" si="8"/>
        <v/>
      </c>
      <c r="L575" s="29" t="str">
        <f>IF(C575="no",VLOOKUP(B575,Listas!$R$4:$Z$17,9, FALSE),"Por favor, introduzca detalles aquí")</f>
        <v>Por favor, introduzca detalles aquí</v>
      </c>
      <c r="M575" s="30" t="str">
        <f>IF(ISERROR(VLOOKUP($E575,Listas!$T$4:$Y$44,5,FALSE)),"",VLOOKUP($E575,Listas!$T$4:$Y$44,5,FALSE))</f>
        <v/>
      </c>
      <c r="N575" s="30" t="str">
        <f>IF(ISERROR(VLOOKUP($E575,Listas!$T$4:$Y$44,6,FALSE)),"",VLOOKUP($E575,Listas!$T$4:$Y$44,6,FALSE))</f>
        <v/>
      </c>
    </row>
    <row r="576" spans="1:14" x14ac:dyDescent="0.25">
      <c r="A576" s="14"/>
      <c r="B576" s="23" t="s">
        <v>942</v>
      </c>
      <c r="C576" s="14" t="s">
        <v>934</v>
      </c>
      <c r="D576" s="27" t="str">
        <f>IF(ISERROR(VLOOKUP($B576,Listas!$R$4:$S$16,2,FALSE)),"",VLOOKUP($B576,Listas!$R$4:$S$16,2,FALSE))</f>
        <v/>
      </c>
      <c r="E576" s="27" t="s">
        <v>985</v>
      </c>
      <c r="F576" s="27" t="s">
        <v>954</v>
      </c>
      <c r="G576" s="15"/>
      <c r="H576" s="15" t="s">
        <v>909</v>
      </c>
      <c r="I576" s="28" t="str">
        <f>IF(ISERROR(VLOOKUP($B576&amp;" "&amp;$J576,Listas!$AB$4:$AC$16,2,FALSE)),"",VLOOKUP($B576&amp;" "&amp;$J576,Listas!$AB$4:$AC$16,2,FALSE))</f>
        <v/>
      </c>
      <c r="J576" s="15" t="str">
        <f>IF(ISERROR(VLOOKUP($H576,Listas!$L$4:$M$7,2,FALSE)),"",VLOOKUP($H576,Listas!$L$4:$M$7,2,FALSE))</f>
        <v/>
      </c>
      <c r="K576" s="29" t="str">
        <f t="shared" si="8"/>
        <v/>
      </c>
      <c r="L576" s="29" t="str">
        <f>IF(C576="no",VLOOKUP(B576,Listas!$R$4:$Z$17,9, FALSE),"Por favor, introduzca detalles aquí")</f>
        <v>Por favor, introduzca detalles aquí</v>
      </c>
      <c r="M576" s="30" t="str">
        <f>IF(ISERROR(VLOOKUP($E576,Listas!$T$4:$Y$44,5,FALSE)),"",VLOOKUP($E576,Listas!$T$4:$Y$44,5,FALSE))</f>
        <v/>
      </c>
      <c r="N576" s="30" t="str">
        <f>IF(ISERROR(VLOOKUP($E576,Listas!$T$4:$Y$44,6,FALSE)),"",VLOOKUP($E576,Listas!$T$4:$Y$44,6,FALSE))</f>
        <v/>
      </c>
    </row>
    <row r="577" spans="1:14" x14ac:dyDescent="0.25">
      <c r="A577" s="14"/>
      <c r="B577" s="23" t="s">
        <v>942</v>
      </c>
      <c r="C577" s="14" t="s">
        <v>934</v>
      </c>
      <c r="D577" s="27" t="str">
        <f>IF(ISERROR(VLOOKUP($B577,Listas!$R$4:$S$16,2,FALSE)),"",VLOOKUP($B577,Listas!$R$4:$S$16,2,FALSE))</f>
        <v/>
      </c>
      <c r="E577" s="27" t="s">
        <v>985</v>
      </c>
      <c r="F577" s="27" t="s">
        <v>954</v>
      </c>
      <c r="G577" s="15"/>
      <c r="H577" s="15" t="s">
        <v>909</v>
      </c>
      <c r="I577" s="28" t="str">
        <f>IF(ISERROR(VLOOKUP($B577&amp;" "&amp;$J577,Listas!$AB$4:$AC$16,2,FALSE)),"",VLOOKUP($B577&amp;" "&amp;$J577,Listas!$AB$4:$AC$16,2,FALSE))</f>
        <v/>
      </c>
      <c r="J577" s="15" t="str">
        <f>IF(ISERROR(VLOOKUP($H577,Listas!$L$4:$M$7,2,FALSE)),"",VLOOKUP($H577,Listas!$L$4:$M$7,2,FALSE))</f>
        <v/>
      </c>
      <c r="K577" s="29" t="str">
        <f t="shared" si="8"/>
        <v/>
      </c>
      <c r="L577" s="29" t="str">
        <f>IF(C577="no",VLOOKUP(B577,Listas!$R$4:$Z$17,9, FALSE),"Por favor, introduzca detalles aquí")</f>
        <v>Por favor, introduzca detalles aquí</v>
      </c>
      <c r="M577" s="30" t="str">
        <f>IF(ISERROR(VLOOKUP($E577,Listas!$T$4:$Y$44,5,FALSE)),"",VLOOKUP($E577,Listas!$T$4:$Y$44,5,FALSE))</f>
        <v/>
      </c>
      <c r="N577" s="30" t="str">
        <f>IF(ISERROR(VLOOKUP($E577,Listas!$T$4:$Y$44,6,FALSE)),"",VLOOKUP($E577,Listas!$T$4:$Y$44,6,FALSE))</f>
        <v/>
      </c>
    </row>
    <row r="578" spans="1:14" x14ac:dyDescent="0.25">
      <c r="A578" s="14"/>
      <c r="B578" s="23" t="s">
        <v>942</v>
      </c>
      <c r="C578" s="14" t="s">
        <v>934</v>
      </c>
      <c r="D578" s="27" t="str">
        <f>IF(ISERROR(VLOOKUP($B578,Listas!$R$4:$S$16,2,FALSE)),"",VLOOKUP($B578,Listas!$R$4:$S$16,2,FALSE))</f>
        <v/>
      </c>
      <c r="E578" s="27" t="s">
        <v>985</v>
      </c>
      <c r="F578" s="27" t="s">
        <v>954</v>
      </c>
      <c r="G578" s="15"/>
      <c r="H578" s="15" t="s">
        <v>909</v>
      </c>
      <c r="I578" s="28" t="str">
        <f>IF(ISERROR(VLOOKUP($B578&amp;" "&amp;$J578,Listas!$AB$4:$AC$16,2,FALSE)),"",VLOOKUP($B578&amp;" "&amp;$J578,Listas!$AB$4:$AC$16,2,FALSE))</f>
        <v/>
      </c>
      <c r="J578" s="15" t="str">
        <f>IF(ISERROR(VLOOKUP($H578,Listas!$L$4:$M$7,2,FALSE)),"",VLOOKUP($H578,Listas!$L$4:$M$7,2,FALSE))</f>
        <v/>
      </c>
      <c r="K578" s="29" t="str">
        <f t="shared" si="8"/>
        <v/>
      </c>
      <c r="L578" s="29" t="str">
        <f>IF(C578="no",VLOOKUP(B578,Listas!$R$4:$Z$17,9, FALSE),"Por favor, introduzca detalles aquí")</f>
        <v>Por favor, introduzca detalles aquí</v>
      </c>
      <c r="M578" s="30" t="str">
        <f>IF(ISERROR(VLOOKUP($E578,Listas!$T$4:$Y$44,5,FALSE)),"",VLOOKUP($E578,Listas!$T$4:$Y$44,5,FALSE))</f>
        <v/>
      </c>
      <c r="N578" s="30" t="str">
        <f>IF(ISERROR(VLOOKUP($E578,Listas!$T$4:$Y$44,6,FALSE)),"",VLOOKUP($E578,Listas!$T$4:$Y$44,6,FALSE))</f>
        <v/>
      </c>
    </row>
    <row r="579" spans="1:14" x14ac:dyDescent="0.25">
      <c r="A579" s="14"/>
      <c r="B579" s="23" t="s">
        <v>942</v>
      </c>
      <c r="C579" s="14" t="s">
        <v>934</v>
      </c>
      <c r="D579" s="27" t="str">
        <f>IF(ISERROR(VLOOKUP($B579,Listas!$R$4:$S$16,2,FALSE)),"",VLOOKUP($B579,Listas!$R$4:$S$16,2,FALSE))</f>
        <v/>
      </c>
      <c r="E579" s="27" t="s">
        <v>985</v>
      </c>
      <c r="F579" s="27" t="s">
        <v>954</v>
      </c>
      <c r="G579" s="15"/>
      <c r="H579" s="15" t="s">
        <v>909</v>
      </c>
      <c r="I579" s="28" t="str">
        <f>IF(ISERROR(VLOOKUP($B579&amp;" "&amp;$J579,Listas!$AB$4:$AC$16,2,FALSE)),"",VLOOKUP($B579&amp;" "&amp;$J579,Listas!$AB$4:$AC$16,2,FALSE))</f>
        <v/>
      </c>
      <c r="J579" s="15" t="str">
        <f>IF(ISERROR(VLOOKUP($H579,Listas!$L$4:$M$7,2,FALSE)),"",VLOOKUP($H579,Listas!$L$4:$M$7,2,FALSE))</f>
        <v/>
      </c>
      <c r="K579" s="29" t="str">
        <f t="shared" si="8"/>
        <v/>
      </c>
      <c r="L579" s="29" t="str">
        <f>IF(C579="no",VLOOKUP(B579,Listas!$R$4:$Z$17,9, FALSE),"Por favor, introduzca detalles aquí")</f>
        <v>Por favor, introduzca detalles aquí</v>
      </c>
      <c r="M579" s="30" t="str">
        <f>IF(ISERROR(VLOOKUP($E579,Listas!$T$4:$Y$44,5,FALSE)),"",VLOOKUP($E579,Listas!$T$4:$Y$44,5,FALSE))</f>
        <v/>
      </c>
      <c r="N579" s="30" t="str">
        <f>IF(ISERROR(VLOOKUP($E579,Listas!$T$4:$Y$44,6,FALSE)),"",VLOOKUP($E579,Listas!$T$4:$Y$44,6,FALSE))</f>
        <v/>
      </c>
    </row>
    <row r="580" spans="1:14" x14ac:dyDescent="0.25">
      <c r="A580" s="14"/>
      <c r="B580" s="23" t="s">
        <v>942</v>
      </c>
      <c r="C580" s="14" t="s">
        <v>934</v>
      </c>
      <c r="D580" s="27" t="str">
        <f>IF(ISERROR(VLOOKUP($B580,Listas!$R$4:$S$16,2,FALSE)),"",VLOOKUP($B580,Listas!$R$4:$S$16,2,FALSE))</f>
        <v/>
      </c>
      <c r="E580" s="27" t="s">
        <v>985</v>
      </c>
      <c r="F580" s="27" t="s">
        <v>954</v>
      </c>
      <c r="G580" s="15"/>
      <c r="H580" s="15" t="s">
        <v>909</v>
      </c>
      <c r="I580" s="28" t="str">
        <f>IF(ISERROR(VLOOKUP($B580&amp;" "&amp;$J580,Listas!$AB$4:$AC$16,2,FALSE)),"",VLOOKUP($B580&amp;" "&amp;$J580,Listas!$AB$4:$AC$16,2,FALSE))</f>
        <v/>
      </c>
      <c r="J580" s="15" t="str">
        <f>IF(ISERROR(VLOOKUP($H580,Listas!$L$4:$M$7,2,FALSE)),"",VLOOKUP($H580,Listas!$L$4:$M$7,2,FALSE))</f>
        <v/>
      </c>
      <c r="K580" s="29" t="str">
        <f t="shared" si="8"/>
        <v/>
      </c>
      <c r="L580" s="29" t="str">
        <f>IF(C580="no",VLOOKUP(B580,Listas!$R$4:$Z$17,9, FALSE),"Por favor, introduzca detalles aquí")</f>
        <v>Por favor, introduzca detalles aquí</v>
      </c>
      <c r="M580" s="30" t="str">
        <f>IF(ISERROR(VLOOKUP($E580,Listas!$T$4:$Y$44,5,FALSE)),"",VLOOKUP($E580,Listas!$T$4:$Y$44,5,FALSE))</f>
        <v/>
      </c>
      <c r="N580" s="30" t="str">
        <f>IF(ISERROR(VLOOKUP($E580,Listas!$T$4:$Y$44,6,FALSE)),"",VLOOKUP($E580,Listas!$T$4:$Y$44,6,FALSE))</f>
        <v/>
      </c>
    </row>
    <row r="581" spans="1:14" x14ac:dyDescent="0.25">
      <c r="A581" s="14"/>
      <c r="B581" s="23" t="s">
        <v>942</v>
      </c>
      <c r="C581" s="14" t="s">
        <v>934</v>
      </c>
      <c r="D581" s="27" t="str">
        <f>IF(ISERROR(VLOOKUP($B581,Listas!$R$4:$S$16,2,FALSE)),"",VLOOKUP($B581,Listas!$R$4:$S$16,2,FALSE))</f>
        <v/>
      </c>
      <c r="E581" s="27" t="s">
        <v>985</v>
      </c>
      <c r="F581" s="27" t="s">
        <v>954</v>
      </c>
      <c r="G581" s="15"/>
      <c r="H581" s="15" t="s">
        <v>909</v>
      </c>
      <c r="I581" s="28" t="str">
        <f>IF(ISERROR(VLOOKUP($B581&amp;" "&amp;$J581,Listas!$AB$4:$AC$16,2,FALSE)),"",VLOOKUP($B581&amp;" "&amp;$J581,Listas!$AB$4:$AC$16,2,FALSE))</f>
        <v/>
      </c>
      <c r="J581" s="15" t="str">
        <f>IF(ISERROR(VLOOKUP($H581,Listas!$L$4:$M$7,2,FALSE)),"",VLOOKUP($H581,Listas!$L$4:$M$7,2,FALSE))</f>
        <v/>
      </c>
      <c r="K581" s="29" t="str">
        <f t="shared" si="8"/>
        <v/>
      </c>
      <c r="L581" s="29" t="str">
        <f>IF(C581="no",VLOOKUP(B581,Listas!$R$4:$Z$17,9, FALSE),"Por favor, introduzca detalles aquí")</f>
        <v>Por favor, introduzca detalles aquí</v>
      </c>
      <c r="M581" s="30" t="str">
        <f>IF(ISERROR(VLOOKUP($E581,Listas!$T$4:$Y$44,5,FALSE)),"",VLOOKUP($E581,Listas!$T$4:$Y$44,5,FALSE))</f>
        <v/>
      </c>
      <c r="N581" s="30" t="str">
        <f>IF(ISERROR(VLOOKUP($E581,Listas!$T$4:$Y$44,6,FALSE)),"",VLOOKUP($E581,Listas!$T$4:$Y$44,6,FALSE))</f>
        <v/>
      </c>
    </row>
    <row r="582" spans="1:14" x14ac:dyDescent="0.25">
      <c r="A582" s="14"/>
      <c r="B582" s="23" t="s">
        <v>942</v>
      </c>
      <c r="C582" s="14" t="s">
        <v>934</v>
      </c>
      <c r="D582" s="27" t="str">
        <f>IF(ISERROR(VLOOKUP($B582,Listas!$R$4:$S$16,2,FALSE)),"",VLOOKUP($B582,Listas!$R$4:$S$16,2,FALSE))</f>
        <v/>
      </c>
      <c r="E582" s="27" t="s">
        <v>985</v>
      </c>
      <c r="F582" s="27" t="s">
        <v>954</v>
      </c>
      <c r="G582" s="15"/>
      <c r="H582" s="15" t="s">
        <v>909</v>
      </c>
      <c r="I582" s="28" t="str">
        <f>IF(ISERROR(VLOOKUP($B582&amp;" "&amp;$J582,Listas!$AB$4:$AC$16,2,FALSE)),"",VLOOKUP($B582&amp;" "&amp;$J582,Listas!$AB$4:$AC$16,2,FALSE))</f>
        <v/>
      </c>
      <c r="J582" s="15" t="str">
        <f>IF(ISERROR(VLOOKUP($H582,Listas!$L$4:$M$7,2,FALSE)),"",VLOOKUP($H582,Listas!$L$4:$M$7,2,FALSE))</f>
        <v/>
      </c>
      <c r="K582" s="29" t="str">
        <f t="shared" si="8"/>
        <v/>
      </c>
      <c r="L582" s="29" t="str">
        <f>IF(C582="no",VLOOKUP(B582,Listas!$R$4:$Z$17,9, FALSE),"Por favor, introduzca detalles aquí")</f>
        <v>Por favor, introduzca detalles aquí</v>
      </c>
      <c r="M582" s="30" t="str">
        <f>IF(ISERROR(VLOOKUP($E582,Listas!$T$4:$Y$44,5,FALSE)),"",VLOOKUP($E582,Listas!$T$4:$Y$44,5,FALSE))</f>
        <v/>
      </c>
      <c r="N582" s="30" t="str">
        <f>IF(ISERROR(VLOOKUP($E582,Listas!$T$4:$Y$44,6,FALSE)),"",VLOOKUP($E582,Listas!$T$4:$Y$44,6,FALSE))</f>
        <v/>
      </c>
    </row>
    <row r="583" spans="1:14" x14ac:dyDescent="0.25">
      <c r="A583" s="14"/>
      <c r="B583" s="23" t="s">
        <v>942</v>
      </c>
      <c r="C583" s="14" t="s">
        <v>934</v>
      </c>
      <c r="D583" s="27" t="str">
        <f>IF(ISERROR(VLOOKUP($B583,Listas!$R$4:$S$16,2,FALSE)),"",VLOOKUP($B583,Listas!$R$4:$S$16,2,FALSE))</f>
        <v/>
      </c>
      <c r="E583" s="27" t="s">
        <v>985</v>
      </c>
      <c r="F583" s="27" t="s">
        <v>954</v>
      </c>
      <c r="G583" s="15"/>
      <c r="H583" s="15" t="s">
        <v>909</v>
      </c>
      <c r="I583" s="28" t="str">
        <f>IF(ISERROR(VLOOKUP($B583&amp;" "&amp;$J583,Listas!$AB$4:$AC$16,2,FALSE)),"",VLOOKUP($B583&amp;" "&amp;$J583,Listas!$AB$4:$AC$16,2,FALSE))</f>
        <v/>
      </c>
      <c r="J583" s="15" t="str">
        <f>IF(ISERROR(VLOOKUP($H583,Listas!$L$4:$M$7,2,FALSE)),"",VLOOKUP($H583,Listas!$L$4:$M$7,2,FALSE))</f>
        <v/>
      </c>
      <c r="K583" s="29" t="str">
        <f t="shared" si="8"/>
        <v/>
      </c>
      <c r="L583" s="29" t="str">
        <f>IF(C583="no",VLOOKUP(B583,Listas!$R$4:$Z$17,9, FALSE),"Por favor, introduzca detalles aquí")</f>
        <v>Por favor, introduzca detalles aquí</v>
      </c>
      <c r="M583" s="30" t="str">
        <f>IF(ISERROR(VLOOKUP($E583,Listas!$T$4:$Y$44,5,FALSE)),"",VLOOKUP($E583,Listas!$T$4:$Y$44,5,FALSE))</f>
        <v/>
      </c>
      <c r="N583" s="30" t="str">
        <f>IF(ISERROR(VLOOKUP($E583,Listas!$T$4:$Y$44,6,FALSE)),"",VLOOKUP($E583,Listas!$T$4:$Y$44,6,FALSE))</f>
        <v/>
      </c>
    </row>
    <row r="584" spans="1:14" x14ac:dyDescent="0.25">
      <c r="A584" s="14"/>
      <c r="B584" s="23" t="s">
        <v>942</v>
      </c>
      <c r="C584" s="14" t="s">
        <v>934</v>
      </c>
      <c r="D584" s="27" t="str">
        <f>IF(ISERROR(VLOOKUP($B584,Listas!$R$4:$S$16,2,FALSE)),"",VLOOKUP($B584,Listas!$R$4:$S$16,2,FALSE))</f>
        <v/>
      </c>
      <c r="E584" s="27" t="s">
        <v>985</v>
      </c>
      <c r="F584" s="27" t="s">
        <v>954</v>
      </c>
      <c r="G584" s="15"/>
      <c r="H584" s="15" t="s">
        <v>909</v>
      </c>
      <c r="I584" s="28" t="str">
        <f>IF(ISERROR(VLOOKUP($B584&amp;" "&amp;$J584,Listas!$AB$4:$AC$16,2,FALSE)),"",VLOOKUP($B584&amp;" "&amp;$J584,Listas!$AB$4:$AC$16,2,FALSE))</f>
        <v/>
      </c>
      <c r="J584" s="15" t="str">
        <f>IF(ISERROR(VLOOKUP($H584,Listas!$L$4:$M$7,2,FALSE)),"",VLOOKUP($H584,Listas!$L$4:$M$7,2,FALSE))</f>
        <v/>
      </c>
      <c r="K584" s="29" t="str">
        <f t="shared" ref="K584:K647" si="9">IF(ISERROR(G584*I584),"",G584*I584)</f>
        <v/>
      </c>
      <c r="L584" s="29" t="str">
        <f>IF(C584="no",VLOOKUP(B584,Listas!$R$4:$Z$17,9, FALSE),"Por favor, introduzca detalles aquí")</f>
        <v>Por favor, introduzca detalles aquí</v>
      </c>
      <c r="M584" s="30" t="str">
        <f>IF(ISERROR(VLOOKUP($E584,Listas!$T$4:$Y$44,5,FALSE)),"",VLOOKUP($E584,Listas!$T$4:$Y$44,5,FALSE))</f>
        <v/>
      </c>
      <c r="N584" s="30" t="str">
        <f>IF(ISERROR(VLOOKUP($E584,Listas!$T$4:$Y$44,6,FALSE)),"",VLOOKUP($E584,Listas!$T$4:$Y$44,6,FALSE))</f>
        <v/>
      </c>
    </row>
    <row r="585" spans="1:14" x14ac:dyDescent="0.25">
      <c r="A585" s="14"/>
      <c r="B585" s="23" t="s">
        <v>942</v>
      </c>
      <c r="C585" s="14" t="s">
        <v>934</v>
      </c>
      <c r="D585" s="27" t="str">
        <f>IF(ISERROR(VLOOKUP($B585,Listas!$R$4:$S$16,2,FALSE)),"",VLOOKUP($B585,Listas!$R$4:$S$16,2,FALSE))</f>
        <v/>
      </c>
      <c r="E585" s="27" t="s">
        <v>985</v>
      </c>
      <c r="F585" s="27" t="s">
        <v>954</v>
      </c>
      <c r="G585" s="15"/>
      <c r="H585" s="15" t="s">
        <v>909</v>
      </c>
      <c r="I585" s="28" t="str">
        <f>IF(ISERROR(VLOOKUP($B585&amp;" "&amp;$J585,Listas!$AB$4:$AC$16,2,FALSE)),"",VLOOKUP($B585&amp;" "&amp;$J585,Listas!$AB$4:$AC$16,2,FALSE))</f>
        <v/>
      </c>
      <c r="J585" s="15" t="str">
        <f>IF(ISERROR(VLOOKUP($H585,Listas!$L$4:$M$7,2,FALSE)),"",VLOOKUP($H585,Listas!$L$4:$M$7,2,FALSE))</f>
        <v/>
      </c>
      <c r="K585" s="29" t="str">
        <f t="shared" si="9"/>
        <v/>
      </c>
      <c r="L585" s="29" t="str">
        <f>IF(C585="no",VLOOKUP(B585,Listas!$R$4:$Z$17,9, FALSE),"Por favor, introduzca detalles aquí")</f>
        <v>Por favor, introduzca detalles aquí</v>
      </c>
      <c r="M585" s="30" t="str">
        <f>IF(ISERROR(VLOOKUP($E585,Listas!$T$4:$Y$44,5,FALSE)),"",VLOOKUP($E585,Listas!$T$4:$Y$44,5,FALSE))</f>
        <v/>
      </c>
      <c r="N585" s="30" t="str">
        <f>IF(ISERROR(VLOOKUP($E585,Listas!$T$4:$Y$44,6,FALSE)),"",VLOOKUP($E585,Listas!$T$4:$Y$44,6,FALSE))</f>
        <v/>
      </c>
    </row>
    <row r="586" spans="1:14" x14ac:dyDescent="0.25">
      <c r="A586" s="14"/>
      <c r="B586" s="23" t="s">
        <v>942</v>
      </c>
      <c r="C586" s="14" t="s">
        <v>934</v>
      </c>
      <c r="D586" s="27" t="str">
        <f>IF(ISERROR(VLOOKUP($B586,Listas!$R$4:$S$16,2,FALSE)),"",VLOOKUP($B586,Listas!$R$4:$S$16,2,FALSE))</f>
        <v/>
      </c>
      <c r="E586" s="27" t="s">
        <v>985</v>
      </c>
      <c r="F586" s="27" t="s">
        <v>954</v>
      </c>
      <c r="G586" s="15"/>
      <c r="H586" s="15" t="s">
        <v>909</v>
      </c>
      <c r="I586" s="28" t="str">
        <f>IF(ISERROR(VLOOKUP($B586&amp;" "&amp;$J586,Listas!$AB$4:$AC$16,2,FALSE)),"",VLOOKUP($B586&amp;" "&amp;$J586,Listas!$AB$4:$AC$16,2,FALSE))</f>
        <v/>
      </c>
      <c r="J586" s="15" t="str">
        <f>IF(ISERROR(VLOOKUP($H586,Listas!$L$4:$M$7,2,FALSE)),"",VLOOKUP($H586,Listas!$L$4:$M$7,2,FALSE))</f>
        <v/>
      </c>
      <c r="K586" s="29" t="str">
        <f t="shared" si="9"/>
        <v/>
      </c>
      <c r="L586" s="29" t="str">
        <f>IF(C586="no",VLOOKUP(B586,Listas!$R$4:$Z$17,9, FALSE),"Por favor, introduzca detalles aquí")</f>
        <v>Por favor, introduzca detalles aquí</v>
      </c>
      <c r="M586" s="30" t="str">
        <f>IF(ISERROR(VLOOKUP($E586,Listas!$T$4:$Y$44,5,FALSE)),"",VLOOKUP($E586,Listas!$T$4:$Y$44,5,FALSE))</f>
        <v/>
      </c>
      <c r="N586" s="30" t="str">
        <f>IF(ISERROR(VLOOKUP($E586,Listas!$T$4:$Y$44,6,FALSE)),"",VLOOKUP($E586,Listas!$T$4:$Y$44,6,FALSE))</f>
        <v/>
      </c>
    </row>
    <row r="587" spans="1:14" x14ac:dyDescent="0.25">
      <c r="A587" s="14"/>
      <c r="B587" s="23" t="s">
        <v>942</v>
      </c>
      <c r="C587" s="14" t="s">
        <v>934</v>
      </c>
      <c r="D587" s="27" t="str">
        <f>IF(ISERROR(VLOOKUP($B587,Listas!$R$4:$S$16,2,FALSE)),"",VLOOKUP($B587,Listas!$R$4:$S$16,2,FALSE))</f>
        <v/>
      </c>
      <c r="E587" s="27" t="s">
        <v>985</v>
      </c>
      <c r="F587" s="27" t="s">
        <v>954</v>
      </c>
      <c r="G587" s="15"/>
      <c r="H587" s="15" t="s">
        <v>909</v>
      </c>
      <c r="I587" s="28" t="str">
        <f>IF(ISERROR(VLOOKUP($B587&amp;" "&amp;$J587,Listas!$AB$4:$AC$16,2,FALSE)),"",VLOOKUP($B587&amp;" "&amp;$J587,Listas!$AB$4:$AC$16,2,FALSE))</f>
        <v/>
      </c>
      <c r="J587" s="15" t="str">
        <f>IF(ISERROR(VLOOKUP($H587,Listas!$L$4:$M$7,2,FALSE)),"",VLOOKUP($H587,Listas!$L$4:$M$7,2,FALSE))</f>
        <v/>
      </c>
      <c r="K587" s="29" t="str">
        <f t="shared" si="9"/>
        <v/>
      </c>
      <c r="L587" s="29" t="str">
        <f>IF(C587="no",VLOOKUP(B587,Listas!$R$4:$Z$17,9, FALSE),"Por favor, introduzca detalles aquí")</f>
        <v>Por favor, introduzca detalles aquí</v>
      </c>
      <c r="M587" s="30" t="str">
        <f>IF(ISERROR(VLOOKUP($E587,Listas!$T$4:$Y$44,5,FALSE)),"",VLOOKUP($E587,Listas!$T$4:$Y$44,5,FALSE))</f>
        <v/>
      </c>
      <c r="N587" s="30" t="str">
        <f>IF(ISERROR(VLOOKUP($E587,Listas!$T$4:$Y$44,6,FALSE)),"",VLOOKUP($E587,Listas!$T$4:$Y$44,6,FALSE))</f>
        <v/>
      </c>
    </row>
    <row r="588" spans="1:14" x14ac:dyDescent="0.25">
      <c r="A588" s="14"/>
      <c r="B588" s="23" t="s">
        <v>942</v>
      </c>
      <c r="C588" s="14" t="s">
        <v>934</v>
      </c>
      <c r="D588" s="27" t="str">
        <f>IF(ISERROR(VLOOKUP($B588,Listas!$R$4:$S$16,2,FALSE)),"",VLOOKUP($B588,Listas!$R$4:$S$16,2,FALSE))</f>
        <v/>
      </c>
      <c r="E588" s="27" t="s">
        <v>985</v>
      </c>
      <c r="F588" s="27" t="s">
        <v>954</v>
      </c>
      <c r="G588" s="15"/>
      <c r="H588" s="15" t="s">
        <v>909</v>
      </c>
      <c r="I588" s="28" t="str">
        <f>IF(ISERROR(VLOOKUP($B588&amp;" "&amp;$J588,Listas!$AB$4:$AC$16,2,FALSE)),"",VLOOKUP($B588&amp;" "&amp;$J588,Listas!$AB$4:$AC$16,2,FALSE))</f>
        <v/>
      </c>
      <c r="J588" s="15" t="str">
        <f>IF(ISERROR(VLOOKUP($H588,Listas!$L$4:$M$7,2,FALSE)),"",VLOOKUP($H588,Listas!$L$4:$M$7,2,FALSE))</f>
        <v/>
      </c>
      <c r="K588" s="29" t="str">
        <f t="shared" si="9"/>
        <v/>
      </c>
      <c r="L588" s="29" t="str">
        <f>IF(C588="no",VLOOKUP(B588,Listas!$R$4:$Z$17,9, FALSE),"Por favor, introduzca detalles aquí")</f>
        <v>Por favor, introduzca detalles aquí</v>
      </c>
      <c r="M588" s="30" t="str">
        <f>IF(ISERROR(VLOOKUP($E588,Listas!$T$4:$Y$44,5,FALSE)),"",VLOOKUP($E588,Listas!$T$4:$Y$44,5,FALSE))</f>
        <v/>
      </c>
      <c r="N588" s="30" t="str">
        <f>IF(ISERROR(VLOOKUP($E588,Listas!$T$4:$Y$44,6,FALSE)),"",VLOOKUP($E588,Listas!$T$4:$Y$44,6,FALSE))</f>
        <v/>
      </c>
    </row>
    <row r="589" spans="1:14" x14ac:dyDescent="0.25">
      <c r="A589" s="14"/>
      <c r="B589" s="23" t="s">
        <v>942</v>
      </c>
      <c r="C589" s="14" t="s">
        <v>934</v>
      </c>
      <c r="D589" s="27" t="str">
        <f>IF(ISERROR(VLOOKUP($B589,Listas!$R$4:$S$16,2,FALSE)),"",VLOOKUP($B589,Listas!$R$4:$S$16,2,FALSE))</f>
        <v/>
      </c>
      <c r="E589" s="27" t="s">
        <v>985</v>
      </c>
      <c r="F589" s="27" t="s">
        <v>954</v>
      </c>
      <c r="G589" s="15"/>
      <c r="H589" s="15" t="s">
        <v>909</v>
      </c>
      <c r="I589" s="28" t="str">
        <f>IF(ISERROR(VLOOKUP($B589&amp;" "&amp;$J589,Listas!$AB$4:$AC$16,2,FALSE)),"",VLOOKUP($B589&amp;" "&amp;$J589,Listas!$AB$4:$AC$16,2,FALSE))</f>
        <v/>
      </c>
      <c r="J589" s="15" t="str">
        <f>IF(ISERROR(VLOOKUP($H589,Listas!$L$4:$M$7,2,FALSE)),"",VLOOKUP($H589,Listas!$L$4:$M$7,2,FALSE))</f>
        <v/>
      </c>
      <c r="K589" s="29" t="str">
        <f t="shared" si="9"/>
        <v/>
      </c>
      <c r="L589" s="29" t="str">
        <f>IF(C589="no",VLOOKUP(B589,Listas!$R$4:$Z$17,9, FALSE),"Por favor, introduzca detalles aquí")</f>
        <v>Por favor, introduzca detalles aquí</v>
      </c>
      <c r="M589" s="30" t="str">
        <f>IF(ISERROR(VLOOKUP($E589,Listas!$T$4:$Y$44,5,FALSE)),"",VLOOKUP($E589,Listas!$T$4:$Y$44,5,FALSE))</f>
        <v/>
      </c>
      <c r="N589" s="30" t="str">
        <f>IF(ISERROR(VLOOKUP($E589,Listas!$T$4:$Y$44,6,FALSE)),"",VLOOKUP($E589,Listas!$T$4:$Y$44,6,FALSE))</f>
        <v/>
      </c>
    </row>
    <row r="590" spans="1:14" x14ac:dyDescent="0.25">
      <c r="A590" s="14"/>
      <c r="B590" s="23" t="s">
        <v>942</v>
      </c>
      <c r="C590" s="14" t="s">
        <v>934</v>
      </c>
      <c r="D590" s="27" t="str">
        <f>IF(ISERROR(VLOOKUP($B590,Listas!$R$4:$S$16,2,FALSE)),"",VLOOKUP($B590,Listas!$R$4:$S$16,2,FALSE))</f>
        <v/>
      </c>
      <c r="E590" s="27" t="s">
        <v>985</v>
      </c>
      <c r="F590" s="27" t="s">
        <v>954</v>
      </c>
      <c r="G590" s="15"/>
      <c r="H590" s="15" t="s">
        <v>909</v>
      </c>
      <c r="I590" s="28" t="str">
        <f>IF(ISERROR(VLOOKUP($B590&amp;" "&amp;$J590,Listas!$AB$4:$AC$16,2,FALSE)),"",VLOOKUP($B590&amp;" "&amp;$J590,Listas!$AB$4:$AC$16,2,FALSE))</f>
        <v/>
      </c>
      <c r="J590" s="15" t="str">
        <f>IF(ISERROR(VLOOKUP($H590,Listas!$L$4:$M$7,2,FALSE)),"",VLOOKUP($H590,Listas!$L$4:$M$7,2,FALSE))</f>
        <v/>
      </c>
      <c r="K590" s="29" t="str">
        <f t="shared" si="9"/>
        <v/>
      </c>
      <c r="L590" s="29" t="str">
        <f>IF(C590="no",VLOOKUP(B590,Listas!$R$4:$Z$17,9, FALSE),"Por favor, introduzca detalles aquí")</f>
        <v>Por favor, introduzca detalles aquí</v>
      </c>
      <c r="M590" s="30" t="str">
        <f>IF(ISERROR(VLOOKUP($E590,Listas!$T$4:$Y$44,5,FALSE)),"",VLOOKUP($E590,Listas!$T$4:$Y$44,5,FALSE))</f>
        <v/>
      </c>
      <c r="N590" s="30" t="str">
        <f>IF(ISERROR(VLOOKUP($E590,Listas!$T$4:$Y$44,6,FALSE)),"",VLOOKUP($E590,Listas!$T$4:$Y$44,6,FALSE))</f>
        <v/>
      </c>
    </row>
    <row r="591" spans="1:14" x14ac:dyDescent="0.25">
      <c r="A591" s="14"/>
      <c r="B591" s="23" t="s">
        <v>942</v>
      </c>
      <c r="C591" s="14" t="s">
        <v>934</v>
      </c>
      <c r="D591" s="27" t="str">
        <f>IF(ISERROR(VLOOKUP($B591,Listas!$R$4:$S$16,2,FALSE)),"",VLOOKUP($B591,Listas!$R$4:$S$16,2,FALSE))</f>
        <v/>
      </c>
      <c r="E591" s="27" t="s">
        <v>985</v>
      </c>
      <c r="F591" s="27" t="s">
        <v>954</v>
      </c>
      <c r="G591" s="15"/>
      <c r="H591" s="15" t="s">
        <v>909</v>
      </c>
      <c r="I591" s="28" t="str">
        <f>IF(ISERROR(VLOOKUP($B591&amp;" "&amp;$J591,Listas!$AB$4:$AC$16,2,FALSE)),"",VLOOKUP($B591&amp;" "&amp;$J591,Listas!$AB$4:$AC$16,2,FALSE))</f>
        <v/>
      </c>
      <c r="J591" s="15" t="str">
        <f>IF(ISERROR(VLOOKUP($H591,Listas!$L$4:$M$7,2,FALSE)),"",VLOOKUP($H591,Listas!$L$4:$M$7,2,FALSE))</f>
        <v/>
      </c>
      <c r="K591" s="29" t="str">
        <f t="shared" si="9"/>
        <v/>
      </c>
      <c r="L591" s="29" t="str">
        <f>IF(C591="no",VLOOKUP(B591,Listas!$R$4:$Z$17,9, FALSE),"Por favor, introduzca detalles aquí")</f>
        <v>Por favor, introduzca detalles aquí</v>
      </c>
      <c r="M591" s="30" t="str">
        <f>IF(ISERROR(VLOOKUP($E591,Listas!$T$4:$Y$44,5,FALSE)),"",VLOOKUP($E591,Listas!$T$4:$Y$44,5,FALSE))</f>
        <v/>
      </c>
      <c r="N591" s="30" t="str">
        <f>IF(ISERROR(VLOOKUP($E591,Listas!$T$4:$Y$44,6,FALSE)),"",VLOOKUP($E591,Listas!$T$4:$Y$44,6,FALSE))</f>
        <v/>
      </c>
    </row>
    <row r="592" spans="1:14" x14ac:dyDescent="0.25">
      <c r="A592" s="14"/>
      <c r="B592" s="23" t="s">
        <v>942</v>
      </c>
      <c r="C592" s="14" t="s">
        <v>934</v>
      </c>
      <c r="D592" s="27" t="str">
        <f>IF(ISERROR(VLOOKUP($B592,Listas!$R$4:$S$16,2,FALSE)),"",VLOOKUP($B592,Listas!$R$4:$S$16,2,FALSE))</f>
        <v/>
      </c>
      <c r="E592" s="27" t="s">
        <v>985</v>
      </c>
      <c r="F592" s="27" t="s">
        <v>954</v>
      </c>
      <c r="G592" s="15"/>
      <c r="H592" s="15" t="s">
        <v>909</v>
      </c>
      <c r="I592" s="28" t="str">
        <f>IF(ISERROR(VLOOKUP($B592&amp;" "&amp;$J592,Listas!$AB$4:$AC$16,2,FALSE)),"",VLOOKUP($B592&amp;" "&amp;$J592,Listas!$AB$4:$AC$16,2,FALSE))</f>
        <v/>
      </c>
      <c r="J592" s="15" t="str">
        <f>IF(ISERROR(VLOOKUP($H592,Listas!$L$4:$M$7,2,FALSE)),"",VLOOKUP($H592,Listas!$L$4:$M$7,2,FALSE))</f>
        <v/>
      </c>
      <c r="K592" s="29" t="str">
        <f t="shared" si="9"/>
        <v/>
      </c>
      <c r="L592" s="29" t="str">
        <f>IF(C592="no",VLOOKUP(B592,Listas!$R$4:$Z$17,9, FALSE),"Por favor, introduzca detalles aquí")</f>
        <v>Por favor, introduzca detalles aquí</v>
      </c>
      <c r="M592" s="30" t="str">
        <f>IF(ISERROR(VLOOKUP($E592,Listas!$T$4:$Y$44,5,FALSE)),"",VLOOKUP($E592,Listas!$T$4:$Y$44,5,FALSE))</f>
        <v/>
      </c>
      <c r="N592" s="30" t="str">
        <f>IF(ISERROR(VLOOKUP($E592,Listas!$T$4:$Y$44,6,FALSE)),"",VLOOKUP($E592,Listas!$T$4:$Y$44,6,FALSE))</f>
        <v/>
      </c>
    </row>
    <row r="593" spans="1:14" x14ac:dyDescent="0.25">
      <c r="A593" s="14"/>
      <c r="B593" s="23" t="s">
        <v>942</v>
      </c>
      <c r="C593" s="14" t="s">
        <v>934</v>
      </c>
      <c r="D593" s="27" t="str">
        <f>IF(ISERROR(VLOOKUP($B593,Listas!$R$4:$S$16,2,FALSE)),"",VLOOKUP($B593,Listas!$R$4:$S$16,2,FALSE))</f>
        <v/>
      </c>
      <c r="E593" s="27" t="s">
        <v>985</v>
      </c>
      <c r="F593" s="27" t="s">
        <v>954</v>
      </c>
      <c r="G593" s="15"/>
      <c r="H593" s="15" t="s">
        <v>909</v>
      </c>
      <c r="I593" s="28" t="str">
        <f>IF(ISERROR(VLOOKUP($B593&amp;" "&amp;$J593,Listas!$AB$4:$AC$16,2,FALSE)),"",VLOOKUP($B593&amp;" "&amp;$J593,Listas!$AB$4:$AC$16,2,FALSE))</f>
        <v/>
      </c>
      <c r="J593" s="15" t="str">
        <f>IF(ISERROR(VLOOKUP($H593,Listas!$L$4:$M$7,2,FALSE)),"",VLOOKUP($H593,Listas!$L$4:$M$7,2,FALSE))</f>
        <v/>
      </c>
      <c r="K593" s="29" t="str">
        <f t="shared" si="9"/>
        <v/>
      </c>
      <c r="L593" s="29" t="str">
        <f>IF(C593="no",VLOOKUP(B593,Listas!$R$4:$Z$17,9, FALSE),"Por favor, introduzca detalles aquí")</f>
        <v>Por favor, introduzca detalles aquí</v>
      </c>
      <c r="M593" s="30" t="str">
        <f>IF(ISERROR(VLOOKUP($E593,Listas!$T$4:$Y$44,5,FALSE)),"",VLOOKUP($E593,Listas!$T$4:$Y$44,5,FALSE))</f>
        <v/>
      </c>
      <c r="N593" s="30" t="str">
        <f>IF(ISERROR(VLOOKUP($E593,Listas!$T$4:$Y$44,6,FALSE)),"",VLOOKUP($E593,Listas!$T$4:$Y$44,6,FALSE))</f>
        <v/>
      </c>
    </row>
    <row r="594" spans="1:14" x14ac:dyDescent="0.25">
      <c r="A594" s="14"/>
      <c r="B594" s="23" t="s">
        <v>942</v>
      </c>
      <c r="C594" s="14" t="s">
        <v>934</v>
      </c>
      <c r="D594" s="27" t="str">
        <f>IF(ISERROR(VLOOKUP($B594,Listas!$R$4:$S$16,2,FALSE)),"",VLOOKUP($B594,Listas!$R$4:$S$16,2,FALSE))</f>
        <v/>
      </c>
      <c r="E594" s="27" t="s">
        <v>985</v>
      </c>
      <c r="F594" s="27" t="s">
        <v>954</v>
      </c>
      <c r="G594" s="15"/>
      <c r="H594" s="15" t="s">
        <v>909</v>
      </c>
      <c r="I594" s="28" t="str">
        <f>IF(ISERROR(VLOOKUP($B594&amp;" "&amp;$J594,Listas!$AB$4:$AC$16,2,FALSE)),"",VLOOKUP($B594&amp;" "&amp;$J594,Listas!$AB$4:$AC$16,2,FALSE))</f>
        <v/>
      </c>
      <c r="J594" s="15" t="str">
        <f>IF(ISERROR(VLOOKUP($H594,Listas!$L$4:$M$7,2,FALSE)),"",VLOOKUP($H594,Listas!$L$4:$M$7,2,FALSE))</f>
        <v/>
      </c>
      <c r="K594" s="29" t="str">
        <f t="shared" si="9"/>
        <v/>
      </c>
      <c r="L594" s="29" t="str">
        <f>IF(C594="no",VLOOKUP(B594,Listas!$R$4:$Z$17,9, FALSE),"Por favor, introduzca detalles aquí")</f>
        <v>Por favor, introduzca detalles aquí</v>
      </c>
      <c r="M594" s="30" t="str">
        <f>IF(ISERROR(VLOOKUP($E594,Listas!$T$4:$Y$44,5,FALSE)),"",VLOOKUP($E594,Listas!$T$4:$Y$44,5,FALSE))</f>
        <v/>
      </c>
      <c r="N594" s="30" t="str">
        <f>IF(ISERROR(VLOOKUP($E594,Listas!$T$4:$Y$44,6,FALSE)),"",VLOOKUP($E594,Listas!$T$4:$Y$44,6,FALSE))</f>
        <v/>
      </c>
    </row>
    <row r="595" spans="1:14" x14ac:dyDescent="0.25">
      <c r="A595" s="14"/>
      <c r="B595" s="23" t="s">
        <v>942</v>
      </c>
      <c r="C595" s="14" t="s">
        <v>934</v>
      </c>
      <c r="D595" s="27" t="str">
        <f>IF(ISERROR(VLOOKUP($B595,Listas!$R$4:$S$16,2,FALSE)),"",VLOOKUP($B595,Listas!$R$4:$S$16,2,FALSE))</f>
        <v/>
      </c>
      <c r="E595" s="27" t="s">
        <v>985</v>
      </c>
      <c r="F595" s="27" t="s">
        <v>954</v>
      </c>
      <c r="G595" s="15"/>
      <c r="H595" s="15" t="s">
        <v>909</v>
      </c>
      <c r="I595" s="28" t="str">
        <f>IF(ISERROR(VLOOKUP($B595&amp;" "&amp;$J595,Listas!$AB$4:$AC$16,2,FALSE)),"",VLOOKUP($B595&amp;" "&amp;$J595,Listas!$AB$4:$AC$16,2,FALSE))</f>
        <v/>
      </c>
      <c r="J595" s="15" t="str">
        <f>IF(ISERROR(VLOOKUP($H595,Listas!$L$4:$M$7,2,FALSE)),"",VLOOKUP($H595,Listas!$L$4:$M$7,2,FALSE))</f>
        <v/>
      </c>
      <c r="K595" s="29" t="str">
        <f t="shared" si="9"/>
        <v/>
      </c>
      <c r="L595" s="29" t="str">
        <f>IF(C595="no",VLOOKUP(B595,Listas!$R$4:$Z$17,9, FALSE),"Por favor, introduzca detalles aquí")</f>
        <v>Por favor, introduzca detalles aquí</v>
      </c>
      <c r="M595" s="30" t="str">
        <f>IF(ISERROR(VLOOKUP($E595,Listas!$T$4:$Y$44,5,FALSE)),"",VLOOKUP($E595,Listas!$T$4:$Y$44,5,FALSE))</f>
        <v/>
      </c>
      <c r="N595" s="30" t="str">
        <f>IF(ISERROR(VLOOKUP($E595,Listas!$T$4:$Y$44,6,FALSE)),"",VLOOKUP($E595,Listas!$T$4:$Y$44,6,FALSE))</f>
        <v/>
      </c>
    </row>
    <row r="596" spans="1:14" x14ac:dyDescent="0.25">
      <c r="A596" s="14"/>
      <c r="B596" s="23" t="s">
        <v>942</v>
      </c>
      <c r="C596" s="14" t="s">
        <v>934</v>
      </c>
      <c r="D596" s="27" t="str">
        <f>IF(ISERROR(VLOOKUP($B596,Listas!$R$4:$S$16,2,FALSE)),"",VLOOKUP($B596,Listas!$R$4:$S$16,2,FALSE))</f>
        <v/>
      </c>
      <c r="E596" s="27" t="s">
        <v>985</v>
      </c>
      <c r="F596" s="27" t="s">
        <v>954</v>
      </c>
      <c r="G596" s="15"/>
      <c r="H596" s="15" t="s">
        <v>909</v>
      </c>
      <c r="I596" s="28" t="str">
        <f>IF(ISERROR(VLOOKUP($B596&amp;" "&amp;$J596,Listas!$AB$4:$AC$16,2,FALSE)),"",VLOOKUP($B596&amp;" "&amp;$J596,Listas!$AB$4:$AC$16,2,FALSE))</f>
        <v/>
      </c>
      <c r="J596" s="15" t="str">
        <f>IF(ISERROR(VLOOKUP($H596,Listas!$L$4:$M$7,2,FALSE)),"",VLOOKUP($H596,Listas!$L$4:$M$7,2,FALSE))</f>
        <v/>
      </c>
      <c r="K596" s="29" t="str">
        <f t="shared" si="9"/>
        <v/>
      </c>
      <c r="L596" s="29" t="str">
        <f>IF(C596="no",VLOOKUP(B596,Listas!$R$4:$Z$17,9, FALSE),"Por favor, introduzca detalles aquí")</f>
        <v>Por favor, introduzca detalles aquí</v>
      </c>
      <c r="M596" s="30" t="str">
        <f>IF(ISERROR(VLOOKUP($E596,Listas!$T$4:$Y$44,5,FALSE)),"",VLOOKUP($E596,Listas!$T$4:$Y$44,5,FALSE))</f>
        <v/>
      </c>
      <c r="N596" s="30" t="str">
        <f>IF(ISERROR(VLOOKUP($E596,Listas!$T$4:$Y$44,6,FALSE)),"",VLOOKUP($E596,Listas!$T$4:$Y$44,6,FALSE))</f>
        <v/>
      </c>
    </row>
    <row r="597" spans="1:14" x14ac:dyDescent="0.25">
      <c r="A597" s="14"/>
      <c r="B597" s="23" t="s">
        <v>942</v>
      </c>
      <c r="C597" s="14" t="s">
        <v>934</v>
      </c>
      <c r="D597" s="27" t="str">
        <f>IF(ISERROR(VLOOKUP($B597,Listas!$R$4:$S$16,2,FALSE)),"",VLOOKUP($B597,Listas!$R$4:$S$16,2,FALSE))</f>
        <v/>
      </c>
      <c r="E597" s="27" t="s">
        <v>985</v>
      </c>
      <c r="F597" s="27" t="s">
        <v>954</v>
      </c>
      <c r="G597" s="15"/>
      <c r="H597" s="15" t="s">
        <v>909</v>
      </c>
      <c r="I597" s="28" t="str">
        <f>IF(ISERROR(VLOOKUP($B597&amp;" "&amp;$J597,Listas!$AB$4:$AC$16,2,FALSE)),"",VLOOKUP($B597&amp;" "&amp;$J597,Listas!$AB$4:$AC$16,2,FALSE))</f>
        <v/>
      </c>
      <c r="J597" s="15" t="str">
        <f>IF(ISERROR(VLOOKUP($H597,Listas!$L$4:$M$7,2,FALSE)),"",VLOOKUP($H597,Listas!$L$4:$M$7,2,FALSE))</f>
        <v/>
      </c>
      <c r="K597" s="29" t="str">
        <f t="shared" si="9"/>
        <v/>
      </c>
      <c r="L597" s="29" t="str">
        <f>IF(C597="no",VLOOKUP(B597,Listas!$R$4:$Z$17,9, FALSE),"Por favor, introduzca detalles aquí")</f>
        <v>Por favor, introduzca detalles aquí</v>
      </c>
      <c r="M597" s="30" t="str">
        <f>IF(ISERROR(VLOOKUP($E597,Listas!$T$4:$Y$44,5,FALSE)),"",VLOOKUP($E597,Listas!$T$4:$Y$44,5,FALSE))</f>
        <v/>
      </c>
      <c r="N597" s="30" t="str">
        <f>IF(ISERROR(VLOOKUP($E597,Listas!$T$4:$Y$44,6,FALSE)),"",VLOOKUP($E597,Listas!$T$4:$Y$44,6,FALSE))</f>
        <v/>
      </c>
    </row>
    <row r="598" spans="1:14" x14ac:dyDescent="0.25">
      <c r="A598" s="14"/>
      <c r="B598" s="23" t="s">
        <v>942</v>
      </c>
      <c r="C598" s="14" t="s">
        <v>934</v>
      </c>
      <c r="D598" s="27" t="str">
        <f>IF(ISERROR(VLOOKUP($B598,Listas!$R$4:$S$16,2,FALSE)),"",VLOOKUP($B598,Listas!$R$4:$S$16,2,FALSE))</f>
        <v/>
      </c>
      <c r="E598" s="27" t="s">
        <v>985</v>
      </c>
      <c r="F598" s="27" t="s">
        <v>954</v>
      </c>
      <c r="G598" s="15"/>
      <c r="H598" s="15" t="s">
        <v>909</v>
      </c>
      <c r="I598" s="28" t="str">
        <f>IF(ISERROR(VLOOKUP($B598&amp;" "&amp;$J598,Listas!$AB$4:$AC$16,2,FALSE)),"",VLOOKUP($B598&amp;" "&amp;$J598,Listas!$AB$4:$AC$16,2,FALSE))</f>
        <v/>
      </c>
      <c r="J598" s="15" t="str">
        <f>IF(ISERROR(VLOOKUP($H598,Listas!$L$4:$M$7,2,FALSE)),"",VLOOKUP($H598,Listas!$L$4:$M$7,2,FALSE))</f>
        <v/>
      </c>
      <c r="K598" s="29" t="str">
        <f t="shared" si="9"/>
        <v/>
      </c>
      <c r="L598" s="29" t="str">
        <f>IF(C598="no",VLOOKUP(B598,Listas!$R$4:$Z$17,9, FALSE),"Por favor, introduzca detalles aquí")</f>
        <v>Por favor, introduzca detalles aquí</v>
      </c>
      <c r="M598" s="30" t="str">
        <f>IF(ISERROR(VLOOKUP($E598,Listas!$T$4:$Y$44,5,FALSE)),"",VLOOKUP($E598,Listas!$T$4:$Y$44,5,FALSE))</f>
        <v/>
      </c>
      <c r="N598" s="30" t="str">
        <f>IF(ISERROR(VLOOKUP($E598,Listas!$T$4:$Y$44,6,FALSE)),"",VLOOKUP($E598,Listas!$T$4:$Y$44,6,FALSE))</f>
        <v/>
      </c>
    </row>
    <row r="599" spans="1:14" x14ac:dyDescent="0.25">
      <c r="A599" s="14"/>
      <c r="B599" s="23" t="s">
        <v>942</v>
      </c>
      <c r="C599" s="14" t="s">
        <v>934</v>
      </c>
      <c r="D599" s="27" t="str">
        <f>IF(ISERROR(VLOOKUP($B599,Listas!$R$4:$S$16,2,FALSE)),"",VLOOKUP($B599,Listas!$R$4:$S$16,2,FALSE))</f>
        <v/>
      </c>
      <c r="E599" s="27" t="s">
        <v>985</v>
      </c>
      <c r="F599" s="27" t="s">
        <v>954</v>
      </c>
      <c r="G599" s="15"/>
      <c r="H599" s="15" t="s">
        <v>909</v>
      </c>
      <c r="I599" s="28" t="str">
        <f>IF(ISERROR(VLOOKUP($B599&amp;" "&amp;$J599,Listas!$AB$4:$AC$16,2,FALSE)),"",VLOOKUP($B599&amp;" "&amp;$J599,Listas!$AB$4:$AC$16,2,FALSE))</f>
        <v/>
      </c>
      <c r="J599" s="15" t="str">
        <f>IF(ISERROR(VLOOKUP($H599,Listas!$L$4:$M$7,2,FALSE)),"",VLOOKUP($H599,Listas!$L$4:$M$7,2,FALSE))</f>
        <v/>
      </c>
      <c r="K599" s="29" t="str">
        <f t="shared" si="9"/>
        <v/>
      </c>
      <c r="L599" s="29" t="str">
        <f>IF(C599="no",VLOOKUP(B599,Listas!$R$4:$Z$17,9, FALSE),"Por favor, introduzca detalles aquí")</f>
        <v>Por favor, introduzca detalles aquí</v>
      </c>
      <c r="M599" s="30" t="str">
        <f>IF(ISERROR(VLOOKUP($E599,Listas!$T$4:$Y$44,5,FALSE)),"",VLOOKUP($E599,Listas!$T$4:$Y$44,5,FALSE))</f>
        <v/>
      </c>
      <c r="N599" s="30" t="str">
        <f>IF(ISERROR(VLOOKUP($E599,Listas!$T$4:$Y$44,6,FALSE)),"",VLOOKUP($E599,Listas!$T$4:$Y$44,6,FALSE))</f>
        <v/>
      </c>
    </row>
    <row r="600" spans="1:14" x14ac:dyDescent="0.25">
      <c r="A600" s="14"/>
      <c r="B600" s="23" t="s">
        <v>942</v>
      </c>
      <c r="C600" s="14" t="s">
        <v>934</v>
      </c>
      <c r="D600" s="27" t="str">
        <f>IF(ISERROR(VLOOKUP($B600,Listas!$R$4:$S$16,2,FALSE)),"",VLOOKUP($B600,Listas!$R$4:$S$16,2,FALSE))</f>
        <v/>
      </c>
      <c r="E600" s="27" t="s">
        <v>985</v>
      </c>
      <c r="F600" s="27" t="s">
        <v>954</v>
      </c>
      <c r="G600" s="15"/>
      <c r="H600" s="15" t="s">
        <v>909</v>
      </c>
      <c r="I600" s="28" t="str">
        <f>IF(ISERROR(VLOOKUP($B600&amp;" "&amp;$J600,Listas!$AB$4:$AC$16,2,FALSE)),"",VLOOKUP($B600&amp;" "&amp;$J600,Listas!$AB$4:$AC$16,2,FALSE))</f>
        <v/>
      </c>
      <c r="J600" s="15" t="str">
        <f>IF(ISERROR(VLOOKUP($H600,Listas!$L$4:$M$7,2,FALSE)),"",VLOOKUP($H600,Listas!$L$4:$M$7,2,FALSE))</f>
        <v/>
      </c>
      <c r="K600" s="29" t="str">
        <f t="shared" si="9"/>
        <v/>
      </c>
      <c r="L600" s="29" t="str">
        <f>IF(C600="no",VLOOKUP(B600,Listas!$R$4:$Z$17,9, FALSE),"Por favor, introduzca detalles aquí")</f>
        <v>Por favor, introduzca detalles aquí</v>
      </c>
      <c r="M600" s="30" t="str">
        <f>IF(ISERROR(VLOOKUP($E600,Listas!$T$4:$Y$44,5,FALSE)),"",VLOOKUP($E600,Listas!$T$4:$Y$44,5,FALSE))</f>
        <v/>
      </c>
      <c r="N600" s="30" t="str">
        <f>IF(ISERROR(VLOOKUP($E600,Listas!$T$4:$Y$44,6,FALSE)),"",VLOOKUP($E600,Listas!$T$4:$Y$44,6,FALSE))</f>
        <v/>
      </c>
    </row>
    <row r="601" spans="1:14" x14ac:dyDescent="0.25">
      <c r="A601" s="14"/>
      <c r="B601" s="23" t="s">
        <v>942</v>
      </c>
      <c r="C601" s="14" t="s">
        <v>934</v>
      </c>
      <c r="D601" s="27" t="str">
        <f>IF(ISERROR(VLOOKUP($B601,Listas!$R$4:$S$16,2,FALSE)),"",VLOOKUP($B601,Listas!$R$4:$S$16,2,FALSE))</f>
        <v/>
      </c>
      <c r="E601" s="27" t="s">
        <v>985</v>
      </c>
      <c r="F601" s="27" t="s">
        <v>954</v>
      </c>
      <c r="G601" s="15"/>
      <c r="H601" s="15" t="s">
        <v>909</v>
      </c>
      <c r="I601" s="28" t="str">
        <f>IF(ISERROR(VLOOKUP($B601&amp;" "&amp;$J601,Listas!$AB$4:$AC$16,2,FALSE)),"",VLOOKUP($B601&amp;" "&amp;$J601,Listas!$AB$4:$AC$16,2,FALSE))</f>
        <v/>
      </c>
      <c r="J601" s="15" t="str">
        <f>IF(ISERROR(VLOOKUP($H601,Listas!$L$4:$M$7,2,FALSE)),"",VLOOKUP($H601,Listas!$L$4:$M$7,2,FALSE))</f>
        <v/>
      </c>
      <c r="K601" s="29" t="str">
        <f t="shared" si="9"/>
        <v/>
      </c>
      <c r="L601" s="29" t="str">
        <f>IF(C601="no",VLOOKUP(B601,Listas!$R$4:$Z$17,9, FALSE),"Por favor, introduzca detalles aquí")</f>
        <v>Por favor, introduzca detalles aquí</v>
      </c>
      <c r="M601" s="30" t="str">
        <f>IF(ISERROR(VLOOKUP($E601,Listas!$T$4:$Y$44,5,FALSE)),"",VLOOKUP($E601,Listas!$T$4:$Y$44,5,FALSE))</f>
        <v/>
      </c>
      <c r="N601" s="30" t="str">
        <f>IF(ISERROR(VLOOKUP($E601,Listas!$T$4:$Y$44,6,FALSE)),"",VLOOKUP($E601,Listas!$T$4:$Y$44,6,FALSE))</f>
        <v/>
      </c>
    </row>
    <row r="602" spans="1:14" x14ac:dyDescent="0.25">
      <c r="A602" s="14"/>
      <c r="B602" s="23" t="s">
        <v>942</v>
      </c>
      <c r="C602" s="14" t="s">
        <v>934</v>
      </c>
      <c r="D602" s="27" t="str">
        <f>IF(ISERROR(VLOOKUP($B602,Listas!$R$4:$S$16,2,FALSE)),"",VLOOKUP($B602,Listas!$R$4:$S$16,2,FALSE))</f>
        <v/>
      </c>
      <c r="E602" s="27" t="s">
        <v>985</v>
      </c>
      <c r="F602" s="27" t="s">
        <v>954</v>
      </c>
      <c r="G602" s="15"/>
      <c r="H602" s="15" t="s">
        <v>909</v>
      </c>
      <c r="I602" s="28" t="str">
        <f>IF(ISERROR(VLOOKUP($B602&amp;" "&amp;$J602,Listas!$AB$4:$AC$16,2,FALSE)),"",VLOOKUP($B602&amp;" "&amp;$J602,Listas!$AB$4:$AC$16,2,FALSE))</f>
        <v/>
      </c>
      <c r="J602" s="15" t="str">
        <f>IF(ISERROR(VLOOKUP($H602,Listas!$L$4:$M$7,2,FALSE)),"",VLOOKUP($H602,Listas!$L$4:$M$7,2,FALSE))</f>
        <v/>
      </c>
      <c r="K602" s="29" t="str">
        <f t="shared" si="9"/>
        <v/>
      </c>
      <c r="L602" s="29" t="str">
        <f>IF(C602="no",VLOOKUP(B602,Listas!$R$4:$Z$17,9, FALSE),"Por favor, introduzca detalles aquí")</f>
        <v>Por favor, introduzca detalles aquí</v>
      </c>
      <c r="M602" s="30" t="str">
        <f>IF(ISERROR(VLOOKUP($E602,Listas!$T$4:$Y$44,5,FALSE)),"",VLOOKUP($E602,Listas!$T$4:$Y$44,5,FALSE))</f>
        <v/>
      </c>
      <c r="N602" s="30" t="str">
        <f>IF(ISERROR(VLOOKUP($E602,Listas!$T$4:$Y$44,6,FALSE)),"",VLOOKUP($E602,Listas!$T$4:$Y$44,6,FALSE))</f>
        <v/>
      </c>
    </row>
    <row r="603" spans="1:14" x14ac:dyDescent="0.25">
      <c r="A603" s="14"/>
      <c r="B603" s="23" t="s">
        <v>942</v>
      </c>
      <c r="C603" s="14" t="s">
        <v>934</v>
      </c>
      <c r="D603" s="27" t="str">
        <f>IF(ISERROR(VLOOKUP($B603,Listas!$R$4:$S$16,2,FALSE)),"",VLOOKUP($B603,Listas!$R$4:$S$16,2,FALSE))</f>
        <v/>
      </c>
      <c r="E603" s="27" t="s">
        <v>985</v>
      </c>
      <c r="F603" s="27" t="s">
        <v>954</v>
      </c>
      <c r="G603" s="15"/>
      <c r="H603" s="15" t="s">
        <v>909</v>
      </c>
      <c r="I603" s="28" t="str">
        <f>IF(ISERROR(VLOOKUP($B603&amp;" "&amp;$J603,Listas!$AB$4:$AC$16,2,FALSE)),"",VLOOKUP($B603&amp;" "&amp;$J603,Listas!$AB$4:$AC$16,2,FALSE))</f>
        <v/>
      </c>
      <c r="J603" s="15" t="str">
        <f>IF(ISERROR(VLOOKUP($H603,Listas!$L$4:$M$7,2,FALSE)),"",VLOOKUP($H603,Listas!$L$4:$M$7,2,FALSE))</f>
        <v/>
      </c>
      <c r="K603" s="29" t="str">
        <f t="shared" si="9"/>
        <v/>
      </c>
      <c r="L603" s="29" t="str">
        <f>IF(C603="no",VLOOKUP(B603,Listas!$R$4:$Z$17,9, FALSE),"Por favor, introduzca detalles aquí")</f>
        <v>Por favor, introduzca detalles aquí</v>
      </c>
      <c r="M603" s="30" t="str">
        <f>IF(ISERROR(VLOOKUP($E603,Listas!$T$4:$Y$44,5,FALSE)),"",VLOOKUP($E603,Listas!$T$4:$Y$44,5,FALSE))</f>
        <v/>
      </c>
      <c r="N603" s="30" t="str">
        <f>IF(ISERROR(VLOOKUP($E603,Listas!$T$4:$Y$44,6,FALSE)),"",VLOOKUP($E603,Listas!$T$4:$Y$44,6,FALSE))</f>
        <v/>
      </c>
    </row>
    <row r="604" spans="1:14" x14ac:dyDescent="0.25">
      <c r="A604" s="14"/>
      <c r="B604" s="23" t="s">
        <v>942</v>
      </c>
      <c r="C604" s="14" t="s">
        <v>934</v>
      </c>
      <c r="D604" s="27" t="str">
        <f>IF(ISERROR(VLOOKUP($B604,Listas!$R$4:$S$16,2,FALSE)),"",VLOOKUP($B604,Listas!$R$4:$S$16,2,FALSE))</f>
        <v/>
      </c>
      <c r="E604" s="27" t="s">
        <v>985</v>
      </c>
      <c r="F604" s="27" t="s">
        <v>954</v>
      </c>
      <c r="G604" s="15"/>
      <c r="H604" s="15" t="s">
        <v>909</v>
      </c>
      <c r="I604" s="28" t="str">
        <f>IF(ISERROR(VLOOKUP($B604&amp;" "&amp;$J604,Listas!$AB$4:$AC$16,2,FALSE)),"",VLOOKUP($B604&amp;" "&amp;$J604,Listas!$AB$4:$AC$16,2,FALSE))</f>
        <v/>
      </c>
      <c r="J604" s="15" t="str">
        <f>IF(ISERROR(VLOOKUP($H604,Listas!$L$4:$M$7,2,FALSE)),"",VLOOKUP($H604,Listas!$L$4:$M$7,2,FALSE))</f>
        <v/>
      </c>
      <c r="K604" s="29" t="str">
        <f t="shared" si="9"/>
        <v/>
      </c>
      <c r="L604" s="29" t="str">
        <f>IF(C604="no",VLOOKUP(B604,Listas!$R$4:$Z$17,9, FALSE),"Por favor, introduzca detalles aquí")</f>
        <v>Por favor, introduzca detalles aquí</v>
      </c>
      <c r="M604" s="30" t="str">
        <f>IF(ISERROR(VLOOKUP($E604,Listas!$T$4:$Y$44,5,FALSE)),"",VLOOKUP($E604,Listas!$T$4:$Y$44,5,FALSE))</f>
        <v/>
      </c>
      <c r="N604" s="30" t="str">
        <f>IF(ISERROR(VLOOKUP($E604,Listas!$T$4:$Y$44,6,FALSE)),"",VLOOKUP($E604,Listas!$T$4:$Y$44,6,FALSE))</f>
        <v/>
      </c>
    </row>
    <row r="605" spans="1:14" x14ac:dyDescent="0.25">
      <c r="A605" s="14"/>
      <c r="B605" s="23" t="s">
        <v>942</v>
      </c>
      <c r="C605" s="14" t="s">
        <v>934</v>
      </c>
      <c r="D605" s="27" t="str">
        <f>IF(ISERROR(VLOOKUP($B605,Listas!$R$4:$S$16,2,FALSE)),"",VLOOKUP($B605,Listas!$R$4:$S$16,2,FALSE))</f>
        <v/>
      </c>
      <c r="E605" s="27" t="s">
        <v>985</v>
      </c>
      <c r="F605" s="27" t="s">
        <v>954</v>
      </c>
      <c r="G605" s="15"/>
      <c r="H605" s="15" t="s">
        <v>909</v>
      </c>
      <c r="I605" s="28" t="str">
        <f>IF(ISERROR(VLOOKUP($B605&amp;" "&amp;$J605,Listas!$AB$4:$AC$16,2,FALSE)),"",VLOOKUP($B605&amp;" "&amp;$J605,Listas!$AB$4:$AC$16,2,FALSE))</f>
        <v/>
      </c>
      <c r="J605" s="15" t="str">
        <f>IF(ISERROR(VLOOKUP($H605,Listas!$L$4:$M$7,2,FALSE)),"",VLOOKUP($H605,Listas!$L$4:$M$7,2,FALSE))</f>
        <v/>
      </c>
      <c r="K605" s="29" t="str">
        <f t="shared" si="9"/>
        <v/>
      </c>
      <c r="L605" s="29" t="str">
        <f>IF(C605="no",VLOOKUP(B605,Listas!$R$4:$Z$17,9, FALSE),"Por favor, introduzca detalles aquí")</f>
        <v>Por favor, introduzca detalles aquí</v>
      </c>
      <c r="M605" s="30" t="str">
        <f>IF(ISERROR(VLOOKUP($E605,Listas!$T$4:$Y$44,5,FALSE)),"",VLOOKUP($E605,Listas!$T$4:$Y$44,5,FALSE))</f>
        <v/>
      </c>
      <c r="N605" s="30" t="str">
        <f>IF(ISERROR(VLOOKUP($E605,Listas!$T$4:$Y$44,6,FALSE)),"",VLOOKUP($E605,Listas!$T$4:$Y$44,6,FALSE))</f>
        <v/>
      </c>
    </row>
    <row r="606" spans="1:14" x14ac:dyDescent="0.25">
      <c r="A606" s="14"/>
      <c r="B606" s="23" t="s">
        <v>942</v>
      </c>
      <c r="C606" s="14" t="s">
        <v>934</v>
      </c>
      <c r="D606" s="27" t="str">
        <f>IF(ISERROR(VLOOKUP($B606,Listas!$R$4:$S$16,2,FALSE)),"",VLOOKUP($B606,Listas!$R$4:$S$16,2,FALSE))</f>
        <v/>
      </c>
      <c r="E606" s="27" t="s">
        <v>985</v>
      </c>
      <c r="F606" s="27" t="s">
        <v>954</v>
      </c>
      <c r="G606" s="15"/>
      <c r="H606" s="15" t="s">
        <v>909</v>
      </c>
      <c r="I606" s="28" t="str">
        <f>IF(ISERROR(VLOOKUP($B606&amp;" "&amp;$J606,Listas!$AB$4:$AC$16,2,FALSE)),"",VLOOKUP($B606&amp;" "&amp;$J606,Listas!$AB$4:$AC$16,2,FALSE))</f>
        <v/>
      </c>
      <c r="J606" s="15" t="str">
        <f>IF(ISERROR(VLOOKUP($H606,Listas!$L$4:$M$7,2,FALSE)),"",VLOOKUP($H606,Listas!$L$4:$M$7,2,FALSE))</f>
        <v/>
      </c>
      <c r="K606" s="29" t="str">
        <f t="shared" si="9"/>
        <v/>
      </c>
      <c r="L606" s="29" t="str">
        <f>IF(C606="no",VLOOKUP(B606,Listas!$R$4:$Z$17,9, FALSE),"Por favor, introduzca detalles aquí")</f>
        <v>Por favor, introduzca detalles aquí</v>
      </c>
      <c r="M606" s="30" t="str">
        <f>IF(ISERROR(VLOOKUP($E606,Listas!$T$4:$Y$44,5,FALSE)),"",VLOOKUP($E606,Listas!$T$4:$Y$44,5,FALSE))</f>
        <v/>
      </c>
      <c r="N606" s="30" t="str">
        <f>IF(ISERROR(VLOOKUP($E606,Listas!$T$4:$Y$44,6,FALSE)),"",VLOOKUP($E606,Listas!$T$4:$Y$44,6,FALSE))</f>
        <v/>
      </c>
    </row>
    <row r="607" spans="1:14" x14ac:dyDescent="0.25">
      <c r="A607" s="14"/>
      <c r="B607" s="23" t="s">
        <v>942</v>
      </c>
      <c r="C607" s="14" t="s">
        <v>934</v>
      </c>
      <c r="D607" s="27" t="str">
        <f>IF(ISERROR(VLOOKUP($B607,Listas!$R$4:$S$16,2,FALSE)),"",VLOOKUP($B607,Listas!$R$4:$S$16,2,FALSE))</f>
        <v/>
      </c>
      <c r="E607" s="27" t="s">
        <v>985</v>
      </c>
      <c r="F607" s="27" t="s">
        <v>954</v>
      </c>
      <c r="G607" s="15"/>
      <c r="H607" s="15" t="s">
        <v>909</v>
      </c>
      <c r="I607" s="28" t="str">
        <f>IF(ISERROR(VLOOKUP($B607&amp;" "&amp;$J607,Listas!$AB$4:$AC$16,2,FALSE)),"",VLOOKUP($B607&amp;" "&amp;$J607,Listas!$AB$4:$AC$16,2,FALSE))</f>
        <v/>
      </c>
      <c r="J607" s="15" t="str">
        <f>IF(ISERROR(VLOOKUP($H607,Listas!$L$4:$M$7,2,FALSE)),"",VLOOKUP($H607,Listas!$L$4:$M$7,2,FALSE))</f>
        <v/>
      </c>
      <c r="K607" s="29" t="str">
        <f t="shared" si="9"/>
        <v/>
      </c>
      <c r="L607" s="29" t="str">
        <f>IF(C607="no",VLOOKUP(B607,Listas!$R$4:$Z$17,9, FALSE),"Por favor, introduzca detalles aquí")</f>
        <v>Por favor, introduzca detalles aquí</v>
      </c>
      <c r="M607" s="30" t="str">
        <f>IF(ISERROR(VLOOKUP($E607,Listas!$T$4:$Y$44,5,FALSE)),"",VLOOKUP($E607,Listas!$T$4:$Y$44,5,FALSE))</f>
        <v/>
      </c>
      <c r="N607" s="30" t="str">
        <f>IF(ISERROR(VLOOKUP($E607,Listas!$T$4:$Y$44,6,FALSE)),"",VLOOKUP($E607,Listas!$T$4:$Y$44,6,FALSE))</f>
        <v/>
      </c>
    </row>
    <row r="608" spans="1:14" x14ac:dyDescent="0.25">
      <c r="A608" s="14"/>
      <c r="B608" s="23" t="s">
        <v>942</v>
      </c>
      <c r="C608" s="14" t="s">
        <v>934</v>
      </c>
      <c r="D608" s="27" t="str">
        <f>IF(ISERROR(VLOOKUP($B608,Listas!$R$4:$S$16,2,FALSE)),"",VLOOKUP($B608,Listas!$R$4:$S$16,2,FALSE))</f>
        <v/>
      </c>
      <c r="E608" s="27" t="s">
        <v>985</v>
      </c>
      <c r="F608" s="27" t="s">
        <v>954</v>
      </c>
      <c r="G608" s="15"/>
      <c r="H608" s="15" t="s">
        <v>909</v>
      </c>
      <c r="I608" s="28" t="str">
        <f>IF(ISERROR(VLOOKUP($B608&amp;" "&amp;$J608,Listas!$AB$4:$AC$16,2,FALSE)),"",VLOOKUP($B608&amp;" "&amp;$J608,Listas!$AB$4:$AC$16,2,FALSE))</f>
        <v/>
      </c>
      <c r="J608" s="15" t="str">
        <f>IF(ISERROR(VLOOKUP($H608,Listas!$L$4:$M$7,2,FALSE)),"",VLOOKUP($H608,Listas!$L$4:$M$7,2,FALSE))</f>
        <v/>
      </c>
      <c r="K608" s="29" t="str">
        <f t="shared" si="9"/>
        <v/>
      </c>
      <c r="L608" s="29" t="str">
        <f>IF(C608="no",VLOOKUP(B608,Listas!$R$4:$Z$17,9, FALSE),"Por favor, introduzca detalles aquí")</f>
        <v>Por favor, introduzca detalles aquí</v>
      </c>
      <c r="M608" s="30" t="str">
        <f>IF(ISERROR(VLOOKUP($E608,Listas!$T$4:$Y$44,5,FALSE)),"",VLOOKUP($E608,Listas!$T$4:$Y$44,5,FALSE))</f>
        <v/>
      </c>
      <c r="N608" s="30" t="str">
        <f>IF(ISERROR(VLOOKUP($E608,Listas!$T$4:$Y$44,6,FALSE)),"",VLOOKUP($E608,Listas!$T$4:$Y$44,6,FALSE))</f>
        <v/>
      </c>
    </row>
    <row r="609" spans="1:14" x14ac:dyDescent="0.25">
      <c r="A609" s="14"/>
      <c r="B609" s="23" t="s">
        <v>942</v>
      </c>
      <c r="C609" s="14" t="s">
        <v>934</v>
      </c>
      <c r="D609" s="27" t="str">
        <f>IF(ISERROR(VLOOKUP($B609,Listas!$R$4:$S$16,2,FALSE)),"",VLOOKUP($B609,Listas!$R$4:$S$16,2,FALSE))</f>
        <v/>
      </c>
      <c r="E609" s="27" t="s">
        <v>985</v>
      </c>
      <c r="F609" s="27" t="s">
        <v>954</v>
      </c>
      <c r="G609" s="15"/>
      <c r="H609" s="15" t="s">
        <v>909</v>
      </c>
      <c r="I609" s="28" t="str">
        <f>IF(ISERROR(VLOOKUP($B609&amp;" "&amp;$J609,Listas!$AB$4:$AC$16,2,FALSE)),"",VLOOKUP($B609&amp;" "&amp;$J609,Listas!$AB$4:$AC$16,2,FALSE))</f>
        <v/>
      </c>
      <c r="J609" s="15" t="str">
        <f>IF(ISERROR(VLOOKUP($H609,Listas!$L$4:$M$7,2,FALSE)),"",VLOOKUP($H609,Listas!$L$4:$M$7,2,FALSE))</f>
        <v/>
      </c>
      <c r="K609" s="29" t="str">
        <f t="shared" si="9"/>
        <v/>
      </c>
      <c r="L609" s="29" t="str">
        <f>IF(C609="no",VLOOKUP(B609,Listas!$R$4:$Z$17,9, FALSE),"Por favor, introduzca detalles aquí")</f>
        <v>Por favor, introduzca detalles aquí</v>
      </c>
      <c r="M609" s="30" t="str">
        <f>IF(ISERROR(VLOOKUP($E609,Listas!$T$4:$Y$44,5,FALSE)),"",VLOOKUP($E609,Listas!$T$4:$Y$44,5,FALSE))</f>
        <v/>
      </c>
      <c r="N609" s="30" t="str">
        <f>IF(ISERROR(VLOOKUP($E609,Listas!$T$4:$Y$44,6,FALSE)),"",VLOOKUP($E609,Listas!$T$4:$Y$44,6,FALSE))</f>
        <v/>
      </c>
    </row>
    <row r="610" spans="1:14" x14ac:dyDescent="0.25">
      <c r="A610" s="14"/>
      <c r="B610" s="23" t="s">
        <v>942</v>
      </c>
      <c r="C610" s="14" t="s">
        <v>934</v>
      </c>
      <c r="D610" s="27" t="str">
        <f>IF(ISERROR(VLOOKUP($B610,Listas!$R$4:$S$16,2,FALSE)),"",VLOOKUP($B610,Listas!$R$4:$S$16,2,FALSE))</f>
        <v/>
      </c>
      <c r="E610" s="27" t="s">
        <v>985</v>
      </c>
      <c r="F610" s="27" t="s">
        <v>954</v>
      </c>
      <c r="G610" s="15"/>
      <c r="H610" s="15" t="s">
        <v>909</v>
      </c>
      <c r="I610" s="28" t="str">
        <f>IF(ISERROR(VLOOKUP($B610&amp;" "&amp;$J610,Listas!$AB$4:$AC$16,2,FALSE)),"",VLOOKUP($B610&amp;" "&amp;$J610,Listas!$AB$4:$AC$16,2,FALSE))</f>
        <v/>
      </c>
      <c r="J610" s="15" t="str">
        <f>IF(ISERROR(VLOOKUP($H610,Listas!$L$4:$M$7,2,FALSE)),"",VLOOKUP($H610,Listas!$L$4:$M$7,2,FALSE))</f>
        <v/>
      </c>
      <c r="K610" s="29" t="str">
        <f t="shared" si="9"/>
        <v/>
      </c>
      <c r="L610" s="29" t="str">
        <f>IF(C610="no",VLOOKUP(B610,Listas!$R$4:$Z$17,9, FALSE),"Por favor, introduzca detalles aquí")</f>
        <v>Por favor, introduzca detalles aquí</v>
      </c>
      <c r="M610" s="30" t="str">
        <f>IF(ISERROR(VLOOKUP($E610,Listas!$T$4:$Y$44,5,FALSE)),"",VLOOKUP($E610,Listas!$T$4:$Y$44,5,FALSE))</f>
        <v/>
      </c>
      <c r="N610" s="30" t="str">
        <f>IF(ISERROR(VLOOKUP($E610,Listas!$T$4:$Y$44,6,FALSE)),"",VLOOKUP($E610,Listas!$T$4:$Y$44,6,FALSE))</f>
        <v/>
      </c>
    </row>
    <row r="611" spans="1:14" x14ac:dyDescent="0.25">
      <c r="A611" s="14"/>
      <c r="B611" s="23" t="s">
        <v>942</v>
      </c>
      <c r="C611" s="14" t="s">
        <v>934</v>
      </c>
      <c r="D611" s="27" t="str">
        <f>IF(ISERROR(VLOOKUP($B611,Listas!$R$4:$S$16,2,FALSE)),"",VLOOKUP($B611,Listas!$R$4:$S$16,2,FALSE))</f>
        <v/>
      </c>
      <c r="E611" s="27" t="s">
        <v>985</v>
      </c>
      <c r="F611" s="27" t="s">
        <v>954</v>
      </c>
      <c r="G611" s="15"/>
      <c r="H611" s="15" t="s">
        <v>909</v>
      </c>
      <c r="I611" s="28" t="str">
        <f>IF(ISERROR(VLOOKUP($B611&amp;" "&amp;$J611,Listas!$AB$4:$AC$16,2,FALSE)),"",VLOOKUP($B611&amp;" "&amp;$J611,Listas!$AB$4:$AC$16,2,FALSE))</f>
        <v/>
      </c>
      <c r="J611" s="15" t="str">
        <f>IF(ISERROR(VLOOKUP($H611,Listas!$L$4:$M$7,2,FALSE)),"",VLOOKUP($H611,Listas!$L$4:$M$7,2,FALSE))</f>
        <v/>
      </c>
      <c r="K611" s="29" t="str">
        <f t="shared" si="9"/>
        <v/>
      </c>
      <c r="L611" s="29" t="str">
        <f>IF(C611="no",VLOOKUP(B611,Listas!$R$4:$Z$17,9, FALSE),"Por favor, introduzca detalles aquí")</f>
        <v>Por favor, introduzca detalles aquí</v>
      </c>
      <c r="M611" s="30" t="str">
        <f>IF(ISERROR(VLOOKUP($E611,Listas!$T$4:$Y$44,5,FALSE)),"",VLOOKUP($E611,Listas!$T$4:$Y$44,5,FALSE))</f>
        <v/>
      </c>
      <c r="N611" s="30" t="str">
        <f>IF(ISERROR(VLOOKUP($E611,Listas!$T$4:$Y$44,6,FALSE)),"",VLOOKUP($E611,Listas!$T$4:$Y$44,6,FALSE))</f>
        <v/>
      </c>
    </row>
    <row r="612" spans="1:14" x14ac:dyDescent="0.25">
      <c r="A612" s="14"/>
      <c r="B612" s="23" t="s">
        <v>942</v>
      </c>
      <c r="C612" s="14" t="s">
        <v>934</v>
      </c>
      <c r="D612" s="27" t="str">
        <f>IF(ISERROR(VLOOKUP($B612,Listas!$R$4:$S$16,2,FALSE)),"",VLOOKUP($B612,Listas!$R$4:$S$16,2,FALSE))</f>
        <v/>
      </c>
      <c r="E612" s="27" t="s">
        <v>985</v>
      </c>
      <c r="F612" s="27" t="s">
        <v>954</v>
      </c>
      <c r="G612" s="15"/>
      <c r="H612" s="15" t="s">
        <v>909</v>
      </c>
      <c r="I612" s="28" t="str">
        <f>IF(ISERROR(VLOOKUP($B612&amp;" "&amp;$J612,Listas!$AB$4:$AC$16,2,FALSE)),"",VLOOKUP($B612&amp;" "&amp;$J612,Listas!$AB$4:$AC$16,2,FALSE))</f>
        <v/>
      </c>
      <c r="J612" s="15" t="str">
        <f>IF(ISERROR(VLOOKUP($H612,Listas!$L$4:$M$7,2,FALSE)),"",VLOOKUP($H612,Listas!$L$4:$M$7,2,FALSE))</f>
        <v/>
      </c>
      <c r="K612" s="29" t="str">
        <f t="shared" si="9"/>
        <v/>
      </c>
      <c r="L612" s="29" t="str">
        <f>IF(C612="no",VLOOKUP(B612,Listas!$R$4:$Z$17,9, FALSE),"Por favor, introduzca detalles aquí")</f>
        <v>Por favor, introduzca detalles aquí</v>
      </c>
      <c r="M612" s="30" t="str">
        <f>IF(ISERROR(VLOOKUP($E612,Listas!$T$4:$Y$44,5,FALSE)),"",VLOOKUP($E612,Listas!$T$4:$Y$44,5,FALSE))</f>
        <v/>
      </c>
      <c r="N612" s="30" t="str">
        <f>IF(ISERROR(VLOOKUP($E612,Listas!$T$4:$Y$44,6,FALSE)),"",VLOOKUP($E612,Listas!$T$4:$Y$44,6,FALSE))</f>
        <v/>
      </c>
    </row>
    <row r="613" spans="1:14" x14ac:dyDescent="0.25">
      <c r="A613" s="14"/>
      <c r="B613" s="23" t="s">
        <v>942</v>
      </c>
      <c r="C613" s="14" t="s">
        <v>934</v>
      </c>
      <c r="D613" s="27" t="str">
        <f>IF(ISERROR(VLOOKUP($B613,Listas!$R$4:$S$16,2,FALSE)),"",VLOOKUP($B613,Listas!$R$4:$S$16,2,FALSE))</f>
        <v/>
      </c>
      <c r="E613" s="27" t="s">
        <v>985</v>
      </c>
      <c r="F613" s="27" t="s">
        <v>954</v>
      </c>
      <c r="G613" s="15"/>
      <c r="H613" s="15" t="s">
        <v>909</v>
      </c>
      <c r="I613" s="28" t="str">
        <f>IF(ISERROR(VLOOKUP($B613&amp;" "&amp;$J613,Listas!$AB$4:$AC$16,2,FALSE)),"",VLOOKUP($B613&amp;" "&amp;$J613,Listas!$AB$4:$AC$16,2,FALSE))</f>
        <v/>
      </c>
      <c r="J613" s="15" t="str">
        <f>IF(ISERROR(VLOOKUP($H613,Listas!$L$4:$M$7,2,FALSE)),"",VLOOKUP($H613,Listas!$L$4:$M$7,2,FALSE))</f>
        <v/>
      </c>
      <c r="K613" s="29" t="str">
        <f t="shared" si="9"/>
        <v/>
      </c>
      <c r="L613" s="29" t="str">
        <f>IF(C613="no",VLOOKUP(B613,Listas!$R$4:$Z$17,9, FALSE),"Por favor, introduzca detalles aquí")</f>
        <v>Por favor, introduzca detalles aquí</v>
      </c>
      <c r="M613" s="30" t="str">
        <f>IF(ISERROR(VLOOKUP($E613,Listas!$T$4:$Y$44,5,FALSE)),"",VLOOKUP($E613,Listas!$T$4:$Y$44,5,FALSE))</f>
        <v/>
      </c>
      <c r="N613" s="30" t="str">
        <f>IF(ISERROR(VLOOKUP($E613,Listas!$T$4:$Y$44,6,FALSE)),"",VLOOKUP($E613,Listas!$T$4:$Y$44,6,FALSE))</f>
        <v/>
      </c>
    </row>
    <row r="614" spans="1:14" x14ac:dyDescent="0.25">
      <c r="A614" s="14"/>
      <c r="B614" s="23" t="s">
        <v>942</v>
      </c>
      <c r="C614" s="14" t="s">
        <v>934</v>
      </c>
      <c r="D614" s="27" t="str">
        <f>IF(ISERROR(VLOOKUP($B614,Listas!$R$4:$S$16,2,FALSE)),"",VLOOKUP($B614,Listas!$R$4:$S$16,2,FALSE))</f>
        <v/>
      </c>
      <c r="E614" s="27" t="s">
        <v>985</v>
      </c>
      <c r="F614" s="27" t="s">
        <v>954</v>
      </c>
      <c r="G614" s="15"/>
      <c r="H614" s="15" t="s">
        <v>909</v>
      </c>
      <c r="I614" s="28" t="str">
        <f>IF(ISERROR(VLOOKUP($B614&amp;" "&amp;$J614,Listas!$AB$4:$AC$16,2,FALSE)),"",VLOOKUP($B614&amp;" "&amp;$J614,Listas!$AB$4:$AC$16,2,FALSE))</f>
        <v/>
      </c>
      <c r="J614" s="15" t="str">
        <f>IF(ISERROR(VLOOKUP($H614,Listas!$L$4:$M$7,2,FALSE)),"",VLOOKUP($H614,Listas!$L$4:$M$7,2,FALSE))</f>
        <v/>
      </c>
      <c r="K614" s="29" t="str">
        <f t="shared" si="9"/>
        <v/>
      </c>
      <c r="L614" s="29" t="str">
        <f>IF(C614="no",VLOOKUP(B614,Listas!$R$4:$Z$17,9, FALSE),"Por favor, introduzca detalles aquí")</f>
        <v>Por favor, introduzca detalles aquí</v>
      </c>
      <c r="M614" s="30" t="str">
        <f>IF(ISERROR(VLOOKUP($E614,Listas!$T$4:$Y$44,5,FALSE)),"",VLOOKUP($E614,Listas!$T$4:$Y$44,5,FALSE))</f>
        <v/>
      </c>
      <c r="N614" s="30" t="str">
        <f>IF(ISERROR(VLOOKUP($E614,Listas!$T$4:$Y$44,6,FALSE)),"",VLOOKUP($E614,Listas!$T$4:$Y$44,6,FALSE))</f>
        <v/>
      </c>
    </row>
    <row r="615" spans="1:14" x14ac:dyDescent="0.25">
      <c r="A615" s="14"/>
      <c r="B615" s="23" t="s">
        <v>942</v>
      </c>
      <c r="C615" s="14" t="s">
        <v>934</v>
      </c>
      <c r="D615" s="27" t="str">
        <f>IF(ISERROR(VLOOKUP($B615,Listas!$R$4:$S$16,2,FALSE)),"",VLOOKUP($B615,Listas!$R$4:$S$16,2,FALSE))</f>
        <v/>
      </c>
      <c r="E615" s="27" t="s">
        <v>985</v>
      </c>
      <c r="F615" s="27" t="s">
        <v>954</v>
      </c>
      <c r="G615" s="15"/>
      <c r="H615" s="15" t="s">
        <v>909</v>
      </c>
      <c r="I615" s="28" t="str">
        <f>IF(ISERROR(VLOOKUP($B615&amp;" "&amp;$J615,Listas!$AB$4:$AC$16,2,FALSE)),"",VLOOKUP($B615&amp;" "&amp;$J615,Listas!$AB$4:$AC$16,2,FALSE))</f>
        <v/>
      </c>
      <c r="J615" s="15" t="str">
        <f>IF(ISERROR(VLOOKUP($H615,Listas!$L$4:$M$7,2,FALSE)),"",VLOOKUP($H615,Listas!$L$4:$M$7,2,FALSE))</f>
        <v/>
      </c>
      <c r="K615" s="29" t="str">
        <f t="shared" si="9"/>
        <v/>
      </c>
      <c r="L615" s="29" t="str">
        <f>IF(C615="no",VLOOKUP(B615,Listas!$R$4:$Z$17,9, FALSE),"Por favor, introduzca detalles aquí")</f>
        <v>Por favor, introduzca detalles aquí</v>
      </c>
      <c r="M615" s="30" t="str">
        <f>IF(ISERROR(VLOOKUP($E615,Listas!$T$4:$Y$44,5,FALSE)),"",VLOOKUP($E615,Listas!$T$4:$Y$44,5,FALSE))</f>
        <v/>
      </c>
      <c r="N615" s="30" t="str">
        <f>IF(ISERROR(VLOOKUP($E615,Listas!$T$4:$Y$44,6,FALSE)),"",VLOOKUP($E615,Listas!$T$4:$Y$44,6,FALSE))</f>
        <v/>
      </c>
    </row>
    <row r="616" spans="1:14" x14ac:dyDescent="0.25">
      <c r="A616" s="14"/>
      <c r="B616" s="23" t="s">
        <v>942</v>
      </c>
      <c r="C616" s="14" t="s">
        <v>934</v>
      </c>
      <c r="D616" s="27" t="str">
        <f>IF(ISERROR(VLOOKUP($B616,Listas!$R$4:$S$16,2,FALSE)),"",VLOOKUP($B616,Listas!$R$4:$S$16,2,FALSE))</f>
        <v/>
      </c>
      <c r="E616" s="27" t="s">
        <v>985</v>
      </c>
      <c r="F616" s="27" t="s">
        <v>954</v>
      </c>
      <c r="G616" s="15"/>
      <c r="H616" s="15" t="s">
        <v>909</v>
      </c>
      <c r="I616" s="28" t="str">
        <f>IF(ISERROR(VLOOKUP($B616&amp;" "&amp;$J616,Listas!$AB$4:$AC$16,2,FALSE)),"",VLOOKUP($B616&amp;" "&amp;$J616,Listas!$AB$4:$AC$16,2,FALSE))</f>
        <v/>
      </c>
      <c r="J616" s="15" t="str">
        <f>IF(ISERROR(VLOOKUP($H616,Listas!$L$4:$M$7,2,FALSE)),"",VLOOKUP($H616,Listas!$L$4:$M$7,2,FALSE))</f>
        <v/>
      </c>
      <c r="K616" s="29" t="str">
        <f t="shared" si="9"/>
        <v/>
      </c>
      <c r="L616" s="29" t="str">
        <f>IF(C616="no",VLOOKUP(B616,Listas!$R$4:$Z$17,9, FALSE),"Por favor, introduzca detalles aquí")</f>
        <v>Por favor, introduzca detalles aquí</v>
      </c>
      <c r="M616" s="30" t="str">
        <f>IF(ISERROR(VLOOKUP($E616,Listas!$T$4:$Y$44,5,FALSE)),"",VLOOKUP($E616,Listas!$T$4:$Y$44,5,FALSE))</f>
        <v/>
      </c>
      <c r="N616" s="30" t="str">
        <f>IF(ISERROR(VLOOKUP($E616,Listas!$T$4:$Y$44,6,FALSE)),"",VLOOKUP($E616,Listas!$T$4:$Y$44,6,FALSE))</f>
        <v/>
      </c>
    </row>
    <row r="617" spans="1:14" x14ac:dyDescent="0.25">
      <c r="A617" s="14"/>
      <c r="B617" s="23" t="s">
        <v>942</v>
      </c>
      <c r="C617" s="14" t="s">
        <v>934</v>
      </c>
      <c r="D617" s="27" t="str">
        <f>IF(ISERROR(VLOOKUP($B617,Listas!$R$4:$S$16,2,FALSE)),"",VLOOKUP($B617,Listas!$R$4:$S$16,2,FALSE))</f>
        <v/>
      </c>
      <c r="E617" s="27" t="s">
        <v>985</v>
      </c>
      <c r="F617" s="27" t="s">
        <v>954</v>
      </c>
      <c r="G617" s="15"/>
      <c r="H617" s="15" t="s">
        <v>909</v>
      </c>
      <c r="I617" s="28" t="str">
        <f>IF(ISERROR(VLOOKUP($B617&amp;" "&amp;$J617,Listas!$AB$4:$AC$16,2,FALSE)),"",VLOOKUP($B617&amp;" "&amp;$J617,Listas!$AB$4:$AC$16,2,FALSE))</f>
        <v/>
      </c>
      <c r="J617" s="15" t="str">
        <f>IF(ISERROR(VLOOKUP($H617,Listas!$L$4:$M$7,2,FALSE)),"",VLOOKUP($H617,Listas!$L$4:$M$7,2,FALSE))</f>
        <v/>
      </c>
      <c r="K617" s="29" t="str">
        <f t="shared" si="9"/>
        <v/>
      </c>
      <c r="L617" s="29" t="str">
        <f>IF(C617="no",VLOOKUP(B617,Listas!$R$4:$Z$17,9, FALSE),"Por favor, introduzca detalles aquí")</f>
        <v>Por favor, introduzca detalles aquí</v>
      </c>
      <c r="M617" s="30" t="str">
        <f>IF(ISERROR(VLOOKUP($E617,Listas!$T$4:$Y$44,5,FALSE)),"",VLOOKUP($E617,Listas!$T$4:$Y$44,5,FALSE))</f>
        <v/>
      </c>
      <c r="N617" s="30" t="str">
        <f>IF(ISERROR(VLOOKUP($E617,Listas!$T$4:$Y$44,6,FALSE)),"",VLOOKUP($E617,Listas!$T$4:$Y$44,6,FALSE))</f>
        <v/>
      </c>
    </row>
    <row r="618" spans="1:14" x14ac:dyDescent="0.25">
      <c r="A618" s="14"/>
      <c r="B618" s="23" t="s">
        <v>942</v>
      </c>
      <c r="C618" s="14" t="s">
        <v>934</v>
      </c>
      <c r="D618" s="27" t="str">
        <f>IF(ISERROR(VLOOKUP($B618,Listas!$R$4:$S$16,2,FALSE)),"",VLOOKUP($B618,Listas!$R$4:$S$16,2,FALSE))</f>
        <v/>
      </c>
      <c r="E618" s="27" t="s">
        <v>985</v>
      </c>
      <c r="F618" s="27" t="s">
        <v>954</v>
      </c>
      <c r="G618" s="15"/>
      <c r="H618" s="15" t="s">
        <v>909</v>
      </c>
      <c r="I618" s="28" t="str">
        <f>IF(ISERROR(VLOOKUP($B618&amp;" "&amp;$J618,Listas!$AB$4:$AC$16,2,FALSE)),"",VLOOKUP($B618&amp;" "&amp;$J618,Listas!$AB$4:$AC$16,2,FALSE))</f>
        <v/>
      </c>
      <c r="J618" s="15" t="str">
        <f>IF(ISERROR(VLOOKUP($H618,Listas!$L$4:$M$7,2,FALSE)),"",VLOOKUP($H618,Listas!$L$4:$M$7,2,FALSE))</f>
        <v/>
      </c>
      <c r="K618" s="29" t="str">
        <f t="shared" si="9"/>
        <v/>
      </c>
      <c r="L618" s="29" t="str">
        <f>IF(C618="no",VLOOKUP(B618,Listas!$R$4:$Z$17,9, FALSE),"Por favor, introduzca detalles aquí")</f>
        <v>Por favor, introduzca detalles aquí</v>
      </c>
      <c r="M618" s="30" t="str">
        <f>IF(ISERROR(VLOOKUP($E618,Listas!$T$4:$Y$44,5,FALSE)),"",VLOOKUP($E618,Listas!$T$4:$Y$44,5,FALSE))</f>
        <v/>
      </c>
      <c r="N618" s="30" t="str">
        <f>IF(ISERROR(VLOOKUP($E618,Listas!$T$4:$Y$44,6,FALSE)),"",VLOOKUP($E618,Listas!$T$4:$Y$44,6,FALSE))</f>
        <v/>
      </c>
    </row>
    <row r="619" spans="1:14" x14ac:dyDescent="0.25">
      <c r="A619" s="14"/>
      <c r="B619" s="23" t="s">
        <v>942</v>
      </c>
      <c r="C619" s="14" t="s">
        <v>934</v>
      </c>
      <c r="D619" s="27" t="str">
        <f>IF(ISERROR(VLOOKUP($B619,Listas!$R$4:$S$16,2,FALSE)),"",VLOOKUP($B619,Listas!$R$4:$S$16,2,FALSE))</f>
        <v/>
      </c>
      <c r="E619" s="27" t="s">
        <v>985</v>
      </c>
      <c r="F619" s="27" t="s">
        <v>954</v>
      </c>
      <c r="G619" s="15"/>
      <c r="H619" s="15" t="s">
        <v>909</v>
      </c>
      <c r="I619" s="28" t="str">
        <f>IF(ISERROR(VLOOKUP($B619&amp;" "&amp;$J619,Listas!$AB$4:$AC$16,2,FALSE)),"",VLOOKUP($B619&amp;" "&amp;$J619,Listas!$AB$4:$AC$16,2,FALSE))</f>
        <v/>
      </c>
      <c r="J619" s="15" t="str">
        <f>IF(ISERROR(VLOOKUP($H619,Listas!$L$4:$M$7,2,FALSE)),"",VLOOKUP($H619,Listas!$L$4:$M$7,2,FALSE))</f>
        <v/>
      </c>
      <c r="K619" s="29" t="str">
        <f t="shared" si="9"/>
        <v/>
      </c>
      <c r="L619" s="29" t="str">
        <f>IF(C619="no",VLOOKUP(B619,Listas!$R$4:$Z$17,9, FALSE),"Por favor, introduzca detalles aquí")</f>
        <v>Por favor, introduzca detalles aquí</v>
      </c>
      <c r="M619" s="30" t="str">
        <f>IF(ISERROR(VLOOKUP($E619,Listas!$T$4:$Y$44,5,FALSE)),"",VLOOKUP($E619,Listas!$T$4:$Y$44,5,FALSE))</f>
        <v/>
      </c>
      <c r="N619" s="30" t="str">
        <f>IF(ISERROR(VLOOKUP($E619,Listas!$T$4:$Y$44,6,FALSE)),"",VLOOKUP($E619,Listas!$T$4:$Y$44,6,FALSE))</f>
        <v/>
      </c>
    </row>
    <row r="620" spans="1:14" x14ac:dyDescent="0.25">
      <c r="A620" s="14"/>
      <c r="B620" s="23" t="s">
        <v>942</v>
      </c>
      <c r="C620" s="14" t="s">
        <v>934</v>
      </c>
      <c r="D620" s="27" t="str">
        <f>IF(ISERROR(VLOOKUP($B620,Listas!$R$4:$S$16,2,FALSE)),"",VLOOKUP($B620,Listas!$R$4:$S$16,2,FALSE))</f>
        <v/>
      </c>
      <c r="E620" s="27" t="s">
        <v>985</v>
      </c>
      <c r="F620" s="27" t="s">
        <v>954</v>
      </c>
      <c r="G620" s="15"/>
      <c r="H620" s="15" t="s">
        <v>909</v>
      </c>
      <c r="I620" s="28" t="str">
        <f>IF(ISERROR(VLOOKUP($B620&amp;" "&amp;$J620,Listas!$AB$4:$AC$16,2,FALSE)),"",VLOOKUP($B620&amp;" "&amp;$J620,Listas!$AB$4:$AC$16,2,FALSE))</f>
        <v/>
      </c>
      <c r="J620" s="15" t="str">
        <f>IF(ISERROR(VLOOKUP($H620,Listas!$L$4:$M$7,2,FALSE)),"",VLOOKUP($H620,Listas!$L$4:$M$7,2,FALSE))</f>
        <v/>
      </c>
      <c r="K620" s="29" t="str">
        <f t="shared" si="9"/>
        <v/>
      </c>
      <c r="L620" s="29" t="str">
        <f>IF(C620="no",VLOOKUP(B620,Listas!$R$4:$Z$17,9, FALSE),"Por favor, introduzca detalles aquí")</f>
        <v>Por favor, introduzca detalles aquí</v>
      </c>
      <c r="M620" s="30" t="str">
        <f>IF(ISERROR(VLOOKUP($E620,Listas!$T$4:$Y$44,5,FALSE)),"",VLOOKUP($E620,Listas!$T$4:$Y$44,5,FALSE))</f>
        <v/>
      </c>
      <c r="N620" s="30" t="str">
        <f>IF(ISERROR(VLOOKUP($E620,Listas!$T$4:$Y$44,6,FALSE)),"",VLOOKUP($E620,Listas!$T$4:$Y$44,6,FALSE))</f>
        <v/>
      </c>
    </row>
    <row r="621" spans="1:14" x14ac:dyDescent="0.25">
      <c r="A621" s="14"/>
      <c r="B621" s="23" t="s">
        <v>942</v>
      </c>
      <c r="C621" s="14" t="s">
        <v>934</v>
      </c>
      <c r="D621" s="27" t="str">
        <f>IF(ISERROR(VLOOKUP($B621,Listas!$R$4:$S$16,2,FALSE)),"",VLOOKUP($B621,Listas!$R$4:$S$16,2,FALSE))</f>
        <v/>
      </c>
      <c r="E621" s="27" t="s">
        <v>985</v>
      </c>
      <c r="F621" s="27" t="s">
        <v>954</v>
      </c>
      <c r="G621" s="15"/>
      <c r="H621" s="15" t="s">
        <v>909</v>
      </c>
      <c r="I621" s="28" t="str">
        <f>IF(ISERROR(VLOOKUP($B621&amp;" "&amp;$J621,Listas!$AB$4:$AC$16,2,FALSE)),"",VLOOKUP($B621&amp;" "&amp;$J621,Listas!$AB$4:$AC$16,2,FALSE))</f>
        <v/>
      </c>
      <c r="J621" s="15" t="str">
        <f>IF(ISERROR(VLOOKUP($H621,Listas!$L$4:$M$7,2,FALSE)),"",VLOOKUP($H621,Listas!$L$4:$M$7,2,FALSE))</f>
        <v/>
      </c>
      <c r="K621" s="29" t="str">
        <f t="shared" si="9"/>
        <v/>
      </c>
      <c r="L621" s="29" t="str">
        <f>IF(C621="no",VLOOKUP(B621,Listas!$R$4:$Z$17,9, FALSE),"Por favor, introduzca detalles aquí")</f>
        <v>Por favor, introduzca detalles aquí</v>
      </c>
      <c r="M621" s="30" t="str">
        <f>IF(ISERROR(VLOOKUP($E621,Listas!$T$4:$Y$44,5,FALSE)),"",VLOOKUP($E621,Listas!$T$4:$Y$44,5,FALSE))</f>
        <v/>
      </c>
      <c r="N621" s="30" t="str">
        <f>IF(ISERROR(VLOOKUP($E621,Listas!$T$4:$Y$44,6,FALSE)),"",VLOOKUP($E621,Listas!$T$4:$Y$44,6,FALSE))</f>
        <v/>
      </c>
    </row>
    <row r="622" spans="1:14" x14ac:dyDescent="0.25">
      <c r="A622" s="14"/>
      <c r="B622" s="23" t="s">
        <v>942</v>
      </c>
      <c r="C622" s="14" t="s">
        <v>934</v>
      </c>
      <c r="D622" s="27" t="str">
        <f>IF(ISERROR(VLOOKUP($B622,Listas!$R$4:$S$16,2,FALSE)),"",VLOOKUP($B622,Listas!$R$4:$S$16,2,FALSE))</f>
        <v/>
      </c>
      <c r="E622" s="27" t="s">
        <v>985</v>
      </c>
      <c r="F622" s="27" t="s">
        <v>954</v>
      </c>
      <c r="G622" s="15"/>
      <c r="H622" s="15" t="s">
        <v>909</v>
      </c>
      <c r="I622" s="28" t="str">
        <f>IF(ISERROR(VLOOKUP($B622&amp;" "&amp;$J622,Listas!$AB$4:$AC$16,2,FALSE)),"",VLOOKUP($B622&amp;" "&amp;$J622,Listas!$AB$4:$AC$16,2,FALSE))</f>
        <v/>
      </c>
      <c r="J622" s="15" t="str">
        <f>IF(ISERROR(VLOOKUP($H622,Listas!$L$4:$M$7,2,FALSE)),"",VLOOKUP($H622,Listas!$L$4:$M$7,2,FALSE))</f>
        <v/>
      </c>
      <c r="K622" s="29" t="str">
        <f t="shared" si="9"/>
        <v/>
      </c>
      <c r="L622" s="29" t="str">
        <f>IF(C622="no",VLOOKUP(B622,Listas!$R$4:$Z$17,9, FALSE),"Por favor, introduzca detalles aquí")</f>
        <v>Por favor, introduzca detalles aquí</v>
      </c>
      <c r="M622" s="30" t="str">
        <f>IF(ISERROR(VLOOKUP($E622,Listas!$T$4:$Y$44,5,FALSE)),"",VLOOKUP($E622,Listas!$T$4:$Y$44,5,FALSE))</f>
        <v/>
      </c>
      <c r="N622" s="30" t="str">
        <f>IF(ISERROR(VLOOKUP($E622,Listas!$T$4:$Y$44,6,FALSE)),"",VLOOKUP($E622,Listas!$T$4:$Y$44,6,FALSE))</f>
        <v/>
      </c>
    </row>
    <row r="623" spans="1:14" x14ac:dyDescent="0.25">
      <c r="A623" s="14"/>
      <c r="B623" s="23" t="s">
        <v>942</v>
      </c>
      <c r="C623" s="14" t="s">
        <v>934</v>
      </c>
      <c r="D623" s="27" t="str">
        <f>IF(ISERROR(VLOOKUP($B623,Listas!$R$4:$S$16,2,FALSE)),"",VLOOKUP($B623,Listas!$R$4:$S$16,2,FALSE))</f>
        <v/>
      </c>
      <c r="E623" s="27" t="s">
        <v>985</v>
      </c>
      <c r="F623" s="27" t="s">
        <v>954</v>
      </c>
      <c r="G623" s="15"/>
      <c r="H623" s="15" t="s">
        <v>909</v>
      </c>
      <c r="I623" s="28" t="str">
        <f>IF(ISERROR(VLOOKUP($B623&amp;" "&amp;$J623,Listas!$AB$4:$AC$16,2,FALSE)),"",VLOOKUP($B623&amp;" "&amp;$J623,Listas!$AB$4:$AC$16,2,FALSE))</f>
        <v/>
      </c>
      <c r="J623" s="15" t="str">
        <f>IF(ISERROR(VLOOKUP($H623,Listas!$L$4:$M$7,2,FALSE)),"",VLOOKUP($H623,Listas!$L$4:$M$7,2,FALSE))</f>
        <v/>
      </c>
      <c r="K623" s="29" t="str">
        <f t="shared" si="9"/>
        <v/>
      </c>
      <c r="L623" s="29" t="str">
        <f>IF(C623="no",VLOOKUP(B623,Listas!$R$4:$Z$17,9, FALSE),"Por favor, introduzca detalles aquí")</f>
        <v>Por favor, introduzca detalles aquí</v>
      </c>
      <c r="M623" s="30" t="str">
        <f>IF(ISERROR(VLOOKUP($E623,Listas!$T$4:$Y$44,5,FALSE)),"",VLOOKUP($E623,Listas!$T$4:$Y$44,5,FALSE))</f>
        <v/>
      </c>
      <c r="N623" s="30" t="str">
        <f>IF(ISERROR(VLOOKUP($E623,Listas!$T$4:$Y$44,6,FALSE)),"",VLOOKUP($E623,Listas!$T$4:$Y$44,6,FALSE))</f>
        <v/>
      </c>
    </row>
    <row r="624" spans="1:14" x14ac:dyDescent="0.25">
      <c r="A624" s="14"/>
      <c r="B624" s="23" t="s">
        <v>942</v>
      </c>
      <c r="C624" s="14" t="s">
        <v>934</v>
      </c>
      <c r="D624" s="27" t="str">
        <f>IF(ISERROR(VLOOKUP($B624,Listas!$R$4:$S$16,2,FALSE)),"",VLOOKUP($B624,Listas!$R$4:$S$16,2,FALSE))</f>
        <v/>
      </c>
      <c r="E624" s="27" t="s">
        <v>985</v>
      </c>
      <c r="F624" s="27" t="s">
        <v>954</v>
      </c>
      <c r="G624" s="15"/>
      <c r="H624" s="15" t="s">
        <v>909</v>
      </c>
      <c r="I624" s="28" t="str">
        <f>IF(ISERROR(VLOOKUP($B624&amp;" "&amp;$J624,Listas!$AB$4:$AC$16,2,FALSE)),"",VLOOKUP($B624&amp;" "&amp;$J624,Listas!$AB$4:$AC$16,2,FALSE))</f>
        <v/>
      </c>
      <c r="J624" s="15" t="str">
        <f>IF(ISERROR(VLOOKUP($H624,Listas!$L$4:$M$7,2,FALSE)),"",VLOOKUP($H624,Listas!$L$4:$M$7,2,FALSE))</f>
        <v/>
      </c>
      <c r="K624" s="29" t="str">
        <f t="shared" si="9"/>
        <v/>
      </c>
      <c r="L624" s="29" t="str">
        <f>IF(C624="no",VLOOKUP(B624,Listas!$R$4:$Z$17,9, FALSE),"Por favor, introduzca detalles aquí")</f>
        <v>Por favor, introduzca detalles aquí</v>
      </c>
      <c r="M624" s="30" t="str">
        <f>IF(ISERROR(VLOOKUP($E624,Listas!$T$4:$Y$44,5,FALSE)),"",VLOOKUP($E624,Listas!$T$4:$Y$44,5,FALSE))</f>
        <v/>
      </c>
      <c r="N624" s="30" t="str">
        <f>IF(ISERROR(VLOOKUP($E624,Listas!$T$4:$Y$44,6,FALSE)),"",VLOOKUP($E624,Listas!$T$4:$Y$44,6,FALSE))</f>
        <v/>
      </c>
    </row>
    <row r="625" spans="1:14" x14ac:dyDescent="0.25">
      <c r="A625" s="14"/>
      <c r="B625" s="23" t="s">
        <v>942</v>
      </c>
      <c r="C625" s="14" t="s">
        <v>934</v>
      </c>
      <c r="D625" s="27" t="str">
        <f>IF(ISERROR(VLOOKUP($B625,Listas!$R$4:$S$16,2,FALSE)),"",VLOOKUP($B625,Listas!$R$4:$S$16,2,FALSE))</f>
        <v/>
      </c>
      <c r="E625" s="27" t="s">
        <v>985</v>
      </c>
      <c r="F625" s="27" t="s">
        <v>954</v>
      </c>
      <c r="G625" s="15"/>
      <c r="H625" s="15" t="s">
        <v>909</v>
      </c>
      <c r="I625" s="28" t="str">
        <f>IF(ISERROR(VLOOKUP($B625&amp;" "&amp;$J625,Listas!$AB$4:$AC$16,2,FALSE)),"",VLOOKUP($B625&amp;" "&amp;$J625,Listas!$AB$4:$AC$16,2,FALSE))</f>
        <v/>
      </c>
      <c r="J625" s="15" t="str">
        <f>IF(ISERROR(VLOOKUP($H625,Listas!$L$4:$M$7,2,FALSE)),"",VLOOKUP($H625,Listas!$L$4:$M$7,2,FALSE))</f>
        <v/>
      </c>
      <c r="K625" s="29" t="str">
        <f t="shared" si="9"/>
        <v/>
      </c>
      <c r="L625" s="29" t="str">
        <f>IF(C625="no",VLOOKUP(B625,Listas!$R$4:$Z$17,9, FALSE),"Por favor, introduzca detalles aquí")</f>
        <v>Por favor, introduzca detalles aquí</v>
      </c>
      <c r="M625" s="30" t="str">
        <f>IF(ISERROR(VLOOKUP($E625,Listas!$T$4:$Y$44,5,FALSE)),"",VLOOKUP($E625,Listas!$T$4:$Y$44,5,FALSE))</f>
        <v/>
      </c>
      <c r="N625" s="30" t="str">
        <f>IF(ISERROR(VLOOKUP($E625,Listas!$T$4:$Y$44,6,FALSE)),"",VLOOKUP($E625,Listas!$T$4:$Y$44,6,FALSE))</f>
        <v/>
      </c>
    </row>
    <row r="626" spans="1:14" x14ac:dyDescent="0.25">
      <c r="A626" s="14"/>
      <c r="B626" s="23" t="s">
        <v>942</v>
      </c>
      <c r="C626" s="14" t="s">
        <v>934</v>
      </c>
      <c r="D626" s="27" t="str">
        <f>IF(ISERROR(VLOOKUP($B626,Listas!$R$4:$S$16,2,FALSE)),"",VLOOKUP($B626,Listas!$R$4:$S$16,2,FALSE))</f>
        <v/>
      </c>
      <c r="E626" s="27" t="s">
        <v>985</v>
      </c>
      <c r="F626" s="27" t="s">
        <v>954</v>
      </c>
      <c r="G626" s="15"/>
      <c r="H626" s="15" t="s">
        <v>909</v>
      </c>
      <c r="I626" s="28" t="str">
        <f>IF(ISERROR(VLOOKUP($B626&amp;" "&amp;$J626,Listas!$AB$4:$AC$16,2,FALSE)),"",VLOOKUP($B626&amp;" "&amp;$J626,Listas!$AB$4:$AC$16,2,FALSE))</f>
        <v/>
      </c>
      <c r="J626" s="15" t="str">
        <f>IF(ISERROR(VLOOKUP($H626,Listas!$L$4:$M$7,2,FALSE)),"",VLOOKUP($H626,Listas!$L$4:$M$7,2,FALSE))</f>
        <v/>
      </c>
      <c r="K626" s="29" t="str">
        <f t="shared" si="9"/>
        <v/>
      </c>
      <c r="L626" s="29" t="str">
        <f>IF(C626="no",VLOOKUP(B626,Listas!$R$4:$Z$17,9, FALSE),"Por favor, introduzca detalles aquí")</f>
        <v>Por favor, introduzca detalles aquí</v>
      </c>
      <c r="M626" s="30" t="str">
        <f>IF(ISERROR(VLOOKUP($E626,Listas!$T$4:$Y$44,5,FALSE)),"",VLOOKUP($E626,Listas!$T$4:$Y$44,5,FALSE))</f>
        <v/>
      </c>
      <c r="N626" s="30" t="str">
        <f>IF(ISERROR(VLOOKUP($E626,Listas!$T$4:$Y$44,6,FALSE)),"",VLOOKUP($E626,Listas!$T$4:$Y$44,6,FALSE))</f>
        <v/>
      </c>
    </row>
    <row r="627" spans="1:14" x14ac:dyDescent="0.25">
      <c r="A627" s="14"/>
      <c r="B627" s="23" t="s">
        <v>942</v>
      </c>
      <c r="C627" s="14" t="s">
        <v>934</v>
      </c>
      <c r="D627" s="27" t="str">
        <f>IF(ISERROR(VLOOKUP($B627,Listas!$R$4:$S$16,2,FALSE)),"",VLOOKUP($B627,Listas!$R$4:$S$16,2,FALSE))</f>
        <v/>
      </c>
      <c r="E627" s="27" t="s">
        <v>985</v>
      </c>
      <c r="F627" s="27" t="s">
        <v>954</v>
      </c>
      <c r="G627" s="15"/>
      <c r="H627" s="15" t="s">
        <v>909</v>
      </c>
      <c r="I627" s="28" t="str">
        <f>IF(ISERROR(VLOOKUP($B627&amp;" "&amp;$J627,Listas!$AB$4:$AC$16,2,FALSE)),"",VLOOKUP($B627&amp;" "&amp;$J627,Listas!$AB$4:$AC$16,2,FALSE))</f>
        <v/>
      </c>
      <c r="J627" s="15" t="str">
        <f>IF(ISERROR(VLOOKUP($H627,Listas!$L$4:$M$7,2,FALSE)),"",VLOOKUP($H627,Listas!$L$4:$M$7,2,FALSE))</f>
        <v/>
      </c>
      <c r="K627" s="29" t="str">
        <f t="shared" si="9"/>
        <v/>
      </c>
      <c r="L627" s="29" t="str">
        <f>IF(C627="no",VLOOKUP(B627,Listas!$R$4:$Z$17,9, FALSE),"Por favor, introduzca detalles aquí")</f>
        <v>Por favor, introduzca detalles aquí</v>
      </c>
      <c r="M627" s="30" t="str">
        <f>IF(ISERROR(VLOOKUP($E627,Listas!$T$4:$Y$44,5,FALSE)),"",VLOOKUP($E627,Listas!$T$4:$Y$44,5,FALSE))</f>
        <v/>
      </c>
      <c r="N627" s="30" t="str">
        <f>IF(ISERROR(VLOOKUP($E627,Listas!$T$4:$Y$44,6,FALSE)),"",VLOOKUP($E627,Listas!$T$4:$Y$44,6,FALSE))</f>
        <v/>
      </c>
    </row>
    <row r="628" spans="1:14" x14ac:dyDescent="0.25">
      <c r="A628" s="14"/>
      <c r="B628" s="23" t="s">
        <v>942</v>
      </c>
      <c r="C628" s="14" t="s">
        <v>934</v>
      </c>
      <c r="D628" s="27" t="str">
        <f>IF(ISERROR(VLOOKUP($B628,Listas!$R$4:$S$16,2,FALSE)),"",VLOOKUP($B628,Listas!$R$4:$S$16,2,FALSE))</f>
        <v/>
      </c>
      <c r="E628" s="27" t="s">
        <v>985</v>
      </c>
      <c r="F628" s="27" t="s">
        <v>954</v>
      </c>
      <c r="G628" s="15"/>
      <c r="H628" s="15" t="s">
        <v>909</v>
      </c>
      <c r="I628" s="28" t="str">
        <f>IF(ISERROR(VLOOKUP($B628&amp;" "&amp;$J628,Listas!$AB$4:$AC$16,2,FALSE)),"",VLOOKUP($B628&amp;" "&amp;$J628,Listas!$AB$4:$AC$16,2,FALSE))</f>
        <v/>
      </c>
      <c r="J628" s="15" t="str">
        <f>IF(ISERROR(VLOOKUP($H628,Listas!$L$4:$M$7,2,FALSE)),"",VLOOKUP($H628,Listas!$L$4:$M$7,2,FALSE))</f>
        <v/>
      </c>
      <c r="K628" s="29" t="str">
        <f t="shared" si="9"/>
        <v/>
      </c>
      <c r="L628" s="29" t="str">
        <f>IF(C628="no",VLOOKUP(B628,Listas!$R$4:$Z$17,9, FALSE),"Por favor, introduzca detalles aquí")</f>
        <v>Por favor, introduzca detalles aquí</v>
      </c>
      <c r="M628" s="30" t="str">
        <f>IF(ISERROR(VLOOKUP($E628,Listas!$T$4:$Y$44,5,FALSE)),"",VLOOKUP($E628,Listas!$T$4:$Y$44,5,FALSE))</f>
        <v/>
      </c>
      <c r="N628" s="30" t="str">
        <f>IF(ISERROR(VLOOKUP($E628,Listas!$T$4:$Y$44,6,FALSE)),"",VLOOKUP($E628,Listas!$T$4:$Y$44,6,FALSE))</f>
        <v/>
      </c>
    </row>
    <row r="629" spans="1:14" x14ac:dyDescent="0.25">
      <c r="A629" s="14"/>
      <c r="B629" s="23" t="s">
        <v>942</v>
      </c>
      <c r="C629" s="14" t="s">
        <v>934</v>
      </c>
      <c r="D629" s="27" t="str">
        <f>IF(ISERROR(VLOOKUP($B629,Listas!$R$4:$S$16,2,FALSE)),"",VLOOKUP($B629,Listas!$R$4:$S$16,2,FALSE))</f>
        <v/>
      </c>
      <c r="E629" s="27" t="s">
        <v>985</v>
      </c>
      <c r="F629" s="27" t="s">
        <v>954</v>
      </c>
      <c r="G629" s="15"/>
      <c r="H629" s="15" t="s">
        <v>909</v>
      </c>
      <c r="I629" s="28" t="str">
        <f>IF(ISERROR(VLOOKUP($B629&amp;" "&amp;$J629,Listas!$AB$4:$AC$16,2,FALSE)),"",VLOOKUP($B629&amp;" "&amp;$J629,Listas!$AB$4:$AC$16,2,FALSE))</f>
        <v/>
      </c>
      <c r="J629" s="15" t="str">
        <f>IF(ISERROR(VLOOKUP($H629,Listas!$L$4:$M$7,2,FALSE)),"",VLOOKUP($H629,Listas!$L$4:$M$7,2,FALSE))</f>
        <v/>
      </c>
      <c r="K629" s="29" t="str">
        <f t="shared" si="9"/>
        <v/>
      </c>
      <c r="L629" s="29" t="str">
        <f>IF(C629="no",VLOOKUP(B629,Listas!$R$4:$Z$17,9, FALSE),"Por favor, introduzca detalles aquí")</f>
        <v>Por favor, introduzca detalles aquí</v>
      </c>
      <c r="M629" s="30" t="str">
        <f>IF(ISERROR(VLOOKUP($E629,Listas!$T$4:$Y$44,5,FALSE)),"",VLOOKUP($E629,Listas!$T$4:$Y$44,5,FALSE))</f>
        <v/>
      </c>
      <c r="N629" s="30" t="str">
        <f>IF(ISERROR(VLOOKUP($E629,Listas!$T$4:$Y$44,6,FALSE)),"",VLOOKUP($E629,Listas!$T$4:$Y$44,6,FALSE))</f>
        <v/>
      </c>
    </row>
    <row r="630" spans="1:14" x14ac:dyDescent="0.25">
      <c r="A630" s="14"/>
      <c r="B630" s="23" t="s">
        <v>942</v>
      </c>
      <c r="C630" s="14" t="s">
        <v>934</v>
      </c>
      <c r="D630" s="27" t="str">
        <f>IF(ISERROR(VLOOKUP($B630,Listas!$R$4:$S$16,2,FALSE)),"",VLOOKUP($B630,Listas!$R$4:$S$16,2,FALSE))</f>
        <v/>
      </c>
      <c r="E630" s="27" t="s">
        <v>985</v>
      </c>
      <c r="F630" s="27" t="s">
        <v>954</v>
      </c>
      <c r="G630" s="15"/>
      <c r="H630" s="15" t="s">
        <v>909</v>
      </c>
      <c r="I630" s="28" t="str">
        <f>IF(ISERROR(VLOOKUP($B630&amp;" "&amp;$J630,Listas!$AB$4:$AC$16,2,FALSE)),"",VLOOKUP($B630&amp;" "&amp;$J630,Listas!$AB$4:$AC$16,2,FALSE))</f>
        <v/>
      </c>
      <c r="J630" s="15" t="str">
        <f>IF(ISERROR(VLOOKUP($H630,Listas!$L$4:$M$7,2,FALSE)),"",VLOOKUP($H630,Listas!$L$4:$M$7,2,FALSE))</f>
        <v/>
      </c>
      <c r="K630" s="29" t="str">
        <f t="shared" si="9"/>
        <v/>
      </c>
      <c r="L630" s="29" t="str">
        <f>IF(C630="no",VLOOKUP(B630,Listas!$R$4:$Z$17,9, FALSE),"Por favor, introduzca detalles aquí")</f>
        <v>Por favor, introduzca detalles aquí</v>
      </c>
      <c r="M630" s="30" t="str">
        <f>IF(ISERROR(VLOOKUP($E630,Listas!$T$4:$Y$44,5,FALSE)),"",VLOOKUP($E630,Listas!$T$4:$Y$44,5,FALSE))</f>
        <v/>
      </c>
      <c r="N630" s="30" t="str">
        <f>IF(ISERROR(VLOOKUP($E630,Listas!$T$4:$Y$44,6,FALSE)),"",VLOOKUP($E630,Listas!$T$4:$Y$44,6,FALSE))</f>
        <v/>
      </c>
    </row>
    <row r="631" spans="1:14" x14ac:dyDescent="0.25">
      <c r="A631" s="14"/>
      <c r="B631" s="23" t="s">
        <v>942</v>
      </c>
      <c r="C631" s="14" t="s">
        <v>934</v>
      </c>
      <c r="D631" s="27" t="str">
        <f>IF(ISERROR(VLOOKUP($B631,Listas!$R$4:$S$16,2,FALSE)),"",VLOOKUP($B631,Listas!$R$4:$S$16,2,FALSE))</f>
        <v/>
      </c>
      <c r="E631" s="27" t="s">
        <v>985</v>
      </c>
      <c r="F631" s="27" t="s">
        <v>954</v>
      </c>
      <c r="G631" s="15"/>
      <c r="H631" s="15" t="s">
        <v>909</v>
      </c>
      <c r="I631" s="28" t="str">
        <f>IF(ISERROR(VLOOKUP($B631&amp;" "&amp;$J631,Listas!$AB$4:$AC$16,2,FALSE)),"",VLOOKUP($B631&amp;" "&amp;$J631,Listas!$AB$4:$AC$16,2,FALSE))</f>
        <v/>
      </c>
      <c r="J631" s="15" t="str">
        <f>IF(ISERROR(VLOOKUP($H631,Listas!$L$4:$M$7,2,FALSE)),"",VLOOKUP($H631,Listas!$L$4:$M$7,2,FALSE))</f>
        <v/>
      </c>
      <c r="K631" s="29" t="str">
        <f t="shared" si="9"/>
        <v/>
      </c>
      <c r="L631" s="29" t="str">
        <f>IF(C631="no",VLOOKUP(B631,Listas!$R$4:$Z$17,9, FALSE),"Por favor, introduzca detalles aquí")</f>
        <v>Por favor, introduzca detalles aquí</v>
      </c>
      <c r="M631" s="30" t="str">
        <f>IF(ISERROR(VLOOKUP($E631,Listas!$T$4:$Y$44,5,FALSE)),"",VLOOKUP($E631,Listas!$T$4:$Y$44,5,FALSE))</f>
        <v/>
      </c>
      <c r="N631" s="30" t="str">
        <f>IF(ISERROR(VLOOKUP($E631,Listas!$T$4:$Y$44,6,FALSE)),"",VLOOKUP($E631,Listas!$T$4:$Y$44,6,FALSE))</f>
        <v/>
      </c>
    </row>
    <row r="632" spans="1:14" x14ac:dyDescent="0.25">
      <c r="A632" s="14"/>
      <c r="B632" s="23" t="s">
        <v>942</v>
      </c>
      <c r="C632" s="14" t="s">
        <v>934</v>
      </c>
      <c r="D632" s="27" t="str">
        <f>IF(ISERROR(VLOOKUP($B632,Listas!$R$4:$S$16,2,FALSE)),"",VLOOKUP($B632,Listas!$R$4:$S$16,2,FALSE))</f>
        <v/>
      </c>
      <c r="E632" s="27" t="s">
        <v>985</v>
      </c>
      <c r="F632" s="27" t="s">
        <v>954</v>
      </c>
      <c r="G632" s="15"/>
      <c r="H632" s="15" t="s">
        <v>909</v>
      </c>
      <c r="I632" s="28" t="str">
        <f>IF(ISERROR(VLOOKUP($B632&amp;" "&amp;$J632,Listas!$AB$4:$AC$16,2,FALSE)),"",VLOOKUP($B632&amp;" "&amp;$J632,Listas!$AB$4:$AC$16,2,FALSE))</f>
        <v/>
      </c>
      <c r="J632" s="15" t="str">
        <f>IF(ISERROR(VLOOKUP($H632,Listas!$L$4:$M$7,2,FALSE)),"",VLOOKUP($H632,Listas!$L$4:$M$7,2,FALSE))</f>
        <v/>
      </c>
      <c r="K632" s="29" t="str">
        <f t="shared" si="9"/>
        <v/>
      </c>
      <c r="L632" s="29" t="str">
        <f>IF(C632="no",VLOOKUP(B632,Listas!$R$4:$Z$17,9, FALSE),"Por favor, introduzca detalles aquí")</f>
        <v>Por favor, introduzca detalles aquí</v>
      </c>
      <c r="M632" s="30" t="str">
        <f>IF(ISERROR(VLOOKUP($E632,Listas!$T$4:$Y$44,5,FALSE)),"",VLOOKUP($E632,Listas!$T$4:$Y$44,5,FALSE))</f>
        <v/>
      </c>
      <c r="N632" s="30" t="str">
        <f>IF(ISERROR(VLOOKUP($E632,Listas!$T$4:$Y$44,6,FALSE)),"",VLOOKUP($E632,Listas!$T$4:$Y$44,6,FALSE))</f>
        <v/>
      </c>
    </row>
    <row r="633" spans="1:14" x14ac:dyDescent="0.25">
      <c r="A633" s="14"/>
      <c r="B633" s="23" t="s">
        <v>942</v>
      </c>
      <c r="C633" s="14" t="s">
        <v>934</v>
      </c>
      <c r="D633" s="27" t="str">
        <f>IF(ISERROR(VLOOKUP($B633,Listas!$R$4:$S$16,2,FALSE)),"",VLOOKUP($B633,Listas!$R$4:$S$16,2,FALSE))</f>
        <v/>
      </c>
      <c r="E633" s="27" t="s">
        <v>985</v>
      </c>
      <c r="F633" s="27" t="s">
        <v>954</v>
      </c>
      <c r="G633" s="15"/>
      <c r="H633" s="15" t="s">
        <v>909</v>
      </c>
      <c r="I633" s="28" t="str">
        <f>IF(ISERROR(VLOOKUP($B633&amp;" "&amp;$J633,Listas!$AB$4:$AC$16,2,FALSE)),"",VLOOKUP($B633&amp;" "&amp;$J633,Listas!$AB$4:$AC$16,2,FALSE))</f>
        <v/>
      </c>
      <c r="J633" s="15" t="str">
        <f>IF(ISERROR(VLOOKUP($H633,Listas!$L$4:$M$7,2,FALSE)),"",VLOOKUP($H633,Listas!$L$4:$M$7,2,FALSE))</f>
        <v/>
      </c>
      <c r="K633" s="29" t="str">
        <f t="shared" si="9"/>
        <v/>
      </c>
      <c r="L633" s="29" t="str">
        <f>IF(C633="no",VLOOKUP(B633,Listas!$R$4:$Z$17,9, FALSE),"Por favor, introduzca detalles aquí")</f>
        <v>Por favor, introduzca detalles aquí</v>
      </c>
      <c r="M633" s="30" t="str">
        <f>IF(ISERROR(VLOOKUP($E633,Listas!$T$4:$Y$44,5,FALSE)),"",VLOOKUP($E633,Listas!$T$4:$Y$44,5,FALSE))</f>
        <v/>
      </c>
      <c r="N633" s="30" t="str">
        <f>IF(ISERROR(VLOOKUP($E633,Listas!$T$4:$Y$44,6,FALSE)),"",VLOOKUP($E633,Listas!$T$4:$Y$44,6,FALSE))</f>
        <v/>
      </c>
    </row>
    <row r="634" spans="1:14" x14ac:dyDescent="0.25">
      <c r="A634" s="14"/>
      <c r="B634" s="23" t="s">
        <v>942</v>
      </c>
      <c r="C634" s="14" t="s">
        <v>934</v>
      </c>
      <c r="D634" s="27" t="str">
        <f>IF(ISERROR(VLOOKUP($B634,Listas!$R$4:$S$16,2,FALSE)),"",VLOOKUP($B634,Listas!$R$4:$S$16,2,FALSE))</f>
        <v/>
      </c>
      <c r="E634" s="27" t="s">
        <v>985</v>
      </c>
      <c r="F634" s="27" t="s">
        <v>954</v>
      </c>
      <c r="G634" s="15"/>
      <c r="H634" s="15" t="s">
        <v>909</v>
      </c>
      <c r="I634" s="28" t="str">
        <f>IF(ISERROR(VLOOKUP($B634&amp;" "&amp;$J634,Listas!$AB$4:$AC$16,2,FALSE)),"",VLOOKUP($B634&amp;" "&amp;$J634,Listas!$AB$4:$AC$16,2,FALSE))</f>
        <v/>
      </c>
      <c r="J634" s="15" t="str">
        <f>IF(ISERROR(VLOOKUP($H634,Listas!$L$4:$M$7,2,FALSE)),"",VLOOKUP($H634,Listas!$L$4:$M$7,2,FALSE))</f>
        <v/>
      </c>
      <c r="K634" s="29" t="str">
        <f t="shared" si="9"/>
        <v/>
      </c>
      <c r="L634" s="29" t="str">
        <f>IF(C634="no",VLOOKUP(B634,Listas!$R$4:$Z$17,9, FALSE),"Por favor, introduzca detalles aquí")</f>
        <v>Por favor, introduzca detalles aquí</v>
      </c>
      <c r="M634" s="30" t="str">
        <f>IF(ISERROR(VLOOKUP($E634,Listas!$T$4:$Y$44,5,FALSE)),"",VLOOKUP($E634,Listas!$T$4:$Y$44,5,FALSE))</f>
        <v/>
      </c>
      <c r="N634" s="30" t="str">
        <f>IF(ISERROR(VLOOKUP($E634,Listas!$T$4:$Y$44,6,FALSE)),"",VLOOKUP($E634,Listas!$T$4:$Y$44,6,FALSE))</f>
        <v/>
      </c>
    </row>
    <row r="635" spans="1:14" x14ac:dyDescent="0.25">
      <c r="A635" s="14"/>
      <c r="B635" s="23" t="s">
        <v>942</v>
      </c>
      <c r="C635" s="14" t="s">
        <v>934</v>
      </c>
      <c r="D635" s="27" t="str">
        <f>IF(ISERROR(VLOOKUP($B635,Listas!$R$4:$S$16,2,FALSE)),"",VLOOKUP($B635,Listas!$R$4:$S$16,2,FALSE))</f>
        <v/>
      </c>
      <c r="E635" s="27" t="s">
        <v>985</v>
      </c>
      <c r="F635" s="27" t="s">
        <v>954</v>
      </c>
      <c r="G635" s="15"/>
      <c r="H635" s="15" t="s">
        <v>909</v>
      </c>
      <c r="I635" s="28" t="str">
        <f>IF(ISERROR(VLOOKUP($B635&amp;" "&amp;$J635,Listas!$AB$4:$AC$16,2,FALSE)),"",VLOOKUP($B635&amp;" "&amp;$J635,Listas!$AB$4:$AC$16,2,FALSE))</f>
        <v/>
      </c>
      <c r="J635" s="15" t="str">
        <f>IF(ISERROR(VLOOKUP($H635,Listas!$L$4:$M$7,2,FALSE)),"",VLOOKUP($H635,Listas!$L$4:$M$7,2,FALSE))</f>
        <v/>
      </c>
      <c r="K635" s="29" t="str">
        <f t="shared" si="9"/>
        <v/>
      </c>
      <c r="L635" s="29" t="str">
        <f>IF(C635="no",VLOOKUP(B635,Listas!$R$4:$Z$17,9, FALSE),"Por favor, introduzca detalles aquí")</f>
        <v>Por favor, introduzca detalles aquí</v>
      </c>
      <c r="M635" s="30" t="str">
        <f>IF(ISERROR(VLOOKUP($E635,Listas!$T$4:$Y$44,5,FALSE)),"",VLOOKUP($E635,Listas!$T$4:$Y$44,5,FALSE))</f>
        <v/>
      </c>
      <c r="N635" s="30" t="str">
        <f>IF(ISERROR(VLOOKUP($E635,Listas!$T$4:$Y$44,6,FALSE)),"",VLOOKUP($E635,Listas!$T$4:$Y$44,6,FALSE))</f>
        <v/>
      </c>
    </row>
    <row r="636" spans="1:14" x14ac:dyDescent="0.25">
      <c r="A636" s="14"/>
      <c r="B636" s="23" t="s">
        <v>942</v>
      </c>
      <c r="C636" s="14" t="s">
        <v>934</v>
      </c>
      <c r="D636" s="27" t="str">
        <f>IF(ISERROR(VLOOKUP($B636,Listas!$R$4:$S$16,2,FALSE)),"",VLOOKUP($B636,Listas!$R$4:$S$16,2,FALSE))</f>
        <v/>
      </c>
      <c r="E636" s="27" t="s">
        <v>985</v>
      </c>
      <c r="F636" s="27" t="s">
        <v>954</v>
      </c>
      <c r="G636" s="15"/>
      <c r="H636" s="15" t="s">
        <v>909</v>
      </c>
      <c r="I636" s="28" t="str">
        <f>IF(ISERROR(VLOOKUP($B636&amp;" "&amp;$J636,Listas!$AB$4:$AC$16,2,FALSE)),"",VLOOKUP($B636&amp;" "&amp;$J636,Listas!$AB$4:$AC$16,2,FALSE))</f>
        <v/>
      </c>
      <c r="J636" s="15" t="str">
        <f>IF(ISERROR(VLOOKUP($H636,Listas!$L$4:$M$7,2,FALSE)),"",VLOOKUP($H636,Listas!$L$4:$M$7,2,FALSE))</f>
        <v/>
      </c>
      <c r="K636" s="29" t="str">
        <f t="shared" si="9"/>
        <v/>
      </c>
      <c r="L636" s="29" t="str">
        <f>IF(C636="no",VLOOKUP(B636,Listas!$R$4:$Z$17,9, FALSE),"Por favor, introduzca detalles aquí")</f>
        <v>Por favor, introduzca detalles aquí</v>
      </c>
      <c r="M636" s="30" t="str">
        <f>IF(ISERROR(VLOOKUP($E636,Listas!$T$4:$Y$44,5,FALSE)),"",VLOOKUP($E636,Listas!$T$4:$Y$44,5,FALSE))</f>
        <v/>
      </c>
      <c r="N636" s="30" t="str">
        <f>IF(ISERROR(VLOOKUP($E636,Listas!$T$4:$Y$44,6,FALSE)),"",VLOOKUP($E636,Listas!$T$4:$Y$44,6,FALSE))</f>
        <v/>
      </c>
    </row>
    <row r="637" spans="1:14" x14ac:dyDescent="0.25">
      <c r="A637" s="14"/>
      <c r="B637" s="23" t="s">
        <v>942</v>
      </c>
      <c r="C637" s="14" t="s">
        <v>934</v>
      </c>
      <c r="D637" s="27" t="str">
        <f>IF(ISERROR(VLOOKUP($B637,Listas!$R$4:$S$16,2,FALSE)),"",VLOOKUP($B637,Listas!$R$4:$S$16,2,FALSE))</f>
        <v/>
      </c>
      <c r="E637" s="27" t="s">
        <v>985</v>
      </c>
      <c r="F637" s="27" t="s">
        <v>954</v>
      </c>
      <c r="G637" s="15"/>
      <c r="H637" s="15" t="s">
        <v>909</v>
      </c>
      <c r="I637" s="28" t="str">
        <f>IF(ISERROR(VLOOKUP($B637&amp;" "&amp;$J637,Listas!$AB$4:$AC$16,2,FALSE)),"",VLOOKUP($B637&amp;" "&amp;$J637,Listas!$AB$4:$AC$16,2,FALSE))</f>
        <v/>
      </c>
      <c r="J637" s="15" t="str">
        <f>IF(ISERROR(VLOOKUP($H637,Listas!$L$4:$M$7,2,FALSE)),"",VLOOKUP($H637,Listas!$L$4:$M$7,2,FALSE))</f>
        <v/>
      </c>
      <c r="K637" s="29" t="str">
        <f t="shared" si="9"/>
        <v/>
      </c>
      <c r="L637" s="29" t="str">
        <f>IF(C637="no",VLOOKUP(B637,Listas!$R$4:$Z$17,9, FALSE),"Por favor, introduzca detalles aquí")</f>
        <v>Por favor, introduzca detalles aquí</v>
      </c>
      <c r="M637" s="30" t="str">
        <f>IF(ISERROR(VLOOKUP($E637,Listas!$T$4:$Y$44,5,FALSE)),"",VLOOKUP($E637,Listas!$T$4:$Y$44,5,FALSE))</f>
        <v/>
      </c>
      <c r="N637" s="30" t="str">
        <f>IF(ISERROR(VLOOKUP($E637,Listas!$T$4:$Y$44,6,FALSE)),"",VLOOKUP($E637,Listas!$T$4:$Y$44,6,FALSE))</f>
        <v/>
      </c>
    </row>
    <row r="638" spans="1:14" x14ac:dyDescent="0.25">
      <c r="A638" s="14"/>
      <c r="B638" s="23" t="s">
        <v>942</v>
      </c>
      <c r="C638" s="14" t="s">
        <v>934</v>
      </c>
      <c r="D638" s="27" t="str">
        <f>IF(ISERROR(VLOOKUP($B638,Listas!$R$4:$S$16,2,FALSE)),"",VLOOKUP($B638,Listas!$R$4:$S$16,2,FALSE))</f>
        <v/>
      </c>
      <c r="E638" s="27" t="s">
        <v>985</v>
      </c>
      <c r="F638" s="27" t="s">
        <v>954</v>
      </c>
      <c r="G638" s="15"/>
      <c r="H638" s="15" t="s">
        <v>909</v>
      </c>
      <c r="I638" s="28" t="str">
        <f>IF(ISERROR(VLOOKUP($B638&amp;" "&amp;$J638,Listas!$AB$4:$AC$16,2,FALSE)),"",VLOOKUP($B638&amp;" "&amp;$J638,Listas!$AB$4:$AC$16,2,FALSE))</f>
        <v/>
      </c>
      <c r="J638" s="15" t="str">
        <f>IF(ISERROR(VLOOKUP($H638,Listas!$L$4:$M$7,2,FALSE)),"",VLOOKUP($H638,Listas!$L$4:$M$7,2,FALSE))</f>
        <v/>
      </c>
      <c r="K638" s="29" t="str">
        <f t="shared" si="9"/>
        <v/>
      </c>
      <c r="L638" s="29" t="str">
        <f>IF(C638="no",VLOOKUP(B638,Listas!$R$4:$Z$17,9, FALSE),"Por favor, introduzca detalles aquí")</f>
        <v>Por favor, introduzca detalles aquí</v>
      </c>
      <c r="M638" s="30" t="str">
        <f>IF(ISERROR(VLOOKUP($E638,Listas!$T$4:$Y$44,5,FALSE)),"",VLOOKUP($E638,Listas!$T$4:$Y$44,5,FALSE))</f>
        <v/>
      </c>
      <c r="N638" s="30" t="str">
        <f>IF(ISERROR(VLOOKUP($E638,Listas!$T$4:$Y$44,6,FALSE)),"",VLOOKUP($E638,Listas!$T$4:$Y$44,6,FALSE))</f>
        <v/>
      </c>
    </row>
    <row r="639" spans="1:14" x14ac:dyDescent="0.25">
      <c r="A639" s="14"/>
      <c r="B639" s="23" t="s">
        <v>942</v>
      </c>
      <c r="C639" s="14" t="s">
        <v>934</v>
      </c>
      <c r="D639" s="27" t="str">
        <f>IF(ISERROR(VLOOKUP($B639,Listas!$R$4:$S$16,2,FALSE)),"",VLOOKUP($B639,Listas!$R$4:$S$16,2,FALSE))</f>
        <v/>
      </c>
      <c r="E639" s="27" t="s">
        <v>985</v>
      </c>
      <c r="F639" s="27" t="s">
        <v>954</v>
      </c>
      <c r="G639" s="15"/>
      <c r="H639" s="15" t="s">
        <v>909</v>
      </c>
      <c r="I639" s="28" t="str">
        <f>IF(ISERROR(VLOOKUP($B639&amp;" "&amp;$J639,Listas!$AB$4:$AC$16,2,FALSE)),"",VLOOKUP($B639&amp;" "&amp;$J639,Listas!$AB$4:$AC$16,2,FALSE))</f>
        <v/>
      </c>
      <c r="J639" s="15" t="str">
        <f>IF(ISERROR(VLOOKUP($H639,Listas!$L$4:$M$7,2,FALSE)),"",VLOOKUP($H639,Listas!$L$4:$M$7,2,FALSE))</f>
        <v/>
      </c>
      <c r="K639" s="29" t="str">
        <f t="shared" si="9"/>
        <v/>
      </c>
      <c r="L639" s="29" t="str">
        <f>IF(C639="no",VLOOKUP(B639,Listas!$R$4:$Z$17,9, FALSE),"Por favor, introduzca detalles aquí")</f>
        <v>Por favor, introduzca detalles aquí</v>
      </c>
      <c r="M639" s="30" t="str">
        <f>IF(ISERROR(VLOOKUP($E639,Listas!$T$4:$Y$44,5,FALSE)),"",VLOOKUP($E639,Listas!$T$4:$Y$44,5,FALSE))</f>
        <v/>
      </c>
      <c r="N639" s="30" t="str">
        <f>IF(ISERROR(VLOOKUP($E639,Listas!$T$4:$Y$44,6,FALSE)),"",VLOOKUP($E639,Listas!$T$4:$Y$44,6,FALSE))</f>
        <v/>
      </c>
    </row>
    <row r="640" spans="1:14" x14ac:dyDescent="0.25">
      <c r="A640" s="14"/>
      <c r="B640" s="23" t="s">
        <v>942</v>
      </c>
      <c r="C640" s="14" t="s">
        <v>934</v>
      </c>
      <c r="D640" s="27" t="str">
        <f>IF(ISERROR(VLOOKUP($B640,Listas!$R$4:$S$16,2,FALSE)),"",VLOOKUP($B640,Listas!$R$4:$S$16,2,FALSE))</f>
        <v/>
      </c>
      <c r="E640" s="27" t="s">
        <v>985</v>
      </c>
      <c r="F640" s="27" t="s">
        <v>954</v>
      </c>
      <c r="G640" s="15"/>
      <c r="H640" s="15" t="s">
        <v>909</v>
      </c>
      <c r="I640" s="28" t="str">
        <f>IF(ISERROR(VLOOKUP($B640&amp;" "&amp;$J640,Listas!$AB$4:$AC$16,2,FALSE)),"",VLOOKUP($B640&amp;" "&amp;$J640,Listas!$AB$4:$AC$16,2,FALSE))</f>
        <v/>
      </c>
      <c r="J640" s="15" t="str">
        <f>IF(ISERROR(VLOOKUP($H640,Listas!$L$4:$M$7,2,FALSE)),"",VLOOKUP($H640,Listas!$L$4:$M$7,2,FALSE))</f>
        <v/>
      </c>
      <c r="K640" s="29" t="str">
        <f t="shared" si="9"/>
        <v/>
      </c>
      <c r="L640" s="29" t="str">
        <f>IF(C640="no",VLOOKUP(B640,Listas!$R$4:$Z$17,9, FALSE),"Por favor, introduzca detalles aquí")</f>
        <v>Por favor, introduzca detalles aquí</v>
      </c>
      <c r="M640" s="30" t="str">
        <f>IF(ISERROR(VLOOKUP($E640,Listas!$T$4:$Y$44,5,FALSE)),"",VLOOKUP($E640,Listas!$T$4:$Y$44,5,FALSE))</f>
        <v/>
      </c>
      <c r="N640" s="30" t="str">
        <f>IF(ISERROR(VLOOKUP($E640,Listas!$T$4:$Y$44,6,FALSE)),"",VLOOKUP($E640,Listas!$T$4:$Y$44,6,FALSE))</f>
        <v/>
      </c>
    </row>
    <row r="641" spans="1:14" x14ac:dyDescent="0.25">
      <c r="A641" s="14"/>
      <c r="B641" s="23" t="s">
        <v>942</v>
      </c>
      <c r="C641" s="14" t="s">
        <v>934</v>
      </c>
      <c r="D641" s="27" t="str">
        <f>IF(ISERROR(VLOOKUP($B641,Listas!$R$4:$S$16,2,FALSE)),"",VLOOKUP($B641,Listas!$R$4:$S$16,2,FALSE))</f>
        <v/>
      </c>
      <c r="E641" s="27" t="s">
        <v>985</v>
      </c>
      <c r="F641" s="27" t="s">
        <v>954</v>
      </c>
      <c r="G641" s="15"/>
      <c r="H641" s="15" t="s">
        <v>909</v>
      </c>
      <c r="I641" s="28" t="str">
        <f>IF(ISERROR(VLOOKUP($B641&amp;" "&amp;$J641,Listas!$AB$4:$AC$16,2,FALSE)),"",VLOOKUP($B641&amp;" "&amp;$J641,Listas!$AB$4:$AC$16,2,FALSE))</f>
        <v/>
      </c>
      <c r="J641" s="15" t="str">
        <f>IF(ISERROR(VLOOKUP($H641,Listas!$L$4:$M$7,2,FALSE)),"",VLOOKUP($H641,Listas!$L$4:$M$7,2,FALSE))</f>
        <v/>
      </c>
      <c r="K641" s="29" t="str">
        <f t="shared" si="9"/>
        <v/>
      </c>
      <c r="L641" s="29" t="str">
        <f>IF(C641="no",VLOOKUP(B641,Listas!$R$4:$Z$17,9, FALSE),"Por favor, introduzca detalles aquí")</f>
        <v>Por favor, introduzca detalles aquí</v>
      </c>
      <c r="M641" s="30" t="str">
        <f>IF(ISERROR(VLOOKUP($E641,Listas!$T$4:$Y$44,5,FALSE)),"",VLOOKUP($E641,Listas!$T$4:$Y$44,5,FALSE))</f>
        <v/>
      </c>
      <c r="N641" s="30" t="str">
        <f>IF(ISERROR(VLOOKUP($E641,Listas!$T$4:$Y$44,6,FALSE)),"",VLOOKUP($E641,Listas!$T$4:$Y$44,6,FALSE))</f>
        <v/>
      </c>
    </row>
    <row r="642" spans="1:14" x14ac:dyDescent="0.25">
      <c r="A642" s="14"/>
      <c r="B642" s="23" t="s">
        <v>942</v>
      </c>
      <c r="C642" s="14" t="s">
        <v>934</v>
      </c>
      <c r="D642" s="27" t="str">
        <f>IF(ISERROR(VLOOKUP($B642,Listas!$R$4:$S$16,2,FALSE)),"",VLOOKUP($B642,Listas!$R$4:$S$16,2,FALSE))</f>
        <v/>
      </c>
      <c r="E642" s="27" t="s">
        <v>985</v>
      </c>
      <c r="F642" s="27" t="s">
        <v>954</v>
      </c>
      <c r="G642" s="15"/>
      <c r="H642" s="15" t="s">
        <v>909</v>
      </c>
      <c r="I642" s="28" t="str">
        <f>IF(ISERROR(VLOOKUP($B642&amp;" "&amp;$J642,Listas!$AB$4:$AC$16,2,FALSE)),"",VLOOKUP($B642&amp;" "&amp;$J642,Listas!$AB$4:$AC$16,2,FALSE))</f>
        <v/>
      </c>
      <c r="J642" s="15" t="str">
        <f>IF(ISERROR(VLOOKUP($H642,Listas!$L$4:$M$7,2,FALSE)),"",VLOOKUP($H642,Listas!$L$4:$M$7,2,FALSE))</f>
        <v/>
      </c>
      <c r="K642" s="29" t="str">
        <f t="shared" si="9"/>
        <v/>
      </c>
      <c r="L642" s="29" t="str">
        <f>IF(C642="no",VLOOKUP(B642,Listas!$R$4:$Z$17,9, FALSE),"Por favor, introduzca detalles aquí")</f>
        <v>Por favor, introduzca detalles aquí</v>
      </c>
      <c r="M642" s="30" t="str">
        <f>IF(ISERROR(VLOOKUP($E642,Listas!$T$4:$Y$44,5,FALSE)),"",VLOOKUP($E642,Listas!$T$4:$Y$44,5,FALSE))</f>
        <v/>
      </c>
      <c r="N642" s="30" t="str">
        <f>IF(ISERROR(VLOOKUP($E642,Listas!$T$4:$Y$44,6,FALSE)),"",VLOOKUP($E642,Listas!$T$4:$Y$44,6,FALSE))</f>
        <v/>
      </c>
    </row>
    <row r="643" spans="1:14" x14ac:dyDescent="0.25">
      <c r="A643" s="14"/>
      <c r="B643" s="23" t="s">
        <v>942</v>
      </c>
      <c r="C643" s="14" t="s">
        <v>934</v>
      </c>
      <c r="D643" s="27" t="str">
        <f>IF(ISERROR(VLOOKUP($B643,Listas!$R$4:$S$16,2,FALSE)),"",VLOOKUP($B643,Listas!$R$4:$S$16,2,FALSE))</f>
        <v/>
      </c>
      <c r="E643" s="27" t="s">
        <v>985</v>
      </c>
      <c r="F643" s="27" t="s">
        <v>954</v>
      </c>
      <c r="G643" s="15"/>
      <c r="H643" s="15" t="s">
        <v>909</v>
      </c>
      <c r="I643" s="28" t="str">
        <f>IF(ISERROR(VLOOKUP($B643&amp;" "&amp;$J643,Listas!$AB$4:$AC$16,2,FALSE)),"",VLOOKUP($B643&amp;" "&amp;$J643,Listas!$AB$4:$AC$16,2,FALSE))</f>
        <v/>
      </c>
      <c r="J643" s="15" t="str">
        <f>IF(ISERROR(VLOOKUP($H643,Listas!$L$4:$M$7,2,FALSE)),"",VLOOKUP($H643,Listas!$L$4:$M$7,2,FALSE))</f>
        <v/>
      </c>
      <c r="K643" s="29" t="str">
        <f t="shared" si="9"/>
        <v/>
      </c>
      <c r="L643" s="29" t="str">
        <f>IF(C643="no",VLOOKUP(B643,Listas!$R$4:$Z$17,9, FALSE),"Por favor, introduzca detalles aquí")</f>
        <v>Por favor, introduzca detalles aquí</v>
      </c>
      <c r="M643" s="30" t="str">
        <f>IF(ISERROR(VLOOKUP($E643,Listas!$T$4:$Y$44,5,FALSE)),"",VLOOKUP($E643,Listas!$T$4:$Y$44,5,FALSE))</f>
        <v/>
      </c>
      <c r="N643" s="30" t="str">
        <f>IF(ISERROR(VLOOKUP($E643,Listas!$T$4:$Y$44,6,FALSE)),"",VLOOKUP($E643,Listas!$T$4:$Y$44,6,FALSE))</f>
        <v/>
      </c>
    </row>
    <row r="644" spans="1:14" x14ac:dyDescent="0.25">
      <c r="A644" s="14"/>
      <c r="B644" s="23" t="s">
        <v>942</v>
      </c>
      <c r="C644" s="14" t="s">
        <v>934</v>
      </c>
      <c r="D644" s="27" t="str">
        <f>IF(ISERROR(VLOOKUP($B644,Listas!$R$4:$S$16,2,FALSE)),"",VLOOKUP($B644,Listas!$R$4:$S$16,2,FALSE))</f>
        <v/>
      </c>
      <c r="E644" s="27" t="s">
        <v>985</v>
      </c>
      <c r="F644" s="27" t="s">
        <v>954</v>
      </c>
      <c r="G644" s="15"/>
      <c r="H644" s="15" t="s">
        <v>909</v>
      </c>
      <c r="I644" s="28" t="str">
        <f>IF(ISERROR(VLOOKUP($B644&amp;" "&amp;$J644,Listas!$AB$4:$AC$16,2,FALSE)),"",VLOOKUP($B644&amp;" "&amp;$J644,Listas!$AB$4:$AC$16,2,FALSE))</f>
        <v/>
      </c>
      <c r="J644" s="15" t="str">
        <f>IF(ISERROR(VLOOKUP($H644,Listas!$L$4:$M$7,2,FALSE)),"",VLOOKUP($H644,Listas!$L$4:$M$7,2,FALSE))</f>
        <v/>
      </c>
      <c r="K644" s="29" t="str">
        <f t="shared" si="9"/>
        <v/>
      </c>
      <c r="L644" s="29" t="str">
        <f>IF(C644="no",VLOOKUP(B644,Listas!$R$4:$Z$17,9, FALSE),"Por favor, introduzca detalles aquí")</f>
        <v>Por favor, introduzca detalles aquí</v>
      </c>
      <c r="M644" s="30" t="str">
        <f>IF(ISERROR(VLOOKUP($E644,Listas!$T$4:$Y$44,5,FALSE)),"",VLOOKUP($E644,Listas!$T$4:$Y$44,5,FALSE))</f>
        <v/>
      </c>
      <c r="N644" s="30" t="str">
        <f>IF(ISERROR(VLOOKUP($E644,Listas!$T$4:$Y$44,6,FALSE)),"",VLOOKUP($E644,Listas!$T$4:$Y$44,6,FALSE))</f>
        <v/>
      </c>
    </row>
    <row r="645" spans="1:14" x14ac:dyDescent="0.25">
      <c r="A645" s="14"/>
      <c r="B645" s="23" t="s">
        <v>942</v>
      </c>
      <c r="C645" s="14" t="s">
        <v>934</v>
      </c>
      <c r="D645" s="27" t="str">
        <f>IF(ISERROR(VLOOKUP($B645,Listas!$R$4:$S$16,2,FALSE)),"",VLOOKUP($B645,Listas!$R$4:$S$16,2,FALSE))</f>
        <v/>
      </c>
      <c r="E645" s="27" t="s">
        <v>985</v>
      </c>
      <c r="F645" s="27" t="s">
        <v>954</v>
      </c>
      <c r="G645" s="15"/>
      <c r="H645" s="15" t="s">
        <v>909</v>
      </c>
      <c r="I645" s="28" t="str">
        <f>IF(ISERROR(VLOOKUP($B645&amp;" "&amp;$J645,Listas!$AB$4:$AC$16,2,FALSE)),"",VLOOKUP($B645&amp;" "&amp;$J645,Listas!$AB$4:$AC$16,2,FALSE))</f>
        <v/>
      </c>
      <c r="J645" s="15" t="str">
        <f>IF(ISERROR(VLOOKUP($H645,Listas!$L$4:$M$7,2,FALSE)),"",VLOOKUP($H645,Listas!$L$4:$M$7,2,FALSE))</f>
        <v/>
      </c>
      <c r="K645" s="29" t="str">
        <f t="shared" si="9"/>
        <v/>
      </c>
      <c r="L645" s="29" t="str">
        <f>IF(C645="no",VLOOKUP(B645,Listas!$R$4:$Z$17,9, FALSE),"Por favor, introduzca detalles aquí")</f>
        <v>Por favor, introduzca detalles aquí</v>
      </c>
      <c r="M645" s="30" t="str">
        <f>IF(ISERROR(VLOOKUP($E645,Listas!$T$4:$Y$44,5,FALSE)),"",VLOOKUP($E645,Listas!$T$4:$Y$44,5,FALSE))</f>
        <v/>
      </c>
      <c r="N645" s="30" t="str">
        <f>IF(ISERROR(VLOOKUP($E645,Listas!$T$4:$Y$44,6,FALSE)),"",VLOOKUP($E645,Listas!$T$4:$Y$44,6,FALSE))</f>
        <v/>
      </c>
    </row>
    <row r="646" spans="1:14" x14ac:dyDescent="0.25">
      <c r="A646" s="14"/>
      <c r="B646" s="23" t="s">
        <v>942</v>
      </c>
      <c r="C646" s="14" t="s">
        <v>934</v>
      </c>
      <c r="D646" s="27" t="str">
        <f>IF(ISERROR(VLOOKUP($B646,Listas!$R$4:$S$16,2,FALSE)),"",VLOOKUP($B646,Listas!$R$4:$S$16,2,FALSE))</f>
        <v/>
      </c>
      <c r="E646" s="27" t="s">
        <v>985</v>
      </c>
      <c r="F646" s="27" t="s">
        <v>954</v>
      </c>
      <c r="G646" s="15"/>
      <c r="H646" s="15" t="s">
        <v>909</v>
      </c>
      <c r="I646" s="28" t="str">
        <f>IF(ISERROR(VLOOKUP($B646&amp;" "&amp;$J646,Listas!$AB$4:$AC$16,2,FALSE)),"",VLOOKUP($B646&amp;" "&amp;$J646,Listas!$AB$4:$AC$16,2,FALSE))</f>
        <v/>
      </c>
      <c r="J646" s="15" t="str">
        <f>IF(ISERROR(VLOOKUP($H646,Listas!$L$4:$M$7,2,FALSE)),"",VLOOKUP($H646,Listas!$L$4:$M$7,2,FALSE))</f>
        <v/>
      </c>
      <c r="K646" s="29" t="str">
        <f t="shared" si="9"/>
        <v/>
      </c>
      <c r="L646" s="29" t="str">
        <f>IF(C646="no",VLOOKUP(B646,Listas!$R$4:$Z$17,9, FALSE),"Por favor, introduzca detalles aquí")</f>
        <v>Por favor, introduzca detalles aquí</v>
      </c>
      <c r="M646" s="30" t="str">
        <f>IF(ISERROR(VLOOKUP($E646,Listas!$T$4:$Y$44,5,FALSE)),"",VLOOKUP($E646,Listas!$T$4:$Y$44,5,FALSE))</f>
        <v/>
      </c>
      <c r="N646" s="30" t="str">
        <f>IF(ISERROR(VLOOKUP($E646,Listas!$T$4:$Y$44,6,FALSE)),"",VLOOKUP($E646,Listas!$T$4:$Y$44,6,FALSE))</f>
        <v/>
      </c>
    </row>
    <row r="647" spans="1:14" x14ac:dyDescent="0.25">
      <c r="A647" s="14"/>
      <c r="B647" s="23" t="s">
        <v>942</v>
      </c>
      <c r="C647" s="14" t="s">
        <v>934</v>
      </c>
      <c r="D647" s="27" t="str">
        <f>IF(ISERROR(VLOOKUP($B647,Listas!$R$4:$S$16,2,FALSE)),"",VLOOKUP($B647,Listas!$R$4:$S$16,2,FALSE))</f>
        <v/>
      </c>
      <c r="E647" s="27" t="s">
        <v>985</v>
      </c>
      <c r="F647" s="27" t="s">
        <v>954</v>
      </c>
      <c r="G647" s="15"/>
      <c r="H647" s="15" t="s">
        <v>909</v>
      </c>
      <c r="I647" s="28" t="str">
        <f>IF(ISERROR(VLOOKUP($B647&amp;" "&amp;$J647,Listas!$AB$4:$AC$16,2,FALSE)),"",VLOOKUP($B647&amp;" "&amp;$J647,Listas!$AB$4:$AC$16,2,FALSE))</f>
        <v/>
      </c>
      <c r="J647" s="15" t="str">
        <f>IF(ISERROR(VLOOKUP($H647,Listas!$L$4:$M$7,2,FALSE)),"",VLOOKUP($H647,Listas!$L$4:$M$7,2,FALSE))</f>
        <v/>
      </c>
      <c r="K647" s="29" t="str">
        <f t="shared" si="9"/>
        <v/>
      </c>
      <c r="L647" s="29" t="str">
        <f>IF(C647="no",VLOOKUP(B647,Listas!$R$4:$Z$17,9, FALSE),"Por favor, introduzca detalles aquí")</f>
        <v>Por favor, introduzca detalles aquí</v>
      </c>
      <c r="M647" s="30" t="str">
        <f>IF(ISERROR(VLOOKUP($E647,Listas!$T$4:$Y$44,5,FALSE)),"",VLOOKUP($E647,Listas!$T$4:$Y$44,5,FALSE))</f>
        <v/>
      </c>
      <c r="N647" s="30" t="str">
        <f>IF(ISERROR(VLOOKUP($E647,Listas!$T$4:$Y$44,6,FALSE)),"",VLOOKUP($E647,Listas!$T$4:$Y$44,6,FALSE))</f>
        <v/>
      </c>
    </row>
    <row r="648" spans="1:14" x14ac:dyDescent="0.25">
      <c r="A648" s="14"/>
      <c r="B648" s="23" t="s">
        <v>942</v>
      </c>
      <c r="C648" s="14" t="s">
        <v>934</v>
      </c>
      <c r="D648" s="27" t="str">
        <f>IF(ISERROR(VLOOKUP($B648,Listas!$R$4:$S$16,2,FALSE)),"",VLOOKUP($B648,Listas!$R$4:$S$16,2,FALSE))</f>
        <v/>
      </c>
      <c r="E648" s="27" t="s">
        <v>985</v>
      </c>
      <c r="F648" s="27" t="s">
        <v>954</v>
      </c>
      <c r="G648" s="15"/>
      <c r="H648" s="15" t="s">
        <v>909</v>
      </c>
      <c r="I648" s="28" t="str">
        <f>IF(ISERROR(VLOOKUP($B648&amp;" "&amp;$J648,Listas!$AB$4:$AC$16,2,FALSE)),"",VLOOKUP($B648&amp;" "&amp;$J648,Listas!$AB$4:$AC$16,2,FALSE))</f>
        <v/>
      </c>
      <c r="J648" s="15" t="str">
        <f>IF(ISERROR(VLOOKUP($H648,Listas!$L$4:$M$7,2,FALSE)),"",VLOOKUP($H648,Listas!$L$4:$M$7,2,FALSE))</f>
        <v/>
      </c>
      <c r="K648" s="29" t="str">
        <f t="shared" ref="K648:K711" si="10">IF(ISERROR(G648*I648),"",G648*I648)</f>
        <v/>
      </c>
      <c r="L648" s="29" t="str">
        <f>IF(C648="no",VLOOKUP(B648,Listas!$R$4:$Z$17,9, FALSE),"Por favor, introduzca detalles aquí")</f>
        <v>Por favor, introduzca detalles aquí</v>
      </c>
      <c r="M648" s="30" t="str">
        <f>IF(ISERROR(VLOOKUP($E648,Listas!$T$4:$Y$44,5,FALSE)),"",VLOOKUP($E648,Listas!$T$4:$Y$44,5,FALSE))</f>
        <v/>
      </c>
      <c r="N648" s="30" t="str">
        <f>IF(ISERROR(VLOOKUP($E648,Listas!$T$4:$Y$44,6,FALSE)),"",VLOOKUP($E648,Listas!$T$4:$Y$44,6,FALSE))</f>
        <v/>
      </c>
    </row>
    <row r="649" spans="1:14" x14ac:dyDescent="0.25">
      <c r="A649" s="14"/>
      <c r="B649" s="23" t="s">
        <v>942</v>
      </c>
      <c r="C649" s="14" t="s">
        <v>934</v>
      </c>
      <c r="D649" s="27" t="str">
        <f>IF(ISERROR(VLOOKUP($B649,Listas!$R$4:$S$16,2,FALSE)),"",VLOOKUP($B649,Listas!$R$4:$S$16,2,FALSE))</f>
        <v/>
      </c>
      <c r="E649" s="27" t="s">
        <v>985</v>
      </c>
      <c r="F649" s="27" t="s">
        <v>954</v>
      </c>
      <c r="G649" s="15"/>
      <c r="H649" s="15" t="s">
        <v>909</v>
      </c>
      <c r="I649" s="28" t="str">
        <f>IF(ISERROR(VLOOKUP($B649&amp;" "&amp;$J649,Listas!$AB$4:$AC$16,2,FALSE)),"",VLOOKUP($B649&amp;" "&amp;$J649,Listas!$AB$4:$AC$16,2,FALSE))</f>
        <v/>
      </c>
      <c r="J649" s="15" t="str">
        <f>IF(ISERROR(VLOOKUP($H649,Listas!$L$4:$M$7,2,FALSE)),"",VLOOKUP($H649,Listas!$L$4:$M$7,2,FALSE))</f>
        <v/>
      </c>
      <c r="K649" s="29" t="str">
        <f t="shared" si="10"/>
        <v/>
      </c>
      <c r="L649" s="29" t="str">
        <f>IF(C649="no",VLOOKUP(B649,Listas!$R$4:$Z$17,9, FALSE),"Por favor, introduzca detalles aquí")</f>
        <v>Por favor, introduzca detalles aquí</v>
      </c>
      <c r="M649" s="30" t="str">
        <f>IF(ISERROR(VLOOKUP($E649,Listas!$T$4:$Y$44,5,FALSE)),"",VLOOKUP($E649,Listas!$T$4:$Y$44,5,FALSE))</f>
        <v/>
      </c>
      <c r="N649" s="30" t="str">
        <f>IF(ISERROR(VLOOKUP($E649,Listas!$T$4:$Y$44,6,FALSE)),"",VLOOKUP($E649,Listas!$T$4:$Y$44,6,FALSE))</f>
        <v/>
      </c>
    </row>
    <row r="650" spans="1:14" x14ac:dyDescent="0.25">
      <c r="A650" s="14"/>
      <c r="B650" s="23" t="s">
        <v>942</v>
      </c>
      <c r="C650" s="14" t="s">
        <v>934</v>
      </c>
      <c r="D650" s="27" t="str">
        <f>IF(ISERROR(VLOOKUP($B650,Listas!$R$4:$S$16,2,FALSE)),"",VLOOKUP($B650,Listas!$R$4:$S$16,2,FALSE))</f>
        <v/>
      </c>
      <c r="E650" s="27" t="s">
        <v>985</v>
      </c>
      <c r="F650" s="27" t="s">
        <v>954</v>
      </c>
      <c r="G650" s="15"/>
      <c r="H650" s="15" t="s">
        <v>909</v>
      </c>
      <c r="I650" s="28" t="str">
        <f>IF(ISERROR(VLOOKUP($B650&amp;" "&amp;$J650,Listas!$AB$4:$AC$16,2,FALSE)),"",VLOOKUP($B650&amp;" "&amp;$J650,Listas!$AB$4:$AC$16,2,FALSE))</f>
        <v/>
      </c>
      <c r="J650" s="15" t="str">
        <f>IF(ISERROR(VLOOKUP($H650,Listas!$L$4:$M$7,2,FALSE)),"",VLOOKUP($H650,Listas!$L$4:$M$7,2,FALSE))</f>
        <v/>
      </c>
      <c r="K650" s="29" t="str">
        <f t="shared" si="10"/>
        <v/>
      </c>
      <c r="L650" s="29" t="str">
        <f>IF(C650="no",VLOOKUP(B650,Listas!$R$4:$Z$17,9, FALSE),"Por favor, introduzca detalles aquí")</f>
        <v>Por favor, introduzca detalles aquí</v>
      </c>
      <c r="M650" s="30" t="str">
        <f>IF(ISERROR(VLOOKUP($E650,Listas!$T$4:$Y$44,5,FALSE)),"",VLOOKUP($E650,Listas!$T$4:$Y$44,5,FALSE))</f>
        <v/>
      </c>
      <c r="N650" s="30" t="str">
        <f>IF(ISERROR(VLOOKUP($E650,Listas!$T$4:$Y$44,6,FALSE)),"",VLOOKUP($E650,Listas!$T$4:$Y$44,6,FALSE))</f>
        <v/>
      </c>
    </row>
    <row r="651" spans="1:14" x14ac:dyDescent="0.25">
      <c r="A651" s="14"/>
      <c r="B651" s="23" t="s">
        <v>942</v>
      </c>
      <c r="C651" s="14" t="s">
        <v>934</v>
      </c>
      <c r="D651" s="27" t="str">
        <f>IF(ISERROR(VLOOKUP($B651,Listas!$R$4:$S$16,2,FALSE)),"",VLOOKUP($B651,Listas!$R$4:$S$16,2,FALSE))</f>
        <v/>
      </c>
      <c r="E651" s="27" t="s">
        <v>985</v>
      </c>
      <c r="F651" s="27" t="s">
        <v>954</v>
      </c>
      <c r="G651" s="15"/>
      <c r="H651" s="15" t="s">
        <v>909</v>
      </c>
      <c r="I651" s="28" t="str">
        <f>IF(ISERROR(VLOOKUP($B651&amp;" "&amp;$J651,Listas!$AB$4:$AC$16,2,FALSE)),"",VLOOKUP($B651&amp;" "&amp;$J651,Listas!$AB$4:$AC$16,2,FALSE))</f>
        <v/>
      </c>
      <c r="J651" s="15" t="str">
        <f>IF(ISERROR(VLOOKUP($H651,Listas!$L$4:$M$7,2,FALSE)),"",VLOOKUP($H651,Listas!$L$4:$M$7,2,FALSE))</f>
        <v/>
      </c>
      <c r="K651" s="29" t="str">
        <f t="shared" si="10"/>
        <v/>
      </c>
      <c r="L651" s="29" t="str">
        <f>IF(C651="no",VLOOKUP(B651,Listas!$R$4:$Z$17,9, FALSE),"Por favor, introduzca detalles aquí")</f>
        <v>Por favor, introduzca detalles aquí</v>
      </c>
      <c r="M651" s="30" t="str">
        <f>IF(ISERROR(VLOOKUP($E651,Listas!$T$4:$Y$44,5,FALSE)),"",VLOOKUP($E651,Listas!$T$4:$Y$44,5,FALSE))</f>
        <v/>
      </c>
      <c r="N651" s="30" t="str">
        <f>IF(ISERROR(VLOOKUP($E651,Listas!$T$4:$Y$44,6,FALSE)),"",VLOOKUP($E651,Listas!$T$4:$Y$44,6,FALSE))</f>
        <v/>
      </c>
    </row>
    <row r="652" spans="1:14" x14ac:dyDescent="0.25">
      <c r="A652" s="14"/>
      <c r="B652" s="23" t="s">
        <v>942</v>
      </c>
      <c r="C652" s="14" t="s">
        <v>934</v>
      </c>
      <c r="D652" s="27" t="str">
        <f>IF(ISERROR(VLOOKUP($B652,Listas!$R$4:$S$16,2,FALSE)),"",VLOOKUP($B652,Listas!$R$4:$S$16,2,FALSE))</f>
        <v/>
      </c>
      <c r="E652" s="27" t="s">
        <v>985</v>
      </c>
      <c r="F652" s="27" t="s">
        <v>954</v>
      </c>
      <c r="G652" s="15"/>
      <c r="H652" s="15" t="s">
        <v>909</v>
      </c>
      <c r="I652" s="28" t="str">
        <f>IF(ISERROR(VLOOKUP($B652&amp;" "&amp;$J652,Listas!$AB$4:$AC$16,2,FALSE)),"",VLOOKUP($B652&amp;" "&amp;$J652,Listas!$AB$4:$AC$16,2,FALSE))</f>
        <v/>
      </c>
      <c r="J652" s="15" t="str">
        <f>IF(ISERROR(VLOOKUP($H652,Listas!$L$4:$M$7,2,FALSE)),"",VLOOKUP($H652,Listas!$L$4:$M$7,2,FALSE))</f>
        <v/>
      </c>
      <c r="K652" s="29" t="str">
        <f t="shared" si="10"/>
        <v/>
      </c>
      <c r="L652" s="29" t="str">
        <f>IF(C652="no",VLOOKUP(B652,Listas!$R$4:$Z$17,9, FALSE),"Por favor, introduzca detalles aquí")</f>
        <v>Por favor, introduzca detalles aquí</v>
      </c>
      <c r="M652" s="30" t="str">
        <f>IF(ISERROR(VLOOKUP($E652,Listas!$T$4:$Y$44,5,FALSE)),"",VLOOKUP($E652,Listas!$T$4:$Y$44,5,FALSE))</f>
        <v/>
      </c>
      <c r="N652" s="30" t="str">
        <f>IF(ISERROR(VLOOKUP($E652,Listas!$T$4:$Y$44,6,FALSE)),"",VLOOKUP($E652,Listas!$T$4:$Y$44,6,FALSE))</f>
        <v/>
      </c>
    </row>
    <row r="653" spans="1:14" x14ac:dyDescent="0.25">
      <c r="A653" s="14"/>
      <c r="B653" s="23" t="s">
        <v>942</v>
      </c>
      <c r="C653" s="14" t="s">
        <v>934</v>
      </c>
      <c r="D653" s="27" t="str">
        <f>IF(ISERROR(VLOOKUP($B653,Listas!$R$4:$S$16,2,FALSE)),"",VLOOKUP($B653,Listas!$R$4:$S$16,2,FALSE))</f>
        <v/>
      </c>
      <c r="E653" s="27" t="s">
        <v>985</v>
      </c>
      <c r="F653" s="27" t="s">
        <v>954</v>
      </c>
      <c r="G653" s="15"/>
      <c r="H653" s="15" t="s">
        <v>909</v>
      </c>
      <c r="I653" s="28" t="str">
        <f>IF(ISERROR(VLOOKUP($B653&amp;" "&amp;$J653,Listas!$AB$4:$AC$16,2,FALSE)),"",VLOOKUP($B653&amp;" "&amp;$J653,Listas!$AB$4:$AC$16,2,FALSE))</f>
        <v/>
      </c>
      <c r="J653" s="15" t="str">
        <f>IF(ISERROR(VLOOKUP($H653,Listas!$L$4:$M$7,2,FALSE)),"",VLOOKUP($H653,Listas!$L$4:$M$7,2,FALSE))</f>
        <v/>
      </c>
      <c r="K653" s="29" t="str">
        <f t="shared" si="10"/>
        <v/>
      </c>
      <c r="L653" s="29" t="str">
        <f>IF(C653="no",VLOOKUP(B653,Listas!$R$4:$Z$17,9, FALSE),"Por favor, introduzca detalles aquí")</f>
        <v>Por favor, introduzca detalles aquí</v>
      </c>
      <c r="M653" s="30" t="str">
        <f>IF(ISERROR(VLOOKUP($E653,Listas!$T$4:$Y$44,5,FALSE)),"",VLOOKUP($E653,Listas!$T$4:$Y$44,5,FALSE))</f>
        <v/>
      </c>
      <c r="N653" s="30" t="str">
        <f>IF(ISERROR(VLOOKUP($E653,Listas!$T$4:$Y$44,6,FALSE)),"",VLOOKUP($E653,Listas!$T$4:$Y$44,6,FALSE))</f>
        <v/>
      </c>
    </row>
    <row r="654" spans="1:14" x14ac:dyDescent="0.25">
      <c r="A654" s="14"/>
      <c r="B654" s="23" t="s">
        <v>942</v>
      </c>
      <c r="C654" s="14" t="s">
        <v>934</v>
      </c>
      <c r="D654" s="27" t="str">
        <f>IF(ISERROR(VLOOKUP($B654,Listas!$R$4:$S$16,2,FALSE)),"",VLOOKUP($B654,Listas!$R$4:$S$16,2,FALSE))</f>
        <v/>
      </c>
      <c r="E654" s="27" t="s">
        <v>985</v>
      </c>
      <c r="F654" s="27" t="s">
        <v>954</v>
      </c>
      <c r="G654" s="15"/>
      <c r="H654" s="15" t="s">
        <v>909</v>
      </c>
      <c r="I654" s="28" t="str">
        <f>IF(ISERROR(VLOOKUP($B654&amp;" "&amp;$J654,Listas!$AB$4:$AC$16,2,FALSE)),"",VLOOKUP($B654&amp;" "&amp;$J654,Listas!$AB$4:$AC$16,2,FALSE))</f>
        <v/>
      </c>
      <c r="J654" s="15" t="str">
        <f>IF(ISERROR(VLOOKUP($H654,Listas!$L$4:$M$7,2,FALSE)),"",VLOOKUP($H654,Listas!$L$4:$M$7,2,FALSE))</f>
        <v/>
      </c>
      <c r="K654" s="29" t="str">
        <f t="shared" si="10"/>
        <v/>
      </c>
      <c r="L654" s="29" t="str">
        <f>IF(C654="no",VLOOKUP(B654,Listas!$R$4:$Z$17,9, FALSE),"Por favor, introduzca detalles aquí")</f>
        <v>Por favor, introduzca detalles aquí</v>
      </c>
      <c r="M654" s="30" t="str">
        <f>IF(ISERROR(VLOOKUP($E654,Listas!$T$4:$Y$44,5,FALSE)),"",VLOOKUP($E654,Listas!$T$4:$Y$44,5,FALSE))</f>
        <v/>
      </c>
      <c r="N654" s="30" t="str">
        <f>IF(ISERROR(VLOOKUP($E654,Listas!$T$4:$Y$44,6,FALSE)),"",VLOOKUP($E654,Listas!$T$4:$Y$44,6,FALSE))</f>
        <v/>
      </c>
    </row>
    <row r="655" spans="1:14" x14ac:dyDescent="0.25">
      <c r="A655" s="14"/>
      <c r="B655" s="23" t="s">
        <v>942</v>
      </c>
      <c r="C655" s="14" t="s">
        <v>934</v>
      </c>
      <c r="D655" s="27" t="str">
        <f>IF(ISERROR(VLOOKUP($B655,Listas!$R$4:$S$16,2,FALSE)),"",VLOOKUP($B655,Listas!$R$4:$S$16,2,FALSE))</f>
        <v/>
      </c>
      <c r="E655" s="27" t="s">
        <v>985</v>
      </c>
      <c r="F655" s="27" t="s">
        <v>954</v>
      </c>
      <c r="G655" s="15"/>
      <c r="H655" s="15" t="s">
        <v>909</v>
      </c>
      <c r="I655" s="28" t="str">
        <f>IF(ISERROR(VLOOKUP($B655&amp;" "&amp;$J655,Listas!$AB$4:$AC$16,2,FALSE)),"",VLOOKUP($B655&amp;" "&amp;$J655,Listas!$AB$4:$AC$16,2,FALSE))</f>
        <v/>
      </c>
      <c r="J655" s="15" t="str">
        <f>IF(ISERROR(VLOOKUP($H655,Listas!$L$4:$M$7,2,FALSE)),"",VLOOKUP($H655,Listas!$L$4:$M$7,2,FALSE))</f>
        <v/>
      </c>
      <c r="K655" s="29" t="str">
        <f t="shared" si="10"/>
        <v/>
      </c>
      <c r="L655" s="29" t="str">
        <f>IF(C655="no",VLOOKUP(B655,Listas!$R$4:$Z$17,9, FALSE),"Por favor, introduzca detalles aquí")</f>
        <v>Por favor, introduzca detalles aquí</v>
      </c>
      <c r="M655" s="30" t="str">
        <f>IF(ISERROR(VLOOKUP($E655,Listas!$T$4:$Y$44,5,FALSE)),"",VLOOKUP($E655,Listas!$T$4:$Y$44,5,FALSE))</f>
        <v/>
      </c>
      <c r="N655" s="30" t="str">
        <f>IF(ISERROR(VLOOKUP($E655,Listas!$T$4:$Y$44,6,FALSE)),"",VLOOKUP($E655,Listas!$T$4:$Y$44,6,FALSE))</f>
        <v/>
      </c>
    </row>
    <row r="656" spans="1:14" x14ac:dyDescent="0.25">
      <c r="A656" s="14"/>
      <c r="B656" s="23" t="s">
        <v>942</v>
      </c>
      <c r="C656" s="14" t="s">
        <v>934</v>
      </c>
      <c r="D656" s="27" t="str">
        <f>IF(ISERROR(VLOOKUP($B656,Listas!$R$4:$S$16,2,FALSE)),"",VLOOKUP($B656,Listas!$R$4:$S$16,2,FALSE))</f>
        <v/>
      </c>
      <c r="E656" s="27" t="s">
        <v>985</v>
      </c>
      <c r="F656" s="27" t="s">
        <v>954</v>
      </c>
      <c r="G656" s="15"/>
      <c r="H656" s="15" t="s">
        <v>909</v>
      </c>
      <c r="I656" s="28" t="str">
        <f>IF(ISERROR(VLOOKUP($B656&amp;" "&amp;$J656,Listas!$AB$4:$AC$16,2,FALSE)),"",VLOOKUP($B656&amp;" "&amp;$J656,Listas!$AB$4:$AC$16,2,FALSE))</f>
        <v/>
      </c>
      <c r="J656" s="15" t="str">
        <f>IF(ISERROR(VLOOKUP($H656,Listas!$L$4:$M$7,2,FALSE)),"",VLOOKUP($H656,Listas!$L$4:$M$7,2,FALSE))</f>
        <v/>
      </c>
      <c r="K656" s="29" t="str">
        <f t="shared" si="10"/>
        <v/>
      </c>
      <c r="L656" s="29" t="str">
        <f>IF(C656="no",VLOOKUP(B656,Listas!$R$4:$Z$17,9, FALSE),"Por favor, introduzca detalles aquí")</f>
        <v>Por favor, introduzca detalles aquí</v>
      </c>
      <c r="M656" s="30" t="str">
        <f>IF(ISERROR(VLOOKUP($E656,Listas!$T$4:$Y$44,5,FALSE)),"",VLOOKUP($E656,Listas!$T$4:$Y$44,5,FALSE))</f>
        <v/>
      </c>
      <c r="N656" s="30" t="str">
        <f>IF(ISERROR(VLOOKUP($E656,Listas!$T$4:$Y$44,6,FALSE)),"",VLOOKUP($E656,Listas!$T$4:$Y$44,6,FALSE))</f>
        <v/>
      </c>
    </row>
    <row r="657" spans="1:14" x14ac:dyDescent="0.25">
      <c r="A657" s="14"/>
      <c r="B657" s="23" t="s">
        <v>942</v>
      </c>
      <c r="C657" s="14" t="s">
        <v>934</v>
      </c>
      <c r="D657" s="27" t="str">
        <f>IF(ISERROR(VLOOKUP($B657,Listas!$R$4:$S$16,2,FALSE)),"",VLOOKUP($B657,Listas!$R$4:$S$16,2,FALSE))</f>
        <v/>
      </c>
      <c r="E657" s="27" t="s">
        <v>985</v>
      </c>
      <c r="F657" s="27" t="s">
        <v>954</v>
      </c>
      <c r="G657" s="15"/>
      <c r="H657" s="15" t="s">
        <v>909</v>
      </c>
      <c r="I657" s="28" t="str">
        <f>IF(ISERROR(VLOOKUP($B657&amp;" "&amp;$J657,Listas!$AB$4:$AC$16,2,FALSE)),"",VLOOKUP($B657&amp;" "&amp;$J657,Listas!$AB$4:$AC$16,2,FALSE))</f>
        <v/>
      </c>
      <c r="J657" s="15" t="str">
        <f>IF(ISERROR(VLOOKUP($H657,Listas!$L$4:$M$7,2,FALSE)),"",VLOOKUP($H657,Listas!$L$4:$M$7,2,FALSE))</f>
        <v/>
      </c>
      <c r="K657" s="29" t="str">
        <f t="shared" si="10"/>
        <v/>
      </c>
      <c r="L657" s="29" t="str">
        <f>IF(C657="no",VLOOKUP(B657,Listas!$R$4:$Z$17,9, FALSE),"Por favor, introduzca detalles aquí")</f>
        <v>Por favor, introduzca detalles aquí</v>
      </c>
      <c r="M657" s="30" t="str">
        <f>IF(ISERROR(VLOOKUP($E657,Listas!$T$4:$Y$44,5,FALSE)),"",VLOOKUP($E657,Listas!$T$4:$Y$44,5,FALSE))</f>
        <v/>
      </c>
      <c r="N657" s="30" t="str">
        <f>IF(ISERROR(VLOOKUP($E657,Listas!$T$4:$Y$44,6,FALSE)),"",VLOOKUP($E657,Listas!$T$4:$Y$44,6,FALSE))</f>
        <v/>
      </c>
    </row>
    <row r="658" spans="1:14" x14ac:dyDescent="0.25">
      <c r="A658" s="14"/>
      <c r="B658" s="23" t="s">
        <v>942</v>
      </c>
      <c r="C658" s="14" t="s">
        <v>934</v>
      </c>
      <c r="D658" s="27" t="str">
        <f>IF(ISERROR(VLOOKUP($B658,Listas!$R$4:$S$16,2,FALSE)),"",VLOOKUP($B658,Listas!$R$4:$S$16,2,FALSE))</f>
        <v/>
      </c>
      <c r="E658" s="27" t="s">
        <v>985</v>
      </c>
      <c r="F658" s="27" t="s">
        <v>954</v>
      </c>
      <c r="G658" s="15"/>
      <c r="H658" s="15" t="s">
        <v>909</v>
      </c>
      <c r="I658" s="28" t="str">
        <f>IF(ISERROR(VLOOKUP($B658&amp;" "&amp;$J658,Listas!$AB$4:$AC$16,2,FALSE)),"",VLOOKUP($B658&amp;" "&amp;$J658,Listas!$AB$4:$AC$16,2,FALSE))</f>
        <v/>
      </c>
      <c r="J658" s="15" t="str">
        <f>IF(ISERROR(VLOOKUP($H658,Listas!$L$4:$M$7,2,FALSE)),"",VLOOKUP($H658,Listas!$L$4:$M$7,2,FALSE))</f>
        <v/>
      </c>
      <c r="K658" s="29" t="str">
        <f t="shared" si="10"/>
        <v/>
      </c>
      <c r="L658" s="29" t="str">
        <f>IF(C658="no",VLOOKUP(B658,Listas!$R$4:$Z$17,9, FALSE),"Por favor, introduzca detalles aquí")</f>
        <v>Por favor, introduzca detalles aquí</v>
      </c>
      <c r="M658" s="30" t="str">
        <f>IF(ISERROR(VLOOKUP($E658,Listas!$T$4:$Y$44,5,FALSE)),"",VLOOKUP($E658,Listas!$T$4:$Y$44,5,FALSE))</f>
        <v/>
      </c>
      <c r="N658" s="30" t="str">
        <f>IF(ISERROR(VLOOKUP($E658,Listas!$T$4:$Y$44,6,FALSE)),"",VLOOKUP($E658,Listas!$T$4:$Y$44,6,FALSE))</f>
        <v/>
      </c>
    </row>
    <row r="659" spans="1:14" x14ac:dyDescent="0.25">
      <c r="A659" s="14"/>
      <c r="B659" s="23" t="s">
        <v>942</v>
      </c>
      <c r="C659" s="14" t="s">
        <v>934</v>
      </c>
      <c r="D659" s="27" t="str">
        <f>IF(ISERROR(VLOOKUP($B659,Listas!$R$4:$S$16,2,FALSE)),"",VLOOKUP($B659,Listas!$R$4:$S$16,2,FALSE))</f>
        <v/>
      </c>
      <c r="E659" s="27" t="s">
        <v>985</v>
      </c>
      <c r="F659" s="27" t="s">
        <v>954</v>
      </c>
      <c r="G659" s="15"/>
      <c r="H659" s="15" t="s">
        <v>909</v>
      </c>
      <c r="I659" s="28" t="str">
        <f>IF(ISERROR(VLOOKUP($B659&amp;" "&amp;$J659,Listas!$AB$4:$AC$16,2,FALSE)),"",VLOOKUP($B659&amp;" "&amp;$J659,Listas!$AB$4:$AC$16,2,FALSE))</f>
        <v/>
      </c>
      <c r="J659" s="15" t="str">
        <f>IF(ISERROR(VLOOKUP($H659,Listas!$L$4:$M$7,2,FALSE)),"",VLOOKUP($H659,Listas!$L$4:$M$7,2,FALSE))</f>
        <v/>
      </c>
      <c r="K659" s="29" t="str">
        <f t="shared" si="10"/>
        <v/>
      </c>
      <c r="L659" s="29" t="str">
        <f>IF(C659="no",VLOOKUP(B659,Listas!$R$4:$Z$17,9, FALSE),"Por favor, introduzca detalles aquí")</f>
        <v>Por favor, introduzca detalles aquí</v>
      </c>
      <c r="M659" s="30" t="str">
        <f>IF(ISERROR(VLOOKUP($E659,Listas!$T$4:$Y$44,5,FALSE)),"",VLOOKUP($E659,Listas!$T$4:$Y$44,5,FALSE))</f>
        <v/>
      </c>
      <c r="N659" s="30" t="str">
        <f>IF(ISERROR(VLOOKUP($E659,Listas!$T$4:$Y$44,6,FALSE)),"",VLOOKUP($E659,Listas!$T$4:$Y$44,6,FALSE))</f>
        <v/>
      </c>
    </row>
    <row r="660" spans="1:14" x14ac:dyDescent="0.25">
      <c r="A660" s="14"/>
      <c r="B660" s="23" t="s">
        <v>942</v>
      </c>
      <c r="C660" s="14" t="s">
        <v>934</v>
      </c>
      <c r="D660" s="27" t="str">
        <f>IF(ISERROR(VLOOKUP($B660,Listas!$R$4:$S$16,2,FALSE)),"",VLOOKUP($B660,Listas!$R$4:$S$16,2,FALSE))</f>
        <v/>
      </c>
      <c r="E660" s="27" t="s">
        <v>985</v>
      </c>
      <c r="F660" s="27" t="s">
        <v>954</v>
      </c>
      <c r="G660" s="15"/>
      <c r="H660" s="15" t="s">
        <v>909</v>
      </c>
      <c r="I660" s="28" t="str">
        <f>IF(ISERROR(VLOOKUP($B660&amp;" "&amp;$J660,Listas!$AB$4:$AC$16,2,FALSE)),"",VLOOKUP($B660&amp;" "&amp;$J660,Listas!$AB$4:$AC$16,2,FALSE))</f>
        <v/>
      </c>
      <c r="J660" s="15" t="str">
        <f>IF(ISERROR(VLOOKUP($H660,Listas!$L$4:$M$7,2,FALSE)),"",VLOOKUP($H660,Listas!$L$4:$M$7,2,FALSE))</f>
        <v/>
      </c>
      <c r="K660" s="29" t="str">
        <f t="shared" si="10"/>
        <v/>
      </c>
      <c r="L660" s="29" t="str">
        <f>IF(C660="no",VLOOKUP(B660,Listas!$R$4:$Z$17,9, FALSE),"Por favor, introduzca detalles aquí")</f>
        <v>Por favor, introduzca detalles aquí</v>
      </c>
      <c r="M660" s="30" t="str">
        <f>IF(ISERROR(VLOOKUP($E660,Listas!$T$4:$Y$44,5,FALSE)),"",VLOOKUP($E660,Listas!$T$4:$Y$44,5,FALSE))</f>
        <v/>
      </c>
      <c r="N660" s="30" t="str">
        <f>IF(ISERROR(VLOOKUP($E660,Listas!$T$4:$Y$44,6,FALSE)),"",VLOOKUP($E660,Listas!$T$4:$Y$44,6,FALSE))</f>
        <v/>
      </c>
    </row>
    <row r="661" spans="1:14" x14ac:dyDescent="0.25">
      <c r="A661" s="14"/>
      <c r="B661" s="23" t="s">
        <v>942</v>
      </c>
      <c r="C661" s="14" t="s">
        <v>934</v>
      </c>
      <c r="D661" s="27" t="str">
        <f>IF(ISERROR(VLOOKUP($B661,Listas!$R$4:$S$16,2,FALSE)),"",VLOOKUP($B661,Listas!$R$4:$S$16,2,FALSE))</f>
        <v/>
      </c>
      <c r="E661" s="27" t="s">
        <v>985</v>
      </c>
      <c r="F661" s="27" t="s">
        <v>954</v>
      </c>
      <c r="G661" s="15"/>
      <c r="H661" s="15" t="s">
        <v>909</v>
      </c>
      <c r="I661" s="28" t="str">
        <f>IF(ISERROR(VLOOKUP($B661&amp;" "&amp;$J661,Listas!$AB$4:$AC$16,2,FALSE)),"",VLOOKUP($B661&amp;" "&amp;$J661,Listas!$AB$4:$AC$16,2,FALSE))</f>
        <v/>
      </c>
      <c r="J661" s="15" t="str">
        <f>IF(ISERROR(VLOOKUP($H661,Listas!$L$4:$M$7,2,FALSE)),"",VLOOKUP($H661,Listas!$L$4:$M$7,2,FALSE))</f>
        <v/>
      </c>
      <c r="K661" s="29" t="str">
        <f t="shared" si="10"/>
        <v/>
      </c>
      <c r="L661" s="29" t="str">
        <f>IF(C661="no",VLOOKUP(B661,Listas!$R$4:$Z$17,9, FALSE),"Por favor, introduzca detalles aquí")</f>
        <v>Por favor, introduzca detalles aquí</v>
      </c>
      <c r="M661" s="30" t="str">
        <f>IF(ISERROR(VLOOKUP($E661,Listas!$T$4:$Y$44,5,FALSE)),"",VLOOKUP($E661,Listas!$T$4:$Y$44,5,FALSE))</f>
        <v/>
      </c>
      <c r="N661" s="30" t="str">
        <f>IF(ISERROR(VLOOKUP($E661,Listas!$T$4:$Y$44,6,FALSE)),"",VLOOKUP($E661,Listas!$T$4:$Y$44,6,FALSE))</f>
        <v/>
      </c>
    </row>
    <row r="662" spans="1:14" x14ac:dyDescent="0.25">
      <c r="A662" s="14"/>
      <c r="B662" s="23" t="s">
        <v>942</v>
      </c>
      <c r="C662" s="14" t="s">
        <v>934</v>
      </c>
      <c r="D662" s="27" t="str">
        <f>IF(ISERROR(VLOOKUP($B662,Listas!$R$4:$S$16,2,FALSE)),"",VLOOKUP($B662,Listas!$R$4:$S$16,2,FALSE))</f>
        <v/>
      </c>
      <c r="E662" s="27" t="s">
        <v>985</v>
      </c>
      <c r="F662" s="27" t="s">
        <v>954</v>
      </c>
      <c r="G662" s="15"/>
      <c r="H662" s="15" t="s">
        <v>909</v>
      </c>
      <c r="I662" s="28" t="str">
        <f>IF(ISERROR(VLOOKUP($B662&amp;" "&amp;$J662,Listas!$AB$4:$AC$16,2,FALSE)),"",VLOOKUP($B662&amp;" "&amp;$J662,Listas!$AB$4:$AC$16,2,FALSE))</f>
        <v/>
      </c>
      <c r="J662" s="15" t="str">
        <f>IF(ISERROR(VLOOKUP($H662,Listas!$L$4:$M$7,2,FALSE)),"",VLOOKUP($H662,Listas!$L$4:$M$7,2,FALSE))</f>
        <v/>
      </c>
      <c r="K662" s="29" t="str">
        <f t="shared" si="10"/>
        <v/>
      </c>
      <c r="L662" s="29" t="str">
        <f>IF(C662="no",VLOOKUP(B662,Listas!$R$4:$Z$17,9, FALSE),"Por favor, introduzca detalles aquí")</f>
        <v>Por favor, introduzca detalles aquí</v>
      </c>
      <c r="M662" s="30" t="str">
        <f>IF(ISERROR(VLOOKUP($E662,Listas!$T$4:$Y$44,5,FALSE)),"",VLOOKUP($E662,Listas!$T$4:$Y$44,5,FALSE))</f>
        <v/>
      </c>
      <c r="N662" s="30" t="str">
        <f>IF(ISERROR(VLOOKUP($E662,Listas!$T$4:$Y$44,6,FALSE)),"",VLOOKUP($E662,Listas!$T$4:$Y$44,6,FALSE))</f>
        <v/>
      </c>
    </row>
    <row r="663" spans="1:14" x14ac:dyDescent="0.25">
      <c r="A663" s="14"/>
      <c r="B663" s="23" t="s">
        <v>942</v>
      </c>
      <c r="C663" s="14" t="s">
        <v>934</v>
      </c>
      <c r="D663" s="27" t="str">
        <f>IF(ISERROR(VLOOKUP($B663,Listas!$R$4:$S$16,2,FALSE)),"",VLOOKUP($B663,Listas!$R$4:$S$16,2,FALSE))</f>
        <v/>
      </c>
      <c r="E663" s="27" t="s">
        <v>985</v>
      </c>
      <c r="F663" s="27" t="s">
        <v>954</v>
      </c>
      <c r="G663" s="15"/>
      <c r="H663" s="15" t="s">
        <v>909</v>
      </c>
      <c r="I663" s="28" t="str">
        <f>IF(ISERROR(VLOOKUP($B663&amp;" "&amp;$J663,Listas!$AB$4:$AC$16,2,FALSE)),"",VLOOKUP($B663&amp;" "&amp;$J663,Listas!$AB$4:$AC$16,2,FALSE))</f>
        <v/>
      </c>
      <c r="J663" s="15" t="str">
        <f>IF(ISERROR(VLOOKUP($H663,Listas!$L$4:$M$7,2,FALSE)),"",VLOOKUP($H663,Listas!$L$4:$M$7,2,FALSE))</f>
        <v/>
      </c>
      <c r="K663" s="29" t="str">
        <f t="shared" si="10"/>
        <v/>
      </c>
      <c r="L663" s="29" t="str">
        <f>IF(C663="no",VLOOKUP(B663,Listas!$R$4:$Z$17,9, FALSE),"Por favor, introduzca detalles aquí")</f>
        <v>Por favor, introduzca detalles aquí</v>
      </c>
      <c r="M663" s="30" t="str">
        <f>IF(ISERROR(VLOOKUP($E663,Listas!$T$4:$Y$44,5,FALSE)),"",VLOOKUP($E663,Listas!$T$4:$Y$44,5,FALSE))</f>
        <v/>
      </c>
      <c r="N663" s="30" t="str">
        <f>IF(ISERROR(VLOOKUP($E663,Listas!$T$4:$Y$44,6,FALSE)),"",VLOOKUP($E663,Listas!$T$4:$Y$44,6,FALSE))</f>
        <v/>
      </c>
    </row>
    <row r="664" spans="1:14" x14ac:dyDescent="0.25">
      <c r="A664" s="14"/>
      <c r="B664" s="23" t="s">
        <v>942</v>
      </c>
      <c r="C664" s="14" t="s">
        <v>934</v>
      </c>
      <c r="D664" s="27" t="str">
        <f>IF(ISERROR(VLOOKUP($B664,Listas!$R$4:$S$16,2,FALSE)),"",VLOOKUP($B664,Listas!$R$4:$S$16,2,FALSE))</f>
        <v/>
      </c>
      <c r="E664" s="27" t="s">
        <v>985</v>
      </c>
      <c r="F664" s="27" t="s">
        <v>954</v>
      </c>
      <c r="G664" s="15"/>
      <c r="H664" s="15" t="s">
        <v>909</v>
      </c>
      <c r="I664" s="28" t="str">
        <f>IF(ISERROR(VLOOKUP($B664&amp;" "&amp;$J664,Listas!$AB$4:$AC$16,2,FALSE)),"",VLOOKUP($B664&amp;" "&amp;$J664,Listas!$AB$4:$AC$16,2,FALSE))</f>
        <v/>
      </c>
      <c r="J664" s="15" t="str">
        <f>IF(ISERROR(VLOOKUP($H664,Listas!$L$4:$M$7,2,FALSE)),"",VLOOKUP($H664,Listas!$L$4:$M$7,2,FALSE))</f>
        <v/>
      </c>
      <c r="K664" s="29" t="str">
        <f t="shared" si="10"/>
        <v/>
      </c>
      <c r="L664" s="29" t="str">
        <f>IF(C664="no",VLOOKUP(B664,Listas!$R$4:$Z$17,9, FALSE),"Por favor, introduzca detalles aquí")</f>
        <v>Por favor, introduzca detalles aquí</v>
      </c>
      <c r="M664" s="30" t="str">
        <f>IF(ISERROR(VLOOKUP($E664,Listas!$T$4:$Y$44,5,FALSE)),"",VLOOKUP($E664,Listas!$T$4:$Y$44,5,FALSE))</f>
        <v/>
      </c>
      <c r="N664" s="30" t="str">
        <f>IF(ISERROR(VLOOKUP($E664,Listas!$T$4:$Y$44,6,FALSE)),"",VLOOKUP($E664,Listas!$T$4:$Y$44,6,FALSE))</f>
        <v/>
      </c>
    </row>
    <row r="665" spans="1:14" x14ac:dyDescent="0.25">
      <c r="A665" s="14"/>
      <c r="B665" s="23" t="s">
        <v>942</v>
      </c>
      <c r="C665" s="14" t="s">
        <v>934</v>
      </c>
      <c r="D665" s="27" t="str">
        <f>IF(ISERROR(VLOOKUP($B665,Listas!$R$4:$S$16,2,FALSE)),"",VLOOKUP($B665,Listas!$R$4:$S$16,2,FALSE))</f>
        <v/>
      </c>
      <c r="E665" s="27" t="s">
        <v>985</v>
      </c>
      <c r="F665" s="27" t="s">
        <v>954</v>
      </c>
      <c r="G665" s="15"/>
      <c r="H665" s="15" t="s">
        <v>909</v>
      </c>
      <c r="I665" s="28" t="str">
        <f>IF(ISERROR(VLOOKUP($B665&amp;" "&amp;$J665,Listas!$AB$4:$AC$16,2,FALSE)),"",VLOOKUP($B665&amp;" "&amp;$J665,Listas!$AB$4:$AC$16,2,FALSE))</f>
        <v/>
      </c>
      <c r="J665" s="15" t="str">
        <f>IF(ISERROR(VLOOKUP($H665,Listas!$L$4:$M$7,2,FALSE)),"",VLOOKUP($H665,Listas!$L$4:$M$7,2,FALSE))</f>
        <v/>
      </c>
      <c r="K665" s="29" t="str">
        <f t="shared" si="10"/>
        <v/>
      </c>
      <c r="L665" s="29" t="str">
        <f>IF(C665="no",VLOOKUP(B665,Listas!$R$4:$Z$17,9, FALSE),"Por favor, introduzca detalles aquí")</f>
        <v>Por favor, introduzca detalles aquí</v>
      </c>
      <c r="M665" s="30" t="str">
        <f>IF(ISERROR(VLOOKUP($E665,Listas!$T$4:$Y$44,5,FALSE)),"",VLOOKUP($E665,Listas!$T$4:$Y$44,5,FALSE))</f>
        <v/>
      </c>
      <c r="N665" s="30" t="str">
        <f>IF(ISERROR(VLOOKUP($E665,Listas!$T$4:$Y$44,6,FALSE)),"",VLOOKUP($E665,Listas!$T$4:$Y$44,6,FALSE))</f>
        <v/>
      </c>
    </row>
    <row r="666" spans="1:14" x14ac:dyDescent="0.25">
      <c r="A666" s="14"/>
      <c r="B666" s="23" t="s">
        <v>942</v>
      </c>
      <c r="C666" s="14" t="s">
        <v>934</v>
      </c>
      <c r="D666" s="27" t="str">
        <f>IF(ISERROR(VLOOKUP($B666,Listas!$R$4:$S$16,2,FALSE)),"",VLOOKUP($B666,Listas!$R$4:$S$16,2,FALSE))</f>
        <v/>
      </c>
      <c r="E666" s="27" t="s">
        <v>985</v>
      </c>
      <c r="F666" s="27" t="s">
        <v>954</v>
      </c>
      <c r="G666" s="15"/>
      <c r="H666" s="15" t="s">
        <v>909</v>
      </c>
      <c r="I666" s="28" t="str">
        <f>IF(ISERROR(VLOOKUP($B666&amp;" "&amp;$J666,Listas!$AB$4:$AC$16,2,FALSE)),"",VLOOKUP($B666&amp;" "&amp;$J666,Listas!$AB$4:$AC$16,2,FALSE))</f>
        <v/>
      </c>
      <c r="J666" s="15" t="str">
        <f>IF(ISERROR(VLOOKUP($H666,Listas!$L$4:$M$7,2,FALSE)),"",VLOOKUP($H666,Listas!$L$4:$M$7,2,FALSE))</f>
        <v/>
      </c>
      <c r="K666" s="29" t="str">
        <f t="shared" si="10"/>
        <v/>
      </c>
      <c r="L666" s="29" t="str">
        <f>IF(C666="no",VLOOKUP(B666,Listas!$R$4:$Z$17,9, FALSE),"Por favor, introduzca detalles aquí")</f>
        <v>Por favor, introduzca detalles aquí</v>
      </c>
      <c r="M666" s="30" t="str">
        <f>IF(ISERROR(VLOOKUP($E666,Listas!$T$4:$Y$44,5,FALSE)),"",VLOOKUP($E666,Listas!$T$4:$Y$44,5,FALSE))</f>
        <v/>
      </c>
      <c r="N666" s="30" t="str">
        <f>IF(ISERROR(VLOOKUP($E666,Listas!$T$4:$Y$44,6,FALSE)),"",VLOOKUP($E666,Listas!$T$4:$Y$44,6,FALSE))</f>
        <v/>
      </c>
    </row>
    <row r="667" spans="1:14" x14ac:dyDescent="0.25">
      <c r="A667" s="14"/>
      <c r="B667" s="23" t="s">
        <v>942</v>
      </c>
      <c r="C667" s="14" t="s">
        <v>934</v>
      </c>
      <c r="D667" s="27" t="str">
        <f>IF(ISERROR(VLOOKUP($B667,Listas!$R$4:$S$16,2,FALSE)),"",VLOOKUP($B667,Listas!$R$4:$S$16,2,FALSE))</f>
        <v/>
      </c>
      <c r="E667" s="27" t="s">
        <v>985</v>
      </c>
      <c r="F667" s="27" t="s">
        <v>954</v>
      </c>
      <c r="G667" s="15"/>
      <c r="H667" s="15" t="s">
        <v>909</v>
      </c>
      <c r="I667" s="28" t="str">
        <f>IF(ISERROR(VLOOKUP($B667&amp;" "&amp;$J667,Listas!$AB$4:$AC$16,2,FALSE)),"",VLOOKUP($B667&amp;" "&amp;$J667,Listas!$AB$4:$AC$16,2,FALSE))</f>
        <v/>
      </c>
      <c r="J667" s="15" t="str">
        <f>IF(ISERROR(VLOOKUP($H667,Listas!$L$4:$M$7,2,FALSE)),"",VLOOKUP($H667,Listas!$L$4:$M$7,2,FALSE))</f>
        <v/>
      </c>
      <c r="K667" s="29" t="str">
        <f t="shared" si="10"/>
        <v/>
      </c>
      <c r="L667" s="29" t="str">
        <f>IF(C667="no",VLOOKUP(B667,Listas!$R$4:$Z$17,9, FALSE),"Por favor, introduzca detalles aquí")</f>
        <v>Por favor, introduzca detalles aquí</v>
      </c>
      <c r="M667" s="30" t="str">
        <f>IF(ISERROR(VLOOKUP($E667,Listas!$T$4:$Y$44,5,FALSE)),"",VLOOKUP($E667,Listas!$T$4:$Y$44,5,FALSE))</f>
        <v/>
      </c>
      <c r="N667" s="30" t="str">
        <f>IF(ISERROR(VLOOKUP($E667,Listas!$T$4:$Y$44,6,FALSE)),"",VLOOKUP($E667,Listas!$T$4:$Y$44,6,FALSE))</f>
        <v/>
      </c>
    </row>
    <row r="668" spans="1:14" x14ac:dyDescent="0.25">
      <c r="A668" s="14"/>
      <c r="B668" s="23" t="s">
        <v>942</v>
      </c>
      <c r="C668" s="14" t="s">
        <v>934</v>
      </c>
      <c r="D668" s="27" t="str">
        <f>IF(ISERROR(VLOOKUP($B668,Listas!$R$4:$S$16,2,FALSE)),"",VLOOKUP($B668,Listas!$R$4:$S$16,2,FALSE))</f>
        <v/>
      </c>
      <c r="E668" s="27" t="s">
        <v>985</v>
      </c>
      <c r="F668" s="27" t="s">
        <v>954</v>
      </c>
      <c r="G668" s="15"/>
      <c r="H668" s="15" t="s">
        <v>909</v>
      </c>
      <c r="I668" s="28" t="str">
        <f>IF(ISERROR(VLOOKUP($B668&amp;" "&amp;$J668,Listas!$AB$4:$AC$16,2,FALSE)),"",VLOOKUP($B668&amp;" "&amp;$J668,Listas!$AB$4:$AC$16,2,FALSE))</f>
        <v/>
      </c>
      <c r="J668" s="15" t="str">
        <f>IF(ISERROR(VLOOKUP($H668,Listas!$L$4:$M$7,2,FALSE)),"",VLOOKUP($H668,Listas!$L$4:$M$7,2,FALSE))</f>
        <v/>
      </c>
      <c r="K668" s="29" t="str">
        <f t="shared" si="10"/>
        <v/>
      </c>
      <c r="L668" s="29" t="str">
        <f>IF(C668="no",VLOOKUP(B668,Listas!$R$4:$Z$17,9, FALSE),"Por favor, introduzca detalles aquí")</f>
        <v>Por favor, introduzca detalles aquí</v>
      </c>
      <c r="M668" s="30" t="str">
        <f>IF(ISERROR(VLOOKUP($E668,Listas!$T$4:$Y$44,5,FALSE)),"",VLOOKUP($E668,Listas!$T$4:$Y$44,5,FALSE))</f>
        <v/>
      </c>
      <c r="N668" s="30" t="str">
        <f>IF(ISERROR(VLOOKUP($E668,Listas!$T$4:$Y$44,6,FALSE)),"",VLOOKUP($E668,Listas!$T$4:$Y$44,6,FALSE))</f>
        <v/>
      </c>
    </row>
    <row r="669" spans="1:14" x14ac:dyDescent="0.25">
      <c r="A669" s="14"/>
      <c r="B669" s="23" t="s">
        <v>942</v>
      </c>
      <c r="C669" s="14" t="s">
        <v>934</v>
      </c>
      <c r="D669" s="27" t="str">
        <f>IF(ISERROR(VLOOKUP($B669,Listas!$R$4:$S$16,2,FALSE)),"",VLOOKUP($B669,Listas!$R$4:$S$16,2,FALSE))</f>
        <v/>
      </c>
      <c r="E669" s="27" t="s">
        <v>985</v>
      </c>
      <c r="F669" s="27" t="s">
        <v>954</v>
      </c>
      <c r="G669" s="15"/>
      <c r="H669" s="15" t="s">
        <v>909</v>
      </c>
      <c r="I669" s="28" t="str">
        <f>IF(ISERROR(VLOOKUP($B669&amp;" "&amp;$J669,Listas!$AB$4:$AC$16,2,FALSE)),"",VLOOKUP($B669&amp;" "&amp;$J669,Listas!$AB$4:$AC$16,2,FALSE))</f>
        <v/>
      </c>
      <c r="J669" s="15" t="str">
        <f>IF(ISERROR(VLOOKUP($H669,Listas!$L$4:$M$7,2,FALSE)),"",VLOOKUP($H669,Listas!$L$4:$M$7,2,FALSE))</f>
        <v/>
      </c>
      <c r="K669" s="29" t="str">
        <f t="shared" si="10"/>
        <v/>
      </c>
      <c r="L669" s="29" t="str">
        <f>IF(C669="no",VLOOKUP(B669,Listas!$R$4:$Z$17,9, FALSE),"Por favor, introduzca detalles aquí")</f>
        <v>Por favor, introduzca detalles aquí</v>
      </c>
      <c r="M669" s="30" t="str">
        <f>IF(ISERROR(VLOOKUP($E669,Listas!$T$4:$Y$44,5,FALSE)),"",VLOOKUP($E669,Listas!$T$4:$Y$44,5,FALSE))</f>
        <v/>
      </c>
      <c r="N669" s="30" t="str">
        <f>IF(ISERROR(VLOOKUP($E669,Listas!$T$4:$Y$44,6,FALSE)),"",VLOOKUP($E669,Listas!$T$4:$Y$44,6,FALSE))</f>
        <v/>
      </c>
    </row>
    <row r="670" spans="1:14" x14ac:dyDescent="0.25">
      <c r="A670" s="14"/>
      <c r="B670" s="23" t="s">
        <v>942</v>
      </c>
      <c r="C670" s="14" t="s">
        <v>934</v>
      </c>
      <c r="D670" s="27" t="str">
        <f>IF(ISERROR(VLOOKUP($B670,Listas!$R$4:$S$16,2,FALSE)),"",VLOOKUP($B670,Listas!$R$4:$S$16,2,FALSE))</f>
        <v/>
      </c>
      <c r="E670" s="27" t="s">
        <v>985</v>
      </c>
      <c r="F670" s="27" t="s">
        <v>954</v>
      </c>
      <c r="G670" s="15"/>
      <c r="H670" s="15" t="s">
        <v>909</v>
      </c>
      <c r="I670" s="28" t="str">
        <f>IF(ISERROR(VLOOKUP($B670&amp;" "&amp;$J670,Listas!$AB$4:$AC$16,2,FALSE)),"",VLOOKUP($B670&amp;" "&amp;$J670,Listas!$AB$4:$AC$16,2,FALSE))</f>
        <v/>
      </c>
      <c r="J670" s="15" t="str">
        <f>IF(ISERROR(VLOOKUP($H670,Listas!$L$4:$M$7,2,FALSE)),"",VLOOKUP($H670,Listas!$L$4:$M$7,2,FALSE))</f>
        <v/>
      </c>
      <c r="K670" s="29" t="str">
        <f t="shared" si="10"/>
        <v/>
      </c>
      <c r="L670" s="29" t="str">
        <f>IF(C670="no",VLOOKUP(B670,Listas!$R$4:$Z$17,9, FALSE),"Por favor, introduzca detalles aquí")</f>
        <v>Por favor, introduzca detalles aquí</v>
      </c>
      <c r="M670" s="30" t="str">
        <f>IF(ISERROR(VLOOKUP($E670,Listas!$T$4:$Y$44,5,FALSE)),"",VLOOKUP($E670,Listas!$T$4:$Y$44,5,FALSE))</f>
        <v/>
      </c>
      <c r="N670" s="30" t="str">
        <f>IF(ISERROR(VLOOKUP($E670,Listas!$T$4:$Y$44,6,FALSE)),"",VLOOKUP($E670,Listas!$T$4:$Y$44,6,FALSE))</f>
        <v/>
      </c>
    </row>
    <row r="671" spans="1:14" x14ac:dyDescent="0.25">
      <c r="A671" s="14"/>
      <c r="B671" s="23" t="s">
        <v>942</v>
      </c>
      <c r="C671" s="14" t="s">
        <v>934</v>
      </c>
      <c r="D671" s="27" t="str">
        <f>IF(ISERROR(VLOOKUP($B671,Listas!$R$4:$S$16,2,FALSE)),"",VLOOKUP($B671,Listas!$R$4:$S$16,2,FALSE))</f>
        <v/>
      </c>
      <c r="E671" s="27" t="s">
        <v>985</v>
      </c>
      <c r="F671" s="27" t="s">
        <v>954</v>
      </c>
      <c r="G671" s="15"/>
      <c r="H671" s="15" t="s">
        <v>909</v>
      </c>
      <c r="I671" s="28" t="str">
        <f>IF(ISERROR(VLOOKUP($B671&amp;" "&amp;$J671,Listas!$AB$4:$AC$16,2,FALSE)),"",VLOOKUP($B671&amp;" "&amp;$J671,Listas!$AB$4:$AC$16,2,FALSE))</f>
        <v/>
      </c>
      <c r="J671" s="15" t="str">
        <f>IF(ISERROR(VLOOKUP($H671,Listas!$L$4:$M$7,2,FALSE)),"",VLOOKUP($H671,Listas!$L$4:$M$7,2,FALSE))</f>
        <v/>
      </c>
      <c r="K671" s="29" t="str">
        <f t="shared" si="10"/>
        <v/>
      </c>
      <c r="L671" s="29" t="str">
        <f>IF(C671="no",VLOOKUP(B671,Listas!$R$4:$Z$17,9, FALSE),"Por favor, introduzca detalles aquí")</f>
        <v>Por favor, introduzca detalles aquí</v>
      </c>
      <c r="M671" s="30" t="str">
        <f>IF(ISERROR(VLOOKUP($E671,Listas!$T$4:$Y$44,5,FALSE)),"",VLOOKUP($E671,Listas!$T$4:$Y$44,5,FALSE))</f>
        <v/>
      </c>
      <c r="N671" s="30" t="str">
        <f>IF(ISERROR(VLOOKUP($E671,Listas!$T$4:$Y$44,6,FALSE)),"",VLOOKUP($E671,Listas!$T$4:$Y$44,6,FALSE))</f>
        <v/>
      </c>
    </row>
    <row r="672" spans="1:14" x14ac:dyDescent="0.25">
      <c r="A672" s="14"/>
      <c r="B672" s="23" t="s">
        <v>942</v>
      </c>
      <c r="C672" s="14" t="s">
        <v>934</v>
      </c>
      <c r="D672" s="27" t="str">
        <f>IF(ISERROR(VLOOKUP($B672,Listas!$R$4:$S$16,2,FALSE)),"",VLOOKUP($B672,Listas!$R$4:$S$16,2,FALSE))</f>
        <v/>
      </c>
      <c r="E672" s="27" t="s">
        <v>985</v>
      </c>
      <c r="F672" s="27" t="s">
        <v>954</v>
      </c>
      <c r="G672" s="15"/>
      <c r="H672" s="15" t="s">
        <v>909</v>
      </c>
      <c r="I672" s="28" t="str">
        <f>IF(ISERROR(VLOOKUP($B672&amp;" "&amp;$J672,Listas!$AB$4:$AC$16,2,FALSE)),"",VLOOKUP($B672&amp;" "&amp;$J672,Listas!$AB$4:$AC$16,2,FALSE))</f>
        <v/>
      </c>
      <c r="J672" s="15" t="str">
        <f>IF(ISERROR(VLOOKUP($H672,Listas!$L$4:$M$7,2,FALSE)),"",VLOOKUP($H672,Listas!$L$4:$M$7,2,FALSE))</f>
        <v/>
      </c>
      <c r="K672" s="29" t="str">
        <f t="shared" si="10"/>
        <v/>
      </c>
      <c r="L672" s="29" t="str">
        <f>IF(C672="no",VLOOKUP(B672,Listas!$R$4:$Z$17,9, FALSE),"Por favor, introduzca detalles aquí")</f>
        <v>Por favor, introduzca detalles aquí</v>
      </c>
      <c r="M672" s="30" t="str">
        <f>IF(ISERROR(VLOOKUP($E672,Listas!$T$4:$Y$44,5,FALSE)),"",VLOOKUP($E672,Listas!$T$4:$Y$44,5,FALSE))</f>
        <v/>
      </c>
      <c r="N672" s="30" t="str">
        <f>IF(ISERROR(VLOOKUP($E672,Listas!$T$4:$Y$44,6,FALSE)),"",VLOOKUP($E672,Listas!$T$4:$Y$44,6,FALSE))</f>
        <v/>
      </c>
    </row>
    <row r="673" spans="1:14" x14ac:dyDescent="0.25">
      <c r="A673" s="14"/>
      <c r="B673" s="23" t="s">
        <v>942</v>
      </c>
      <c r="C673" s="14" t="s">
        <v>934</v>
      </c>
      <c r="D673" s="27" t="str">
        <f>IF(ISERROR(VLOOKUP($B673,Listas!$R$4:$S$16,2,FALSE)),"",VLOOKUP($B673,Listas!$R$4:$S$16,2,FALSE))</f>
        <v/>
      </c>
      <c r="E673" s="27" t="s">
        <v>985</v>
      </c>
      <c r="F673" s="27" t="s">
        <v>954</v>
      </c>
      <c r="G673" s="15"/>
      <c r="H673" s="15" t="s">
        <v>909</v>
      </c>
      <c r="I673" s="28" t="str">
        <f>IF(ISERROR(VLOOKUP($B673&amp;" "&amp;$J673,Listas!$AB$4:$AC$16,2,FALSE)),"",VLOOKUP($B673&amp;" "&amp;$J673,Listas!$AB$4:$AC$16,2,FALSE))</f>
        <v/>
      </c>
      <c r="J673" s="15" t="str">
        <f>IF(ISERROR(VLOOKUP($H673,Listas!$L$4:$M$7,2,FALSE)),"",VLOOKUP($H673,Listas!$L$4:$M$7,2,FALSE))</f>
        <v/>
      </c>
      <c r="K673" s="29" t="str">
        <f t="shared" si="10"/>
        <v/>
      </c>
      <c r="L673" s="29" t="str">
        <f>IF(C673="no",VLOOKUP(B673,Listas!$R$4:$Z$17,9, FALSE),"Por favor, introduzca detalles aquí")</f>
        <v>Por favor, introduzca detalles aquí</v>
      </c>
      <c r="M673" s="30" t="str">
        <f>IF(ISERROR(VLOOKUP($E673,Listas!$T$4:$Y$44,5,FALSE)),"",VLOOKUP($E673,Listas!$T$4:$Y$44,5,FALSE))</f>
        <v/>
      </c>
      <c r="N673" s="30" t="str">
        <f>IF(ISERROR(VLOOKUP($E673,Listas!$T$4:$Y$44,6,FALSE)),"",VLOOKUP($E673,Listas!$T$4:$Y$44,6,FALSE))</f>
        <v/>
      </c>
    </row>
    <row r="674" spans="1:14" x14ac:dyDescent="0.25">
      <c r="A674" s="14"/>
      <c r="B674" s="23" t="s">
        <v>942</v>
      </c>
      <c r="C674" s="14" t="s">
        <v>934</v>
      </c>
      <c r="D674" s="27" t="str">
        <f>IF(ISERROR(VLOOKUP($B674,Listas!$R$4:$S$16,2,FALSE)),"",VLOOKUP($B674,Listas!$R$4:$S$16,2,FALSE))</f>
        <v/>
      </c>
      <c r="E674" s="27" t="s">
        <v>985</v>
      </c>
      <c r="F674" s="27" t="s">
        <v>954</v>
      </c>
      <c r="G674" s="15"/>
      <c r="H674" s="15" t="s">
        <v>909</v>
      </c>
      <c r="I674" s="28" t="str">
        <f>IF(ISERROR(VLOOKUP($B674&amp;" "&amp;$J674,Listas!$AB$4:$AC$16,2,FALSE)),"",VLOOKUP($B674&amp;" "&amp;$J674,Listas!$AB$4:$AC$16,2,FALSE))</f>
        <v/>
      </c>
      <c r="J674" s="15" t="str">
        <f>IF(ISERROR(VLOOKUP($H674,Listas!$L$4:$M$7,2,FALSE)),"",VLOOKUP($H674,Listas!$L$4:$M$7,2,FALSE))</f>
        <v/>
      </c>
      <c r="K674" s="29" t="str">
        <f t="shared" si="10"/>
        <v/>
      </c>
      <c r="L674" s="29" t="str">
        <f>IF(C674="no",VLOOKUP(B674,Listas!$R$4:$Z$17,9, FALSE),"Por favor, introduzca detalles aquí")</f>
        <v>Por favor, introduzca detalles aquí</v>
      </c>
      <c r="M674" s="30" t="str">
        <f>IF(ISERROR(VLOOKUP($E674,Listas!$T$4:$Y$44,5,FALSE)),"",VLOOKUP($E674,Listas!$T$4:$Y$44,5,FALSE))</f>
        <v/>
      </c>
      <c r="N674" s="30" t="str">
        <f>IF(ISERROR(VLOOKUP($E674,Listas!$T$4:$Y$44,6,FALSE)),"",VLOOKUP($E674,Listas!$T$4:$Y$44,6,FALSE))</f>
        <v/>
      </c>
    </row>
    <row r="675" spans="1:14" x14ac:dyDescent="0.25">
      <c r="A675" s="14"/>
      <c r="B675" s="23" t="s">
        <v>942</v>
      </c>
      <c r="C675" s="14" t="s">
        <v>934</v>
      </c>
      <c r="D675" s="27" t="str">
        <f>IF(ISERROR(VLOOKUP($B675,Listas!$R$4:$S$16,2,FALSE)),"",VLOOKUP($B675,Listas!$R$4:$S$16,2,FALSE))</f>
        <v/>
      </c>
      <c r="E675" s="27" t="s">
        <v>985</v>
      </c>
      <c r="F675" s="27" t="s">
        <v>954</v>
      </c>
      <c r="G675" s="15"/>
      <c r="H675" s="15" t="s">
        <v>909</v>
      </c>
      <c r="I675" s="28" t="str">
        <f>IF(ISERROR(VLOOKUP($B675&amp;" "&amp;$J675,Listas!$AB$4:$AC$16,2,FALSE)),"",VLOOKUP($B675&amp;" "&amp;$J675,Listas!$AB$4:$AC$16,2,FALSE))</f>
        <v/>
      </c>
      <c r="J675" s="15" t="str">
        <f>IF(ISERROR(VLOOKUP($H675,Listas!$L$4:$M$7,2,FALSE)),"",VLOOKUP($H675,Listas!$L$4:$M$7,2,FALSE))</f>
        <v/>
      </c>
      <c r="K675" s="29" t="str">
        <f t="shared" si="10"/>
        <v/>
      </c>
      <c r="L675" s="29" t="str">
        <f>IF(C675="no",VLOOKUP(B675,Listas!$R$4:$Z$17,9, FALSE),"Por favor, introduzca detalles aquí")</f>
        <v>Por favor, introduzca detalles aquí</v>
      </c>
      <c r="M675" s="30" t="str">
        <f>IF(ISERROR(VLOOKUP($E675,Listas!$T$4:$Y$44,5,FALSE)),"",VLOOKUP($E675,Listas!$T$4:$Y$44,5,FALSE))</f>
        <v/>
      </c>
      <c r="N675" s="30" t="str">
        <f>IF(ISERROR(VLOOKUP($E675,Listas!$T$4:$Y$44,6,FALSE)),"",VLOOKUP($E675,Listas!$T$4:$Y$44,6,FALSE))</f>
        <v/>
      </c>
    </row>
    <row r="676" spans="1:14" x14ac:dyDescent="0.25">
      <c r="A676" s="14"/>
      <c r="B676" s="23" t="s">
        <v>942</v>
      </c>
      <c r="C676" s="14" t="s">
        <v>934</v>
      </c>
      <c r="D676" s="27" t="str">
        <f>IF(ISERROR(VLOOKUP($B676,Listas!$R$4:$S$16,2,FALSE)),"",VLOOKUP($B676,Listas!$R$4:$S$16,2,FALSE))</f>
        <v/>
      </c>
      <c r="E676" s="27" t="s">
        <v>985</v>
      </c>
      <c r="F676" s="27" t="s">
        <v>954</v>
      </c>
      <c r="G676" s="15"/>
      <c r="H676" s="15" t="s">
        <v>909</v>
      </c>
      <c r="I676" s="28" t="str">
        <f>IF(ISERROR(VLOOKUP($B676&amp;" "&amp;$J676,Listas!$AB$4:$AC$16,2,FALSE)),"",VLOOKUP($B676&amp;" "&amp;$J676,Listas!$AB$4:$AC$16,2,FALSE))</f>
        <v/>
      </c>
      <c r="J676" s="15" t="str">
        <f>IF(ISERROR(VLOOKUP($H676,Listas!$L$4:$M$7,2,FALSE)),"",VLOOKUP($H676,Listas!$L$4:$M$7,2,FALSE))</f>
        <v/>
      </c>
      <c r="K676" s="29" t="str">
        <f t="shared" si="10"/>
        <v/>
      </c>
      <c r="L676" s="29" t="str">
        <f>IF(C676="no",VLOOKUP(B676,Listas!$R$4:$Z$17,9, FALSE),"Por favor, introduzca detalles aquí")</f>
        <v>Por favor, introduzca detalles aquí</v>
      </c>
      <c r="M676" s="30" t="str">
        <f>IF(ISERROR(VLOOKUP($E676,Listas!$T$4:$Y$44,5,FALSE)),"",VLOOKUP($E676,Listas!$T$4:$Y$44,5,FALSE))</f>
        <v/>
      </c>
      <c r="N676" s="30" t="str">
        <f>IF(ISERROR(VLOOKUP($E676,Listas!$T$4:$Y$44,6,FALSE)),"",VLOOKUP($E676,Listas!$T$4:$Y$44,6,FALSE))</f>
        <v/>
      </c>
    </row>
    <row r="677" spans="1:14" x14ac:dyDescent="0.25">
      <c r="A677" s="14"/>
      <c r="B677" s="23" t="s">
        <v>942</v>
      </c>
      <c r="C677" s="14" t="s">
        <v>934</v>
      </c>
      <c r="D677" s="27" t="str">
        <f>IF(ISERROR(VLOOKUP($B677,Listas!$R$4:$S$16,2,FALSE)),"",VLOOKUP($B677,Listas!$R$4:$S$16,2,FALSE))</f>
        <v/>
      </c>
      <c r="E677" s="27" t="s">
        <v>985</v>
      </c>
      <c r="F677" s="27" t="s">
        <v>954</v>
      </c>
      <c r="G677" s="15"/>
      <c r="H677" s="15" t="s">
        <v>909</v>
      </c>
      <c r="I677" s="28" t="str">
        <f>IF(ISERROR(VLOOKUP($B677&amp;" "&amp;$J677,Listas!$AB$4:$AC$16,2,FALSE)),"",VLOOKUP($B677&amp;" "&amp;$J677,Listas!$AB$4:$AC$16,2,FALSE))</f>
        <v/>
      </c>
      <c r="J677" s="15" t="str">
        <f>IF(ISERROR(VLOOKUP($H677,Listas!$L$4:$M$7,2,FALSE)),"",VLOOKUP($H677,Listas!$L$4:$M$7,2,FALSE))</f>
        <v/>
      </c>
      <c r="K677" s="29" t="str">
        <f t="shared" si="10"/>
        <v/>
      </c>
      <c r="L677" s="29" t="str">
        <f>IF(C677="no",VLOOKUP(B677,Listas!$R$4:$Z$17,9, FALSE),"Por favor, introduzca detalles aquí")</f>
        <v>Por favor, introduzca detalles aquí</v>
      </c>
      <c r="M677" s="30" t="str">
        <f>IF(ISERROR(VLOOKUP($E677,Listas!$T$4:$Y$44,5,FALSE)),"",VLOOKUP($E677,Listas!$T$4:$Y$44,5,FALSE))</f>
        <v/>
      </c>
      <c r="N677" s="30" t="str">
        <f>IF(ISERROR(VLOOKUP($E677,Listas!$T$4:$Y$44,6,FALSE)),"",VLOOKUP($E677,Listas!$T$4:$Y$44,6,FALSE))</f>
        <v/>
      </c>
    </row>
    <row r="678" spans="1:14" x14ac:dyDescent="0.25">
      <c r="A678" s="14"/>
      <c r="B678" s="23" t="s">
        <v>942</v>
      </c>
      <c r="C678" s="14" t="s">
        <v>934</v>
      </c>
      <c r="D678" s="27" t="str">
        <f>IF(ISERROR(VLOOKUP($B678,Listas!$R$4:$S$16,2,FALSE)),"",VLOOKUP($B678,Listas!$R$4:$S$16,2,FALSE))</f>
        <v/>
      </c>
      <c r="E678" s="27" t="s">
        <v>985</v>
      </c>
      <c r="F678" s="27" t="s">
        <v>954</v>
      </c>
      <c r="G678" s="15"/>
      <c r="H678" s="15" t="s">
        <v>909</v>
      </c>
      <c r="I678" s="28" t="str">
        <f>IF(ISERROR(VLOOKUP($B678&amp;" "&amp;$J678,Listas!$AB$4:$AC$16,2,FALSE)),"",VLOOKUP($B678&amp;" "&amp;$J678,Listas!$AB$4:$AC$16,2,FALSE))</f>
        <v/>
      </c>
      <c r="J678" s="15" t="str">
        <f>IF(ISERROR(VLOOKUP($H678,Listas!$L$4:$M$7,2,FALSE)),"",VLOOKUP($H678,Listas!$L$4:$M$7,2,FALSE))</f>
        <v/>
      </c>
      <c r="K678" s="29" t="str">
        <f t="shared" si="10"/>
        <v/>
      </c>
      <c r="L678" s="29" t="str">
        <f>IF(C678="no",VLOOKUP(B678,Listas!$R$4:$Z$17,9, FALSE),"Por favor, introduzca detalles aquí")</f>
        <v>Por favor, introduzca detalles aquí</v>
      </c>
      <c r="M678" s="30" t="str">
        <f>IF(ISERROR(VLOOKUP($E678,Listas!$T$4:$Y$44,5,FALSE)),"",VLOOKUP($E678,Listas!$T$4:$Y$44,5,FALSE))</f>
        <v/>
      </c>
      <c r="N678" s="30" t="str">
        <f>IF(ISERROR(VLOOKUP($E678,Listas!$T$4:$Y$44,6,FALSE)),"",VLOOKUP($E678,Listas!$T$4:$Y$44,6,FALSE))</f>
        <v/>
      </c>
    </row>
    <row r="679" spans="1:14" x14ac:dyDescent="0.25">
      <c r="A679" s="14"/>
      <c r="B679" s="23" t="s">
        <v>942</v>
      </c>
      <c r="C679" s="14" t="s">
        <v>934</v>
      </c>
      <c r="D679" s="27" t="str">
        <f>IF(ISERROR(VLOOKUP($B679,Listas!$R$4:$S$16,2,FALSE)),"",VLOOKUP($B679,Listas!$R$4:$S$16,2,FALSE))</f>
        <v/>
      </c>
      <c r="E679" s="27" t="s">
        <v>985</v>
      </c>
      <c r="F679" s="27" t="s">
        <v>954</v>
      </c>
      <c r="G679" s="15"/>
      <c r="H679" s="15" t="s">
        <v>909</v>
      </c>
      <c r="I679" s="28" t="str">
        <f>IF(ISERROR(VLOOKUP($B679&amp;" "&amp;$J679,Listas!$AB$4:$AC$16,2,FALSE)),"",VLOOKUP($B679&amp;" "&amp;$J679,Listas!$AB$4:$AC$16,2,FALSE))</f>
        <v/>
      </c>
      <c r="J679" s="15" t="str">
        <f>IF(ISERROR(VLOOKUP($H679,Listas!$L$4:$M$7,2,FALSE)),"",VLOOKUP($H679,Listas!$L$4:$M$7,2,FALSE))</f>
        <v/>
      </c>
      <c r="K679" s="29" t="str">
        <f t="shared" si="10"/>
        <v/>
      </c>
      <c r="L679" s="29" t="str">
        <f>IF(C679="no",VLOOKUP(B679,Listas!$R$4:$Z$17,9, FALSE),"Por favor, introduzca detalles aquí")</f>
        <v>Por favor, introduzca detalles aquí</v>
      </c>
      <c r="M679" s="30" t="str">
        <f>IF(ISERROR(VLOOKUP($E679,Listas!$T$4:$Y$44,5,FALSE)),"",VLOOKUP($E679,Listas!$T$4:$Y$44,5,FALSE))</f>
        <v/>
      </c>
      <c r="N679" s="30" t="str">
        <f>IF(ISERROR(VLOOKUP($E679,Listas!$T$4:$Y$44,6,FALSE)),"",VLOOKUP($E679,Listas!$T$4:$Y$44,6,FALSE))</f>
        <v/>
      </c>
    </row>
    <row r="680" spans="1:14" x14ac:dyDescent="0.25">
      <c r="A680" s="14"/>
      <c r="B680" s="23" t="s">
        <v>942</v>
      </c>
      <c r="C680" s="14" t="s">
        <v>934</v>
      </c>
      <c r="D680" s="27" t="str">
        <f>IF(ISERROR(VLOOKUP($B680,Listas!$R$4:$S$16,2,FALSE)),"",VLOOKUP($B680,Listas!$R$4:$S$16,2,FALSE))</f>
        <v/>
      </c>
      <c r="E680" s="27" t="s">
        <v>985</v>
      </c>
      <c r="F680" s="27" t="s">
        <v>954</v>
      </c>
      <c r="G680" s="15"/>
      <c r="H680" s="15" t="s">
        <v>909</v>
      </c>
      <c r="I680" s="28" t="str">
        <f>IF(ISERROR(VLOOKUP($B680&amp;" "&amp;$J680,Listas!$AB$4:$AC$16,2,FALSE)),"",VLOOKUP($B680&amp;" "&amp;$J680,Listas!$AB$4:$AC$16,2,FALSE))</f>
        <v/>
      </c>
      <c r="J680" s="15" t="str">
        <f>IF(ISERROR(VLOOKUP($H680,Listas!$L$4:$M$7,2,FALSE)),"",VLOOKUP($H680,Listas!$L$4:$M$7,2,FALSE))</f>
        <v/>
      </c>
      <c r="K680" s="29" t="str">
        <f t="shared" si="10"/>
        <v/>
      </c>
      <c r="L680" s="29" t="str">
        <f>IF(C680="no",VLOOKUP(B680,Listas!$R$4:$Z$17,9, FALSE),"Por favor, introduzca detalles aquí")</f>
        <v>Por favor, introduzca detalles aquí</v>
      </c>
      <c r="M680" s="30" t="str">
        <f>IF(ISERROR(VLOOKUP($E680,Listas!$T$4:$Y$44,5,FALSE)),"",VLOOKUP($E680,Listas!$T$4:$Y$44,5,FALSE))</f>
        <v/>
      </c>
      <c r="N680" s="30" t="str">
        <f>IF(ISERROR(VLOOKUP($E680,Listas!$T$4:$Y$44,6,FALSE)),"",VLOOKUP($E680,Listas!$T$4:$Y$44,6,FALSE))</f>
        <v/>
      </c>
    </row>
    <row r="681" spans="1:14" x14ac:dyDescent="0.25">
      <c r="A681" s="14"/>
      <c r="B681" s="23" t="s">
        <v>942</v>
      </c>
      <c r="C681" s="14" t="s">
        <v>934</v>
      </c>
      <c r="D681" s="27" t="str">
        <f>IF(ISERROR(VLOOKUP($B681,Listas!$R$4:$S$16,2,FALSE)),"",VLOOKUP($B681,Listas!$R$4:$S$16,2,FALSE))</f>
        <v/>
      </c>
      <c r="E681" s="27" t="s">
        <v>985</v>
      </c>
      <c r="F681" s="27" t="s">
        <v>954</v>
      </c>
      <c r="G681" s="15"/>
      <c r="H681" s="15" t="s">
        <v>909</v>
      </c>
      <c r="I681" s="28" t="str">
        <f>IF(ISERROR(VLOOKUP($B681&amp;" "&amp;$J681,Listas!$AB$4:$AC$16,2,FALSE)),"",VLOOKUP($B681&amp;" "&amp;$J681,Listas!$AB$4:$AC$16,2,FALSE))</f>
        <v/>
      </c>
      <c r="J681" s="15" t="str">
        <f>IF(ISERROR(VLOOKUP($H681,Listas!$L$4:$M$7,2,FALSE)),"",VLOOKUP($H681,Listas!$L$4:$M$7,2,FALSE))</f>
        <v/>
      </c>
      <c r="K681" s="29" t="str">
        <f t="shared" si="10"/>
        <v/>
      </c>
      <c r="L681" s="29" t="str">
        <f>IF(C681="no",VLOOKUP(B681,Listas!$R$4:$Z$17,9, FALSE),"Por favor, introduzca detalles aquí")</f>
        <v>Por favor, introduzca detalles aquí</v>
      </c>
      <c r="M681" s="30" t="str">
        <f>IF(ISERROR(VLOOKUP($E681,Listas!$T$4:$Y$44,5,FALSE)),"",VLOOKUP($E681,Listas!$T$4:$Y$44,5,FALSE))</f>
        <v/>
      </c>
      <c r="N681" s="30" t="str">
        <f>IF(ISERROR(VLOOKUP($E681,Listas!$T$4:$Y$44,6,FALSE)),"",VLOOKUP($E681,Listas!$T$4:$Y$44,6,FALSE))</f>
        <v/>
      </c>
    </row>
    <row r="682" spans="1:14" x14ac:dyDescent="0.25">
      <c r="A682" s="14"/>
      <c r="B682" s="23" t="s">
        <v>942</v>
      </c>
      <c r="C682" s="14" t="s">
        <v>934</v>
      </c>
      <c r="D682" s="27" t="str">
        <f>IF(ISERROR(VLOOKUP($B682,Listas!$R$4:$S$16,2,FALSE)),"",VLOOKUP($B682,Listas!$R$4:$S$16,2,FALSE))</f>
        <v/>
      </c>
      <c r="E682" s="27" t="s">
        <v>985</v>
      </c>
      <c r="F682" s="27" t="s">
        <v>954</v>
      </c>
      <c r="G682" s="15"/>
      <c r="H682" s="15" t="s">
        <v>909</v>
      </c>
      <c r="I682" s="28" t="str">
        <f>IF(ISERROR(VLOOKUP($B682&amp;" "&amp;$J682,Listas!$AB$4:$AC$16,2,FALSE)),"",VLOOKUP($B682&amp;" "&amp;$J682,Listas!$AB$4:$AC$16,2,FALSE))</f>
        <v/>
      </c>
      <c r="J682" s="15" t="str">
        <f>IF(ISERROR(VLOOKUP($H682,Listas!$L$4:$M$7,2,FALSE)),"",VLOOKUP($H682,Listas!$L$4:$M$7,2,FALSE))</f>
        <v/>
      </c>
      <c r="K682" s="29" t="str">
        <f t="shared" si="10"/>
        <v/>
      </c>
      <c r="L682" s="29" t="str">
        <f>IF(C682="no",VLOOKUP(B682,Listas!$R$4:$Z$17,9, FALSE),"Por favor, introduzca detalles aquí")</f>
        <v>Por favor, introduzca detalles aquí</v>
      </c>
      <c r="M682" s="30" t="str">
        <f>IF(ISERROR(VLOOKUP($E682,Listas!$T$4:$Y$44,5,FALSE)),"",VLOOKUP($E682,Listas!$T$4:$Y$44,5,FALSE))</f>
        <v/>
      </c>
      <c r="N682" s="30" t="str">
        <f>IF(ISERROR(VLOOKUP($E682,Listas!$T$4:$Y$44,6,FALSE)),"",VLOOKUP($E682,Listas!$T$4:$Y$44,6,FALSE))</f>
        <v/>
      </c>
    </row>
    <row r="683" spans="1:14" x14ac:dyDescent="0.25">
      <c r="A683" s="14"/>
      <c r="B683" s="23" t="s">
        <v>942</v>
      </c>
      <c r="C683" s="14" t="s">
        <v>934</v>
      </c>
      <c r="D683" s="27" t="str">
        <f>IF(ISERROR(VLOOKUP($B683,Listas!$R$4:$S$16,2,FALSE)),"",VLOOKUP($B683,Listas!$R$4:$S$16,2,FALSE))</f>
        <v/>
      </c>
      <c r="E683" s="27" t="s">
        <v>985</v>
      </c>
      <c r="F683" s="27" t="s">
        <v>954</v>
      </c>
      <c r="G683" s="15"/>
      <c r="H683" s="15" t="s">
        <v>909</v>
      </c>
      <c r="I683" s="28" t="str">
        <f>IF(ISERROR(VLOOKUP($B683&amp;" "&amp;$J683,Listas!$AB$4:$AC$16,2,FALSE)),"",VLOOKUP($B683&amp;" "&amp;$J683,Listas!$AB$4:$AC$16,2,FALSE))</f>
        <v/>
      </c>
      <c r="J683" s="15" t="str">
        <f>IF(ISERROR(VLOOKUP($H683,Listas!$L$4:$M$7,2,FALSE)),"",VLOOKUP($H683,Listas!$L$4:$M$7,2,FALSE))</f>
        <v/>
      </c>
      <c r="K683" s="29" t="str">
        <f t="shared" si="10"/>
        <v/>
      </c>
      <c r="L683" s="29" t="str">
        <f>IF(C683="no",VLOOKUP(B683,Listas!$R$4:$Z$17,9, FALSE),"Por favor, introduzca detalles aquí")</f>
        <v>Por favor, introduzca detalles aquí</v>
      </c>
      <c r="M683" s="30" t="str">
        <f>IF(ISERROR(VLOOKUP($E683,Listas!$T$4:$Y$44,5,FALSE)),"",VLOOKUP($E683,Listas!$T$4:$Y$44,5,FALSE))</f>
        <v/>
      </c>
      <c r="N683" s="30" t="str">
        <f>IF(ISERROR(VLOOKUP($E683,Listas!$T$4:$Y$44,6,FALSE)),"",VLOOKUP($E683,Listas!$T$4:$Y$44,6,FALSE))</f>
        <v/>
      </c>
    </row>
    <row r="684" spans="1:14" x14ac:dyDescent="0.25">
      <c r="A684" s="14"/>
      <c r="B684" s="23" t="s">
        <v>942</v>
      </c>
      <c r="C684" s="14" t="s">
        <v>934</v>
      </c>
      <c r="D684" s="27" t="str">
        <f>IF(ISERROR(VLOOKUP($B684,Listas!$R$4:$S$16,2,FALSE)),"",VLOOKUP($B684,Listas!$R$4:$S$16,2,FALSE))</f>
        <v/>
      </c>
      <c r="E684" s="27" t="s">
        <v>985</v>
      </c>
      <c r="F684" s="27" t="s">
        <v>954</v>
      </c>
      <c r="G684" s="15"/>
      <c r="H684" s="15" t="s">
        <v>909</v>
      </c>
      <c r="I684" s="28" t="str">
        <f>IF(ISERROR(VLOOKUP($B684&amp;" "&amp;$J684,Listas!$AB$4:$AC$16,2,FALSE)),"",VLOOKUP($B684&amp;" "&amp;$J684,Listas!$AB$4:$AC$16,2,FALSE))</f>
        <v/>
      </c>
      <c r="J684" s="15" t="str">
        <f>IF(ISERROR(VLOOKUP($H684,Listas!$L$4:$M$7,2,FALSE)),"",VLOOKUP($H684,Listas!$L$4:$M$7,2,FALSE))</f>
        <v/>
      </c>
      <c r="K684" s="29" t="str">
        <f t="shared" si="10"/>
        <v/>
      </c>
      <c r="L684" s="29" t="str">
        <f>IF(C684="no",VLOOKUP(B684,Listas!$R$4:$Z$17,9, FALSE),"Por favor, introduzca detalles aquí")</f>
        <v>Por favor, introduzca detalles aquí</v>
      </c>
      <c r="M684" s="30" t="str">
        <f>IF(ISERROR(VLOOKUP($E684,Listas!$T$4:$Y$44,5,FALSE)),"",VLOOKUP($E684,Listas!$T$4:$Y$44,5,FALSE))</f>
        <v/>
      </c>
      <c r="N684" s="30" t="str">
        <f>IF(ISERROR(VLOOKUP($E684,Listas!$T$4:$Y$44,6,FALSE)),"",VLOOKUP($E684,Listas!$T$4:$Y$44,6,FALSE))</f>
        <v/>
      </c>
    </row>
    <row r="685" spans="1:14" x14ac:dyDescent="0.25">
      <c r="A685" s="14"/>
      <c r="B685" s="23" t="s">
        <v>942</v>
      </c>
      <c r="C685" s="14" t="s">
        <v>934</v>
      </c>
      <c r="D685" s="27" t="str">
        <f>IF(ISERROR(VLOOKUP($B685,Listas!$R$4:$S$16,2,FALSE)),"",VLOOKUP($B685,Listas!$R$4:$S$16,2,FALSE))</f>
        <v/>
      </c>
      <c r="E685" s="27" t="s">
        <v>985</v>
      </c>
      <c r="F685" s="27" t="s">
        <v>954</v>
      </c>
      <c r="G685" s="15"/>
      <c r="H685" s="15" t="s">
        <v>909</v>
      </c>
      <c r="I685" s="28" t="str">
        <f>IF(ISERROR(VLOOKUP($B685&amp;" "&amp;$J685,Listas!$AB$4:$AC$16,2,FALSE)),"",VLOOKUP($B685&amp;" "&amp;$J685,Listas!$AB$4:$AC$16,2,FALSE))</f>
        <v/>
      </c>
      <c r="J685" s="15" t="str">
        <f>IF(ISERROR(VLOOKUP($H685,Listas!$L$4:$M$7,2,FALSE)),"",VLOOKUP($H685,Listas!$L$4:$M$7,2,FALSE))</f>
        <v/>
      </c>
      <c r="K685" s="29" t="str">
        <f t="shared" si="10"/>
        <v/>
      </c>
      <c r="L685" s="29" t="str">
        <f>IF(C685="no",VLOOKUP(B685,Listas!$R$4:$Z$17,9, FALSE),"Por favor, introduzca detalles aquí")</f>
        <v>Por favor, introduzca detalles aquí</v>
      </c>
      <c r="M685" s="30" t="str">
        <f>IF(ISERROR(VLOOKUP($E685,Listas!$T$4:$Y$44,5,FALSE)),"",VLOOKUP($E685,Listas!$T$4:$Y$44,5,FALSE))</f>
        <v/>
      </c>
      <c r="N685" s="30" t="str">
        <f>IF(ISERROR(VLOOKUP($E685,Listas!$T$4:$Y$44,6,FALSE)),"",VLOOKUP($E685,Listas!$T$4:$Y$44,6,FALSE))</f>
        <v/>
      </c>
    </row>
    <row r="686" spans="1:14" x14ac:dyDescent="0.25">
      <c r="A686" s="14"/>
      <c r="B686" s="23" t="s">
        <v>942</v>
      </c>
      <c r="C686" s="14" t="s">
        <v>934</v>
      </c>
      <c r="D686" s="27" t="str">
        <f>IF(ISERROR(VLOOKUP($B686,Listas!$R$4:$S$16,2,FALSE)),"",VLOOKUP($B686,Listas!$R$4:$S$16,2,FALSE))</f>
        <v/>
      </c>
      <c r="E686" s="27" t="s">
        <v>985</v>
      </c>
      <c r="F686" s="27" t="s">
        <v>954</v>
      </c>
      <c r="G686" s="15"/>
      <c r="H686" s="15" t="s">
        <v>909</v>
      </c>
      <c r="I686" s="28" t="str">
        <f>IF(ISERROR(VLOOKUP($B686&amp;" "&amp;$J686,Listas!$AB$4:$AC$16,2,FALSE)),"",VLOOKUP($B686&amp;" "&amp;$J686,Listas!$AB$4:$AC$16,2,FALSE))</f>
        <v/>
      </c>
      <c r="J686" s="15" t="str">
        <f>IF(ISERROR(VLOOKUP($H686,Listas!$L$4:$M$7,2,FALSE)),"",VLOOKUP($H686,Listas!$L$4:$M$7,2,FALSE))</f>
        <v/>
      </c>
      <c r="K686" s="29" t="str">
        <f t="shared" si="10"/>
        <v/>
      </c>
      <c r="L686" s="29" t="str">
        <f>IF(C686="no",VLOOKUP(B686,Listas!$R$4:$Z$17,9, FALSE),"Por favor, introduzca detalles aquí")</f>
        <v>Por favor, introduzca detalles aquí</v>
      </c>
      <c r="M686" s="30" t="str">
        <f>IF(ISERROR(VLOOKUP($E686,Listas!$T$4:$Y$44,5,FALSE)),"",VLOOKUP($E686,Listas!$T$4:$Y$44,5,FALSE))</f>
        <v/>
      </c>
      <c r="N686" s="30" t="str">
        <f>IF(ISERROR(VLOOKUP($E686,Listas!$T$4:$Y$44,6,FALSE)),"",VLOOKUP($E686,Listas!$T$4:$Y$44,6,FALSE))</f>
        <v/>
      </c>
    </row>
    <row r="687" spans="1:14" x14ac:dyDescent="0.25">
      <c r="A687" s="14"/>
      <c r="B687" s="23" t="s">
        <v>942</v>
      </c>
      <c r="C687" s="14" t="s">
        <v>934</v>
      </c>
      <c r="D687" s="27" t="str">
        <f>IF(ISERROR(VLOOKUP($B687,Listas!$R$4:$S$16,2,FALSE)),"",VLOOKUP($B687,Listas!$R$4:$S$16,2,FALSE))</f>
        <v/>
      </c>
      <c r="E687" s="27" t="s">
        <v>985</v>
      </c>
      <c r="F687" s="27" t="s">
        <v>954</v>
      </c>
      <c r="G687" s="15"/>
      <c r="H687" s="15" t="s">
        <v>909</v>
      </c>
      <c r="I687" s="28" t="str">
        <f>IF(ISERROR(VLOOKUP($B687&amp;" "&amp;$J687,Listas!$AB$4:$AC$16,2,FALSE)),"",VLOOKUP($B687&amp;" "&amp;$J687,Listas!$AB$4:$AC$16,2,FALSE))</f>
        <v/>
      </c>
      <c r="J687" s="15" t="str">
        <f>IF(ISERROR(VLOOKUP($H687,Listas!$L$4:$M$7,2,FALSE)),"",VLOOKUP($H687,Listas!$L$4:$M$7,2,FALSE))</f>
        <v/>
      </c>
      <c r="K687" s="29" t="str">
        <f t="shared" si="10"/>
        <v/>
      </c>
      <c r="L687" s="29" t="str">
        <f>IF(C687="no",VLOOKUP(B687,Listas!$R$4:$Z$17,9, FALSE),"Por favor, introduzca detalles aquí")</f>
        <v>Por favor, introduzca detalles aquí</v>
      </c>
      <c r="M687" s="30" t="str">
        <f>IF(ISERROR(VLOOKUP($E687,Listas!$T$4:$Y$44,5,FALSE)),"",VLOOKUP($E687,Listas!$T$4:$Y$44,5,FALSE))</f>
        <v/>
      </c>
      <c r="N687" s="30" t="str">
        <f>IF(ISERROR(VLOOKUP($E687,Listas!$T$4:$Y$44,6,FALSE)),"",VLOOKUP($E687,Listas!$T$4:$Y$44,6,FALSE))</f>
        <v/>
      </c>
    </row>
    <row r="688" spans="1:14" x14ac:dyDescent="0.25">
      <c r="A688" s="14"/>
      <c r="B688" s="23" t="s">
        <v>942</v>
      </c>
      <c r="C688" s="14" t="s">
        <v>934</v>
      </c>
      <c r="D688" s="27" t="str">
        <f>IF(ISERROR(VLOOKUP($B688,Listas!$R$4:$S$16,2,FALSE)),"",VLOOKUP($B688,Listas!$R$4:$S$16,2,FALSE))</f>
        <v/>
      </c>
      <c r="E688" s="27" t="s">
        <v>985</v>
      </c>
      <c r="F688" s="27" t="s">
        <v>954</v>
      </c>
      <c r="G688" s="15"/>
      <c r="H688" s="15" t="s">
        <v>909</v>
      </c>
      <c r="I688" s="28" t="str">
        <f>IF(ISERROR(VLOOKUP($B688&amp;" "&amp;$J688,Listas!$AB$4:$AC$16,2,FALSE)),"",VLOOKUP($B688&amp;" "&amp;$J688,Listas!$AB$4:$AC$16,2,FALSE))</f>
        <v/>
      </c>
      <c r="J688" s="15" t="str">
        <f>IF(ISERROR(VLOOKUP($H688,Listas!$L$4:$M$7,2,FALSE)),"",VLOOKUP($H688,Listas!$L$4:$M$7,2,FALSE))</f>
        <v/>
      </c>
      <c r="K688" s="29" t="str">
        <f t="shared" si="10"/>
        <v/>
      </c>
      <c r="L688" s="29" t="str">
        <f>IF(C688="no",VLOOKUP(B688,Listas!$R$4:$Z$17,9, FALSE),"Por favor, introduzca detalles aquí")</f>
        <v>Por favor, introduzca detalles aquí</v>
      </c>
      <c r="M688" s="30" t="str">
        <f>IF(ISERROR(VLOOKUP($E688,Listas!$T$4:$Y$44,5,FALSE)),"",VLOOKUP($E688,Listas!$T$4:$Y$44,5,FALSE))</f>
        <v/>
      </c>
      <c r="N688" s="30" t="str">
        <f>IF(ISERROR(VLOOKUP($E688,Listas!$T$4:$Y$44,6,FALSE)),"",VLOOKUP($E688,Listas!$T$4:$Y$44,6,FALSE))</f>
        <v/>
      </c>
    </row>
    <row r="689" spans="1:14" x14ac:dyDescent="0.25">
      <c r="A689" s="14"/>
      <c r="B689" s="23" t="s">
        <v>942</v>
      </c>
      <c r="C689" s="14" t="s">
        <v>934</v>
      </c>
      <c r="D689" s="27" t="str">
        <f>IF(ISERROR(VLOOKUP($B689,Listas!$R$4:$S$16,2,FALSE)),"",VLOOKUP($B689,Listas!$R$4:$S$16,2,FALSE))</f>
        <v/>
      </c>
      <c r="E689" s="27" t="s">
        <v>985</v>
      </c>
      <c r="F689" s="27" t="s">
        <v>954</v>
      </c>
      <c r="G689" s="15"/>
      <c r="H689" s="15" t="s">
        <v>909</v>
      </c>
      <c r="I689" s="28" t="str">
        <f>IF(ISERROR(VLOOKUP($B689&amp;" "&amp;$J689,Listas!$AB$4:$AC$16,2,FALSE)),"",VLOOKUP($B689&amp;" "&amp;$J689,Listas!$AB$4:$AC$16,2,FALSE))</f>
        <v/>
      </c>
      <c r="J689" s="15" t="str">
        <f>IF(ISERROR(VLOOKUP($H689,Listas!$L$4:$M$7,2,FALSE)),"",VLOOKUP($H689,Listas!$L$4:$M$7,2,FALSE))</f>
        <v/>
      </c>
      <c r="K689" s="29" t="str">
        <f t="shared" si="10"/>
        <v/>
      </c>
      <c r="L689" s="29" t="str">
        <f>IF(C689="no",VLOOKUP(B689,Listas!$R$4:$Z$17,9, FALSE),"Por favor, introduzca detalles aquí")</f>
        <v>Por favor, introduzca detalles aquí</v>
      </c>
      <c r="M689" s="30" t="str">
        <f>IF(ISERROR(VLOOKUP($E689,Listas!$T$4:$Y$44,5,FALSE)),"",VLOOKUP($E689,Listas!$T$4:$Y$44,5,FALSE))</f>
        <v/>
      </c>
      <c r="N689" s="30" t="str">
        <f>IF(ISERROR(VLOOKUP($E689,Listas!$T$4:$Y$44,6,FALSE)),"",VLOOKUP($E689,Listas!$T$4:$Y$44,6,FALSE))</f>
        <v/>
      </c>
    </row>
    <row r="690" spans="1:14" x14ac:dyDescent="0.25">
      <c r="A690" s="14"/>
      <c r="B690" s="23" t="s">
        <v>942</v>
      </c>
      <c r="C690" s="14" t="s">
        <v>934</v>
      </c>
      <c r="D690" s="27" t="str">
        <f>IF(ISERROR(VLOOKUP($B690,Listas!$R$4:$S$16,2,FALSE)),"",VLOOKUP($B690,Listas!$R$4:$S$16,2,FALSE))</f>
        <v/>
      </c>
      <c r="E690" s="27" t="s">
        <v>985</v>
      </c>
      <c r="F690" s="27" t="s">
        <v>954</v>
      </c>
      <c r="G690" s="15"/>
      <c r="H690" s="15" t="s">
        <v>909</v>
      </c>
      <c r="I690" s="28" t="str">
        <f>IF(ISERROR(VLOOKUP($B690&amp;" "&amp;$J690,Listas!$AB$4:$AC$16,2,FALSE)),"",VLOOKUP($B690&amp;" "&amp;$J690,Listas!$AB$4:$AC$16,2,FALSE))</f>
        <v/>
      </c>
      <c r="J690" s="15" t="str">
        <f>IF(ISERROR(VLOOKUP($H690,Listas!$L$4:$M$7,2,FALSE)),"",VLOOKUP($H690,Listas!$L$4:$M$7,2,FALSE))</f>
        <v/>
      </c>
      <c r="K690" s="29" t="str">
        <f t="shared" si="10"/>
        <v/>
      </c>
      <c r="L690" s="29" t="str">
        <f>IF(C690="no",VLOOKUP(B690,Listas!$R$4:$Z$17,9, FALSE),"Por favor, introduzca detalles aquí")</f>
        <v>Por favor, introduzca detalles aquí</v>
      </c>
      <c r="M690" s="30" t="str">
        <f>IF(ISERROR(VLOOKUP($E690,Listas!$T$4:$Y$44,5,FALSE)),"",VLOOKUP($E690,Listas!$T$4:$Y$44,5,FALSE))</f>
        <v/>
      </c>
      <c r="N690" s="30" t="str">
        <f>IF(ISERROR(VLOOKUP($E690,Listas!$T$4:$Y$44,6,FALSE)),"",VLOOKUP($E690,Listas!$T$4:$Y$44,6,FALSE))</f>
        <v/>
      </c>
    </row>
    <row r="691" spans="1:14" x14ac:dyDescent="0.25">
      <c r="A691" s="14"/>
      <c r="B691" s="23" t="s">
        <v>942</v>
      </c>
      <c r="C691" s="14" t="s">
        <v>934</v>
      </c>
      <c r="D691" s="27" t="str">
        <f>IF(ISERROR(VLOOKUP($B691,Listas!$R$4:$S$16,2,FALSE)),"",VLOOKUP($B691,Listas!$R$4:$S$16,2,FALSE))</f>
        <v/>
      </c>
      <c r="E691" s="27" t="s">
        <v>985</v>
      </c>
      <c r="F691" s="27" t="s">
        <v>954</v>
      </c>
      <c r="G691" s="15"/>
      <c r="H691" s="15" t="s">
        <v>909</v>
      </c>
      <c r="I691" s="28" t="str">
        <f>IF(ISERROR(VLOOKUP($B691&amp;" "&amp;$J691,Listas!$AB$4:$AC$16,2,FALSE)),"",VLOOKUP($B691&amp;" "&amp;$J691,Listas!$AB$4:$AC$16,2,FALSE))</f>
        <v/>
      </c>
      <c r="J691" s="15" t="str">
        <f>IF(ISERROR(VLOOKUP($H691,Listas!$L$4:$M$7,2,FALSE)),"",VLOOKUP($H691,Listas!$L$4:$M$7,2,FALSE))</f>
        <v/>
      </c>
      <c r="K691" s="29" t="str">
        <f t="shared" si="10"/>
        <v/>
      </c>
      <c r="L691" s="29" t="str">
        <f>IF(C691="no",VLOOKUP(B691,Listas!$R$4:$Z$17,9, FALSE),"Por favor, introduzca detalles aquí")</f>
        <v>Por favor, introduzca detalles aquí</v>
      </c>
      <c r="M691" s="30" t="str">
        <f>IF(ISERROR(VLOOKUP($E691,Listas!$T$4:$Y$44,5,FALSE)),"",VLOOKUP($E691,Listas!$T$4:$Y$44,5,FALSE))</f>
        <v/>
      </c>
      <c r="N691" s="30" t="str">
        <f>IF(ISERROR(VLOOKUP($E691,Listas!$T$4:$Y$44,6,FALSE)),"",VLOOKUP($E691,Listas!$T$4:$Y$44,6,FALSE))</f>
        <v/>
      </c>
    </row>
    <row r="692" spans="1:14" x14ac:dyDescent="0.25">
      <c r="A692" s="14"/>
      <c r="B692" s="23" t="s">
        <v>942</v>
      </c>
      <c r="C692" s="14" t="s">
        <v>934</v>
      </c>
      <c r="D692" s="27" t="str">
        <f>IF(ISERROR(VLOOKUP($B692,Listas!$R$4:$S$16,2,FALSE)),"",VLOOKUP($B692,Listas!$R$4:$S$16,2,FALSE))</f>
        <v/>
      </c>
      <c r="E692" s="27" t="s">
        <v>985</v>
      </c>
      <c r="F692" s="27" t="s">
        <v>954</v>
      </c>
      <c r="G692" s="15"/>
      <c r="H692" s="15" t="s">
        <v>909</v>
      </c>
      <c r="I692" s="28" t="str">
        <f>IF(ISERROR(VLOOKUP($B692&amp;" "&amp;$J692,Listas!$AB$4:$AC$16,2,FALSE)),"",VLOOKUP($B692&amp;" "&amp;$J692,Listas!$AB$4:$AC$16,2,FALSE))</f>
        <v/>
      </c>
      <c r="J692" s="15" t="str">
        <f>IF(ISERROR(VLOOKUP($H692,Listas!$L$4:$M$7,2,FALSE)),"",VLOOKUP($H692,Listas!$L$4:$M$7,2,FALSE))</f>
        <v/>
      </c>
      <c r="K692" s="29" t="str">
        <f t="shared" si="10"/>
        <v/>
      </c>
      <c r="L692" s="29" t="str">
        <f>IF(C692="no",VLOOKUP(B692,Listas!$R$4:$Z$17,9, FALSE),"Por favor, introduzca detalles aquí")</f>
        <v>Por favor, introduzca detalles aquí</v>
      </c>
      <c r="M692" s="30" t="str">
        <f>IF(ISERROR(VLOOKUP($E692,Listas!$T$4:$Y$44,5,FALSE)),"",VLOOKUP($E692,Listas!$T$4:$Y$44,5,FALSE))</f>
        <v/>
      </c>
      <c r="N692" s="30" t="str">
        <f>IF(ISERROR(VLOOKUP($E692,Listas!$T$4:$Y$44,6,FALSE)),"",VLOOKUP($E692,Listas!$T$4:$Y$44,6,FALSE))</f>
        <v/>
      </c>
    </row>
    <row r="693" spans="1:14" x14ac:dyDescent="0.25">
      <c r="A693" s="14"/>
      <c r="B693" s="23" t="s">
        <v>942</v>
      </c>
      <c r="C693" s="14" t="s">
        <v>934</v>
      </c>
      <c r="D693" s="27" t="str">
        <f>IF(ISERROR(VLOOKUP($B693,Listas!$R$4:$S$16,2,FALSE)),"",VLOOKUP($B693,Listas!$R$4:$S$16,2,FALSE))</f>
        <v/>
      </c>
      <c r="E693" s="27" t="s">
        <v>985</v>
      </c>
      <c r="F693" s="27" t="s">
        <v>954</v>
      </c>
      <c r="G693" s="15"/>
      <c r="H693" s="15" t="s">
        <v>909</v>
      </c>
      <c r="I693" s="28" t="str">
        <f>IF(ISERROR(VLOOKUP($B693&amp;" "&amp;$J693,Listas!$AB$4:$AC$16,2,FALSE)),"",VLOOKUP($B693&amp;" "&amp;$J693,Listas!$AB$4:$AC$16,2,FALSE))</f>
        <v/>
      </c>
      <c r="J693" s="15" t="str">
        <f>IF(ISERROR(VLOOKUP($H693,Listas!$L$4:$M$7,2,FALSE)),"",VLOOKUP($H693,Listas!$L$4:$M$7,2,FALSE))</f>
        <v/>
      </c>
      <c r="K693" s="29" t="str">
        <f t="shared" si="10"/>
        <v/>
      </c>
      <c r="L693" s="29" t="str">
        <f>IF(C693="no",VLOOKUP(B693,Listas!$R$4:$Z$17,9, FALSE),"Por favor, introduzca detalles aquí")</f>
        <v>Por favor, introduzca detalles aquí</v>
      </c>
      <c r="M693" s="30" t="str">
        <f>IF(ISERROR(VLOOKUP($E693,Listas!$T$4:$Y$44,5,FALSE)),"",VLOOKUP($E693,Listas!$T$4:$Y$44,5,FALSE))</f>
        <v/>
      </c>
      <c r="N693" s="30" t="str">
        <f>IF(ISERROR(VLOOKUP($E693,Listas!$T$4:$Y$44,6,FALSE)),"",VLOOKUP($E693,Listas!$T$4:$Y$44,6,FALSE))</f>
        <v/>
      </c>
    </row>
    <row r="694" spans="1:14" x14ac:dyDescent="0.25">
      <c r="A694" s="14"/>
      <c r="B694" s="23" t="s">
        <v>942</v>
      </c>
      <c r="C694" s="14" t="s">
        <v>934</v>
      </c>
      <c r="D694" s="27" t="str">
        <f>IF(ISERROR(VLOOKUP($B694,Listas!$R$4:$S$16,2,FALSE)),"",VLOOKUP($B694,Listas!$R$4:$S$16,2,FALSE))</f>
        <v/>
      </c>
      <c r="E694" s="27" t="s">
        <v>985</v>
      </c>
      <c r="F694" s="27" t="s">
        <v>954</v>
      </c>
      <c r="G694" s="15"/>
      <c r="H694" s="15" t="s">
        <v>909</v>
      </c>
      <c r="I694" s="28" t="str">
        <f>IF(ISERROR(VLOOKUP($B694&amp;" "&amp;$J694,Listas!$AB$4:$AC$16,2,FALSE)),"",VLOOKUP($B694&amp;" "&amp;$J694,Listas!$AB$4:$AC$16,2,FALSE))</f>
        <v/>
      </c>
      <c r="J694" s="15" t="str">
        <f>IF(ISERROR(VLOOKUP($H694,Listas!$L$4:$M$7,2,FALSE)),"",VLOOKUP($H694,Listas!$L$4:$M$7,2,FALSE))</f>
        <v/>
      </c>
      <c r="K694" s="29" t="str">
        <f t="shared" si="10"/>
        <v/>
      </c>
      <c r="L694" s="29" t="str">
        <f>IF(C694="no",VLOOKUP(B694,Listas!$R$4:$Z$17,9, FALSE),"Por favor, introduzca detalles aquí")</f>
        <v>Por favor, introduzca detalles aquí</v>
      </c>
      <c r="M694" s="30" t="str">
        <f>IF(ISERROR(VLOOKUP($E694,Listas!$T$4:$Y$44,5,FALSE)),"",VLOOKUP($E694,Listas!$T$4:$Y$44,5,FALSE))</f>
        <v/>
      </c>
      <c r="N694" s="30" t="str">
        <f>IF(ISERROR(VLOOKUP($E694,Listas!$T$4:$Y$44,6,FALSE)),"",VLOOKUP($E694,Listas!$T$4:$Y$44,6,FALSE))</f>
        <v/>
      </c>
    </row>
    <row r="695" spans="1:14" x14ac:dyDescent="0.25">
      <c r="A695" s="14"/>
      <c r="B695" s="23" t="s">
        <v>942</v>
      </c>
      <c r="C695" s="14" t="s">
        <v>934</v>
      </c>
      <c r="D695" s="27" t="str">
        <f>IF(ISERROR(VLOOKUP($B695,Listas!$R$4:$S$16,2,FALSE)),"",VLOOKUP($B695,Listas!$R$4:$S$16,2,FALSE))</f>
        <v/>
      </c>
      <c r="E695" s="27" t="s">
        <v>985</v>
      </c>
      <c r="F695" s="27" t="s">
        <v>954</v>
      </c>
      <c r="G695" s="15"/>
      <c r="H695" s="15" t="s">
        <v>909</v>
      </c>
      <c r="I695" s="28" t="str">
        <f>IF(ISERROR(VLOOKUP($B695&amp;" "&amp;$J695,Listas!$AB$4:$AC$16,2,FALSE)),"",VLOOKUP($B695&amp;" "&amp;$J695,Listas!$AB$4:$AC$16,2,FALSE))</f>
        <v/>
      </c>
      <c r="J695" s="15" t="str">
        <f>IF(ISERROR(VLOOKUP($H695,Listas!$L$4:$M$7,2,FALSE)),"",VLOOKUP($H695,Listas!$L$4:$M$7,2,FALSE))</f>
        <v/>
      </c>
      <c r="K695" s="29" t="str">
        <f t="shared" si="10"/>
        <v/>
      </c>
      <c r="L695" s="29" t="str">
        <f>IF(C695="no",VLOOKUP(B695,Listas!$R$4:$Z$17,9, FALSE),"Por favor, introduzca detalles aquí")</f>
        <v>Por favor, introduzca detalles aquí</v>
      </c>
      <c r="M695" s="30" t="str">
        <f>IF(ISERROR(VLOOKUP($E695,Listas!$T$4:$Y$44,5,FALSE)),"",VLOOKUP($E695,Listas!$T$4:$Y$44,5,FALSE))</f>
        <v/>
      </c>
      <c r="N695" s="30" t="str">
        <f>IF(ISERROR(VLOOKUP($E695,Listas!$T$4:$Y$44,6,FALSE)),"",VLOOKUP($E695,Listas!$T$4:$Y$44,6,FALSE))</f>
        <v/>
      </c>
    </row>
    <row r="696" spans="1:14" x14ac:dyDescent="0.25">
      <c r="A696" s="14"/>
      <c r="B696" s="23" t="s">
        <v>942</v>
      </c>
      <c r="C696" s="14" t="s">
        <v>934</v>
      </c>
      <c r="D696" s="27" t="str">
        <f>IF(ISERROR(VLOOKUP($B696,Listas!$R$4:$S$16,2,FALSE)),"",VLOOKUP($B696,Listas!$R$4:$S$16,2,FALSE))</f>
        <v/>
      </c>
      <c r="E696" s="27" t="s">
        <v>985</v>
      </c>
      <c r="F696" s="27" t="s">
        <v>954</v>
      </c>
      <c r="G696" s="15"/>
      <c r="H696" s="15" t="s">
        <v>909</v>
      </c>
      <c r="I696" s="28" t="str">
        <f>IF(ISERROR(VLOOKUP($B696&amp;" "&amp;$J696,Listas!$AB$4:$AC$16,2,FALSE)),"",VLOOKUP($B696&amp;" "&amp;$J696,Listas!$AB$4:$AC$16,2,FALSE))</f>
        <v/>
      </c>
      <c r="J696" s="15" t="str">
        <f>IF(ISERROR(VLOOKUP($H696,Listas!$L$4:$M$7,2,FALSE)),"",VLOOKUP($H696,Listas!$L$4:$M$7,2,FALSE))</f>
        <v/>
      </c>
      <c r="K696" s="29" t="str">
        <f t="shared" si="10"/>
        <v/>
      </c>
      <c r="L696" s="29" t="str">
        <f>IF(C696="no",VLOOKUP(B696,Listas!$R$4:$Z$17,9, FALSE),"Por favor, introduzca detalles aquí")</f>
        <v>Por favor, introduzca detalles aquí</v>
      </c>
      <c r="M696" s="30" t="str">
        <f>IF(ISERROR(VLOOKUP($E696,Listas!$T$4:$Y$44,5,FALSE)),"",VLOOKUP($E696,Listas!$T$4:$Y$44,5,FALSE))</f>
        <v/>
      </c>
      <c r="N696" s="30" t="str">
        <f>IF(ISERROR(VLOOKUP($E696,Listas!$T$4:$Y$44,6,FALSE)),"",VLOOKUP($E696,Listas!$T$4:$Y$44,6,FALSE))</f>
        <v/>
      </c>
    </row>
    <row r="697" spans="1:14" x14ac:dyDescent="0.25">
      <c r="A697" s="14"/>
      <c r="B697" s="23" t="s">
        <v>942</v>
      </c>
      <c r="C697" s="14" t="s">
        <v>934</v>
      </c>
      <c r="D697" s="27" t="str">
        <f>IF(ISERROR(VLOOKUP($B697,Listas!$R$4:$S$16,2,FALSE)),"",VLOOKUP($B697,Listas!$R$4:$S$16,2,FALSE))</f>
        <v/>
      </c>
      <c r="E697" s="27" t="s">
        <v>985</v>
      </c>
      <c r="F697" s="27" t="s">
        <v>954</v>
      </c>
      <c r="G697" s="15"/>
      <c r="H697" s="15" t="s">
        <v>909</v>
      </c>
      <c r="I697" s="28" t="str">
        <f>IF(ISERROR(VLOOKUP($B697&amp;" "&amp;$J697,Listas!$AB$4:$AC$16,2,FALSE)),"",VLOOKUP($B697&amp;" "&amp;$J697,Listas!$AB$4:$AC$16,2,FALSE))</f>
        <v/>
      </c>
      <c r="J697" s="15" t="str">
        <f>IF(ISERROR(VLOOKUP($H697,Listas!$L$4:$M$7,2,FALSE)),"",VLOOKUP($H697,Listas!$L$4:$M$7,2,FALSE))</f>
        <v/>
      </c>
      <c r="K697" s="29" t="str">
        <f t="shared" si="10"/>
        <v/>
      </c>
      <c r="L697" s="29" t="str">
        <f>IF(C697="no",VLOOKUP(B697,Listas!$R$4:$Z$17,9, FALSE),"Por favor, introduzca detalles aquí")</f>
        <v>Por favor, introduzca detalles aquí</v>
      </c>
      <c r="M697" s="30" t="str">
        <f>IF(ISERROR(VLOOKUP($E697,Listas!$T$4:$Y$44,5,FALSE)),"",VLOOKUP($E697,Listas!$T$4:$Y$44,5,FALSE))</f>
        <v/>
      </c>
      <c r="N697" s="30" t="str">
        <f>IF(ISERROR(VLOOKUP($E697,Listas!$T$4:$Y$44,6,FALSE)),"",VLOOKUP($E697,Listas!$T$4:$Y$44,6,FALSE))</f>
        <v/>
      </c>
    </row>
    <row r="698" spans="1:14" x14ac:dyDescent="0.25">
      <c r="A698" s="14"/>
      <c r="B698" s="23" t="s">
        <v>942</v>
      </c>
      <c r="C698" s="14" t="s">
        <v>934</v>
      </c>
      <c r="D698" s="27" t="str">
        <f>IF(ISERROR(VLOOKUP($B698,Listas!$R$4:$S$16,2,FALSE)),"",VLOOKUP($B698,Listas!$R$4:$S$16,2,FALSE))</f>
        <v/>
      </c>
      <c r="E698" s="27" t="s">
        <v>985</v>
      </c>
      <c r="F698" s="27" t="s">
        <v>954</v>
      </c>
      <c r="G698" s="15"/>
      <c r="H698" s="15" t="s">
        <v>909</v>
      </c>
      <c r="I698" s="28" t="str">
        <f>IF(ISERROR(VLOOKUP($B698&amp;" "&amp;$J698,Listas!$AB$4:$AC$16,2,FALSE)),"",VLOOKUP($B698&amp;" "&amp;$J698,Listas!$AB$4:$AC$16,2,FALSE))</f>
        <v/>
      </c>
      <c r="J698" s="15" t="str">
        <f>IF(ISERROR(VLOOKUP($H698,Listas!$L$4:$M$7,2,FALSE)),"",VLOOKUP($H698,Listas!$L$4:$M$7,2,FALSE))</f>
        <v/>
      </c>
      <c r="K698" s="29" t="str">
        <f t="shared" si="10"/>
        <v/>
      </c>
      <c r="L698" s="29" t="str">
        <f>IF(C698="no",VLOOKUP(B698,Listas!$R$4:$Z$17,9, FALSE),"Por favor, introduzca detalles aquí")</f>
        <v>Por favor, introduzca detalles aquí</v>
      </c>
      <c r="M698" s="30" t="str">
        <f>IF(ISERROR(VLOOKUP($E698,Listas!$T$4:$Y$44,5,FALSE)),"",VLOOKUP($E698,Listas!$T$4:$Y$44,5,FALSE))</f>
        <v/>
      </c>
      <c r="N698" s="30" t="str">
        <f>IF(ISERROR(VLOOKUP($E698,Listas!$T$4:$Y$44,6,FALSE)),"",VLOOKUP($E698,Listas!$T$4:$Y$44,6,FALSE))</f>
        <v/>
      </c>
    </row>
    <row r="699" spans="1:14" x14ac:dyDescent="0.25">
      <c r="A699" s="14"/>
      <c r="B699" s="23" t="s">
        <v>942</v>
      </c>
      <c r="C699" s="14" t="s">
        <v>934</v>
      </c>
      <c r="D699" s="27" t="str">
        <f>IF(ISERROR(VLOOKUP($B699,Listas!$R$4:$S$16,2,FALSE)),"",VLOOKUP($B699,Listas!$R$4:$S$16,2,FALSE))</f>
        <v/>
      </c>
      <c r="E699" s="27" t="s">
        <v>985</v>
      </c>
      <c r="F699" s="27" t="s">
        <v>954</v>
      </c>
      <c r="G699" s="15"/>
      <c r="H699" s="15" t="s">
        <v>909</v>
      </c>
      <c r="I699" s="28" t="str">
        <f>IF(ISERROR(VLOOKUP($B699&amp;" "&amp;$J699,Listas!$AB$4:$AC$16,2,FALSE)),"",VLOOKUP($B699&amp;" "&amp;$J699,Listas!$AB$4:$AC$16,2,FALSE))</f>
        <v/>
      </c>
      <c r="J699" s="15" t="str">
        <f>IF(ISERROR(VLOOKUP($H699,Listas!$L$4:$M$7,2,FALSE)),"",VLOOKUP($H699,Listas!$L$4:$M$7,2,FALSE))</f>
        <v/>
      </c>
      <c r="K699" s="29" t="str">
        <f t="shared" si="10"/>
        <v/>
      </c>
      <c r="L699" s="29" t="str">
        <f>IF(C699="no",VLOOKUP(B699,Listas!$R$4:$Z$17,9, FALSE),"Por favor, introduzca detalles aquí")</f>
        <v>Por favor, introduzca detalles aquí</v>
      </c>
      <c r="M699" s="30" t="str">
        <f>IF(ISERROR(VLOOKUP($E699,Listas!$T$4:$Y$44,5,FALSE)),"",VLOOKUP($E699,Listas!$T$4:$Y$44,5,FALSE))</f>
        <v/>
      </c>
      <c r="N699" s="30" t="str">
        <f>IF(ISERROR(VLOOKUP($E699,Listas!$T$4:$Y$44,6,FALSE)),"",VLOOKUP($E699,Listas!$T$4:$Y$44,6,FALSE))</f>
        <v/>
      </c>
    </row>
    <row r="700" spans="1:14" x14ac:dyDescent="0.25">
      <c r="A700" s="14"/>
      <c r="B700" s="23" t="s">
        <v>942</v>
      </c>
      <c r="C700" s="14" t="s">
        <v>934</v>
      </c>
      <c r="D700" s="27" t="str">
        <f>IF(ISERROR(VLOOKUP($B700,Listas!$R$4:$S$16,2,FALSE)),"",VLOOKUP($B700,Listas!$R$4:$S$16,2,FALSE))</f>
        <v/>
      </c>
      <c r="E700" s="27" t="s">
        <v>985</v>
      </c>
      <c r="F700" s="27" t="s">
        <v>954</v>
      </c>
      <c r="G700" s="15"/>
      <c r="H700" s="15" t="s">
        <v>909</v>
      </c>
      <c r="I700" s="28" t="str">
        <f>IF(ISERROR(VLOOKUP($B700&amp;" "&amp;$J700,Listas!$AB$4:$AC$16,2,FALSE)),"",VLOOKUP($B700&amp;" "&amp;$J700,Listas!$AB$4:$AC$16,2,FALSE))</f>
        <v/>
      </c>
      <c r="J700" s="15" t="str">
        <f>IF(ISERROR(VLOOKUP($H700,Listas!$L$4:$M$7,2,FALSE)),"",VLOOKUP($H700,Listas!$L$4:$M$7,2,FALSE))</f>
        <v/>
      </c>
      <c r="K700" s="29" t="str">
        <f t="shared" si="10"/>
        <v/>
      </c>
      <c r="L700" s="29" t="str">
        <f>IF(C700="no",VLOOKUP(B700,Listas!$R$4:$Z$17,9, FALSE),"Por favor, introduzca detalles aquí")</f>
        <v>Por favor, introduzca detalles aquí</v>
      </c>
      <c r="M700" s="30" t="str">
        <f>IF(ISERROR(VLOOKUP($E700,Listas!$T$4:$Y$44,5,FALSE)),"",VLOOKUP($E700,Listas!$T$4:$Y$44,5,FALSE))</f>
        <v/>
      </c>
      <c r="N700" s="30" t="str">
        <f>IF(ISERROR(VLOOKUP($E700,Listas!$T$4:$Y$44,6,FALSE)),"",VLOOKUP($E700,Listas!$T$4:$Y$44,6,FALSE))</f>
        <v/>
      </c>
    </row>
    <row r="701" spans="1:14" x14ac:dyDescent="0.25">
      <c r="A701" s="14"/>
      <c r="B701" s="23" t="s">
        <v>942</v>
      </c>
      <c r="C701" s="14" t="s">
        <v>934</v>
      </c>
      <c r="D701" s="27" t="str">
        <f>IF(ISERROR(VLOOKUP($B701,Listas!$R$4:$S$16,2,FALSE)),"",VLOOKUP($B701,Listas!$R$4:$S$16,2,FALSE))</f>
        <v/>
      </c>
      <c r="E701" s="27" t="s">
        <v>985</v>
      </c>
      <c r="F701" s="27" t="s">
        <v>954</v>
      </c>
      <c r="G701" s="15"/>
      <c r="H701" s="15" t="s">
        <v>909</v>
      </c>
      <c r="I701" s="28" t="str">
        <f>IF(ISERROR(VLOOKUP($B701&amp;" "&amp;$J701,Listas!$AB$4:$AC$16,2,FALSE)),"",VLOOKUP($B701&amp;" "&amp;$J701,Listas!$AB$4:$AC$16,2,FALSE))</f>
        <v/>
      </c>
      <c r="J701" s="15" t="str">
        <f>IF(ISERROR(VLOOKUP($H701,Listas!$L$4:$M$7,2,FALSE)),"",VLOOKUP($H701,Listas!$L$4:$M$7,2,FALSE))</f>
        <v/>
      </c>
      <c r="K701" s="29" t="str">
        <f t="shared" si="10"/>
        <v/>
      </c>
      <c r="L701" s="29" t="str">
        <f>IF(C701="no",VLOOKUP(B701,Listas!$R$4:$Z$17,9, FALSE),"Por favor, introduzca detalles aquí")</f>
        <v>Por favor, introduzca detalles aquí</v>
      </c>
      <c r="M701" s="30" t="str">
        <f>IF(ISERROR(VLOOKUP($E701,Listas!$T$4:$Y$44,5,FALSE)),"",VLOOKUP($E701,Listas!$T$4:$Y$44,5,FALSE))</f>
        <v/>
      </c>
      <c r="N701" s="30" t="str">
        <f>IF(ISERROR(VLOOKUP($E701,Listas!$T$4:$Y$44,6,FALSE)),"",VLOOKUP($E701,Listas!$T$4:$Y$44,6,FALSE))</f>
        <v/>
      </c>
    </row>
    <row r="702" spans="1:14" x14ac:dyDescent="0.25">
      <c r="A702" s="14"/>
      <c r="B702" s="23" t="s">
        <v>942</v>
      </c>
      <c r="C702" s="14" t="s">
        <v>934</v>
      </c>
      <c r="D702" s="27" t="str">
        <f>IF(ISERROR(VLOOKUP($B702,Listas!$R$4:$S$16,2,FALSE)),"",VLOOKUP($B702,Listas!$R$4:$S$16,2,FALSE))</f>
        <v/>
      </c>
      <c r="E702" s="27" t="s">
        <v>985</v>
      </c>
      <c r="F702" s="27" t="s">
        <v>954</v>
      </c>
      <c r="G702" s="15"/>
      <c r="H702" s="15" t="s">
        <v>909</v>
      </c>
      <c r="I702" s="28" t="str">
        <f>IF(ISERROR(VLOOKUP($B702&amp;" "&amp;$J702,Listas!$AB$4:$AC$16,2,FALSE)),"",VLOOKUP($B702&amp;" "&amp;$J702,Listas!$AB$4:$AC$16,2,FALSE))</f>
        <v/>
      </c>
      <c r="J702" s="15" t="str">
        <f>IF(ISERROR(VLOOKUP($H702,Listas!$L$4:$M$7,2,FALSE)),"",VLOOKUP($H702,Listas!$L$4:$M$7,2,FALSE))</f>
        <v/>
      </c>
      <c r="K702" s="29" t="str">
        <f t="shared" si="10"/>
        <v/>
      </c>
      <c r="L702" s="29" t="str">
        <f>IF(C702="no",VLOOKUP(B702,Listas!$R$4:$Z$17,9, FALSE),"Por favor, introduzca detalles aquí")</f>
        <v>Por favor, introduzca detalles aquí</v>
      </c>
      <c r="M702" s="30" t="str">
        <f>IF(ISERROR(VLOOKUP($E702,Listas!$T$4:$Y$44,5,FALSE)),"",VLOOKUP($E702,Listas!$T$4:$Y$44,5,FALSE))</f>
        <v/>
      </c>
      <c r="N702" s="30" t="str">
        <f>IF(ISERROR(VLOOKUP($E702,Listas!$T$4:$Y$44,6,FALSE)),"",VLOOKUP($E702,Listas!$T$4:$Y$44,6,FALSE))</f>
        <v/>
      </c>
    </row>
    <row r="703" spans="1:14" x14ac:dyDescent="0.25">
      <c r="A703" s="14"/>
      <c r="B703" s="23" t="s">
        <v>942</v>
      </c>
      <c r="C703" s="14" t="s">
        <v>934</v>
      </c>
      <c r="D703" s="27" t="str">
        <f>IF(ISERROR(VLOOKUP($B703,Listas!$R$4:$S$16,2,FALSE)),"",VLOOKUP($B703,Listas!$R$4:$S$16,2,FALSE))</f>
        <v/>
      </c>
      <c r="E703" s="27" t="s">
        <v>985</v>
      </c>
      <c r="F703" s="27" t="s">
        <v>954</v>
      </c>
      <c r="G703" s="15"/>
      <c r="H703" s="15" t="s">
        <v>909</v>
      </c>
      <c r="I703" s="28" t="str">
        <f>IF(ISERROR(VLOOKUP($B703&amp;" "&amp;$J703,Listas!$AB$4:$AC$16,2,FALSE)),"",VLOOKUP($B703&amp;" "&amp;$J703,Listas!$AB$4:$AC$16,2,FALSE))</f>
        <v/>
      </c>
      <c r="J703" s="15" t="str">
        <f>IF(ISERROR(VLOOKUP($H703,Listas!$L$4:$M$7,2,FALSE)),"",VLOOKUP($H703,Listas!$L$4:$M$7,2,FALSE))</f>
        <v/>
      </c>
      <c r="K703" s="29" t="str">
        <f t="shared" si="10"/>
        <v/>
      </c>
      <c r="L703" s="29" t="str">
        <f>IF(C703="no",VLOOKUP(B703,Listas!$R$4:$Z$17,9, FALSE),"Por favor, introduzca detalles aquí")</f>
        <v>Por favor, introduzca detalles aquí</v>
      </c>
      <c r="M703" s="30" t="str">
        <f>IF(ISERROR(VLOOKUP($E703,Listas!$T$4:$Y$44,5,FALSE)),"",VLOOKUP($E703,Listas!$T$4:$Y$44,5,FALSE))</f>
        <v/>
      </c>
      <c r="N703" s="30" t="str">
        <f>IF(ISERROR(VLOOKUP($E703,Listas!$T$4:$Y$44,6,FALSE)),"",VLOOKUP($E703,Listas!$T$4:$Y$44,6,FALSE))</f>
        <v/>
      </c>
    </row>
    <row r="704" spans="1:14" x14ac:dyDescent="0.25">
      <c r="A704" s="14"/>
      <c r="B704" s="23" t="s">
        <v>942</v>
      </c>
      <c r="C704" s="14" t="s">
        <v>934</v>
      </c>
      <c r="D704" s="27" t="str">
        <f>IF(ISERROR(VLOOKUP($B704,Listas!$R$4:$S$16,2,FALSE)),"",VLOOKUP($B704,Listas!$R$4:$S$16,2,FALSE))</f>
        <v/>
      </c>
      <c r="E704" s="27" t="s">
        <v>985</v>
      </c>
      <c r="F704" s="27" t="s">
        <v>954</v>
      </c>
      <c r="G704" s="15"/>
      <c r="H704" s="15" t="s">
        <v>909</v>
      </c>
      <c r="I704" s="28" t="str">
        <f>IF(ISERROR(VLOOKUP($B704&amp;" "&amp;$J704,Listas!$AB$4:$AC$16,2,FALSE)),"",VLOOKUP($B704&amp;" "&amp;$J704,Listas!$AB$4:$AC$16,2,FALSE))</f>
        <v/>
      </c>
      <c r="J704" s="15" t="str">
        <f>IF(ISERROR(VLOOKUP($H704,Listas!$L$4:$M$7,2,FALSE)),"",VLOOKUP($H704,Listas!$L$4:$M$7,2,FALSE))</f>
        <v/>
      </c>
      <c r="K704" s="29" t="str">
        <f t="shared" si="10"/>
        <v/>
      </c>
      <c r="L704" s="29" t="str">
        <f>IF(C704="no",VLOOKUP(B704,Listas!$R$4:$Z$17,9, FALSE),"Por favor, introduzca detalles aquí")</f>
        <v>Por favor, introduzca detalles aquí</v>
      </c>
      <c r="M704" s="30" t="str">
        <f>IF(ISERROR(VLOOKUP($E704,Listas!$T$4:$Y$44,5,FALSE)),"",VLOOKUP($E704,Listas!$T$4:$Y$44,5,FALSE))</f>
        <v/>
      </c>
      <c r="N704" s="30" t="str">
        <f>IF(ISERROR(VLOOKUP($E704,Listas!$T$4:$Y$44,6,FALSE)),"",VLOOKUP($E704,Listas!$T$4:$Y$44,6,FALSE))</f>
        <v/>
      </c>
    </row>
    <row r="705" spans="1:14" x14ac:dyDescent="0.25">
      <c r="A705" s="14"/>
      <c r="B705" s="23" t="s">
        <v>942</v>
      </c>
      <c r="C705" s="14" t="s">
        <v>934</v>
      </c>
      <c r="D705" s="27" t="str">
        <f>IF(ISERROR(VLOOKUP($B705,Listas!$R$4:$S$16,2,FALSE)),"",VLOOKUP($B705,Listas!$R$4:$S$16,2,FALSE))</f>
        <v/>
      </c>
      <c r="E705" s="27" t="s">
        <v>985</v>
      </c>
      <c r="F705" s="27" t="s">
        <v>954</v>
      </c>
      <c r="G705" s="15"/>
      <c r="H705" s="15" t="s">
        <v>909</v>
      </c>
      <c r="I705" s="28" t="str">
        <f>IF(ISERROR(VLOOKUP($B705&amp;" "&amp;$J705,Listas!$AB$4:$AC$16,2,FALSE)),"",VLOOKUP($B705&amp;" "&amp;$J705,Listas!$AB$4:$AC$16,2,FALSE))</f>
        <v/>
      </c>
      <c r="J705" s="15" t="str">
        <f>IF(ISERROR(VLOOKUP($H705,Listas!$L$4:$M$7,2,FALSE)),"",VLOOKUP($H705,Listas!$L$4:$M$7,2,FALSE))</f>
        <v/>
      </c>
      <c r="K705" s="29" t="str">
        <f t="shared" si="10"/>
        <v/>
      </c>
      <c r="L705" s="29" t="str">
        <f>IF(C705="no",VLOOKUP(B705,Listas!$R$4:$Z$17,9, FALSE),"Por favor, introduzca detalles aquí")</f>
        <v>Por favor, introduzca detalles aquí</v>
      </c>
      <c r="M705" s="30" t="str">
        <f>IF(ISERROR(VLOOKUP($E705,Listas!$T$4:$Y$44,5,FALSE)),"",VLOOKUP($E705,Listas!$T$4:$Y$44,5,FALSE))</f>
        <v/>
      </c>
      <c r="N705" s="30" t="str">
        <f>IF(ISERROR(VLOOKUP($E705,Listas!$T$4:$Y$44,6,FALSE)),"",VLOOKUP($E705,Listas!$T$4:$Y$44,6,FALSE))</f>
        <v/>
      </c>
    </row>
    <row r="706" spans="1:14" x14ac:dyDescent="0.25">
      <c r="A706" s="14"/>
      <c r="B706" s="23" t="s">
        <v>942</v>
      </c>
      <c r="C706" s="14" t="s">
        <v>934</v>
      </c>
      <c r="D706" s="27" t="str">
        <f>IF(ISERROR(VLOOKUP($B706,Listas!$R$4:$S$16,2,FALSE)),"",VLOOKUP($B706,Listas!$R$4:$S$16,2,FALSE))</f>
        <v/>
      </c>
      <c r="E706" s="27" t="s">
        <v>985</v>
      </c>
      <c r="F706" s="27" t="s">
        <v>954</v>
      </c>
      <c r="G706" s="15"/>
      <c r="H706" s="15" t="s">
        <v>909</v>
      </c>
      <c r="I706" s="28" t="str">
        <f>IF(ISERROR(VLOOKUP($B706&amp;" "&amp;$J706,Listas!$AB$4:$AC$16,2,FALSE)),"",VLOOKUP($B706&amp;" "&amp;$J706,Listas!$AB$4:$AC$16,2,FALSE))</f>
        <v/>
      </c>
      <c r="J706" s="15" t="str">
        <f>IF(ISERROR(VLOOKUP($H706,Listas!$L$4:$M$7,2,FALSE)),"",VLOOKUP($H706,Listas!$L$4:$M$7,2,FALSE))</f>
        <v/>
      </c>
      <c r="K706" s="29" t="str">
        <f t="shared" si="10"/>
        <v/>
      </c>
      <c r="L706" s="29" t="str">
        <f>IF(C706="no",VLOOKUP(B706,Listas!$R$4:$Z$17,9, FALSE),"Por favor, introduzca detalles aquí")</f>
        <v>Por favor, introduzca detalles aquí</v>
      </c>
      <c r="M706" s="30" t="str">
        <f>IF(ISERROR(VLOOKUP($E706,Listas!$T$4:$Y$44,5,FALSE)),"",VLOOKUP($E706,Listas!$T$4:$Y$44,5,FALSE))</f>
        <v/>
      </c>
      <c r="N706" s="30" t="str">
        <f>IF(ISERROR(VLOOKUP($E706,Listas!$T$4:$Y$44,6,FALSE)),"",VLOOKUP($E706,Listas!$T$4:$Y$44,6,FALSE))</f>
        <v/>
      </c>
    </row>
    <row r="707" spans="1:14" x14ac:dyDescent="0.25">
      <c r="A707" s="14"/>
      <c r="B707" s="23" t="s">
        <v>942</v>
      </c>
      <c r="C707" s="14" t="s">
        <v>934</v>
      </c>
      <c r="D707" s="27" t="str">
        <f>IF(ISERROR(VLOOKUP($B707,Listas!$R$4:$S$16,2,FALSE)),"",VLOOKUP($B707,Listas!$R$4:$S$16,2,FALSE))</f>
        <v/>
      </c>
      <c r="E707" s="27" t="s">
        <v>985</v>
      </c>
      <c r="F707" s="27" t="s">
        <v>954</v>
      </c>
      <c r="G707" s="15"/>
      <c r="H707" s="15" t="s">
        <v>909</v>
      </c>
      <c r="I707" s="28" t="str">
        <f>IF(ISERROR(VLOOKUP($B707&amp;" "&amp;$J707,Listas!$AB$4:$AC$16,2,FALSE)),"",VLOOKUP($B707&amp;" "&amp;$J707,Listas!$AB$4:$AC$16,2,FALSE))</f>
        <v/>
      </c>
      <c r="J707" s="15" t="str">
        <f>IF(ISERROR(VLOOKUP($H707,Listas!$L$4:$M$7,2,FALSE)),"",VLOOKUP($H707,Listas!$L$4:$M$7,2,FALSE))</f>
        <v/>
      </c>
      <c r="K707" s="29" t="str">
        <f t="shared" si="10"/>
        <v/>
      </c>
      <c r="L707" s="29" t="str">
        <f>IF(C707="no",VLOOKUP(B707,Listas!$R$4:$Z$17,9, FALSE),"Por favor, introduzca detalles aquí")</f>
        <v>Por favor, introduzca detalles aquí</v>
      </c>
      <c r="M707" s="30" t="str">
        <f>IF(ISERROR(VLOOKUP($E707,Listas!$T$4:$Y$44,5,FALSE)),"",VLOOKUP($E707,Listas!$T$4:$Y$44,5,FALSE))</f>
        <v/>
      </c>
      <c r="N707" s="30" t="str">
        <f>IF(ISERROR(VLOOKUP($E707,Listas!$T$4:$Y$44,6,FALSE)),"",VLOOKUP($E707,Listas!$T$4:$Y$44,6,FALSE))</f>
        <v/>
      </c>
    </row>
    <row r="708" spans="1:14" x14ac:dyDescent="0.25">
      <c r="A708" s="14"/>
      <c r="B708" s="23" t="s">
        <v>942</v>
      </c>
      <c r="C708" s="14" t="s">
        <v>934</v>
      </c>
      <c r="D708" s="27" t="str">
        <f>IF(ISERROR(VLOOKUP($B708,Listas!$R$4:$S$16,2,FALSE)),"",VLOOKUP($B708,Listas!$R$4:$S$16,2,FALSE))</f>
        <v/>
      </c>
      <c r="E708" s="27" t="s">
        <v>985</v>
      </c>
      <c r="F708" s="27" t="s">
        <v>954</v>
      </c>
      <c r="G708" s="15"/>
      <c r="H708" s="15" t="s">
        <v>909</v>
      </c>
      <c r="I708" s="28" t="str">
        <f>IF(ISERROR(VLOOKUP($B708&amp;" "&amp;$J708,Listas!$AB$4:$AC$16,2,FALSE)),"",VLOOKUP($B708&amp;" "&amp;$J708,Listas!$AB$4:$AC$16,2,FALSE))</f>
        <v/>
      </c>
      <c r="J708" s="15" t="str">
        <f>IF(ISERROR(VLOOKUP($H708,Listas!$L$4:$M$7,2,FALSE)),"",VLOOKUP($H708,Listas!$L$4:$M$7,2,FALSE))</f>
        <v/>
      </c>
      <c r="K708" s="29" t="str">
        <f t="shared" si="10"/>
        <v/>
      </c>
      <c r="L708" s="29" t="str">
        <f>IF(C708="no",VLOOKUP(B708,Listas!$R$4:$Z$17,9, FALSE),"Por favor, introduzca detalles aquí")</f>
        <v>Por favor, introduzca detalles aquí</v>
      </c>
      <c r="M708" s="30" t="str">
        <f>IF(ISERROR(VLOOKUP($E708,Listas!$T$4:$Y$44,5,FALSE)),"",VLOOKUP($E708,Listas!$T$4:$Y$44,5,FALSE))</f>
        <v/>
      </c>
      <c r="N708" s="30" t="str">
        <f>IF(ISERROR(VLOOKUP($E708,Listas!$T$4:$Y$44,6,FALSE)),"",VLOOKUP($E708,Listas!$T$4:$Y$44,6,FALSE))</f>
        <v/>
      </c>
    </row>
    <row r="709" spans="1:14" x14ac:dyDescent="0.25">
      <c r="A709" s="14"/>
      <c r="B709" s="23" t="s">
        <v>942</v>
      </c>
      <c r="C709" s="14" t="s">
        <v>934</v>
      </c>
      <c r="D709" s="27" t="str">
        <f>IF(ISERROR(VLOOKUP($B709,Listas!$R$4:$S$16,2,FALSE)),"",VLOOKUP($B709,Listas!$R$4:$S$16,2,FALSE))</f>
        <v/>
      </c>
      <c r="E709" s="27" t="s">
        <v>985</v>
      </c>
      <c r="F709" s="27" t="s">
        <v>954</v>
      </c>
      <c r="G709" s="15"/>
      <c r="H709" s="15" t="s">
        <v>909</v>
      </c>
      <c r="I709" s="28" t="str">
        <f>IF(ISERROR(VLOOKUP($B709&amp;" "&amp;$J709,Listas!$AB$4:$AC$16,2,FALSE)),"",VLOOKUP($B709&amp;" "&amp;$J709,Listas!$AB$4:$AC$16,2,FALSE))</f>
        <v/>
      </c>
      <c r="J709" s="15" t="str">
        <f>IF(ISERROR(VLOOKUP($H709,Listas!$L$4:$M$7,2,FALSE)),"",VLOOKUP($H709,Listas!$L$4:$M$7,2,FALSE))</f>
        <v/>
      </c>
      <c r="K709" s="29" t="str">
        <f t="shared" si="10"/>
        <v/>
      </c>
      <c r="L709" s="29" t="str">
        <f>IF(C709="no",VLOOKUP(B709,Listas!$R$4:$Z$17,9, FALSE),"Por favor, introduzca detalles aquí")</f>
        <v>Por favor, introduzca detalles aquí</v>
      </c>
      <c r="M709" s="30" t="str">
        <f>IF(ISERROR(VLOOKUP($E709,Listas!$T$4:$Y$44,5,FALSE)),"",VLOOKUP($E709,Listas!$T$4:$Y$44,5,FALSE))</f>
        <v/>
      </c>
      <c r="N709" s="30" t="str">
        <f>IF(ISERROR(VLOOKUP($E709,Listas!$T$4:$Y$44,6,FALSE)),"",VLOOKUP($E709,Listas!$T$4:$Y$44,6,FALSE))</f>
        <v/>
      </c>
    </row>
    <row r="710" spans="1:14" x14ac:dyDescent="0.25">
      <c r="A710" s="14"/>
      <c r="B710" s="23" t="s">
        <v>942</v>
      </c>
      <c r="C710" s="14" t="s">
        <v>934</v>
      </c>
      <c r="D710" s="27" t="str">
        <f>IF(ISERROR(VLOOKUP($B710,Listas!$R$4:$S$16,2,FALSE)),"",VLOOKUP($B710,Listas!$R$4:$S$16,2,FALSE))</f>
        <v/>
      </c>
      <c r="E710" s="27" t="s">
        <v>985</v>
      </c>
      <c r="F710" s="27" t="s">
        <v>954</v>
      </c>
      <c r="G710" s="15"/>
      <c r="H710" s="15" t="s">
        <v>909</v>
      </c>
      <c r="I710" s="28" t="str">
        <f>IF(ISERROR(VLOOKUP($B710&amp;" "&amp;$J710,Listas!$AB$4:$AC$16,2,FALSE)),"",VLOOKUP($B710&amp;" "&amp;$J710,Listas!$AB$4:$AC$16,2,FALSE))</f>
        <v/>
      </c>
      <c r="J710" s="15" t="str">
        <f>IF(ISERROR(VLOOKUP($H710,Listas!$L$4:$M$7,2,FALSE)),"",VLOOKUP($H710,Listas!$L$4:$M$7,2,FALSE))</f>
        <v/>
      </c>
      <c r="K710" s="29" t="str">
        <f t="shared" si="10"/>
        <v/>
      </c>
      <c r="L710" s="29" t="str">
        <f>IF(C710="no",VLOOKUP(B710,Listas!$R$4:$Z$17,9, FALSE),"Por favor, introduzca detalles aquí")</f>
        <v>Por favor, introduzca detalles aquí</v>
      </c>
      <c r="M710" s="30" t="str">
        <f>IF(ISERROR(VLOOKUP($E710,Listas!$T$4:$Y$44,5,FALSE)),"",VLOOKUP($E710,Listas!$T$4:$Y$44,5,FALSE))</f>
        <v/>
      </c>
      <c r="N710" s="30" t="str">
        <f>IF(ISERROR(VLOOKUP($E710,Listas!$T$4:$Y$44,6,FALSE)),"",VLOOKUP($E710,Listas!$T$4:$Y$44,6,FALSE))</f>
        <v/>
      </c>
    </row>
    <row r="711" spans="1:14" x14ac:dyDescent="0.25">
      <c r="A711" s="14"/>
      <c r="B711" s="23" t="s">
        <v>942</v>
      </c>
      <c r="C711" s="14" t="s">
        <v>934</v>
      </c>
      <c r="D711" s="27" t="str">
        <f>IF(ISERROR(VLOOKUP($B711,Listas!$R$4:$S$16,2,FALSE)),"",VLOOKUP($B711,Listas!$R$4:$S$16,2,FALSE))</f>
        <v/>
      </c>
      <c r="E711" s="27" t="s">
        <v>985</v>
      </c>
      <c r="F711" s="27" t="s">
        <v>954</v>
      </c>
      <c r="G711" s="15"/>
      <c r="H711" s="15" t="s">
        <v>909</v>
      </c>
      <c r="I711" s="28" t="str">
        <f>IF(ISERROR(VLOOKUP($B711&amp;" "&amp;$J711,Listas!$AB$4:$AC$16,2,FALSE)),"",VLOOKUP($B711&amp;" "&amp;$J711,Listas!$AB$4:$AC$16,2,FALSE))</f>
        <v/>
      </c>
      <c r="J711" s="15" t="str">
        <f>IF(ISERROR(VLOOKUP($H711,Listas!$L$4:$M$7,2,FALSE)),"",VLOOKUP($H711,Listas!$L$4:$M$7,2,FALSE))</f>
        <v/>
      </c>
      <c r="K711" s="29" t="str">
        <f t="shared" si="10"/>
        <v/>
      </c>
      <c r="L711" s="29" t="str">
        <f>IF(C711="no",VLOOKUP(B711,Listas!$R$4:$Z$17,9, FALSE),"Por favor, introduzca detalles aquí")</f>
        <v>Por favor, introduzca detalles aquí</v>
      </c>
      <c r="M711" s="30" t="str">
        <f>IF(ISERROR(VLOOKUP($E711,Listas!$T$4:$Y$44,5,FALSE)),"",VLOOKUP($E711,Listas!$T$4:$Y$44,5,FALSE))</f>
        <v/>
      </c>
      <c r="N711" s="30" t="str">
        <f>IF(ISERROR(VLOOKUP($E711,Listas!$T$4:$Y$44,6,FALSE)),"",VLOOKUP($E711,Listas!$T$4:$Y$44,6,FALSE))</f>
        <v/>
      </c>
    </row>
    <row r="712" spans="1:14" x14ac:dyDescent="0.25">
      <c r="A712" s="14"/>
      <c r="B712" s="23" t="s">
        <v>942</v>
      </c>
      <c r="C712" s="14" t="s">
        <v>934</v>
      </c>
      <c r="D712" s="27" t="str">
        <f>IF(ISERROR(VLOOKUP($B712,Listas!$R$4:$S$16,2,FALSE)),"",VLOOKUP($B712,Listas!$R$4:$S$16,2,FALSE))</f>
        <v/>
      </c>
      <c r="E712" s="27" t="s">
        <v>985</v>
      </c>
      <c r="F712" s="27" t="s">
        <v>954</v>
      </c>
      <c r="G712" s="15"/>
      <c r="H712" s="15" t="s">
        <v>909</v>
      </c>
      <c r="I712" s="28" t="str">
        <f>IF(ISERROR(VLOOKUP($B712&amp;" "&amp;$J712,Listas!$AB$4:$AC$16,2,FALSE)),"",VLOOKUP($B712&amp;" "&amp;$J712,Listas!$AB$4:$AC$16,2,FALSE))</f>
        <v/>
      </c>
      <c r="J712" s="15" t="str">
        <f>IF(ISERROR(VLOOKUP($H712,Listas!$L$4:$M$7,2,FALSE)),"",VLOOKUP($H712,Listas!$L$4:$M$7,2,FALSE))</f>
        <v/>
      </c>
      <c r="K712" s="29" t="str">
        <f t="shared" ref="K712:K775" si="11">IF(ISERROR(G712*I712),"",G712*I712)</f>
        <v/>
      </c>
      <c r="L712" s="29" t="str">
        <f>IF(C712="no",VLOOKUP(B712,Listas!$R$4:$Z$17,9, FALSE),"Por favor, introduzca detalles aquí")</f>
        <v>Por favor, introduzca detalles aquí</v>
      </c>
      <c r="M712" s="30" t="str">
        <f>IF(ISERROR(VLOOKUP($E712,Listas!$T$4:$Y$44,5,FALSE)),"",VLOOKUP($E712,Listas!$T$4:$Y$44,5,FALSE))</f>
        <v/>
      </c>
      <c r="N712" s="30" t="str">
        <f>IF(ISERROR(VLOOKUP($E712,Listas!$T$4:$Y$44,6,FALSE)),"",VLOOKUP($E712,Listas!$T$4:$Y$44,6,FALSE))</f>
        <v/>
      </c>
    </row>
    <row r="713" spans="1:14" x14ac:dyDescent="0.25">
      <c r="A713" s="14"/>
      <c r="B713" s="23" t="s">
        <v>942</v>
      </c>
      <c r="C713" s="14" t="s">
        <v>934</v>
      </c>
      <c r="D713" s="27" t="str">
        <f>IF(ISERROR(VLOOKUP($B713,Listas!$R$4:$S$16,2,FALSE)),"",VLOOKUP($B713,Listas!$R$4:$S$16,2,FALSE))</f>
        <v/>
      </c>
      <c r="E713" s="27" t="s">
        <v>985</v>
      </c>
      <c r="F713" s="27" t="s">
        <v>954</v>
      </c>
      <c r="G713" s="15"/>
      <c r="H713" s="15" t="s">
        <v>909</v>
      </c>
      <c r="I713" s="28" t="str">
        <f>IF(ISERROR(VLOOKUP($B713&amp;" "&amp;$J713,Listas!$AB$4:$AC$16,2,FALSE)),"",VLOOKUP($B713&amp;" "&amp;$J713,Listas!$AB$4:$AC$16,2,FALSE))</f>
        <v/>
      </c>
      <c r="J713" s="15" t="str">
        <f>IF(ISERROR(VLOOKUP($H713,Listas!$L$4:$M$7,2,FALSE)),"",VLOOKUP($H713,Listas!$L$4:$M$7,2,FALSE))</f>
        <v/>
      </c>
      <c r="K713" s="29" t="str">
        <f t="shared" si="11"/>
        <v/>
      </c>
      <c r="L713" s="29" t="str">
        <f>IF(C713="no",VLOOKUP(B713,Listas!$R$4:$Z$17,9, FALSE),"Por favor, introduzca detalles aquí")</f>
        <v>Por favor, introduzca detalles aquí</v>
      </c>
      <c r="M713" s="30" t="str">
        <f>IF(ISERROR(VLOOKUP($E713,Listas!$T$4:$Y$44,5,FALSE)),"",VLOOKUP($E713,Listas!$T$4:$Y$44,5,FALSE))</f>
        <v/>
      </c>
      <c r="N713" s="30" t="str">
        <f>IF(ISERROR(VLOOKUP($E713,Listas!$T$4:$Y$44,6,FALSE)),"",VLOOKUP($E713,Listas!$T$4:$Y$44,6,FALSE))</f>
        <v/>
      </c>
    </row>
    <row r="714" spans="1:14" x14ac:dyDescent="0.25">
      <c r="A714" s="14"/>
      <c r="B714" s="23" t="s">
        <v>942</v>
      </c>
      <c r="C714" s="14" t="s">
        <v>934</v>
      </c>
      <c r="D714" s="27" t="str">
        <f>IF(ISERROR(VLOOKUP($B714,Listas!$R$4:$S$16,2,FALSE)),"",VLOOKUP($B714,Listas!$R$4:$S$16,2,FALSE))</f>
        <v/>
      </c>
      <c r="E714" s="27" t="s">
        <v>985</v>
      </c>
      <c r="F714" s="27" t="s">
        <v>954</v>
      </c>
      <c r="G714" s="15"/>
      <c r="H714" s="15" t="s">
        <v>909</v>
      </c>
      <c r="I714" s="28" t="str">
        <f>IF(ISERROR(VLOOKUP($B714&amp;" "&amp;$J714,Listas!$AB$4:$AC$16,2,FALSE)),"",VLOOKUP($B714&amp;" "&amp;$J714,Listas!$AB$4:$AC$16,2,FALSE))</f>
        <v/>
      </c>
      <c r="J714" s="15" t="str">
        <f>IF(ISERROR(VLOOKUP($H714,Listas!$L$4:$M$7,2,FALSE)),"",VLOOKUP($H714,Listas!$L$4:$M$7,2,FALSE))</f>
        <v/>
      </c>
      <c r="K714" s="29" t="str">
        <f t="shared" si="11"/>
        <v/>
      </c>
      <c r="L714" s="29" t="str">
        <f>IF(C714="no",VLOOKUP(B714,Listas!$R$4:$Z$17,9, FALSE),"Por favor, introduzca detalles aquí")</f>
        <v>Por favor, introduzca detalles aquí</v>
      </c>
      <c r="M714" s="30" t="str">
        <f>IF(ISERROR(VLOOKUP($E714,Listas!$T$4:$Y$44,5,FALSE)),"",VLOOKUP($E714,Listas!$T$4:$Y$44,5,FALSE))</f>
        <v/>
      </c>
      <c r="N714" s="30" t="str">
        <f>IF(ISERROR(VLOOKUP($E714,Listas!$T$4:$Y$44,6,FALSE)),"",VLOOKUP($E714,Listas!$T$4:$Y$44,6,FALSE))</f>
        <v/>
      </c>
    </row>
    <row r="715" spans="1:14" x14ac:dyDescent="0.25">
      <c r="A715" s="14"/>
      <c r="B715" s="23" t="s">
        <v>942</v>
      </c>
      <c r="C715" s="14" t="s">
        <v>934</v>
      </c>
      <c r="D715" s="27" t="str">
        <f>IF(ISERROR(VLOOKUP($B715,Listas!$R$4:$S$16,2,FALSE)),"",VLOOKUP($B715,Listas!$R$4:$S$16,2,FALSE))</f>
        <v/>
      </c>
      <c r="E715" s="27" t="s">
        <v>985</v>
      </c>
      <c r="F715" s="27" t="s">
        <v>954</v>
      </c>
      <c r="G715" s="15"/>
      <c r="H715" s="15" t="s">
        <v>909</v>
      </c>
      <c r="I715" s="28" t="str">
        <f>IF(ISERROR(VLOOKUP($B715&amp;" "&amp;$J715,Listas!$AB$4:$AC$16,2,FALSE)),"",VLOOKUP($B715&amp;" "&amp;$J715,Listas!$AB$4:$AC$16,2,FALSE))</f>
        <v/>
      </c>
      <c r="J715" s="15" t="str">
        <f>IF(ISERROR(VLOOKUP($H715,Listas!$L$4:$M$7,2,FALSE)),"",VLOOKUP($H715,Listas!$L$4:$M$7,2,FALSE))</f>
        <v/>
      </c>
      <c r="K715" s="29" t="str">
        <f t="shared" si="11"/>
        <v/>
      </c>
      <c r="L715" s="29" t="str">
        <f>IF(C715="no",VLOOKUP(B715,Listas!$R$4:$Z$17,9, FALSE),"Por favor, introduzca detalles aquí")</f>
        <v>Por favor, introduzca detalles aquí</v>
      </c>
      <c r="M715" s="30" t="str">
        <f>IF(ISERROR(VLOOKUP($E715,Listas!$T$4:$Y$44,5,FALSE)),"",VLOOKUP($E715,Listas!$T$4:$Y$44,5,FALSE))</f>
        <v/>
      </c>
      <c r="N715" s="30" t="str">
        <f>IF(ISERROR(VLOOKUP($E715,Listas!$T$4:$Y$44,6,FALSE)),"",VLOOKUP($E715,Listas!$T$4:$Y$44,6,FALSE))</f>
        <v/>
      </c>
    </row>
    <row r="716" spans="1:14" x14ac:dyDescent="0.25">
      <c r="A716" s="14"/>
      <c r="B716" s="23" t="s">
        <v>942</v>
      </c>
      <c r="C716" s="14" t="s">
        <v>934</v>
      </c>
      <c r="D716" s="27" t="str">
        <f>IF(ISERROR(VLOOKUP($B716,Listas!$R$4:$S$16,2,FALSE)),"",VLOOKUP($B716,Listas!$R$4:$S$16,2,FALSE))</f>
        <v/>
      </c>
      <c r="E716" s="27" t="s">
        <v>985</v>
      </c>
      <c r="F716" s="27" t="s">
        <v>954</v>
      </c>
      <c r="G716" s="15"/>
      <c r="H716" s="15" t="s">
        <v>909</v>
      </c>
      <c r="I716" s="28" t="str">
        <f>IF(ISERROR(VLOOKUP($B716&amp;" "&amp;$J716,Listas!$AB$4:$AC$16,2,FALSE)),"",VLOOKUP($B716&amp;" "&amp;$J716,Listas!$AB$4:$AC$16,2,FALSE))</f>
        <v/>
      </c>
      <c r="J716" s="15" t="str">
        <f>IF(ISERROR(VLOOKUP($H716,Listas!$L$4:$M$7,2,FALSE)),"",VLOOKUP($H716,Listas!$L$4:$M$7,2,FALSE))</f>
        <v/>
      </c>
      <c r="K716" s="29" t="str">
        <f t="shared" si="11"/>
        <v/>
      </c>
      <c r="L716" s="29" t="str">
        <f>IF(C716="no",VLOOKUP(B716,Listas!$R$4:$Z$17,9, FALSE),"Por favor, introduzca detalles aquí")</f>
        <v>Por favor, introduzca detalles aquí</v>
      </c>
      <c r="M716" s="30" t="str">
        <f>IF(ISERROR(VLOOKUP($E716,Listas!$T$4:$Y$44,5,FALSE)),"",VLOOKUP($E716,Listas!$T$4:$Y$44,5,FALSE))</f>
        <v/>
      </c>
      <c r="N716" s="30" t="str">
        <f>IF(ISERROR(VLOOKUP($E716,Listas!$T$4:$Y$44,6,FALSE)),"",VLOOKUP($E716,Listas!$T$4:$Y$44,6,FALSE))</f>
        <v/>
      </c>
    </row>
    <row r="717" spans="1:14" x14ac:dyDescent="0.25">
      <c r="A717" s="14"/>
      <c r="B717" s="23" t="s">
        <v>942</v>
      </c>
      <c r="C717" s="14" t="s">
        <v>934</v>
      </c>
      <c r="D717" s="27" t="str">
        <f>IF(ISERROR(VLOOKUP($B717,Listas!$R$4:$S$16,2,FALSE)),"",VLOOKUP($B717,Listas!$R$4:$S$16,2,FALSE))</f>
        <v/>
      </c>
      <c r="E717" s="27" t="s">
        <v>985</v>
      </c>
      <c r="F717" s="27" t="s">
        <v>954</v>
      </c>
      <c r="G717" s="15"/>
      <c r="H717" s="15" t="s">
        <v>909</v>
      </c>
      <c r="I717" s="28" t="str">
        <f>IF(ISERROR(VLOOKUP($B717&amp;" "&amp;$J717,Listas!$AB$4:$AC$16,2,FALSE)),"",VLOOKUP($B717&amp;" "&amp;$J717,Listas!$AB$4:$AC$16,2,FALSE))</f>
        <v/>
      </c>
      <c r="J717" s="15" t="str">
        <f>IF(ISERROR(VLOOKUP($H717,Listas!$L$4:$M$7,2,FALSE)),"",VLOOKUP($H717,Listas!$L$4:$M$7,2,FALSE))</f>
        <v/>
      </c>
      <c r="K717" s="29" t="str">
        <f t="shared" si="11"/>
        <v/>
      </c>
      <c r="L717" s="29" t="str">
        <f>IF(C717="no",VLOOKUP(B717,Listas!$R$4:$Z$17,9, FALSE),"Por favor, introduzca detalles aquí")</f>
        <v>Por favor, introduzca detalles aquí</v>
      </c>
      <c r="M717" s="30" t="str">
        <f>IF(ISERROR(VLOOKUP($E717,Listas!$T$4:$Y$44,5,FALSE)),"",VLOOKUP($E717,Listas!$T$4:$Y$44,5,FALSE))</f>
        <v/>
      </c>
      <c r="N717" s="30" t="str">
        <f>IF(ISERROR(VLOOKUP($E717,Listas!$T$4:$Y$44,6,FALSE)),"",VLOOKUP($E717,Listas!$T$4:$Y$44,6,FALSE))</f>
        <v/>
      </c>
    </row>
    <row r="718" spans="1:14" x14ac:dyDescent="0.25">
      <c r="A718" s="14"/>
      <c r="B718" s="23" t="s">
        <v>942</v>
      </c>
      <c r="C718" s="14" t="s">
        <v>934</v>
      </c>
      <c r="D718" s="27" t="str">
        <f>IF(ISERROR(VLOOKUP($B718,Listas!$R$4:$S$16,2,FALSE)),"",VLOOKUP($B718,Listas!$R$4:$S$16,2,FALSE))</f>
        <v/>
      </c>
      <c r="E718" s="27" t="s">
        <v>985</v>
      </c>
      <c r="F718" s="27" t="s">
        <v>954</v>
      </c>
      <c r="G718" s="15"/>
      <c r="H718" s="15" t="s">
        <v>909</v>
      </c>
      <c r="I718" s="28" t="str">
        <f>IF(ISERROR(VLOOKUP($B718&amp;" "&amp;$J718,Listas!$AB$4:$AC$16,2,FALSE)),"",VLOOKUP($B718&amp;" "&amp;$J718,Listas!$AB$4:$AC$16,2,FALSE))</f>
        <v/>
      </c>
      <c r="J718" s="15" t="str">
        <f>IF(ISERROR(VLOOKUP($H718,Listas!$L$4:$M$7,2,FALSE)),"",VLOOKUP($H718,Listas!$L$4:$M$7,2,FALSE))</f>
        <v/>
      </c>
      <c r="K718" s="29" t="str">
        <f t="shared" si="11"/>
        <v/>
      </c>
      <c r="L718" s="29" t="str">
        <f>IF(C718="no",VLOOKUP(B718,Listas!$R$4:$Z$17,9, FALSE),"Por favor, introduzca detalles aquí")</f>
        <v>Por favor, introduzca detalles aquí</v>
      </c>
      <c r="M718" s="30" t="str">
        <f>IF(ISERROR(VLOOKUP($E718,Listas!$T$4:$Y$44,5,FALSE)),"",VLOOKUP($E718,Listas!$T$4:$Y$44,5,FALSE))</f>
        <v/>
      </c>
      <c r="N718" s="30" t="str">
        <f>IF(ISERROR(VLOOKUP($E718,Listas!$T$4:$Y$44,6,FALSE)),"",VLOOKUP($E718,Listas!$T$4:$Y$44,6,FALSE))</f>
        <v/>
      </c>
    </row>
    <row r="719" spans="1:14" x14ac:dyDescent="0.25">
      <c r="A719" s="14"/>
      <c r="B719" s="23" t="s">
        <v>942</v>
      </c>
      <c r="C719" s="14" t="s">
        <v>934</v>
      </c>
      <c r="D719" s="27" t="str">
        <f>IF(ISERROR(VLOOKUP($B719,Listas!$R$4:$S$16,2,FALSE)),"",VLOOKUP($B719,Listas!$R$4:$S$16,2,FALSE))</f>
        <v/>
      </c>
      <c r="E719" s="27" t="s">
        <v>985</v>
      </c>
      <c r="F719" s="27" t="s">
        <v>954</v>
      </c>
      <c r="G719" s="15"/>
      <c r="H719" s="15" t="s">
        <v>909</v>
      </c>
      <c r="I719" s="28" t="str">
        <f>IF(ISERROR(VLOOKUP($B719&amp;" "&amp;$J719,Listas!$AB$4:$AC$16,2,FALSE)),"",VLOOKUP($B719&amp;" "&amp;$J719,Listas!$AB$4:$AC$16,2,FALSE))</f>
        <v/>
      </c>
      <c r="J719" s="15" t="str">
        <f>IF(ISERROR(VLOOKUP($H719,Listas!$L$4:$M$7,2,FALSE)),"",VLOOKUP($H719,Listas!$L$4:$M$7,2,FALSE))</f>
        <v/>
      </c>
      <c r="K719" s="29" t="str">
        <f t="shared" si="11"/>
        <v/>
      </c>
      <c r="L719" s="29" t="str">
        <f>IF(C719="no",VLOOKUP(B719,Listas!$R$4:$Z$17,9, FALSE),"Por favor, introduzca detalles aquí")</f>
        <v>Por favor, introduzca detalles aquí</v>
      </c>
      <c r="M719" s="30" t="str">
        <f>IF(ISERROR(VLOOKUP($E719,Listas!$T$4:$Y$44,5,FALSE)),"",VLOOKUP($E719,Listas!$T$4:$Y$44,5,FALSE))</f>
        <v/>
      </c>
      <c r="N719" s="30" t="str">
        <f>IF(ISERROR(VLOOKUP($E719,Listas!$T$4:$Y$44,6,FALSE)),"",VLOOKUP($E719,Listas!$T$4:$Y$44,6,FALSE))</f>
        <v/>
      </c>
    </row>
    <row r="720" spans="1:14" x14ac:dyDescent="0.25">
      <c r="A720" s="14"/>
      <c r="B720" s="23" t="s">
        <v>942</v>
      </c>
      <c r="C720" s="14" t="s">
        <v>934</v>
      </c>
      <c r="D720" s="27" t="str">
        <f>IF(ISERROR(VLOOKUP($B720,Listas!$R$4:$S$16,2,FALSE)),"",VLOOKUP($B720,Listas!$R$4:$S$16,2,FALSE))</f>
        <v/>
      </c>
      <c r="E720" s="27" t="s">
        <v>985</v>
      </c>
      <c r="F720" s="27" t="s">
        <v>954</v>
      </c>
      <c r="G720" s="15"/>
      <c r="H720" s="15" t="s">
        <v>909</v>
      </c>
      <c r="I720" s="28" t="str">
        <f>IF(ISERROR(VLOOKUP($B720&amp;" "&amp;$J720,Listas!$AB$4:$AC$16,2,FALSE)),"",VLOOKUP($B720&amp;" "&amp;$J720,Listas!$AB$4:$AC$16,2,FALSE))</f>
        <v/>
      </c>
      <c r="J720" s="15" t="str">
        <f>IF(ISERROR(VLOOKUP($H720,Listas!$L$4:$M$7,2,FALSE)),"",VLOOKUP($H720,Listas!$L$4:$M$7,2,FALSE))</f>
        <v/>
      </c>
      <c r="K720" s="29" t="str">
        <f t="shared" si="11"/>
        <v/>
      </c>
      <c r="L720" s="29" t="str">
        <f>IF(C720="no",VLOOKUP(B720,Listas!$R$4:$Z$17,9, FALSE),"Por favor, introduzca detalles aquí")</f>
        <v>Por favor, introduzca detalles aquí</v>
      </c>
      <c r="M720" s="30" t="str">
        <f>IF(ISERROR(VLOOKUP($E720,Listas!$T$4:$Y$44,5,FALSE)),"",VLOOKUP($E720,Listas!$T$4:$Y$44,5,FALSE))</f>
        <v/>
      </c>
      <c r="N720" s="30" t="str">
        <f>IF(ISERROR(VLOOKUP($E720,Listas!$T$4:$Y$44,6,FALSE)),"",VLOOKUP($E720,Listas!$T$4:$Y$44,6,FALSE))</f>
        <v/>
      </c>
    </row>
    <row r="721" spans="1:14" x14ac:dyDescent="0.25">
      <c r="A721" s="14"/>
      <c r="B721" s="23" t="s">
        <v>942</v>
      </c>
      <c r="C721" s="14" t="s">
        <v>934</v>
      </c>
      <c r="D721" s="27" t="str">
        <f>IF(ISERROR(VLOOKUP($B721,Listas!$R$4:$S$16,2,FALSE)),"",VLOOKUP($B721,Listas!$R$4:$S$16,2,FALSE))</f>
        <v/>
      </c>
      <c r="E721" s="27" t="s">
        <v>985</v>
      </c>
      <c r="F721" s="27" t="s">
        <v>954</v>
      </c>
      <c r="G721" s="15"/>
      <c r="H721" s="15" t="s">
        <v>909</v>
      </c>
      <c r="I721" s="28" t="str">
        <f>IF(ISERROR(VLOOKUP($B721&amp;" "&amp;$J721,Listas!$AB$4:$AC$16,2,FALSE)),"",VLOOKUP($B721&amp;" "&amp;$J721,Listas!$AB$4:$AC$16,2,FALSE))</f>
        <v/>
      </c>
      <c r="J721" s="15" t="str">
        <f>IF(ISERROR(VLOOKUP($H721,Listas!$L$4:$M$7,2,FALSE)),"",VLOOKUP($H721,Listas!$L$4:$M$7,2,FALSE))</f>
        <v/>
      </c>
      <c r="K721" s="29" t="str">
        <f t="shared" si="11"/>
        <v/>
      </c>
      <c r="L721" s="29" t="str">
        <f>IF(C721="no",VLOOKUP(B721,Listas!$R$4:$Z$17,9, FALSE),"Por favor, introduzca detalles aquí")</f>
        <v>Por favor, introduzca detalles aquí</v>
      </c>
      <c r="M721" s="30" t="str">
        <f>IF(ISERROR(VLOOKUP($E721,Listas!$T$4:$Y$44,5,FALSE)),"",VLOOKUP($E721,Listas!$T$4:$Y$44,5,FALSE))</f>
        <v/>
      </c>
      <c r="N721" s="30" t="str">
        <f>IF(ISERROR(VLOOKUP($E721,Listas!$T$4:$Y$44,6,FALSE)),"",VLOOKUP($E721,Listas!$T$4:$Y$44,6,FALSE))</f>
        <v/>
      </c>
    </row>
    <row r="722" spans="1:14" x14ac:dyDescent="0.25">
      <c r="A722" s="14"/>
      <c r="B722" s="23" t="s">
        <v>942</v>
      </c>
      <c r="C722" s="14" t="s">
        <v>934</v>
      </c>
      <c r="D722" s="27" t="str">
        <f>IF(ISERROR(VLOOKUP($B722,Listas!$R$4:$S$16,2,FALSE)),"",VLOOKUP($B722,Listas!$R$4:$S$16,2,FALSE))</f>
        <v/>
      </c>
      <c r="E722" s="27" t="s">
        <v>985</v>
      </c>
      <c r="F722" s="27" t="s">
        <v>954</v>
      </c>
      <c r="G722" s="15"/>
      <c r="H722" s="15" t="s">
        <v>909</v>
      </c>
      <c r="I722" s="28" t="str">
        <f>IF(ISERROR(VLOOKUP($B722&amp;" "&amp;$J722,Listas!$AB$4:$AC$16,2,FALSE)),"",VLOOKUP($B722&amp;" "&amp;$J722,Listas!$AB$4:$AC$16,2,FALSE))</f>
        <v/>
      </c>
      <c r="J722" s="15" t="str">
        <f>IF(ISERROR(VLOOKUP($H722,Listas!$L$4:$M$7,2,FALSE)),"",VLOOKUP($H722,Listas!$L$4:$M$7,2,FALSE))</f>
        <v/>
      </c>
      <c r="K722" s="29" t="str">
        <f t="shared" si="11"/>
        <v/>
      </c>
      <c r="L722" s="29" t="str">
        <f>IF(C722="no",VLOOKUP(B722,Listas!$R$4:$Z$17,9, FALSE),"Por favor, introduzca detalles aquí")</f>
        <v>Por favor, introduzca detalles aquí</v>
      </c>
      <c r="M722" s="30" t="str">
        <f>IF(ISERROR(VLOOKUP($E722,Listas!$T$4:$Y$44,5,FALSE)),"",VLOOKUP($E722,Listas!$T$4:$Y$44,5,FALSE))</f>
        <v/>
      </c>
      <c r="N722" s="30" t="str">
        <f>IF(ISERROR(VLOOKUP($E722,Listas!$T$4:$Y$44,6,FALSE)),"",VLOOKUP($E722,Listas!$T$4:$Y$44,6,FALSE))</f>
        <v/>
      </c>
    </row>
    <row r="723" spans="1:14" x14ac:dyDescent="0.25">
      <c r="A723" s="14"/>
      <c r="B723" s="23" t="s">
        <v>942</v>
      </c>
      <c r="C723" s="14" t="s">
        <v>934</v>
      </c>
      <c r="D723" s="27" t="str">
        <f>IF(ISERROR(VLOOKUP($B723,Listas!$R$4:$S$16,2,FALSE)),"",VLOOKUP($B723,Listas!$R$4:$S$16,2,FALSE))</f>
        <v/>
      </c>
      <c r="E723" s="27" t="s">
        <v>985</v>
      </c>
      <c r="F723" s="27" t="s">
        <v>954</v>
      </c>
      <c r="G723" s="15"/>
      <c r="H723" s="15" t="s">
        <v>909</v>
      </c>
      <c r="I723" s="28" t="str">
        <f>IF(ISERROR(VLOOKUP($B723&amp;" "&amp;$J723,Listas!$AB$4:$AC$16,2,FALSE)),"",VLOOKUP($B723&amp;" "&amp;$J723,Listas!$AB$4:$AC$16,2,FALSE))</f>
        <v/>
      </c>
      <c r="J723" s="15" t="str">
        <f>IF(ISERROR(VLOOKUP($H723,Listas!$L$4:$M$7,2,FALSE)),"",VLOOKUP($H723,Listas!$L$4:$M$7,2,FALSE))</f>
        <v/>
      </c>
      <c r="K723" s="29" t="str">
        <f t="shared" si="11"/>
        <v/>
      </c>
      <c r="L723" s="29" t="str">
        <f>IF(C723="no",VLOOKUP(B723,Listas!$R$4:$Z$17,9, FALSE),"Por favor, introduzca detalles aquí")</f>
        <v>Por favor, introduzca detalles aquí</v>
      </c>
      <c r="M723" s="30" t="str">
        <f>IF(ISERROR(VLOOKUP($E723,Listas!$T$4:$Y$44,5,FALSE)),"",VLOOKUP($E723,Listas!$T$4:$Y$44,5,FALSE))</f>
        <v/>
      </c>
      <c r="N723" s="30" t="str">
        <f>IF(ISERROR(VLOOKUP($E723,Listas!$T$4:$Y$44,6,FALSE)),"",VLOOKUP($E723,Listas!$T$4:$Y$44,6,FALSE))</f>
        <v/>
      </c>
    </row>
    <row r="724" spans="1:14" x14ac:dyDescent="0.25">
      <c r="A724" s="14"/>
      <c r="B724" s="23" t="s">
        <v>942</v>
      </c>
      <c r="C724" s="14" t="s">
        <v>934</v>
      </c>
      <c r="D724" s="27" t="str">
        <f>IF(ISERROR(VLOOKUP($B724,Listas!$R$4:$S$16,2,FALSE)),"",VLOOKUP($B724,Listas!$R$4:$S$16,2,FALSE))</f>
        <v/>
      </c>
      <c r="E724" s="27" t="s">
        <v>985</v>
      </c>
      <c r="F724" s="27" t="s">
        <v>954</v>
      </c>
      <c r="G724" s="15"/>
      <c r="H724" s="15" t="s">
        <v>909</v>
      </c>
      <c r="I724" s="28" t="str">
        <f>IF(ISERROR(VLOOKUP($B724&amp;" "&amp;$J724,Listas!$AB$4:$AC$16,2,FALSE)),"",VLOOKUP($B724&amp;" "&amp;$J724,Listas!$AB$4:$AC$16,2,FALSE))</f>
        <v/>
      </c>
      <c r="J724" s="15" t="str">
        <f>IF(ISERROR(VLOOKUP($H724,Listas!$L$4:$M$7,2,FALSE)),"",VLOOKUP($H724,Listas!$L$4:$M$7,2,FALSE))</f>
        <v/>
      </c>
      <c r="K724" s="29" t="str">
        <f t="shared" si="11"/>
        <v/>
      </c>
      <c r="L724" s="29" t="str">
        <f>IF(C724="no",VLOOKUP(B724,Listas!$R$4:$Z$17,9, FALSE),"Por favor, introduzca detalles aquí")</f>
        <v>Por favor, introduzca detalles aquí</v>
      </c>
      <c r="M724" s="30" t="str">
        <f>IF(ISERROR(VLOOKUP($E724,Listas!$T$4:$Y$44,5,FALSE)),"",VLOOKUP($E724,Listas!$T$4:$Y$44,5,FALSE))</f>
        <v/>
      </c>
      <c r="N724" s="30" t="str">
        <f>IF(ISERROR(VLOOKUP($E724,Listas!$T$4:$Y$44,6,FALSE)),"",VLOOKUP($E724,Listas!$T$4:$Y$44,6,FALSE))</f>
        <v/>
      </c>
    </row>
    <row r="725" spans="1:14" x14ac:dyDescent="0.25">
      <c r="A725" s="14"/>
      <c r="B725" s="23" t="s">
        <v>942</v>
      </c>
      <c r="C725" s="14" t="s">
        <v>934</v>
      </c>
      <c r="D725" s="27" t="str">
        <f>IF(ISERROR(VLOOKUP($B725,Listas!$R$4:$S$16,2,FALSE)),"",VLOOKUP($B725,Listas!$R$4:$S$16,2,FALSE))</f>
        <v/>
      </c>
      <c r="E725" s="27" t="s">
        <v>985</v>
      </c>
      <c r="F725" s="27" t="s">
        <v>954</v>
      </c>
      <c r="G725" s="15"/>
      <c r="H725" s="15" t="s">
        <v>909</v>
      </c>
      <c r="I725" s="28" t="str">
        <f>IF(ISERROR(VLOOKUP($B725&amp;" "&amp;$J725,Listas!$AB$4:$AC$16,2,FALSE)),"",VLOOKUP($B725&amp;" "&amp;$J725,Listas!$AB$4:$AC$16,2,FALSE))</f>
        <v/>
      </c>
      <c r="J725" s="15" t="str">
        <f>IF(ISERROR(VLOOKUP($H725,Listas!$L$4:$M$7,2,FALSE)),"",VLOOKUP($H725,Listas!$L$4:$M$7,2,FALSE))</f>
        <v/>
      </c>
      <c r="K725" s="29" t="str">
        <f t="shared" si="11"/>
        <v/>
      </c>
      <c r="L725" s="29" t="str">
        <f>IF(C725="no",VLOOKUP(B725,Listas!$R$4:$Z$17,9, FALSE),"Por favor, introduzca detalles aquí")</f>
        <v>Por favor, introduzca detalles aquí</v>
      </c>
      <c r="M725" s="30" t="str">
        <f>IF(ISERROR(VLOOKUP($E725,Listas!$T$4:$Y$44,5,FALSE)),"",VLOOKUP($E725,Listas!$T$4:$Y$44,5,FALSE))</f>
        <v/>
      </c>
      <c r="N725" s="30" t="str">
        <f>IF(ISERROR(VLOOKUP($E725,Listas!$T$4:$Y$44,6,FALSE)),"",VLOOKUP($E725,Listas!$T$4:$Y$44,6,FALSE))</f>
        <v/>
      </c>
    </row>
    <row r="726" spans="1:14" x14ac:dyDescent="0.25">
      <c r="A726" s="14"/>
      <c r="B726" s="23" t="s">
        <v>942</v>
      </c>
      <c r="C726" s="14" t="s">
        <v>934</v>
      </c>
      <c r="D726" s="27" t="str">
        <f>IF(ISERROR(VLOOKUP($B726,Listas!$R$4:$S$16,2,FALSE)),"",VLOOKUP($B726,Listas!$R$4:$S$16,2,FALSE))</f>
        <v/>
      </c>
      <c r="E726" s="27" t="s">
        <v>985</v>
      </c>
      <c r="F726" s="27" t="s">
        <v>954</v>
      </c>
      <c r="G726" s="15"/>
      <c r="H726" s="15" t="s">
        <v>909</v>
      </c>
      <c r="I726" s="28" t="str">
        <f>IF(ISERROR(VLOOKUP($B726&amp;" "&amp;$J726,Listas!$AB$4:$AC$16,2,FALSE)),"",VLOOKUP($B726&amp;" "&amp;$J726,Listas!$AB$4:$AC$16,2,FALSE))</f>
        <v/>
      </c>
      <c r="J726" s="15" t="str">
        <f>IF(ISERROR(VLOOKUP($H726,Listas!$L$4:$M$7,2,FALSE)),"",VLOOKUP($H726,Listas!$L$4:$M$7,2,FALSE))</f>
        <v/>
      </c>
      <c r="K726" s="29" t="str">
        <f t="shared" si="11"/>
        <v/>
      </c>
      <c r="L726" s="29" t="str">
        <f>IF(C726="no",VLOOKUP(B726,Listas!$R$4:$Z$17,9, FALSE),"Por favor, introduzca detalles aquí")</f>
        <v>Por favor, introduzca detalles aquí</v>
      </c>
      <c r="M726" s="30" t="str">
        <f>IF(ISERROR(VLOOKUP($E726,Listas!$T$4:$Y$44,5,FALSE)),"",VLOOKUP($E726,Listas!$T$4:$Y$44,5,FALSE))</f>
        <v/>
      </c>
      <c r="N726" s="30" t="str">
        <f>IF(ISERROR(VLOOKUP($E726,Listas!$T$4:$Y$44,6,FALSE)),"",VLOOKUP($E726,Listas!$T$4:$Y$44,6,FALSE))</f>
        <v/>
      </c>
    </row>
    <row r="727" spans="1:14" x14ac:dyDescent="0.25">
      <c r="A727" s="14"/>
      <c r="B727" s="23" t="s">
        <v>942</v>
      </c>
      <c r="C727" s="14" t="s">
        <v>934</v>
      </c>
      <c r="D727" s="27" t="str">
        <f>IF(ISERROR(VLOOKUP($B727,Listas!$R$4:$S$16,2,FALSE)),"",VLOOKUP($B727,Listas!$R$4:$S$16,2,FALSE))</f>
        <v/>
      </c>
      <c r="E727" s="27" t="s">
        <v>985</v>
      </c>
      <c r="F727" s="27" t="s">
        <v>954</v>
      </c>
      <c r="G727" s="15"/>
      <c r="H727" s="15" t="s">
        <v>909</v>
      </c>
      <c r="I727" s="28" t="str">
        <f>IF(ISERROR(VLOOKUP($B727&amp;" "&amp;$J727,Listas!$AB$4:$AC$16,2,FALSE)),"",VLOOKUP($B727&amp;" "&amp;$J727,Listas!$AB$4:$AC$16,2,FALSE))</f>
        <v/>
      </c>
      <c r="J727" s="15" t="str">
        <f>IF(ISERROR(VLOOKUP($H727,Listas!$L$4:$M$7,2,FALSE)),"",VLOOKUP($H727,Listas!$L$4:$M$7,2,FALSE))</f>
        <v/>
      </c>
      <c r="K727" s="29" t="str">
        <f t="shared" si="11"/>
        <v/>
      </c>
      <c r="L727" s="29" t="str">
        <f>IF(C727="no",VLOOKUP(B727,Listas!$R$4:$Z$17,9, FALSE),"Por favor, introduzca detalles aquí")</f>
        <v>Por favor, introduzca detalles aquí</v>
      </c>
      <c r="M727" s="30" t="str">
        <f>IF(ISERROR(VLOOKUP($E727,Listas!$T$4:$Y$44,5,FALSE)),"",VLOOKUP($E727,Listas!$T$4:$Y$44,5,FALSE))</f>
        <v/>
      </c>
      <c r="N727" s="30" t="str">
        <f>IF(ISERROR(VLOOKUP($E727,Listas!$T$4:$Y$44,6,FALSE)),"",VLOOKUP($E727,Listas!$T$4:$Y$44,6,FALSE))</f>
        <v/>
      </c>
    </row>
    <row r="728" spans="1:14" x14ac:dyDescent="0.25">
      <c r="A728" s="14"/>
      <c r="B728" s="23" t="s">
        <v>942</v>
      </c>
      <c r="C728" s="14" t="s">
        <v>934</v>
      </c>
      <c r="D728" s="27" t="str">
        <f>IF(ISERROR(VLOOKUP($B728,Listas!$R$4:$S$16,2,FALSE)),"",VLOOKUP($B728,Listas!$R$4:$S$16,2,FALSE))</f>
        <v/>
      </c>
      <c r="E728" s="27" t="s">
        <v>985</v>
      </c>
      <c r="F728" s="27" t="s">
        <v>954</v>
      </c>
      <c r="G728" s="15"/>
      <c r="H728" s="15" t="s">
        <v>909</v>
      </c>
      <c r="I728" s="28" t="str">
        <f>IF(ISERROR(VLOOKUP($B728&amp;" "&amp;$J728,Listas!$AB$4:$AC$16,2,FALSE)),"",VLOOKUP($B728&amp;" "&amp;$J728,Listas!$AB$4:$AC$16,2,FALSE))</f>
        <v/>
      </c>
      <c r="J728" s="15" t="str">
        <f>IF(ISERROR(VLOOKUP($H728,Listas!$L$4:$M$7,2,FALSE)),"",VLOOKUP($H728,Listas!$L$4:$M$7,2,FALSE))</f>
        <v/>
      </c>
      <c r="K728" s="29" t="str">
        <f t="shared" si="11"/>
        <v/>
      </c>
      <c r="L728" s="29" t="str">
        <f>IF(C728="no",VLOOKUP(B728,Listas!$R$4:$Z$17,9, FALSE),"Por favor, introduzca detalles aquí")</f>
        <v>Por favor, introduzca detalles aquí</v>
      </c>
      <c r="M728" s="30" t="str">
        <f>IF(ISERROR(VLOOKUP($E728,Listas!$T$4:$Y$44,5,FALSE)),"",VLOOKUP($E728,Listas!$T$4:$Y$44,5,FALSE))</f>
        <v/>
      </c>
      <c r="N728" s="30" t="str">
        <f>IF(ISERROR(VLOOKUP($E728,Listas!$T$4:$Y$44,6,FALSE)),"",VLOOKUP($E728,Listas!$T$4:$Y$44,6,FALSE))</f>
        <v/>
      </c>
    </row>
    <row r="729" spans="1:14" x14ac:dyDescent="0.25">
      <c r="A729" s="14"/>
      <c r="B729" s="23" t="s">
        <v>942</v>
      </c>
      <c r="C729" s="14" t="s">
        <v>934</v>
      </c>
      <c r="D729" s="27" t="str">
        <f>IF(ISERROR(VLOOKUP($B729,Listas!$R$4:$S$16,2,FALSE)),"",VLOOKUP($B729,Listas!$R$4:$S$16,2,FALSE))</f>
        <v/>
      </c>
      <c r="E729" s="27" t="s">
        <v>985</v>
      </c>
      <c r="F729" s="27" t="s">
        <v>954</v>
      </c>
      <c r="G729" s="15"/>
      <c r="H729" s="15" t="s">
        <v>909</v>
      </c>
      <c r="I729" s="28" t="str">
        <f>IF(ISERROR(VLOOKUP($B729&amp;" "&amp;$J729,Listas!$AB$4:$AC$16,2,FALSE)),"",VLOOKUP($B729&amp;" "&amp;$J729,Listas!$AB$4:$AC$16,2,FALSE))</f>
        <v/>
      </c>
      <c r="J729" s="15" t="str">
        <f>IF(ISERROR(VLOOKUP($H729,Listas!$L$4:$M$7,2,FALSE)),"",VLOOKUP($H729,Listas!$L$4:$M$7,2,FALSE))</f>
        <v/>
      </c>
      <c r="K729" s="29" t="str">
        <f t="shared" si="11"/>
        <v/>
      </c>
      <c r="L729" s="29" t="str">
        <f>IF(C729="no",VLOOKUP(B729,Listas!$R$4:$Z$17,9, FALSE),"Por favor, introduzca detalles aquí")</f>
        <v>Por favor, introduzca detalles aquí</v>
      </c>
      <c r="M729" s="30" t="str">
        <f>IF(ISERROR(VLOOKUP($E729,Listas!$T$4:$Y$44,5,FALSE)),"",VLOOKUP($E729,Listas!$T$4:$Y$44,5,FALSE))</f>
        <v/>
      </c>
      <c r="N729" s="30" t="str">
        <f>IF(ISERROR(VLOOKUP($E729,Listas!$T$4:$Y$44,6,FALSE)),"",VLOOKUP($E729,Listas!$T$4:$Y$44,6,FALSE))</f>
        <v/>
      </c>
    </row>
    <row r="730" spans="1:14" x14ac:dyDescent="0.25">
      <c r="A730" s="14"/>
      <c r="B730" s="23" t="s">
        <v>942</v>
      </c>
      <c r="C730" s="14" t="s">
        <v>934</v>
      </c>
      <c r="D730" s="27" t="str">
        <f>IF(ISERROR(VLOOKUP($B730,Listas!$R$4:$S$16,2,FALSE)),"",VLOOKUP($B730,Listas!$R$4:$S$16,2,FALSE))</f>
        <v/>
      </c>
      <c r="E730" s="27" t="s">
        <v>985</v>
      </c>
      <c r="F730" s="27" t="s">
        <v>954</v>
      </c>
      <c r="G730" s="15"/>
      <c r="H730" s="15" t="s">
        <v>909</v>
      </c>
      <c r="I730" s="28" t="str">
        <f>IF(ISERROR(VLOOKUP($B730&amp;" "&amp;$J730,Listas!$AB$4:$AC$16,2,FALSE)),"",VLOOKUP($B730&amp;" "&amp;$J730,Listas!$AB$4:$AC$16,2,FALSE))</f>
        <v/>
      </c>
      <c r="J730" s="15" t="str">
        <f>IF(ISERROR(VLOOKUP($H730,Listas!$L$4:$M$7,2,FALSE)),"",VLOOKUP($H730,Listas!$L$4:$M$7,2,FALSE))</f>
        <v/>
      </c>
      <c r="K730" s="29" t="str">
        <f t="shared" si="11"/>
        <v/>
      </c>
      <c r="L730" s="29" t="str">
        <f>IF(C730="no",VLOOKUP(B730,Listas!$R$4:$Z$17,9, FALSE),"Por favor, introduzca detalles aquí")</f>
        <v>Por favor, introduzca detalles aquí</v>
      </c>
      <c r="M730" s="30" t="str">
        <f>IF(ISERROR(VLOOKUP($E730,Listas!$T$4:$Y$44,5,FALSE)),"",VLOOKUP($E730,Listas!$T$4:$Y$44,5,FALSE))</f>
        <v/>
      </c>
      <c r="N730" s="30" t="str">
        <f>IF(ISERROR(VLOOKUP($E730,Listas!$T$4:$Y$44,6,FALSE)),"",VLOOKUP($E730,Listas!$T$4:$Y$44,6,FALSE))</f>
        <v/>
      </c>
    </row>
    <row r="731" spans="1:14" x14ac:dyDescent="0.25">
      <c r="A731" s="14"/>
      <c r="B731" s="23" t="s">
        <v>942</v>
      </c>
      <c r="C731" s="14" t="s">
        <v>934</v>
      </c>
      <c r="D731" s="27" t="str">
        <f>IF(ISERROR(VLOOKUP($B731,Listas!$R$4:$S$16,2,FALSE)),"",VLOOKUP($B731,Listas!$R$4:$S$16,2,FALSE))</f>
        <v/>
      </c>
      <c r="E731" s="27" t="s">
        <v>985</v>
      </c>
      <c r="F731" s="27" t="s">
        <v>954</v>
      </c>
      <c r="G731" s="15"/>
      <c r="H731" s="15" t="s">
        <v>909</v>
      </c>
      <c r="I731" s="28" t="str">
        <f>IF(ISERROR(VLOOKUP($B731&amp;" "&amp;$J731,Listas!$AB$4:$AC$16,2,FALSE)),"",VLOOKUP($B731&amp;" "&amp;$J731,Listas!$AB$4:$AC$16,2,FALSE))</f>
        <v/>
      </c>
      <c r="J731" s="15" t="str">
        <f>IF(ISERROR(VLOOKUP($H731,Listas!$L$4:$M$7,2,FALSE)),"",VLOOKUP($H731,Listas!$L$4:$M$7,2,FALSE))</f>
        <v/>
      </c>
      <c r="K731" s="29" t="str">
        <f t="shared" si="11"/>
        <v/>
      </c>
      <c r="L731" s="29" t="str">
        <f>IF(C731="no",VLOOKUP(B731,Listas!$R$4:$Z$17,9, FALSE),"Por favor, introduzca detalles aquí")</f>
        <v>Por favor, introduzca detalles aquí</v>
      </c>
      <c r="M731" s="30" t="str">
        <f>IF(ISERROR(VLOOKUP($E731,Listas!$T$4:$Y$44,5,FALSE)),"",VLOOKUP($E731,Listas!$T$4:$Y$44,5,FALSE))</f>
        <v/>
      </c>
      <c r="N731" s="30" t="str">
        <f>IF(ISERROR(VLOOKUP($E731,Listas!$T$4:$Y$44,6,FALSE)),"",VLOOKUP($E731,Listas!$T$4:$Y$44,6,FALSE))</f>
        <v/>
      </c>
    </row>
    <row r="732" spans="1:14" x14ac:dyDescent="0.25">
      <c r="A732" s="14"/>
      <c r="B732" s="23" t="s">
        <v>942</v>
      </c>
      <c r="C732" s="14" t="s">
        <v>934</v>
      </c>
      <c r="D732" s="27" t="str">
        <f>IF(ISERROR(VLOOKUP($B732,Listas!$R$4:$S$16,2,FALSE)),"",VLOOKUP($B732,Listas!$R$4:$S$16,2,FALSE))</f>
        <v/>
      </c>
      <c r="E732" s="27" t="s">
        <v>985</v>
      </c>
      <c r="F732" s="27" t="s">
        <v>954</v>
      </c>
      <c r="G732" s="15"/>
      <c r="H732" s="15" t="s">
        <v>909</v>
      </c>
      <c r="I732" s="28" t="str">
        <f>IF(ISERROR(VLOOKUP($B732&amp;" "&amp;$J732,Listas!$AB$4:$AC$16,2,FALSE)),"",VLOOKUP($B732&amp;" "&amp;$J732,Listas!$AB$4:$AC$16,2,FALSE))</f>
        <v/>
      </c>
      <c r="J732" s="15" t="str">
        <f>IF(ISERROR(VLOOKUP($H732,Listas!$L$4:$M$7,2,FALSE)),"",VLOOKUP($H732,Listas!$L$4:$M$7,2,FALSE))</f>
        <v/>
      </c>
      <c r="K732" s="29" t="str">
        <f t="shared" si="11"/>
        <v/>
      </c>
      <c r="L732" s="29" t="str">
        <f>IF(C732="no",VLOOKUP(B732,Listas!$R$4:$Z$17,9, FALSE),"Por favor, introduzca detalles aquí")</f>
        <v>Por favor, introduzca detalles aquí</v>
      </c>
      <c r="M732" s="30" t="str">
        <f>IF(ISERROR(VLOOKUP($E732,Listas!$T$4:$Y$44,5,FALSE)),"",VLOOKUP($E732,Listas!$T$4:$Y$44,5,FALSE))</f>
        <v/>
      </c>
      <c r="N732" s="30" t="str">
        <f>IF(ISERROR(VLOOKUP($E732,Listas!$T$4:$Y$44,6,FALSE)),"",VLOOKUP($E732,Listas!$T$4:$Y$44,6,FALSE))</f>
        <v/>
      </c>
    </row>
    <row r="733" spans="1:14" x14ac:dyDescent="0.25">
      <c r="A733" s="14"/>
      <c r="B733" s="23" t="s">
        <v>942</v>
      </c>
      <c r="C733" s="14" t="s">
        <v>934</v>
      </c>
      <c r="D733" s="27" t="str">
        <f>IF(ISERROR(VLOOKUP($B733,Listas!$R$4:$S$16,2,FALSE)),"",VLOOKUP($B733,Listas!$R$4:$S$16,2,FALSE))</f>
        <v/>
      </c>
      <c r="E733" s="27" t="s">
        <v>985</v>
      </c>
      <c r="F733" s="27" t="s">
        <v>954</v>
      </c>
      <c r="G733" s="15"/>
      <c r="H733" s="15" t="s">
        <v>909</v>
      </c>
      <c r="I733" s="28" t="str">
        <f>IF(ISERROR(VLOOKUP($B733&amp;" "&amp;$J733,Listas!$AB$4:$AC$16,2,FALSE)),"",VLOOKUP($B733&amp;" "&amp;$J733,Listas!$AB$4:$AC$16,2,FALSE))</f>
        <v/>
      </c>
      <c r="J733" s="15" t="str">
        <f>IF(ISERROR(VLOOKUP($H733,Listas!$L$4:$M$7,2,FALSE)),"",VLOOKUP($H733,Listas!$L$4:$M$7,2,FALSE))</f>
        <v/>
      </c>
      <c r="K733" s="29" t="str">
        <f t="shared" si="11"/>
        <v/>
      </c>
      <c r="L733" s="29" t="str">
        <f>IF(C733="no",VLOOKUP(B733,Listas!$R$4:$Z$17,9, FALSE),"Por favor, introduzca detalles aquí")</f>
        <v>Por favor, introduzca detalles aquí</v>
      </c>
      <c r="M733" s="30" t="str">
        <f>IF(ISERROR(VLOOKUP($E733,Listas!$T$4:$Y$44,5,FALSE)),"",VLOOKUP($E733,Listas!$T$4:$Y$44,5,FALSE))</f>
        <v/>
      </c>
      <c r="N733" s="30" t="str">
        <f>IF(ISERROR(VLOOKUP($E733,Listas!$T$4:$Y$44,6,FALSE)),"",VLOOKUP($E733,Listas!$T$4:$Y$44,6,FALSE))</f>
        <v/>
      </c>
    </row>
    <row r="734" spans="1:14" x14ac:dyDescent="0.25">
      <c r="A734" s="14"/>
      <c r="B734" s="23" t="s">
        <v>942</v>
      </c>
      <c r="C734" s="14" t="s">
        <v>934</v>
      </c>
      <c r="D734" s="27" t="str">
        <f>IF(ISERROR(VLOOKUP($B734,Listas!$R$4:$S$16,2,FALSE)),"",VLOOKUP($B734,Listas!$R$4:$S$16,2,FALSE))</f>
        <v/>
      </c>
      <c r="E734" s="27" t="s">
        <v>985</v>
      </c>
      <c r="F734" s="27" t="s">
        <v>954</v>
      </c>
      <c r="G734" s="15"/>
      <c r="H734" s="15" t="s">
        <v>909</v>
      </c>
      <c r="I734" s="28" t="str">
        <f>IF(ISERROR(VLOOKUP($B734&amp;" "&amp;$J734,Listas!$AB$4:$AC$16,2,FALSE)),"",VLOOKUP($B734&amp;" "&amp;$J734,Listas!$AB$4:$AC$16,2,FALSE))</f>
        <v/>
      </c>
      <c r="J734" s="15" t="str">
        <f>IF(ISERROR(VLOOKUP($H734,Listas!$L$4:$M$7,2,FALSE)),"",VLOOKUP($H734,Listas!$L$4:$M$7,2,FALSE))</f>
        <v/>
      </c>
      <c r="K734" s="29" t="str">
        <f t="shared" si="11"/>
        <v/>
      </c>
      <c r="L734" s="29" t="str">
        <f>IF(C734="no",VLOOKUP(B734,Listas!$R$4:$Z$17,9, FALSE),"Por favor, introduzca detalles aquí")</f>
        <v>Por favor, introduzca detalles aquí</v>
      </c>
      <c r="M734" s="30" t="str">
        <f>IF(ISERROR(VLOOKUP($E734,Listas!$T$4:$Y$44,5,FALSE)),"",VLOOKUP($E734,Listas!$T$4:$Y$44,5,FALSE))</f>
        <v/>
      </c>
      <c r="N734" s="30" t="str">
        <f>IF(ISERROR(VLOOKUP($E734,Listas!$T$4:$Y$44,6,FALSE)),"",VLOOKUP($E734,Listas!$T$4:$Y$44,6,FALSE))</f>
        <v/>
      </c>
    </row>
    <row r="735" spans="1:14" x14ac:dyDescent="0.25">
      <c r="A735" s="14"/>
      <c r="B735" s="23" t="s">
        <v>942</v>
      </c>
      <c r="C735" s="14" t="s">
        <v>934</v>
      </c>
      <c r="D735" s="27" t="str">
        <f>IF(ISERROR(VLOOKUP($B735,Listas!$R$4:$S$16,2,FALSE)),"",VLOOKUP($B735,Listas!$R$4:$S$16,2,FALSE))</f>
        <v/>
      </c>
      <c r="E735" s="27" t="s">
        <v>985</v>
      </c>
      <c r="F735" s="27" t="s">
        <v>954</v>
      </c>
      <c r="G735" s="15"/>
      <c r="H735" s="15" t="s">
        <v>909</v>
      </c>
      <c r="I735" s="28" t="str">
        <f>IF(ISERROR(VLOOKUP($B735&amp;" "&amp;$J735,Listas!$AB$4:$AC$16,2,FALSE)),"",VLOOKUP($B735&amp;" "&amp;$J735,Listas!$AB$4:$AC$16,2,FALSE))</f>
        <v/>
      </c>
      <c r="J735" s="15" t="str">
        <f>IF(ISERROR(VLOOKUP($H735,Listas!$L$4:$M$7,2,FALSE)),"",VLOOKUP($H735,Listas!$L$4:$M$7,2,FALSE))</f>
        <v/>
      </c>
      <c r="K735" s="29" t="str">
        <f t="shared" si="11"/>
        <v/>
      </c>
      <c r="L735" s="29" t="str">
        <f>IF(C735="no",VLOOKUP(B735,Listas!$R$4:$Z$17,9, FALSE),"Por favor, introduzca detalles aquí")</f>
        <v>Por favor, introduzca detalles aquí</v>
      </c>
      <c r="M735" s="30" t="str">
        <f>IF(ISERROR(VLOOKUP($E735,Listas!$T$4:$Y$44,5,FALSE)),"",VLOOKUP($E735,Listas!$T$4:$Y$44,5,FALSE))</f>
        <v/>
      </c>
      <c r="N735" s="30" t="str">
        <f>IF(ISERROR(VLOOKUP($E735,Listas!$T$4:$Y$44,6,FALSE)),"",VLOOKUP($E735,Listas!$T$4:$Y$44,6,FALSE))</f>
        <v/>
      </c>
    </row>
    <row r="736" spans="1:14" x14ac:dyDescent="0.25">
      <c r="A736" s="14"/>
      <c r="B736" s="23" t="s">
        <v>942</v>
      </c>
      <c r="C736" s="14" t="s">
        <v>934</v>
      </c>
      <c r="D736" s="27" t="str">
        <f>IF(ISERROR(VLOOKUP($B736,Listas!$R$4:$S$16,2,FALSE)),"",VLOOKUP($B736,Listas!$R$4:$S$16,2,FALSE))</f>
        <v/>
      </c>
      <c r="E736" s="27" t="s">
        <v>985</v>
      </c>
      <c r="F736" s="27" t="s">
        <v>954</v>
      </c>
      <c r="G736" s="15"/>
      <c r="H736" s="15" t="s">
        <v>909</v>
      </c>
      <c r="I736" s="28" t="str">
        <f>IF(ISERROR(VLOOKUP($B736&amp;" "&amp;$J736,Listas!$AB$4:$AC$16,2,FALSE)),"",VLOOKUP($B736&amp;" "&amp;$J736,Listas!$AB$4:$AC$16,2,FALSE))</f>
        <v/>
      </c>
      <c r="J736" s="15" t="str">
        <f>IF(ISERROR(VLOOKUP($H736,Listas!$L$4:$M$7,2,FALSE)),"",VLOOKUP($H736,Listas!$L$4:$M$7,2,FALSE))</f>
        <v/>
      </c>
      <c r="K736" s="29" t="str">
        <f t="shared" si="11"/>
        <v/>
      </c>
      <c r="L736" s="29" t="str">
        <f>IF(C736="no",VLOOKUP(B736,Listas!$R$4:$Z$17,9, FALSE),"Por favor, introduzca detalles aquí")</f>
        <v>Por favor, introduzca detalles aquí</v>
      </c>
      <c r="M736" s="30" t="str">
        <f>IF(ISERROR(VLOOKUP($E736,Listas!$T$4:$Y$44,5,FALSE)),"",VLOOKUP($E736,Listas!$T$4:$Y$44,5,FALSE))</f>
        <v/>
      </c>
      <c r="N736" s="30" t="str">
        <f>IF(ISERROR(VLOOKUP($E736,Listas!$T$4:$Y$44,6,FALSE)),"",VLOOKUP($E736,Listas!$T$4:$Y$44,6,FALSE))</f>
        <v/>
      </c>
    </row>
    <row r="737" spans="1:14" x14ac:dyDescent="0.25">
      <c r="A737" s="14"/>
      <c r="B737" s="23" t="s">
        <v>942</v>
      </c>
      <c r="C737" s="14" t="s">
        <v>934</v>
      </c>
      <c r="D737" s="27" t="str">
        <f>IF(ISERROR(VLOOKUP($B737,Listas!$R$4:$S$16,2,FALSE)),"",VLOOKUP($B737,Listas!$R$4:$S$16,2,FALSE))</f>
        <v/>
      </c>
      <c r="E737" s="27" t="s">
        <v>985</v>
      </c>
      <c r="F737" s="27" t="s">
        <v>954</v>
      </c>
      <c r="G737" s="15"/>
      <c r="H737" s="15" t="s">
        <v>909</v>
      </c>
      <c r="I737" s="28" t="str">
        <f>IF(ISERROR(VLOOKUP($B737&amp;" "&amp;$J737,Listas!$AB$4:$AC$16,2,FALSE)),"",VLOOKUP($B737&amp;" "&amp;$J737,Listas!$AB$4:$AC$16,2,FALSE))</f>
        <v/>
      </c>
      <c r="J737" s="15" t="str">
        <f>IF(ISERROR(VLOOKUP($H737,Listas!$L$4:$M$7,2,FALSE)),"",VLOOKUP($H737,Listas!$L$4:$M$7,2,FALSE))</f>
        <v/>
      </c>
      <c r="K737" s="29" t="str">
        <f t="shared" si="11"/>
        <v/>
      </c>
      <c r="L737" s="29" t="str">
        <f>IF(C737="no",VLOOKUP(B737,Listas!$R$4:$Z$17,9, FALSE),"Por favor, introduzca detalles aquí")</f>
        <v>Por favor, introduzca detalles aquí</v>
      </c>
      <c r="M737" s="30" t="str">
        <f>IF(ISERROR(VLOOKUP($E737,Listas!$T$4:$Y$44,5,FALSE)),"",VLOOKUP($E737,Listas!$T$4:$Y$44,5,FALSE))</f>
        <v/>
      </c>
      <c r="N737" s="30" t="str">
        <f>IF(ISERROR(VLOOKUP($E737,Listas!$T$4:$Y$44,6,FALSE)),"",VLOOKUP($E737,Listas!$T$4:$Y$44,6,FALSE))</f>
        <v/>
      </c>
    </row>
    <row r="738" spans="1:14" x14ac:dyDescent="0.25">
      <c r="A738" s="14"/>
      <c r="B738" s="23" t="s">
        <v>942</v>
      </c>
      <c r="C738" s="14" t="s">
        <v>934</v>
      </c>
      <c r="D738" s="27" t="str">
        <f>IF(ISERROR(VLOOKUP($B738,Listas!$R$4:$S$16,2,FALSE)),"",VLOOKUP($B738,Listas!$R$4:$S$16,2,FALSE))</f>
        <v/>
      </c>
      <c r="E738" s="27" t="s">
        <v>985</v>
      </c>
      <c r="F738" s="27" t="s">
        <v>954</v>
      </c>
      <c r="G738" s="15"/>
      <c r="H738" s="15" t="s">
        <v>909</v>
      </c>
      <c r="I738" s="28" t="str">
        <f>IF(ISERROR(VLOOKUP($B738&amp;" "&amp;$J738,Listas!$AB$4:$AC$16,2,FALSE)),"",VLOOKUP($B738&amp;" "&amp;$J738,Listas!$AB$4:$AC$16,2,FALSE))</f>
        <v/>
      </c>
      <c r="J738" s="15" t="str">
        <f>IF(ISERROR(VLOOKUP($H738,Listas!$L$4:$M$7,2,FALSE)),"",VLOOKUP($H738,Listas!$L$4:$M$7,2,FALSE))</f>
        <v/>
      </c>
      <c r="K738" s="29" t="str">
        <f t="shared" si="11"/>
        <v/>
      </c>
      <c r="L738" s="29" t="str">
        <f>IF(C738="no",VLOOKUP(B738,Listas!$R$4:$Z$17,9, FALSE),"Por favor, introduzca detalles aquí")</f>
        <v>Por favor, introduzca detalles aquí</v>
      </c>
      <c r="M738" s="30" t="str">
        <f>IF(ISERROR(VLOOKUP($E738,Listas!$T$4:$Y$44,5,FALSE)),"",VLOOKUP($E738,Listas!$T$4:$Y$44,5,FALSE))</f>
        <v/>
      </c>
      <c r="N738" s="30" t="str">
        <f>IF(ISERROR(VLOOKUP($E738,Listas!$T$4:$Y$44,6,FALSE)),"",VLOOKUP($E738,Listas!$T$4:$Y$44,6,FALSE))</f>
        <v/>
      </c>
    </row>
    <row r="739" spans="1:14" x14ac:dyDescent="0.25">
      <c r="A739" s="14"/>
      <c r="B739" s="23" t="s">
        <v>942</v>
      </c>
      <c r="C739" s="14" t="s">
        <v>934</v>
      </c>
      <c r="D739" s="27" t="str">
        <f>IF(ISERROR(VLOOKUP($B739,Listas!$R$4:$S$16,2,FALSE)),"",VLOOKUP($B739,Listas!$R$4:$S$16,2,FALSE))</f>
        <v/>
      </c>
      <c r="E739" s="27" t="s">
        <v>985</v>
      </c>
      <c r="F739" s="27" t="s">
        <v>954</v>
      </c>
      <c r="G739" s="15"/>
      <c r="H739" s="15" t="s">
        <v>909</v>
      </c>
      <c r="I739" s="28" t="str">
        <f>IF(ISERROR(VLOOKUP($B739&amp;" "&amp;$J739,Listas!$AB$4:$AC$16,2,FALSE)),"",VLOOKUP($B739&amp;" "&amp;$J739,Listas!$AB$4:$AC$16,2,FALSE))</f>
        <v/>
      </c>
      <c r="J739" s="15" t="str">
        <f>IF(ISERROR(VLOOKUP($H739,Listas!$L$4:$M$7,2,FALSE)),"",VLOOKUP($H739,Listas!$L$4:$M$7,2,FALSE))</f>
        <v/>
      </c>
      <c r="K739" s="29" t="str">
        <f t="shared" si="11"/>
        <v/>
      </c>
      <c r="L739" s="29" t="str">
        <f>IF(C739="no",VLOOKUP(B739,Listas!$R$4:$Z$17,9, FALSE),"Por favor, introduzca detalles aquí")</f>
        <v>Por favor, introduzca detalles aquí</v>
      </c>
      <c r="M739" s="30" t="str">
        <f>IF(ISERROR(VLOOKUP($E739,Listas!$T$4:$Y$44,5,FALSE)),"",VLOOKUP($E739,Listas!$T$4:$Y$44,5,FALSE))</f>
        <v/>
      </c>
      <c r="N739" s="30" t="str">
        <f>IF(ISERROR(VLOOKUP($E739,Listas!$T$4:$Y$44,6,FALSE)),"",VLOOKUP($E739,Listas!$T$4:$Y$44,6,FALSE))</f>
        <v/>
      </c>
    </row>
    <row r="740" spans="1:14" x14ac:dyDescent="0.25">
      <c r="A740" s="14"/>
      <c r="B740" s="23" t="s">
        <v>942</v>
      </c>
      <c r="C740" s="14" t="s">
        <v>934</v>
      </c>
      <c r="D740" s="27" t="str">
        <f>IF(ISERROR(VLOOKUP($B740,Listas!$R$4:$S$16,2,FALSE)),"",VLOOKUP($B740,Listas!$R$4:$S$16,2,FALSE))</f>
        <v/>
      </c>
      <c r="E740" s="27" t="s">
        <v>985</v>
      </c>
      <c r="F740" s="27" t="s">
        <v>954</v>
      </c>
      <c r="G740" s="15"/>
      <c r="H740" s="15" t="s">
        <v>909</v>
      </c>
      <c r="I740" s="28" t="str">
        <f>IF(ISERROR(VLOOKUP($B740&amp;" "&amp;$J740,Listas!$AB$4:$AC$16,2,FALSE)),"",VLOOKUP($B740&amp;" "&amp;$J740,Listas!$AB$4:$AC$16,2,FALSE))</f>
        <v/>
      </c>
      <c r="J740" s="15" t="str">
        <f>IF(ISERROR(VLOOKUP($H740,Listas!$L$4:$M$7,2,FALSE)),"",VLOOKUP($H740,Listas!$L$4:$M$7,2,FALSE))</f>
        <v/>
      </c>
      <c r="K740" s="29" t="str">
        <f t="shared" si="11"/>
        <v/>
      </c>
      <c r="L740" s="29" t="str">
        <f>IF(C740="no",VLOOKUP(B740,Listas!$R$4:$Z$17,9, FALSE),"Por favor, introduzca detalles aquí")</f>
        <v>Por favor, introduzca detalles aquí</v>
      </c>
      <c r="M740" s="30" t="str">
        <f>IF(ISERROR(VLOOKUP($E740,Listas!$T$4:$Y$44,5,FALSE)),"",VLOOKUP($E740,Listas!$T$4:$Y$44,5,FALSE))</f>
        <v/>
      </c>
      <c r="N740" s="30" t="str">
        <f>IF(ISERROR(VLOOKUP($E740,Listas!$T$4:$Y$44,6,FALSE)),"",VLOOKUP($E740,Listas!$T$4:$Y$44,6,FALSE))</f>
        <v/>
      </c>
    </row>
    <row r="741" spans="1:14" x14ac:dyDescent="0.25">
      <c r="A741" s="14"/>
      <c r="B741" s="23" t="s">
        <v>942</v>
      </c>
      <c r="C741" s="14" t="s">
        <v>934</v>
      </c>
      <c r="D741" s="27" t="str">
        <f>IF(ISERROR(VLOOKUP($B741,Listas!$R$4:$S$16,2,FALSE)),"",VLOOKUP($B741,Listas!$R$4:$S$16,2,FALSE))</f>
        <v/>
      </c>
      <c r="E741" s="27" t="s">
        <v>985</v>
      </c>
      <c r="F741" s="27" t="s">
        <v>954</v>
      </c>
      <c r="G741" s="15"/>
      <c r="H741" s="15" t="s">
        <v>909</v>
      </c>
      <c r="I741" s="28" t="str">
        <f>IF(ISERROR(VLOOKUP($B741&amp;" "&amp;$J741,Listas!$AB$4:$AC$16,2,FALSE)),"",VLOOKUP($B741&amp;" "&amp;$J741,Listas!$AB$4:$AC$16,2,FALSE))</f>
        <v/>
      </c>
      <c r="J741" s="15" t="str">
        <f>IF(ISERROR(VLOOKUP($H741,Listas!$L$4:$M$7,2,FALSE)),"",VLOOKUP($H741,Listas!$L$4:$M$7,2,FALSE))</f>
        <v/>
      </c>
      <c r="K741" s="29" t="str">
        <f t="shared" si="11"/>
        <v/>
      </c>
      <c r="L741" s="29" t="str">
        <f>IF(C741="no",VLOOKUP(B741,Listas!$R$4:$Z$17,9, FALSE),"Por favor, introduzca detalles aquí")</f>
        <v>Por favor, introduzca detalles aquí</v>
      </c>
      <c r="M741" s="30" t="str">
        <f>IF(ISERROR(VLOOKUP($E741,Listas!$T$4:$Y$44,5,FALSE)),"",VLOOKUP($E741,Listas!$T$4:$Y$44,5,FALSE))</f>
        <v/>
      </c>
      <c r="N741" s="30" t="str">
        <f>IF(ISERROR(VLOOKUP($E741,Listas!$T$4:$Y$44,6,FALSE)),"",VLOOKUP($E741,Listas!$T$4:$Y$44,6,FALSE))</f>
        <v/>
      </c>
    </row>
    <row r="742" spans="1:14" x14ac:dyDescent="0.25">
      <c r="A742" s="14"/>
      <c r="B742" s="23" t="s">
        <v>942</v>
      </c>
      <c r="C742" s="14" t="s">
        <v>934</v>
      </c>
      <c r="D742" s="27" t="str">
        <f>IF(ISERROR(VLOOKUP($B742,Listas!$R$4:$S$16,2,FALSE)),"",VLOOKUP($B742,Listas!$R$4:$S$16,2,FALSE))</f>
        <v/>
      </c>
      <c r="E742" s="27" t="s">
        <v>985</v>
      </c>
      <c r="F742" s="27" t="s">
        <v>954</v>
      </c>
      <c r="G742" s="15"/>
      <c r="H742" s="15" t="s">
        <v>909</v>
      </c>
      <c r="I742" s="28" t="str">
        <f>IF(ISERROR(VLOOKUP($B742&amp;" "&amp;$J742,Listas!$AB$4:$AC$16,2,FALSE)),"",VLOOKUP($B742&amp;" "&amp;$J742,Listas!$AB$4:$AC$16,2,FALSE))</f>
        <v/>
      </c>
      <c r="J742" s="15" t="str">
        <f>IF(ISERROR(VLOOKUP($H742,Listas!$L$4:$M$7,2,FALSE)),"",VLOOKUP($H742,Listas!$L$4:$M$7,2,FALSE))</f>
        <v/>
      </c>
      <c r="K742" s="29" t="str">
        <f t="shared" si="11"/>
        <v/>
      </c>
      <c r="L742" s="29" t="str">
        <f>IF(C742="no",VLOOKUP(B742,Listas!$R$4:$Z$17,9, FALSE),"Por favor, introduzca detalles aquí")</f>
        <v>Por favor, introduzca detalles aquí</v>
      </c>
      <c r="M742" s="30" t="str">
        <f>IF(ISERROR(VLOOKUP($E742,Listas!$T$4:$Y$44,5,FALSE)),"",VLOOKUP($E742,Listas!$T$4:$Y$44,5,FALSE))</f>
        <v/>
      </c>
      <c r="N742" s="30" t="str">
        <f>IF(ISERROR(VLOOKUP($E742,Listas!$T$4:$Y$44,6,FALSE)),"",VLOOKUP($E742,Listas!$T$4:$Y$44,6,FALSE))</f>
        <v/>
      </c>
    </row>
    <row r="743" spans="1:14" x14ac:dyDescent="0.25">
      <c r="A743" s="14"/>
      <c r="B743" s="23" t="s">
        <v>942</v>
      </c>
      <c r="C743" s="14" t="s">
        <v>934</v>
      </c>
      <c r="D743" s="27" t="str">
        <f>IF(ISERROR(VLOOKUP($B743,Listas!$R$4:$S$16,2,FALSE)),"",VLOOKUP($B743,Listas!$R$4:$S$16,2,FALSE))</f>
        <v/>
      </c>
      <c r="E743" s="27" t="s">
        <v>985</v>
      </c>
      <c r="F743" s="27" t="s">
        <v>954</v>
      </c>
      <c r="G743" s="15"/>
      <c r="H743" s="15" t="s">
        <v>909</v>
      </c>
      <c r="I743" s="28" t="str">
        <f>IF(ISERROR(VLOOKUP($B743&amp;" "&amp;$J743,Listas!$AB$4:$AC$16,2,FALSE)),"",VLOOKUP($B743&amp;" "&amp;$J743,Listas!$AB$4:$AC$16,2,FALSE))</f>
        <v/>
      </c>
      <c r="J743" s="15" t="str">
        <f>IF(ISERROR(VLOOKUP($H743,Listas!$L$4:$M$7,2,FALSE)),"",VLOOKUP($H743,Listas!$L$4:$M$7,2,FALSE))</f>
        <v/>
      </c>
      <c r="K743" s="29" t="str">
        <f t="shared" si="11"/>
        <v/>
      </c>
      <c r="L743" s="29" t="str">
        <f>IF(C743="no",VLOOKUP(B743,Listas!$R$4:$Z$17,9, FALSE),"Por favor, introduzca detalles aquí")</f>
        <v>Por favor, introduzca detalles aquí</v>
      </c>
      <c r="M743" s="30" t="str">
        <f>IF(ISERROR(VLOOKUP($E743,Listas!$T$4:$Y$44,5,FALSE)),"",VLOOKUP($E743,Listas!$T$4:$Y$44,5,FALSE))</f>
        <v/>
      </c>
      <c r="N743" s="30" t="str">
        <f>IF(ISERROR(VLOOKUP($E743,Listas!$T$4:$Y$44,6,FALSE)),"",VLOOKUP($E743,Listas!$T$4:$Y$44,6,FALSE))</f>
        <v/>
      </c>
    </row>
    <row r="744" spans="1:14" x14ac:dyDescent="0.25">
      <c r="A744" s="14"/>
      <c r="B744" s="23" t="s">
        <v>942</v>
      </c>
      <c r="C744" s="14" t="s">
        <v>934</v>
      </c>
      <c r="D744" s="27" t="str">
        <f>IF(ISERROR(VLOOKUP($B744,Listas!$R$4:$S$16,2,FALSE)),"",VLOOKUP($B744,Listas!$R$4:$S$16,2,FALSE))</f>
        <v/>
      </c>
      <c r="E744" s="27" t="s">
        <v>985</v>
      </c>
      <c r="F744" s="27" t="s">
        <v>954</v>
      </c>
      <c r="G744" s="15"/>
      <c r="H744" s="15" t="s">
        <v>909</v>
      </c>
      <c r="I744" s="28" t="str">
        <f>IF(ISERROR(VLOOKUP($B744&amp;" "&amp;$J744,Listas!$AB$4:$AC$16,2,FALSE)),"",VLOOKUP($B744&amp;" "&amp;$J744,Listas!$AB$4:$AC$16,2,FALSE))</f>
        <v/>
      </c>
      <c r="J744" s="15" t="str">
        <f>IF(ISERROR(VLOOKUP($H744,Listas!$L$4:$M$7,2,FALSE)),"",VLOOKUP($H744,Listas!$L$4:$M$7,2,FALSE))</f>
        <v/>
      </c>
      <c r="K744" s="29" t="str">
        <f t="shared" si="11"/>
        <v/>
      </c>
      <c r="L744" s="29" t="str">
        <f>IF(C744="no",VLOOKUP(B744,Listas!$R$4:$Z$17,9, FALSE),"Por favor, introduzca detalles aquí")</f>
        <v>Por favor, introduzca detalles aquí</v>
      </c>
      <c r="M744" s="30" t="str">
        <f>IF(ISERROR(VLOOKUP($E744,Listas!$T$4:$Y$44,5,FALSE)),"",VLOOKUP($E744,Listas!$T$4:$Y$44,5,FALSE))</f>
        <v/>
      </c>
      <c r="N744" s="30" t="str">
        <f>IF(ISERROR(VLOOKUP($E744,Listas!$T$4:$Y$44,6,FALSE)),"",VLOOKUP($E744,Listas!$T$4:$Y$44,6,FALSE))</f>
        <v/>
      </c>
    </row>
    <row r="745" spans="1:14" x14ac:dyDescent="0.25">
      <c r="A745" s="14"/>
      <c r="B745" s="23" t="s">
        <v>942</v>
      </c>
      <c r="C745" s="14" t="s">
        <v>934</v>
      </c>
      <c r="D745" s="27" t="str">
        <f>IF(ISERROR(VLOOKUP($B745,Listas!$R$4:$S$16,2,FALSE)),"",VLOOKUP($B745,Listas!$R$4:$S$16,2,FALSE))</f>
        <v/>
      </c>
      <c r="E745" s="27" t="s">
        <v>985</v>
      </c>
      <c r="F745" s="27" t="s">
        <v>954</v>
      </c>
      <c r="G745" s="15"/>
      <c r="H745" s="15" t="s">
        <v>909</v>
      </c>
      <c r="I745" s="28" t="str">
        <f>IF(ISERROR(VLOOKUP($B745&amp;" "&amp;$J745,Listas!$AB$4:$AC$16,2,FALSE)),"",VLOOKUP($B745&amp;" "&amp;$J745,Listas!$AB$4:$AC$16,2,FALSE))</f>
        <v/>
      </c>
      <c r="J745" s="15" t="str">
        <f>IF(ISERROR(VLOOKUP($H745,Listas!$L$4:$M$7,2,FALSE)),"",VLOOKUP($H745,Listas!$L$4:$M$7,2,FALSE))</f>
        <v/>
      </c>
      <c r="K745" s="29" t="str">
        <f t="shared" si="11"/>
        <v/>
      </c>
      <c r="L745" s="29" t="str">
        <f>IF(C745="no",VLOOKUP(B745,Listas!$R$4:$Z$17,9, FALSE),"Por favor, introduzca detalles aquí")</f>
        <v>Por favor, introduzca detalles aquí</v>
      </c>
      <c r="M745" s="30" t="str">
        <f>IF(ISERROR(VLOOKUP($E745,Listas!$T$4:$Y$44,5,FALSE)),"",VLOOKUP($E745,Listas!$T$4:$Y$44,5,FALSE))</f>
        <v/>
      </c>
      <c r="N745" s="30" t="str">
        <f>IF(ISERROR(VLOOKUP($E745,Listas!$T$4:$Y$44,6,FALSE)),"",VLOOKUP($E745,Listas!$T$4:$Y$44,6,FALSE))</f>
        <v/>
      </c>
    </row>
    <row r="746" spans="1:14" x14ac:dyDescent="0.25">
      <c r="A746" s="14"/>
      <c r="B746" s="23" t="s">
        <v>942</v>
      </c>
      <c r="C746" s="14" t="s">
        <v>934</v>
      </c>
      <c r="D746" s="27" t="str">
        <f>IF(ISERROR(VLOOKUP($B746,Listas!$R$4:$S$16,2,FALSE)),"",VLOOKUP($B746,Listas!$R$4:$S$16,2,FALSE))</f>
        <v/>
      </c>
      <c r="E746" s="27" t="s">
        <v>985</v>
      </c>
      <c r="F746" s="27" t="s">
        <v>954</v>
      </c>
      <c r="G746" s="15"/>
      <c r="H746" s="15" t="s">
        <v>909</v>
      </c>
      <c r="I746" s="28" t="str">
        <f>IF(ISERROR(VLOOKUP($B746&amp;" "&amp;$J746,Listas!$AB$4:$AC$16,2,FALSE)),"",VLOOKUP($B746&amp;" "&amp;$J746,Listas!$AB$4:$AC$16,2,FALSE))</f>
        <v/>
      </c>
      <c r="J746" s="15" t="str">
        <f>IF(ISERROR(VLOOKUP($H746,Listas!$L$4:$M$7,2,FALSE)),"",VLOOKUP($H746,Listas!$L$4:$M$7,2,FALSE))</f>
        <v/>
      </c>
      <c r="K746" s="29" t="str">
        <f t="shared" si="11"/>
        <v/>
      </c>
      <c r="L746" s="29" t="str">
        <f>IF(C746="no",VLOOKUP(B746,Listas!$R$4:$Z$17,9, FALSE),"Por favor, introduzca detalles aquí")</f>
        <v>Por favor, introduzca detalles aquí</v>
      </c>
      <c r="M746" s="30" t="str">
        <f>IF(ISERROR(VLOOKUP($E746,Listas!$T$4:$Y$44,5,FALSE)),"",VLOOKUP($E746,Listas!$T$4:$Y$44,5,FALSE))</f>
        <v/>
      </c>
      <c r="N746" s="30" t="str">
        <f>IF(ISERROR(VLOOKUP($E746,Listas!$T$4:$Y$44,6,FALSE)),"",VLOOKUP($E746,Listas!$T$4:$Y$44,6,FALSE))</f>
        <v/>
      </c>
    </row>
    <row r="747" spans="1:14" x14ac:dyDescent="0.25">
      <c r="A747" s="14"/>
      <c r="B747" s="23" t="s">
        <v>942</v>
      </c>
      <c r="C747" s="14" t="s">
        <v>934</v>
      </c>
      <c r="D747" s="27" t="str">
        <f>IF(ISERROR(VLOOKUP($B747,Listas!$R$4:$S$16,2,FALSE)),"",VLOOKUP($B747,Listas!$R$4:$S$16,2,FALSE))</f>
        <v/>
      </c>
      <c r="E747" s="27" t="s">
        <v>985</v>
      </c>
      <c r="F747" s="27" t="s">
        <v>954</v>
      </c>
      <c r="G747" s="15"/>
      <c r="H747" s="15" t="s">
        <v>909</v>
      </c>
      <c r="I747" s="28" t="str">
        <f>IF(ISERROR(VLOOKUP($B747&amp;" "&amp;$J747,Listas!$AB$4:$AC$16,2,FALSE)),"",VLOOKUP($B747&amp;" "&amp;$J747,Listas!$AB$4:$AC$16,2,FALSE))</f>
        <v/>
      </c>
      <c r="J747" s="15" t="str">
        <f>IF(ISERROR(VLOOKUP($H747,Listas!$L$4:$M$7,2,FALSE)),"",VLOOKUP($H747,Listas!$L$4:$M$7,2,FALSE))</f>
        <v/>
      </c>
      <c r="K747" s="29" t="str">
        <f t="shared" si="11"/>
        <v/>
      </c>
      <c r="L747" s="29" t="str">
        <f>IF(C747="no",VLOOKUP(B747,Listas!$R$4:$Z$17,9, FALSE),"Por favor, introduzca detalles aquí")</f>
        <v>Por favor, introduzca detalles aquí</v>
      </c>
      <c r="M747" s="30" t="str">
        <f>IF(ISERROR(VLOOKUP($E747,Listas!$T$4:$Y$44,5,FALSE)),"",VLOOKUP($E747,Listas!$T$4:$Y$44,5,FALSE))</f>
        <v/>
      </c>
      <c r="N747" s="30" t="str">
        <f>IF(ISERROR(VLOOKUP($E747,Listas!$T$4:$Y$44,6,FALSE)),"",VLOOKUP($E747,Listas!$T$4:$Y$44,6,FALSE))</f>
        <v/>
      </c>
    </row>
    <row r="748" spans="1:14" x14ac:dyDescent="0.25">
      <c r="A748" s="14"/>
      <c r="B748" s="23" t="s">
        <v>942</v>
      </c>
      <c r="C748" s="14" t="s">
        <v>934</v>
      </c>
      <c r="D748" s="27" t="str">
        <f>IF(ISERROR(VLOOKUP($B748,Listas!$R$4:$S$16,2,FALSE)),"",VLOOKUP($B748,Listas!$R$4:$S$16,2,FALSE))</f>
        <v/>
      </c>
      <c r="E748" s="27" t="s">
        <v>985</v>
      </c>
      <c r="F748" s="27" t="s">
        <v>954</v>
      </c>
      <c r="G748" s="15"/>
      <c r="H748" s="15" t="s">
        <v>909</v>
      </c>
      <c r="I748" s="28" t="str">
        <f>IF(ISERROR(VLOOKUP($B748&amp;" "&amp;$J748,Listas!$AB$4:$AC$16,2,FALSE)),"",VLOOKUP($B748&amp;" "&amp;$J748,Listas!$AB$4:$AC$16,2,FALSE))</f>
        <v/>
      </c>
      <c r="J748" s="15" t="str">
        <f>IF(ISERROR(VLOOKUP($H748,Listas!$L$4:$M$7,2,FALSE)),"",VLOOKUP($H748,Listas!$L$4:$M$7,2,FALSE))</f>
        <v/>
      </c>
      <c r="K748" s="29" t="str">
        <f t="shared" si="11"/>
        <v/>
      </c>
      <c r="L748" s="29" t="str">
        <f>IF(C748="no",VLOOKUP(B748,Listas!$R$4:$Z$17,9, FALSE),"Por favor, introduzca detalles aquí")</f>
        <v>Por favor, introduzca detalles aquí</v>
      </c>
      <c r="M748" s="30" t="str">
        <f>IF(ISERROR(VLOOKUP($E748,Listas!$T$4:$Y$44,5,FALSE)),"",VLOOKUP($E748,Listas!$T$4:$Y$44,5,FALSE))</f>
        <v/>
      </c>
      <c r="N748" s="30" t="str">
        <f>IF(ISERROR(VLOOKUP($E748,Listas!$T$4:$Y$44,6,FALSE)),"",VLOOKUP($E748,Listas!$T$4:$Y$44,6,FALSE))</f>
        <v/>
      </c>
    </row>
    <row r="749" spans="1:14" x14ac:dyDescent="0.25">
      <c r="A749" s="14"/>
      <c r="B749" s="23" t="s">
        <v>942</v>
      </c>
      <c r="C749" s="14" t="s">
        <v>934</v>
      </c>
      <c r="D749" s="27" t="str">
        <f>IF(ISERROR(VLOOKUP($B749,Listas!$R$4:$S$16,2,FALSE)),"",VLOOKUP($B749,Listas!$R$4:$S$16,2,FALSE))</f>
        <v/>
      </c>
      <c r="E749" s="27" t="s">
        <v>985</v>
      </c>
      <c r="F749" s="27" t="s">
        <v>954</v>
      </c>
      <c r="G749" s="15"/>
      <c r="H749" s="15" t="s">
        <v>909</v>
      </c>
      <c r="I749" s="28" t="str">
        <f>IF(ISERROR(VLOOKUP($B749&amp;" "&amp;$J749,Listas!$AB$4:$AC$16,2,FALSE)),"",VLOOKUP($B749&amp;" "&amp;$J749,Listas!$AB$4:$AC$16,2,FALSE))</f>
        <v/>
      </c>
      <c r="J749" s="15" t="str">
        <f>IF(ISERROR(VLOOKUP($H749,Listas!$L$4:$M$7,2,FALSE)),"",VLOOKUP($H749,Listas!$L$4:$M$7,2,FALSE))</f>
        <v/>
      </c>
      <c r="K749" s="29" t="str">
        <f t="shared" si="11"/>
        <v/>
      </c>
      <c r="L749" s="29" t="str">
        <f>IF(C749="no",VLOOKUP(B749,Listas!$R$4:$Z$17,9, FALSE),"Por favor, introduzca detalles aquí")</f>
        <v>Por favor, introduzca detalles aquí</v>
      </c>
      <c r="M749" s="30" t="str">
        <f>IF(ISERROR(VLOOKUP($E749,Listas!$T$4:$Y$44,5,FALSE)),"",VLOOKUP($E749,Listas!$T$4:$Y$44,5,FALSE))</f>
        <v/>
      </c>
      <c r="N749" s="30" t="str">
        <f>IF(ISERROR(VLOOKUP($E749,Listas!$T$4:$Y$44,6,FALSE)),"",VLOOKUP($E749,Listas!$T$4:$Y$44,6,FALSE))</f>
        <v/>
      </c>
    </row>
    <row r="750" spans="1:14" x14ac:dyDescent="0.25">
      <c r="A750" s="14"/>
      <c r="B750" s="23" t="s">
        <v>942</v>
      </c>
      <c r="C750" s="14" t="s">
        <v>934</v>
      </c>
      <c r="D750" s="27" t="str">
        <f>IF(ISERROR(VLOOKUP($B750,Listas!$R$4:$S$16,2,FALSE)),"",VLOOKUP($B750,Listas!$R$4:$S$16,2,FALSE))</f>
        <v/>
      </c>
      <c r="E750" s="27" t="s">
        <v>985</v>
      </c>
      <c r="F750" s="27" t="s">
        <v>954</v>
      </c>
      <c r="G750" s="15"/>
      <c r="H750" s="15" t="s">
        <v>909</v>
      </c>
      <c r="I750" s="28" t="str">
        <f>IF(ISERROR(VLOOKUP($B750&amp;" "&amp;$J750,Listas!$AB$4:$AC$16,2,FALSE)),"",VLOOKUP($B750&amp;" "&amp;$J750,Listas!$AB$4:$AC$16,2,FALSE))</f>
        <v/>
      </c>
      <c r="J750" s="15" t="str">
        <f>IF(ISERROR(VLOOKUP($H750,Listas!$L$4:$M$7,2,FALSE)),"",VLOOKUP($H750,Listas!$L$4:$M$7,2,FALSE))</f>
        <v/>
      </c>
      <c r="K750" s="29" t="str">
        <f t="shared" si="11"/>
        <v/>
      </c>
      <c r="L750" s="29" t="str">
        <f>IF(C750="no",VLOOKUP(B750,Listas!$R$4:$Z$17,9, FALSE),"Por favor, introduzca detalles aquí")</f>
        <v>Por favor, introduzca detalles aquí</v>
      </c>
      <c r="M750" s="30" t="str">
        <f>IF(ISERROR(VLOOKUP($E750,Listas!$T$4:$Y$44,5,FALSE)),"",VLOOKUP($E750,Listas!$T$4:$Y$44,5,FALSE))</f>
        <v/>
      </c>
      <c r="N750" s="30" t="str">
        <f>IF(ISERROR(VLOOKUP($E750,Listas!$T$4:$Y$44,6,FALSE)),"",VLOOKUP($E750,Listas!$T$4:$Y$44,6,FALSE))</f>
        <v/>
      </c>
    </row>
    <row r="751" spans="1:14" x14ac:dyDescent="0.25">
      <c r="A751" s="14"/>
      <c r="B751" s="23" t="s">
        <v>942</v>
      </c>
      <c r="C751" s="14" t="s">
        <v>934</v>
      </c>
      <c r="D751" s="27" t="str">
        <f>IF(ISERROR(VLOOKUP($B751,Listas!$R$4:$S$16,2,FALSE)),"",VLOOKUP($B751,Listas!$R$4:$S$16,2,FALSE))</f>
        <v/>
      </c>
      <c r="E751" s="27" t="s">
        <v>985</v>
      </c>
      <c r="F751" s="27" t="s">
        <v>954</v>
      </c>
      <c r="G751" s="15"/>
      <c r="H751" s="15" t="s">
        <v>909</v>
      </c>
      <c r="I751" s="28" t="str">
        <f>IF(ISERROR(VLOOKUP($B751&amp;" "&amp;$J751,Listas!$AB$4:$AC$16,2,FALSE)),"",VLOOKUP($B751&amp;" "&amp;$J751,Listas!$AB$4:$AC$16,2,FALSE))</f>
        <v/>
      </c>
      <c r="J751" s="15" t="str">
        <f>IF(ISERROR(VLOOKUP($H751,Listas!$L$4:$M$7,2,FALSE)),"",VLOOKUP($H751,Listas!$L$4:$M$7,2,FALSE))</f>
        <v/>
      </c>
      <c r="K751" s="29" t="str">
        <f t="shared" si="11"/>
        <v/>
      </c>
      <c r="L751" s="29" t="str">
        <f>IF(C751="no",VLOOKUP(B751,Listas!$R$4:$Z$17,9, FALSE),"Por favor, introduzca detalles aquí")</f>
        <v>Por favor, introduzca detalles aquí</v>
      </c>
      <c r="M751" s="30" t="str">
        <f>IF(ISERROR(VLOOKUP($E751,Listas!$T$4:$Y$44,5,FALSE)),"",VLOOKUP($E751,Listas!$T$4:$Y$44,5,FALSE))</f>
        <v/>
      </c>
      <c r="N751" s="30" t="str">
        <f>IF(ISERROR(VLOOKUP($E751,Listas!$T$4:$Y$44,6,FALSE)),"",VLOOKUP($E751,Listas!$T$4:$Y$44,6,FALSE))</f>
        <v/>
      </c>
    </row>
    <row r="752" spans="1:14" x14ac:dyDescent="0.25">
      <c r="A752" s="14"/>
      <c r="B752" s="23" t="s">
        <v>942</v>
      </c>
      <c r="C752" s="14" t="s">
        <v>934</v>
      </c>
      <c r="D752" s="27" t="str">
        <f>IF(ISERROR(VLOOKUP($B752,Listas!$R$4:$S$16,2,FALSE)),"",VLOOKUP($B752,Listas!$R$4:$S$16,2,FALSE))</f>
        <v/>
      </c>
      <c r="E752" s="27" t="s">
        <v>985</v>
      </c>
      <c r="F752" s="27" t="s">
        <v>954</v>
      </c>
      <c r="G752" s="15"/>
      <c r="H752" s="15" t="s">
        <v>909</v>
      </c>
      <c r="I752" s="28" t="str">
        <f>IF(ISERROR(VLOOKUP($B752&amp;" "&amp;$J752,Listas!$AB$4:$AC$16,2,FALSE)),"",VLOOKUP($B752&amp;" "&amp;$J752,Listas!$AB$4:$AC$16,2,FALSE))</f>
        <v/>
      </c>
      <c r="J752" s="15" t="str">
        <f>IF(ISERROR(VLOOKUP($H752,Listas!$L$4:$M$7,2,FALSE)),"",VLOOKUP($H752,Listas!$L$4:$M$7,2,FALSE))</f>
        <v/>
      </c>
      <c r="K752" s="29" t="str">
        <f t="shared" si="11"/>
        <v/>
      </c>
      <c r="L752" s="29" t="str">
        <f>IF(C752="no",VLOOKUP(B752,Listas!$R$4:$Z$17,9, FALSE),"Por favor, introduzca detalles aquí")</f>
        <v>Por favor, introduzca detalles aquí</v>
      </c>
      <c r="M752" s="30" t="str">
        <f>IF(ISERROR(VLOOKUP($E752,Listas!$T$4:$Y$44,5,FALSE)),"",VLOOKUP($E752,Listas!$T$4:$Y$44,5,FALSE))</f>
        <v/>
      </c>
      <c r="N752" s="30" t="str">
        <f>IF(ISERROR(VLOOKUP($E752,Listas!$T$4:$Y$44,6,FALSE)),"",VLOOKUP($E752,Listas!$T$4:$Y$44,6,FALSE))</f>
        <v/>
      </c>
    </row>
    <row r="753" spans="1:14" x14ac:dyDescent="0.25">
      <c r="A753" s="14"/>
      <c r="B753" s="23" t="s">
        <v>942</v>
      </c>
      <c r="C753" s="14" t="s">
        <v>934</v>
      </c>
      <c r="D753" s="27" t="str">
        <f>IF(ISERROR(VLOOKUP($B753,Listas!$R$4:$S$16,2,FALSE)),"",VLOOKUP($B753,Listas!$R$4:$S$16,2,FALSE))</f>
        <v/>
      </c>
      <c r="E753" s="27" t="s">
        <v>985</v>
      </c>
      <c r="F753" s="27" t="s">
        <v>954</v>
      </c>
      <c r="G753" s="15"/>
      <c r="H753" s="15" t="s">
        <v>909</v>
      </c>
      <c r="I753" s="28" t="str">
        <f>IF(ISERROR(VLOOKUP($B753&amp;" "&amp;$J753,Listas!$AB$4:$AC$16,2,FALSE)),"",VLOOKUP($B753&amp;" "&amp;$J753,Listas!$AB$4:$AC$16,2,FALSE))</f>
        <v/>
      </c>
      <c r="J753" s="15" t="str">
        <f>IF(ISERROR(VLOOKUP($H753,Listas!$L$4:$M$7,2,FALSE)),"",VLOOKUP($H753,Listas!$L$4:$M$7,2,FALSE))</f>
        <v/>
      </c>
      <c r="K753" s="29" t="str">
        <f t="shared" si="11"/>
        <v/>
      </c>
      <c r="L753" s="29" t="str">
        <f>IF(C753="no",VLOOKUP(B753,Listas!$R$4:$Z$17,9, FALSE),"Por favor, introduzca detalles aquí")</f>
        <v>Por favor, introduzca detalles aquí</v>
      </c>
      <c r="M753" s="30" t="str">
        <f>IF(ISERROR(VLOOKUP($E753,Listas!$T$4:$Y$44,5,FALSE)),"",VLOOKUP($E753,Listas!$T$4:$Y$44,5,FALSE))</f>
        <v/>
      </c>
      <c r="N753" s="30" t="str">
        <f>IF(ISERROR(VLOOKUP($E753,Listas!$T$4:$Y$44,6,FALSE)),"",VLOOKUP($E753,Listas!$T$4:$Y$44,6,FALSE))</f>
        <v/>
      </c>
    </row>
    <row r="754" spans="1:14" x14ac:dyDescent="0.25">
      <c r="A754" s="14"/>
      <c r="B754" s="23" t="s">
        <v>942</v>
      </c>
      <c r="C754" s="14" t="s">
        <v>934</v>
      </c>
      <c r="D754" s="27" t="str">
        <f>IF(ISERROR(VLOOKUP($B754,Listas!$R$4:$S$16,2,FALSE)),"",VLOOKUP($B754,Listas!$R$4:$S$16,2,FALSE))</f>
        <v/>
      </c>
      <c r="E754" s="27" t="s">
        <v>985</v>
      </c>
      <c r="F754" s="27" t="s">
        <v>954</v>
      </c>
      <c r="G754" s="15"/>
      <c r="H754" s="15" t="s">
        <v>909</v>
      </c>
      <c r="I754" s="28" t="str">
        <f>IF(ISERROR(VLOOKUP($B754&amp;" "&amp;$J754,Listas!$AB$4:$AC$16,2,FALSE)),"",VLOOKUP($B754&amp;" "&amp;$J754,Listas!$AB$4:$AC$16,2,FALSE))</f>
        <v/>
      </c>
      <c r="J754" s="15" t="str">
        <f>IF(ISERROR(VLOOKUP($H754,Listas!$L$4:$M$7,2,FALSE)),"",VLOOKUP($H754,Listas!$L$4:$M$7,2,FALSE))</f>
        <v/>
      </c>
      <c r="K754" s="29" t="str">
        <f t="shared" si="11"/>
        <v/>
      </c>
      <c r="L754" s="29" t="str">
        <f>IF(C754="no",VLOOKUP(B754,Listas!$R$4:$Z$17,9, FALSE),"Por favor, introduzca detalles aquí")</f>
        <v>Por favor, introduzca detalles aquí</v>
      </c>
      <c r="M754" s="30" t="str">
        <f>IF(ISERROR(VLOOKUP($E754,Listas!$T$4:$Y$44,5,FALSE)),"",VLOOKUP($E754,Listas!$T$4:$Y$44,5,FALSE))</f>
        <v/>
      </c>
      <c r="N754" s="30" t="str">
        <f>IF(ISERROR(VLOOKUP($E754,Listas!$T$4:$Y$44,6,FALSE)),"",VLOOKUP($E754,Listas!$T$4:$Y$44,6,FALSE))</f>
        <v/>
      </c>
    </row>
    <row r="755" spans="1:14" x14ac:dyDescent="0.25">
      <c r="A755" s="14"/>
      <c r="B755" s="23" t="s">
        <v>942</v>
      </c>
      <c r="C755" s="14" t="s">
        <v>934</v>
      </c>
      <c r="D755" s="27" t="str">
        <f>IF(ISERROR(VLOOKUP($B755,Listas!$R$4:$S$16,2,FALSE)),"",VLOOKUP($B755,Listas!$R$4:$S$16,2,FALSE))</f>
        <v/>
      </c>
      <c r="E755" s="27" t="s">
        <v>985</v>
      </c>
      <c r="F755" s="27" t="s">
        <v>954</v>
      </c>
      <c r="G755" s="15"/>
      <c r="H755" s="15" t="s">
        <v>909</v>
      </c>
      <c r="I755" s="28" t="str">
        <f>IF(ISERROR(VLOOKUP($B755&amp;" "&amp;$J755,Listas!$AB$4:$AC$16,2,FALSE)),"",VLOOKUP($B755&amp;" "&amp;$J755,Listas!$AB$4:$AC$16,2,FALSE))</f>
        <v/>
      </c>
      <c r="J755" s="15" t="str">
        <f>IF(ISERROR(VLOOKUP($H755,Listas!$L$4:$M$7,2,FALSE)),"",VLOOKUP($H755,Listas!$L$4:$M$7,2,FALSE))</f>
        <v/>
      </c>
      <c r="K755" s="29" t="str">
        <f t="shared" si="11"/>
        <v/>
      </c>
      <c r="L755" s="29" t="str">
        <f>IF(C755="no",VLOOKUP(B755,Listas!$R$4:$Z$17,9, FALSE),"Por favor, introduzca detalles aquí")</f>
        <v>Por favor, introduzca detalles aquí</v>
      </c>
      <c r="M755" s="30" t="str">
        <f>IF(ISERROR(VLOOKUP($E755,Listas!$T$4:$Y$44,5,FALSE)),"",VLOOKUP($E755,Listas!$T$4:$Y$44,5,FALSE))</f>
        <v/>
      </c>
      <c r="N755" s="30" t="str">
        <f>IF(ISERROR(VLOOKUP($E755,Listas!$T$4:$Y$44,6,FALSE)),"",VLOOKUP($E755,Listas!$T$4:$Y$44,6,FALSE))</f>
        <v/>
      </c>
    </row>
    <row r="756" spans="1:14" x14ac:dyDescent="0.25">
      <c r="A756" s="14"/>
      <c r="B756" s="23" t="s">
        <v>942</v>
      </c>
      <c r="C756" s="14" t="s">
        <v>934</v>
      </c>
      <c r="D756" s="27" t="str">
        <f>IF(ISERROR(VLOOKUP($B756,Listas!$R$4:$S$16,2,FALSE)),"",VLOOKUP($B756,Listas!$R$4:$S$16,2,FALSE))</f>
        <v/>
      </c>
      <c r="E756" s="27" t="s">
        <v>985</v>
      </c>
      <c r="F756" s="27" t="s">
        <v>954</v>
      </c>
      <c r="G756" s="15"/>
      <c r="H756" s="15" t="s">
        <v>909</v>
      </c>
      <c r="I756" s="28" t="str">
        <f>IF(ISERROR(VLOOKUP($B756&amp;" "&amp;$J756,Listas!$AB$4:$AC$16,2,FALSE)),"",VLOOKUP($B756&amp;" "&amp;$J756,Listas!$AB$4:$AC$16,2,FALSE))</f>
        <v/>
      </c>
      <c r="J756" s="15" t="str">
        <f>IF(ISERROR(VLOOKUP($H756,Listas!$L$4:$M$7,2,FALSE)),"",VLOOKUP($H756,Listas!$L$4:$M$7,2,FALSE))</f>
        <v/>
      </c>
      <c r="K756" s="29" t="str">
        <f t="shared" si="11"/>
        <v/>
      </c>
      <c r="L756" s="29" t="str">
        <f>IF(C756="no",VLOOKUP(B756,Listas!$R$4:$Z$17,9, FALSE),"Por favor, introduzca detalles aquí")</f>
        <v>Por favor, introduzca detalles aquí</v>
      </c>
      <c r="M756" s="30" t="str">
        <f>IF(ISERROR(VLOOKUP($E756,Listas!$T$4:$Y$44,5,FALSE)),"",VLOOKUP($E756,Listas!$T$4:$Y$44,5,FALSE))</f>
        <v/>
      </c>
      <c r="N756" s="30" t="str">
        <f>IF(ISERROR(VLOOKUP($E756,Listas!$T$4:$Y$44,6,FALSE)),"",VLOOKUP($E756,Listas!$T$4:$Y$44,6,FALSE))</f>
        <v/>
      </c>
    </row>
    <row r="757" spans="1:14" x14ac:dyDescent="0.25">
      <c r="A757" s="14"/>
      <c r="B757" s="23" t="s">
        <v>942</v>
      </c>
      <c r="C757" s="14" t="s">
        <v>934</v>
      </c>
      <c r="D757" s="27" t="str">
        <f>IF(ISERROR(VLOOKUP($B757,Listas!$R$4:$S$16,2,FALSE)),"",VLOOKUP($B757,Listas!$R$4:$S$16,2,FALSE))</f>
        <v/>
      </c>
      <c r="E757" s="27" t="s">
        <v>985</v>
      </c>
      <c r="F757" s="27" t="s">
        <v>954</v>
      </c>
      <c r="G757" s="15"/>
      <c r="H757" s="15" t="s">
        <v>909</v>
      </c>
      <c r="I757" s="28" t="str">
        <f>IF(ISERROR(VLOOKUP($B757&amp;" "&amp;$J757,Listas!$AB$4:$AC$16,2,FALSE)),"",VLOOKUP($B757&amp;" "&amp;$J757,Listas!$AB$4:$AC$16,2,FALSE))</f>
        <v/>
      </c>
      <c r="J757" s="15" t="str">
        <f>IF(ISERROR(VLOOKUP($H757,Listas!$L$4:$M$7,2,FALSE)),"",VLOOKUP($H757,Listas!$L$4:$M$7,2,FALSE))</f>
        <v/>
      </c>
      <c r="K757" s="29" t="str">
        <f t="shared" si="11"/>
        <v/>
      </c>
      <c r="L757" s="29" t="str">
        <f>IF(C757="no",VLOOKUP(B757,Listas!$R$4:$Z$17,9, FALSE),"Por favor, introduzca detalles aquí")</f>
        <v>Por favor, introduzca detalles aquí</v>
      </c>
      <c r="M757" s="30" t="str">
        <f>IF(ISERROR(VLOOKUP($E757,Listas!$T$4:$Y$44,5,FALSE)),"",VLOOKUP($E757,Listas!$T$4:$Y$44,5,FALSE))</f>
        <v/>
      </c>
      <c r="N757" s="30" t="str">
        <f>IF(ISERROR(VLOOKUP($E757,Listas!$T$4:$Y$44,6,FALSE)),"",VLOOKUP($E757,Listas!$T$4:$Y$44,6,FALSE))</f>
        <v/>
      </c>
    </row>
    <row r="758" spans="1:14" x14ac:dyDescent="0.25">
      <c r="A758" s="14"/>
      <c r="B758" s="23" t="s">
        <v>942</v>
      </c>
      <c r="C758" s="14" t="s">
        <v>934</v>
      </c>
      <c r="D758" s="27" t="str">
        <f>IF(ISERROR(VLOOKUP($B758,Listas!$R$4:$S$16,2,FALSE)),"",VLOOKUP($B758,Listas!$R$4:$S$16,2,FALSE))</f>
        <v/>
      </c>
      <c r="E758" s="27" t="s">
        <v>985</v>
      </c>
      <c r="F758" s="27" t="s">
        <v>954</v>
      </c>
      <c r="G758" s="15"/>
      <c r="H758" s="15" t="s">
        <v>909</v>
      </c>
      <c r="I758" s="28" t="str">
        <f>IF(ISERROR(VLOOKUP($B758&amp;" "&amp;$J758,Listas!$AB$4:$AC$16,2,FALSE)),"",VLOOKUP($B758&amp;" "&amp;$J758,Listas!$AB$4:$AC$16,2,FALSE))</f>
        <v/>
      </c>
      <c r="J758" s="15" t="str">
        <f>IF(ISERROR(VLOOKUP($H758,Listas!$L$4:$M$7,2,FALSE)),"",VLOOKUP($H758,Listas!$L$4:$M$7,2,FALSE))</f>
        <v/>
      </c>
      <c r="K758" s="29" t="str">
        <f t="shared" si="11"/>
        <v/>
      </c>
      <c r="L758" s="29" t="str">
        <f>IF(C758="no",VLOOKUP(B758,Listas!$R$4:$Z$17,9, FALSE),"Por favor, introduzca detalles aquí")</f>
        <v>Por favor, introduzca detalles aquí</v>
      </c>
      <c r="M758" s="30" t="str">
        <f>IF(ISERROR(VLOOKUP($E758,Listas!$T$4:$Y$44,5,FALSE)),"",VLOOKUP($E758,Listas!$T$4:$Y$44,5,FALSE))</f>
        <v/>
      </c>
      <c r="N758" s="30" t="str">
        <f>IF(ISERROR(VLOOKUP($E758,Listas!$T$4:$Y$44,6,FALSE)),"",VLOOKUP($E758,Listas!$T$4:$Y$44,6,FALSE))</f>
        <v/>
      </c>
    </row>
    <row r="759" spans="1:14" x14ac:dyDescent="0.25">
      <c r="A759" s="14"/>
      <c r="B759" s="23" t="s">
        <v>942</v>
      </c>
      <c r="C759" s="14" t="s">
        <v>934</v>
      </c>
      <c r="D759" s="27" t="str">
        <f>IF(ISERROR(VLOOKUP($B759,Listas!$R$4:$S$16,2,FALSE)),"",VLOOKUP($B759,Listas!$R$4:$S$16,2,FALSE))</f>
        <v/>
      </c>
      <c r="E759" s="27" t="s">
        <v>985</v>
      </c>
      <c r="F759" s="27" t="s">
        <v>954</v>
      </c>
      <c r="G759" s="15"/>
      <c r="H759" s="15" t="s">
        <v>909</v>
      </c>
      <c r="I759" s="28" t="str">
        <f>IF(ISERROR(VLOOKUP($B759&amp;" "&amp;$J759,Listas!$AB$4:$AC$16,2,FALSE)),"",VLOOKUP($B759&amp;" "&amp;$J759,Listas!$AB$4:$AC$16,2,FALSE))</f>
        <v/>
      </c>
      <c r="J759" s="15" t="str">
        <f>IF(ISERROR(VLOOKUP($H759,Listas!$L$4:$M$7,2,FALSE)),"",VLOOKUP($H759,Listas!$L$4:$M$7,2,FALSE))</f>
        <v/>
      </c>
      <c r="K759" s="29" t="str">
        <f t="shared" si="11"/>
        <v/>
      </c>
      <c r="L759" s="29" t="str">
        <f>IF(C759="no",VLOOKUP(B759,Listas!$R$4:$Z$17,9, FALSE),"Por favor, introduzca detalles aquí")</f>
        <v>Por favor, introduzca detalles aquí</v>
      </c>
      <c r="M759" s="30" t="str">
        <f>IF(ISERROR(VLOOKUP($E759,Listas!$T$4:$Y$44,5,FALSE)),"",VLOOKUP($E759,Listas!$T$4:$Y$44,5,FALSE))</f>
        <v/>
      </c>
      <c r="N759" s="30" t="str">
        <f>IF(ISERROR(VLOOKUP($E759,Listas!$T$4:$Y$44,6,FALSE)),"",VLOOKUP($E759,Listas!$T$4:$Y$44,6,FALSE))</f>
        <v/>
      </c>
    </row>
    <row r="760" spans="1:14" x14ac:dyDescent="0.25">
      <c r="A760" s="14"/>
      <c r="B760" s="23" t="s">
        <v>942</v>
      </c>
      <c r="C760" s="14" t="s">
        <v>934</v>
      </c>
      <c r="D760" s="27" t="str">
        <f>IF(ISERROR(VLOOKUP($B760,Listas!$R$4:$S$16,2,FALSE)),"",VLOOKUP($B760,Listas!$R$4:$S$16,2,FALSE))</f>
        <v/>
      </c>
      <c r="E760" s="27" t="s">
        <v>985</v>
      </c>
      <c r="F760" s="27" t="s">
        <v>954</v>
      </c>
      <c r="G760" s="15"/>
      <c r="H760" s="15" t="s">
        <v>909</v>
      </c>
      <c r="I760" s="28" t="str">
        <f>IF(ISERROR(VLOOKUP($B760&amp;" "&amp;$J760,Listas!$AB$4:$AC$16,2,FALSE)),"",VLOOKUP($B760&amp;" "&amp;$J760,Listas!$AB$4:$AC$16,2,FALSE))</f>
        <v/>
      </c>
      <c r="J760" s="15" t="str">
        <f>IF(ISERROR(VLOOKUP($H760,Listas!$L$4:$M$7,2,FALSE)),"",VLOOKUP($H760,Listas!$L$4:$M$7,2,FALSE))</f>
        <v/>
      </c>
      <c r="K760" s="29" t="str">
        <f t="shared" si="11"/>
        <v/>
      </c>
      <c r="L760" s="29" t="str">
        <f>IF(C760="no",VLOOKUP(B760,Listas!$R$4:$Z$17,9, FALSE),"Por favor, introduzca detalles aquí")</f>
        <v>Por favor, introduzca detalles aquí</v>
      </c>
      <c r="M760" s="30" t="str">
        <f>IF(ISERROR(VLOOKUP($E760,Listas!$T$4:$Y$44,5,FALSE)),"",VLOOKUP($E760,Listas!$T$4:$Y$44,5,FALSE))</f>
        <v/>
      </c>
      <c r="N760" s="30" t="str">
        <f>IF(ISERROR(VLOOKUP($E760,Listas!$T$4:$Y$44,6,FALSE)),"",VLOOKUP($E760,Listas!$T$4:$Y$44,6,FALSE))</f>
        <v/>
      </c>
    </row>
    <row r="761" spans="1:14" x14ac:dyDescent="0.25">
      <c r="A761" s="14"/>
      <c r="B761" s="23" t="s">
        <v>942</v>
      </c>
      <c r="C761" s="14" t="s">
        <v>934</v>
      </c>
      <c r="D761" s="27" t="str">
        <f>IF(ISERROR(VLOOKUP($B761,Listas!$R$4:$S$16,2,FALSE)),"",VLOOKUP($B761,Listas!$R$4:$S$16,2,FALSE))</f>
        <v/>
      </c>
      <c r="E761" s="27" t="s">
        <v>985</v>
      </c>
      <c r="F761" s="27" t="s">
        <v>954</v>
      </c>
      <c r="G761" s="15"/>
      <c r="H761" s="15" t="s">
        <v>909</v>
      </c>
      <c r="I761" s="28" t="str">
        <f>IF(ISERROR(VLOOKUP($B761&amp;" "&amp;$J761,Listas!$AB$4:$AC$16,2,FALSE)),"",VLOOKUP($B761&amp;" "&amp;$J761,Listas!$AB$4:$AC$16,2,FALSE))</f>
        <v/>
      </c>
      <c r="J761" s="15" t="str">
        <f>IF(ISERROR(VLOOKUP($H761,Listas!$L$4:$M$7,2,FALSE)),"",VLOOKUP($H761,Listas!$L$4:$M$7,2,FALSE))</f>
        <v/>
      </c>
      <c r="K761" s="29" t="str">
        <f t="shared" si="11"/>
        <v/>
      </c>
      <c r="L761" s="29" t="str">
        <f>IF(C761="no",VLOOKUP(B761,Listas!$R$4:$Z$17,9, FALSE),"Por favor, introduzca detalles aquí")</f>
        <v>Por favor, introduzca detalles aquí</v>
      </c>
      <c r="M761" s="30" t="str">
        <f>IF(ISERROR(VLOOKUP($E761,Listas!$T$4:$Y$44,5,FALSE)),"",VLOOKUP($E761,Listas!$T$4:$Y$44,5,FALSE))</f>
        <v/>
      </c>
      <c r="N761" s="30" t="str">
        <f>IF(ISERROR(VLOOKUP($E761,Listas!$T$4:$Y$44,6,FALSE)),"",VLOOKUP($E761,Listas!$T$4:$Y$44,6,FALSE))</f>
        <v/>
      </c>
    </row>
    <row r="762" spans="1:14" x14ac:dyDescent="0.25">
      <c r="A762" s="14"/>
      <c r="B762" s="23" t="s">
        <v>942</v>
      </c>
      <c r="C762" s="14" t="s">
        <v>934</v>
      </c>
      <c r="D762" s="27" t="str">
        <f>IF(ISERROR(VLOOKUP($B762,Listas!$R$4:$S$16,2,FALSE)),"",VLOOKUP($B762,Listas!$R$4:$S$16,2,FALSE))</f>
        <v/>
      </c>
      <c r="E762" s="27" t="s">
        <v>985</v>
      </c>
      <c r="F762" s="27" t="s">
        <v>954</v>
      </c>
      <c r="G762" s="15"/>
      <c r="H762" s="15" t="s">
        <v>909</v>
      </c>
      <c r="I762" s="28" t="str">
        <f>IF(ISERROR(VLOOKUP($B762&amp;" "&amp;$J762,Listas!$AB$4:$AC$16,2,FALSE)),"",VLOOKUP($B762&amp;" "&amp;$J762,Listas!$AB$4:$AC$16,2,FALSE))</f>
        <v/>
      </c>
      <c r="J762" s="15" t="str">
        <f>IF(ISERROR(VLOOKUP($H762,Listas!$L$4:$M$7,2,FALSE)),"",VLOOKUP($H762,Listas!$L$4:$M$7,2,FALSE))</f>
        <v/>
      </c>
      <c r="K762" s="29" t="str">
        <f t="shared" si="11"/>
        <v/>
      </c>
      <c r="L762" s="29" t="str">
        <f>IF(C762="no",VLOOKUP(B762,Listas!$R$4:$Z$17,9, FALSE),"Por favor, introduzca detalles aquí")</f>
        <v>Por favor, introduzca detalles aquí</v>
      </c>
      <c r="M762" s="30" t="str">
        <f>IF(ISERROR(VLOOKUP($E762,Listas!$T$4:$Y$44,5,FALSE)),"",VLOOKUP($E762,Listas!$T$4:$Y$44,5,FALSE))</f>
        <v/>
      </c>
      <c r="N762" s="30" t="str">
        <f>IF(ISERROR(VLOOKUP($E762,Listas!$T$4:$Y$44,6,FALSE)),"",VLOOKUP($E762,Listas!$T$4:$Y$44,6,FALSE))</f>
        <v/>
      </c>
    </row>
    <row r="763" spans="1:14" x14ac:dyDescent="0.25">
      <c r="A763" s="14"/>
      <c r="B763" s="23" t="s">
        <v>942</v>
      </c>
      <c r="C763" s="14" t="s">
        <v>934</v>
      </c>
      <c r="D763" s="27" t="str">
        <f>IF(ISERROR(VLOOKUP($B763,Listas!$R$4:$S$16,2,FALSE)),"",VLOOKUP($B763,Listas!$R$4:$S$16,2,FALSE))</f>
        <v/>
      </c>
      <c r="E763" s="27" t="s">
        <v>985</v>
      </c>
      <c r="F763" s="27" t="s">
        <v>954</v>
      </c>
      <c r="G763" s="15"/>
      <c r="H763" s="15" t="s">
        <v>909</v>
      </c>
      <c r="I763" s="28" t="str">
        <f>IF(ISERROR(VLOOKUP($B763&amp;" "&amp;$J763,Listas!$AB$4:$AC$16,2,FALSE)),"",VLOOKUP($B763&amp;" "&amp;$J763,Listas!$AB$4:$AC$16,2,FALSE))</f>
        <v/>
      </c>
      <c r="J763" s="15" t="str">
        <f>IF(ISERROR(VLOOKUP($H763,Listas!$L$4:$M$7,2,FALSE)),"",VLOOKUP($H763,Listas!$L$4:$M$7,2,FALSE))</f>
        <v/>
      </c>
      <c r="K763" s="29" t="str">
        <f t="shared" si="11"/>
        <v/>
      </c>
      <c r="L763" s="29" t="str">
        <f>IF(C763="no",VLOOKUP(B763,Listas!$R$4:$Z$17,9, FALSE),"Por favor, introduzca detalles aquí")</f>
        <v>Por favor, introduzca detalles aquí</v>
      </c>
      <c r="M763" s="30" t="str">
        <f>IF(ISERROR(VLOOKUP($E763,Listas!$T$4:$Y$44,5,FALSE)),"",VLOOKUP($E763,Listas!$T$4:$Y$44,5,FALSE))</f>
        <v/>
      </c>
      <c r="N763" s="30" t="str">
        <f>IF(ISERROR(VLOOKUP($E763,Listas!$T$4:$Y$44,6,FALSE)),"",VLOOKUP($E763,Listas!$T$4:$Y$44,6,FALSE))</f>
        <v/>
      </c>
    </row>
    <row r="764" spans="1:14" x14ac:dyDescent="0.25">
      <c r="A764" s="14"/>
      <c r="B764" s="23" t="s">
        <v>942</v>
      </c>
      <c r="C764" s="14" t="s">
        <v>934</v>
      </c>
      <c r="D764" s="27" t="str">
        <f>IF(ISERROR(VLOOKUP($B764,Listas!$R$4:$S$16,2,FALSE)),"",VLOOKUP($B764,Listas!$R$4:$S$16,2,FALSE))</f>
        <v/>
      </c>
      <c r="E764" s="27" t="s">
        <v>985</v>
      </c>
      <c r="F764" s="27" t="s">
        <v>954</v>
      </c>
      <c r="G764" s="15"/>
      <c r="H764" s="15" t="s">
        <v>909</v>
      </c>
      <c r="I764" s="28" t="str">
        <f>IF(ISERROR(VLOOKUP($B764&amp;" "&amp;$J764,Listas!$AB$4:$AC$16,2,FALSE)),"",VLOOKUP($B764&amp;" "&amp;$J764,Listas!$AB$4:$AC$16,2,FALSE))</f>
        <v/>
      </c>
      <c r="J764" s="15" t="str">
        <f>IF(ISERROR(VLOOKUP($H764,Listas!$L$4:$M$7,2,FALSE)),"",VLOOKUP($H764,Listas!$L$4:$M$7,2,FALSE))</f>
        <v/>
      </c>
      <c r="K764" s="29" t="str">
        <f t="shared" si="11"/>
        <v/>
      </c>
      <c r="L764" s="29" t="str">
        <f>IF(C764="no",VLOOKUP(B764,Listas!$R$4:$Z$17,9, FALSE),"Por favor, introduzca detalles aquí")</f>
        <v>Por favor, introduzca detalles aquí</v>
      </c>
      <c r="M764" s="30" t="str">
        <f>IF(ISERROR(VLOOKUP($E764,Listas!$T$4:$Y$44,5,FALSE)),"",VLOOKUP($E764,Listas!$T$4:$Y$44,5,FALSE))</f>
        <v/>
      </c>
      <c r="N764" s="30" t="str">
        <f>IF(ISERROR(VLOOKUP($E764,Listas!$T$4:$Y$44,6,FALSE)),"",VLOOKUP($E764,Listas!$T$4:$Y$44,6,FALSE))</f>
        <v/>
      </c>
    </row>
    <row r="765" spans="1:14" x14ac:dyDescent="0.25">
      <c r="A765" s="14"/>
      <c r="B765" s="23" t="s">
        <v>942</v>
      </c>
      <c r="C765" s="14" t="s">
        <v>934</v>
      </c>
      <c r="D765" s="27" t="str">
        <f>IF(ISERROR(VLOOKUP($B765,Listas!$R$4:$S$16,2,FALSE)),"",VLOOKUP($B765,Listas!$R$4:$S$16,2,FALSE))</f>
        <v/>
      </c>
      <c r="E765" s="27" t="s">
        <v>985</v>
      </c>
      <c r="F765" s="27" t="s">
        <v>954</v>
      </c>
      <c r="G765" s="15"/>
      <c r="H765" s="15" t="s">
        <v>909</v>
      </c>
      <c r="I765" s="28" t="str">
        <f>IF(ISERROR(VLOOKUP($B765&amp;" "&amp;$J765,Listas!$AB$4:$AC$16,2,FALSE)),"",VLOOKUP($B765&amp;" "&amp;$J765,Listas!$AB$4:$AC$16,2,FALSE))</f>
        <v/>
      </c>
      <c r="J765" s="15" t="str">
        <f>IF(ISERROR(VLOOKUP($H765,Listas!$L$4:$M$7,2,FALSE)),"",VLOOKUP($H765,Listas!$L$4:$M$7,2,FALSE))</f>
        <v/>
      </c>
      <c r="K765" s="29" t="str">
        <f t="shared" si="11"/>
        <v/>
      </c>
      <c r="L765" s="29" t="str">
        <f>IF(C765="no",VLOOKUP(B765,Listas!$R$4:$Z$17,9, FALSE),"Por favor, introduzca detalles aquí")</f>
        <v>Por favor, introduzca detalles aquí</v>
      </c>
      <c r="M765" s="30" t="str">
        <f>IF(ISERROR(VLOOKUP($E765,Listas!$T$4:$Y$44,5,FALSE)),"",VLOOKUP($E765,Listas!$T$4:$Y$44,5,FALSE))</f>
        <v/>
      </c>
      <c r="N765" s="30" t="str">
        <f>IF(ISERROR(VLOOKUP($E765,Listas!$T$4:$Y$44,6,FALSE)),"",VLOOKUP($E765,Listas!$T$4:$Y$44,6,FALSE))</f>
        <v/>
      </c>
    </row>
    <row r="766" spans="1:14" x14ac:dyDescent="0.25">
      <c r="A766" s="14"/>
      <c r="B766" s="23" t="s">
        <v>942</v>
      </c>
      <c r="C766" s="14" t="s">
        <v>934</v>
      </c>
      <c r="D766" s="27" t="str">
        <f>IF(ISERROR(VLOOKUP($B766,Listas!$R$4:$S$16,2,FALSE)),"",VLOOKUP($B766,Listas!$R$4:$S$16,2,FALSE))</f>
        <v/>
      </c>
      <c r="E766" s="27" t="s">
        <v>985</v>
      </c>
      <c r="F766" s="27" t="s">
        <v>954</v>
      </c>
      <c r="G766" s="15"/>
      <c r="H766" s="15" t="s">
        <v>909</v>
      </c>
      <c r="I766" s="28" t="str">
        <f>IF(ISERROR(VLOOKUP($B766&amp;" "&amp;$J766,Listas!$AB$4:$AC$16,2,FALSE)),"",VLOOKUP($B766&amp;" "&amp;$J766,Listas!$AB$4:$AC$16,2,FALSE))</f>
        <v/>
      </c>
      <c r="J766" s="15" t="str">
        <f>IF(ISERROR(VLOOKUP($H766,Listas!$L$4:$M$7,2,FALSE)),"",VLOOKUP($H766,Listas!$L$4:$M$7,2,FALSE))</f>
        <v/>
      </c>
      <c r="K766" s="29" t="str">
        <f t="shared" si="11"/>
        <v/>
      </c>
      <c r="L766" s="29" t="str">
        <f>IF(C766="no",VLOOKUP(B766,Listas!$R$4:$Z$17,9, FALSE),"Por favor, introduzca detalles aquí")</f>
        <v>Por favor, introduzca detalles aquí</v>
      </c>
      <c r="M766" s="30" t="str">
        <f>IF(ISERROR(VLOOKUP($E766,Listas!$T$4:$Y$44,5,FALSE)),"",VLOOKUP($E766,Listas!$T$4:$Y$44,5,FALSE))</f>
        <v/>
      </c>
      <c r="N766" s="30" t="str">
        <f>IF(ISERROR(VLOOKUP($E766,Listas!$T$4:$Y$44,6,FALSE)),"",VLOOKUP($E766,Listas!$T$4:$Y$44,6,FALSE))</f>
        <v/>
      </c>
    </row>
    <row r="767" spans="1:14" x14ac:dyDescent="0.25">
      <c r="A767" s="14"/>
      <c r="B767" s="23" t="s">
        <v>942</v>
      </c>
      <c r="C767" s="14" t="s">
        <v>934</v>
      </c>
      <c r="D767" s="27" t="str">
        <f>IF(ISERROR(VLOOKUP($B767,Listas!$R$4:$S$16,2,FALSE)),"",VLOOKUP($B767,Listas!$R$4:$S$16,2,FALSE))</f>
        <v/>
      </c>
      <c r="E767" s="27" t="s">
        <v>985</v>
      </c>
      <c r="F767" s="27" t="s">
        <v>954</v>
      </c>
      <c r="G767" s="15"/>
      <c r="H767" s="15" t="s">
        <v>909</v>
      </c>
      <c r="I767" s="28" t="str">
        <f>IF(ISERROR(VLOOKUP($B767&amp;" "&amp;$J767,Listas!$AB$4:$AC$16,2,FALSE)),"",VLOOKUP($B767&amp;" "&amp;$J767,Listas!$AB$4:$AC$16,2,FALSE))</f>
        <v/>
      </c>
      <c r="J767" s="15" t="str">
        <f>IF(ISERROR(VLOOKUP($H767,Listas!$L$4:$M$7,2,FALSE)),"",VLOOKUP($H767,Listas!$L$4:$M$7,2,FALSE))</f>
        <v/>
      </c>
      <c r="K767" s="29" t="str">
        <f t="shared" si="11"/>
        <v/>
      </c>
      <c r="L767" s="29" t="str">
        <f>IF(C767="no",VLOOKUP(B767,Listas!$R$4:$Z$17,9, FALSE),"Por favor, introduzca detalles aquí")</f>
        <v>Por favor, introduzca detalles aquí</v>
      </c>
      <c r="M767" s="30" t="str">
        <f>IF(ISERROR(VLOOKUP($E767,Listas!$T$4:$Y$44,5,FALSE)),"",VLOOKUP($E767,Listas!$T$4:$Y$44,5,FALSE))</f>
        <v/>
      </c>
      <c r="N767" s="30" t="str">
        <f>IF(ISERROR(VLOOKUP($E767,Listas!$T$4:$Y$44,6,FALSE)),"",VLOOKUP($E767,Listas!$T$4:$Y$44,6,FALSE))</f>
        <v/>
      </c>
    </row>
    <row r="768" spans="1:14" x14ac:dyDescent="0.25">
      <c r="A768" s="14"/>
      <c r="B768" s="23" t="s">
        <v>942</v>
      </c>
      <c r="C768" s="14" t="s">
        <v>934</v>
      </c>
      <c r="D768" s="27" t="str">
        <f>IF(ISERROR(VLOOKUP($B768,Listas!$R$4:$S$16,2,FALSE)),"",VLOOKUP($B768,Listas!$R$4:$S$16,2,FALSE))</f>
        <v/>
      </c>
      <c r="E768" s="27" t="s">
        <v>985</v>
      </c>
      <c r="F768" s="27" t="s">
        <v>954</v>
      </c>
      <c r="G768" s="15"/>
      <c r="H768" s="15" t="s">
        <v>909</v>
      </c>
      <c r="I768" s="28" t="str">
        <f>IF(ISERROR(VLOOKUP($B768&amp;" "&amp;$J768,Listas!$AB$4:$AC$16,2,FALSE)),"",VLOOKUP($B768&amp;" "&amp;$J768,Listas!$AB$4:$AC$16,2,FALSE))</f>
        <v/>
      </c>
      <c r="J768" s="15" t="str">
        <f>IF(ISERROR(VLOOKUP($H768,Listas!$L$4:$M$7,2,FALSE)),"",VLOOKUP($H768,Listas!$L$4:$M$7,2,FALSE))</f>
        <v/>
      </c>
      <c r="K768" s="29" t="str">
        <f t="shared" si="11"/>
        <v/>
      </c>
      <c r="L768" s="29" t="str">
        <f>IF(C768="no",VLOOKUP(B768,Listas!$R$4:$Z$17,9, FALSE),"Por favor, introduzca detalles aquí")</f>
        <v>Por favor, introduzca detalles aquí</v>
      </c>
      <c r="M768" s="30" t="str">
        <f>IF(ISERROR(VLOOKUP($E768,Listas!$T$4:$Y$44,5,FALSE)),"",VLOOKUP($E768,Listas!$T$4:$Y$44,5,FALSE))</f>
        <v/>
      </c>
      <c r="N768" s="30" t="str">
        <f>IF(ISERROR(VLOOKUP($E768,Listas!$T$4:$Y$44,6,FALSE)),"",VLOOKUP($E768,Listas!$T$4:$Y$44,6,FALSE))</f>
        <v/>
      </c>
    </row>
    <row r="769" spans="1:14" x14ac:dyDescent="0.25">
      <c r="A769" s="14"/>
      <c r="B769" s="23" t="s">
        <v>942</v>
      </c>
      <c r="C769" s="14" t="s">
        <v>934</v>
      </c>
      <c r="D769" s="27" t="str">
        <f>IF(ISERROR(VLOOKUP($B769,Listas!$R$4:$S$16,2,FALSE)),"",VLOOKUP($B769,Listas!$R$4:$S$16,2,FALSE))</f>
        <v/>
      </c>
      <c r="E769" s="27" t="s">
        <v>985</v>
      </c>
      <c r="F769" s="27" t="s">
        <v>954</v>
      </c>
      <c r="G769" s="15"/>
      <c r="H769" s="15" t="s">
        <v>909</v>
      </c>
      <c r="I769" s="28" t="str">
        <f>IF(ISERROR(VLOOKUP($B769&amp;" "&amp;$J769,Listas!$AB$4:$AC$16,2,FALSE)),"",VLOOKUP($B769&amp;" "&amp;$J769,Listas!$AB$4:$AC$16,2,FALSE))</f>
        <v/>
      </c>
      <c r="J769" s="15" t="str">
        <f>IF(ISERROR(VLOOKUP($H769,Listas!$L$4:$M$7,2,FALSE)),"",VLOOKUP($H769,Listas!$L$4:$M$7,2,FALSE))</f>
        <v/>
      </c>
      <c r="K769" s="29" t="str">
        <f t="shared" si="11"/>
        <v/>
      </c>
      <c r="L769" s="29" t="str">
        <f>IF(C769="no",VLOOKUP(B769,Listas!$R$4:$Z$17,9, FALSE),"Por favor, introduzca detalles aquí")</f>
        <v>Por favor, introduzca detalles aquí</v>
      </c>
      <c r="M769" s="30" t="str">
        <f>IF(ISERROR(VLOOKUP($E769,Listas!$T$4:$Y$44,5,FALSE)),"",VLOOKUP($E769,Listas!$T$4:$Y$44,5,FALSE))</f>
        <v/>
      </c>
      <c r="N769" s="30" t="str">
        <f>IF(ISERROR(VLOOKUP($E769,Listas!$T$4:$Y$44,6,FALSE)),"",VLOOKUP($E769,Listas!$T$4:$Y$44,6,FALSE))</f>
        <v/>
      </c>
    </row>
    <row r="770" spans="1:14" x14ac:dyDescent="0.25">
      <c r="A770" s="14"/>
      <c r="B770" s="23" t="s">
        <v>942</v>
      </c>
      <c r="C770" s="14" t="s">
        <v>934</v>
      </c>
      <c r="D770" s="27" t="str">
        <f>IF(ISERROR(VLOOKUP($B770,Listas!$R$4:$S$16,2,FALSE)),"",VLOOKUP($B770,Listas!$R$4:$S$16,2,FALSE))</f>
        <v/>
      </c>
      <c r="E770" s="27" t="s">
        <v>985</v>
      </c>
      <c r="F770" s="27" t="s">
        <v>954</v>
      </c>
      <c r="G770" s="15"/>
      <c r="H770" s="15" t="s">
        <v>909</v>
      </c>
      <c r="I770" s="28" t="str">
        <f>IF(ISERROR(VLOOKUP($B770&amp;" "&amp;$J770,Listas!$AB$4:$AC$16,2,FALSE)),"",VLOOKUP($B770&amp;" "&amp;$J770,Listas!$AB$4:$AC$16,2,FALSE))</f>
        <v/>
      </c>
      <c r="J770" s="15" t="str">
        <f>IF(ISERROR(VLOOKUP($H770,Listas!$L$4:$M$7,2,FALSE)),"",VLOOKUP($H770,Listas!$L$4:$M$7,2,FALSE))</f>
        <v/>
      </c>
      <c r="K770" s="29" t="str">
        <f t="shared" si="11"/>
        <v/>
      </c>
      <c r="L770" s="29" t="str">
        <f>IF(C770="no",VLOOKUP(B770,Listas!$R$4:$Z$17,9, FALSE),"Por favor, introduzca detalles aquí")</f>
        <v>Por favor, introduzca detalles aquí</v>
      </c>
      <c r="M770" s="30" t="str">
        <f>IF(ISERROR(VLOOKUP($E770,Listas!$T$4:$Y$44,5,FALSE)),"",VLOOKUP($E770,Listas!$T$4:$Y$44,5,FALSE))</f>
        <v/>
      </c>
      <c r="N770" s="30" t="str">
        <f>IF(ISERROR(VLOOKUP($E770,Listas!$T$4:$Y$44,6,FALSE)),"",VLOOKUP($E770,Listas!$T$4:$Y$44,6,FALSE))</f>
        <v/>
      </c>
    </row>
    <row r="771" spans="1:14" x14ac:dyDescent="0.25">
      <c r="A771" s="14"/>
      <c r="B771" s="23" t="s">
        <v>942</v>
      </c>
      <c r="C771" s="14" t="s">
        <v>934</v>
      </c>
      <c r="D771" s="27" t="str">
        <f>IF(ISERROR(VLOOKUP($B771,Listas!$R$4:$S$16,2,FALSE)),"",VLOOKUP($B771,Listas!$R$4:$S$16,2,FALSE))</f>
        <v/>
      </c>
      <c r="E771" s="27" t="s">
        <v>985</v>
      </c>
      <c r="F771" s="27" t="s">
        <v>954</v>
      </c>
      <c r="G771" s="15"/>
      <c r="H771" s="15" t="s">
        <v>909</v>
      </c>
      <c r="I771" s="28" t="str">
        <f>IF(ISERROR(VLOOKUP($B771&amp;" "&amp;$J771,Listas!$AB$4:$AC$16,2,FALSE)),"",VLOOKUP($B771&amp;" "&amp;$J771,Listas!$AB$4:$AC$16,2,FALSE))</f>
        <v/>
      </c>
      <c r="J771" s="15" t="str">
        <f>IF(ISERROR(VLOOKUP($H771,Listas!$L$4:$M$7,2,FALSE)),"",VLOOKUP($H771,Listas!$L$4:$M$7,2,FALSE))</f>
        <v/>
      </c>
      <c r="K771" s="29" t="str">
        <f t="shared" si="11"/>
        <v/>
      </c>
      <c r="L771" s="29" t="str">
        <f>IF(C771="no",VLOOKUP(B771,Listas!$R$4:$Z$17,9, FALSE),"Por favor, introduzca detalles aquí")</f>
        <v>Por favor, introduzca detalles aquí</v>
      </c>
      <c r="M771" s="30" t="str">
        <f>IF(ISERROR(VLOOKUP($E771,Listas!$T$4:$Y$44,5,FALSE)),"",VLOOKUP($E771,Listas!$T$4:$Y$44,5,FALSE))</f>
        <v/>
      </c>
      <c r="N771" s="30" t="str">
        <f>IF(ISERROR(VLOOKUP($E771,Listas!$T$4:$Y$44,6,FALSE)),"",VLOOKUP($E771,Listas!$T$4:$Y$44,6,FALSE))</f>
        <v/>
      </c>
    </row>
    <row r="772" spans="1:14" x14ac:dyDescent="0.25">
      <c r="A772" s="14"/>
      <c r="B772" s="23" t="s">
        <v>942</v>
      </c>
      <c r="C772" s="14" t="s">
        <v>934</v>
      </c>
      <c r="D772" s="27" t="str">
        <f>IF(ISERROR(VLOOKUP($B772,Listas!$R$4:$S$16,2,FALSE)),"",VLOOKUP($B772,Listas!$R$4:$S$16,2,FALSE))</f>
        <v/>
      </c>
      <c r="E772" s="27" t="s">
        <v>985</v>
      </c>
      <c r="F772" s="27" t="s">
        <v>954</v>
      </c>
      <c r="G772" s="15"/>
      <c r="H772" s="15" t="s">
        <v>909</v>
      </c>
      <c r="I772" s="28" t="str">
        <f>IF(ISERROR(VLOOKUP($B772&amp;" "&amp;$J772,Listas!$AB$4:$AC$16,2,FALSE)),"",VLOOKUP($B772&amp;" "&amp;$J772,Listas!$AB$4:$AC$16,2,FALSE))</f>
        <v/>
      </c>
      <c r="J772" s="15" t="str">
        <f>IF(ISERROR(VLOOKUP($H772,Listas!$L$4:$M$7,2,FALSE)),"",VLOOKUP($H772,Listas!$L$4:$M$7,2,FALSE))</f>
        <v/>
      </c>
      <c r="K772" s="29" t="str">
        <f t="shared" si="11"/>
        <v/>
      </c>
      <c r="L772" s="29" t="str">
        <f>IF(C772="no",VLOOKUP(B772,Listas!$R$4:$Z$17,9, FALSE),"Por favor, introduzca detalles aquí")</f>
        <v>Por favor, introduzca detalles aquí</v>
      </c>
      <c r="M772" s="30" t="str">
        <f>IF(ISERROR(VLOOKUP($E772,Listas!$T$4:$Y$44,5,FALSE)),"",VLOOKUP($E772,Listas!$T$4:$Y$44,5,FALSE))</f>
        <v/>
      </c>
      <c r="N772" s="30" t="str">
        <f>IF(ISERROR(VLOOKUP($E772,Listas!$T$4:$Y$44,6,FALSE)),"",VLOOKUP($E772,Listas!$T$4:$Y$44,6,FALSE))</f>
        <v/>
      </c>
    </row>
    <row r="773" spans="1:14" x14ac:dyDescent="0.25">
      <c r="A773" s="14"/>
      <c r="B773" s="23" t="s">
        <v>942</v>
      </c>
      <c r="C773" s="14" t="s">
        <v>934</v>
      </c>
      <c r="D773" s="27" t="str">
        <f>IF(ISERROR(VLOOKUP($B773,Listas!$R$4:$S$16,2,FALSE)),"",VLOOKUP($B773,Listas!$R$4:$S$16,2,FALSE))</f>
        <v/>
      </c>
      <c r="E773" s="27" t="s">
        <v>985</v>
      </c>
      <c r="F773" s="27" t="s">
        <v>954</v>
      </c>
      <c r="G773" s="15"/>
      <c r="H773" s="15" t="s">
        <v>909</v>
      </c>
      <c r="I773" s="28" t="str">
        <f>IF(ISERROR(VLOOKUP($B773&amp;" "&amp;$J773,Listas!$AB$4:$AC$16,2,FALSE)),"",VLOOKUP($B773&amp;" "&amp;$J773,Listas!$AB$4:$AC$16,2,FALSE))</f>
        <v/>
      </c>
      <c r="J773" s="15" t="str">
        <f>IF(ISERROR(VLOOKUP($H773,Listas!$L$4:$M$7,2,FALSE)),"",VLOOKUP($H773,Listas!$L$4:$M$7,2,FALSE))</f>
        <v/>
      </c>
      <c r="K773" s="29" t="str">
        <f t="shared" si="11"/>
        <v/>
      </c>
      <c r="L773" s="29" t="str">
        <f>IF(C773="no",VLOOKUP(B773,Listas!$R$4:$Z$17,9, FALSE),"Por favor, introduzca detalles aquí")</f>
        <v>Por favor, introduzca detalles aquí</v>
      </c>
      <c r="M773" s="30" t="str">
        <f>IF(ISERROR(VLOOKUP($E773,Listas!$T$4:$Y$44,5,FALSE)),"",VLOOKUP($E773,Listas!$T$4:$Y$44,5,FALSE))</f>
        <v/>
      </c>
      <c r="N773" s="30" t="str">
        <f>IF(ISERROR(VLOOKUP($E773,Listas!$T$4:$Y$44,6,FALSE)),"",VLOOKUP($E773,Listas!$T$4:$Y$44,6,FALSE))</f>
        <v/>
      </c>
    </row>
    <row r="774" spans="1:14" x14ac:dyDescent="0.25">
      <c r="A774" s="14"/>
      <c r="B774" s="23" t="s">
        <v>942</v>
      </c>
      <c r="C774" s="14" t="s">
        <v>934</v>
      </c>
      <c r="D774" s="27" t="str">
        <f>IF(ISERROR(VLOOKUP($B774,Listas!$R$4:$S$16,2,FALSE)),"",VLOOKUP($B774,Listas!$R$4:$S$16,2,FALSE))</f>
        <v/>
      </c>
      <c r="E774" s="27" t="s">
        <v>985</v>
      </c>
      <c r="F774" s="27" t="s">
        <v>954</v>
      </c>
      <c r="G774" s="15"/>
      <c r="H774" s="15" t="s">
        <v>909</v>
      </c>
      <c r="I774" s="28" t="str">
        <f>IF(ISERROR(VLOOKUP($B774&amp;" "&amp;$J774,Listas!$AB$4:$AC$16,2,FALSE)),"",VLOOKUP($B774&amp;" "&amp;$J774,Listas!$AB$4:$AC$16,2,FALSE))</f>
        <v/>
      </c>
      <c r="J774" s="15" t="str">
        <f>IF(ISERROR(VLOOKUP($H774,Listas!$L$4:$M$7,2,FALSE)),"",VLOOKUP($H774,Listas!$L$4:$M$7,2,FALSE))</f>
        <v/>
      </c>
      <c r="K774" s="29" t="str">
        <f t="shared" si="11"/>
        <v/>
      </c>
      <c r="L774" s="29" t="str">
        <f>IF(C774="no",VLOOKUP(B774,Listas!$R$4:$Z$17,9, FALSE),"Por favor, introduzca detalles aquí")</f>
        <v>Por favor, introduzca detalles aquí</v>
      </c>
      <c r="M774" s="30" t="str">
        <f>IF(ISERROR(VLOOKUP($E774,Listas!$T$4:$Y$44,5,FALSE)),"",VLOOKUP($E774,Listas!$T$4:$Y$44,5,FALSE))</f>
        <v/>
      </c>
      <c r="N774" s="30" t="str">
        <f>IF(ISERROR(VLOOKUP($E774,Listas!$T$4:$Y$44,6,FALSE)),"",VLOOKUP($E774,Listas!$T$4:$Y$44,6,FALSE))</f>
        <v/>
      </c>
    </row>
    <row r="775" spans="1:14" x14ac:dyDescent="0.25">
      <c r="A775" s="14"/>
      <c r="B775" s="23" t="s">
        <v>942</v>
      </c>
      <c r="C775" s="14" t="s">
        <v>934</v>
      </c>
      <c r="D775" s="27" t="str">
        <f>IF(ISERROR(VLOOKUP($B775,Listas!$R$4:$S$16,2,FALSE)),"",VLOOKUP($B775,Listas!$R$4:$S$16,2,FALSE))</f>
        <v/>
      </c>
      <c r="E775" s="27" t="s">
        <v>985</v>
      </c>
      <c r="F775" s="27" t="s">
        <v>954</v>
      </c>
      <c r="G775" s="15"/>
      <c r="H775" s="15" t="s">
        <v>909</v>
      </c>
      <c r="I775" s="28" t="str">
        <f>IF(ISERROR(VLOOKUP($B775&amp;" "&amp;$J775,Listas!$AB$4:$AC$16,2,FALSE)),"",VLOOKUP($B775&amp;" "&amp;$J775,Listas!$AB$4:$AC$16,2,FALSE))</f>
        <v/>
      </c>
      <c r="J775" s="15" t="str">
        <f>IF(ISERROR(VLOOKUP($H775,Listas!$L$4:$M$7,2,FALSE)),"",VLOOKUP($H775,Listas!$L$4:$M$7,2,FALSE))</f>
        <v/>
      </c>
      <c r="K775" s="29" t="str">
        <f t="shared" si="11"/>
        <v/>
      </c>
      <c r="L775" s="29" t="str">
        <f>IF(C775="no",VLOOKUP(B775,Listas!$R$4:$Z$17,9, FALSE),"Por favor, introduzca detalles aquí")</f>
        <v>Por favor, introduzca detalles aquí</v>
      </c>
      <c r="M775" s="30" t="str">
        <f>IF(ISERROR(VLOOKUP($E775,Listas!$T$4:$Y$44,5,FALSE)),"",VLOOKUP($E775,Listas!$T$4:$Y$44,5,FALSE))</f>
        <v/>
      </c>
      <c r="N775" s="30" t="str">
        <f>IF(ISERROR(VLOOKUP($E775,Listas!$T$4:$Y$44,6,FALSE)),"",VLOOKUP($E775,Listas!$T$4:$Y$44,6,FALSE))</f>
        <v/>
      </c>
    </row>
    <row r="776" spans="1:14" x14ac:dyDescent="0.25">
      <c r="A776" s="14"/>
      <c r="B776" s="23" t="s">
        <v>942</v>
      </c>
      <c r="C776" s="14" t="s">
        <v>934</v>
      </c>
      <c r="D776" s="27" t="str">
        <f>IF(ISERROR(VLOOKUP($B776,Listas!$R$4:$S$16,2,FALSE)),"",VLOOKUP($B776,Listas!$R$4:$S$16,2,FALSE))</f>
        <v/>
      </c>
      <c r="E776" s="27" t="s">
        <v>985</v>
      </c>
      <c r="F776" s="27" t="s">
        <v>954</v>
      </c>
      <c r="G776" s="15"/>
      <c r="H776" s="15" t="s">
        <v>909</v>
      </c>
      <c r="I776" s="28" t="str">
        <f>IF(ISERROR(VLOOKUP($B776&amp;" "&amp;$J776,Listas!$AB$4:$AC$16,2,FALSE)),"",VLOOKUP($B776&amp;" "&amp;$J776,Listas!$AB$4:$AC$16,2,FALSE))</f>
        <v/>
      </c>
      <c r="J776" s="15" t="str">
        <f>IF(ISERROR(VLOOKUP($H776,Listas!$L$4:$M$7,2,FALSE)),"",VLOOKUP($H776,Listas!$L$4:$M$7,2,FALSE))</f>
        <v/>
      </c>
      <c r="K776" s="29" t="str">
        <f t="shared" ref="K776:K839" si="12">IF(ISERROR(G776*I776),"",G776*I776)</f>
        <v/>
      </c>
      <c r="L776" s="29" t="str">
        <f>IF(C776="no",VLOOKUP(B776,Listas!$R$4:$Z$17,9, FALSE),"Por favor, introduzca detalles aquí")</f>
        <v>Por favor, introduzca detalles aquí</v>
      </c>
      <c r="M776" s="30" t="str">
        <f>IF(ISERROR(VLOOKUP($E776,Listas!$T$4:$Y$44,5,FALSE)),"",VLOOKUP($E776,Listas!$T$4:$Y$44,5,FALSE))</f>
        <v/>
      </c>
      <c r="N776" s="30" t="str">
        <f>IF(ISERROR(VLOOKUP($E776,Listas!$T$4:$Y$44,6,FALSE)),"",VLOOKUP($E776,Listas!$T$4:$Y$44,6,FALSE))</f>
        <v/>
      </c>
    </row>
    <row r="777" spans="1:14" x14ac:dyDescent="0.25">
      <c r="A777" s="14"/>
      <c r="B777" s="23" t="s">
        <v>942</v>
      </c>
      <c r="C777" s="14" t="s">
        <v>934</v>
      </c>
      <c r="D777" s="27" t="str">
        <f>IF(ISERROR(VLOOKUP($B777,Listas!$R$4:$S$16,2,FALSE)),"",VLOOKUP($B777,Listas!$R$4:$S$16,2,FALSE))</f>
        <v/>
      </c>
      <c r="E777" s="27" t="s">
        <v>985</v>
      </c>
      <c r="F777" s="27" t="s">
        <v>954</v>
      </c>
      <c r="G777" s="15"/>
      <c r="H777" s="15" t="s">
        <v>909</v>
      </c>
      <c r="I777" s="28" t="str">
        <f>IF(ISERROR(VLOOKUP($B777&amp;" "&amp;$J777,Listas!$AB$4:$AC$16,2,FALSE)),"",VLOOKUP($B777&amp;" "&amp;$J777,Listas!$AB$4:$AC$16,2,FALSE))</f>
        <v/>
      </c>
      <c r="J777" s="15" t="str">
        <f>IF(ISERROR(VLOOKUP($H777,Listas!$L$4:$M$7,2,FALSE)),"",VLOOKUP($H777,Listas!$L$4:$M$7,2,FALSE))</f>
        <v/>
      </c>
      <c r="K777" s="29" t="str">
        <f t="shared" si="12"/>
        <v/>
      </c>
      <c r="L777" s="29" t="str">
        <f>IF(C777="no",VLOOKUP(B777,Listas!$R$4:$Z$17,9, FALSE),"Por favor, introduzca detalles aquí")</f>
        <v>Por favor, introduzca detalles aquí</v>
      </c>
      <c r="M777" s="30" t="str">
        <f>IF(ISERROR(VLOOKUP($E777,Listas!$T$4:$Y$44,5,FALSE)),"",VLOOKUP($E777,Listas!$T$4:$Y$44,5,FALSE))</f>
        <v/>
      </c>
      <c r="N777" s="30" t="str">
        <f>IF(ISERROR(VLOOKUP($E777,Listas!$T$4:$Y$44,6,FALSE)),"",VLOOKUP($E777,Listas!$T$4:$Y$44,6,FALSE))</f>
        <v/>
      </c>
    </row>
    <row r="778" spans="1:14" x14ac:dyDescent="0.25">
      <c r="A778" s="14"/>
      <c r="B778" s="23" t="s">
        <v>942</v>
      </c>
      <c r="C778" s="14" t="s">
        <v>934</v>
      </c>
      <c r="D778" s="27" t="str">
        <f>IF(ISERROR(VLOOKUP($B778,Listas!$R$4:$S$16,2,FALSE)),"",VLOOKUP($B778,Listas!$R$4:$S$16,2,FALSE))</f>
        <v/>
      </c>
      <c r="E778" s="27" t="s">
        <v>985</v>
      </c>
      <c r="F778" s="27" t="s">
        <v>954</v>
      </c>
      <c r="G778" s="15"/>
      <c r="H778" s="15" t="s">
        <v>909</v>
      </c>
      <c r="I778" s="28" t="str">
        <f>IF(ISERROR(VLOOKUP($B778&amp;" "&amp;$J778,Listas!$AB$4:$AC$16,2,FALSE)),"",VLOOKUP($B778&amp;" "&amp;$J778,Listas!$AB$4:$AC$16,2,FALSE))</f>
        <v/>
      </c>
      <c r="J778" s="15" t="str">
        <f>IF(ISERROR(VLOOKUP($H778,Listas!$L$4:$M$7,2,FALSE)),"",VLOOKUP($H778,Listas!$L$4:$M$7,2,FALSE))</f>
        <v/>
      </c>
      <c r="K778" s="29" t="str">
        <f t="shared" si="12"/>
        <v/>
      </c>
      <c r="L778" s="29" t="str">
        <f>IF(C778="no",VLOOKUP(B778,Listas!$R$4:$Z$17,9, FALSE),"Por favor, introduzca detalles aquí")</f>
        <v>Por favor, introduzca detalles aquí</v>
      </c>
      <c r="M778" s="30" t="str">
        <f>IF(ISERROR(VLOOKUP($E778,Listas!$T$4:$Y$44,5,FALSE)),"",VLOOKUP($E778,Listas!$T$4:$Y$44,5,FALSE))</f>
        <v/>
      </c>
      <c r="N778" s="30" t="str">
        <f>IF(ISERROR(VLOOKUP($E778,Listas!$T$4:$Y$44,6,FALSE)),"",VLOOKUP($E778,Listas!$T$4:$Y$44,6,FALSE))</f>
        <v/>
      </c>
    </row>
    <row r="779" spans="1:14" x14ac:dyDescent="0.25">
      <c r="A779" s="14"/>
      <c r="B779" s="23" t="s">
        <v>942</v>
      </c>
      <c r="C779" s="14" t="s">
        <v>934</v>
      </c>
      <c r="D779" s="27" t="str">
        <f>IF(ISERROR(VLOOKUP($B779,Listas!$R$4:$S$16,2,FALSE)),"",VLOOKUP($B779,Listas!$R$4:$S$16,2,FALSE))</f>
        <v/>
      </c>
      <c r="E779" s="27" t="s">
        <v>985</v>
      </c>
      <c r="F779" s="27" t="s">
        <v>954</v>
      </c>
      <c r="G779" s="15"/>
      <c r="H779" s="15" t="s">
        <v>909</v>
      </c>
      <c r="I779" s="28" t="str">
        <f>IF(ISERROR(VLOOKUP($B779&amp;" "&amp;$J779,Listas!$AB$4:$AC$16,2,FALSE)),"",VLOOKUP($B779&amp;" "&amp;$J779,Listas!$AB$4:$AC$16,2,FALSE))</f>
        <v/>
      </c>
      <c r="J779" s="15" t="str">
        <f>IF(ISERROR(VLOOKUP($H779,Listas!$L$4:$M$7,2,FALSE)),"",VLOOKUP($H779,Listas!$L$4:$M$7,2,FALSE))</f>
        <v/>
      </c>
      <c r="K779" s="29" t="str">
        <f t="shared" si="12"/>
        <v/>
      </c>
      <c r="L779" s="29" t="str">
        <f>IF(C779="no",VLOOKUP(B779,Listas!$R$4:$Z$17,9, FALSE),"Por favor, introduzca detalles aquí")</f>
        <v>Por favor, introduzca detalles aquí</v>
      </c>
      <c r="M779" s="30" t="str">
        <f>IF(ISERROR(VLOOKUP($E779,Listas!$T$4:$Y$44,5,FALSE)),"",VLOOKUP($E779,Listas!$T$4:$Y$44,5,FALSE))</f>
        <v/>
      </c>
      <c r="N779" s="30" t="str">
        <f>IF(ISERROR(VLOOKUP($E779,Listas!$T$4:$Y$44,6,FALSE)),"",VLOOKUP($E779,Listas!$T$4:$Y$44,6,FALSE))</f>
        <v/>
      </c>
    </row>
    <row r="780" spans="1:14" x14ac:dyDescent="0.25">
      <c r="A780" s="14"/>
      <c r="B780" s="23" t="s">
        <v>942</v>
      </c>
      <c r="C780" s="14" t="s">
        <v>934</v>
      </c>
      <c r="D780" s="27" t="str">
        <f>IF(ISERROR(VLOOKUP($B780,Listas!$R$4:$S$16,2,FALSE)),"",VLOOKUP($B780,Listas!$R$4:$S$16,2,FALSE))</f>
        <v/>
      </c>
      <c r="E780" s="27" t="s">
        <v>985</v>
      </c>
      <c r="F780" s="27" t="s">
        <v>954</v>
      </c>
      <c r="G780" s="15"/>
      <c r="H780" s="15" t="s">
        <v>909</v>
      </c>
      <c r="I780" s="28" t="str">
        <f>IF(ISERROR(VLOOKUP($B780&amp;" "&amp;$J780,Listas!$AB$4:$AC$16,2,FALSE)),"",VLOOKUP($B780&amp;" "&amp;$J780,Listas!$AB$4:$AC$16,2,FALSE))</f>
        <v/>
      </c>
      <c r="J780" s="15" t="str">
        <f>IF(ISERROR(VLOOKUP($H780,Listas!$L$4:$M$7,2,FALSE)),"",VLOOKUP($H780,Listas!$L$4:$M$7,2,FALSE))</f>
        <v/>
      </c>
      <c r="K780" s="29" t="str">
        <f t="shared" si="12"/>
        <v/>
      </c>
      <c r="L780" s="29" t="str">
        <f>IF(C780="no",VLOOKUP(B780,Listas!$R$4:$Z$17,9, FALSE),"Por favor, introduzca detalles aquí")</f>
        <v>Por favor, introduzca detalles aquí</v>
      </c>
      <c r="M780" s="30" t="str">
        <f>IF(ISERROR(VLOOKUP($E780,Listas!$T$4:$Y$44,5,FALSE)),"",VLOOKUP($E780,Listas!$T$4:$Y$44,5,FALSE))</f>
        <v/>
      </c>
      <c r="N780" s="30" t="str">
        <f>IF(ISERROR(VLOOKUP($E780,Listas!$T$4:$Y$44,6,FALSE)),"",VLOOKUP($E780,Listas!$T$4:$Y$44,6,FALSE))</f>
        <v/>
      </c>
    </row>
    <row r="781" spans="1:14" x14ac:dyDescent="0.25">
      <c r="A781" s="14"/>
      <c r="B781" s="23" t="s">
        <v>942</v>
      </c>
      <c r="C781" s="14" t="s">
        <v>934</v>
      </c>
      <c r="D781" s="27" t="str">
        <f>IF(ISERROR(VLOOKUP($B781,Listas!$R$4:$S$16,2,FALSE)),"",VLOOKUP($B781,Listas!$R$4:$S$16,2,FALSE))</f>
        <v/>
      </c>
      <c r="E781" s="27" t="s">
        <v>985</v>
      </c>
      <c r="F781" s="27" t="s">
        <v>954</v>
      </c>
      <c r="G781" s="15"/>
      <c r="H781" s="15" t="s">
        <v>909</v>
      </c>
      <c r="I781" s="28" t="str">
        <f>IF(ISERROR(VLOOKUP($B781&amp;" "&amp;$J781,Listas!$AB$4:$AC$16,2,FALSE)),"",VLOOKUP($B781&amp;" "&amp;$J781,Listas!$AB$4:$AC$16,2,FALSE))</f>
        <v/>
      </c>
      <c r="J781" s="15" t="str">
        <f>IF(ISERROR(VLOOKUP($H781,Listas!$L$4:$M$7,2,FALSE)),"",VLOOKUP($H781,Listas!$L$4:$M$7,2,FALSE))</f>
        <v/>
      </c>
      <c r="K781" s="29" t="str">
        <f t="shared" si="12"/>
        <v/>
      </c>
      <c r="L781" s="29" t="str">
        <f>IF(C781="no",VLOOKUP(B781,Listas!$R$4:$Z$17,9, FALSE),"Por favor, introduzca detalles aquí")</f>
        <v>Por favor, introduzca detalles aquí</v>
      </c>
      <c r="M781" s="30" t="str">
        <f>IF(ISERROR(VLOOKUP($E781,Listas!$T$4:$Y$44,5,FALSE)),"",VLOOKUP($E781,Listas!$T$4:$Y$44,5,FALSE))</f>
        <v/>
      </c>
      <c r="N781" s="30" t="str">
        <f>IF(ISERROR(VLOOKUP($E781,Listas!$T$4:$Y$44,6,FALSE)),"",VLOOKUP($E781,Listas!$T$4:$Y$44,6,FALSE))</f>
        <v/>
      </c>
    </row>
    <row r="782" spans="1:14" x14ac:dyDescent="0.25">
      <c r="A782" s="14"/>
      <c r="B782" s="23" t="s">
        <v>942</v>
      </c>
      <c r="C782" s="14" t="s">
        <v>934</v>
      </c>
      <c r="D782" s="27" t="str">
        <f>IF(ISERROR(VLOOKUP($B782,Listas!$R$4:$S$16,2,FALSE)),"",VLOOKUP($B782,Listas!$R$4:$S$16,2,FALSE))</f>
        <v/>
      </c>
      <c r="E782" s="27" t="s">
        <v>985</v>
      </c>
      <c r="F782" s="27" t="s">
        <v>954</v>
      </c>
      <c r="G782" s="15"/>
      <c r="H782" s="15" t="s">
        <v>909</v>
      </c>
      <c r="I782" s="28" t="str">
        <f>IF(ISERROR(VLOOKUP($B782&amp;" "&amp;$J782,Listas!$AB$4:$AC$16,2,FALSE)),"",VLOOKUP($B782&amp;" "&amp;$J782,Listas!$AB$4:$AC$16,2,FALSE))</f>
        <v/>
      </c>
      <c r="J782" s="15" t="str">
        <f>IF(ISERROR(VLOOKUP($H782,Listas!$L$4:$M$7,2,FALSE)),"",VLOOKUP($H782,Listas!$L$4:$M$7,2,FALSE))</f>
        <v/>
      </c>
      <c r="K782" s="29" t="str">
        <f t="shared" si="12"/>
        <v/>
      </c>
      <c r="L782" s="29" t="str">
        <f>IF(C782="no",VLOOKUP(B782,Listas!$R$4:$Z$17,9, FALSE),"Por favor, introduzca detalles aquí")</f>
        <v>Por favor, introduzca detalles aquí</v>
      </c>
      <c r="M782" s="30" t="str">
        <f>IF(ISERROR(VLOOKUP($E782,Listas!$T$4:$Y$44,5,FALSE)),"",VLOOKUP($E782,Listas!$T$4:$Y$44,5,FALSE))</f>
        <v/>
      </c>
      <c r="N782" s="30" t="str">
        <f>IF(ISERROR(VLOOKUP($E782,Listas!$T$4:$Y$44,6,FALSE)),"",VLOOKUP($E782,Listas!$T$4:$Y$44,6,FALSE))</f>
        <v/>
      </c>
    </row>
    <row r="783" spans="1:14" x14ac:dyDescent="0.25">
      <c r="A783" s="14"/>
      <c r="B783" s="23" t="s">
        <v>942</v>
      </c>
      <c r="C783" s="14" t="s">
        <v>934</v>
      </c>
      <c r="D783" s="27" t="str">
        <f>IF(ISERROR(VLOOKUP($B783,Listas!$R$4:$S$16,2,FALSE)),"",VLOOKUP($B783,Listas!$R$4:$S$16,2,FALSE))</f>
        <v/>
      </c>
      <c r="E783" s="27" t="s">
        <v>985</v>
      </c>
      <c r="F783" s="27" t="s">
        <v>954</v>
      </c>
      <c r="G783" s="15"/>
      <c r="H783" s="15" t="s">
        <v>909</v>
      </c>
      <c r="I783" s="28" t="str">
        <f>IF(ISERROR(VLOOKUP($B783&amp;" "&amp;$J783,Listas!$AB$4:$AC$16,2,FALSE)),"",VLOOKUP($B783&amp;" "&amp;$J783,Listas!$AB$4:$AC$16,2,FALSE))</f>
        <v/>
      </c>
      <c r="J783" s="15" t="str">
        <f>IF(ISERROR(VLOOKUP($H783,Listas!$L$4:$M$7,2,FALSE)),"",VLOOKUP($H783,Listas!$L$4:$M$7,2,FALSE))</f>
        <v/>
      </c>
      <c r="K783" s="29" t="str">
        <f t="shared" si="12"/>
        <v/>
      </c>
      <c r="L783" s="29" t="str">
        <f>IF(C783="no",VLOOKUP(B783,Listas!$R$4:$Z$17,9, FALSE),"Por favor, introduzca detalles aquí")</f>
        <v>Por favor, introduzca detalles aquí</v>
      </c>
      <c r="M783" s="30" t="str">
        <f>IF(ISERROR(VLOOKUP($E783,Listas!$T$4:$Y$44,5,FALSE)),"",VLOOKUP($E783,Listas!$T$4:$Y$44,5,FALSE))</f>
        <v/>
      </c>
      <c r="N783" s="30" t="str">
        <f>IF(ISERROR(VLOOKUP($E783,Listas!$T$4:$Y$44,6,FALSE)),"",VLOOKUP($E783,Listas!$T$4:$Y$44,6,FALSE))</f>
        <v/>
      </c>
    </row>
    <row r="784" spans="1:14" x14ac:dyDescent="0.25">
      <c r="A784" s="14"/>
      <c r="B784" s="23" t="s">
        <v>942</v>
      </c>
      <c r="C784" s="14" t="s">
        <v>934</v>
      </c>
      <c r="D784" s="27" t="str">
        <f>IF(ISERROR(VLOOKUP($B784,Listas!$R$4:$S$16,2,FALSE)),"",VLOOKUP($B784,Listas!$R$4:$S$16,2,FALSE))</f>
        <v/>
      </c>
      <c r="E784" s="27" t="s">
        <v>985</v>
      </c>
      <c r="F784" s="27" t="s">
        <v>954</v>
      </c>
      <c r="G784" s="15"/>
      <c r="H784" s="15" t="s">
        <v>909</v>
      </c>
      <c r="I784" s="28" t="str">
        <f>IF(ISERROR(VLOOKUP($B784&amp;" "&amp;$J784,Listas!$AB$4:$AC$16,2,FALSE)),"",VLOOKUP($B784&amp;" "&amp;$J784,Listas!$AB$4:$AC$16,2,FALSE))</f>
        <v/>
      </c>
      <c r="J784" s="15" t="str">
        <f>IF(ISERROR(VLOOKUP($H784,Listas!$L$4:$M$7,2,FALSE)),"",VLOOKUP($H784,Listas!$L$4:$M$7,2,FALSE))</f>
        <v/>
      </c>
      <c r="K784" s="29" t="str">
        <f t="shared" si="12"/>
        <v/>
      </c>
      <c r="L784" s="29" t="str">
        <f>IF(C784="no",VLOOKUP(B784,Listas!$R$4:$Z$17,9, FALSE),"Por favor, introduzca detalles aquí")</f>
        <v>Por favor, introduzca detalles aquí</v>
      </c>
      <c r="M784" s="30" t="str">
        <f>IF(ISERROR(VLOOKUP($E784,Listas!$T$4:$Y$44,5,FALSE)),"",VLOOKUP($E784,Listas!$T$4:$Y$44,5,FALSE))</f>
        <v/>
      </c>
      <c r="N784" s="30" t="str">
        <f>IF(ISERROR(VLOOKUP($E784,Listas!$T$4:$Y$44,6,FALSE)),"",VLOOKUP($E784,Listas!$T$4:$Y$44,6,FALSE))</f>
        <v/>
      </c>
    </row>
    <row r="785" spans="1:14" x14ac:dyDescent="0.25">
      <c r="A785" s="14"/>
      <c r="B785" s="23" t="s">
        <v>942</v>
      </c>
      <c r="C785" s="14" t="s">
        <v>934</v>
      </c>
      <c r="D785" s="27" t="str">
        <f>IF(ISERROR(VLOOKUP($B785,Listas!$R$4:$S$16,2,FALSE)),"",VLOOKUP($B785,Listas!$R$4:$S$16,2,FALSE))</f>
        <v/>
      </c>
      <c r="E785" s="27" t="s">
        <v>985</v>
      </c>
      <c r="F785" s="27" t="s">
        <v>954</v>
      </c>
      <c r="G785" s="15"/>
      <c r="H785" s="15" t="s">
        <v>909</v>
      </c>
      <c r="I785" s="28" t="str">
        <f>IF(ISERROR(VLOOKUP($B785&amp;" "&amp;$J785,Listas!$AB$4:$AC$16,2,FALSE)),"",VLOOKUP($B785&amp;" "&amp;$J785,Listas!$AB$4:$AC$16,2,FALSE))</f>
        <v/>
      </c>
      <c r="J785" s="15" t="str">
        <f>IF(ISERROR(VLOOKUP($H785,Listas!$L$4:$M$7,2,FALSE)),"",VLOOKUP($H785,Listas!$L$4:$M$7,2,FALSE))</f>
        <v/>
      </c>
      <c r="K785" s="29" t="str">
        <f t="shared" si="12"/>
        <v/>
      </c>
      <c r="L785" s="29" t="str">
        <f>IF(C785="no",VLOOKUP(B785,Listas!$R$4:$Z$17,9, FALSE),"Por favor, introduzca detalles aquí")</f>
        <v>Por favor, introduzca detalles aquí</v>
      </c>
      <c r="M785" s="30" t="str">
        <f>IF(ISERROR(VLOOKUP($E785,Listas!$T$4:$Y$44,5,FALSE)),"",VLOOKUP($E785,Listas!$T$4:$Y$44,5,FALSE))</f>
        <v/>
      </c>
      <c r="N785" s="30" t="str">
        <f>IF(ISERROR(VLOOKUP($E785,Listas!$T$4:$Y$44,6,FALSE)),"",VLOOKUP($E785,Listas!$T$4:$Y$44,6,FALSE))</f>
        <v/>
      </c>
    </row>
    <row r="786" spans="1:14" x14ac:dyDescent="0.25">
      <c r="A786" s="14"/>
      <c r="B786" s="23" t="s">
        <v>942</v>
      </c>
      <c r="C786" s="14" t="s">
        <v>934</v>
      </c>
      <c r="D786" s="27" t="str">
        <f>IF(ISERROR(VLOOKUP($B786,Listas!$R$4:$S$16,2,FALSE)),"",VLOOKUP($B786,Listas!$R$4:$S$16,2,FALSE))</f>
        <v/>
      </c>
      <c r="E786" s="27" t="s">
        <v>985</v>
      </c>
      <c r="F786" s="27" t="s">
        <v>954</v>
      </c>
      <c r="G786" s="15"/>
      <c r="H786" s="15" t="s">
        <v>909</v>
      </c>
      <c r="I786" s="28" t="str">
        <f>IF(ISERROR(VLOOKUP($B786&amp;" "&amp;$J786,Listas!$AB$4:$AC$16,2,FALSE)),"",VLOOKUP($B786&amp;" "&amp;$J786,Listas!$AB$4:$AC$16,2,FALSE))</f>
        <v/>
      </c>
      <c r="J786" s="15" t="str">
        <f>IF(ISERROR(VLOOKUP($H786,Listas!$L$4:$M$7,2,FALSE)),"",VLOOKUP($H786,Listas!$L$4:$M$7,2,FALSE))</f>
        <v/>
      </c>
      <c r="K786" s="29" t="str">
        <f t="shared" si="12"/>
        <v/>
      </c>
      <c r="L786" s="29" t="str">
        <f>IF(C786="no",VLOOKUP(B786,Listas!$R$4:$Z$17,9, FALSE),"Por favor, introduzca detalles aquí")</f>
        <v>Por favor, introduzca detalles aquí</v>
      </c>
      <c r="M786" s="30" t="str">
        <f>IF(ISERROR(VLOOKUP($E786,Listas!$T$4:$Y$44,5,FALSE)),"",VLOOKUP($E786,Listas!$T$4:$Y$44,5,FALSE))</f>
        <v/>
      </c>
      <c r="N786" s="30" t="str">
        <f>IF(ISERROR(VLOOKUP($E786,Listas!$T$4:$Y$44,6,FALSE)),"",VLOOKUP($E786,Listas!$T$4:$Y$44,6,FALSE))</f>
        <v/>
      </c>
    </row>
    <row r="787" spans="1:14" x14ac:dyDescent="0.25">
      <c r="A787" s="14"/>
      <c r="B787" s="23" t="s">
        <v>942</v>
      </c>
      <c r="C787" s="14" t="s">
        <v>934</v>
      </c>
      <c r="D787" s="27" t="str">
        <f>IF(ISERROR(VLOOKUP($B787,Listas!$R$4:$S$16,2,FALSE)),"",VLOOKUP($B787,Listas!$R$4:$S$16,2,FALSE))</f>
        <v/>
      </c>
      <c r="E787" s="27" t="s">
        <v>985</v>
      </c>
      <c r="F787" s="27" t="s">
        <v>954</v>
      </c>
      <c r="G787" s="15"/>
      <c r="H787" s="15" t="s">
        <v>909</v>
      </c>
      <c r="I787" s="28" t="str">
        <f>IF(ISERROR(VLOOKUP($B787&amp;" "&amp;$J787,Listas!$AB$4:$AC$16,2,FALSE)),"",VLOOKUP($B787&amp;" "&amp;$J787,Listas!$AB$4:$AC$16,2,FALSE))</f>
        <v/>
      </c>
      <c r="J787" s="15" t="str">
        <f>IF(ISERROR(VLOOKUP($H787,Listas!$L$4:$M$7,2,FALSE)),"",VLOOKUP($H787,Listas!$L$4:$M$7,2,FALSE))</f>
        <v/>
      </c>
      <c r="K787" s="29" t="str">
        <f t="shared" si="12"/>
        <v/>
      </c>
      <c r="L787" s="29" t="str">
        <f>IF(C787="no",VLOOKUP(B787,Listas!$R$4:$Z$17,9, FALSE),"Por favor, introduzca detalles aquí")</f>
        <v>Por favor, introduzca detalles aquí</v>
      </c>
      <c r="M787" s="30" t="str">
        <f>IF(ISERROR(VLOOKUP($E787,Listas!$T$4:$Y$44,5,FALSE)),"",VLOOKUP($E787,Listas!$T$4:$Y$44,5,FALSE))</f>
        <v/>
      </c>
      <c r="N787" s="30" t="str">
        <f>IF(ISERROR(VLOOKUP($E787,Listas!$T$4:$Y$44,6,FALSE)),"",VLOOKUP($E787,Listas!$T$4:$Y$44,6,FALSE))</f>
        <v/>
      </c>
    </row>
    <row r="788" spans="1:14" x14ac:dyDescent="0.25">
      <c r="A788" s="14"/>
      <c r="B788" s="23" t="s">
        <v>942</v>
      </c>
      <c r="C788" s="14" t="s">
        <v>934</v>
      </c>
      <c r="D788" s="27" t="str">
        <f>IF(ISERROR(VLOOKUP($B788,Listas!$R$4:$S$16,2,FALSE)),"",VLOOKUP($B788,Listas!$R$4:$S$16,2,FALSE))</f>
        <v/>
      </c>
      <c r="E788" s="27" t="s">
        <v>985</v>
      </c>
      <c r="F788" s="27" t="s">
        <v>954</v>
      </c>
      <c r="G788" s="15"/>
      <c r="H788" s="15" t="s">
        <v>909</v>
      </c>
      <c r="I788" s="28" t="str">
        <f>IF(ISERROR(VLOOKUP($B788&amp;" "&amp;$J788,Listas!$AB$4:$AC$16,2,FALSE)),"",VLOOKUP($B788&amp;" "&amp;$J788,Listas!$AB$4:$AC$16,2,FALSE))</f>
        <v/>
      </c>
      <c r="J788" s="15" t="str">
        <f>IF(ISERROR(VLOOKUP($H788,Listas!$L$4:$M$7,2,FALSE)),"",VLOOKUP($H788,Listas!$L$4:$M$7,2,FALSE))</f>
        <v/>
      </c>
      <c r="K788" s="29" t="str">
        <f t="shared" si="12"/>
        <v/>
      </c>
      <c r="L788" s="29" t="str">
        <f>IF(C788="no",VLOOKUP(B788,Listas!$R$4:$Z$17,9, FALSE),"Por favor, introduzca detalles aquí")</f>
        <v>Por favor, introduzca detalles aquí</v>
      </c>
      <c r="M788" s="30" t="str">
        <f>IF(ISERROR(VLOOKUP($E788,Listas!$T$4:$Y$44,5,FALSE)),"",VLOOKUP($E788,Listas!$T$4:$Y$44,5,FALSE))</f>
        <v/>
      </c>
      <c r="N788" s="30" t="str">
        <f>IF(ISERROR(VLOOKUP($E788,Listas!$T$4:$Y$44,6,FALSE)),"",VLOOKUP($E788,Listas!$T$4:$Y$44,6,FALSE))</f>
        <v/>
      </c>
    </row>
    <row r="789" spans="1:14" x14ac:dyDescent="0.25">
      <c r="A789" s="14"/>
      <c r="B789" s="23" t="s">
        <v>942</v>
      </c>
      <c r="C789" s="14" t="s">
        <v>934</v>
      </c>
      <c r="D789" s="27" t="str">
        <f>IF(ISERROR(VLOOKUP($B789,Listas!$R$4:$S$16,2,FALSE)),"",VLOOKUP($B789,Listas!$R$4:$S$16,2,FALSE))</f>
        <v/>
      </c>
      <c r="E789" s="27" t="s">
        <v>985</v>
      </c>
      <c r="F789" s="27" t="s">
        <v>954</v>
      </c>
      <c r="G789" s="15"/>
      <c r="H789" s="15" t="s">
        <v>909</v>
      </c>
      <c r="I789" s="28" t="str">
        <f>IF(ISERROR(VLOOKUP($B789&amp;" "&amp;$J789,Listas!$AB$4:$AC$16,2,FALSE)),"",VLOOKUP($B789&amp;" "&amp;$J789,Listas!$AB$4:$AC$16,2,FALSE))</f>
        <v/>
      </c>
      <c r="J789" s="15" t="str">
        <f>IF(ISERROR(VLOOKUP($H789,Listas!$L$4:$M$7,2,FALSE)),"",VLOOKUP($H789,Listas!$L$4:$M$7,2,FALSE))</f>
        <v/>
      </c>
      <c r="K789" s="29" t="str">
        <f t="shared" si="12"/>
        <v/>
      </c>
      <c r="L789" s="29" t="str">
        <f>IF(C789="no",VLOOKUP(B789,Listas!$R$4:$Z$17,9, FALSE),"Por favor, introduzca detalles aquí")</f>
        <v>Por favor, introduzca detalles aquí</v>
      </c>
      <c r="M789" s="30" t="str">
        <f>IF(ISERROR(VLOOKUP($E789,Listas!$T$4:$Y$44,5,FALSE)),"",VLOOKUP($E789,Listas!$T$4:$Y$44,5,FALSE))</f>
        <v/>
      </c>
      <c r="N789" s="30" t="str">
        <f>IF(ISERROR(VLOOKUP($E789,Listas!$T$4:$Y$44,6,FALSE)),"",VLOOKUP($E789,Listas!$T$4:$Y$44,6,FALSE))</f>
        <v/>
      </c>
    </row>
    <row r="790" spans="1:14" x14ac:dyDescent="0.25">
      <c r="A790" s="14"/>
      <c r="B790" s="23" t="s">
        <v>942</v>
      </c>
      <c r="C790" s="14" t="s">
        <v>934</v>
      </c>
      <c r="D790" s="27" t="str">
        <f>IF(ISERROR(VLOOKUP($B790,Listas!$R$4:$S$16,2,FALSE)),"",VLOOKUP($B790,Listas!$R$4:$S$16,2,FALSE))</f>
        <v/>
      </c>
      <c r="E790" s="27" t="s">
        <v>985</v>
      </c>
      <c r="F790" s="27" t="s">
        <v>954</v>
      </c>
      <c r="G790" s="15"/>
      <c r="H790" s="15" t="s">
        <v>909</v>
      </c>
      <c r="I790" s="28" t="str">
        <f>IF(ISERROR(VLOOKUP($B790&amp;" "&amp;$J790,Listas!$AB$4:$AC$16,2,FALSE)),"",VLOOKUP($B790&amp;" "&amp;$J790,Listas!$AB$4:$AC$16,2,FALSE))</f>
        <v/>
      </c>
      <c r="J790" s="15" t="str">
        <f>IF(ISERROR(VLOOKUP($H790,Listas!$L$4:$M$7,2,FALSE)),"",VLOOKUP($H790,Listas!$L$4:$M$7,2,FALSE))</f>
        <v/>
      </c>
      <c r="K790" s="29" t="str">
        <f t="shared" si="12"/>
        <v/>
      </c>
      <c r="L790" s="29" t="str">
        <f>IF(C790="no",VLOOKUP(B790,Listas!$R$4:$Z$17,9, FALSE),"Por favor, introduzca detalles aquí")</f>
        <v>Por favor, introduzca detalles aquí</v>
      </c>
      <c r="M790" s="30" t="str">
        <f>IF(ISERROR(VLOOKUP($E790,Listas!$T$4:$Y$44,5,FALSE)),"",VLOOKUP($E790,Listas!$T$4:$Y$44,5,FALSE))</f>
        <v/>
      </c>
      <c r="N790" s="30" t="str">
        <f>IF(ISERROR(VLOOKUP($E790,Listas!$T$4:$Y$44,6,FALSE)),"",VLOOKUP($E790,Listas!$T$4:$Y$44,6,FALSE))</f>
        <v/>
      </c>
    </row>
    <row r="791" spans="1:14" x14ac:dyDescent="0.25">
      <c r="A791" s="14"/>
      <c r="B791" s="23" t="s">
        <v>942</v>
      </c>
      <c r="C791" s="14" t="s">
        <v>934</v>
      </c>
      <c r="D791" s="27" t="str">
        <f>IF(ISERROR(VLOOKUP($B791,Listas!$R$4:$S$16,2,FALSE)),"",VLOOKUP($B791,Listas!$R$4:$S$16,2,FALSE))</f>
        <v/>
      </c>
      <c r="E791" s="27" t="s">
        <v>985</v>
      </c>
      <c r="F791" s="27" t="s">
        <v>954</v>
      </c>
      <c r="G791" s="15"/>
      <c r="H791" s="15" t="s">
        <v>909</v>
      </c>
      <c r="I791" s="28" t="str">
        <f>IF(ISERROR(VLOOKUP($B791&amp;" "&amp;$J791,Listas!$AB$4:$AC$16,2,FALSE)),"",VLOOKUP($B791&amp;" "&amp;$J791,Listas!$AB$4:$AC$16,2,FALSE))</f>
        <v/>
      </c>
      <c r="J791" s="15" t="str">
        <f>IF(ISERROR(VLOOKUP($H791,Listas!$L$4:$M$7,2,FALSE)),"",VLOOKUP($H791,Listas!$L$4:$M$7,2,FALSE))</f>
        <v/>
      </c>
      <c r="K791" s="29" t="str">
        <f t="shared" si="12"/>
        <v/>
      </c>
      <c r="L791" s="29" t="str">
        <f>IF(C791="no",VLOOKUP(B791,Listas!$R$4:$Z$17,9, FALSE),"Por favor, introduzca detalles aquí")</f>
        <v>Por favor, introduzca detalles aquí</v>
      </c>
      <c r="M791" s="30" t="str">
        <f>IF(ISERROR(VLOOKUP($E791,Listas!$T$4:$Y$44,5,FALSE)),"",VLOOKUP($E791,Listas!$T$4:$Y$44,5,FALSE))</f>
        <v/>
      </c>
      <c r="N791" s="30" t="str">
        <f>IF(ISERROR(VLOOKUP($E791,Listas!$T$4:$Y$44,6,FALSE)),"",VLOOKUP($E791,Listas!$T$4:$Y$44,6,FALSE))</f>
        <v/>
      </c>
    </row>
    <row r="792" spans="1:14" x14ac:dyDescent="0.25">
      <c r="A792" s="14"/>
      <c r="B792" s="23" t="s">
        <v>942</v>
      </c>
      <c r="C792" s="14" t="s">
        <v>934</v>
      </c>
      <c r="D792" s="27" t="str">
        <f>IF(ISERROR(VLOOKUP($B792,Listas!$R$4:$S$16,2,FALSE)),"",VLOOKUP($B792,Listas!$R$4:$S$16,2,FALSE))</f>
        <v/>
      </c>
      <c r="E792" s="27" t="s">
        <v>985</v>
      </c>
      <c r="F792" s="27" t="s">
        <v>954</v>
      </c>
      <c r="G792" s="15"/>
      <c r="H792" s="15" t="s">
        <v>909</v>
      </c>
      <c r="I792" s="28" t="str">
        <f>IF(ISERROR(VLOOKUP($B792&amp;" "&amp;$J792,Listas!$AB$4:$AC$16,2,FALSE)),"",VLOOKUP($B792&amp;" "&amp;$J792,Listas!$AB$4:$AC$16,2,FALSE))</f>
        <v/>
      </c>
      <c r="J792" s="15" t="str">
        <f>IF(ISERROR(VLOOKUP($H792,Listas!$L$4:$M$7,2,FALSE)),"",VLOOKUP($H792,Listas!$L$4:$M$7,2,FALSE))</f>
        <v/>
      </c>
      <c r="K792" s="29" t="str">
        <f t="shared" si="12"/>
        <v/>
      </c>
      <c r="L792" s="29" t="str">
        <f>IF(C792="no",VLOOKUP(B792,Listas!$R$4:$Z$17,9, FALSE),"Por favor, introduzca detalles aquí")</f>
        <v>Por favor, introduzca detalles aquí</v>
      </c>
      <c r="M792" s="30" t="str">
        <f>IF(ISERROR(VLOOKUP($E792,Listas!$T$4:$Y$44,5,FALSE)),"",VLOOKUP($E792,Listas!$T$4:$Y$44,5,FALSE))</f>
        <v/>
      </c>
      <c r="N792" s="30" t="str">
        <f>IF(ISERROR(VLOOKUP($E792,Listas!$T$4:$Y$44,6,FALSE)),"",VLOOKUP($E792,Listas!$T$4:$Y$44,6,FALSE))</f>
        <v/>
      </c>
    </row>
    <row r="793" spans="1:14" x14ac:dyDescent="0.25">
      <c r="A793" s="14"/>
      <c r="B793" s="23" t="s">
        <v>942</v>
      </c>
      <c r="C793" s="14" t="s">
        <v>934</v>
      </c>
      <c r="D793" s="27" t="str">
        <f>IF(ISERROR(VLOOKUP($B793,Listas!$R$4:$S$16,2,FALSE)),"",VLOOKUP($B793,Listas!$R$4:$S$16,2,FALSE))</f>
        <v/>
      </c>
      <c r="E793" s="27" t="s">
        <v>985</v>
      </c>
      <c r="F793" s="27" t="s">
        <v>954</v>
      </c>
      <c r="G793" s="15"/>
      <c r="H793" s="15" t="s">
        <v>909</v>
      </c>
      <c r="I793" s="28" t="str">
        <f>IF(ISERROR(VLOOKUP($B793&amp;" "&amp;$J793,Listas!$AB$4:$AC$16,2,FALSE)),"",VLOOKUP($B793&amp;" "&amp;$J793,Listas!$AB$4:$AC$16,2,FALSE))</f>
        <v/>
      </c>
      <c r="J793" s="15" t="str">
        <f>IF(ISERROR(VLOOKUP($H793,Listas!$L$4:$M$7,2,FALSE)),"",VLOOKUP($H793,Listas!$L$4:$M$7,2,FALSE))</f>
        <v/>
      </c>
      <c r="K793" s="29" t="str">
        <f t="shared" si="12"/>
        <v/>
      </c>
      <c r="L793" s="29" t="str">
        <f>IF(C793="no",VLOOKUP(B793,Listas!$R$4:$Z$17,9, FALSE),"Por favor, introduzca detalles aquí")</f>
        <v>Por favor, introduzca detalles aquí</v>
      </c>
      <c r="M793" s="30" t="str">
        <f>IF(ISERROR(VLOOKUP($E793,Listas!$T$4:$Y$44,5,FALSE)),"",VLOOKUP($E793,Listas!$T$4:$Y$44,5,FALSE))</f>
        <v/>
      </c>
      <c r="N793" s="30" t="str">
        <f>IF(ISERROR(VLOOKUP($E793,Listas!$T$4:$Y$44,6,FALSE)),"",VLOOKUP($E793,Listas!$T$4:$Y$44,6,FALSE))</f>
        <v/>
      </c>
    </row>
    <row r="794" spans="1:14" x14ac:dyDescent="0.25">
      <c r="A794" s="14"/>
      <c r="B794" s="23" t="s">
        <v>942</v>
      </c>
      <c r="C794" s="14" t="s">
        <v>934</v>
      </c>
      <c r="D794" s="27" t="str">
        <f>IF(ISERROR(VLOOKUP($B794,Listas!$R$4:$S$16,2,FALSE)),"",VLOOKUP($B794,Listas!$R$4:$S$16,2,FALSE))</f>
        <v/>
      </c>
      <c r="E794" s="27" t="s">
        <v>985</v>
      </c>
      <c r="F794" s="27" t="s">
        <v>954</v>
      </c>
      <c r="G794" s="15"/>
      <c r="H794" s="15" t="s">
        <v>909</v>
      </c>
      <c r="I794" s="28" t="str">
        <f>IF(ISERROR(VLOOKUP($B794&amp;" "&amp;$J794,Listas!$AB$4:$AC$16,2,FALSE)),"",VLOOKUP($B794&amp;" "&amp;$J794,Listas!$AB$4:$AC$16,2,FALSE))</f>
        <v/>
      </c>
      <c r="J794" s="15" t="str">
        <f>IF(ISERROR(VLOOKUP($H794,Listas!$L$4:$M$7,2,FALSE)),"",VLOOKUP($H794,Listas!$L$4:$M$7,2,FALSE))</f>
        <v/>
      </c>
      <c r="K794" s="29" t="str">
        <f t="shared" si="12"/>
        <v/>
      </c>
      <c r="L794" s="29" t="str">
        <f>IF(C794="no",VLOOKUP(B794,Listas!$R$4:$Z$17,9, FALSE),"Por favor, introduzca detalles aquí")</f>
        <v>Por favor, introduzca detalles aquí</v>
      </c>
      <c r="M794" s="30" t="str">
        <f>IF(ISERROR(VLOOKUP($E794,Listas!$T$4:$Y$44,5,FALSE)),"",VLOOKUP($E794,Listas!$T$4:$Y$44,5,FALSE))</f>
        <v/>
      </c>
      <c r="N794" s="30" t="str">
        <f>IF(ISERROR(VLOOKUP($E794,Listas!$T$4:$Y$44,6,FALSE)),"",VLOOKUP($E794,Listas!$T$4:$Y$44,6,FALSE))</f>
        <v/>
      </c>
    </row>
    <row r="795" spans="1:14" x14ac:dyDescent="0.25">
      <c r="A795" s="14"/>
      <c r="B795" s="23" t="s">
        <v>942</v>
      </c>
      <c r="C795" s="14" t="s">
        <v>934</v>
      </c>
      <c r="D795" s="27" t="str">
        <f>IF(ISERROR(VLOOKUP($B795,Listas!$R$4:$S$16,2,FALSE)),"",VLOOKUP($B795,Listas!$R$4:$S$16,2,FALSE))</f>
        <v/>
      </c>
      <c r="E795" s="27" t="s">
        <v>985</v>
      </c>
      <c r="F795" s="27" t="s">
        <v>954</v>
      </c>
      <c r="G795" s="15"/>
      <c r="H795" s="15" t="s">
        <v>909</v>
      </c>
      <c r="I795" s="28" t="str">
        <f>IF(ISERROR(VLOOKUP($B795&amp;" "&amp;$J795,Listas!$AB$4:$AC$16,2,FALSE)),"",VLOOKUP($B795&amp;" "&amp;$J795,Listas!$AB$4:$AC$16,2,FALSE))</f>
        <v/>
      </c>
      <c r="J795" s="15" t="str">
        <f>IF(ISERROR(VLOOKUP($H795,Listas!$L$4:$M$7,2,FALSE)),"",VLOOKUP($H795,Listas!$L$4:$M$7,2,FALSE))</f>
        <v/>
      </c>
      <c r="K795" s="29" t="str">
        <f t="shared" si="12"/>
        <v/>
      </c>
      <c r="L795" s="29" t="str">
        <f>IF(C795="no",VLOOKUP(B795,Listas!$R$4:$Z$17,9, FALSE),"Por favor, introduzca detalles aquí")</f>
        <v>Por favor, introduzca detalles aquí</v>
      </c>
      <c r="M795" s="30" t="str">
        <f>IF(ISERROR(VLOOKUP($E795,Listas!$T$4:$Y$44,5,FALSE)),"",VLOOKUP($E795,Listas!$T$4:$Y$44,5,FALSE))</f>
        <v/>
      </c>
      <c r="N795" s="30" t="str">
        <f>IF(ISERROR(VLOOKUP($E795,Listas!$T$4:$Y$44,6,FALSE)),"",VLOOKUP($E795,Listas!$T$4:$Y$44,6,FALSE))</f>
        <v/>
      </c>
    </row>
    <row r="796" spans="1:14" x14ac:dyDescent="0.25">
      <c r="A796" s="14"/>
      <c r="B796" s="23" t="s">
        <v>942</v>
      </c>
      <c r="C796" s="14" t="s">
        <v>934</v>
      </c>
      <c r="D796" s="27" t="str">
        <f>IF(ISERROR(VLOOKUP($B796,Listas!$R$4:$S$16,2,FALSE)),"",VLOOKUP($B796,Listas!$R$4:$S$16,2,FALSE))</f>
        <v/>
      </c>
      <c r="E796" s="27" t="s">
        <v>985</v>
      </c>
      <c r="F796" s="27" t="s">
        <v>954</v>
      </c>
      <c r="G796" s="15"/>
      <c r="H796" s="15" t="s">
        <v>909</v>
      </c>
      <c r="I796" s="28" t="str">
        <f>IF(ISERROR(VLOOKUP($B796&amp;" "&amp;$J796,Listas!$AB$4:$AC$16,2,FALSE)),"",VLOOKUP($B796&amp;" "&amp;$J796,Listas!$AB$4:$AC$16,2,FALSE))</f>
        <v/>
      </c>
      <c r="J796" s="15" t="str">
        <f>IF(ISERROR(VLOOKUP($H796,Listas!$L$4:$M$7,2,FALSE)),"",VLOOKUP($H796,Listas!$L$4:$M$7,2,FALSE))</f>
        <v/>
      </c>
      <c r="K796" s="29" t="str">
        <f t="shared" si="12"/>
        <v/>
      </c>
      <c r="L796" s="29" t="str">
        <f>IF(C796="no",VLOOKUP(B796,Listas!$R$4:$Z$17,9, FALSE),"Por favor, introduzca detalles aquí")</f>
        <v>Por favor, introduzca detalles aquí</v>
      </c>
      <c r="M796" s="30" t="str">
        <f>IF(ISERROR(VLOOKUP($E796,Listas!$T$4:$Y$44,5,FALSE)),"",VLOOKUP($E796,Listas!$T$4:$Y$44,5,FALSE))</f>
        <v/>
      </c>
      <c r="N796" s="30" t="str">
        <f>IF(ISERROR(VLOOKUP($E796,Listas!$T$4:$Y$44,6,FALSE)),"",VLOOKUP($E796,Listas!$T$4:$Y$44,6,FALSE))</f>
        <v/>
      </c>
    </row>
    <row r="797" spans="1:14" x14ac:dyDescent="0.25">
      <c r="A797" s="14"/>
      <c r="B797" s="23" t="s">
        <v>942</v>
      </c>
      <c r="C797" s="14" t="s">
        <v>934</v>
      </c>
      <c r="D797" s="27" t="str">
        <f>IF(ISERROR(VLOOKUP($B797,Listas!$R$4:$S$16,2,FALSE)),"",VLOOKUP($B797,Listas!$R$4:$S$16,2,FALSE))</f>
        <v/>
      </c>
      <c r="E797" s="27" t="s">
        <v>985</v>
      </c>
      <c r="F797" s="27" t="s">
        <v>954</v>
      </c>
      <c r="G797" s="15"/>
      <c r="H797" s="15" t="s">
        <v>909</v>
      </c>
      <c r="I797" s="28" t="str">
        <f>IF(ISERROR(VLOOKUP($B797&amp;" "&amp;$J797,Listas!$AB$4:$AC$16,2,FALSE)),"",VLOOKUP($B797&amp;" "&amp;$J797,Listas!$AB$4:$AC$16,2,FALSE))</f>
        <v/>
      </c>
      <c r="J797" s="15" t="str">
        <f>IF(ISERROR(VLOOKUP($H797,Listas!$L$4:$M$7,2,FALSE)),"",VLOOKUP($H797,Listas!$L$4:$M$7,2,FALSE))</f>
        <v/>
      </c>
      <c r="K797" s="29" t="str">
        <f t="shared" si="12"/>
        <v/>
      </c>
      <c r="L797" s="29" t="str">
        <f>IF(C797="no",VLOOKUP(B797,Listas!$R$4:$Z$17,9, FALSE),"Por favor, introduzca detalles aquí")</f>
        <v>Por favor, introduzca detalles aquí</v>
      </c>
      <c r="M797" s="30" t="str">
        <f>IF(ISERROR(VLOOKUP($E797,Listas!$T$4:$Y$44,5,FALSE)),"",VLOOKUP($E797,Listas!$T$4:$Y$44,5,FALSE))</f>
        <v/>
      </c>
      <c r="N797" s="30" t="str">
        <f>IF(ISERROR(VLOOKUP($E797,Listas!$T$4:$Y$44,6,FALSE)),"",VLOOKUP($E797,Listas!$T$4:$Y$44,6,FALSE))</f>
        <v/>
      </c>
    </row>
    <row r="798" spans="1:14" x14ac:dyDescent="0.25">
      <c r="A798" s="14"/>
      <c r="B798" s="23" t="s">
        <v>942</v>
      </c>
      <c r="C798" s="14" t="s">
        <v>934</v>
      </c>
      <c r="D798" s="27" t="str">
        <f>IF(ISERROR(VLOOKUP($B798,Listas!$R$4:$S$16,2,FALSE)),"",VLOOKUP($B798,Listas!$R$4:$S$16,2,FALSE))</f>
        <v/>
      </c>
      <c r="E798" s="27" t="s">
        <v>985</v>
      </c>
      <c r="F798" s="27" t="s">
        <v>954</v>
      </c>
      <c r="G798" s="15"/>
      <c r="H798" s="15" t="s">
        <v>909</v>
      </c>
      <c r="I798" s="28" t="str">
        <f>IF(ISERROR(VLOOKUP($B798&amp;" "&amp;$J798,Listas!$AB$4:$AC$16,2,FALSE)),"",VLOOKUP($B798&amp;" "&amp;$J798,Listas!$AB$4:$AC$16,2,FALSE))</f>
        <v/>
      </c>
      <c r="J798" s="15" t="str">
        <f>IF(ISERROR(VLOOKUP($H798,Listas!$L$4:$M$7,2,FALSE)),"",VLOOKUP($H798,Listas!$L$4:$M$7,2,FALSE))</f>
        <v/>
      </c>
      <c r="K798" s="29" t="str">
        <f t="shared" si="12"/>
        <v/>
      </c>
      <c r="L798" s="29" t="str">
        <f>IF(C798="no",VLOOKUP(B798,Listas!$R$4:$Z$17,9, FALSE),"Por favor, introduzca detalles aquí")</f>
        <v>Por favor, introduzca detalles aquí</v>
      </c>
      <c r="M798" s="30" t="str">
        <f>IF(ISERROR(VLOOKUP($E798,Listas!$T$4:$Y$44,5,FALSE)),"",VLOOKUP($E798,Listas!$T$4:$Y$44,5,FALSE))</f>
        <v/>
      </c>
      <c r="N798" s="30" t="str">
        <f>IF(ISERROR(VLOOKUP($E798,Listas!$T$4:$Y$44,6,FALSE)),"",VLOOKUP($E798,Listas!$T$4:$Y$44,6,FALSE))</f>
        <v/>
      </c>
    </row>
    <row r="799" spans="1:14" x14ac:dyDescent="0.25">
      <c r="A799" s="14"/>
      <c r="B799" s="23" t="s">
        <v>942</v>
      </c>
      <c r="C799" s="14" t="s">
        <v>934</v>
      </c>
      <c r="D799" s="27" t="str">
        <f>IF(ISERROR(VLOOKUP($B799,Listas!$R$4:$S$16,2,FALSE)),"",VLOOKUP($B799,Listas!$R$4:$S$16,2,FALSE))</f>
        <v/>
      </c>
      <c r="E799" s="27" t="s">
        <v>985</v>
      </c>
      <c r="F799" s="27" t="s">
        <v>954</v>
      </c>
      <c r="G799" s="15"/>
      <c r="H799" s="15" t="s">
        <v>909</v>
      </c>
      <c r="I799" s="28" t="str">
        <f>IF(ISERROR(VLOOKUP($B799&amp;" "&amp;$J799,Listas!$AB$4:$AC$16,2,FALSE)),"",VLOOKUP($B799&amp;" "&amp;$J799,Listas!$AB$4:$AC$16,2,FALSE))</f>
        <v/>
      </c>
      <c r="J799" s="15" t="str">
        <f>IF(ISERROR(VLOOKUP($H799,Listas!$L$4:$M$7,2,FALSE)),"",VLOOKUP($H799,Listas!$L$4:$M$7,2,FALSE))</f>
        <v/>
      </c>
      <c r="K799" s="29" t="str">
        <f t="shared" si="12"/>
        <v/>
      </c>
      <c r="L799" s="29" t="str">
        <f>IF(C799="no",VLOOKUP(B799,Listas!$R$4:$Z$17,9, FALSE),"Por favor, introduzca detalles aquí")</f>
        <v>Por favor, introduzca detalles aquí</v>
      </c>
      <c r="M799" s="30" t="str">
        <f>IF(ISERROR(VLOOKUP($E799,Listas!$T$4:$Y$44,5,FALSE)),"",VLOOKUP($E799,Listas!$T$4:$Y$44,5,FALSE))</f>
        <v/>
      </c>
      <c r="N799" s="30" t="str">
        <f>IF(ISERROR(VLOOKUP($E799,Listas!$T$4:$Y$44,6,FALSE)),"",VLOOKUP($E799,Listas!$T$4:$Y$44,6,FALSE))</f>
        <v/>
      </c>
    </row>
    <row r="800" spans="1:14" x14ac:dyDescent="0.25">
      <c r="A800" s="14"/>
      <c r="B800" s="23" t="s">
        <v>942</v>
      </c>
      <c r="C800" s="14" t="s">
        <v>934</v>
      </c>
      <c r="D800" s="27" t="str">
        <f>IF(ISERROR(VLOOKUP($B800,Listas!$R$4:$S$16,2,FALSE)),"",VLOOKUP($B800,Listas!$R$4:$S$16,2,FALSE))</f>
        <v/>
      </c>
      <c r="E800" s="27" t="s">
        <v>985</v>
      </c>
      <c r="F800" s="27" t="s">
        <v>954</v>
      </c>
      <c r="G800" s="15"/>
      <c r="H800" s="15" t="s">
        <v>909</v>
      </c>
      <c r="I800" s="28" t="str">
        <f>IF(ISERROR(VLOOKUP($B800&amp;" "&amp;$J800,Listas!$AB$4:$AC$16,2,FALSE)),"",VLOOKUP($B800&amp;" "&amp;$J800,Listas!$AB$4:$AC$16,2,FALSE))</f>
        <v/>
      </c>
      <c r="J800" s="15" t="str">
        <f>IF(ISERROR(VLOOKUP($H800,Listas!$L$4:$M$7,2,FALSE)),"",VLOOKUP($H800,Listas!$L$4:$M$7,2,FALSE))</f>
        <v/>
      </c>
      <c r="K800" s="29" t="str">
        <f t="shared" si="12"/>
        <v/>
      </c>
      <c r="L800" s="29" t="str">
        <f>IF(C800="no",VLOOKUP(B800,Listas!$R$4:$Z$17,9, FALSE),"Por favor, introduzca detalles aquí")</f>
        <v>Por favor, introduzca detalles aquí</v>
      </c>
      <c r="M800" s="30" t="str">
        <f>IF(ISERROR(VLOOKUP($E800,Listas!$T$4:$Y$44,5,FALSE)),"",VLOOKUP($E800,Listas!$T$4:$Y$44,5,FALSE))</f>
        <v/>
      </c>
      <c r="N800" s="30" t="str">
        <f>IF(ISERROR(VLOOKUP($E800,Listas!$T$4:$Y$44,6,FALSE)),"",VLOOKUP($E800,Listas!$T$4:$Y$44,6,FALSE))</f>
        <v/>
      </c>
    </row>
    <row r="801" spans="1:14" x14ac:dyDescent="0.25">
      <c r="A801" s="14"/>
      <c r="B801" s="23" t="s">
        <v>942</v>
      </c>
      <c r="C801" s="14" t="s">
        <v>934</v>
      </c>
      <c r="D801" s="27" t="str">
        <f>IF(ISERROR(VLOOKUP($B801,Listas!$R$4:$S$16,2,FALSE)),"",VLOOKUP($B801,Listas!$R$4:$S$16,2,FALSE))</f>
        <v/>
      </c>
      <c r="E801" s="27" t="s">
        <v>985</v>
      </c>
      <c r="F801" s="27" t="s">
        <v>954</v>
      </c>
      <c r="G801" s="15"/>
      <c r="H801" s="15" t="s">
        <v>909</v>
      </c>
      <c r="I801" s="28" t="str">
        <f>IF(ISERROR(VLOOKUP($B801&amp;" "&amp;$J801,Listas!$AB$4:$AC$16,2,FALSE)),"",VLOOKUP($B801&amp;" "&amp;$J801,Listas!$AB$4:$AC$16,2,FALSE))</f>
        <v/>
      </c>
      <c r="J801" s="15" t="str">
        <f>IF(ISERROR(VLOOKUP($H801,Listas!$L$4:$M$7,2,FALSE)),"",VLOOKUP($H801,Listas!$L$4:$M$7,2,FALSE))</f>
        <v/>
      </c>
      <c r="K801" s="29" t="str">
        <f t="shared" si="12"/>
        <v/>
      </c>
      <c r="L801" s="29" t="str">
        <f>IF(C801="no",VLOOKUP(B801,Listas!$R$4:$Z$17,9, FALSE),"Por favor, introduzca detalles aquí")</f>
        <v>Por favor, introduzca detalles aquí</v>
      </c>
      <c r="M801" s="30" t="str">
        <f>IF(ISERROR(VLOOKUP($E801,Listas!$T$4:$Y$44,5,FALSE)),"",VLOOKUP($E801,Listas!$T$4:$Y$44,5,FALSE))</f>
        <v/>
      </c>
      <c r="N801" s="30" t="str">
        <f>IF(ISERROR(VLOOKUP($E801,Listas!$T$4:$Y$44,6,FALSE)),"",VLOOKUP($E801,Listas!$T$4:$Y$44,6,FALSE))</f>
        <v/>
      </c>
    </row>
    <row r="802" spans="1:14" x14ac:dyDescent="0.25">
      <c r="A802" s="14"/>
      <c r="B802" s="23" t="s">
        <v>942</v>
      </c>
      <c r="C802" s="14" t="s">
        <v>934</v>
      </c>
      <c r="D802" s="27" t="str">
        <f>IF(ISERROR(VLOOKUP($B802,Listas!$R$4:$S$16,2,FALSE)),"",VLOOKUP($B802,Listas!$R$4:$S$16,2,FALSE))</f>
        <v/>
      </c>
      <c r="E802" s="27" t="s">
        <v>985</v>
      </c>
      <c r="F802" s="27" t="s">
        <v>954</v>
      </c>
      <c r="G802" s="15"/>
      <c r="H802" s="15" t="s">
        <v>909</v>
      </c>
      <c r="I802" s="28" t="str">
        <f>IF(ISERROR(VLOOKUP($B802&amp;" "&amp;$J802,Listas!$AB$4:$AC$16,2,FALSE)),"",VLOOKUP($B802&amp;" "&amp;$J802,Listas!$AB$4:$AC$16,2,FALSE))</f>
        <v/>
      </c>
      <c r="J802" s="15" t="str">
        <f>IF(ISERROR(VLOOKUP($H802,Listas!$L$4:$M$7,2,FALSE)),"",VLOOKUP($H802,Listas!$L$4:$M$7,2,FALSE))</f>
        <v/>
      </c>
      <c r="K802" s="29" t="str">
        <f t="shared" si="12"/>
        <v/>
      </c>
      <c r="L802" s="29" t="str">
        <f>IF(C802="no",VLOOKUP(B802,Listas!$R$4:$Z$17,9, FALSE),"Por favor, introduzca detalles aquí")</f>
        <v>Por favor, introduzca detalles aquí</v>
      </c>
      <c r="M802" s="30" t="str">
        <f>IF(ISERROR(VLOOKUP($E802,Listas!$T$4:$Y$44,5,FALSE)),"",VLOOKUP($E802,Listas!$T$4:$Y$44,5,FALSE))</f>
        <v/>
      </c>
      <c r="N802" s="30" t="str">
        <f>IF(ISERROR(VLOOKUP($E802,Listas!$T$4:$Y$44,6,FALSE)),"",VLOOKUP($E802,Listas!$T$4:$Y$44,6,FALSE))</f>
        <v/>
      </c>
    </row>
    <row r="803" spans="1:14" x14ac:dyDescent="0.25">
      <c r="A803" s="14"/>
      <c r="B803" s="23" t="s">
        <v>942</v>
      </c>
      <c r="C803" s="14" t="s">
        <v>934</v>
      </c>
      <c r="D803" s="27" t="str">
        <f>IF(ISERROR(VLOOKUP($B803,Listas!$R$4:$S$16,2,FALSE)),"",VLOOKUP($B803,Listas!$R$4:$S$16,2,FALSE))</f>
        <v/>
      </c>
      <c r="E803" s="27" t="s">
        <v>985</v>
      </c>
      <c r="F803" s="27" t="s">
        <v>954</v>
      </c>
      <c r="G803" s="15"/>
      <c r="H803" s="15" t="s">
        <v>909</v>
      </c>
      <c r="I803" s="28" t="str">
        <f>IF(ISERROR(VLOOKUP($B803&amp;" "&amp;$J803,Listas!$AB$4:$AC$16,2,FALSE)),"",VLOOKUP($B803&amp;" "&amp;$J803,Listas!$AB$4:$AC$16,2,FALSE))</f>
        <v/>
      </c>
      <c r="J803" s="15" t="str">
        <f>IF(ISERROR(VLOOKUP($H803,Listas!$L$4:$M$7,2,FALSE)),"",VLOOKUP($H803,Listas!$L$4:$M$7,2,FALSE))</f>
        <v/>
      </c>
      <c r="K803" s="29" t="str">
        <f t="shared" si="12"/>
        <v/>
      </c>
      <c r="L803" s="29" t="str">
        <f>IF(C803="no",VLOOKUP(B803,Listas!$R$4:$Z$17,9, FALSE),"Por favor, introduzca detalles aquí")</f>
        <v>Por favor, introduzca detalles aquí</v>
      </c>
      <c r="M803" s="30" t="str">
        <f>IF(ISERROR(VLOOKUP($E803,Listas!$T$4:$Y$44,5,FALSE)),"",VLOOKUP($E803,Listas!$T$4:$Y$44,5,FALSE))</f>
        <v/>
      </c>
      <c r="N803" s="30" t="str">
        <f>IF(ISERROR(VLOOKUP($E803,Listas!$T$4:$Y$44,6,FALSE)),"",VLOOKUP($E803,Listas!$T$4:$Y$44,6,FALSE))</f>
        <v/>
      </c>
    </row>
    <row r="804" spans="1:14" x14ac:dyDescent="0.25">
      <c r="A804" s="14"/>
      <c r="B804" s="23" t="s">
        <v>942</v>
      </c>
      <c r="C804" s="14" t="s">
        <v>934</v>
      </c>
      <c r="D804" s="27" t="str">
        <f>IF(ISERROR(VLOOKUP($B804,Listas!$R$4:$S$16,2,FALSE)),"",VLOOKUP($B804,Listas!$R$4:$S$16,2,FALSE))</f>
        <v/>
      </c>
      <c r="E804" s="27" t="s">
        <v>985</v>
      </c>
      <c r="F804" s="27" t="s">
        <v>954</v>
      </c>
      <c r="G804" s="15"/>
      <c r="H804" s="15" t="s">
        <v>909</v>
      </c>
      <c r="I804" s="28" t="str">
        <f>IF(ISERROR(VLOOKUP($B804&amp;" "&amp;$J804,Listas!$AB$4:$AC$16,2,FALSE)),"",VLOOKUP($B804&amp;" "&amp;$J804,Listas!$AB$4:$AC$16,2,FALSE))</f>
        <v/>
      </c>
      <c r="J804" s="15" t="str">
        <f>IF(ISERROR(VLOOKUP($H804,Listas!$L$4:$M$7,2,FALSE)),"",VLOOKUP($H804,Listas!$L$4:$M$7,2,FALSE))</f>
        <v/>
      </c>
      <c r="K804" s="29" t="str">
        <f t="shared" si="12"/>
        <v/>
      </c>
      <c r="L804" s="29" t="str">
        <f>IF(C804="no",VLOOKUP(B804,Listas!$R$4:$Z$17,9, FALSE),"Por favor, introduzca detalles aquí")</f>
        <v>Por favor, introduzca detalles aquí</v>
      </c>
      <c r="M804" s="30" t="str">
        <f>IF(ISERROR(VLOOKUP($E804,Listas!$T$4:$Y$44,5,FALSE)),"",VLOOKUP($E804,Listas!$T$4:$Y$44,5,FALSE))</f>
        <v/>
      </c>
      <c r="N804" s="30" t="str">
        <f>IF(ISERROR(VLOOKUP($E804,Listas!$T$4:$Y$44,6,FALSE)),"",VLOOKUP($E804,Listas!$T$4:$Y$44,6,FALSE))</f>
        <v/>
      </c>
    </row>
    <row r="805" spans="1:14" x14ac:dyDescent="0.25">
      <c r="A805" s="14"/>
      <c r="B805" s="23" t="s">
        <v>942</v>
      </c>
      <c r="C805" s="14" t="s">
        <v>934</v>
      </c>
      <c r="D805" s="27" t="str">
        <f>IF(ISERROR(VLOOKUP($B805,Listas!$R$4:$S$16,2,FALSE)),"",VLOOKUP($B805,Listas!$R$4:$S$16,2,FALSE))</f>
        <v/>
      </c>
      <c r="E805" s="27" t="s">
        <v>985</v>
      </c>
      <c r="F805" s="27" t="s">
        <v>954</v>
      </c>
      <c r="G805" s="15"/>
      <c r="H805" s="15" t="s">
        <v>909</v>
      </c>
      <c r="I805" s="28" t="str">
        <f>IF(ISERROR(VLOOKUP($B805&amp;" "&amp;$J805,Listas!$AB$4:$AC$16,2,FALSE)),"",VLOOKUP($B805&amp;" "&amp;$J805,Listas!$AB$4:$AC$16,2,FALSE))</f>
        <v/>
      </c>
      <c r="J805" s="15" t="str">
        <f>IF(ISERROR(VLOOKUP($H805,Listas!$L$4:$M$7,2,FALSE)),"",VLOOKUP($H805,Listas!$L$4:$M$7,2,FALSE))</f>
        <v/>
      </c>
      <c r="K805" s="29" t="str">
        <f t="shared" si="12"/>
        <v/>
      </c>
      <c r="L805" s="29" t="str">
        <f>IF(C805="no",VLOOKUP(B805,Listas!$R$4:$Z$17,9, FALSE),"Por favor, introduzca detalles aquí")</f>
        <v>Por favor, introduzca detalles aquí</v>
      </c>
      <c r="M805" s="30" t="str">
        <f>IF(ISERROR(VLOOKUP($E805,Listas!$T$4:$Y$44,5,FALSE)),"",VLOOKUP($E805,Listas!$T$4:$Y$44,5,FALSE))</f>
        <v/>
      </c>
      <c r="N805" s="30" t="str">
        <f>IF(ISERROR(VLOOKUP($E805,Listas!$T$4:$Y$44,6,FALSE)),"",VLOOKUP($E805,Listas!$T$4:$Y$44,6,FALSE))</f>
        <v/>
      </c>
    </row>
    <row r="806" spans="1:14" x14ac:dyDescent="0.25">
      <c r="A806" s="14"/>
      <c r="B806" s="23" t="s">
        <v>942</v>
      </c>
      <c r="C806" s="14" t="s">
        <v>934</v>
      </c>
      <c r="D806" s="27" t="str">
        <f>IF(ISERROR(VLOOKUP($B806,Listas!$R$4:$S$16,2,FALSE)),"",VLOOKUP($B806,Listas!$R$4:$S$16,2,FALSE))</f>
        <v/>
      </c>
      <c r="E806" s="27" t="s">
        <v>985</v>
      </c>
      <c r="F806" s="27" t="s">
        <v>954</v>
      </c>
      <c r="G806" s="15"/>
      <c r="H806" s="15" t="s">
        <v>909</v>
      </c>
      <c r="I806" s="28" t="str">
        <f>IF(ISERROR(VLOOKUP($B806&amp;" "&amp;$J806,Listas!$AB$4:$AC$16,2,FALSE)),"",VLOOKUP($B806&amp;" "&amp;$J806,Listas!$AB$4:$AC$16,2,FALSE))</f>
        <v/>
      </c>
      <c r="J806" s="15" t="str">
        <f>IF(ISERROR(VLOOKUP($H806,Listas!$L$4:$M$7,2,FALSE)),"",VLOOKUP($H806,Listas!$L$4:$M$7,2,FALSE))</f>
        <v/>
      </c>
      <c r="K806" s="29" t="str">
        <f t="shared" si="12"/>
        <v/>
      </c>
      <c r="L806" s="29" t="str">
        <f>IF(C806="no",VLOOKUP(B806,Listas!$R$4:$Z$17,9, FALSE),"Por favor, introduzca detalles aquí")</f>
        <v>Por favor, introduzca detalles aquí</v>
      </c>
      <c r="M806" s="30" t="str">
        <f>IF(ISERROR(VLOOKUP($E806,Listas!$T$4:$Y$44,5,FALSE)),"",VLOOKUP($E806,Listas!$T$4:$Y$44,5,FALSE))</f>
        <v/>
      </c>
      <c r="N806" s="30" t="str">
        <f>IF(ISERROR(VLOOKUP($E806,Listas!$T$4:$Y$44,6,FALSE)),"",VLOOKUP($E806,Listas!$T$4:$Y$44,6,FALSE))</f>
        <v/>
      </c>
    </row>
    <row r="807" spans="1:14" x14ac:dyDescent="0.25">
      <c r="A807" s="14"/>
      <c r="B807" s="23" t="s">
        <v>942</v>
      </c>
      <c r="C807" s="14" t="s">
        <v>934</v>
      </c>
      <c r="D807" s="27" t="str">
        <f>IF(ISERROR(VLOOKUP($B807,Listas!$R$4:$S$16,2,FALSE)),"",VLOOKUP($B807,Listas!$R$4:$S$16,2,FALSE))</f>
        <v/>
      </c>
      <c r="E807" s="27" t="s">
        <v>985</v>
      </c>
      <c r="F807" s="27" t="s">
        <v>954</v>
      </c>
      <c r="G807" s="15"/>
      <c r="H807" s="15" t="s">
        <v>909</v>
      </c>
      <c r="I807" s="28" t="str">
        <f>IF(ISERROR(VLOOKUP($B807&amp;" "&amp;$J807,Listas!$AB$4:$AC$16,2,FALSE)),"",VLOOKUP($B807&amp;" "&amp;$J807,Listas!$AB$4:$AC$16,2,FALSE))</f>
        <v/>
      </c>
      <c r="J807" s="15" t="str">
        <f>IF(ISERROR(VLOOKUP($H807,Listas!$L$4:$M$7,2,FALSE)),"",VLOOKUP($H807,Listas!$L$4:$M$7,2,FALSE))</f>
        <v/>
      </c>
      <c r="K807" s="29" t="str">
        <f t="shared" si="12"/>
        <v/>
      </c>
      <c r="L807" s="29" t="str">
        <f>IF(C807="no",VLOOKUP(B807,Listas!$R$4:$Z$17,9, FALSE),"Por favor, introduzca detalles aquí")</f>
        <v>Por favor, introduzca detalles aquí</v>
      </c>
      <c r="M807" s="30" t="str">
        <f>IF(ISERROR(VLOOKUP($E807,Listas!$T$4:$Y$44,5,FALSE)),"",VLOOKUP($E807,Listas!$T$4:$Y$44,5,FALSE))</f>
        <v/>
      </c>
      <c r="N807" s="30" t="str">
        <f>IF(ISERROR(VLOOKUP($E807,Listas!$T$4:$Y$44,6,FALSE)),"",VLOOKUP($E807,Listas!$T$4:$Y$44,6,FALSE))</f>
        <v/>
      </c>
    </row>
    <row r="808" spans="1:14" x14ac:dyDescent="0.25">
      <c r="A808" s="14"/>
      <c r="B808" s="23" t="s">
        <v>942</v>
      </c>
      <c r="C808" s="14" t="s">
        <v>934</v>
      </c>
      <c r="D808" s="27" t="str">
        <f>IF(ISERROR(VLOOKUP($B808,Listas!$R$4:$S$16,2,FALSE)),"",VLOOKUP($B808,Listas!$R$4:$S$16,2,FALSE))</f>
        <v/>
      </c>
      <c r="E808" s="27" t="s">
        <v>985</v>
      </c>
      <c r="F808" s="27" t="s">
        <v>954</v>
      </c>
      <c r="G808" s="15"/>
      <c r="H808" s="15" t="s">
        <v>909</v>
      </c>
      <c r="I808" s="28" t="str">
        <f>IF(ISERROR(VLOOKUP($B808&amp;" "&amp;$J808,Listas!$AB$4:$AC$16,2,FALSE)),"",VLOOKUP($B808&amp;" "&amp;$J808,Listas!$AB$4:$AC$16,2,FALSE))</f>
        <v/>
      </c>
      <c r="J808" s="15" t="str">
        <f>IF(ISERROR(VLOOKUP($H808,Listas!$L$4:$M$7,2,FALSE)),"",VLOOKUP($H808,Listas!$L$4:$M$7,2,FALSE))</f>
        <v/>
      </c>
      <c r="K808" s="29" t="str">
        <f t="shared" si="12"/>
        <v/>
      </c>
      <c r="L808" s="29" t="str">
        <f>IF(C808="no",VLOOKUP(B808,Listas!$R$4:$Z$17,9, FALSE),"Por favor, introduzca detalles aquí")</f>
        <v>Por favor, introduzca detalles aquí</v>
      </c>
      <c r="M808" s="30" t="str">
        <f>IF(ISERROR(VLOOKUP($E808,Listas!$T$4:$Y$44,5,FALSE)),"",VLOOKUP($E808,Listas!$T$4:$Y$44,5,FALSE))</f>
        <v/>
      </c>
      <c r="N808" s="30" t="str">
        <f>IF(ISERROR(VLOOKUP($E808,Listas!$T$4:$Y$44,6,FALSE)),"",VLOOKUP($E808,Listas!$T$4:$Y$44,6,FALSE))</f>
        <v/>
      </c>
    </row>
    <row r="809" spans="1:14" x14ac:dyDescent="0.25">
      <c r="A809" s="14"/>
      <c r="B809" s="23" t="s">
        <v>942</v>
      </c>
      <c r="C809" s="14" t="s">
        <v>934</v>
      </c>
      <c r="D809" s="27" t="str">
        <f>IF(ISERROR(VLOOKUP($B809,Listas!$R$4:$S$16,2,FALSE)),"",VLOOKUP($B809,Listas!$R$4:$S$16,2,FALSE))</f>
        <v/>
      </c>
      <c r="E809" s="27" t="s">
        <v>985</v>
      </c>
      <c r="F809" s="27" t="s">
        <v>954</v>
      </c>
      <c r="G809" s="15"/>
      <c r="H809" s="15" t="s">
        <v>909</v>
      </c>
      <c r="I809" s="28" t="str">
        <f>IF(ISERROR(VLOOKUP($B809&amp;" "&amp;$J809,Listas!$AB$4:$AC$16,2,FALSE)),"",VLOOKUP($B809&amp;" "&amp;$J809,Listas!$AB$4:$AC$16,2,FALSE))</f>
        <v/>
      </c>
      <c r="J809" s="15" t="str">
        <f>IF(ISERROR(VLOOKUP($H809,Listas!$L$4:$M$7,2,FALSE)),"",VLOOKUP($H809,Listas!$L$4:$M$7,2,FALSE))</f>
        <v/>
      </c>
      <c r="K809" s="29" t="str">
        <f t="shared" si="12"/>
        <v/>
      </c>
      <c r="L809" s="29" t="str">
        <f>IF(C809="no",VLOOKUP(B809,Listas!$R$4:$Z$17,9, FALSE),"Por favor, introduzca detalles aquí")</f>
        <v>Por favor, introduzca detalles aquí</v>
      </c>
      <c r="M809" s="30" t="str">
        <f>IF(ISERROR(VLOOKUP($E809,Listas!$T$4:$Y$44,5,FALSE)),"",VLOOKUP($E809,Listas!$T$4:$Y$44,5,FALSE))</f>
        <v/>
      </c>
      <c r="N809" s="30" t="str">
        <f>IF(ISERROR(VLOOKUP($E809,Listas!$T$4:$Y$44,6,FALSE)),"",VLOOKUP($E809,Listas!$T$4:$Y$44,6,FALSE))</f>
        <v/>
      </c>
    </row>
    <row r="810" spans="1:14" x14ac:dyDescent="0.25">
      <c r="A810" s="14"/>
      <c r="B810" s="23" t="s">
        <v>942</v>
      </c>
      <c r="C810" s="14" t="s">
        <v>934</v>
      </c>
      <c r="D810" s="27" t="str">
        <f>IF(ISERROR(VLOOKUP($B810,Listas!$R$4:$S$16,2,FALSE)),"",VLOOKUP($B810,Listas!$R$4:$S$16,2,FALSE))</f>
        <v/>
      </c>
      <c r="E810" s="27" t="s">
        <v>985</v>
      </c>
      <c r="F810" s="27" t="s">
        <v>954</v>
      </c>
      <c r="G810" s="15"/>
      <c r="H810" s="15" t="s">
        <v>909</v>
      </c>
      <c r="I810" s="28" t="str">
        <f>IF(ISERROR(VLOOKUP($B810&amp;" "&amp;$J810,Listas!$AB$4:$AC$16,2,FALSE)),"",VLOOKUP($B810&amp;" "&amp;$J810,Listas!$AB$4:$AC$16,2,FALSE))</f>
        <v/>
      </c>
      <c r="J810" s="15" t="str">
        <f>IF(ISERROR(VLOOKUP($H810,Listas!$L$4:$M$7,2,FALSE)),"",VLOOKUP($H810,Listas!$L$4:$M$7,2,FALSE))</f>
        <v/>
      </c>
      <c r="K810" s="29" t="str">
        <f t="shared" si="12"/>
        <v/>
      </c>
      <c r="L810" s="29" t="str">
        <f>IF(C810="no",VLOOKUP(B810,Listas!$R$4:$Z$17,9, FALSE),"Por favor, introduzca detalles aquí")</f>
        <v>Por favor, introduzca detalles aquí</v>
      </c>
      <c r="M810" s="30" t="str">
        <f>IF(ISERROR(VLOOKUP($E810,Listas!$T$4:$Y$44,5,FALSE)),"",VLOOKUP($E810,Listas!$T$4:$Y$44,5,FALSE))</f>
        <v/>
      </c>
      <c r="N810" s="30" t="str">
        <f>IF(ISERROR(VLOOKUP($E810,Listas!$T$4:$Y$44,6,FALSE)),"",VLOOKUP($E810,Listas!$T$4:$Y$44,6,FALSE))</f>
        <v/>
      </c>
    </row>
    <row r="811" spans="1:14" x14ac:dyDescent="0.25">
      <c r="A811" s="14"/>
      <c r="B811" s="23" t="s">
        <v>942</v>
      </c>
      <c r="C811" s="14" t="s">
        <v>934</v>
      </c>
      <c r="D811" s="27" t="str">
        <f>IF(ISERROR(VLOOKUP($B811,Listas!$R$4:$S$16,2,FALSE)),"",VLOOKUP($B811,Listas!$R$4:$S$16,2,FALSE))</f>
        <v/>
      </c>
      <c r="E811" s="27" t="s">
        <v>985</v>
      </c>
      <c r="F811" s="27" t="s">
        <v>954</v>
      </c>
      <c r="G811" s="15"/>
      <c r="H811" s="15" t="s">
        <v>909</v>
      </c>
      <c r="I811" s="28" t="str">
        <f>IF(ISERROR(VLOOKUP($B811&amp;" "&amp;$J811,Listas!$AB$4:$AC$16,2,FALSE)),"",VLOOKUP($B811&amp;" "&amp;$J811,Listas!$AB$4:$AC$16,2,FALSE))</f>
        <v/>
      </c>
      <c r="J811" s="15" t="str">
        <f>IF(ISERROR(VLOOKUP($H811,Listas!$L$4:$M$7,2,FALSE)),"",VLOOKUP($H811,Listas!$L$4:$M$7,2,FALSE))</f>
        <v/>
      </c>
      <c r="K811" s="29" t="str">
        <f t="shared" si="12"/>
        <v/>
      </c>
      <c r="L811" s="29" t="str">
        <f>IF(C811="no",VLOOKUP(B811,Listas!$R$4:$Z$17,9, FALSE),"Por favor, introduzca detalles aquí")</f>
        <v>Por favor, introduzca detalles aquí</v>
      </c>
      <c r="M811" s="30" t="str">
        <f>IF(ISERROR(VLOOKUP($E811,Listas!$T$4:$Y$44,5,FALSE)),"",VLOOKUP($E811,Listas!$T$4:$Y$44,5,FALSE))</f>
        <v/>
      </c>
      <c r="N811" s="30" t="str">
        <f>IF(ISERROR(VLOOKUP($E811,Listas!$T$4:$Y$44,6,FALSE)),"",VLOOKUP($E811,Listas!$T$4:$Y$44,6,FALSE))</f>
        <v/>
      </c>
    </row>
    <row r="812" spans="1:14" x14ac:dyDescent="0.25">
      <c r="A812" s="14"/>
      <c r="B812" s="23" t="s">
        <v>942</v>
      </c>
      <c r="C812" s="14" t="s">
        <v>934</v>
      </c>
      <c r="D812" s="27" t="str">
        <f>IF(ISERROR(VLOOKUP($B812,Listas!$R$4:$S$16,2,FALSE)),"",VLOOKUP($B812,Listas!$R$4:$S$16,2,FALSE))</f>
        <v/>
      </c>
      <c r="E812" s="27" t="s">
        <v>985</v>
      </c>
      <c r="F812" s="27" t="s">
        <v>954</v>
      </c>
      <c r="G812" s="15"/>
      <c r="H812" s="15" t="s">
        <v>909</v>
      </c>
      <c r="I812" s="28" t="str">
        <f>IF(ISERROR(VLOOKUP($B812&amp;" "&amp;$J812,Listas!$AB$4:$AC$16,2,FALSE)),"",VLOOKUP($B812&amp;" "&amp;$J812,Listas!$AB$4:$AC$16,2,FALSE))</f>
        <v/>
      </c>
      <c r="J812" s="15" t="str">
        <f>IF(ISERROR(VLOOKUP($H812,Listas!$L$4:$M$7,2,FALSE)),"",VLOOKUP($H812,Listas!$L$4:$M$7,2,FALSE))</f>
        <v/>
      </c>
      <c r="K812" s="29" t="str">
        <f t="shared" si="12"/>
        <v/>
      </c>
      <c r="L812" s="29" t="str">
        <f>IF(C812="no",VLOOKUP(B812,Listas!$R$4:$Z$17,9, FALSE),"Por favor, introduzca detalles aquí")</f>
        <v>Por favor, introduzca detalles aquí</v>
      </c>
      <c r="M812" s="30" t="str">
        <f>IF(ISERROR(VLOOKUP($E812,Listas!$T$4:$Y$44,5,FALSE)),"",VLOOKUP($E812,Listas!$T$4:$Y$44,5,FALSE))</f>
        <v/>
      </c>
      <c r="N812" s="30" t="str">
        <f>IF(ISERROR(VLOOKUP($E812,Listas!$T$4:$Y$44,6,FALSE)),"",VLOOKUP($E812,Listas!$T$4:$Y$44,6,FALSE))</f>
        <v/>
      </c>
    </row>
    <row r="813" spans="1:14" x14ac:dyDescent="0.25">
      <c r="A813" s="14"/>
      <c r="B813" s="23" t="s">
        <v>942</v>
      </c>
      <c r="C813" s="14" t="s">
        <v>934</v>
      </c>
      <c r="D813" s="27" t="str">
        <f>IF(ISERROR(VLOOKUP($B813,Listas!$R$4:$S$16,2,FALSE)),"",VLOOKUP($B813,Listas!$R$4:$S$16,2,FALSE))</f>
        <v/>
      </c>
      <c r="E813" s="27" t="s">
        <v>985</v>
      </c>
      <c r="F813" s="27" t="s">
        <v>954</v>
      </c>
      <c r="G813" s="15"/>
      <c r="H813" s="15" t="s">
        <v>909</v>
      </c>
      <c r="I813" s="28" t="str">
        <f>IF(ISERROR(VLOOKUP($B813&amp;" "&amp;$J813,Listas!$AB$4:$AC$16,2,FALSE)),"",VLOOKUP($B813&amp;" "&amp;$J813,Listas!$AB$4:$AC$16,2,FALSE))</f>
        <v/>
      </c>
      <c r="J813" s="15" t="str">
        <f>IF(ISERROR(VLOOKUP($H813,Listas!$L$4:$M$7,2,FALSE)),"",VLOOKUP($H813,Listas!$L$4:$M$7,2,FALSE))</f>
        <v/>
      </c>
      <c r="K813" s="29" t="str">
        <f t="shared" si="12"/>
        <v/>
      </c>
      <c r="L813" s="29" t="str">
        <f>IF(C813="no",VLOOKUP(B813,Listas!$R$4:$Z$17,9, FALSE),"Por favor, introduzca detalles aquí")</f>
        <v>Por favor, introduzca detalles aquí</v>
      </c>
      <c r="M813" s="30" t="str">
        <f>IF(ISERROR(VLOOKUP($E813,Listas!$T$4:$Y$44,5,FALSE)),"",VLOOKUP($E813,Listas!$T$4:$Y$44,5,FALSE))</f>
        <v/>
      </c>
      <c r="N813" s="30" t="str">
        <f>IF(ISERROR(VLOOKUP($E813,Listas!$T$4:$Y$44,6,FALSE)),"",VLOOKUP($E813,Listas!$T$4:$Y$44,6,FALSE))</f>
        <v/>
      </c>
    </row>
    <row r="814" spans="1:14" x14ac:dyDescent="0.25">
      <c r="A814" s="14"/>
      <c r="B814" s="23" t="s">
        <v>942</v>
      </c>
      <c r="C814" s="14" t="s">
        <v>934</v>
      </c>
      <c r="D814" s="27" t="str">
        <f>IF(ISERROR(VLOOKUP($B814,Listas!$R$4:$S$16,2,FALSE)),"",VLOOKUP($B814,Listas!$R$4:$S$16,2,FALSE))</f>
        <v/>
      </c>
      <c r="E814" s="27" t="s">
        <v>985</v>
      </c>
      <c r="F814" s="27" t="s">
        <v>954</v>
      </c>
      <c r="G814" s="15"/>
      <c r="H814" s="15" t="s">
        <v>909</v>
      </c>
      <c r="I814" s="28" t="str">
        <f>IF(ISERROR(VLOOKUP($B814&amp;" "&amp;$J814,Listas!$AB$4:$AC$16,2,FALSE)),"",VLOOKUP($B814&amp;" "&amp;$J814,Listas!$AB$4:$AC$16,2,FALSE))</f>
        <v/>
      </c>
      <c r="J814" s="15" t="str">
        <f>IF(ISERROR(VLOOKUP($H814,Listas!$L$4:$M$7,2,FALSE)),"",VLOOKUP($H814,Listas!$L$4:$M$7,2,FALSE))</f>
        <v/>
      </c>
      <c r="K814" s="29" t="str">
        <f t="shared" si="12"/>
        <v/>
      </c>
      <c r="L814" s="29" t="str">
        <f>IF(C814="no",VLOOKUP(B814,Listas!$R$4:$Z$17,9, FALSE),"Por favor, introduzca detalles aquí")</f>
        <v>Por favor, introduzca detalles aquí</v>
      </c>
      <c r="M814" s="30" t="str">
        <f>IF(ISERROR(VLOOKUP($E814,Listas!$T$4:$Y$44,5,FALSE)),"",VLOOKUP($E814,Listas!$T$4:$Y$44,5,FALSE))</f>
        <v/>
      </c>
      <c r="N814" s="30" t="str">
        <f>IF(ISERROR(VLOOKUP($E814,Listas!$T$4:$Y$44,6,FALSE)),"",VLOOKUP($E814,Listas!$T$4:$Y$44,6,FALSE))</f>
        <v/>
      </c>
    </row>
    <row r="815" spans="1:14" x14ac:dyDescent="0.25">
      <c r="A815" s="14"/>
      <c r="B815" s="23" t="s">
        <v>942</v>
      </c>
      <c r="C815" s="14" t="s">
        <v>934</v>
      </c>
      <c r="D815" s="27" t="str">
        <f>IF(ISERROR(VLOOKUP($B815,Listas!$R$4:$S$16,2,FALSE)),"",VLOOKUP($B815,Listas!$R$4:$S$16,2,FALSE))</f>
        <v/>
      </c>
      <c r="E815" s="27" t="s">
        <v>985</v>
      </c>
      <c r="F815" s="27" t="s">
        <v>954</v>
      </c>
      <c r="G815" s="15"/>
      <c r="H815" s="15" t="s">
        <v>909</v>
      </c>
      <c r="I815" s="28" t="str">
        <f>IF(ISERROR(VLOOKUP($B815&amp;" "&amp;$J815,Listas!$AB$4:$AC$16,2,FALSE)),"",VLOOKUP($B815&amp;" "&amp;$J815,Listas!$AB$4:$AC$16,2,FALSE))</f>
        <v/>
      </c>
      <c r="J815" s="15" t="str">
        <f>IF(ISERROR(VLOOKUP($H815,Listas!$L$4:$M$7,2,FALSE)),"",VLOOKUP($H815,Listas!$L$4:$M$7,2,FALSE))</f>
        <v/>
      </c>
      <c r="K815" s="29" t="str">
        <f t="shared" si="12"/>
        <v/>
      </c>
      <c r="L815" s="29" t="str">
        <f>IF(C815="no",VLOOKUP(B815,Listas!$R$4:$Z$17,9, FALSE),"Por favor, introduzca detalles aquí")</f>
        <v>Por favor, introduzca detalles aquí</v>
      </c>
      <c r="M815" s="30" t="str">
        <f>IF(ISERROR(VLOOKUP($E815,Listas!$T$4:$Y$44,5,FALSE)),"",VLOOKUP($E815,Listas!$T$4:$Y$44,5,FALSE))</f>
        <v/>
      </c>
      <c r="N815" s="30" t="str">
        <f>IF(ISERROR(VLOOKUP($E815,Listas!$T$4:$Y$44,6,FALSE)),"",VLOOKUP($E815,Listas!$T$4:$Y$44,6,FALSE))</f>
        <v/>
      </c>
    </row>
    <row r="816" spans="1:14" x14ac:dyDescent="0.25">
      <c r="A816" s="14"/>
      <c r="B816" s="23" t="s">
        <v>942</v>
      </c>
      <c r="C816" s="14" t="s">
        <v>934</v>
      </c>
      <c r="D816" s="27" t="str">
        <f>IF(ISERROR(VLOOKUP($B816,Listas!$R$4:$S$16,2,FALSE)),"",VLOOKUP($B816,Listas!$R$4:$S$16,2,FALSE))</f>
        <v/>
      </c>
      <c r="E816" s="27" t="s">
        <v>985</v>
      </c>
      <c r="F816" s="27" t="s">
        <v>954</v>
      </c>
      <c r="G816" s="15"/>
      <c r="H816" s="15" t="s">
        <v>909</v>
      </c>
      <c r="I816" s="28" t="str">
        <f>IF(ISERROR(VLOOKUP($B816&amp;" "&amp;$J816,Listas!$AB$4:$AC$16,2,FALSE)),"",VLOOKUP($B816&amp;" "&amp;$J816,Listas!$AB$4:$AC$16,2,FALSE))</f>
        <v/>
      </c>
      <c r="J816" s="15" t="str">
        <f>IF(ISERROR(VLOOKUP($H816,Listas!$L$4:$M$7,2,FALSE)),"",VLOOKUP($H816,Listas!$L$4:$M$7,2,FALSE))</f>
        <v/>
      </c>
      <c r="K816" s="29" t="str">
        <f t="shared" si="12"/>
        <v/>
      </c>
      <c r="L816" s="29" t="str">
        <f>IF(C816="no",VLOOKUP(B816,Listas!$R$4:$Z$17,9, FALSE),"Por favor, introduzca detalles aquí")</f>
        <v>Por favor, introduzca detalles aquí</v>
      </c>
      <c r="M816" s="30" t="str">
        <f>IF(ISERROR(VLOOKUP($E816,Listas!$T$4:$Y$44,5,FALSE)),"",VLOOKUP($E816,Listas!$T$4:$Y$44,5,FALSE))</f>
        <v/>
      </c>
      <c r="N816" s="30" t="str">
        <f>IF(ISERROR(VLOOKUP($E816,Listas!$T$4:$Y$44,6,FALSE)),"",VLOOKUP($E816,Listas!$T$4:$Y$44,6,FALSE))</f>
        <v/>
      </c>
    </row>
    <row r="817" spans="1:14" x14ac:dyDescent="0.25">
      <c r="A817" s="14"/>
      <c r="B817" s="23" t="s">
        <v>942</v>
      </c>
      <c r="C817" s="14" t="s">
        <v>934</v>
      </c>
      <c r="D817" s="27" t="str">
        <f>IF(ISERROR(VLOOKUP($B817,Listas!$R$4:$S$16,2,FALSE)),"",VLOOKUP($B817,Listas!$R$4:$S$16,2,FALSE))</f>
        <v/>
      </c>
      <c r="E817" s="27" t="s">
        <v>985</v>
      </c>
      <c r="F817" s="27" t="s">
        <v>954</v>
      </c>
      <c r="G817" s="15"/>
      <c r="H817" s="15" t="s">
        <v>909</v>
      </c>
      <c r="I817" s="28" t="str">
        <f>IF(ISERROR(VLOOKUP($B817&amp;" "&amp;$J817,Listas!$AB$4:$AC$16,2,FALSE)),"",VLOOKUP($B817&amp;" "&amp;$J817,Listas!$AB$4:$AC$16,2,FALSE))</f>
        <v/>
      </c>
      <c r="J817" s="15" t="str">
        <f>IF(ISERROR(VLOOKUP($H817,Listas!$L$4:$M$7,2,FALSE)),"",VLOOKUP($H817,Listas!$L$4:$M$7,2,FALSE))</f>
        <v/>
      </c>
      <c r="K817" s="29" t="str">
        <f t="shared" si="12"/>
        <v/>
      </c>
      <c r="L817" s="29" t="str">
        <f>IF(C817="no",VLOOKUP(B817,Listas!$R$4:$Z$17,9, FALSE),"Por favor, introduzca detalles aquí")</f>
        <v>Por favor, introduzca detalles aquí</v>
      </c>
      <c r="M817" s="30" t="str">
        <f>IF(ISERROR(VLOOKUP($E817,Listas!$T$4:$Y$44,5,FALSE)),"",VLOOKUP($E817,Listas!$T$4:$Y$44,5,FALSE))</f>
        <v/>
      </c>
      <c r="N817" s="30" t="str">
        <f>IF(ISERROR(VLOOKUP($E817,Listas!$T$4:$Y$44,6,FALSE)),"",VLOOKUP($E817,Listas!$T$4:$Y$44,6,FALSE))</f>
        <v/>
      </c>
    </row>
    <row r="818" spans="1:14" x14ac:dyDescent="0.25">
      <c r="A818" s="14"/>
      <c r="B818" s="23" t="s">
        <v>942</v>
      </c>
      <c r="C818" s="14" t="s">
        <v>934</v>
      </c>
      <c r="D818" s="27" t="str">
        <f>IF(ISERROR(VLOOKUP($B818,Listas!$R$4:$S$16,2,FALSE)),"",VLOOKUP($B818,Listas!$R$4:$S$16,2,FALSE))</f>
        <v/>
      </c>
      <c r="E818" s="27" t="s">
        <v>985</v>
      </c>
      <c r="F818" s="27" t="s">
        <v>954</v>
      </c>
      <c r="G818" s="15"/>
      <c r="H818" s="15" t="s">
        <v>909</v>
      </c>
      <c r="I818" s="28" t="str">
        <f>IF(ISERROR(VLOOKUP($B818&amp;" "&amp;$J818,Listas!$AB$4:$AC$16,2,FALSE)),"",VLOOKUP($B818&amp;" "&amp;$J818,Listas!$AB$4:$AC$16,2,FALSE))</f>
        <v/>
      </c>
      <c r="J818" s="15" t="str">
        <f>IF(ISERROR(VLOOKUP($H818,Listas!$L$4:$M$7,2,FALSE)),"",VLOOKUP($H818,Listas!$L$4:$M$7,2,FALSE))</f>
        <v/>
      </c>
      <c r="K818" s="29" t="str">
        <f t="shared" si="12"/>
        <v/>
      </c>
      <c r="L818" s="29" t="str">
        <f>IF(C818="no",VLOOKUP(B818,Listas!$R$4:$Z$17,9, FALSE),"Por favor, introduzca detalles aquí")</f>
        <v>Por favor, introduzca detalles aquí</v>
      </c>
      <c r="M818" s="30" t="str">
        <f>IF(ISERROR(VLOOKUP($E818,Listas!$T$4:$Y$44,5,FALSE)),"",VLOOKUP($E818,Listas!$T$4:$Y$44,5,FALSE))</f>
        <v/>
      </c>
      <c r="N818" s="30" t="str">
        <f>IF(ISERROR(VLOOKUP($E818,Listas!$T$4:$Y$44,6,FALSE)),"",VLOOKUP($E818,Listas!$T$4:$Y$44,6,FALSE))</f>
        <v/>
      </c>
    </row>
    <row r="819" spans="1:14" x14ac:dyDescent="0.25">
      <c r="A819" s="14"/>
      <c r="B819" s="23" t="s">
        <v>942</v>
      </c>
      <c r="C819" s="14" t="s">
        <v>934</v>
      </c>
      <c r="D819" s="27" t="str">
        <f>IF(ISERROR(VLOOKUP($B819,Listas!$R$4:$S$16,2,FALSE)),"",VLOOKUP($B819,Listas!$R$4:$S$16,2,FALSE))</f>
        <v/>
      </c>
      <c r="E819" s="27" t="s">
        <v>985</v>
      </c>
      <c r="F819" s="27" t="s">
        <v>954</v>
      </c>
      <c r="G819" s="15"/>
      <c r="H819" s="15" t="s">
        <v>909</v>
      </c>
      <c r="I819" s="28" t="str">
        <f>IF(ISERROR(VLOOKUP($B819&amp;" "&amp;$J819,Listas!$AB$4:$AC$16,2,FALSE)),"",VLOOKUP($B819&amp;" "&amp;$J819,Listas!$AB$4:$AC$16,2,FALSE))</f>
        <v/>
      </c>
      <c r="J819" s="15" t="str">
        <f>IF(ISERROR(VLOOKUP($H819,Listas!$L$4:$M$7,2,FALSE)),"",VLOOKUP($H819,Listas!$L$4:$M$7,2,FALSE))</f>
        <v/>
      </c>
      <c r="K819" s="29" t="str">
        <f t="shared" si="12"/>
        <v/>
      </c>
      <c r="L819" s="29" t="str">
        <f>IF(C819="no",VLOOKUP(B819,Listas!$R$4:$Z$17,9, FALSE),"Por favor, introduzca detalles aquí")</f>
        <v>Por favor, introduzca detalles aquí</v>
      </c>
      <c r="M819" s="30" t="str">
        <f>IF(ISERROR(VLOOKUP($E819,Listas!$T$4:$Y$44,5,FALSE)),"",VLOOKUP($E819,Listas!$T$4:$Y$44,5,FALSE))</f>
        <v/>
      </c>
      <c r="N819" s="30" t="str">
        <f>IF(ISERROR(VLOOKUP($E819,Listas!$T$4:$Y$44,6,FALSE)),"",VLOOKUP($E819,Listas!$T$4:$Y$44,6,FALSE))</f>
        <v/>
      </c>
    </row>
    <row r="820" spans="1:14" x14ac:dyDescent="0.25">
      <c r="A820" s="14"/>
      <c r="B820" s="23" t="s">
        <v>942</v>
      </c>
      <c r="C820" s="14" t="s">
        <v>934</v>
      </c>
      <c r="D820" s="27" t="str">
        <f>IF(ISERROR(VLOOKUP($B820,Listas!$R$4:$S$16,2,FALSE)),"",VLOOKUP($B820,Listas!$R$4:$S$16,2,FALSE))</f>
        <v/>
      </c>
      <c r="E820" s="27" t="s">
        <v>985</v>
      </c>
      <c r="F820" s="27" t="s">
        <v>954</v>
      </c>
      <c r="G820" s="15"/>
      <c r="H820" s="15" t="s">
        <v>909</v>
      </c>
      <c r="I820" s="28" t="str">
        <f>IF(ISERROR(VLOOKUP($B820&amp;" "&amp;$J820,Listas!$AB$4:$AC$16,2,FALSE)),"",VLOOKUP($B820&amp;" "&amp;$J820,Listas!$AB$4:$AC$16,2,FALSE))</f>
        <v/>
      </c>
      <c r="J820" s="15" t="str">
        <f>IF(ISERROR(VLOOKUP($H820,Listas!$L$4:$M$7,2,FALSE)),"",VLOOKUP($H820,Listas!$L$4:$M$7,2,FALSE))</f>
        <v/>
      </c>
      <c r="K820" s="29" t="str">
        <f t="shared" si="12"/>
        <v/>
      </c>
      <c r="L820" s="29" t="str">
        <f>IF(C820="no",VLOOKUP(B820,Listas!$R$4:$Z$17,9, FALSE),"Por favor, introduzca detalles aquí")</f>
        <v>Por favor, introduzca detalles aquí</v>
      </c>
      <c r="M820" s="30" t="str">
        <f>IF(ISERROR(VLOOKUP($E820,Listas!$T$4:$Y$44,5,FALSE)),"",VLOOKUP($E820,Listas!$T$4:$Y$44,5,FALSE))</f>
        <v/>
      </c>
      <c r="N820" s="30" t="str">
        <f>IF(ISERROR(VLOOKUP($E820,Listas!$T$4:$Y$44,6,FALSE)),"",VLOOKUP($E820,Listas!$T$4:$Y$44,6,FALSE))</f>
        <v/>
      </c>
    </row>
    <row r="821" spans="1:14" x14ac:dyDescent="0.25">
      <c r="A821" s="14"/>
      <c r="B821" s="23" t="s">
        <v>942</v>
      </c>
      <c r="C821" s="14" t="s">
        <v>934</v>
      </c>
      <c r="D821" s="27" t="str">
        <f>IF(ISERROR(VLOOKUP($B821,Listas!$R$4:$S$16,2,FALSE)),"",VLOOKUP($B821,Listas!$R$4:$S$16,2,FALSE))</f>
        <v/>
      </c>
      <c r="E821" s="27" t="s">
        <v>985</v>
      </c>
      <c r="F821" s="27" t="s">
        <v>954</v>
      </c>
      <c r="G821" s="15"/>
      <c r="H821" s="15" t="s">
        <v>909</v>
      </c>
      <c r="I821" s="28" t="str">
        <f>IF(ISERROR(VLOOKUP($B821&amp;" "&amp;$J821,Listas!$AB$4:$AC$16,2,FALSE)),"",VLOOKUP($B821&amp;" "&amp;$J821,Listas!$AB$4:$AC$16,2,FALSE))</f>
        <v/>
      </c>
      <c r="J821" s="15" t="str">
        <f>IF(ISERROR(VLOOKUP($H821,Listas!$L$4:$M$7,2,FALSE)),"",VLOOKUP($H821,Listas!$L$4:$M$7,2,FALSE))</f>
        <v/>
      </c>
      <c r="K821" s="29" t="str">
        <f t="shared" si="12"/>
        <v/>
      </c>
      <c r="L821" s="29" t="str">
        <f>IF(C821="no",VLOOKUP(B821,Listas!$R$4:$Z$17,9, FALSE),"Por favor, introduzca detalles aquí")</f>
        <v>Por favor, introduzca detalles aquí</v>
      </c>
      <c r="M821" s="30" t="str">
        <f>IF(ISERROR(VLOOKUP($E821,Listas!$T$4:$Y$44,5,FALSE)),"",VLOOKUP($E821,Listas!$T$4:$Y$44,5,FALSE))</f>
        <v/>
      </c>
      <c r="N821" s="30" t="str">
        <f>IF(ISERROR(VLOOKUP($E821,Listas!$T$4:$Y$44,6,FALSE)),"",VLOOKUP($E821,Listas!$T$4:$Y$44,6,FALSE))</f>
        <v/>
      </c>
    </row>
    <row r="822" spans="1:14" x14ac:dyDescent="0.25">
      <c r="A822" s="14"/>
      <c r="B822" s="23" t="s">
        <v>942</v>
      </c>
      <c r="C822" s="14" t="s">
        <v>934</v>
      </c>
      <c r="D822" s="27" t="str">
        <f>IF(ISERROR(VLOOKUP($B822,Listas!$R$4:$S$16,2,FALSE)),"",VLOOKUP($B822,Listas!$R$4:$S$16,2,FALSE))</f>
        <v/>
      </c>
      <c r="E822" s="27" t="s">
        <v>985</v>
      </c>
      <c r="F822" s="27" t="s">
        <v>954</v>
      </c>
      <c r="G822" s="15"/>
      <c r="H822" s="15" t="s">
        <v>909</v>
      </c>
      <c r="I822" s="28" t="str">
        <f>IF(ISERROR(VLOOKUP($B822&amp;" "&amp;$J822,Listas!$AB$4:$AC$16,2,FALSE)),"",VLOOKUP($B822&amp;" "&amp;$J822,Listas!$AB$4:$AC$16,2,FALSE))</f>
        <v/>
      </c>
      <c r="J822" s="15" t="str">
        <f>IF(ISERROR(VLOOKUP($H822,Listas!$L$4:$M$7,2,FALSE)),"",VLOOKUP($H822,Listas!$L$4:$M$7,2,FALSE))</f>
        <v/>
      </c>
      <c r="K822" s="29" t="str">
        <f t="shared" si="12"/>
        <v/>
      </c>
      <c r="L822" s="29" t="str">
        <f>IF(C822="no",VLOOKUP(B822,Listas!$R$4:$Z$17,9, FALSE),"Por favor, introduzca detalles aquí")</f>
        <v>Por favor, introduzca detalles aquí</v>
      </c>
      <c r="M822" s="30" t="str">
        <f>IF(ISERROR(VLOOKUP($E822,Listas!$T$4:$Y$44,5,FALSE)),"",VLOOKUP($E822,Listas!$T$4:$Y$44,5,FALSE))</f>
        <v/>
      </c>
      <c r="N822" s="30" t="str">
        <f>IF(ISERROR(VLOOKUP($E822,Listas!$T$4:$Y$44,6,FALSE)),"",VLOOKUP($E822,Listas!$T$4:$Y$44,6,FALSE))</f>
        <v/>
      </c>
    </row>
    <row r="823" spans="1:14" x14ac:dyDescent="0.25">
      <c r="A823" s="14"/>
      <c r="B823" s="23" t="s">
        <v>942</v>
      </c>
      <c r="C823" s="14" t="s">
        <v>934</v>
      </c>
      <c r="D823" s="27" t="str">
        <f>IF(ISERROR(VLOOKUP($B823,Listas!$R$4:$S$16,2,FALSE)),"",VLOOKUP($B823,Listas!$R$4:$S$16,2,FALSE))</f>
        <v/>
      </c>
      <c r="E823" s="27" t="s">
        <v>985</v>
      </c>
      <c r="F823" s="27" t="s">
        <v>954</v>
      </c>
      <c r="G823" s="15"/>
      <c r="H823" s="15" t="s">
        <v>909</v>
      </c>
      <c r="I823" s="28" t="str">
        <f>IF(ISERROR(VLOOKUP($B823&amp;" "&amp;$J823,Listas!$AB$4:$AC$16,2,FALSE)),"",VLOOKUP($B823&amp;" "&amp;$J823,Listas!$AB$4:$AC$16,2,FALSE))</f>
        <v/>
      </c>
      <c r="J823" s="15" t="str">
        <f>IF(ISERROR(VLOOKUP($H823,Listas!$L$4:$M$7,2,FALSE)),"",VLOOKUP($H823,Listas!$L$4:$M$7,2,FALSE))</f>
        <v/>
      </c>
      <c r="K823" s="29" t="str">
        <f t="shared" si="12"/>
        <v/>
      </c>
      <c r="L823" s="29" t="str">
        <f>IF(C823="no",VLOOKUP(B823,Listas!$R$4:$Z$17,9, FALSE),"Por favor, introduzca detalles aquí")</f>
        <v>Por favor, introduzca detalles aquí</v>
      </c>
      <c r="M823" s="30" t="str">
        <f>IF(ISERROR(VLOOKUP($E823,Listas!$T$4:$Y$44,5,FALSE)),"",VLOOKUP($E823,Listas!$T$4:$Y$44,5,FALSE))</f>
        <v/>
      </c>
      <c r="N823" s="30" t="str">
        <f>IF(ISERROR(VLOOKUP($E823,Listas!$T$4:$Y$44,6,FALSE)),"",VLOOKUP($E823,Listas!$T$4:$Y$44,6,FALSE))</f>
        <v/>
      </c>
    </row>
    <row r="824" spans="1:14" x14ac:dyDescent="0.25">
      <c r="A824" s="14"/>
      <c r="B824" s="23" t="s">
        <v>942</v>
      </c>
      <c r="C824" s="14" t="s">
        <v>934</v>
      </c>
      <c r="D824" s="27" t="str">
        <f>IF(ISERROR(VLOOKUP($B824,Listas!$R$4:$S$16,2,FALSE)),"",VLOOKUP($B824,Listas!$R$4:$S$16,2,FALSE))</f>
        <v/>
      </c>
      <c r="E824" s="27" t="s">
        <v>985</v>
      </c>
      <c r="F824" s="27" t="s">
        <v>954</v>
      </c>
      <c r="G824" s="15"/>
      <c r="H824" s="15" t="s">
        <v>909</v>
      </c>
      <c r="I824" s="28" t="str">
        <f>IF(ISERROR(VLOOKUP($B824&amp;" "&amp;$J824,Listas!$AB$4:$AC$16,2,FALSE)),"",VLOOKUP($B824&amp;" "&amp;$J824,Listas!$AB$4:$AC$16,2,FALSE))</f>
        <v/>
      </c>
      <c r="J824" s="15" t="str">
        <f>IF(ISERROR(VLOOKUP($H824,Listas!$L$4:$M$7,2,FALSE)),"",VLOOKUP($H824,Listas!$L$4:$M$7,2,FALSE))</f>
        <v/>
      </c>
      <c r="K824" s="29" t="str">
        <f t="shared" si="12"/>
        <v/>
      </c>
      <c r="L824" s="29" t="str">
        <f>IF(C824="no",VLOOKUP(B824,Listas!$R$4:$Z$17,9, FALSE),"Por favor, introduzca detalles aquí")</f>
        <v>Por favor, introduzca detalles aquí</v>
      </c>
      <c r="M824" s="30" t="str">
        <f>IF(ISERROR(VLOOKUP($E824,Listas!$T$4:$Y$44,5,FALSE)),"",VLOOKUP($E824,Listas!$T$4:$Y$44,5,FALSE))</f>
        <v/>
      </c>
      <c r="N824" s="30" t="str">
        <f>IF(ISERROR(VLOOKUP($E824,Listas!$T$4:$Y$44,6,FALSE)),"",VLOOKUP($E824,Listas!$T$4:$Y$44,6,FALSE))</f>
        <v/>
      </c>
    </row>
    <row r="825" spans="1:14" x14ac:dyDescent="0.25">
      <c r="A825" s="14"/>
      <c r="B825" s="23" t="s">
        <v>942</v>
      </c>
      <c r="C825" s="14" t="s">
        <v>934</v>
      </c>
      <c r="D825" s="27" t="str">
        <f>IF(ISERROR(VLOOKUP($B825,Listas!$R$4:$S$16,2,FALSE)),"",VLOOKUP($B825,Listas!$R$4:$S$16,2,FALSE))</f>
        <v/>
      </c>
      <c r="E825" s="27" t="s">
        <v>985</v>
      </c>
      <c r="F825" s="27" t="s">
        <v>954</v>
      </c>
      <c r="G825" s="15"/>
      <c r="H825" s="15" t="s">
        <v>909</v>
      </c>
      <c r="I825" s="28" t="str">
        <f>IF(ISERROR(VLOOKUP($B825&amp;" "&amp;$J825,Listas!$AB$4:$AC$16,2,FALSE)),"",VLOOKUP($B825&amp;" "&amp;$J825,Listas!$AB$4:$AC$16,2,FALSE))</f>
        <v/>
      </c>
      <c r="J825" s="15" t="str">
        <f>IF(ISERROR(VLOOKUP($H825,Listas!$L$4:$M$7,2,FALSE)),"",VLOOKUP($H825,Listas!$L$4:$M$7,2,FALSE))</f>
        <v/>
      </c>
      <c r="K825" s="29" t="str">
        <f t="shared" si="12"/>
        <v/>
      </c>
      <c r="L825" s="29" t="str">
        <f>IF(C825="no",VLOOKUP(B825,Listas!$R$4:$Z$17,9, FALSE),"Por favor, introduzca detalles aquí")</f>
        <v>Por favor, introduzca detalles aquí</v>
      </c>
      <c r="M825" s="30" t="str">
        <f>IF(ISERROR(VLOOKUP($E825,Listas!$T$4:$Y$44,5,FALSE)),"",VLOOKUP($E825,Listas!$T$4:$Y$44,5,FALSE))</f>
        <v/>
      </c>
      <c r="N825" s="30" t="str">
        <f>IF(ISERROR(VLOOKUP($E825,Listas!$T$4:$Y$44,6,FALSE)),"",VLOOKUP($E825,Listas!$T$4:$Y$44,6,FALSE))</f>
        <v/>
      </c>
    </row>
    <row r="826" spans="1:14" x14ac:dyDescent="0.25">
      <c r="A826" s="14"/>
      <c r="B826" s="23" t="s">
        <v>942</v>
      </c>
      <c r="C826" s="14" t="s">
        <v>934</v>
      </c>
      <c r="D826" s="27" t="str">
        <f>IF(ISERROR(VLOOKUP($B826,Listas!$R$4:$S$16,2,FALSE)),"",VLOOKUP($B826,Listas!$R$4:$S$16,2,FALSE))</f>
        <v/>
      </c>
      <c r="E826" s="27" t="s">
        <v>985</v>
      </c>
      <c r="F826" s="27" t="s">
        <v>954</v>
      </c>
      <c r="G826" s="15"/>
      <c r="H826" s="15" t="s">
        <v>909</v>
      </c>
      <c r="I826" s="28" t="str">
        <f>IF(ISERROR(VLOOKUP($B826&amp;" "&amp;$J826,Listas!$AB$4:$AC$16,2,FALSE)),"",VLOOKUP($B826&amp;" "&amp;$J826,Listas!$AB$4:$AC$16,2,FALSE))</f>
        <v/>
      </c>
      <c r="J826" s="15" t="str">
        <f>IF(ISERROR(VLOOKUP($H826,Listas!$L$4:$M$7,2,FALSE)),"",VLOOKUP($H826,Listas!$L$4:$M$7,2,FALSE))</f>
        <v/>
      </c>
      <c r="K826" s="29" t="str">
        <f t="shared" si="12"/>
        <v/>
      </c>
      <c r="L826" s="29" t="str">
        <f>IF(C826="no",VLOOKUP(B826,Listas!$R$4:$Z$17,9, FALSE),"Por favor, introduzca detalles aquí")</f>
        <v>Por favor, introduzca detalles aquí</v>
      </c>
      <c r="M826" s="30" t="str">
        <f>IF(ISERROR(VLOOKUP($E826,Listas!$T$4:$Y$44,5,FALSE)),"",VLOOKUP($E826,Listas!$T$4:$Y$44,5,FALSE))</f>
        <v/>
      </c>
      <c r="N826" s="30" t="str">
        <f>IF(ISERROR(VLOOKUP($E826,Listas!$T$4:$Y$44,6,FALSE)),"",VLOOKUP($E826,Listas!$T$4:$Y$44,6,FALSE))</f>
        <v/>
      </c>
    </row>
    <row r="827" spans="1:14" x14ac:dyDescent="0.25">
      <c r="A827" s="14"/>
      <c r="B827" s="23" t="s">
        <v>942</v>
      </c>
      <c r="C827" s="14" t="s">
        <v>934</v>
      </c>
      <c r="D827" s="27" t="str">
        <f>IF(ISERROR(VLOOKUP($B827,Listas!$R$4:$S$16,2,FALSE)),"",VLOOKUP($B827,Listas!$R$4:$S$16,2,FALSE))</f>
        <v/>
      </c>
      <c r="E827" s="27" t="s">
        <v>985</v>
      </c>
      <c r="F827" s="27" t="s">
        <v>954</v>
      </c>
      <c r="G827" s="15"/>
      <c r="H827" s="15" t="s">
        <v>909</v>
      </c>
      <c r="I827" s="28" t="str">
        <f>IF(ISERROR(VLOOKUP($B827&amp;" "&amp;$J827,Listas!$AB$4:$AC$16,2,FALSE)),"",VLOOKUP($B827&amp;" "&amp;$J827,Listas!$AB$4:$AC$16,2,FALSE))</f>
        <v/>
      </c>
      <c r="J827" s="15" t="str">
        <f>IF(ISERROR(VLOOKUP($H827,Listas!$L$4:$M$7,2,FALSE)),"",VLOOKUP($H827,Listas!$L$4:$M$7,2,FALSE))</f>
        <v/>
      </c>
      <c r="K827" s="29" t="str">
        <f t="shared" si="12"/>
        <v/>
      </c>
      <c r="L827" s="29" t="str">
        <f>IF(C827="no",VLOOKUP(B827,Listas!$R$4:$Z$17,9, FALSE),"Por favor, introduzca detalles aquí")</f>
        <v>Por favor, introduzca detalles aquí</v>
      </c>
      <c r="M827" s="30" t="str">
        <f>IF(ISERROR(VLOOKUP($E827,Listas!$T$4:$Y$44,5,FALSE)),"",VLOOKUP($E827,Listas!$T$4:$Y$44,5,FALSE))</f>
        <v/>
      </c>
      <c r="N827" s="30" t="str">
        <f>IF(ISERROR(VLOOKUP($E827,Listas!$T$4:$Y$44,6,FALSE)),"",VLOOKUP($E827,Listas!$T$4:$Y$44,6,FALSE))</f>
        <v/>
      </c>
    </row>
    <row r="828" spans="1:14" x14ac:dyDescent="0.25">
      <c r="A828" s="14"/>
      <c r="B828" s="23" t="s">
        <v>942</v>
      </c>
      <c r="C828" s="14" t="s">
        <v>934</v>
      </c>
      <c r="D828" s="27" t="str">
        <f>IF(ISERROR(VLOOKUP($B828,Listas!$R$4:$S$16,2,FALSE)),"",VLOOKUP($B828,Listas!$R$4:$S$16,2,FALSE))</f>
        <v/>
      </c>
      <c r="E828" s="27" t="s">
        <v>985</v>
      </c>
      <c r="F828" s="27" t="s">
        <v>954</v>
      </c>
      <c r="G828" s="15"/>
      <c r="H828" s="15" t="s">
        <v>909</v>
      </c>
      <c r="I828" s="28" t="str">
        <f>IF(ISERROR(VLOOKUP($B828&amp;" "&amp;$J828,Listas!$AB$4:$AC$16,2,FALSE)),"",VLOOKUP($B828&amp;" "&amp;$J828,Listas!$AB$4:$AC$16,2,FALSE))</f>
        <v/>
      </c>
      <c r="J828" s="15" t="str">
        <f>IF(ISERROR(VLOOKUP($H828,Listas!$L$4:$M$7,2,FALSE)),"",VLOOKUP($H828,Listas!$L$4:$M$7,2,FALSE))</f>
        <v/>
      </c>
      <c r="K828" s="29" t="str">
        <f t="shared" si="12"/>
        <v/>
      </c>
      <c r="L828" s="29" t="str">
        <f>IF(C828="no",VLOOKUP(B828,Listas!$R$4:$Z$17,9, FALSE),"Por favor, introduzca detalles aquí")</f>
        <v>Por favor, introduzca detalles aquí</v>
      </c>
      <c r="M828" s="30" t="str">
        <f>IF(ISERROR(VLOOKUP($E828,Listas!$T$4:$Y$44,5,FALSE)),"",VLOOKUP($E828,Listas!$T$4:$Y$44,5,FALSE))</f>
        <v/>
      </c>
      <c r="N828" s="30" t="str">
        <f>IF(ISERROR(VLOOKUP($E828,Listas!$T$4:$Y$44,6,FALSE)),"",VLOOKUP($E828,Listas!$T$4:$Y$44,6,FALSE))</f>
        <v/>
      </c>
    </row>
    <row r="829" spans="1:14" x14ac:dyDescent="0.25">
      <c r="A829" s="14"/>
      <c r="B829" s="23" t="s">
        <v>942</v>
      </c>
      <c r="C829" s="14" t="s">
        <v>934</v>
      </c>
      <c r="D829" s="27" t="str">
        <f>IF(ISERROR(VLOOKUP($B829,Listas!$R$4:$S$16,2,FALSE)),"",VLOOKUP($B829,Listas!$R$4:$S$16,2,FALSE))</f>
        <v/>
      </c>
      <c r="E829" s="27" t="s">
        <v>985</v>
      </c>
      <c r="F829" s="27" t="s">
        <v>954</v>
      </c>
      <c r="G829" s="15"/>
      <c r="H829" s="15" t="s">
        <v>909</v>
      </c>
      <c r="I829" s="28" t="str">
        <f>IF(ISERROR(VLOOKUP($B829&amp;" "&amp;$J829,Listas!$AB$4:$AC$16,2,FALSE)),"",VLOOKUP($B829&amp;" "&amp;$J829,Listas!$AB$4:$AC$16,2,FALSE))</f>
        <v/>
      </c>
      <c r="J829" s="15" t="str">
        <f>IF(ISERROR(VLOOKUP($H829,Listas!$L$4:$M$7,2,FALSE)),"",VLOOKUP($H829,Listas!$L$4:$M$7,2,FALSE))</f>
        <v/>
      </c>
      <c r="K829" s="29" t="str">
        <f t="shared" si="12"/>
        <v/>
      </c>
      <c r="L829" s="29" t="str">
        <f>IF(C829="no",VLOOKUP(B829,Listas!$R$4:$Z$17,9, FALSE),"Por favor, introduzca detalles aquí")</f>
        <v>Por favor, introduzca detalles aquí</v>
      </c>
      <c r="M829" s="30" t="str">
        <f>IF(ISERROR(VLOOKUP($E829,Listas!$T$4:$Y$44,5,FALSE)),"",VLOOKUP($E829,Listas!$T$4:$Y$44,5,FALSE))</f>
        <v/>
      </c>
      <c r="N829" s="30" t="str">
        <f>IF(ISERROR(VLOOKUP($E829,Listas!$T$4:$Y$44,6,FALSE)),"",VLOOKUP($E829,Listas!$T$4:$Y$44,6,FALSE))</f>
        <v/>
      </c>
    </row>
    <row r="830" spans="1:14" x14ac:dyDescent="0.25">
      <c r="A830" s="14"/>
      <c r="B830" s="23" t="s">
        <v>942</v>
      </c>
      <c r="C830" s="14" t="s">
        <v>934</v>
      </c>
      <c r="D830" s="27" t="str">
        <f>IF(ISERROR(VLOOKUP($B830,Listas!$R$4:$S$16,2,FALSE)),"",VLOOKUP($B830,Listas!$R$4:$S$16,2,FALSE))</f>
        <v/>
      </c>
      <c r="E830" s="27" t="s">
        <v>985</v>
      </c>
      <c r="F830" s="27" t="s">
        <v>954</v>
      </c>
      <c r="G830" s="15"/>
      <c r="H830" s="15" t="s">
        <v>909</v>
      </c>
      <c r="I830" s="28" t="str">
        <f>IF(ISERROR(VLOOKUP($B830&amp;" "&amp;$J830,Listas!$AB$4:$AC$16,2,FALSE)),"",VLOOKUP($B830&amp;" "&amp;$J830,Listas!$AB$4:$AC$16,2,FALSE))</f>
        <v/>
      </c>
      <c r="J830" s="15" t="str">
        <f>IF(ISERROR(VLOOKUP($H830,Listas!$L$4:$M$7,2,FALSE)),"",VLOOKUP($H830,Listas!$L$4:$M$7,2,FALSE))</f>
        <v/>
      </c>
      <c r="K830" s="29" t="str">
        <f t="shared" si="12"/>
        <v/>
      </c>
      <c r="L830" s="29" t="str">
        <f>IF(C830="no",VLOOKUP(B830,Listas!$R$4:$Z$17,9, FALSE),"Por favor, introduzca detalles aquí")</f>
        <v>Por favor, introduzca detalles aquí</v>
      </c>
      <c r="M830" s="30" t="str">
        <f>IF(ISERROR(VLOOKUP($E830,Listas!$T$4:$Y$44,5,FALSE)),"",VLOOKUP($E830,Listas!$T$4:$Y$44,5,FALSE))</f>
        <v/>
      </c>
      <c r="N830" s="30" t="str">
        <f>IF(ISERROR(VLOOKUP($E830,Listas!$T$4:$Y$44,6,FALSE)),"",VLOOKUP($E830,Listas!$T$4:$Y$44,6,FALSE))</f>
        <v/>
      </c>
    </row>
    <row r="831" spans="1:14" x14ac:dyDescent="0.25">
      <c r="A831" s="14"/>
      <c r="B831" s="23" t="s">
        <v>942</v>
      </c>
      <c r="C831" s="14" t="s">
        <v>934</v>
      </c>
      <c r="D831" s="27" t="str">
        <f>IF(ISERROR(VLOOKUP($B831,Listas!$R$4:$S$16,2,FALSE)),"",VLOOKUP($B831,Listas!$R$4:$S$16,2,FALSE))</f>
        <v/>
      </c>
      <c r="E831" s="27" t="s">
        <v>985</v>
      </c>
      <c r="F831" s="27" t="s">
        <v>954</v>
      </c>
      <c r="G831" s="15"/>
      <c r="H831" s="15" t="s">
        <v>909</v>
      </c>
      <c r="I831" s="28" t="str">
        <f>IF(ISERROR(VLOOKUP($B831&amp;" "&amp;$J831,Listas!$AB$4:$AC$16,2,FALSE)),"",VLOOKUP($B831&amp;" "&amp;$J831,Listas!$AB$4:$AC$16,2,FALSE))</f>
        <v/>
      </c>
      <c r="J831" s="15" t="str">
        <f>IF(ISERROR(VLOOKUP($H831,Listas!$L$4:$M$7,2,FALSE)),"",VLOOKUP($H831,Listas!$L$4:$M$7,2,FALSE))</f>
        <v/>
      </c>
      <c r="K831" s="29" t="str">
        <f t="shared" si="12"/>
        <v/>
      </c>
      <c r="L831" s="29" t="str">
        <f>IF(C831="no",VLOOKUP(B831,Listas!$R$4:$Z$17,9, FALSE),"Por favor, introduzca detalles aquí")</f>
        <v>Por favor, introduzca detalles aquí</v>
      </c>
      <c r="M831" s="30" t="str">
        <f>IF(ISERROR(VLOOKUP($E831,Listas!$T$4:$Y$44,5,FALSE)),"",VLOOKUP($E831,Listas!$T$4:$Y$44,5,FALSE))</f>
        <v/>
      </c>
      <c r="N831" s="30" t="str">
        <f>IF(ISERROR(VLOOKUP($E831,Listas!$T$4:$Y$44,6,FALSE)),"",VLOOKUP($E831,Listas!$T$4:$Y$44,6,FALSE))</f>
        <v/>
      </c>
    </row>
    <row r="832" spans="1:14" x14ac:dyDescent="0.25">
      <c r="A832" s="14"/>
      <c r="B832" s="23" t="s">
        <v>942</v>
      </c>
      <c r="C832" s="14" t="s">
        <v>934</v>
      </c>
      <c r="D832" s="27" t="str">
        <f>IF(ISERROR(VLOOKUP($B832,Listas!$R$4:$S$16,2,FALSE)),"",VLOOKUP($B832,Listas!$R$4:$S$16,2,FALSE))</f>
        <v/>
      </c>
      <c r="E832" s="27" t="s">
        <v>985</v>
      </c>
      <c r="F832" s="27" t="s">
        <v>954</v>
      </c>
      <c r="G832" s="15"/>
      <c r="H832" s="15" t="s">
        <v>909</v>
      </c>
      <c r="I832" s="28" t="str">
        <f>IF(ISERROR(VLOOKUP($B832&amp;" "&amp;$J832,Listas!$AB$4:$AC$16,2,FALSE)),"",VLOOKUP($B832&amp;" "&amp;$J832,Listas!$AB$4:$AC$16,2,FALSE))</f>
        <v/>
      </c>
      <c r="J832" s="15" t="str">
        <f>IF(ISERROR(VLOOKUP($H832,Listas!$L$4:$M$7,2,FALSE)),"",VLOOKUP($H832,Listas!$L$4:$M$7,2,FALSE))</f>
        <v/>
      </c>
      <c r="K832" s="29" t="str">
        <f t="shared" si="12"/>
        <v/>
      </c>
      <c r="L832" s="29" t="str">
        <f>IF(C832="no",VLOOKUP(B832,Listas!$R$4:$Z$17,9, FALSE),"Por favor, introduzca detalles aquí")</f>
        <v>Por favor, introduzca detalles aquí</v>
      </c>
      <c r="M832" s="30" t="str">
        <f>IF(ISERROR(VLOOKUP($E832,Listas!$T$4:$Y$44,5,FALSE)),"",VLOOKUP($E832,Listas!$T$4:$Y$44,5,FALSE))</f>
        <v/>
      </c>
      <c r="N832" s="30" t="str">
        <f>IF(ISERROR(VLOOKUP($E832,Listas!$T$4:$Y$44,6,FALSE)),"",VLOOKUP($E832,Listas!$T$4:$Y$44,6,FALSE))</f>
        <v/>
      </c>
    </row>
    <row r="833" spans="1:14" x14ac:dyDescent="0.25">
      <c r="A833" s="14"/>
      <c r="B833" s="23" t="s">
        <v>942</v>
      </c>
      <c r="C833" s="14" t="s">
        <v>934</v>
      </c>
      <c r="D833" s="27" t="str">
        <f>IF(ISERROR(VLOOKUP($B833,Listas!$R$4:$S$16,2,FALSE)),"",VLOOKUP($B833,Listas!$R$4:$S$16,2,FALSE))</f>
        <v/>
      </c>
      <c r="E833" s="27" t="s">
        <v>985</v>
      </c>
      <c r="F833" s="27" t="s">
        <v>954</v>
      </c>
      <c r="G833" s="15"/>
      <c r="H833" s="15" t="s">
        <v>909</v>
      </c>
      <c r="I833" s="28" t="str">
        <f>IF(ISERROR(VLOOKUP($B833&amp;" "&amp;$J833,Listas!$AB$4:$AC$16,2,FALSE)),"",VLOOKUP($B833&amp;" "&amp;$J833,Listas!$AB$4:$AC$16,2,FALSE))</f>
        <v/>
      </c>
      <c r="J833" s="15" t="str">
        <f>IF(ISERROR(VLOOKUP($H833,Listas!$L$4:$M$7,2,FALSE)),"",VLOOKUP($H833,Listas!$L$4:$M$7,2,FALSE))</f>
        <v/>
      </c>
      <c r="K833" s="29" t="str">
        <f t="shared" si="12"/>
        <v/>
      </c>
      <c r="L833" s="29" t="str">
        <f>IF(C833="no",VLOOKUP(B833,Listas!$R$4:$Z$17,9, FALSE),"Por favor, introduzca detalles aquí")</f>
        <v>Por favor, introduzca detalles aquí</v>
      </c>
      <c r="M833" s="30" t="str">
        <f>IF(ISERROR(VLOOKUP($E833,Listas!$T$4:$Y$44,5,FALSE)),"",VLOOKUP($E833,Listas!$T$4:$Y$44,5,FALSE))</f>
        <v/>
      </c>
      <c r="N833" s="30" t="str">
        <f>IF(ISERROR(VLOOKUP($E833,Listas!$T$4:$Y$44,6,FALSE)),"",VLOOKUP($E833,Listas!$T$4:$Y$44,6,FALSE))</f>
        <v/>
      </c>
    </row>
    <row r="834" spans="1:14" x14ac:dyDescent="0.25">
      <c r="A834" s="14"/>
      <c r="B834" s="23" t="s">
        <v>942</v>
      </c>
      <c r="C834" s="14" t="s">
        <v>934</v>
      </c>
      <c r="D834" s="27" t="str">
        <f>IF(ISERROR(VLOOKUP($B834,Listas!$R$4:$S$16,2,FALSE)),"",VLOOKUP($B834,Listas!$R$4:$S$16,2,FALSE))</f>
        <v/>
      </c>
      <c r="E834" s="27" t="s">
        <v>985</v>
      </c>
      <c r="F834" s="27" t="s">
        <v>954</v>
      </c>
      <c r="G834" s="15"/>
      <c r="H834" s="15" t="s">
        <v>909</v>
      </c>
      <c r="I834" s="28" t="str">
        <f>IF(ISERROR(VLOOKUP($B834&amp;" "&amp;$J834,Listas!$AB$4:$AC$16,2,FALSE)),"",VLOOKUP($B834&amp;" "&amp;$J834,Listas!$AB$4:$AC$16,2,FALSE))</f>
        <v/>
      </c>
      <c r="J834" s="15" t="str">
        <f>IF(ISERROR(VLOOKUP($H834,Listas!$L$4:$M$7,2,FALSE)),"",VLOOKUP($H834,Listas!$L$4:$M$7,2,FALSE))</f>
        <v/>
      </c>
      <c r="K834" s="29" t="str">
        <f t="shared" si="12"/>
        <v/>
      </c>
      <c r="L834" s="29" t="str">
        <f>IF(C834="no",VLOOKUP(B834,Listas!$R$4:$Z$17,9, FALSE),"Por favor, introduzca detalles aquí")</f>
        <v>Por favor, introduzca detalles aquí</v>
      </c>
      <c r="M834" s="30" t="str">
        <f>IF(ISERROR(VLOOKUP($E834,Listas!$T$4:$Y$44,5,FALSE)),"",VLOOKUP($E834,Listas!$T$4:$Y$44,5,FALSE))</f>
        <v/>
      </c>
      <c r="N834" s="30" t="str">
        <f>IF(ISERROR(VLOOKUP($E834,Listas!$T$4:$Y$44,6,FALSE)),"",VLOOKUP($E834,Listas!$T$4:$Y$44,6,FALSE))</f>
        <v/>
      </c>
    </row>
    <row r="835" spans="1:14" x14ac:dyDescent="0.25">
      <c r="A835" s="14"/>
      <c r="B835" s="23" t="s">
        <v>942</v>
      </c>
      <c r="C835" s="14" t="s">
        <v>934</v>
      </c>
      <c r="D835" s="27" t="str">
        <f>IF(ISERROR(VLOOKUP($B835,Listas!$R$4:$S$16,2,FALSE)),"",VLOOKUP($B835,Listas!$R$4:$S$16,2,FALSE))</f>
        <v/>
      </c>
      <c r="E835" s="27" t="s">
        <v>985</v>
      </c>
      <c r="F835" s="27" t="s">
        <v>954</v>
      </c>
      <c r="G835" s="15"/>
      <c r="H835" s="15" t="s">
        <v>909</v>
      </c>
      <c r="I835" s="28" t="str">
        <f>IF(ISERROR(VLOOKUP($B835&amp;" "&amp;$J835,Listas!$AB$4:$AC$16,2,FALSE)),"",VLOOKUP($B835&amp;" "&amp;$J835,Listas!$AB$4:$AC$16,2,FALSE))</f>
        <v/>
      </c>
      <c r="J835" s="15" t="str">
        <f>IF(ISERROR(VLOOKUP($H835,Listas!$L$4:$M$7,2,FALSE)),"",VLOOKUP($H835,Listas!$L$4:$M$7,2,FALSE))</f>
        <v/>
      </c>
      <c r="K835" s="29" t="str">
        <f t="shared" si="12"/>
        <v/>
      </c>
      <c r="L835" s="29" t="str">
        <f>IF(C835="no",VLOOKUP(B835,Listas!$R$4:$Z$17,9, FALSE),"Por favor, introduzca detalles aquí")</f>
        <v>Por favor, introduzca detalles aquí</v>
      </c>
      <c r="M835" s="30" t="str">
        <f>IF(ISERROR(VLOOKUP($E835,Listas!$T$4:$Y$44,5,FALSE)),"",VLOOKUP($E835,Listas!$T$4:$Y$44,5,FALSE))</f>
        <v/>
      </c>
      <c r="N835" s="30" t="str">
        <f>IF(ISERROR(VLOOKUP($E835,Listas!$T$4:$Y$44,6,FALSE)),"",VLOOKUP($E835,Listas!$T$4:$Y$44,6,FALSE))</f>
        <v/>
      </c>
    </row>
    <row r="836" spans="1:14" x14ac:dyDescent="0.25">
      <c r="A836" s="14"/>
      <c r="B836" s="23" t="s">
        <v>942</v>
      </c>
      <c r="C836" s="14" t="s">
        <v>934</v>
      </c>
      <c r="D836" s="27" t="str">
        <f>IF(ISERROR(VLOOKUP($B836,Listas!$R$4:$S$16,2,FALSE)),"",VLOOKUP($B836,Listas!$R$4:$S$16,2,FALSE))</f>
        <v/>
      </c>
      <c r="E836" s="27" t="s">
        <v>985</v>
      </c>
      <c r="F836" s="27" t="s">
        <v>954</v>
      </c>
      <c r="G836" s="15"/>
      <c r="H836" s="15" t="s">
        <v>909</v>
      </c>
      <c r="I836" s="28" t="str">
        <f>IF(ISERROR(VLOOKUP($B836&amp;" "&amp;$J836,Listas!$AB$4:$AC$16,2,FALSE)),"",VLOOKUP($B836&amp;" "&amp;$J836,Listas!$AB$4:$AC$16,2,FALSE))</f>
        <v/>
      </c>
      <c r="J836" s="15" t="str">
        <f>IF(ISERROR(VLOOKUP($H836,Listas!$L$4:$M$7,2,FALSE)),"",VLOOKUP($H836,Listas!$L$4:$M$7,2,FALSE))</f>
        <v/>
      </c>
      <c r="K836" s="29" t="str">
        <f t="shared" si="12"/>
        <v/>
      </c>
      <c r="L836" s="29" t="str">
        <f>IF(C836="no",VLOOKUP(B836,Listas!$R$4:$Z$17,9, FALSE),"Por favor, introduzca detalles aquí")</f>
        <v>Por favor, introduzca detalles aquí</v>
      </c>
      <c r="M836" s="30" t="str">
        <f>IF(ISERROR(VLOOKUP($E836,Listas!$T$4:$Y$44,5,FALSE)),"",VLOOKUP($E836,Listas!$T$4:$Y$44,5,FALSE))</f>
        <v/>
      </c>
      <c r="N836" s="30" t="str">
        <f>IF(ISERROR(VLOOKUP($E836,Listas!$T$4:$Y$44,6,FALSE)),"",VLOOKUP($E836,Listas!$T$4:$Y$44,6,FALSE))</f>
        <v/>
      </c>
    </row>
    <row r="837" spans="1:14" x14ac:dyDescent="0.25">
      <c r="A837" s="14"/>
      <c r="B837" s="23" t="s">
        <v>942</v>
      </c>
      <c r="C837" s="14" t="s">
        <v>934</v>
      </c>
      <c r="D837" s="27" t="str">
        <f>IF(ISERROR(VLOOKUP($B837,Listas!$R$4:$S$16,2,FALSE)),"",VLOOKUP($B837,Listas!$R$4:$S$16,2,FALSE))</f>
        <v/>
      </c>
      <c r="E837" s="27" t="s">
        <v>985</v>
      </c>
      <c r="F837" s="27" t="s">
        <v>954</v>
      </c>
      <c r="G837" s="15"/>
      <c r="H837" s="15" t="s">
        <v>909</v>
      </c>
      <c r="I837" s="28" t="str">
        <f>IF(ISERROR(VLOOKUP($B837&amp;" "&amp;$J837,Listas!$AB$4:$AC$16,2,FALSE)),"",VLOOKUP($B837&amp;" "&amp;$J837,Listas!$AB$4:$AC$16,2,FALSE))</f>
        <v/>
      </c>
      <c r="J837" s="15" t="str">
        <f>IF(ISERROR(VLOOKUP($H837,Listas!$L$4:$M$7,2,FALSE)),"",VLOOKUP($H837,Listas!$L$4:$M$7,2,FALSE))</f>
        <v/>
      </c>
      <c r="K837" s="29" t="str">
        <f t="shared" si="12"/>
        <v/>
      </c>
      <c r="L837" s="29" t="str">
        <f>IF(C837="no",VLOOKUP(B837,Listas!$R$4:$Z$17,9, FALSE),"Por favor, introduzca detalles aquí")</f>
        <v>Por favor, introduzca detalles aquí</v>
      </c>
      <c r="M837" s="30" t="str">
        <f>IF(ISERROR(VLOOKUP($E837,Listas!$T$4:$Y$44,5,FALSE)),"",VLOOKUP($E837,Listas!$T$4:$Y$44,5,FALSE))</f>
        <v/>
      </c>
      <c r="N837" s="30" t="str">
        <f>IF(ISERROR(VLOOKUP($E837,Listas!$T$4:$Y$44,6,FALSE)),"",VLOOKUP($E837,Listas!$T$4:$Y$44,6,FALSE))</f>
        <v/>
      </c>
    </row>
    <row r="838" spans="1:14" x14ac:dyDescent="0.25">
      <c r="A838" s="14"/>
      <c r="B838" s="23" t="s">
        <v>942</v>
      </c>
      <c r="C838" s="14" t="s">
        <v>934</v>
      </c>
      <c r="D838" s="27" t="str">
        <f>IF(ISERROR(VLOOKUP($B838,Listas!$R$4:$S$16,2,FALSE)),"",VLOOKUP($B838,Listas!$R$4:$S$16,2,FALSE))</f>
        <v/>
      </c>
      <c r="E838" s="27" t="s">
        <v>985</v>
      </c>
      <c r="F838" s="27" t="s">
        <v>954</v>
      </c>
      <c r="G838" s="15"/>
      <c r="H838" s="15" t="s">
        <v>909</v>
      </c>
      <c r="I838" s="28" t="str">
        <f>IF(ISERROR(VLOOKUP($B838&amp;" "&amp;$J838,Listas!$AB$4:$AC$16,2,FALSE)),"",VLOOKUP($B838&amp;" "&amp;$J838,Listas!$AB$4:$AC$16,2,FALSE))</f>
        <v/>
      </c>
      <c r="J838" s="15" t="str">
        <f>IF(ISERROR(VLOOKUP($H838,Listas!$L$4:$M$7,2,FALSE)),"",VLOOKUP($H838,Listas!$L$4:$M$7,2,FALSE))</f>
        <v/>
      </c>
      <c r="K838" s="29" t="str">
        <f t="shared" si="12"/>
        <v/>
      </c>
      <c r="L838" s="29" t="str">
        <f>IF(C838="no",VLOOKUP(B838,Listas!$R$4:$Z$17,9, FALSE),"Por favor, introduzca detalles aquí")</f>
        <v>Por favor, introduzca detalles aquí</v>
      </c>
      <c r="M838" s="30" t="str">
        <f>IF(ISERROR(VLOOKUP($E838,Listas!$T$4:$Y$44,5,FALSE)),"",VLOOKUP($E838,Listas!$T$4:$Y$44,5,FALSE))</f>
        <v/>
      </c>
      <c r="N838" s="30" t="str">
        <f>IF(ISERROR(VLOOKUP($E838,Listas!$T$4:$Y$44,6,FALSE)),"",VLOOKUP($E838,Listas!$T$4:$Y$44,6,FALSE))</f>
        <v/>
      </c>
    </row>
    <row r="839" spans="1:14" x14ac:dyDescent="0.25">
      <c r="A839" s="14"/>
      <c r="B839" s="23" t="s">
        <v>942</v>
      </c>
      <c r="C839" s="14" t="s">
        <v>934</v>
      </c>
      <c r="D839" s="27" t="str">
        <f>IF(ISERROR(VLOOKUP($B839,Listas!$R$4:$S$16,2,FALSE)),"",VLOOKUP($B839,Listas!$R$4:$S$16,2,FALSE))</f>
        <v/>
      </c>
      <c r="E839" s="27" t="s">
        <v>985</v>
      </c>
      <c r="F839" s="27" t="s">
        <v>954</v>
      </c>
      <c r="G839" s="15"/>
      <c r="H839" s="15" t="s">
        <v>909</v>
      </c>
      <c r="I839" s="28" t="str">
        <f>IF(ISERROR(VLOOKUP($B839&amp;" "&amp;$J839,Listas!$AB$4:$AC$16,2,FALSE)),"",VLOOKUP($B839&amp;" "&amp;$J839,Listas!$AB$4:$AC$16,2,FALSE))</f>
        <v/>
      </c>
      <c r="J839" s="15" t="str">
        <f>IF(ISERROR(VLOOKUP($H839,Listas!$L$4:$M$7,2,FALSE)),"",VLOOKUP($H839,Listas!$L$4:$M$7,2,FALSE))</f>
        <v/>
      </c>
      <c r="K839" s="29" t="str">
        <f t="shared" si="12"/>
        <v/>
      </c>
      <c r="L839" s="29" t="str">
        <f>IF(C839="no",VLOOKUP(B839,Listas!$R$4:$Z$17,9, FALSE),"Por favor, introduzca detalles aquí")</f>
        <v>Por favor, introduzca detalles aquí</v>
      </c>
      <c r="M839" s="30" t="str">
        <f>IF(ISERROR(VLOOKUP($E839,Listas!$T$4:$Y$44,5,FALSE)),"",VLOOKUP($E839,Listas!$T$4:$Y$44,5,FALSE))</f>
        <v/>
      </c>
      <c r="N839" s="30" t="str">
        <f>IF(ISERROR(VLOOKUP($E839,Listas!$T$4:$Y$44,6,FALSE)),"",VLOOKUP($E839,Listas!$T$4:$Y$44,6,FALSE))</f>
        <v/>
      </c>
    </row>
    <row r="840" spans="1:14" x14ac:dyDescent="0.25">
      <c r="A840" s="14"/>
      <c r="B840" s="23" t="s">
        <v>942</v>
      </c>
      <c r="C840" s="14" t="s">
        <v>934</v>
      </c>
      <c r="D840" s="27" t="str">
        <f>IF(ISERROR(VLOOKUP($B840,Listas!$R$4:$S$16,2,FALSE)),"",VLOOKUP($B840,Listas!$R$4:$S$16,2,FALSE))</f>
        <v/>
      </c>
      <c r="E840" s="27" t="s">
        <v>985</v>
      </c>
      <c r="F840" s="27" t="s">
        <v>954</v>
      </c>
      <c r="G840" s="15"/>
      <c r="H840" s="15" t="s">
        <v>909</v>
      </c>
      <c r="I840" s="28" t="str">
        <f>IF(ISERROR(VLOOKUP($B840&amp;" "&amp;$J840,Listas!$AB$4:$AC$16,2,FALSE)),"",VLOOKUP($B840&amp;" "&amp;$J840,Listas!$AB$4:$AC$16,2,FALSE))</f>
        <v/>
      </c>
      <c r="J840" s="15" t="str">
        <f>IF(ISERROR(VLOOKUP($H840,Listas!$L$4:$M$7,2,FALSE)),"",VLOOKUP($H840,Listas!$L$4:$M$7,2,FALSE))</f>
        <v/>
      </c>
      <c r="K840" s="29" t="str">
        <f t="shared" ref="K840:K903" si="13">IF(ISERROR(G840*I840),"",G840*I840)</f>
        <v/>
      </c>
      <c r="L840" s="29" t="str">
        <f>IF(C840="no",VLOOKUP(B840,Listas!$R$4:$Z$17,9, FALSE),"Por favor, introduzca detalles aquí")</f>
        <v>Por favor, introduzca detalles aquí</v>
      </c>
      <c r="M840" s="30" t="str">
        <f>IF(ISERROR(VLOOKUP($E840,Listas!$T$4:$Y$44,5,FALSE)),"",VLOOKUP($E840,Listas!$T$4:$Y$44,5,FALSE))</f>
        <v/>
      </c>
      <c r="N840" s="30" t="str">
        <f>IF(ISERROR(VLOOKUP($E840,Listas!$T$4:$Y$44,6,FALSE)),"",VLOOKUP($E840,Listas!$T$4:$Y$44,6,FALSE))</f>
        <v/>
      </c>
    </row>
    <row r="841" spans="1:14" x14ac:dyDescent="0.25">
      <c r="A841" s="14"/>
      <c r="B841" s="23" t="s">
        <v>942</v>
      </c>
      <c r="C841" s="14" t="s">
        <v>934</v>
      </c>
      <c r="D841" s="27" t="str">
        <f>IF(ISERROR(VLOOKUP($B841,Listas!$R$4:$S$16,2,FALSE)),"",VLOOKUP($B841,Listas!$R$4:$S$16,2,FALSE))</f>
        <v/>
      </c>
      <c r="E841" s="27" t="s">
        <v>985</v>
      </c>
      <c r="F841" s="27" t="s">
        <v>954</v>
      </c>
      <c r="G841" s="15"/>
      <c r="H841" s="15" t="s">
        <v>909</v>
      </c>
      <c r="I841" s="28" t="str">
        <f>IF(ISERROR(VLOOKUP($B841&amp;" "&amp;$J841,Listas!$AB$4:$AC$16,2,FALSE)),"",VLOOKUP($B841&amp;" "&amp;$J841,Listas!$AB$4:$AC$16,2,FALSE))</f>
        <v/>
      </c>
      <c r="J841" s="15" t="str">
        <f>IF(ISERROR(VLOOKUP($H841,Listas!$L$4:$M$7,2,FALSE)),"",VLOOKUP($H841,Listas!$L$4:$M$7,2,FALSE))</f>
        <v/>
      </c>
      <c r="K841" s="29" t="str">
        <f t="shared" si="13"/>
        <v/>
      </c>
      <c r="L841" s="29" t="str">
        <f>IF(C841="no",VLOOKUP(B841,Listas!$R$4:$Z$17,9, FALSE),"Por favor, introduzca detalles aquí")</f>
        <v>Por favor, introduzca detalles aquí</v>
      </c>
      <c r="M841" s="30" t="str">
        <f>IF(ISERROR(VLOOKUP($E841,Listas!$T$4:$Y$44,5,FALSE)),"",VLOOKUP($E841,Listas!$T$4:$Y$44,5,FALSE))</f>
        <v/>
      </c>
      <c r="N841" s="30" t="str">
        <f>IF(ISERROR(VLOOKUP($E841,Listas!$T$4:$Y$44,6,FALSE)),"",VLOOKUP($E841,Listas!$T$4:$Y$44,6,FALSE))</f>
        <v/>
      </c>
    </row>
    <row r="842" spans="1:14" x14ac:dyDescent="0.25">
      <c r="A842" s="14"/>
      <c r="B842" s="23" t="s">
        <v>942</v>
      </c>
      <c r="C842" s="14" t="s">
        <v>934</v>
      </c>
      <c r="D842" s="27" t="str">
        <f>IF(ISERROR(VLOOKUP($B842,Listas!$R$4:$S$16,2,FALSE)),"",VLOOKUP($B842,Listas!$R$4:$S$16,2,FALSE))</f>
        <v/>
      </c>
      <c r="E842" s="27" t="s">
        <v>985</v>
      </c>
      <c r="F842" s="27" t="s">
        <v>954</v>
      </c>
      <c r="G842" s="15"/>
      <c r="H842" s="15" t="s">
        <v>909</v>
      </c>
      <c r="I842" s="28" t="str">
        <f>IF(ISERROR(VLOOKUP($B842&amp;" "&amp;$J842,Listas!$AB$4:$AC$16,2,FALSE)),"",VLOOKUP($B842&amp;" "&amp;$J842,Listas!$AB$4:$AC$16,2,FALSE))</f>
        <v/>
      </c>
      <c r="J842" s="15" t="str">
        <f>IF(ISERROR(VLOOKUP($H842,Listas!$L$4:$M$7,2,FALSE)),"",VLOOKUP($H842,Listas!$L$4:$M$7,2,FALSE))</f>
        <v/>
      </c>
      <c r="K842" s="29" t="str">
        <f t="shared" si="13"/>
        <v/>
      </c>
      <c r="L842" s="29" t="str">
        <f>IF(C842="no",VLOOKUP(B842,Listas!$R$4:$Z$17,9, FALSE),"Por favor, introduzca detalles aquí")</f>
        <v>Por favor, introduzca detalles aquí</v>
      </c>
      <c r="M842" s="30" t="str">
        <f>IF(ISERROR(VLOOKUP($E842,Listas!$T$4:$Y$44,5,FALSE)),"",VLOOKUP($E842,Listas!$T$4:$Y$44,5,FALSE))</f>
        <v/>
      </c>
      <c r="N842" s="30" t="str">
        <f>IF(ISERROR(VLOOKUP($E842,Listas!$T$4:$Y$44,6,FALSE)),"",VLOOKUP($E842,Listas!$T$4:$Y$44,6,FALSE))</f>
        <v/>
      </c>
    </row>
    <row r="843" spans="1:14" x14ac:dyDescent="0.25">
      <c r="A843" s="14"/>
      <c r="B843" s="23" t="s">
        <v>942</v>
      </c>
      <c r="C843" s="14" t="s">
        <v>934</v>
      </c>
      <c r="D843" s="27" t="str">
        <f>IF(ISERROR(VLOOKUP($B843,Listas!$R$4:$S$16,2,FALSE)),"",VLOOKUP($B843,Listas!$R$4:$S$16,2,FALSE))</f>
        <v/>
      </c>
      <c r="E843" s="27" t="s">
        <v>985</v>
      </c>
      <c r="F843" s="27" t="s">
        <v>954</v>
      </c>
      <c r="G843" s="15"/>
      <c r="H843" s="15" t="s">
        <v>909</v>
      </c>
      <c r="I843" s="28" t="str">
        <f>IF(ISERROR(VLOOKUP($B843&amp;" "&amp;$J843,Listas!$AB$4:$AC$16,2,FALSE)),"",VLOOKUP($B843&amp;" "&amp;$J843,Listas!$AB$4:$AC$16,2,FALSE))</f>
        <v/>
      </c>
      <c r="J843" s="15" t="str">
        <f>IF(ISERROR(VLOOKUP($H843,Listas!$L$4:$M$7,2,FALSE)),"",VLOOKUP($H843,Listas!$L$4:$M$7,2,FALSE))</f>
        <v/>
      </c>
      <c r="K843" s="29" t="str">
        <f t="shared" si="13"/>
        <v/>
      </c>
      <c r="L843" s="29" t="str">
        <f>IF(C843="no",VLOOKUP(B843,Listas!$R$4:$Z$17,9, FALSE),"Por favor, introduzca detalles aquí")</f>
        <v>Por favor, introduzca detalles aquí</v>
      </c>
      <c r="M843" s="30" t="str">
        <f>IF(ISERROR(VLOOKUP($E843,Listas!$T$4:$Y$44,5,FALSE)),"",VLOOKUP($E843,Listas!$T$4:$Y$44,5,FALSE))</f>
        <v/>
      </c>
      <c r="N843" s="30" t="str">
        <f>IF(ISERROR(VLOOKUP($E843,Listas!$T$4:$Y$44,6,FALSE)),"",VLOOKUP($E843,Listas!$T$4:$Y$44,6,FALSE))</f>
        <v/>
      </c>
    </row>
    <row r="844" spans="1:14" x14ac:dyDescent="0.25">
      <c r="A844" s="14"/>
      <c r="B844" s="23" t="s">
        <v>942</v>
      </c>
      <c r="C844" s="14" t="s">
        <v>934</v>
      </c>
      <c r="D844" s="27" t="str">
        <f>IF(ISERROR(VLOOKUP($B844,Listas!$R$4:$S$16,2,FALSE)),"",VLOOKUP($B844,Listas!$R$4:$S$16,2,FALSE))</f>
        <v/>
      </c>
      <c r="E844" s="27" t="s">
        <v>985</v>
      </c>
      <c r="F844" s="27" t="s">
        <v>954</v>
      </c>
      <c r="G844" s="15"/>
      <c r="H844" s="15" t="s">
        <v>909</v>
      </c>
      <c r="I844" s="28" t="str">
        <f>IF(ISERROR(VLOOKUP($B844&amp;" "&amp;$J844,Listas!$AB$4:$AC$16,2,FALSE)),"",VLOOKUP($B844&amp;" "&amp;$J844,Listas!$AB$4:$AC$16,2,FALSE))</f>
        <v/>
      </c>
      <c r="J844" s="15" t="str">
        <f>IF(ISERROR(VLOOKUP($H844,Listas!$L$4:$M$7,2,FALSE)),"",VLOOKUP($H844,Listas!$L$4:$M$7,2,FALSE))</f>
        <v/>
      </c>
      <c r="K844" s="29" t="str">
        <f t="shared" si="13"/>
        <v/>
      </c>
      <c r="L844" s="29" t="str">
        <f>IF(C844="no",VLOOKUP(B844,Listas!$R$4:$Z$17,9, FALSE),"Por favor, introduzca detalles aquí")</f>
        <v>Por favor, introduzca detalles aquí</v>
      </c>
      <c r="M844" s="30" t="str">
        <f>IF(ISERROR(VLOOKUP($E844,Listas!$T$4:$Y$44,5,FALSE)),"",VLOOKUP($E844,Listas!$T$4:$Y$44,5,FALSE))</f>
        <v/>
      </c>
      <c r="N844" s="30" t="str">
        <f>IF(ISERROR(VLOOKUP($E844,Listas!$T$4:$Y$44,6,FALSE)),"",VLOOKUP($E844,Listas!$T$4:$Y$44,6,FALSE))</f>
        <v/>
      </c>
    </row>
    <row r="845" spans="1:14" x14ac:dyDescent="0.25">
      <c r="A845" s="14"/>
      <c r="B845" s="23" t="s">
        <v>942</v>
      </c>
      <c r="C845" s="14" t="s">
        <v>934</v>
      </c>
      <c r="D845" s="27" t="str">
        <f>IF(ISERROR(VLOOKUP($B845,Listas!$R$4:$S$16,2,FALSE)),"",VLOOKUP($B845,Listas!$R$4:$S$16,2,FALSE))</f>
        <v/>
      </c>
      <c r="E845" s="27" t="s">
        <v>985</v>
      </c>
      <c r="F845" s="27" t="s">
        <v>954</v>
      </c>
      <c r="G845" s="15"/>
      <c r="H845" s="15" t="s">
        <v>909</v>
      </c>
      <c r="I845" s="28" t="str">
        <f>IF(ISERROR(VLOOKUP($B845&amp;" "&amp;$J845,Listas!$AB$4:$AC$16,2,FALSE)),"",VLOOKUP($B845&amp;" "&amp;$J845,Listas!$AB$4:$AC$16,2,FALSE))</f>
        <v/>
      </c>
      <c r="J845" s="15" t="str">
        <f>IF(ISERROR(VLOOKUP($H845,Listas!$L$4:$M$7,2,FALSE)),"",VLOOKUP($H845,Listas!$L$4:$M$7,2,FALSE))</f>
        <v/>
      </c>
      <c r="K845" s="29" t="str">
        <f t="shared" si="13"/>
        <v/>
      </c>
      <c r="L845" s="29" t="str">
        <f>IF(C845="no",VLOOKUP(B845,Listas!$R$4:$Z$17,9, FALSE),"Por favor, introduzca detalles aquí")</f>
        <v>Por favor, introduzca detalles aquí</v>
      </c>
      <c r="M845" s="30" t="str">
        <f>IF(ISERROR(VLOOKUP($E845,Listas!$T$4:$Y$44,5,FALSE)),"",VLOOKUP($E845,Listas!$T$4:$Y$44,5,FALSE))</f>
        <v/>
      </c>
      <c r="N845" s="30" t="str">
        <f>IF(ISERROR(VLOOKUP($E845,Listas!$T$4:$Y$44,6,FALSE)),"",VLOOKUP($E845,Listas!$T$4:$Y$44,6,FALSE))</f>
        <v/>
      </c>
    </row>
    <row r="846" spans="1:14" x14ac:dyDescent="0.25">
      <c r="A846" s="14"/>
      <c r="B846" s="23" t="s">
        <v>942</v>
      </c>
      <c r="C846" s="14" t="s">
        <v>934</v>
      </c>
      <c r="D846" s="27" t="str">
        <f>IF(ISERROR(VLOOKUP($B846,Listas!$R$4:$S$16,2,FALSE)),"",VLOOKUP($B846,Listas!$R$4:$S$16,2,FALSE))</f>
        <v/>
      </c>
      <c r="E846" s="27" t="s">
        <v>985</v>
      </c>
      <c r="F846" s="27" t="s">
        <v>954</v>
      </c>
      <c r="G846" s="15"/>
      <c r="H846" s="15" t="s">
        <v>909</v>
      </c>
      <c r="I846" s="28" t="str">
        <f>IF(ISERROR(VLOOKUP($B846&amp;" "&amp;$J846,Listas!$AB$4:$AC$16,2,FALSE)),"",VLOOKUP($B846&amp;" "&amp;$J846,Listas!$AB$4:$AC$16,2,FALSE))</f>
        <v/>
      </c>
      <c r="J846" s="15" t="str">
        <f>IF(ISERROR(VLOOKUP($H846,Listas!$L$4:$M$7,2,FALSE)),"",VLOOKUP($H846,Listas!$L$4:$M$7,2,FALSE))</f>
        <v/>
      </c>
      <c r="K846" s="29" t="str">
        <f t="shared" si="13"/>
        <v/>
      </c>
      <c r="L846" s="29" t="str">
        <f>IF(C846="no",VLOOKUP(B846,Listas!$R$4:$Z$17,9, FALSE),"Por favor, introduzca detalles aquí")</f>
        <v>Por favor, introduzca detalles aquí</v>
      </c>
      <c r="M846" s="30" t="str">
        <f>IF(ISERROR(VLOOKUP($E846,Listas!$T$4:$Y$44,5,FALSE)),"",VLOOKUP($E846,Listas!$T$4:$Y$44,5,FALSE))</f>
        <v/>
      </c>
      <c r="N846" s="30" t="str">
        <f>IF(ISERROR(VLOOKUP($E846,Listas!$T$4:$Y$44,6,FALSE)),"",VLOOKUP($E846,Listas!$T$4:$Y$44,6,FALSE))</f>
        <v/>
      </c>
    </row>
    <row r="847" spans="1:14" x14ac:dyDescent="0.25">
      <c r="A847" s="14"/>
      <c r="B847" s="23" t="s">
        <v>942</v>
      </c>
      <c r="C847" s="14" t="s">
        <v>934</v>
      </c>
      <c r="D847" s="27" t="str">
        <f>IF(ISERROR(VLOOKUP($B847,Listas!$R$4:$S$16,2,FALSE)),"",VLOOKUP($B847,Listas!$R$4:$S$16,2,FALSE))</f>
        <v/>
      </c>
      <c r="E847" s="27" t="s">
        <v>985</v>
      </c>
      <c r="F847" s="27" t="s">
        <v>954</v>
      </c>
      <c r="G847" s="15"/>
      <c r="H847" s="15" t="s">
        <v>909</v>
      </c>
      <c r="I847" s="28" t="str">
        <f>IF(ISERROR(VLOOKUP($B847&amp;" "&amp;$J847,Listas!$AB$4:$AC$16,2,FALSE)),"",VLOOKUP($B847&amp;" "&amp;$J847,Listas!$AB$4:$AC$16,2,FALSE))</f>
        <v/>
      </c>
      <c r="J847" s="15" t="str">
        <f>IF(ISERROR(VLOOKUP($H847,Listas!$L$4:$M$7,2,FALSE)),"",VLOOKUP($H847,Listas!$L$4:$M$7,2,FALSE))</f>
        <v/>
      </c>
      <c r="K847" s="29" t="str">
        <f t="shared" si="13"/>
        <v/>
      </c>
      <c r="L847" s="29" t="str">
        <f>IF(C847="no",VLOOKUP(B847,Listas!$R$4:$Z$17,9, FALSE),"Por favor, introduzca detalles aquí")</f>
        <v>Por favor, introduzca detalles aquí</v>
      </c>
      <c r="M847" s="30" t="str">
        <f>IF(ISERROR(VLOOKUP($E847,Listas!$T$4:$Y$44,5,FALSE)),"",VLOOKUP($E847,Listas!$T$4:$Y$44,5,FALSE))</f>
        <v/>
      </c>
      <c r="N847" s="30" t="str">
        <f>IF(ISERROR(VLOOKUP($E847,Listas!$T$4:$Y$44,6,FALSE)),"",VLOOKUP($E847,Listas!$T$4:$Y$44,6,FALSE))</f>
        <v/>
      </c>
    </row>
    <row r="848" spans="1:14" x14ac:dyDescent="0.25">
      <c r="A848" s="14"/>
      <c r="B848" s="23" t="s">
        <v>942</v>
      </c>
      <c r="C848" s="14" t="s">
        <v>934</v>
      </c>
      <c r="D848" s="27" t="str">
        <f>IF(ISERROR(VLOOKUP($B848,Listas!$R$4:$S$16,2,FALSE)),"",VLOOKUP($B848,Listas!$R$4:$S$16,2,FALSE))</f>
        <v/>
      </c>
      <c r="E848" s="27" t="s">
        <v>985</v>
      </c>
      <c r="F848" s="27" t="s">
        <v>954</v>
      </c>
      <c r="G848" s="15"/>
      <c r="H848" s="15" t="s">
        <v>909</v>
      </c>
      <c r="I848" s="28" t="str">
        <f>IF(ISERROR(VLOOKUP($B848&amp;" "&amp;$J848,Listas!$AB$4:$AC$16,2,FALSE)),"",VLOOKUP($B848&amp;" "&amp;$J848,Listas!$AB$4:$AC$16,2,FALSE))</f>
        <v/>
      </c>
      <c r="J848" s="15" t="str">
        <f>IF(ISERROR(VLOOKUP($H848,Listas!$L$4:$M$7,2,FALSE)),"",VLOOKUP($H848,Listas!$L$4:$M$7,2,FALSE))</f>
        <v/>
      </c>
      <c r="K848" s="29" t="str">
        <f t="shared" si="13"/>
        <v/>
      </c>
      <c r="L848" s="29" t="str">
        <f>IF(C848="no",VLOOKUP(B848,Listas!$R$4:$Z$17,9, FALSE),"Por favor, introduzca detalles aquí")</f>
        <v>Por favor, introduzca detalles aquí</v>
      </c>
      <c r="M848" s="30" t="str">
        <f>IF(ISERROR(VLOOKUP($E848,Listas!$T$4:$Y$44,5,FALSE)),"",VLOOKUP($E848,Listas!$T$4:$Y$44,5,FALSE))</f>
        <v/>
      </c>
      <c r="N848" s="30" t="str">
        <f>IF(ISERROR(VLOOKUP($E848,Listas!$T$4:$Y$44,6,FALSE)),"",VLOOKUP($E848,Listas!$T$4:$Y$44,6,FALSE))</f>
        <v/>
      </c>
    </row>
    <row r="849" spans="1:14" x14ac:dyDescent="0.25">
      <c r="A849" s="14"/>
      <c r="B849" s="23" t="s">
        <v>942</v>
      </c>
      <c r="C849" s="14" t="s">
        <v>934</v>
      </c>
      <c r="D849" s="27" t="str">
        <f>IF(ISERROR(VLOOKUP($B849,Listas!$R$4:$S$16,2,FALSE)),"",VLOOKUP($B849,Listas!$R$4:$S$16,2,FALSE))</f>
        <v/>
      </c>
      <c r="E849" s="27" t="s">
        <v>985</v>
      </c>
      <c r="F849" s="27" t="s">
        <v>954</v>
      </c>
      <c r="G849" s="15"/>
      <c r="H849" s="15" t="s">
        <v>909</v>
      </c>
      <c r="I849" s="28" t="str">
        <f>IF(ISERROR(VLOOKUP($B849&amp;" "&amp;$J849,Listas!$AB$4:$AC$16,2,FALSE)),"",VLOOKUP($B849&amp;" "&amp;$J849,Listas!$AB$4:$AC$16,2,FALSE))</f>
        <v/>
      </c>
      <c r="J849" s="15" t="str">
        <f>IF(ISERROR(VLOOKUP($H849,Listas!$L$4:$M$7,2,FALSE)),"",VLOOKUP($H849,Listas!$L$4:$M$7,2,FALSE))</f>
        <v/>
      </c>
      <c r="K849" s="29" t="str">
        <f t="shared" si="13"/>
        <v/>
      </c>
      <c r="L849" s="29" t="str">
        <f>IF(C849="no",VLOOKUP(B849,Listas!$R$4:$Z$17,9, FALSE),"Por favor, introduzca detalles aquí")</f>
        <v>Por favor, introduzca detalles aquí</v>
      </c>
      <c r="M849" s="30" t="str">
        <f>IF(ISERROR(VLOOKUP($E849,Listas!$T$4:$Y$44,5,FALSE)),"",VLOOKUP($E849,Listas!$T$4:$Y$44,5,FALSE))</f>
        <v/>
      </c>
      <c r="N849" s="30" t="str">
        <f>IF(ISERROR(VLOOKUP($E849,Listas!$T$4:$Y$44,6,FALSE)),"",VLOOKUP($E849,Listas!$T$4:$Y$44,6,FALSE))</f>
        <v/>
      </c>
    </row>
    <row r="850" spans="1:14" x14ac:dyDescent="0.25">
      <c r="A850" s="14"/>
      <c r="B850" s="23" t="s">
        <v>942</v>
      </c>
      <c r="C850" s="14" t="s">
        <v>934</v>
      </c>
      <c r="D850" s="27" t="str">
        <f>IF(ISERROR(VLOOKUP($B850,Listas!$R$4:$S$16,2,FALSE)),"",VLOOKUP($B850,Listas!$R$4:$S$16,2,FALSE))</f>
        <v/>
      </c>
      <c r="E850" s="27" t="s">
        <v>985</v>
      </c>
      <c r="F850" s="27" t="s">
        <v>954</v>
      </c>
      <c r="G850" s="15"/>
      <c r="H850" s="15" t="s">
        <v>909</v>
      </c>
      <c r="I850" s="28" t="str">
        <f>IF(ISERROR(VLOOKUP($B850&amp;" "&amp;$J850,Listas!$AB$4:$AC$16,2,FALSE)),"",VLOOKUP($B850&amp;" "&amp;$J850,Listas!$AB$4:$AC$16,2,FALSE))</f>
        <v/>
      </c>
      <c r="J850" s="15" t="str">
        <f>IF(ISERROR(VLOOKUP($H850,Listas!$L$4:$M$7,2,FALSE)),"",VLOOKUP($H850,Listas!$L$4:$M$7,2,FALSE))</f>
        <v/>
      </c>
      <c r="K850" s="29" t="str">
        <f t="shared" si="13"/>
        <v/>
      </c>
      <c r="L850" s="29" t="str">
        <f>IF(C850="no",VLOOKUP(B850,Listas!$R$4:$Z$17,9, FALSE),"Por favor, introduzca detalles aquí")</f>
        <v>Por favor, introduzca detalles aquí</v>
      </c>
      <c r="M850" s="30" t="str">
        <f>IF(ISERROR(VLOOKUP($E850,Listas!$T$4:$Y$44,5,FALSE)),"",VLOOKUP($E850,Listas!$T$4:$Y$44,5,FALSE))</f>
        <v/>
      </c>
      <c r="N850" s="30" t="str">
        <f>IF(ISERROR(VLOOKUP($E850,Listas!$T$4:$Y$44,6,FALSE)),"",VLOOKUP($E850,Listas!$T$4:$Y$44,6,FALSE))</f>
        <v/>
      </c>
    </row>
    <row r="851" spans="1:14" x14ac:dyDescent="0.25">
      <c r="A851" s="14"/>
      <c r="B851" s="23" t="s">
        <v>942</v>
      </c>
      <c r="C851" s="14" t="s">
        <v>934</v>
      </c>
      <c r="D851" s="27" t="str">
        <f>IF(ISERROR(VLOOKUP($B851,Listas!$R$4:$S$16,2,FALSE)),"",VLOOKUP($B851,Listas!$R$4:$S$16,2,FALSE))</f>
        <v/>
      </c>
      <c r="E851" s="27" t="s">
        <v>985</v>
      </c>
      <c r="F851" s="27" t="s">
        <v>954</v>
      </c>
      <c r="G851" s="15"/>
      <c r="H851" s="15" t="s">
        <v>909</v>
      </c>
      <c r="I851" s="28" t="str">
        <f>IF(ISERROR(VLOOKUP($B851&amp;" "&amp;$J851,Listas!$AB$4:$AC$16,2,FALSE)),"",VLOOKUP($B851&amp;" "&amp;$J851,Listas!$AB$4:$AC$16,2,FALSE))</f>
        <v/>
      </c>
      <c r="J851" s="15" t="str">
        <f>IF(ISERROR(VLOOKUP($H851,Listas!$L$4:$M$7,2,FALSE)),"",VLOOKUP($H851,Listas!$L$4:$M$7,2,FALSE))</f>
        <v/>
      </c>
      <c r="K851" s="29" t="str">
        <f t="shared" si="13"/>
        <v/>
      </c>
      <c r="L851" s="29" t="str">
        <f>IF(C851="no",VLOOKUP(B851,Listas!$R$4:$Z$17,9, FALSE),"Por favor, introduzca detalles aquí")</f>
        <v>Por favor, introduzca detalles aquí</v>
      </c>
      <c r="M851" s="30" t="str">
        <f>IF(ISERROR(VLOOKUP($E851,Listas!$T$4:$Y$44,5,FALSE)),"",VLOOKUP($E851,Listas!$T$4:$Y$44,5,FALSE))</f>
        <v/>
      </c>
      <c r="N851" s="30" t="str">
        <f>IF(ISERROR(VLOOKUP($E851,Listas!$T$4:$Y$44,6,FALSE)),"",VLOOKUP($E851,Listas!$T$4:$Y$44,6,FALSE))</f>
        <v/>
      </c>
    </row>
    <row r="852" spans="1:14" x14ac:dyDescent="0.25">
      <c r="A852" s="14"/>
      <c r="B852" s="23" t="s">
        <v>942</v>
      </c>
      <c r="C852" s="14" t="s">
        <v>934</v>
      </c>
      <c r="D852" s="27" t="str">
        <f>IF(ISERROR(VLOOKUP($B852,Listas!$R$4:$S$16,2,FALSE)),"",VLOOKUP($B852,Listas!$R$4:$S$16,2,FALSE))</f>
        <v/>
      </c>
      <c r="E852" s="27" t="s">
        <v>985</v>
      </c>
      <c r="F852" s="27" t="s">
        <v>954</v>
      </c>
      <c r="G852" s="15"/>
      <c r="H852" s="15" t="s">
        <v>909</v>
      </c>
      <c r="I852" s="28" t="str">
        <f>IF(ISERROR(VLOOKUP($B852&amp;" "&amp;$J852,Listas!$AB$4:$AC$16,2,FALSE)),"",VLOOKUP($B852&amp;" "&amp;$J852,Listas!$AB$4:$AC$16,2,FALSE))</f>
        <v/>
      </c>
      <c r="J852" s="15" t="str">
        <f>IF(ISERROR(VLOOKUP($H852,Listas!$L$4:$M$7,2,FALSE)),"",VLOOKUP($H852,Listas!$L$4:$M$7,2,FALSE))</f>
        <v/>
      </c>
      <c r="K852" s="29" t="str">
        <f t="shared" si="13"/>
        <v/>
      </c>
      <c r="L852" s="29" t="str">
        <f>IF(C852="no",VLOOKUP(B852,Listas!$R$4:$Z$17,9, FALSE),"Por favor, introduzca detalles aquí")</f>
        <v>Por favor, introduzca detalles aquí</v>
      </c>
      <c r="M852" s="30" t="str">
        <f>IF(ISERROR(VLOOKUP($E852,Listas!$T$4:$Y$44,5,FALSE)),"",VLOOKUP($E852,Listas!$T$4:$Y$44,5,FALSE))</f>
        <v/>
      </c>
      <c r="N852" s="30" t="str">
        <f>IF(ISERROR(VLOOKUP($E852,Listas!$T$4:$Y$44,6,FALSE)),"",VLOOKUP($E852,Listas!$T$4:$Y$44,6,FALSE))</f>
        <v/>
      </c>
    </row>
    <row r="853" spans="1:14" x14ac:dyDescent="0.25">
      <c r="A853" s="14"/>
      <c r="B853" s="23" t="s">
        <v>942</v>
      </c>
      <c r="C853" s="14" t="s">
        <v>934</v>
      </c>
      <c r="D853" s="27" t="str">
        <f>IF(ISERROR(VLOOKUP($B853,Listas!$R$4:$S$16,2,FALSE)),"",VLOOKUP($B853,Listas!$R$4:$S$16,2,FALSE))</f>
        <v/>
      </c>
      <c r="E853" s="27" t="s">
        <v>985</v>
      </c>
      <c r="F853" s="27" t="s">
        <v>954</v>
      </c>
      <c r="G853" s="15"/>
      <c r="H853" s="15" t="s">
        <v>909</v>
      </c>
      <c r="I853" s="28" t="str">
        <f>IF(ISERROR(VLOOKUP($B853&amp;" "&amp;$J853,Listas!$AB$4:$AC$16,2,FALSE)),"",VLOOKUP($B853&amp;" "&amp;$J853,Listas!$AB$4:$AC$16,2,FALSE))</f>
        <v/>
      </c>
      <c r="J853" s="15" t="str">
        <f>IF(ISERROR(VLOOKUP($H853,Listas!$L$4:$M$7,2,FALSE)),"",VLOOKUP($H853,Listas!$L$4:$M$7,2,FALSE))</f>
        <v/>
      </c>
      <c r="K853" s="29" t="str">
        <f t="shared" si="13"/>
        <v/>
      </c>
      <c r="L853" s="29" t="str">
        <f>IF(C853="no",VLOOKUP(B853,Listas!$R$4:$Z$17,9, FALSE),"Por favor, introduzca detalles aquí")</f>
        <v>Por favor, introduzca detalles aquí</v>
      </c>
      <c r="M853" s="30" t="str">
        <f>IF(ISERROR(VLOOKUP($E853,Listas!$T$4:$Y$44,5,FALSE)),"",VLOOKUP($E853,Listas!$T$4:$Y$44,5,FALSE))</f>
        <v/>
      </c>
      <c r="N853" s="30" t="str">
        <f>IF(ISERROR(VLOOKUP($E853,Listas!$T$4:$Y$44,6,FALSE)),"",VLOOKUP($E853,Listas!$T$4:$Y$44,6,FALSE))</f>
        <v/>
      </c>
    </row>
    <row r="854" spans="1:14" x14ac:dyDescent="0.25">
      <c r="A854" s="14"/>
      <c r="B854" s="23" t="s">
        <v>942</v>
      </c>
      <c r="C854" s="14" t="s">
        <v>934</v>
      </c>
      <c r="D854" s="27" t="str">
        <f>IF(ISERROR(VLOOKUP($B854,Listas!$R$4:$S$16,2,FALSE)),"",VLOOKUP($B854,Listas!$R$4:$S$16,2,FALSE))</f>
        <v/>
      </c>
      <c r="E854" s="27" t="s">
        <v>985</v>
      </c>
      <c r="F854" s="27" t="s">
        <v>954</v>
      </c>
      <c r="G854" s="15"/>
      <c r="H854" s="15" t="s">
        <v>909</v>
      </c>
      <c r="I854" s="28" t="str">
        <f>IF(ISERROR(VLOOKUP($B854&amp;" "&amp;$J854,Listas!$AB$4:$AC$16,2,FALSE)),"",VLOOKUP($B854&amp;" "&amp;$J854,Listas!$AB$4:$AC$16,2,FALSE))</f>
        <v/>
      </c>
      <c r="J854" s="15" t="str">
        <f>IF(ISERROR(VLOOKUP($H854,Listas!$L$4:$M$7,2,FALSE)),"",VLOOKUP($H854,Listas!$L$4:$M$7,2,FALSE))</f>
        <v/>
      </c>
      <c r="K854" s="29" t="str">
        <f t="shared" si="13"/>
        <v/>
      </c>
      <c r="L854" s="29" t="str">
        <f>IF(C854="no",VLOOKUP(B854,Listas!$R$4:$Z$17,9, FALSE),"Por favor, introduzca detalles aquí")</f>
        <v>Por favor, introduzca detalles aquí</v>
      </c>
      <c r="M854" s="30" t="str">
        <f>IF(ISERROR(VLOOKUP($E854,Listas!$T$4:$Y$44,5,FALSE)),"",VLOOKUP($E854,Listas!$T$4:$Y$44,5,FALSE))</f>
        <v/>
      </c>
      <c r="N854" s="30" t="str">
        <f>IF(ISERROR(VLOOKUP($E854,Listas!$T$4:$Y$44,6,FALSE)),"",VLOOKUP($E854,Listas!$T$4:$Y$44,6,FALSE))</f>
        <v/>
      </c>
    </row>
    <row r="855" spans="1:14" x14ac:dyDescent="0.25">
      <c r="A855" s="14"/>
      <c r="B855" s="23" t="s">
        <v>942</v>
      </c>
      <c r="C855" s="14" t="s">
        <v>934</v>
      </c>
      <c r="D855" s="27" t="str">
        <f>IF(ISERROR(VLOOKUP($B855,Listas!$R$4:$S$16,2,FALSE)),"",VLOOKUP($B855,Listas!$R$4:$S$16,2,FALSE))</f>
        <v/>
      </c>
      <c r="E855" s="27" t="s">
        <v>985</v>
      </c>
      <c r="F855" s="27" t="s">
        <v>954</v>
      </c>
      <c r="G855" s="15"/>
      <c r="H855" s="15" t="s">
        <v>909</v>
      </c>
      <c r="I855" s="28" t="str">
        <f>IF(ISERROR(VLOOKUP($B855&amp;" "&amp;$J855,Listas!$AB$4:$AC$16,2,FALSE)),"",VLOOKUP($B855&amp;" "&amp;$J855,Listas!$AB$4:$AC$16,2,FALSE))</f>
        <v/>
      </c>
      <c r="J855" s="15" t="str">
        <f>IF(ISERROR(VLOOKUP($H855,Listas!$L$4:$M$7,2,FALSE)),"",VLOOKUP($H855,Listas!$L$4:$M$7,2,FALSE))</f>
        <v/>
      </c>
      <c r="K855" s="29" t="str">
        <f t="shared" si="13"/>
        <v/>
      </c>
      <c r="L855" s="29" t="str">
        <f>IF(C855="no",VLOOKUP(B855,Listas!$R$4:$Z$17,9, FALSE),"Por favor, introduzca detalles aquí")</f>
        <v>Por favor, introduzca detalles aquí</v>
      </c>
      <c r="M855" s="30" t="str">
        <f>IF(ISERROR(VLOOKUP($E855,Listas!$T$4:$Y$44,5,FALSE)),"",VLOOKUP($E855,Listas!$T$4:$Y$44,5,FALSE))</f>
        <v/>
      </c>
      <c r="N855" s="30" t="str">
        <f>IF(ISERROR(VLOOKUP($E855,Listas!$T$4:$Y$44,6,FALSE)),"",VLOOKUP($E855,Listas!$T$4:$Y$44,6,FALSE))</f>
        <v/>
      </c>
    </row>
    <row r="856" spans="1:14" x14ac:dyDescent="0.25">
      <c r="A856" s="14"/>
      <c r="B856" s="23" t="s">
        <v>942</v>
      </c>
      <c r="C856" s="14" t="s">
        <v>934</v>
      </c>
      <c r="D856" s="27" t="str">
        <f>IF(ISERROR(VLOOKUP($B856,Listas!$R$4:$S$16,2,FALSE)),"",VLOOKUP($B856,Listas!$R$4:$S$16,2,FALSE))</f>
        <v/>
      </c>
      <c r="E856" s="27" t="s">
        <v>985</v>
      </c>
      <c r="F856" s="27" t="s">
        <v>954</v>
      </c>
      <c r="G856" s="15"/>
      <c r="H856" s="15" t="s">
        <v>909</v>
      </c>
      <c r="I856" s="28" t="str">
        <f>IF(ISERROR(VLOOKUP($B856&amp;" "&amp;$J856,Listas!$AB$4:$AC$16,2,FALSE)),"",VLOOKUP($B856&amp;" "&amp;$J856,Listas!$AB$4:$AC$16,2,FALSE))</f>
        <v/>
      </c>
      <c r="J856" s="15" t="str">
        <f>IF(ISERROR(VLOOKUP($H856,Listas!$L$4:$M$7,2,FALSE)),"",VLOOKUP($H856,Listas!$L$4:$M$7,2,FALSE))</f>
        <v/>
      </c>
      <c r="K856" s="29" t="str">
        <f t="shared" si="13"/>
        <v/>
      </c>
      <c r="L856" s="29" t="str">
        <f>IF(C856="no",VLOOKUP(B856,Listas!$R$4:$Z$17,9, FALSE),"Por favor, introduzca detalles aquí")</f>
        <v>Por favor, introduzca detalles aquí</v>
      </c>
      <c r="M856" s="30" t="str">
        <f>IF(ISERROR(VLOOKUP($E856,Listas!$T$4:$Y$44,5,FALSE)),"",VLOOKUP($E856,Listas!$T$4:$Y$44,5,FALSE))</f>
        <v/>
      </c>
      <c r="N856" s="30" t="str">
        <f>IF(ISERROR(VLOOKUP($E856,Listas!$T$4:$Y$44,6,FALSE)),"",VLOOKUP($E856,Listas!$T$4:$Y$44,6,FALSE))</f>
        <v/>
      </c>
    </row>
    <row r="857" spans="1:14" x14ac:dyDescent="0.25">
      <c r="A857" s="14"/>
      <c r="B857" s="23" t="s">
        <v>942</v>
      </c>
      <c r="C857" s="14" t="s">
        <v>934</v>
      </c>
      <c r="D857" s="27" t="str">
        <f>IF(ISERROR(VLOOKUP($B857,Listas!$R$4:$S$16,2,FALSE)),"",VLOOKUP($B857,Listas!$R$4:$S$16,2,FALSE))</f>
        <v/>
      </c>
      <c r="E857" s="27" t="s">
        <v>985</v>
      </c>
      <c r="F857" s="27" t="s">
        <v>954</v>
      </c>
      <c r="G857" s="15"/>
      <c r="H857" s="15" t="s">
        <v>909</v>
      </c>
      <c r="I857" s="28" t="str">
        <f>IF(ISERROR(VLOOKUP($B857&amp;" "&amp;$J857,Listas!$AB$4:$AC$16,2,FALSE)),"",VLOOKUP($B857&amp;" "&amp;$J857,Listas!$AB$4:$AC$16,2,FALSE))</f>
        <v/>
      </c>
      <c r="J857" s="15" t="str">
        <f>IF(ISERROR(VLOOKUP($H857,Listas!$L$4:$M$7,2,FALSE)),"",VLOOKUP($H857,Listas!$L$4:$M$7,2,FALSE))</f>
        <v/>
      </c>
      <c r="K857" s="29" t="str">
        <f t="shared" si="13"/>
        <v/>
      </c>
      <c r="L857" s="29" t="str">
        <f>IF(C857="no",VLOOKUP(B857,Listas!$R$4:$Z$17,9, FALSE),"Por favor, introduzca detalles aquí")</f>
        <v>Por favor, introduzca detalles aquí</v>
      </c>
      <c r="M857" s="30" t="str">
        <f>IF(ISERROR(VLOOKUP($E857,Listas!$T$4:$Y$44,5,FALSE)),"",VLOOKUP($E857,Listas!$T$4:$Y$44,5,FALSE))</f>
        <v/>
      </c>
      <c r="N857" s="30" t="str">
        <f>IF(ISERROR(VLOOKUP($E857,Listas!$T$4:$Y$44,6,FALSE)),"",VLOOKUP($E857,Listas!$T$4:$Y$44,6,FALSE))</f>
        <v/>
      </c>
    </row>
    <row r="858" spans="1:14" x14ac:dyDescent="0.25">
      <c r="A858" s="14"/>
      <c r="B858" s="23" t="s">
        <v>942</v>
      </c>
      <c r="C858" s="14" t="s">
        <v>934</v>
      </c>
      <c r="D858" s="27" t="str">
        <f>IF(ISERROR(VLOOKUP($B858,Listas!$R$4:$S$16,2,FALSE)),"",VLOOKUP($B858,Listas!$R$4:$S$16,2,FALSE))</f>
        <v/>
      </c>
      <c r="E858" s="27" t="s">
        <v>985</v>
      </c>
      <c r="F858" s="27" t="s">
        <v>954</v>
      </c>
      <c r="G858" s="15"/>
      <c r="H858" s="15" t="s">
        <v>909</v>
      </c>
      <c r="I858" s="28" t="str">
        <f>IF(ISERROR(VLOOKUP($B858&amp;" "&amp;$J858,Listas!$AB$4:$AC$16,2,FALSE)),"",VLOOKUP($B858&amp;" "&amp;$J858,Listas!$AB$4:$AC$16,2,FALSE))</f>
        <v/>
      </c>
      <c r="J858" s="15" t="str">
        <f>IF(ISERROR(VLOOKUP($H858,Listas!$L$4:$M$7,2,FALSE)),"",VLOOKUP($H858,Listas!$L$4:$M$7,2,FALSE))</f>
        <v/>
      </c>
      <c r="K858" s="29" t="str">
        <f t="shared" si="13"/>
        <v/>
      </c>
      <c r="L858" s="29" t="str">
        <f>IF(C858="no",VLOOKUP(B858,Listas!$R$4:$Z$17,9, FALSE),"Por favor, introduzca detalles aquí")</f>
        <v>Por favor, introduzca detalles aquí</v>
      </c>
      <c r="M858" s="30" t="str">
        <f>IF(ISERROR(VLOOKUP($E858,Listas!$T$4:$Y$44,5,FALSE)),"",VLOOKUP($E858,Listas!$T$4:$Y$44,5,FALSE))</f>
        <v/>
      </c>
      <c r="N858" s="30" t="str">
        <f>IF(ISERROR(VLOOKUP($E858,Listas!$T$4:$Y$44,6,FALSE)),"",VLOOKUP($E858,Listas!$T$4:$Y$44,6,FALSE))</f>
        <v/>
      </c>
    </row>
    <row r="859" spans="1:14" x14ac:dyDescent="0.25">
      <c r="A859" s="14"/>
      <c r="B859" s="23" t="s">
        <v>942</v>
      </c>
      <c r="C859" s="14" t="s">
        <v>934</v>
      </c>
      <c r="D859" s="27" t="str">
        <f>IF(ISERROR(VLOOKUP($B859,Listas!$R$4:$S$16,2,FALSE)),"",VLOOKUP($B859,Listas!$R$4:$S$16,2,FALSE))</f>
        <v/>
      </c>
      <c r="E859" s="27" t="s">
        <v>985</v>
      </c>
      <c r="F859" s="27" t="s">
        <v>954</v>
      </c>
      <c r="G859" s="15"/>
      <c r="H859" s="15" t="s">
        <v>909</v>
      </c>
      <c r="I859" s="28" t="str">
        <f>IF(ISERROR(VLOOKUP($B859&amp;" "&amp;$J859,Listas!$AB$4:$AC$16,2,FALSE)),"",VLOOKUP($B859&amp;" "&amp;$J859,Listas!$AB$4:$AC$16,2,FALSE))</f>
        <v/>
      </c>
      <c r="J859" s="15" t="str">
        <f>IF(ISERROR(VLOOKUP($H859,Listas!$L$4:$M$7,2,FALSE)),"",VLOOKUP($H859,Listas!$L$4:$M$7,2,FALSE))</f>
        <v/>
      </c>
      <c r="K859" s="29" t="str">
        <f t="shared" si="13"/>
        <v/>
      </c>
      <c r="L859" s="29" t="str">
        <f>IF(C859="no",VLOOKUP(B859,Listas!$R$4:$Z$17,9, FALSE),"Por favor, introduzca detalles aquí")</f>
        <v>Por favor, introduzca detalles aquí</v>
      </c>
      <c r="M859" s="30" t="str">
        <f>IF(ISERROR(VLOOKUP($E859,Listas!$T$4:$Y$44,5,FALSE)),"",VLOOKUP($E859,Listas!$T$4:$Y$44,5,FALSE))</f>
        <v/>
      </c>
      <c r="N859" s="30" t="str">
        <f>IF(ISERROR(VLOOKUP($E859,Listas!$T$4:$Y$44,6,FALSE)),"",VLOOKUP($E859,Listas!$T$4:$Y$44,6,FALSE))</f>
        <v/>
      </c>
    </row>
    <row r="860" spans="1:14" x14ac:dyDescent="0.25">
      <c r="A860" s="14"/>
      <c r="B860" s="23" t="s">
        <v>942</v>
      </c>
      <c r="C860" s="14" t="s">
        <v>934</v>
      </c>
      <c r="D860" s="27" t="str">
        <f>IF(ISERROR(VLOOKUP($B860,Listas!$R$4:$S$16,2,FALSE)),"",VLOOKUP($B860,Listas!$R$4:$S$16,2,FALSE))</f>
        <v/>
      </c>
      <c r="E860" s="27" t="s">
        <v>985</v>
      </c>
      <c r="F860" s="27" t="s">
        <v>954</v>
      </c>
      <c r="G860" s="15"/>
      <c r="H860" s="15" t="s">
        <v>909</v>
      </c>
      <c r="I860" s="28" t="str">
        <f>IF(ISERROR(VLOOKUP($B860&amp;" "&amp;$J860,Listas!$AB$4:$AC$16,2,FALSE)),"",VLOOKUP($B860&amp;" "&amp;$J860,Listas!$AB$4:$AC$16,2,FALSE))</f>
        <v/>
      </c>
      <c r="J860" s="15" t="str">
        <f>IF(ISERROR(VLOOKUP($H860,Listas!$L$4:$M$7,2,FALSE)),"",VLOOKUP($H860,Listas!$L$4:$M$7,2,FALSE))</f>
        <v/>
      </c>
      <c r="K860" s="29" t="str">
        <f t="shared" si="13"/>
        <v/>
      </c>
      <c r="L860" s="29" t="str">
        <f>IF(C860="no",VLOOKUP(B860,Listas!$R$4:$Z$17,9, FALSE),"Por favor, introduzca detalles aquí")</f>
        <v>Por favor, introduzca detalles aquí</v>
      </c>
      <c r="M860" s="30" t="str">
        <f>IF(ISERROR(VLOOKUP($E860,Listas!$T$4:$Y$44,5,FALSE)),"",VLOOKUP($E860,Listas!$T$4:$Y$44,5,FALSE))</f>
        <v/>
      </c>
      <c r="N860" s="30" t="str">
        <f>IF(ISERROR(VLOOKUP($E860,Listas!$T$4:$Y$44,6,FALSE)),"",VLOOKUP($E860,Listas!$T$4:$Y$44,6,FALSE))</f>
        <v/>
      </c>
    </row>
    <row r="861" spans="1:14" x14ac:dyDescent="0.25">
      <c r="A861" s="14"/>
      <c r="B861" s="23" t="s">
        <v>942</v>
      </c>
      <c r="C861" s="14" t="s">
        <v>934</v>
      </c>
      <c r="D861" s="27" t="str">
        <f>IF(ISERROR(VLOOKUP($B861,Listas!$R$4:$S$16,2,FALSE)),"",VLOOKUP($B861,Listas!$R$4:$S$16,2,FALSE))</f>
        <v/>
      </c>
      <c r="E861" s="27" t="s">
        <v>985</v>
      </c>
      <c r="F861" s="27" t="s">
        <v>954</v>
      </c>
      <c r="G861" s="15"/>
      <c r="H861" s="15" t="s">
        <v>909</v>
      </c>
      <c r="I861" s="28" t="str">
        <f>IF(ISERROR(VLOOKUP($B861&amp;" "&amp;$J861,Listas!$AB$4:$AC$16,2,FALSE)),"",VLOOKUP($B861&amp;" "&amp;$J861,Listas!$AB$4:$AC$16,2,FALSE))</f>
        <v/>
      </c>
      <c r="J861" s="15" t="str">
        <f>IF(ISERROR(VLOOKUP($H861,Listas!$L$4:$M$7,2,FALSE)),"",VLOOKUP($H861,Listas!$L$4:$M$7,2,FALSE))</f>
        <v/>
      </c>
      <c r="K861" s="29" t="str">
        <f t="shared" si="13"/>
        <v/>
      </c>
      <c r="L861" s="29" t="str">
        <f>IF(C861="no",VLOOKUP(B861,Listas!$R$4:$Z$17,9, FALSE),"Por favor, introduzca detalles aquí")</f>
        <v>Por favor, introduzca detalles aquí</v>
      </c>
      <c r="M861" s="30" t="str">
        <f>IF(ISERROR(VLOOKUP($E861,Listas!$T$4:$Y$44,5,FALSE)),"",VLOOKUP($E861,Listas!$T$4:$Y$44,5,FALSE))</f>
        <v/>
      </c>
      <c r="N861" s="30" t="str">
        <f>IF(ISERROR(VLOOKUP($E861,Listas!$T$4:$Y$44,6,FALSE)),"",VLOOKUP($E861,Listas!$T$4:$Y$44,6,FALSE))</f>
        <v/>
      </c>
    </row>
    <row r="862" spans="1:14" x14ac:dyDescent="0.25">
      <c r="A862" s="14"/>
      <c r="B862" s="23" t="s">
        <v>942</v>
      </c>
      <c r="C862" s="14" t="s">
        <v>934</v>
      </c>
      <c r="D862" s="27" t="str">
        <f>IF(ISERROR(VLOOKUP($B862,Listas!$R$4:$S$16,2,FALSE)),"",VLOOKUP($B862,Listas!$R$4:$S$16,2,FALSE))</f>
        <v/>
      </c>
      <c r="E862" s="27" t="s">
        <v>985</v>
      </c>
      <c r="F862" s="27" t="s">
        <v>954</v>
      </c>
      <c r="G862" s="15"/>
      <c r="H862" s="15" t="s">
        <v>909</v>
      </c>
      <c r="I862" s="28" t="str">
        <f>IF(ISERROR(VLOOKUP($B862&amp;" "&amp;$J862,Listas!$AB$4:$AC$16,2,FALSE)),"",VLOOKUP($B862&amp;" "&amp;$J862,Listas!$AB$4:$AC$16,2,FALSE))</f>
        <v/>
      </c>
      <c r="J862" s="15" t="str">
        <f>IF(ISERROR(VLOOKUP($H862,Listas!$L$4:$M$7,2,FALSE)),"",VLOOKUP($H862,Listas!$L$4:$M$7,2,FALSE))</f>
        <v/>
      </c>
      <c r="K862" s="29" t="str">
        <f t="shared" si="13"/>
        <v/>
      </c>
      <c r="L862" s="29" t="str">
        <f>IF(C862="no",VLOOKUP(B862,Listas!$R$4:$Z$17,9, FALSE),"Por favor, introduzca detalles aquí")</f>
        <v>Por favor, introduzca detalles aquí</v>
      </c>
      <c r="M862" s="30" t="str">
        <f>IF(ISERROR(VLOOKUP($E862,Listas!$T$4:$Y$44,5,FALSE)),"",VLOOKUP($E862,Listas!$T$4:$Y$44,5,FALSE))</f>
        <v/>
      </c>
      <c r="N862" s="30" t="str">
        <f>IF(ISERROR(VLOOKUP($E862,Listas!$T$4:$Y$44,6,FALSE)),"",VLOOKUP($E862,Listas!$T$4:$Y$44,6,FALSE))</f>
        <v/>
      </c>
    </row>
    <row r="863" spans="1:14" x14ac:dyDescent="0.25">
      <c r="A863" s="14"/>
      <c r="B863" s="23" t="s">
        <v>942</v>
      </c>
      <c r="C863" s="14" t="s">
        <v>934</v>
      </c>
      <c r="D863" s="27" t="str">
        <f>IF(ISERROR(VLOOKUP($B863,Listas!$R$4:$S$16,2,FALSE)),"",VLOOKUP($B863,Listas!$R$4:$S$16,2,FALSE))</f>
        <v/>
      </c>
      <c r="E863" s="27" t="s">
        <v>985</v>
      </c>
      <c r="F863" s="27" t="s">
        <v>954</v>
      </c>
      <c r="G863" s="15"/>
      <c r="H863" s="15" t="s">
        <v>909</v>
      </c>
      <c r="I863" s="28" t="str">
        <f>IF(ISERROR(VLOOKUP($B863&amp;" "&amp;$J863,Listas!$AB$4:$AC$16,2,FALSE)),"",VLOOKUP($B863&amp;" "&amp;$J863,Listas!$AB$4:$AC$16,2,FALSE))</f>
        <v/>
      </c>
      <c r="J863" s="15" t="str">
        <f>IF(ISERROR(VLOOKUP($H863,Listas!$L$4:$M$7,2,FALSE)),"",VLOOKUP($H863,Listas!$L$4:$M$7,2,FALSE))</f>
        <v/>
      </c>
      <c r="K863" s="29" t="str">
        <f t="shared" si="13"/>
        <v/>
      </c>
      <c r="L863" s="29" t="str">
        <f>IF(C863="no",VLOOKUP(B863,Listas!$R$4:$Z$17,9, FALSE),"Por favor, introduzca detalles aquí")</f>
        <v>Por favor, introduzca detalles aquí</v>
      </c>
      <c r="M863" s="30" t="str">
        <f>IF(ISERROR(VLOOKUP($E863,Listas!$T$4:$Y$44,5,FALSE)),"",VLOOKUP($E863,Listas!$T$4:$Y$44,5,FALSE))</f>
        <v/>
      </c>
      <c r="N863" s="30" t="str">
        <f>IF(ISERROR(VLOOKUP($E863,Listas!$T$4:$Y$44,6,FALSE)),"",VLOOKUP($E863,Listas!$T$4:$Y$44,6,FALSE))</f>
        <v/>
      </c>
    </row>
    <row r="864" spans="1:14" x14ac:dyDescent="0.25">
      <c r="A864" s="14"/>
      <c r="B864" s="23" t="s">
        <v>942</v>
      </c>
      <c r="C864" s="14" t="s">
        <v>934</v>
      </c>
      <c r="D864" s="27" t="str">
        <f>IF(ISERROR(VLOOKUP($B864,Listas!$R$4:$S$16,2,FALSE)),"",VLOOKUP($B864,Listas!$R$4:$S$16,2,FALSE))</f>
        <v/>
      </c>
      <c r="E864" s="27" t="s">
        <v>985</v>
      </c>
      <c r="F864" s="27" t="s">
        <v>954</v>
      </c>
      <c r="G864" s="15"/>
      <c r="H864" s="15" t="s">
        <v>909</v>
      </c>
      <c r="I864" s="28" t="str">
        <f>IF(ISERROR(VLOOKUP($B864&amp;" "&amp;$J864,Listas!$AB$4:$AC$16,2,FALSE)),"",VLOOKUP($B864&amp;" "&amp;$J864,Listas!$AB$4:$AC$16,2,FALSE))</f>
        <v/>
      </c>
      <c r="J864" s="15" t="str">
        <f>IF(ISERROR(VLOOKUP($H864,Listas!$L$4:$M$7,2,FALSE)),"",VLOOKUP($H864,Listas!$L$4:$M$7,2,FALSE))</f>
        <v/>
      </c>
      <c r="K864" s="29" t="str">
        <f t="shared" si="13"/>
        <v/>
      </c>
      <c r="L864" s="29" t="str">
        <f>IF(C864="no",VLOOKUP(B864,Listas!$R$4:$Z$17,9, FALSE),"Por favor, introduzca detalles aquí")</f>
        <v>Por favor, introduzca detalles aquí</v>
      </c>
      <c r="M864" s="30" t="str">
        <f>IF(ISERROR(VLOOKUP($E864,Listas!$T$4:$Y$44,5,FALSE)),"",VLOOKUP($E864,Listas!$T$4:$Y$44,5,FALSE))</f>
        <v/>
      </c>
      <c r="N864" s="30" t="str">
        <f>IF(ISERROR(VLOOKUP($E864,Listas!$T$4:$Y$44,6,FALSE)),"",VLOOKUP($E864,Listas!$T$4:$Y$44,6,FALSE))</f>
        <v/>
      </c>
    </row>
    <row r="865" spans="1:14" x14ac:dyDescent="0.25">
      <c r="A865" s="14"/>
      <c r="B865" s="23" t="s">
        <v>942</v>
      </c>
      <c r="C865" s="14" t="s">
        <v>934</v>
      </c>
      <c r="D865" s="27" t="str">
        <f>IF(ISERROR(VLOOKUP($B865,Listas!$R$4:$S$16,2,FALSE)),"",VLOOKUP($B865,Listas!$R$4:$S$16,2,FALSE))</f>
        <v/>
      </c>
      <c r="E865" s="27" t="s">
        <v>985</v>
      </c>
      <c r="F865" s="27" t="s">
        <v>954</v>
      </c>
      <c r="G865" s="15"/>
      <c r="H865" s="15" t="s">
        <v>909</v>
      </c>
      <c r="I865" s="28" t="str">
        <f>IF(ISERROR(VLOOKUP($B865&amp;" "&amp;$J865,Listas!$AB$4:$AC$16,2,FALSE)),"",VLOOKUP($B865&amp;" "&amp;$J865,Listas!$AB$4:$AC$16,2,FALSE))</f>
        <v/>
      </c>
      <c r="J865" s="15" t="str">
        <f>IF(ISERROR(VLOOKUP($H865,Listas!$L$4:$M$7,2,FALSE)),"",VLOOKUP($H865,Listas!$L$4:$M$7,2,FALSE))</f>
        <v/>
      </c>
      <c r="K865" s="29" t="str">
        <f t="shared" si="13"/>
        <v/>
      </c>
      <c r="L865" s="29" t="str">
        <f>IF(C865="no",VLOOKUP(B865,Listas!$R$4:$Z$17,9, FALSE),"Por favor, introduzca detalles aquí")</f>
        <v>Por favor, introduzca detalles aquí</v>
      </c>
      <c r="M865" s="30" t="str">
        <f>IF(ISERROR(VLOOKUP($E865,Listas!$T$4:$Y$44,5,FALSE)),"",VLOOKUP($E865,Listas!$T$4:$Y$44,5,FALSE))</f>
        <v/>
      </c>
      <c r="N865" s="30" t="str">
        <f>IF(ISERROR(VLOOKUP($E865,Listas!$T$4:$Y$44,6,FALSE)),"",VLOOKUP($E865,Listas!$T$4:$Y$44,6,FALSE))</f>
        <v/>
      </c>
    </row>
    <row r="866" spans="1:14" x14ac:dyDescent="0.25">
      <c r="A866" s="14"/>
      <c r="B866" s="23" t="s">
        <v>942</v>
      </c>
      <c r="C866" s="14" t="s">
        <v>934</v>
      </c>
      <c r="D866" s="27" t="str">
        <f>IF(ISERROR(VLOOKUP($B866,Listas!$R$4:$S$16,2,FALSE)),"",VLOOKUP($B866,Listas!$R$4:$S$16,2,FALSE))</f>
        <v/>
      </c>
      <c r="E866" s="27" t="s">
        <v>985</v>
      </c>
      <c r="F866" s="27" t="s">
        <v>954</v>
      </c>
      <c r="G866" s="15"/>
      <c r="H866" s="15" t="s">
        <v>909</v>
      </c>
      <c r="I866" s="28" t="str">
        <f>IF(ISERROR(VLOOKUP($B866&amp;" "&amp;$J866,Listas!$AB$4:$AC$16,2,FALSE)),"",VLOOKUP($B866&amp;" "&amp;$J866,Listas!$AB$4:$AC$16,2,FALSE))</f>
        <v/>
      </c>
      <c r="J866" s="15" t="str">
        <f>IF(ISERROR(VLOOKUP($H866,Listas!$L$4:$M$7,2,FALSE)),"",VLOOKUP($H866,Listas!$L$4:$M$7,2,FALSE))</f>
        <v/>
      </c>
      <c r="K866" s="29" t="str">
        <f t="shared" si="13"/>
        <v/>
      </c>
      <c r="L866" s="29" t="str">
        <f>IF(C866="no",VLOOKUP(B866,Listas!$R$4:$Z$17,9, FALSE),"Por favor, introduzca detalles aquí")</f>
        <v>Por favor, introduzca detalles aquí</v>
      </c>
      <c r="M866" s="30" t="str">
        <f>IF(ISERROR(VLOOKUP($E866,Listas!$T$4:$Y$44,5,FALSE)),"",VLOOKUP($E866,Listas!$T$4:$Y$44,5,FALSE))</f>
        <v/>
      </c>
      <c r="N866" s="30" t="str">
        <f>IF(ISERROR(VLOOKUP($E866,Listas!$T$4:$Y$44,6,FALSE)),"",VLOOKUP($E866,Listas!$T$4:$Y$44,6,FALSE))</f>
        <v/>
      </c>
    </row>
    <row r="867" spans="1:14" x14ac:dyDescent="0.25">
      <c r="A867" s="14"/>
      <c r="B867" s="23" t="s">
        <v>942</v>
      </c>
      <c r="C867" s="14" t="s">
        <v>934</v>
      </c>
      <c r="D867" s="27" t="str">
        <f>IF(ISERROR(VLOOKUP($B867,Listas!$R$4:$S$16,2,FALSE)),"",VLOOKUP($B867,Listas!$R$4:$S$16,2,FALSE))</f>
        <v/>
      </c>
      <c r="E867" s="27" t="s">
        <v>985</v>
      </c>
      <c r="F867" s="27" t="s">
        <v>954</v>
      </c>
      <c r="G867" s="15"/>
      <c r="H867" s="15" t="s">
        <v>909</v>
      </c>
      <c r="I867" s="28" t="str">
        <f>IF(ISERROR(VLOOKUP($B867&amp;" "&amp;$J867,Listas!$AB$4:$AC$16,2,FALSE)),"",VLOOKUP($B867&amp;" "&amp;$J867,Listas!$AB$4:$AC$16,2,FALSE))</f>
        <v/>
      </c>
      <c r="J867" s="15" t="str">
        <f>IF(ISERROR(VLOOKUP($H867,Listas!$L$4:$M$7,2,FALSE)),"",VLOOKUP($H867,Listas!$L$4:$M$7,2,FALSE))</f>
        <v/>
      </c>
      <c r="K867" s="29" t="str">
        <f t="shared" si="13"/>
        <v/>
      </c>
      <c r="L867" s="29" t="str">
        <f>IF(C867="no",VLOOKUP(B867,Listas!$R$4:$Z$17,9, FALSE),"Por favor, introduzca detalles aquí")</f>
        <v>Por favor, introduzca detalles aquí</v>
      </c>
      <c r="M867" s="30" t="str">
        <f>IF(ISERROR(VLOOKUP($E867,Listas!$T$4:$Y$44,5,FALSE)),"",VLOOKUP($E867,Listas!$T$4:$Y$44,5,FALSE))</f>
        <v/>
      </c>
      <c r="N867" s="30" t="str">
        <f>IF(ISERROR(VLOOKUP($E867,Listas!$T$4:$Y$44,6,FALSE)),"",VLOOKUP($E867,Listas!$T$4:$Y$44,6,FALSE))</f>
        <v/>
      </c>
    </row>
    <row r="868" spans="1:14" x14ac:dyDescent="0.25">
      <c r="A868" s="14"/>
      <c r="B868" s="23" t="s">
        <v>942</v>
      </c>
      <c r="C868" s="14" t="s">
        <v>934</v>
      </c>
      <c r="D868" s="27" t="str">
        <f>IF(ISERROR(VLOOKUP($B868,Listas!$R$4:$S$16,2,FALSE)),"",VLOOKUP($B868,Listas!$R$4:$S$16,2,FALSE))</f>
        <v/>
      </c>
      <c r="E868" s="27" t="s">
        <v>985</v>
      </c>
      <c r="F868" s="27" t="s">
        <v>954</v>
      </c>
      <c r="G868" s="15"/>
      <c r="H868" s="15" t="s">
        <v>909</v>
      </c>
      <c r="I868" s="28" t="str">
        <f>IF(ISERROR(VLOOKUP($B868&amp;" "&amp;$J868,Listas!$AB$4:$AC$16,2,FALSE)),"",VLOOKUP($B868&amp;" "&amp;$J868,Listas!$AB$4:$AC$16,2,FALSE))</f>
        <v/>
      </c>
      <c r="J868" s="15" t="str">
        <f>IF(ISERROR(VLOOKUP($H868,Listas!$L$4:$M$7,2,FALSE)),"",VLOOKUP($H868,Listas!$L$4:$M$7,2,FALSE))</f>
        <v/>
      </c>
      <c r="K868" s="29" t="str">
        <f t="shared" si="13"/>
        <v/>
      </c>
      <c r="L868" s="29" t="str">
        <f>IF(C868="no",VLOOKUP(B868,Listas!$R$4:$Z$17,9, FALSE),"Por favor, introduzca detalles aquí")</f>
        <v>Por favor, introduzca detalles aquí</v>
      </c>
      <c r="M868" s="30" t="str">
        <f>IF(ISERROR(VLOOKUP($E868,Listas!$T$4:$Y$44,5,FALSE)),"",VLOOKUP($E868,Listas!$T$4:$Y$44,5,FALSE))</f>
        <v/>
      </c>
      <c r="N868" s="30" t="str">
        <f>IF(ISERROR(VLOOKUP($E868,Listas!$T$4:$Y$44,6,FALSE)),"",VLOOKUP($E868,Listas!$T$4:$Y$44,6,FALSE))</f>
        <v/>
      </c>
    </row>
    <row r="869" spans="1:14" x14ac:dyDescent="0.25">
      <c r="A869" s="14"/>
      <c r="B869" s="23" t="s">
        <v>942</v>
      </c>
      <c r="C869" s="14" t="s">
        <v>934</v>
      </c>
      <c r="D869" s="27" t="str">
        <f>IF(ISERROR(VLOOKUP($B869,Listas!$R$4:$S$16,2,FALSE)),"",VLOOKUP($B869,Listas!$R$4:$S$16,2,FALSE))</f>
        <v/>
      </c>
      <c r="E869" s="27" t="s">
        <v>985</v>
      </c>
      <c r="F869" s="27" t="s">
        <v>954</v>
      </c>
      <c r="G869" s="15"/>
      <c r="H869" s="15" t="s">
        <v>909</v>
      </c>
      <c r="I869" s="28" t="str">
        <f>IF(ISERROR(VLOOKUP($B869&amp;" "&amp;$J869,Listas!$AB$4:$AC$16,2,FALSE)),"",VLOOKUP($B869&amp;" "&amp;$J869,Listas!$AB$4:$AC$16,2,FALSE))</f>
        <v/>
      </c>
      <c r="J869" s="15" t="str">
        <f>IF(ISERROR(VLOOKUP($H869,Listas!$L$4:$M$7,2,FALSE)),"",VLOOKUP($H869,Listas!$L$4:$M$7,2,FALSE))</f>
        <v/>
      </c>
      <c r="K869" s="29" t="str">
        <f t="shared" si="13"/>
        <v/>
      </c>
      <c r="L869" s="29" t="str">
        <f>IF(C869="no",VLOOKUP(B869,Listas!$R$4:$Z$17,9, FALSE),"Por favor, introduzca detalles aquí")</f>
        <v>Por favor, introduzca detalles aquí</v>
      </c>
      <c r="M869" s="30" t="str">
        <f>IF(ISERROR(VLOOKUP($E869,Listas!$T$4:$Y$44,5,FALSE)),"",VLOOKUP($E869,Listas!$T$4:$Y$44,5,FALSE))</f>
        <v/>
      </c>
      <c r="N869" s="30" t="str">
        <f>IF(ISERROR(VLOOKUP($E869,Listas!$T$4:$Y$44,6,FALSE)),"",VLOOKUP($E869,Listas!$T$4:$Y$44,6,FALSE))</f>
        <v/>
      </c>
    </row>
    <row r="870" spans="1:14" x14ac:dyDescent="0.25">
      <c r="A870" s="14"/>
      <c r="B870" s="23" t="s">
        <v>942</v>
      </c>
      <c r="C870" s="14" t="s">
        <v>934</v>
      </c>
      <c r="D870" s="27" t="str">
        <f>IF(ISERROR(VLOOKUP($B870,Listas!$R$4:$S$16,2,FALSE)),"",VLOOKUP($B870,Listas!$R$4:$S$16,2,FALSE))</f>
        <v/>
      </c>
      <c r="E870" s="27" t="s">
        <v>985</v>
      </c>
      <c r="F870" s="27" t="s">
        <v>954</v>
      </c>
      <c r="G870" s="15"/>
      <c r="H870" s="15" t="s">
        <v>909</v>
      </c>
      <c r="I870" s="28" t="str">
        <f>IF(ISERROR(VLOOKUP($B870&amp;" "&amp;$J870,Listas!$AB$4:$AC$16,2,FALSE)),"",VLOOKUP($B870&amp;" "&amp;$J870,Listas!$AB$4:$AC$16,2,FALSE))</f>
        <v/>
      </c>
      <c r="J870" s="15" t="str">
        <f>IF(ISERROR(VLOOKUP($H870,Listas!$L$4:$M$7,2,FALSE)),"",VLOOKUP($H870,Listas!$L$4:$M$7,2,FALSE))</f>
        <v/>
      </c>
      <c r="K870" s="29" t="str">
        <f t="shared" si="13"/>
        <v/>
      </c>
      <c r="L870" s="29" t="str">
        <f>IF(C870="no",VLOOKUP(B870,Listas!$R$4:$Z$17,9, FALSE),"Por favor, introduzca detalles aquí")</f>
        <v>Por favor, introduzca detalles aquí</v>
      </c>
      <c r="M870" s="30" t="str">
        <f>IF(ISERROR(VLOOKUP($E870,Listas!$T$4:$Y$44,5,FALSE)),"",VLOOKUP($E870,Listas!$T$4:$Y$44,5,FALSE))</f>
        <v/>
      </c>
      <c r="N870" s="30" t="str">
        <f>IF(ISERROR(VLOOKUP($E870,Listas!$T$4:$Y$44,6,FALSE)),"",VLOOKUP($E870,Listas!$T$4:$Y$44,6,FALSE))</f>
        <v/>
      </c>
    </row>
    <row r="871" spans="1:14" x14ac:dyDescent="0.25">
      <c r="A871" s="14"/>
      <c r="B871" s="23" t="s">
        <v>942</v>
      </c>
      <c r="C871" s="14" t="s">
        <v>934</v>
      </c>
      <c r="D871" s="27" t="str">
        <f>IF(ISERROR(VLOOKUP($B871,Listas!$R$4:$S$16,2,FALSE)),"",VLOOKUP($B871,Listas!$R$4:$S$16,2,FALSE))</f>
        <v/>
      </c>
      <c r="E871" s="27" t="s">
        <v>985</v>
      </c>
      <c r="F871" s="27" t="s">
        <v>954</v>
      </c>
      <c r="G871" s="15"/>
      <c r="H871" s="15" t="s">
        <v>909</v>
      </c>
      <c r="I871" s="28" t="str">
        <f>IF(ISERROR(VLOOKUP($B871&amp;" "&amp;$J871,Listas!$AB$4:$AC$16,2,FALSE)),"",VLOOKUP($B871&amp;" "&amp;$J871,Listas!$AB$4:$AC$16,2,FALSE))</f>
        <v/>
      </c>
      <c r="J871" s="15" t="str">
        <f>IF(ISERROR(VLOOKUP($H871,Listas!$L$4:$M$7,2,FALSE)),"",VLOOKUP($H871,Listas!$L$4:$M$7,2,FALSE))</f>
        <v/>
      </c>
      <c r="K871" s="29" t="str">
        <f t="shared" si="13"/>
        <v/>
      </c>
      <c r="L871" s="29" t="str">
        <f>IF(C871="no",VLOOKUP(B871,Listas!$R$4:$Z$17,9, FALSE),"Por favor, introduzca detalles aquí")</f>
        <v>Por favor, introduzca detalles aquí</v>
      </c>
      <c r="M871" s="30" t="str">
        <f>IF(ISERROR(VLOOKUP($E871,Listas!$T$4:$Y$44,5,FALSE)),"",VLOOKUP($E871,Listas!$T$4:$Y$44,5,FALSE))</f>
        <v/>
      </c>
      <c r="N871" s="30" t="str">
        <f>IF(ISERROR(VLOOKUP($E871,Listas!$T$4:$Y$44,6,FALSE)),"",VLOOKUP($E871,Listas!$T$4:$Y$44,6,FALSE))</f>
        <v/>
      </c>
    </row>
    <row r="872" spans="1:14" x14ac:dyDescent="0.25">
      <c r="A872" s="14"/>
      <c r="B872" s="23" t="s">
        <v>942</v>
      </c>
      <c r="C872" s="14" t="s">
        <v>934</v>
      </c>
      <c r="D872" s="27" t="str">
        <f>IF(ISERROR(VLOOKUP($B872,Listas!$R$4:$S$16,2,FALSE)),"",VLOOKUP($B872,Listas!$R$4:$S$16,2,FALSE))</f>
        <v/>
      </c>
      <c r="E872" s="27" t="s">
        <v>985</v>
      </c>
      <c r="F872" s="27" t="s">
        <v>954</v>
      </c>
      <c r="G872" s="15"/>
      <c r="H872" s="15" t="s">
        <v>909</v>
      </c>
      <c r="I872" s="28" t="str">
        <f>IF(ISERROR(VLOOKUP($B872&amp;" "&amp;$J872,Listas!$AB$4:$AC$16,2,FALSE)),"",VLOOKUP($B872&amp;" "&amp;$J872,Listas!$AB$4:$AC$16,2,FALSE))</f>
        <v/>
      </c>
      <c r="J872" s="15" t="str">
        <f>IF(ISERROR(VLOOKUP($H872,Listas!$L$4:$M$7,2,FALSE)),"",VLOOKUP($H872,Listas!$L$4:$M$7,2,FALSE))</f>
        <v/>
      </c>
      <c r="K872" s="29" t="str">
        <f t="shared" si="13"/>
        <v/>
      </c>
      <c r="L872" s="29" t="str">
        <f>IF(C872="no",VLOOKUP(B872,Listas!$R$4:$Z$17,9, FALSE),"Por favor, introduzca detalles aquí")</f>
        <v>Por favor, introduzca detalles aquí</v>
      </c>
      <c r="M872" s="30" t="str">
        <f>IF(ISERROR(VLOOKUP($E872,Listas!$T$4:$Y$44,5,FALSE)),"",VLOOKUP($E872,Listas!$T$4:$Y$44,5,FALSE))</f>
        <v/>
      </c>
      <c r="N872" s="30" t="str">
        <f>IF(ISERROR(VLOOKUP($E872,Listas!$T$4:$Y$44,6,FALSE)),"",VLOOKUP($E872,Listas!$T$4:$Y$44,6,FALSE))</f>
        <v/>
      </c>
    </row>
    <row r="873" spans="1:14" x14ac:dyDescent="0.25">
      <c r="A873" s="14"/>
      <c r="B873" s="23" t="s">
        <v>942</v>
      </c>
      <c r="C873" s="14" t="s">
        <v>934</v>
      </c>
      <c r="D873" s="27" t="str">
        <f>IF(ISERROR(VLOOKUP($B873,Listas!$R$4:$S$16,2,FALSE)),"",VLOOKUP($B873,Listas!$R$4:$S$16,2,FALSE))</f>
        <v/>
      </c>
      <c r="E873" s="27" t="s">
        <v>985</v>
      </c>
      <c r="F873" s="27" t="s">
        <v>954</v>
      </c>
      <c r="G873" s="15"/>
      <c r="H873" s="15" t="s">
        <v>909</v>
      </c>
      <c r="I873" s="28" t="str">
        <f>IF(ISERROR(VLOOKUP($B873&amp;" "&amp;$J873,Listas!$AB$4:$AC$16,2,FALSE)),"",VLOOKUP($B873&amp;" "&amp;$J873,Listas!$AB$4:$AC$16,2,FALSE))</f>
        <v/>
      </c>
      <c r="J873" s="15" t="str">
        <f>IF(ISERROR(VLOOKUP($H873,Listas!$L$4:$M$7,2,FALSE)),"",VLOOKUP($H873,Listas!$L$4:$M$7,2,FALSE))</f>
        <v/>
      </c>
      <c r="K873" s="29" t="str">
        <f t="shared" si="13"/>
        <v/>
      </c>
      <c r="L873" s="29" t="str">
        <f>IF(C873="no",VLOOKUP(B873,Listas!$R$4:$Z$17,9, FALSE),"Por favor, introduzca detalles aquí")</f>
        <v>Por favor, introduzca detalles aquí</v>
      </c>
      <c r="M873" s="30" t="str">
        <f>IF(ISERROR(VLOOKUP($E873,Listas!$T$4:$Y$44,5,FALSE)),"",VLOOKUP($E873,Listas!$T$4:$Y$44,5,FALSE))</f>
        <v/>
      </c>
      <c r="N873" s="30" t="str">
        <f>IF(ISERROR(VLOOKUP($E873,Listas!$T$4:$Y$44,6,FALSE)),"",VLOOKUP($E873,Listas!$T$4:$Y$44,6,FALSE))</f>
        <v/>
      </c>
    </row>
    <row r="874" spans="1:14" x14ac:dyDescent="0.25">
      <c r="A874" s="14"/>
      <c r="B874" s="23" t="s">
        <v>942</v>
      </c>
      <c r="C874" s="14" t="s">
        <v>934</v>
      </c>
      <c r="D874" s="27" t="str">
        <f>IF(ISERROR(VLOOKUP($B874,Listas!$R$4:$S$16,2,FALSE)),"",VLOOKUP($B874,Listas!$R$4:$S$16,2,FALSE))</f>
        <v/>
      </c>
      <c r="E874" s="27" t="s">
        <v>985</v>
      </c>
      <c r="F874" s="27" t="s">
        <v>954</v>
      </c>
      <c r="G874" s="15"/>
      <c r="H874" s="15" t="s">
        <v>909</v>
      </c>
      <c r="I874" s="28" t="str">
        <f>IF(ISERROR(VLOOKUP($B874&amp;" "&amp;$J874,Listas!$AB$4:$AC$16,2,FALSE)),"",VLOOKUP($B874&amp;" "&amp;$J874,Listas!$AB$4:$AC$16,2,FALSE))</f>
        <v/>
      </c>
      <c r="J874" s="15" t="str">
        <f>IF(ISERROR(VLOOKUP($H874,Listas!$L$4:$M$7,2,FALSE)),"",VLOOKUP($H874,Listas!$L$4:$M$7,2,FALSE))</f>
        <v/>
      </c>
      <c r="K874" s="29" t="str">
        <f t="shared" si="13"/>
        <v/>
      </c>
      <c r="L874" s="29" t="str">
        <f>IF(C874="no",VLOOKUP(B874,Listas!$R$4:$Z$17,9, FALSE),"Por favor, introduzca detalles aquí")</f>
        <v>Por favor, introduzca detalles aquí</v>
      </c>
      <c r="M874" s="30" t="str">
        <f>IF(ISERROR(VLOOKUP($E874,Listas!$T$4:$Y$44,5,FALSE)),"",VLOOKUP($E874,Listas!$T$4:$Y$44,5,FALSE))</f>
        <v/>
      </c>
      <c r="N874" s="30" t="str">
        <f>IF(ISERROR(VLOOKUP($E874,Listas!$T$4:$Y$44,6,FALSE)),"",VLOOKUP($E874,Listas!$T$4:$Y$44,6,FALSE))</f>
        <v/>
      </c>
    </row>
    <row r="875" spans="1:14" x14ac:dyDescent="0.25">
      <c r="A875" s="14"/>
      <c r="B875" s="23" t="s">
        <v>942</v>
      </c>
      <c r="C875" s="14" t="s">
        <v>934</v>
      </c>
      <c r="D875" s="27" t="str">
        <f>IF(ISERROR(VLOOKUP($B875,Listas!$R$4:$S$16,2,FALSE)),"",VLOOKUP($B875,Listas!$R$4:$S$16,2,FALSE))</f>
        <v/>
      </c>
      <c r="E875" s="27" t="s">
        <v>985</v>
      </c>
      <c r="F875" s="27" t="s">
        <v>954</v>
      </c>
      <c r="G875" s="15"/>
      <c r="H875" s="15" t="s">
        <v>909</v>
      </c>
      <c r="I875" s="28" t="str">
        <f>IF(ISERROR(VLOOKUP($B875&amp;" "&amp;$J875,Listas!$AB$4:$AC$16,2,FALSE)),"",VLOOKUP($B875&amp;" "&amp;$J875,Listas!$AB$4:$AC$16,2,FALSE))</f>
        <v/>
      </c>
      <c r="J875" s="15" t="str">
        <f>IF(ISERROR(VLOOKUP($H875,Listas!$L$4:$M$7,2,FALSE)),"",VLOOKUP($H875,Listas!$L$4:$M$7,2,FALSE))</f>
        <v/>
      </c>
      <c r="K875" s="29" t="str">
        <f t="shared" si="13"/>
        <v/>
      </c>
      <c r="L875" s="29" t="str">
        <f>IF(C875="no",VLOOKUP(B875,Listas!$R$4:$Z$17,9, FALSE),"Por favor, introduzca detalles aquí")</f>
        <v>Por favor, introduzca detalles aquí</v>
      </c>
      <c r="M875" s="30" t="str">
        <f>IF(ISERROR(VLOOKUP($E875,Listas!$T$4:$Y$44,5,FALSE)),"",VLOOKUP($E875,Listas!$T$4:$Y$44,5,FALSE))</f>
        <v/>
      </c>
      <c r="N875" s="30" t="str">
        <f>IF(ISERROR(VLOOKUP($E875,Listas!$T$4:$Y$44,6,FALSE)),"",VLOOKUP($E875,Listas!$T$4:$Y$44,6,FALSE))</f>
        <v/>
      </c>
    </row>
    <row r="876" spans="1:14" x14ac:dyDescent="0.25">
      <c r="A876" s="14"/>
      <c r="B876" s="23" t="s">
        <v>942</v>
      </c>
      <c r="C876" s="14" t="s">
        <v>934</v>
      </c>
      <c r="D876" s="27" t="str">
        <f>IF(ISERROR(VLOOKUP($B876,Listas!$R$4:$S$16,2,FALSE)),"",VLOOKUP($B876,Listas!$R$4:$S$16,2,FALSE))</f>
        <v/>
      </c>
      <c r="E876" s="27" t="s">
        <v>985</v>
      </c>
      <c r="F876" s="27" t="s">
        <v>954</v>
      </c>
      <c r="G876" s="15"/>
      <c r="H876" s="15" t="s">
        <v>909</v>
      </c>
      <c r="I876" s="28" t="str">
        <f>IF(ISERROR(VLOOKUP($B876&amp;" "&amp;$J876,Listas!$AB$4:$AC$16,2,FALSE)),"",VLOOKUP($B876&amp;" "&amp;$J876,Listas!$AB$4:$AC$16,2,FALSE))</f>
        <v/>
      </c>
      <c r="J876" s="15" t="str">
        <f>IF(ISERROR(VLOOKUP($H876,Listas!$L$4:$M$7,2,FALSE)),"",VLOOKUP($H876,Listas!$L$4:$M$7,2,FALSE))</f>
        <v/>
      </c>
      <c r="K876" s="29" t="str">
        <f t="shared" si="13"/>
        <v/>
      </c>
      <c r="L876" s="29" t="str">
        <f>IF(C876="no",VLOOKUP(B876,Listas!$R$4:$Z$17,9, FALSE),"Por favor, introduzca detalles aquí")</f>
        <v>Por favor, introduzca detalles aquí</v>
      </c>
      <c r="M876" s="30" t="str">
        <f>IF(ISERROR(VLOOKUP($E876,Listas!$T$4:$Y$44,5,FALSE)),"",VLOOKUP($E876,Listas!$T$4:$Y$44,5,FALSE))</f>
        <v/>
      </c>
      <c r="N876" s="30" t="str">
        <f>IF(ISERROR(VLOOKUP($E876,Listas!$T$4:$Y$44,6,FALSE)),"",VLOOKUP($E876,Listas!$T$4:$Y$44,6,FALSE))</f>
        <v/>
      </c>
    </row>
    <row r="877" spans="1:14" x14ac:dyDescent="0.25">
      <c r="A877" s="14"/>
      <c r="B877" s="23" t="s">
        <v>942</v>
      </c>
      <c r="C877" s="14" t="s">
        <v>934</v>
      </c>
      <c r="D877" s="27" t="str">
        <f>IF(ISERROR(VLOOKUP($B877,Listas!$R$4:$S$16,2,FALSE)),"",VLOOKUP($B877,Listas!$R$4:$S$16,2,FALSE))</f>
        <v/>
      </c>
      <c r="E877" s="27" t="s">
        <v>985</v>
      </c>
      <c r="F877" s="27" t="s">
        <v>954</v>
      </c>
      <c r="G877" s="15"/>
      <c r="H877" s="15" t="s">
        <v>909</v>
      </c>
      <c r="I877" s="28" t="str">
        <f>IF(ISERROR(VLOOKUP($B877&amp;" "&amp;$J877,Listas!$AB$4:$AC$16,2,FALSE)),"",VLOOKUP($B877&amp;" "&amp;$J877,Listas!$AB$4:$AC$16,2,FALSE))</f>
        <v/>
      </c>
      <c r="J877" s="15" t="str">
        <f>IF(ISERROR(VLOOKUP($H877,Listas!$L$4:$M$7,2,FALSE)),"",VLOOKUP($H877,Listas!$L$4:$M$7,2,FALSE))</f>
        <v/>
      </c>
      <c r="K877" s="29" t="str">
        <f t="shared" si="13"/>
        <v/>
      </c>
      <c r="L877" s="29" t="str">
        <f>IF(C877="no",VLOOKUP(B877,Listas!$R$4:$Z$17,9, FALSE),"Por favor, introduzca detalles aquí")</f>
        <v>Por favor, introduzca detalles aquí</v>
      </c>
      <c r="M877" s="30" t="str">
        <f>IF(ISERROR(VLOOKUP($E877,Listas!$T$4:$Y$44,5,FALSE)),"",VLOOKUP($E877,Listas!$T$4:$Y$44,5,FALSE))</f>
        <v/>
      </c>
      <c r="N877" s="30" t="str">
        <f>IF(ISERROR(VLOOKUP($E877,Listas!$T$4:$Y$44,6,FALSE)),"",VLOOKUP($E877,Listas!$T$4:$Y$44,6,FALSE))</f>
        <v/>
      </c>
    </row>
    <row r="878" spans="1:14" x14ac:dyDescent="0.25">
      <c r="A878" s="14"/>
      <c r="B878" s="23" t="s">
        <v>942</v>
      </c>
      <c r="C878" s="14" t="s">
        <v>934</v>
      </c>
      <c r="D878" s="27" t="str">
        <f>IF(ISERROR(VLOOKUP($B878,Listas!$R$4:$S$16,2,FALSE)),"",VLOOKUP($B878,Listas!$R$4:$S$16,2,FALSE))</f>
        <v/>
      </c>
      <c r="E878" s="27" t="s">
        <v>985</v>
      </c>
      <c r="F878" s="27" t="s">
        <v>954</v>
      </c>
      <c r="G878" s="15"/>
      <c r="H878" s="15" t="s">
        <v>909</v>
      </c>
      <c r="I878" s="28" t="str">
        <f>IF(ISERROR(VLOOKUP($B878&amp;" "&amp;$J878,Listas!$AB$4:$AC$16,2,FALSE)),"",VLOOKUP($B878&amp;" "&amp;$J878,Listas!$AB$4:$AC$16,2,FALSE))</f>
        <v/>
      </c>
      <c r="J878" s="15" t="str">
        <f>IF(ISERROR(VLOOKUP($H878,Listas!$L$4:$M$7,2,FALSE)),"",VLOOKUP($H878,Listas!$L$4:$M$7,2,FALSE))</f>
        <v/>
      </c>
      <c r="K878" s="29" t="str">
        <f t="shared" si="13"/>
        <v/>
      </c>
      <c r="L878" s="29" t="str">
        <f>IF(C878="no",VLOOKUP(B878,Listas!$R$4:$Z$17,9, FALSE),"Por favor, introduzca detalles aquí")</f>
        <v>Por favor, introduzca detalles aquí</v>
      </c>
      <c r="M878" s="30" t="str">
        <f>IF(ISERROR(VLOOKUP($E878,Listas!$T$4:$Y$44,5,FALSE)),"",VLOOKUP($E878,Listas!$T$4:$Y$44,5,FALSE))</f>
        <v/>
      </c>
      <c r="N878" s="30" t="str">
        <f>IF(ISERROR(VLOOKUP($E878,Listas!$T$4:$Y$44,6,FALSE)),"",VLOOKUP($E878,Listas!$T$4:$Y$44,6,FALSE))</f>
        <v/>
      </c>
    </row>
    <row r="879" spans="1:14" x14ac:dyDescent="0.25">
      <c r="A879" s="14"/>
      <c r="B879" s="23" t="s">
        <v>942</v>
      </c>
      <c r="C879" s="14" t="s">
        <v>934</v>
      </c>
      <c r="D879" s="27" t="str">
        <f>IF(ISERROR(VLOOKUP($B879,Listas!$R$4:$S$16,2,FALSE)),"",VLOOKUP($B879,Listas!$R$4:$S$16,2,FALSE))</f>
        <v/>
      </c>
      <c r="E879" s="27" t="s">
        <v>985</v>
      </c>
      <c r="F879" s="27" t="s">
        <v>954</v>
      </c>
      <c r="G879" s="15"/>
      <c r="H879" s="15" t="s">
        <v>909</v>
      </c>
      <c r="I879" s="28" t="str">
        <f>IF(ISERROR(VLOOKUP($B879&amp;" "&amp;$J879,Listas!$AB$4:$AC$16,2,FALSE)),"",VLOOKUP($B879&amp;" "&amp;$J879,Listas!$AB$4:$AC$16,2,FALSE))</f>
        <v/>
      </c>
      <c r="J879" s="15" t="str">
        <f>IF(ISERROR(VLOOKUP($H879,Listas!$L$4:$M$7,2,FALSE)),"",VLOOKUP($H879,Listas!$L$4:$M$7,2,FALSE))</f>
        <v/>
      </c>
      <c r="K879" s="29" t="str">
        <f t="shared" si="13"/>
        <v/>
      </c>
      <c r="L879" s="29" t="str">
        <f>IF(C879="no",VLOOKUP(B879,Listas!$R$4:$Z$17,9, FALSE),"Por favor, introduzca detalles aquí")</f>
        <v>Por favor, introduzca detalles aquí</v>
      </c>
      <c r="M879" s="30" t="str">
        <f>IF(ISERROR(VLOOKUP($E879,Listas!$T$4:$Y$44,5,FALSE)),"",VLOOKUP($E879,Listas!$T$4:$Y$44,5,FALSE))</f>
        <v/>
      </c>
      <c r="N879" s="30" t="str">
        <f>IF(ISERROR(VLOOKUP($E879,Listas!$T$4:$Y$44,6,FALSE)),"",VLOOKUP($E879,Listas!$T$4:$Y$44,6,FALSE))</f>
        <v/>
      </c>
    </row>
    <row r="880" spans="1:14" x14ac:dyDescent="0.25">
      <c r="A880" s="14"/>
      <c r="B880" s="23" t="s">
        <v>942</v>
      </c>
      <c r="C880" s="14" t="s">
        <v>934</v>
      </c>
      <c r="D880" s="27" t="str">
        <f>IF(ISERROR(VLOOKUP($B880,Listas!$R$4:$S$16,2,FALSE)),"",VLOOKUP($B880,Listas!$R$4:$S$16,2,FALSE))</f>
        <v/>
      </c>
      <c r="E880" s="27" t="s">
        <v>985</v>
      </c>
      <c r="F880" s="27" t="s">
        <v>954</v>
      </c>
      <c r="G880" s="15"/>
      <c r="H880" s="15" t="s">
        <v>909</v>
      </c>
      <c r="I880" s="28" t="str">
        <f>IF(ISERROR(VLOOKUP($B880&amp;" "&amp;$J880,Listas!$AB$4:$AC$16,2,FALSE)),"",VLOOKUP($B880&amp;" "&amp;$J880,Listas!$AB$4:$AC$16,2,FALSE))</f>
        <v/>
      </c>
      <c r="J880" s="15" t="str">
        <f>IF(ISERROR(VLOOKUP($H880,Listas!$L$4:$M$7,2,FALSE)),"",VLOOKUP($H880,Listas!$L$4:$M$7,2,FALSE))</f>
        <v/>
      </c>
      <c r="K880" s="29" t="str">
        <f t="shared" si="13"/>
        <v/>
      </c>
      <c r="L880" s="29" t="str">
        <f>IF(C880="no",VLOOKUP(B880,Listas!$R$4:$Z$17,9, FALSE),"Por favor, introduzca detalles aquí")</f>
        <v>Por favor, introduzca detalles aquí</v>
      </c>
      <c r="M880" s="30" t="str">
        <f>IF(ISERROR(VLOOKUP($E880,Listas!$T$4:$Y$44,5,FALSE)),"",VLOOKUP($E880,Listas!$T$4:$Y$44,5,FALSE))</f>
        <v/>
      </c>
      <c r="N880" s="30" t="str">
        <f>IF(ISERROR(VLOOKUP($E880,Listas!$T$4:$Y$44,6,FALSE)),"",VLOOKUP($E880,Listas!$T$4:$Y$44,6,FALSE))</f>
        <v/>
      </c>
    </row>
    <row r="881" spans="1:14" x14ac:dyDescent="0.25">
      <c r="A881" s="14"/>
      <c r="B881" s="23" t="s">
        <v>942</v>
      </c>
      <c r="C881" s="14" t="s">
        <v>934</v>
      </c>
      <c r="D881" s="27" t="str">
        <f>IF(ISERROR(VLOOKUP($B881,Listas!$R$4:$S$16,2,FALSE)),"",VLOOKUP($B881,Listas!$R$4:$S$16,2,FALSE))</f>
        <v/>
      </c>
      <c r="E881" s="27" t="s">
        <v>985</v>
      </c>
      <c r="F881" s="27" t="s">
        <v>954</v>
      </c>
      <c r="G881" s="15"/>
      <c r="H881" s="15" t="s">
        <v>909</v>
      </c>
      <c r="I881" s="28" t="str">
        <f>IF(ISERROR(VLOOKUP($B881&amp;" "&amp;$J881,Listas!$AB$4:$AC$16,2,FALSE)),"",VLOOKUP($B881&amp;" "&amp;$J881,Listas!$AB$4:$AC$16,2,FALSE))</f>
        <v/>
      </c>
      <c r="J881" s="15" t="str">
        <f>IF(ISERROR(VLOOKUP($H881,Listas!$L$4:$M$7,2,FALSE)),"",VLOOKUP($H881,Listas!$L$4:$M$7,2,FALSE))</f>
        <v/>
      </c>
      <c r="K881" s="29" t="str">
        <f t="shared" si="13"/>
        <v/>
      </c>
      <c r="L881" s="29" t="str">
        <f>IF(C881="no",VLOOKUP(B881,Listas!$R$4:$Z$17,9, FALSE),"Por favor, introduzca detalles aquí")</f>
        <v>Por favor, introduzca detalles aquí</v>
      </c>
      <c r="M881" s="30" t="str">
        <f>IF(ISERROR(VLOOKUP($E881,Listas!$T$4:$Y$44,5,FALSE)),"",VLOOKUP($E881,Listas!$T$4:$Y$44,5,FALSE))</f>
        <v/>
      </c>
      <c r="N881" s="30" t="str">
        <f>IF(ISERROR(VLOOKUP($E881,Listas!$T$4:$Y$44,6,FALSE)),"",VLOOKUP($E881,Listas!$T$4:$Y$44,6,FALSE))</f>
        <v/>
      </c>
    </row>
    <row r="882" spans="1:14" x14ac:dyDescent="0.25">
      <c r="A882" s="14"/>
      <c r="B882" s="23" t="s">
        <v>942</v>
      </c>
      <c r="C882" s="14" t="s">
        <v>934</v>
      </c>
      <c r="D882" s="27" t="str">
        <f>IF(ISERROR(VLOOKUP($B882,Listas!$R$4:$S$16,2,FALSE)),"",VLOOKUP($B882,Listas!$R$4:$S$16,2,FALSE))</f>
        <v/>
      </c>
      <c r="E882" s="27" t="s">
        <v>985</v>
      </c>
      <c r="F882" s="27" t="s">
        <v>954</v>
      </c>
      <c r="G882" s="15"/>
      <c r="H882" s="15" t="s">
        <v>909</v>
      </c>
      <c r="I882" s="28" t="str">
        <f>IF(ISERROR(VLOOKUP($B882&amp;" "&amp;$J882,Listas!$AB$4:$AC$16,2,FALSE)),"",VLOOKUP($B882&amp;" "&amp;$J882,Listas!$AB$4:$AC$16,2,FALSE))</f>
        <v/>
      </c>
      <c r="J882" s="15" t="str">
        <f>IF(ISERROR(VLOOKUP($H882,Listas!$L$4:$M$7,2,FALSE)),"",VLOOKUP($H882,Listas!$L$4:$M$7,2,FALSE))</f>
        <v/>
      </c>
      <c r="K882" s="29" t="str">
        <f t="shared" si="13"/>
        <v/>
      </c>
      <c r="L882" s="29" t="str">
        <f>IF(C882="no",VLOOKUP(B882,Listas!$R$4:$Z$17,9, FALSE),"Por favor, introduzca detalles aquí")</f>
        <v>Por favor, introduzca detalles aquí</v>
      </c>
      <c r="M882" s="30" t="str">
        <f>IF(ISERROR(VLOOKUP($E882,Listas!$T$4:$Y$44,5,FALSE)),"",VLOOKUP($E882,Listas!$T$4:$Y$44,5,FALSE))</f>
        <v/>
      </c>
      <c r="N882" s="30" t="str">
        <f>IF(ISERROR(VLOOKUP($E882,Listas!$T$4:$Y$44,6,FALSE)),"",VLOOKUP($E882,Listas!$T$4:$Y$44,6,FALSE))</f>
        <v/>
      </c>
    </row>
    <row r="883" spans="1:14" x14ac:dyDescent="0.25">
      <c r="A883" s="14"/>
      <c r="B883" s="23" t="s">
        <v>942</v>
      </c>
      <c r="C883" s="14" t="s">
        <v>934</v>
      </c>
      <c r="D883" s="27" t="str">
        <f>IF(ISERROR(VLOOKUP($B883,Listas!$R$4:$S$16,2,FALSE)),"",VLOOKUP($B883,Listas!$R$4:$S$16,2,FALSE))</f>
        <v/>
      </c>
      <c r="E883" s="27" t="s">
        <v>985</v>
      </c>
      <c r="F883" s="27" t="s">
        <v>954</v>
      </c>
      <c r="G883" s="15"/>
      <c r="H883" s="15" t="s">
        <v>909</v>
      </c>
      <c r="I883" s="28" t="str">
        <f>IF(ISERROR(VLOOKUP($B883&amp;" "&amp;$J883,Listas!$AB$4:$AC$16,2,FALSE)),"",VLOOKUP($B883&amp;" "&amp;$J883,Listas!$AB$4:$AC$16,2,FALSE))</f>
        <v/>
      </c>
      <c r="J883" s="15" t="str">
        <f>IF(ISERROR(VLOOKUP($H883,Listas!$L$4:$M$7,2,FALSE)),"",VLOOKUP($H883,Listas!$L$4:$M$7,2,FALSE))</f>
        <v/>
      </c>
      <c r="K883" s="29" t="str">
        <f t="shared" si="13"/>
        <v/>
      </c>
      <c r="L883" s="29" t="str">
        <f>IF(C883="no",VLOOKUP(B883,Listas!$R$4:$Z$17,9, FALSE),"Por favor, introduzca detalles aquí")</f>
        <v>Por favor, introduzca detalles aquí</v>
      </c>
      <c r="M883" s="30" t="str">
        <f>IF(ISERROR(VLOOKUP($E883,Listas!$T$4:$Y$44,5,FALSE)),"",VLOOKUP($E883,Listas!$T$4:$Y$44,5,FALSE))</f>
        <v/>
      </c>
      <c r="N883" s="30" t="str">
        <f>IF(ISERROR(VLOOKUP($E883,Listas!$T$4:$Y$44,6,FALSE)),"",VLOOKUP($E883,Listas!$T$4:$Y$44,6,FALSE))</f>
        <v/>
      </c>
    </row>
    <row r="884" spans="1:14" x14ac:dyDescent="0.25">
      <c r="A884" s="14"/>
      <c r="B884" s="23" t="s">
        <v>942</v>
      </c>
      <c r="C884" s="14" t="s">
        <v>934</v>
      </c>
      <c r="D884" s="27" t="str">
        <f>IF(ISERROR(VLOOKUP($B884,Listas!$R$4:$S$16,2,FALSE)),"",VLOOKUP($B884,Listas!$R$4:$S$16,2,FALSE))</f>
        <v/>
      </c>
      <c r="E884" s="27" t="s">
        <v>985</v>
      </c>
      <c r="F884" s="27" t="s">
        <v>954</v>
      </c>
      <c r="G884" s="15"/>
      <c r="H884" s="15" t="s">
        <v>909</v>
      </c>
      <c r="I884" s="28" t="str">
        <f>IF(ISERROR(VLOOKUP($B884&amp;" "&amp;$J884,Listas!$AB$4:$AC$16,2,FALSE)),"",VLOOKUP($B884&amp;" "&amp;$J884,Listas!$AB$4:$AC$16,2,FALSE))</f>
        <v/>
      </c>
      <c r="J884" s="15" t="str">
        <f>IF(ISERROR(VLOOKUP($H884,Listas!$L$4:$M$7,2,FALSE)),"",VLOOKUP($H884,Listas!$L$4:$M$7,2,FALSE))</f>
        <v/>
      </c>
      <c r="K884" s="29" t="str">
        <f t="shared" si="13"/>
        <v/>
      </c>
      <c r="L884" s="29" t="str">
        <f>IF(C884="no",VLOOKUP(B884,Listas!$R$4:$Z$17,9, FALSE),"Por favor, introduzca detalles aquí")</f>
        <v>Por favor, introduzca detalles aquí</v>
      </c>
      <c r="M884" s="30" t="str">
        <f>IF(ISERROR(VLOOKUP($E884,Listas!$T$4:$Y$44,5,FALSE)),"",VLOOKUP($E884,Listas!$T$4:$Y$44,5,FALSE))</f>
        <v/>
      </c>
      <c r="N884" s="30" t="str">
        <f>IF(ISERROR(VLOOKUP($E884,Listas!$T$4:$Y$44,6,FALSE)),"",VLOOKUP($E884,Listas!$T$4:$Y$44,6,FALSE))</f>
        <v/>
      </c>
    </row>
    <row r="885" spans="1:14" x14ac:dyDescent="0.25">
      <c r="A885" s="14"/>
      <c r="B885" s="23" t="s">
        <v>942</v>
      </c>
      <c r="C885" s="14" t="s">
        <v>934</v>
      </c>
      <c r="D885" s="27" t="str">
        <f>IF(ISERROR(VLOOKUP($B885,Listas!$R$4:$S$16,2,FALSE)),"",VLOOKUP($B885,Listas!$R$4:$S$16,2,FALSE))</f>
        <v/>
      </c>
      <c r="E885" s="27" t="s">
        <v>985</v>
      </c>
      <c r="F885" s="27" t="s">
        <v>954</v>
      </c>
      <c r="G885" s="15"/>
      <c r="H885" s="15" t="s">
        <v>909</v>
      </c>
      <c r="I885" s="28" t="str">
        <f>IF(ISERROR(VLOOKUP($B885&amp;" "&amp;$J885,Listas!$AB$4:$AC$16,2,FALSE)),"",VLOOKUP($B885&amp;" "&amp;$J885,Listas!$AB$4:$AC$16,2,FALSE))</f>
        <v/>
      </c>
      <c r="J885" s="15" t="str">
        <f>IF(ISERROR(VLOOKUP($H885,Listas!$L$4:$M$7,2,FALSE)),"",VLOOKUP($H885,Listas!$L$4:$M$7,2,FALSE))</f>
        <v/>
      </c>
      <c r="K885" s="29" t="str">
        <f t="shared" si="13"/>
        <v/>
      </c>
      <c r="L885" s="29" t="str">
        <f>IF(C885="no",VLOOKUP(B885,Listas!$R$4:$Z$17,9, FALSE),"Por favor, introduzca detalles aquí")</f>
        <v>Por favor, introduzca detalles aquí</v>
      </c>
      <c r="M885" s="30" t="str">
        <f>IF(ISERROR(VLOOKUP($E885,Listas!$T$4:$Y$44,5,FALSE)),"",VLOOKUP($E885,Listas!$T$4:$Y$44,5,FALSE))</f>
        <v/>
      </c>
      <c r="N885" s="30" t="str">
        <f>IF(ISERROR(VLOOKUP($E885,Listas!$T$4:$Y$44,6,FALSE)),"",VLOOKUP($E885,Listas!$T$4:$Y$44,6,FALSE))</f>
        <v/>
      </c>
    </row>
    <row r="886" spans="1:14" x14ac:dyDescent="0.25">
      <c r="A886" s="14"/>
      <c r="B886" s="23" t="s">
        <v>942</v>
      </c>
      <c r="C886" s="14" t="s">
        <v>934</v>
      </c>
      <c r="D886" s="27" t="str">
        <f>IF(ISERROR(VLOOKUP($B886,Listas!$R$4:$S$16,2,FALSE)),"",VLOOKUP($B886,Listas!$R$4:$S$16,2,FALSE))</f>
        <v/>
      </c>
      <c r="E886" s="27" t="s">
        <v>985</v>
      </c>
      <c r="F886" s="27" t="s">
        <v>954</v>
      </c>
      <c r="G886" s="15"/>
      <c r="H886" s="15" t="s">
        <v>909</v>
      </c>
      <c r="I886" s="28" t="str">
        <f>IF(ISERROR(VLOOKUP($B886&amp;" "&amp;$J886,Listas!$AB$4:$AC$16,2,FALSE)),"",VLOOKUP($B886&amp;" "&amp;$J886,Listas!$AB$4:$AC$16,2,FALSE))</f>
        <v/>
      </c>
      <c r="J886" s="15" t="str">
        <f>IF(ISERROR(VLOOKUP($H886,Listas!$L$4:$M$7,2,FALSE)),"",VLOOKUP($H886,Listas!$L$4:$M$7,2,FALSE))</f>
        <v/>
      </c>
      <c r="K886" s="29" t="str">
        <f t="shared" si="13"/>
        <v/>
      </c>
      <c r="L886" s="29" t="str">
        <f>IF(C886="no",VLOOKUP(B886,Listas!$R$4:$Z$17,9, FALSE),"Por favor, introduzca detalles aquí")</f>
        <v>Por favor, introduzca detalles aquí</v>
      </c>
      <c r="M886" s="30" t="str">
        <f>IF(ISERROR(VLOOKUP($E886,Listas!$T$4:$Y$44,5,FALSE)),"",VLOOKUP($E886,Listas!$T$4:$Y$44,5,FALSE))</f>
        <v/>
      </c>
      <c r="N886" s="30" t="str">
        <f>IF(ISERROR(VLOOKUP($E886,Listas!$T$4:$Y$44,6,FALSE)),"",VLOOKUP($E886,Listas!$T$4:$Y$44,6,FALSE))</f>
        <v/>
      </c>
    </row>
    <row r="887" spans="1:14" x14ac:dyDescent="0.25">
      <c r="A887" s="14"/>
      <c r="B887" s="23" t="s">
        <v>942</v>
      </c>
      <c r="C887" s="14" t="s">
        <v>934</v>
      </c>
      <c r="D887" s="27" t="str">
        <f>IF(ISERROR(VLOOKUP($B887,Listas!$R$4:$S$16,2,FALSE)),"",VLOOKUP($B887,Listas!$R$4:$S$16,2,FALSE))</f>
        <v/>
      </c>
      <c r="E887" s="27" t="s">
        <v>985</v>
      </c>
      <c r="F887" s="27" t="s">
        <v>954</v>
      </c>
      <c r="G887" s="15"/>
      <c r="H887" s="15" t="s">
        <v>909</v>
      </c>
      <c r="I887" s="28" t="str">
        <f>IF(ISERROR(VLOOKUP($B887&amp;" "&amp;$J887,Listas!$AB$4:$AC$16,2,FALSE)),"",VLOOKUP($B887&amp;" "&amp;$J887,Listas!$AB$4:$AC$16,2,FALSE))</f>
        <v/>
      </c>
      <c r="J887" s="15" t="str">
        <f>IF(ISERROR(VLOOKUP($H887,Listas!$L$4:$M$7,2,FALSE)),"",VLOOKUP($H887,Listas!$L$4:$M$7,2,FALSE))</f>
        <v/>
      </c>
      <c r="K887" s="29" t="str">
        <f t="shared" si="13"/>
        <v/>
      </c>
      <c r="L887" s="29" t="str">
        <f>IF(C887="no",VLOOKUP(B887,Listas!$R$4:$Z$17,9, FALSE),"Por favor, introduzca detalles aquí")</f>
        <v>Por favor, introduzca detalles aquí</v>
      </c>
      <c r="M887" s="30" t="str">
        <f>IF(ISERROR(VLOOKUP($E887,Listas!$T$4:$Y$44,5,FALSE)),"",VLOOKUP($E887,Listas!$T$4:$Y$44,5,FALSE))</f>
        <v/>
      </c>
      <c r="N887" s="30" t="str">
        <f>IF(ISERROR(VLOOKUP($E887,Listas!$T$4:$Y$44,6,FALSE)),"",VLOOKUP($E887,Listas!$T$4:$Y$44,6,FALSE))</f>
        <v/>
      </c>
    </row>
    <row r="888" spans="1:14" x14ac:dyDescent="0.25">
      <c r="A888" s="14"/>
      <c r="B888" s="23" t="s">
        <v>942</v>
      </c>
      <c r="C888" s="14" t="s">
        <v>934</v>
      </c>
      <c r="D888" s="27" t="str">
        <f>IF(ISERROR(VLOOKUP($B888,Listas!$R$4:$S$16,2,FALSE)),"",VLOOKUP($B888,Listas!$R$4:$S$16,2,FALSE))</f>
        <v/>
      </c>
      <c r="E888" s="27" t="s">
        <v>985</v>
      </c>
      <c r="F888" s="27" t="s">
        <v>954</v>
      </c>
      <c r="G888" s="15"/>
      <c r="H888" s="15" t="s">
        <v>909</v>
      </c>
      <c r="I888" s="28" t="str">
        <f>IF(ISERROR(VLOOKUP($B888&amp;" "&amp;$J888,Listas!$AB$4:$AC$16,2,FALSE)),"",VLOOKUP($B888&amp;" "&amp;$J888,Listas!$AB$4:$AC$16,2,FALSE))</f>
        <v/>
      </c>
      <c r="J888" s="15" t="str">
        <f>IF(ISERROR(VLOOKUP($H888,Listas!$L$4:$M$7,2,FALSE)),"",VLOOKUP($H888,Listas!$L$4:$M$7,2,FALSE))</f>
        <v/>
      </c>
      <c r="K888" s="29" t="str">
        <f t="shared" si="13"/>
        <v/>
      </c>
      <c r="L888" s="29" t="str">
        <f>IF(C888="no",VLOOKUP(B888,Listas!$R$4:$Z$17,9, FALSE),"Por favor, introduzca detalles aquí")</f>
        <v>Por favor, introduzca detalles aquí</v>
      </c>
      <c r="M888" s="30" t="str">
        <f>IF(ISERROR(VLOOKUP($E888,Listas!$T$4:$Y$44,5,FALSE)),"",VLOOKUP($E888,Listas!$T$4:$Y$44,5,FALSE))</f>
        <v/>
      </c>
      <c r="N888" s="30" t="str">
        <f>IF(ISERROR(VLOOKUP($E888,Listas!$T$4:$Y$44,6,FALSE)),"",VLOOKUP($E888,Listas!$T$4:$Y$44,6,FALSE))</f>
        <v/>
      </c>
    </row>
    <row r="889" spans="1:14" x14ac:dyDescent="0.25">
      <c r="A889" s="14"/>
      <c r="B889" s="23" t="s">
        <v>942</v>
      </c>
      <c r="C889" s="14" t="s">
        <v>934</v>
      </c>
      <c r="D889" s="27" t="str">
        <f>IF(ISERROR(VLOOKUP($B889,Listas!$R$4:$S$16,2,FALSE)),"",VLOOKUP($B889,Listas!$R$4:$S$16,2,FALSE))</f>
        <v/>
      </c>
      <c r="E889" s="27" t="s">
        <v>985</v>
      </c>
      <c r="F889" s="27" t="s">
        <v>954</v>
      </c>
      <c r="G889" s="15"/>
      <c r="H889" s="15" t="s">
        <v>909</v>
      </c>
      <c r="I889" s="28" t="str">
        <f>IF(ISERROR(VLOOKUP($B889&amp;" "&amp;$J889,Listas!$AB$4:$AC$16,2,FALSE)),"",VLOOKUP($B889&amp;" "&amp;$J889,Listas!$AB$4:$AC$16,2,FALSE))</f>
        <v/>
      </c>
      <c r="J889" s="15" t="str">
        <f>IF(ISERROR(VLOOKUP($H889,Listas!$L$4:$M$7,2,FALSE)),"",VLOOKUP($H889,Listas!$L$4:$M$7,2,FALSE))</f>
        <v/>
      </c>
      <c r="K889" s="29" t="str">
        <f t="shared" si="13"/>
        <v/>
      </c>
      <c r="L889" s="29" t="str">
        <f>IF(C889="no",VLOOKUP(B889,Listas!$R$4:$Z$17,9, FALSE),"Por favor, introduzca detalles aquí")</f>
        <v>Por favor, introduzca detalles aquí</v>
      </c>
      <c r="M889" s="30" t="str">
        <f>IF(ISERROR(VLOOKUP($E889,Listas!$T$4:$Y$44,5,FALSE)),"",VLOOKUP($E889,Listas!$T$4:$Y$44,5,FALSE))</f>
        <v/>
      </c>
      <c r="N889" s="30" t="str">
        <f>IF(ISERROR(VLOOKUP($E889,Listas!$T$4:$Y$44,6,FALSE)),"",VLOOKUP($E889,Listas!$T$4:$Y$44,6,FALSE))</f>
        <v/>
      </c>
    </row>
    <row r="890" spans="1:14" x14ac:dyDescent="0.25">
      <c r="A890" s="14"/>
      <c r="B890" s="23" t="s">
        <v>942</v>
      </c>
      <c r="C890" s="14" t="s">
        <v>934</v>
      </c>
      <c r="D890" s="27" t="str">
        <f>IF(ISERROR(VLOOKUP($B890,Listas!$R$4:$S$16,2,FALSE)),"",VLOOKUP($B890,Listas!$R$4:$S$16,2,FALSE))</f>
        <v/>
      </c>
      <c r="E890" s="27" t="s">
        <v>985</v>
      </c>
      <c r="F890" s="27" t="s">
        <v>954</v>
      </c>
      <c r="G890" s="15"/>
      <c r="H890" s="15" t="s">
        <v>909</v>
      </c>
      <c r="I890" s="28" t="str">
        <f>IF(ISERROR(VLOOKUP($B890&amp;" "&amp;$J890,Listas!$AB$4:$AC$16,2,FALSE)),"",VLOOKUP($B890&amp;" "&amp;$J890,Listas!$AB$4:$AC$16,2,FALSE))</f>
        <v/>
      </c>
      <c r="J890" s="15" t="str">
        <f>IF(ISERROR(VLOOKUP($H890,Listas!$L$4:$M$7,2,FALSE)),"",VLOOKUP($H890,Listas!$L$4:$M$7,2,FALSE))</f>
        <v/>
      </c>
      <c r="K890" s="29" t="str">
        <f t="shared" si="13"/>
        <v/>
      </c>
      <c r="L890" s="29" t="str">
        <f>IF(C890="no",VLOOKUP(B890,Listas!$R$4:$Z$17,9, FALSE),"Por favor, introduzca detalles aquí")</f>
        <v>Por favor, introduzca detalles aquí</v>
      </c>
      <c r="M890" s="30" t="str">
        <f>IF(ISERROR(VLOOKUP($E890,Listas!$T$4:$Y$44,5,FALSE)),"",VLOOKUP($E890,Listas!$T$4:$Y$44,5,FALSE))</f>
        <v/>
      </c>
      <c r="N890" s="30" t="str">
        <f>IF(ISERROR(VLOOKUP($E890,Listas!$T$4:$Y$44,6,FALSE)),"",VLOOKUP($E890,Listas!$T$4:$Y$44,6,FALSE))</f>
        <v/>
      </c>
    </row>
    <row r="891" spans="1:14" x14ac:dyDescent="0.25">
      <c r="A891" s="14"/>
      <c r="B891" s="23" t="s">
        <v>942</v>
      </c>
      <c r="C891" s="14" t="s">
        <v>934</v>
      </c>
      <c r="D891" s="27" t="str">
        <f>IF(ISERROR(VLOOKUP($B891,Listas!$R$4:$S$16,2,FALSE)),"",VLOOKUP($B891,Listas!$R$4:$S$16,2,FALSE))</f>
        <v/>
      </c>
      <c r="E891" s="27" t="s">
        <v>985</v>
      </c>
      <c r="F891" s="27" t="s">
        <v>954</v>
      </c>
      <c r="G891" s="15"/>
      <c r="H891" s="15" t="s">
        <v>909</v>
      </c>
      <c r="I891" s="28" t="str">
        <f>IF(ISERROR(VLOOKUP($B891&amp;" "&amp;$J891,Listas!$AB$4:$AC$16,2,FALSE)),"",VLOOKUP($B891&amp;" "&amp;$J891,Listas!$AB$4:$AC$16,2,FALSE))</f>
        <v/>
      </c>
      <c r="J891" s="15" t="str">
        <f>IF(ISERROR(VLOOKUP($H891,Listas!$L$4:$M$7,2,FALSE)),"",VLOOKUP($H891,Listas!$L$4:$M$7,2,FALSE))</f>
        <v/>
      </c>
      <c r="K891" s="29" t="str">
        <f t="shared" si="13"/>
        <v/>
      </c>
      <c r="L891" s="29" t="str">
        <f>IF(C891="no",VLOOKUP(B891,Listas!$R$4:$Z$17,9, FALSE),"Por favor, introduzca detalles aquí")</f>
        <v>Por favor, introduzca detalles aquí</v>
      </c>
      <c r="M891" s="30" t="str">
        <f>IF(ISERROR(VLOOKUP($E891,Listas!$T$4:$Y$44,5,FALSE)),"",VLOOKUP($E891,Listas!$T$4:$Y$44,5,FALSE))</f>
        <v/>
      </c>
      <c r="N891" s="30" t="str">
        <f>IF(ISERROR(VLOOKUP($E891,Listas!$T$4:$Y$44,6,FALSE)),"",VLOOKUP($E891,Listas!$T$4:$Y$44,6,FALSE))</f>
        <v/>
      </c>
    </row>
    <row r="892" spans="1:14" x14ac:dyDescent="0.25">
      <c r="A892" s="14"/>
      <c r="B892" s="23" t="s">
        <v>942</v>
      </c>
      <c r="C892" s="14" t="s">
        <v>934</v>
      </c>
      <c r="D892" s="27" t="str">
        <f>IF(ISERROR(VLOOKUP($B892,Listas!$R$4:$S$16,2,FALSE)),"",VLOOKUP($B892,Listas!$R$4:$S$16,2,FALSE))</f>
        <v/>
      </c>
      <c r="E892" s="27" t="s">
        <v>985</v>
      </c>
      <c r="F892" s="27" t="s">
        <v>954</v>
      </c>
      <c r="G892" s="15"/>
      <c r="H892" s="15" t="s">
        <v>909</v>
      </c>
      <c r="I892" s="28" t="str">
        <f>IF(ISERROR(VLOOKUP($B892&amp;" "&amp;$J892,Listas!$AB$4:$AC$16,2,FALSE)),"",VLOOKUP($B892&amp;" "&amp;$J892,Listas!$AB$4:$AC$16,2,FALSE))</f>
        <v/>
      </c>
      <c r="J892" s="15" t="str">
        <f>IF(ISERROR(VLOOKUP($H892,Listas!$L$4:$M$7,2,FALSE)),"",VLOOKUP($H892,Listas!$L$4:$M$7,2,FALSE))</f>
        <v/>
      </c>
      <c r="K892" s="29" t="str">
        <f t="shared" si="13"/>
        <v/>
      </c>
      <c r="L892" s="29" t="str">
        <f>IF(C892="no",VLOOKUP(B892,Listas!$R$4:$Z$17,9, FALSE),"Por favor, introduzca detalles aquí")</f>
        <v>Por favor, introduzca detalles aquí</v>
      </c>
      <c r="M892" s="30" t="str">
        <f>IF(ISERROR(VLOOKUP($E892,Listas!$T$4:$Y$44,5,FALSE)),"",VLOOKUP($E892,Listas!$T$4:$Y$44,5,FALSE))</f>
        <v/>
      </c>
      <c r="N892" s="30" t="str">
        <f>IF(ISERROR(VLOOKUP($E892,Listas!$T$4:$Y$44,6,FALSE)),"",VLOOKUP($E892,Listas!$T$4:$Y$44,6,FALSE))</f>
        <v/>
      </c>
    </row>
    <row r="893" spans="1:14" x14ac:dyDescent="0.25">
      <c r="A893" s="14"/>
      <c r="B893" s="23" t="s">
        <v>942</v>
      </c>
      <c r="C893" s="14" t="s">
        <v>934</v>
      </c>
      <c r="D893" s="27" t="str">
        <f>IF(ISERROR(VLOOKUP($B893,Listas!$R$4:$S$16,2,FALSE)),"",VLOOKUP($B893,Listas!$R$4:$S$16,2,FALSE))</f>
        <v/>
      </c>
      <c r="E893" s="27" t="s">
        <v>985</v>
      </c>
      <c r="F893" s="27" t="s">
        <v>954</v>
      </c>
      <c r="G893" s="15"/>
      <c r="H893" s="15" t="s">
        <v>909</v>
      </c>
      <c r="I893" s="28" t="str">
        <f>IF(ISERROR(VLOOKUP($B893&amp;" "&amp;$J893,Listas!$AB$4:$AC$16,2,FALSE)),"",VLOOKUP($B893&amp;" "&amp;$J893,Listas!$AB$4:$AC$16,2,FALSE))</f>
        <v/>
      </c>
      <c r="J893" s="15" t="str">
        <f>IF(ISERROR(VLOOKUP($H893,Listas!$L$4:$M$7,2,FALSE)),"",VLOOKUP($H893,Listas!$L$4:$M$7,2,FALSE))</f>
        <v/>
      </c>
      <c r="K893" s="29" t="str">
        <f t="shared" si="13"/>
        <v/>
      </c>
      <c r="L893" s="29" t="str">
        <f>IF(C893="no",VLOOKUP(B893,Listas!$R$4:$Z$17,9, FALSE),"Por favor, introduzca detalles aquí")</f>
        <v>Por favor, introduzca detalles aquí</v>
      </c>
      <c r="M893" s="30" t="str">
        <f>IF(ISERROR(VLOOKUP($E893,Listas!$T$4:$Y$44,5,FALSE)),"",VLOOKUP($E893,Listas!$T$4:$Y$44,5,FALSE))</f>
        <v/>
      </c>
      <c r="N893" s="30" t="str">
        <f>IF(ISERROR(VLOOKUP($E893,Listas!$T$4:$Y$44,6,FALSE)),"",VLOOKUP($E893,Listas!$T$4:$Y$44,6,FALSE))</f>
        <v/>
      </c>
    </row>
    <row r="894" spans="1:14" x14ac:dyDescent="0.25">
      <c r="A894" s="14"/>
      <c r="B894" s="23" t="s">
        <v>942</v>
      </c>
      <c r="C894" s="14" t="s">
        <v>934</v>
      </c>
      <c r="D894" s="27" t="str">
        <f>IF(ISERROR(VLOOKUP($B894,Listas!$R$4:$S$16,2,FALSE)),"",VLOOKUP($B894,Listas!$R$4:$S$16,2,FALSE))</f>
        <v/>
      </c>
      <c r="E894" s="27" t="s">
        <v>985</v>
      </c>
      <c r="F894" s="27" t="s">
        <v>954</v>
      </c>
      <c r="G894" s="15"/>
      <c r="H894" s="15" t="s">
        <v>909</v>
      </c>
      <c r="I894" s="28" t="str">
        <f>IF(ISERROR(VLOOKUP($B894&amp;" "&amp;$J894,Listas!$AB$4:$AC$16,2,FALSE)),"",VLOOKUP($B894&amp;" "&amp;$J894,Listas!$AB$4:$AC$16,2,FALSE))</f>
        <v/>
      </c>
      <c r="J894" s="15" t="str">
        <f>IF(ISERROR(VLOOKUP($H894,Listas!$L$4:$M$7,2,FALSE)),"",VLOOKUP($H894,Listas!$L$4:$M$7,2,FALSE))</f>
        <v/>
      </c>
      <c r="K894" s="29" t="str">
        <f t="shared" si="13"/>
        <v/>
      </c>
      <c r="L894" s="29" t="str">
        <f>IF(C894="no",VLOOKUP(B894,Listas!$R$4:$Z$17,9, FALSE),"Por favor, introduzca detalles aquí")</f>
        <v>Por favor, introduzca detalles aquí</v>
      </c>
      <c r="M894" s="30" t="str">
        <f>IF(ISERROR(VLOOKUP($E894,Listas!$T$4:$Y$44,5,FALSE)),"",VLOOKUP($E894,Listas!$T$4:$Y$44,5,FALSE))</f>
        <v/>
      </c>
      <c r="N894" s="30" t="str">
        <f>IF(ISERROR(VLOOKUP($E894,Listas!$T$4:$Y$44,6,FALSE)),"",VLOOKUP($E894,Listas!$T$4:$Y$44,6,FALSE))</f>
        <v/>
      </c>
    </row>
    <row r="895" spans="1:14" x14ac:dyDescent="0.25">
      <c r="A895" s="14"/>
      <c r="B895" s="23" t="s">
        <v>942</v>
      </c>
      <c r="C895" s="14" t="s">
        <v>934</v>
      </c>
      <c r="D895" s="27" t="str">
        <f>IF(ISERROR(VLOOKUP($B895,Listas!$R$4:$S$16,2,FALSE)),"",VLOOKUP($B895,Listas!$R$4:$S$16,2,FALSE))</f>
        <v/>
      </c>
      <c r="E895" s="27" t="s">
        <v>985</v>
      </c>
      <c r="F895" s="27" t="s">
        <v>954</v>
      </c>
      <c r="G895" s="15"/>
      <c r="H895" s="15" t="s">
        <v>909</v>
      </c>
      <c r="I895" s="28" t="str">
        <f>IF(ISERROR(VLOOKUP($B895&amp;" "&amp;$J895,Listas!$AB$4:$AC$16,2,FALSE)),"",VLOOKUP($B895&amp;" "&amp;$J895,Listas!$AB$4:$AC$16,2,FALSE))</f>
        <v/>
      </c>
      <c r="J895" s="15" t="str">
        <f>IF(ISERROR(VLOOKUP($H895,Listas!$L$4:$M$7,2,FALSE)),"",VLOOKUP($H895,Listas!$L$4:$M$7,2,FALSE))</f>
        <v/>
      </c>
      <c r="K895" s="29" t="str">
        <f t="shared" si="13"/>
        <v/>
      </c>
      <c r="L895" s="29" t="str">
        <f>IF(C895="no",VLOOKUP(B895,Listas!$R$4:$Z$17,9, FALSE),"Por favor, introduzca detalles aquí")</f>
        <v>Por favor, introduzca detalles aquí</v>
      </c>
      <c r="M895" s="30" t="str">
        <f>IF(ISERROR(VLOOKUP($E895,Listas!$T$4:$Y$44,5,FALSE)),"",VLOOKUP($E895,Listas!$T$4:$Y$44,5,FALSE))</f>
        <v/>
      </c>
      <c r="N895" s="30" t="str">
        <f>IF(ISERROR(VLOOKUP($E895,Listas!$T$4:$Y$44,6,FALSE)),"",VLOOKUP($E895,Listas!$T$4:$Y$44,6,FALSE))</f>
        <v/>
      </c>
    </row>
    <row r="896" spans="1:14" x14ac:dyDescent="0.25">
      <c r="A896" s="14"/>
      <c r="B896" s="23" t="s">
        <v>942</v>
      </c>
      <c r="C896" s="14" t="s">
        <v>934</v>
      </c>
      <c r="D896" s="27" t="str">
        <f>IF(ISERROR(VLOOKUP($B896,Listas!$R$4:$S$16,2,FALSE)),"",VLOOKUP($B896,Listas!$R$4:$S$16,2,FALSE))</f>
        <v/>
      </c>
      <c r="E896" s="27" t="s">
        <v>985</v>
      </c>
      <c r="F896" s="27" t="s">
        <v>954</v>
      </c>
      <c r="G896" s="15"/>
      <c r="H896" s="15" t="s">
        <v>909</v>
      </c>
      <c r="I896" s="28" t="str">
        <f>IF(ISERROR(VLOOKUP($B896&amp;" "&amp;$J896,Listas!$AB$4:$AC$16,2,FALSE)),"",VLOOKUP($B896&amp;" "&amp;$J896,Listas!$AB$4:$AC$16,2,FALSE))</f>
        <v/>
      </c>
      <c r="J896" s="15" t="str">
        <f>IF(ISERROR(VLOOKUP($H896,Listas!$L$4:$M$7,2,FALSE)),"",VLOOKUP($H896,Listas!$L$4:$M$7,2,FALSE))</f>
        <v/>
      </c>
      <c r="K896" s="29" t="str">
        <f t="shared" si="13"/>
        <v/>
      </c>
      <c r="L896" s="29" t="str">
        <f>IF(C896="no",VLOOKUP(B896,Listas!$R$4:$Z$17,9, FALSE),"Por favor, introduzca detalles aquí")</f>
        <v>Por favor, introduzca detalles aquí</v>
      </c>
      <c r="M896" s="30" t="str">
        <f>IF(ISERROR(VLOOKUP($E896,Listas!$T$4:$Y$44,5,FALSE)),"",VLOOKUP($E896,Listas!$T$4:$Y$44,5,FALSE))</f>
        <v/>
      </c>
      <c r="N896" s="30" t="str">
        <f>IF(ISERROR(VLOOKUP($E896,Listas!$T$4:$Y$44,6,FALSE)),"",VLOOKUP($E896,Listas!$T$4:$Y$44,6,FALSE))</f>
        <v/>
      </c>
    </row>
    <row r="897" spans="1:14" x14ac:dyDescent="0.25">
      <c r="A897" s="14"/>
      <c r="B897" s="23" t="s">
        <v>942</v>
      </c>
      <c r="C897" s="14" t="s">
        <v>934</v>
      </c>
      <c r="D897" s="27" t="str">
        <f>IF(ISERROR(VLOOKUP($B897,Listas!$R$4:$S$16,2,FALSE)),"",VLOOKUP($B897,Listas!$R$4:$S$16,2,FALSE))</f>
        <v/>
      </c>
      <c r="E897" s="27" t="s">
        <v>985</v>
      </c>
      <c r="F897" s="27" t="s">
        <v>954</v>
      </c>
      <c r="G897" s="15"/>
      <c r="H897" s="15" t="s">
        <v>909</v>
      </c>
      <c r="I897" s="28" t="str">
        <f>IF(ISERROR(VLOOKUP($B897&amp;" "&amp;$J897,Listas!$AB$4:$AC$16,2,FALSE)),"",VLOOKUP($B897&amp;" "&amp;$J897,Listas!$AB$4:$AC$16,2,FALSE))</f>
        <v/>
      </c>
      <c r="J897" s="15" t="str">
        <f>IF(ISERROR(VLOOKUP($H897,Listas!$L$4:$M$7,2,FALSE)),"",VLOOKUP($H897,Listas!$L$4:$M$7,2,FALSE))</f>
        <v/>
      </c>
      <c r="K897" s="29" t="str">
        <f t="shared" si="13"/>
        <v/>
      </c>
      <c r="L897" s="29" t="str">
        <f>IF(C897="no",VLOOKUP(B897,Listas!$R$4:$Z$17,9, FALSE),"Por favor, introduzca detalles aquí")</f>
        <v>Por favor, introduzca detalles aquí</v>
      </c>
      <c r="M897" s="30" t="str">
        <f>IF(ISERROR(VLOOKUP($E897,Listas!$T$4:$Y$44,5,FALSE)),"",VLOOKUP($E897,Listas!$T$4:$Y$44,5,FALSE))</f>
        <v/>
      </c>
      <c r="N897" s="30" t="str">
        <f>IF(ISERROR(VLOOKUP($E897,Listas!$T$4:$Y$44,6,FALSE)),"",VLOOKUP($E897,Listas!$T$4:$Y$44,6,FALSE))</f>
        <v/>
      </c>
    </row>
    <row r="898" spans="1:14" x14ac:dyDescent="0.25">
      <c r="A898" s="14"/>
      <c r="B898" s="23" t="s">
        <v>942</v>
      </c>
      <c r="C898" s="14" t="s">
        <v>934</v>
      </c>
      <c r="D898" s="27" t="str">
        <f>IF(ISERROR(VLOOKUP($B898,Listas!$R$4:$S$16,2,FALSE)),"",VLOOKUP($B898,Listas!$R$4:$S$16,2,FALSE))</f>
        <v/>
      </c>
      <c r="E898" s="27" t="s">
        <v>985</v>
      </c>
      <c r="F898" s="27" t="s">
        <v>954</v>
      </c>
      <c r="G898" s="15"/>
      <c r="H898" s="15" t="s">
        <v>909</v>
      </c>
      <c r="I898" s="28" t="str">
        <f>IF(ISERROR(VLOOKUP($B898&amp;" "&amp;$J898,Listas!$AB$4:$AC$16,2,FALSE)),"",VLOOKUP($B898&amp;" "&amp;$J898,Listas!$AB$4:$AC$16,2,FALSE))</f>
        <v/>
      </c>
      <c r="J898" s="15" t="str">
        <f>IF(ISERROR(VLOOKUP($H898,Listas!$L$4:$M$7,2,FALSE)),"",VLOOKUP($H898,Listas!$L$4:$M$7,2,FALSE))</f>
        <v/>
      </c>
      <c r="K898" s="29" t="str">
        <f t="shared" si="13"/>
        <v/>
      </c>
      <c r="L898" s="29" t="str">
        <f>IF(C898="no",VLOOKUP(B898,Listas!$R$4:$Z$17,9, FALSE),"Por favor, introduzca detalles aquí")</f>
        <v>Por favor, introduzca detalles aquí</v>
      </c>
      <c r="M898" s="30" t="str">
        <f>IF(ISERROR(VLOOKUP($E898,Listas!$T$4:$Y$44,5,FALSE)),"",VLOOKUP($E898,Listas!$T$4:$Y$44,5,FALSE))</f>
        <v/>
      </c>
      <c r="N898" s="30" t="str">
        <f>IF(ISERROR(VLOOKUP($E898,Listas!$T$4:$Y$44,6,FALSE)),"",VLOOKUP($E898,Listas!$T$4:$Y$44,6,FALSE))</f>
        <v/>
      </c>
    </row>
    <row r="899" spans="1:14" x14ac:dyDescent="0.25">
      <c r="A899" s="14"/>
      <c r="B899" s="23" t="s">
        <v>942</v>
      </c>
      <c r="C899" s="14" t="s">
        <v>934</v>
      </c>
      <c r="D899" s="27" t="str">
        <f>IF(ISERROR(VLOOKUP($B899,Listas!$R$4:$S$16,2,FALSE)),"",VLOOKUP($B899,Listas!$R$4:$S$16,2,FALSE))</f>
        <v/>
      </c>
      <c r="E899" s="27" t="s">
        <v>985</v>
      </c>
      <c r="F899" s="27" t="s">
        <v>954</v>
      </c>
      <c r="G899" s="15"/>
      <c r="H899" s="15" t="s">
        <v>909</v>
      </c>
      <c r="I899" s="28" t="str">
        <f>IF(ISERROR(VLOOKUP($B899&amp;" "&amp;$J899,Listas!$AB$4:$AC$16,2,FALSE)),"",VLOOKUP($B899&amp;" "&amp;$J899,Listas!$AB$4:$AC$16,2,FALSE))</f>
        <v/>
      </c>
      <c r="J899" s="15" t="str">
        <f>IF(ISERROR(VLOOKUP($H899,Listas!$L$4:$M$7,2,FALSE)),"",VLOOKUP($H899,Listas!$L$4:$M$7,2,FALSE))</f>
        <v/>
      </c>
      <c r="K899" s="29" t="str">
        <f t="shared" si="13"/>
        <v/>
      </c>
      <c r="L899" s="29" t="str">
        <f>IF(C899="no",VLOOKUP(B899,Listas!$R$4:$Z$17,9, FALSE),"Por favor, introduzca detalles aquí")</f>
        <v>Por favor, introduzca detalles aquí</v>
      </c>
      <c r="M899" s="30" t="str">
        <f>IF(ISERROR(VLOOKUP($E899,Listas!$T$4:$Y$44,5,FALSE)),"",VLOOKUP($E899,Listas!$T$4:$Y$44,5,FALSE))</f>
        <v/>
      </c>
      <c r="N899" s="30" t="str">
        <f>IF(ISERROR(VLOOKUP($E899,Listas!$T$4:$Y$44,6,FALSE)),"",VLOOKUP($E899,Listas!$T$4:$Y$44,6,FALSE))</f>
        <v/>
      </c>
    </row>
    <row r="900" spans="1:14" x14ac:dyDescent="0.25">
      <c r="A900" s="14"/>
      <c r="B900" s="23" t="s">
        <v>942</v>
      </c>
      <c r="C900" s="14" t="s">
        <v>934</v>
      </c>
      <c r="D900" s="27" t="str">
        <f>IF(ISERROR(VLOOKUP($B900,Listas!$R$4:$S$16,2,FALSE)),"",VLOOKUP($B900,Listas!$R$4:$S$16,2,FALSE))</f>
        <v/>
      </c>
      <c r="E900" s="27" t="s">
        <v>985</v>
      </c>
      <c r="F900" s="27" t="s">
        <v>954</v>
      </c>
      <c r="G900" s="15"/>
      <c r="H900" s="15" t="s">
        <v>909</v>
      </c>
      <c r="I900" s="28" t="str">
        <f>IF(ISERROR(VLOOKUP($B900&amp;" "&amp;$J900,Listas!$AB$4:$AC$16,2,FALSE)),"",VLOOKUP($B900&amp;" "&amp;$J900,Listas!$AB$4:$AC$16,2,FALSE))</f>
        <v/>
      </c>
      <c r="J900" s="15" t="str">
        <f>IF(ISERROR(VLOOKUP($H900,Listas!$L$4:$M$7,2,FALSE)),"",VLOOKUP($H900,Listas!$L$4:$M$7,2,FALSE))</f>
        <v/>
      </c>
      <c r="K900" s="29" t="str">
        <f t="shared" si="13"/>
        <v/>
      </c>
      <c r="L900" s="29" t="str">
        <f>IF(C900="no",VLOOKUP(B900,Listas!$R$4:$Z$17,9, FALSE),"Por favor, introduzca detalles aquí")</f>
        <v>Por favor, introduzca detalles aquí</v>
      </c>
      <c r="M900" s="30" t="str">
        <f>IF(ISERROR(VLOOKUP($E900,Listas!$T$4:$Y$44,5,FALSE)),"",VLOOKUP($E900,Listas!$T$4:$Y$44,5,FALSE))</f>
        <v/>
      </c>
      <c r="N900" s="30" t="str">
        <f>IF(ISERROR(VLOOKUP($E900,Listas!$T$4:$Y$44,6,FALSE)),"",VLOOKUP($E900,Listas!$T$4:$Y$44,6,FALSE))</f>
        <v/>
      </c>
    </row>
    <row r="901" spans="1:14" x14ac:dyDescent="0.25">
      <c r="A901" s="14"/>
      <c r="B901" s="23" t="s">
        <v>942</v>
      </c>
      <c r="C901" s="14" t="s">
        <v>934</v>
      </c>
      <c r="D901" s="27" t="str">
        <f>IF(ISERROR(VLOOKUP($B901,Listas!$R$4:$S$16,2,FALSE)),"",VLOOKUP($B901,Listas!$R$4:$S$16,2,FALSE))</f>
        <v/>
      </c>
      <c r="E901" s="27" t="s">
        <v>985</v>
      </c>
      <c r="F901" s="27" t="s">
        <v>954</v>
      </c>
      <c r="G901" s="15"/>
      <c r="H901" s="15" t="s">
        <v>909</v>
      </c>
      <c r="I901" s="28" t="str">
        <f>IF(ISERROR(VLOOKUP($B901&amp;" "&amp;$J901,Listas!$AB$4:$AC$16,2,FALSE)),"",VLOOKUP($B901&amp;" "&amp;$J901,Listas!$AB$4:$AC$16,2,FALSE))</f>
        <v/>
      </c>
      <c r="J901" s="15" t="str">
        <f>IF(ISERROR(VLOOKUP($H901,Listas!$L$4:$M$7,2,FALSE)),"",VLOOKUP($H901,Listas!$L$4:$M$7,2,FALSE))</f>
        <v/>
      </c>
      <c r="K901" s="29" t="str">
        <f t="shared" si="13"/>
        <v/>
      </c>
      <c r="L901" s="29" t="str">
        <f>IF(C901="no",VLOOKUP(B901,Listas!$R$4:$Z$17,9, FALSE),"Por favor, introduzca detalles aquí")</f>
        <v>Por favor, introduzca detalles aquí</v>
      </c>
      <c r="M901" s="30" t="str">
        <f>IF(ISERROR(VLOOKUP($E901,Listas!$T$4:$Y$44,5,FALSE)),"",VLOOKUP($E901,Listas!$T$4:$Y$44,5,FALSE))</f>
        <v/>
      </c>
      <c r="N901" s="30" t="str">
        <f>IF(ISERROR(VLOOKUP($E901,Listas!$T$4:$Y$44,6,FALSE)),"",VLOOKUP($E901,Listas!$T$4:$Y$44,6,FALSE))</f>
        <v/>
      </c>
    </row>
    <row r="902" spans="1:14" x14ac:dyDescent="0.25">
      <c r="A902" s="14"/>
      <c r="B902" s="23" t="s">
        <v>942</v>
      </c>
      <c r="C902" s="14" t="s">
        <v>934</v>
      </c>
      <c r="D902" s="27" t="str">
        <f>IF(ISERROR(VLOOKUP($B902,Listas!$R$4:$S$16,2,FALSE)),"",VLOOKUP($B902,Listas!$R$4:$S$16,2,FALSE))</f>
        <v/>
      </c>
      <c r="E902" s="27" t="s">
        <v>985</v>
      </c>
      <c r="F902" s="27" t="s">
        <v>954</v>
      </c>
      <c r="G902" s="15"/>
      <c r="H902" s="15" t="s">
        <v>909</v>
      </c>
      <c r="I902" s="28" t="str">
        <f>IF(ISERROR(VLOOKUP($B902&amp;" "&amp;$J902,Listas!$AB$4:$AC$16,2,FALSE)),"",VLOOKUP($B902&amp;" "&amp;$J902,Listas!$AB$4:$AC$16,2,FALSE))</f>
        <v/>
      </c>
      <c r="J902" s="15" t="str">
        <f>IF(ISERROR(VLOOKUP($H902,Listas!$L$4:$M$7,2,FALSE)),"",VLOOKUP($H902,Listas!$L$4:$M$7,2,FALSE))</f>
        <v/>
      </c>
      <c r="K902" s="29" t="str">
        <f t="shared" si="13"/>
        <v/>
      </c>
      <c r="L902" s="29" t="str">
        <f>IF(C902="no",VLOOKUP(B902,Listas!$R$4:$Z$17,9, FALSE),"Por favor, introduzca detalles aquí")</f>
        <v>Por favor, introduzca detalles aquí</v>
      </c>
      <c r="M902" s="30" t="str">
        <f>IF(ISERROR(VLOOKUP($E902,Listas!$T$4:$Y$44,5,FALSE)),"",VLOOKUP($E902,Listas!$T$4:$Y$44,5,FALSE))</f>
        <v/>
      </c>
      <c r="N902" s="30" t="str">
        <f>IF(ISERROR(VLOOKUP($E902,Listas!$T$4:$Y$44,6,FALSE)),"",VLOOKUP($E902,Listas!$T$4:$Y$44,6,FALSE))</f>
        <v/>
      </c>
    </row>
    <row r="903" spans="1:14" x14ac:dyDescent="0.25">
      <c r="A903" s="14"/>
      <c r="B903" s="23" t="s">
        <v>942</v>
      </c>
      <c r="C903" s="14" t="s">
        <v>934</v>
      </c>
      <c r="D903" s="27" t="str">
        <f>IF(ISERROR(VLOOKUP($B903,Listas!$R$4:$S$16,2,FALSE)),"",VLOOKUP($B903,Listas!$R$4:$S$16,2,FALSE))</f>
        <v/>
      </c>
      <c r="E903" s="27" t="s">
        <v>985</v>
      </c>
      <c r="F903" s="27" t="s">
        <v>954</v>
      </c>
      <c r="G903" s="15"/>
      <c r="H903" s="15" t="s">
        <v>909</v>
      </c>
      <c r="I903" s="28" t="str">
        <f>IF(ISERROR(VLOOKUP($B903&amp;" "&amp;$J903,Listas!$AB$4:$AC$16,2,FALSE)),"",VLOOKUP($B903&amp;" "&amp;$J903,Listas!$AB$4:$AC$16,2,FALSE))</f>
        <v/>
      </c>
      <c r="J903" s="15" t="str">
        <f>IF(ISERROR(VLOOKUP($H903,Listas!$L$4:$M$7,2,FALSE)),"",VLOOKUP($H903,Listas!$L$4:$M$7,2,FALSE))</f>
        <v/>
      </c>
      <c r="K903" s="29" t="str">
        <f t="shared" si="13"/>
        <v/>
      </c>
      <c r="L903" s="29" t="str">
        <f>IF(C903="no",VLOOKUP(B903,Listas!$R$4:$Z$17,9, FALSE),"Por favor, introduzca detalles aquí")</f>
        <v>Por favor, introduzca detalles aquí</v>
      </c>
      <c r="M903" s="30" t="str">
        <f>IF(ISERROR(VLOOKUP($E903,Listas!$T$4:$Y$44,5,FALSE)),"",VLOOKUP($E903,Listas!$T$4:$Y$44,5,FALSE))</f>
        <v/>
      </c>
      <c r="N903" s="30" t="str">
        <f>IF(ISERROR(VLOOKUP($E903,Listas!$T$4:$Y$44,6,FALSE)),"",VLOOKUP($E903,Listas!$T$4:$Y$44,6,FALSE))</f>
        <v/>
      </c>
    </row>
    <row r="904" spans="1:14" x14ac:dyDescent="0.25">
      <c r="A904" s="14"/>
      <c r="B904" s="23" t="s">
        <v>942</v>
      </c>
      <c r="C904" s="14" t="s">
        <v>934</v>
      </c>
      <c r="D904" s="27" t="str">
        <f>IF(ISERROR(VLOOKUP($B904,Listas!$R$4:$S$16,2,FALSE)),"",VLOOKUP($B904,Listas!$R$4:$S$16,2,FALSE))</f>
        <v/>
      </c>
      <c r="E904" s="27" t="s">
        <v>985</v>
      </c>
      <c r="F904" s="27" t="s">
        <v>954</v>
      </c>
      <c r="G904" s="15"/>
      <c r="H904" s="15" t="s">
        <v>909</v>
      </c>
      <c r="I904" s="28" t="str">
        <f>IF(ISERROR(VLOOKUP($B904&amp;" "&amp;$J904,Listas!$AB$4:$AC$16,2,FALSE)),"",VLOOKUP($B904&amp;" "&amp;$J904,Listas!$AB$4:$AC$16,2,FALSE))</f>
        <v/>
      </c>
      <c r="J904" s="15" t="str">
        <f>IF(ISERROR(VLOOKUP($H904,Listas!$L$4:$M$7,2,FALSE)),"",VLOOKUP($H904,Listas!$L$4:$M$7,2,FALSE))</f>
        <v/>
      </c>
      <c r="K904" s="29" t="str">
        <f t="shared" ref="K904:K967" si="14">IF(ISERROR(G904*I904),"",G904*I904)</f>
        <v/>
      </c>
      <c r="L904" s="29" t="str">
        <f>IF(C904="no",VLOOKUP(B904,Listas!$R$4:$Z$17,9, FALSE),"Por favor, introduzca detalles aquí")</f>
        <v>Por favor, introduzca detalles aquí</v>
      </c>
      <c r="M904" s="30" t="str">
        <f>IF(ISERROR(VLOOKUP($E904,Listas!$T$4:$Y$44,5,FALSE)),"",VLOOKUP($E904,Listas!$T$4:$Y$44,5,FALSE))</f>
        <v/>
      </c>
      <c r="N904" s="30" t="str">
        <f>IF(ISERROR(VLOOKUP($E904,Listas!$T$4:$Y$44,6,FALSE)),"",VLOOKUP($E904,Listas!$T$4:$Y$44,6,FALSE))</f>
        <v/>
      </c>
    </row>
    <row r="905" spans="1:14" x14ac:dyDescent="0.25">
      <c r="A905" s="14"/>
      <c r="B905" s="23" t="s">
        <v>942</v>
      </c>
      <c r="C905" s="14" t="s">
        <v>934</v>
      </c>
      <c r="D905" s="27" t="str">
        <f>IF(ISERROR(VLOOKUP($B905,Listas!$R$4:$S$16,2,FALSE)),"",VLOOKUP($B905,Listas!$R$4:$S$16,2,FALSE))</f>
        <v/>
      </c>
      <c r="E905" s="27" t="s">
        <v>985</v>
      </c>
      <c r="F905" s="27" t="s">
        <v>954</v>
      </c>
      <c r="G905" s="15"/>
      <c r="H905" s="15" t="s">
        <v>909</v>
      </c>
      <c r="I905" s="28" t="str">
        <f>IF(ISERROR(VLOOKUP($B905&amp;" "&amp;$J905,Listas!$AB$4:$AC$16,2,FALSE)),"",VLOOKUP($B905&amp;" "&amp;$J905,Listas!$AB$4:$AC$16,2,FALSE))</f>
        <v/>
      </c>
      <c r="J905" s="15" t="str">
        <f>IF(ISERROR(VLOOKUP($H905,Listas!$L$4:$M$7,2,FALSE)),"",VLOOKUP($H905,Listas!$L$4:$M$7,2,FALSE))</f>
        <v/>
      </c>
      <c r="K905" s="29" t="str">
        <f t="shared" si="14"/>
        <v/>
      </c>
      <c r="L905" s="29" t="str">
        <f>IF(C905="no",VLOOKUP(B905,Listas!$R$4:$Z$17,9, FALSE),"Por favor, introduzca detalles aquí")</f>
        <v>Por favor, introduzca detalles aquí</v>
      </c>
      <c r="M905" s="30" t="str">
        <f>IF(ISERROR(VLOOKUP($E905,Listas!$T$4:$Y$44,5,FALSE)),"",VLOOKUP($E905,Listas!$T$4:$Y$44,5,FALSE))</f>
        <v/>
      </c>
      <c r="N905" s="30" t="str">
        <f>IF(ISERROR(VLOOKUP($E905,Listas!$T$4:$Y$44,6,FALSE)),"",VLOOKUP($E905,Listas!$T$4:$Y$44,6,FALSE))</f>
        <v/>
      </c>
    </row>
    <row r="906" spans="1:14" x14ac:dyDescent="0.25">
      <c r="A906" s="14"/>
      <c r="B906" s="23" t="s">
        <v>942</v>
      </c>
      <c r="C906" s="14" t="s">
        <v>934</v>
      </c>
      <c r="D906" s="27" t="str">
        <f>IF(ISERROR(VLOOKUP($B906,Listas!$R$4:$S$16,2,FALSE)),"",VLOOKUP($B906,Listas!$R$4:$S$16,2,FALSE))</f>
        <v/>
      </c>
      <c r="E906" s="27" t="s">
        <v>985</v>
      </c>
      <c r="F906" s="27" t="s">
        <v>954</v>
      </c>
      <c r="G906" s="15"/>
      <c r="H906" s="15" t="s">
        <v>909</v>
      </c>
      <c r="I906" s="28" t="str">
        <f>IF(ISERROR(VLOOKUP($B906&amp;" "&amp;$J906,Listas!$AB$4:$AC$16,2,FALSE)),"",VLOOKUP($B906&amp;" "&amp;$J906,Listas!$AB$4:$AC$16,2,FALSE))</f>
        <v/>
      </c>
      <c r="J906" s="15" t="str">
        <f>IF(ISERROR(VLOOKUP($H906,Listas!$L$4:$M$7,2,FALSE)),"",VLOOKUP($H906,Listas!$L$4:$M$7,2,FALSE))</f>
        <v/>
      </c>
      <c r="K906" s="29" t="str">
        <f t="shared" si="14"/>
        <v/>
      </c>
      <c r="L906" s="29" t="str">
        <f>IF(C906="no",VLOOKUP(B906,Listas!$R$4:$Z$17,9, FALSE),"Por favor, introduzca detalles aquí")</f>
        <v>Por favor, introduzca detalles aquí</v>
      </c>
      <c r="M906" s="30" t="str">
        <f>IF(ISERROR(VLOOKUP($E906,Listas!$T$4:$Y$44,5,FALSE)),"",VLOOKUP($E906,Listas!$T$4:$Y$44,5,FALSE))</f>
        <v/>
      </c>
      <c r="N906" s="30" t="str">
        <f>IF(ISERROR(VLOOKUP($E906,Listas!$T$4:$Y$44,6,FALSE)),"",VLOOKUP($E906,Listas!$T$4:$Y$44,6,FALSE))</f>
        <v/>
      </c>
    </row>
    <row r="907" spans="1:14" x14ac:dyDescent="0.25">
      <c r="A907" s="14"/>
      <c r="B907" s="23" t="s">
        <v>942</v>
      </c>
      <c r="C907" s="14" t="s">
        <v>934</v>
      </c>
      <c r="D907" s="27" t="str">
        <f>IF(ISERROR(VLOOKUP($B907,Listas!$R$4:$S$16,2,FALSE)),"",VLOOKUP($B907,Listas!$R$4:$S$16,2,FALSE))</f>
        <v/>
      </c>
      <c r="E907" s="27" t="s">
        <v>985</v>
      </c>
      <c r="F907" s="27" t="s">
        <v>954</v>
      </c>
      <c r="G907" s="15"/>
      <c r="H907" s="15" t="s">
        <v>909</v>
      </c>
      <c r="I907" s="28" t="str">
        <f>IF(ISERROR(VLOOKUP($B907&amp;" "&amp;$J907,Listas!$AB$4:$AC$16,2,FALSE)),"",VLOOKUP($B907&amp;" "&amp;$J907,Listas!$AB$4:$AC$16,2,FALSE))</f>
        <v/>
      </c>
      <c r="J907" s="15" t="str">
        <f>IF(ISERROR(VLOOKUP($H907,Listas!$L$4:$M$7,2,FALSE)),"",VLOOKUP($H907,Listas!$L$4:$M$7,2,FALSE))</f>
        <v/>
      </c>
      <c r="K907" s="29" t="str">
        <f t="shared" si="14"/>
        <v/>
      </c>
      <c r="L907" s="29" t="str">
        <f>IF(C907="no",VLOOKUP(B907,Listas!$R$4:$Z$17,9, FALSE),"Por favor, introduzca detalles aquí")</f>
        <v>Por favor, introduzca detalles aquí</v>
      </c>
      <c r="M907" s="30" t="str">
        <f>IF(ISERROR(VLOOKUP($E907,Listas!$T$4:$Y$44,5,FALSE)),"",VLOOKUP($E907,Listas!$T$4:$Y$44,5,FALSE))</f>
        <v/>
      </c>
      <c r="N907" s="30" t="str">
        <f>IF(ISERROR(VLOOKUP($E907,Listas!$T$4:$Y$44,6,FALSE)),"",VLOOKUP($E907,Listas!$T$4:$Y$44,6,FALSE))</f>
        <v/>
      </c>
    </row>
    <row r="908" spans="1:14" x14ac:dyDescent="0.25">
      <c r="A908" s="14"/>
      <c r="B908" s="23" t="s">
        <v>942</v>
      </c>
      <c r="C908" s="14" t="s">
        <v>934</v>
      </c>
      <c r="D908" s="27" t="str">
        <f>IF(ISERROR(VLOOKUP($B908,Listas!$R$4:$S$16,2,FALSE)),"",VLOOKUP($B908,Listas!$R$4:$S$16,2,FALSE))</f>
        <v/>
      </c>
      <c r="E908" s="27" t="s">
        <v>985</v>
      </c>
      <c r="F908" s="27" t="s">
        <v>954</v>
      </c>
      <c r="G908" s="15"/>
      <c r="H908" s="15" t="s">
        <v>909</v>
      </c>
      <c r="I908" s="28" t="str">
        <f>IF(ISERROR(VLOOKUP($B908&amp;" "&amp;$J908,Listas!$AB$4:$AC$16,2,FALSE)),"",VLOOKUP($B908&amp;" "&amp;$J908,Listas!$AB$4:$AC$16,2,FALSE))</f>
        <v/>
      </c>
      <c r="J908" s="15" t="str">
        <f>IF(ISERROR(VLOOKUP($H908,Listas!$L$4:$M$7,2,FALSE)),"",VLOOKUP($H908,Listas!$L$4:$M$7,2,FALSE))</f>
        <v/>
      </c>
      <c r="K908" s="29" t="str">
        <f t="shared" si="14"/>
        <v/>
      </c>
      <c r="L908" s="29" t="str">
        <f>IF(C908="no",VLOOKUP(B908,Listas!$R$4:$Z$17,9, FALSE),"Por favor, introduzca detalles aquí")</f>
        <v>Por favor, introduzca detalles aquí</v>
      </c>
      <c r="M908" s="30" t="str">
        <f>IF(ISERROR(VLOOKUP($E908,Listas!$T$4:$Y$44,5,FALSE)),"",VLOOKUP($E908,Listas!$T$4:$Y$44,5,FALSE))</f>
        <v/>
      </c>
      <c r="N908" s="30" t="str">
        <f>IF(ISERROR(VLOOKUP($E908,Listas!$T$4:$Y$44,6,FALSE)),"",VLOOKUP($E908,Listas!$T$4:$Y$44,6,FALSE))</f>
        <v/>
      </c>
    </row>
    <row r="909" spans="1:14" x14ac:dyDescent="0.25">
      <c r="A909" s="14"/>
      <c r="B909" s="23" t="s">
        <v>942</v>
      </c>
      <c r="C909" s="14" t="s">
        <v>934</v>
      </c>
      <c r="D909" s="27" t="str">
        <f>IF(ISERROR(VLOOKUP($B909,Listas!$R$4:$S$16,2,FALSE)),"",VLOOKUP($B909,Listas!$R$4:$S$16,2,FALSE))</f>
        <v/>
      </c>
      <c r="E909" s="27" t="s">
        <v>985</v>
      </c>
      <c r="F909" s="27" t="s">
        <v>954</v>
      </c>
      <c r="G909" s="15"/>
      <c r="H909" s="15" t="s">
        <v>909</v>
      </c>
      <c r="I909" s="28" t="str">
        <f>IF(ISERROR(VLOOKUP($B909&amp;" "&amp;$J909,Listas!$AB$4:$AC$16,2,FALSE)),"",VLOOKUP($B909&amp;" "&amp;$J909,Listas!$AB$4:$AC$16,2,FALSE))</f>
        <v/>
      </c>
      <c r="J909" s="15" t="str">
        <f>IF(ISERROR(VLOOKUP($H909,Listas!$L$4:$M$7,2,FALSE)),"",VLOOKUP($H909,Listas!$L$4:$M$7,2,FALSE))</f>
        <v/>
      </c>
      <c r="K909" s="29" t="str">
        <f t="shared" si="14"/>
        <v/>
      </c>
      <c r="L909" s="29" t="str">
        <f>IF(C909="no",VLOOKUP(B909,Listas!$R$4:$Z$17,9, FALSE),"Por favor, introduzca detalles aquí")</f>
        <v>Por favor, introduzca detalles aquí</v>
      </c>
      <c r="M909" s="30" t="str">
        <f>IF(ISERROR(VLOOKUP($E909,Listas!$T$4:$Y$44,5,FALSE)),"",VLOOKUP($E909,Listas!$T$4:$Y$44,5,FALSE))</f>
        <v/>
      </c>
      <c r="N909" s="30" t="str">
        <f>IF(ISERROR(VLOOKUP($E909,Listas!$T$4:$Y$44,6,FALSE)),"",VLOOKUP($E909,Listas!$T$4:$Y$44,6,FALSE))</f>
        <v/>
      </c>
    </row>
    <row r="910" spans="1:14" x14ac:dyDescent="0.25">
      <c r="A910" s="14"/>
      <c r="B910" s="23" t="s">
        <v>942</v>
      </c>
      <c r="C910" s="14" t="s">
        <v>934</v>
      </c>
      <c r="D910" s="27" t="str">
        <f>IF(ISERROR(VLOOKUP($B910,Listas!$R$4:$S$16,2,FALSE)),"",VLOOKUP($B910,Listas!$R$4:$S$16,2,FALSE))</f>
        <v/>
      </c>
      <c r="E910" s="27" t="s">
        <v>985</v>
      </c>
      <c r="F910" s="27" t="s">
        <v>954</v>
      </c>
      <c r="G910" s="15"/>
      <c r="H910" s="15" t="s">
        <v>909</v>
      </c>
      <c r="I910" s="28" t="str">
        <f>IF(ISERROR(VLOOKUP($B910&amp;" "&amp;$J910,Listas!$AB$4:$AC$16,2,FALSE)),"",VLOOKUP($B910&amp;" "&amp;$J910,Listas!$AB$4:$AC$16,2,FALSE))</f>
        <v/>
      </c>
      <c r="J910" s="15" t="str">
        <f>IF(ISERROR(VLOOKUP($H910,Listas!$L$4:$M$7,2,FALSE)),"",VLOOKUP($H910,Listas!$L$4:$M$7,2,FALSE))</f>
        <v/>
      </c>
      <c r="K910" s="29" t="str">
        <f t="shared" si="14"/>
        <v/>
      </c>
      <c r="L910" s="29" t="str">
        <f>IF(C910="no",VLOOKUP(B910,Listas!$R$4:$Z$17,9, FALSE),"Por favor, introduzca detalles aquí")</f>
        <v>Por favor, introduzca detalles aquí</v>
      </c>
      <c r="M910" s="30" t="str">
        <f>IF(ISERROR(VLOOKUP($E910,Listas!$T$4:$Y$44,5,FALSE)),"",VLOOKUP($E910,Listas!$T$4:$Y$44,5,FALSE))</f>
        <v/>
      </c>
      <c r="N910" s="30" t="str">
        <f>IF(ISERROR(VLOOKUP($E910,Listas!$T$4:$Y$44,6,FALSE)),"",VLOOKUP($E910,Listas!$T$4:$Y$44,6,FALSE))</f>
        <v/>
      </c>
    </row>
    <row r="911" spans="1:14" x14ac:dyDescent="0.25">
      <c r="A911" s="14"/>
      <c r="B911" s="23" t="s">
        <v>942</v>
      </c>
      <c r="C911" s="14" t="s">
        <v>934</v>
      </c>
      <c r="D911" s="27" t="str">
        <f>IF(ISERROR(VLOOKUP($B911,Listas!$R$4:$S$16,2,FALSE)),"",VLOOKUP($B911,Listas!$R$4:$S$16,2,FALSE))</f>
        <v/>
      </c>
      <c r="E911" s="27" t="s">
        <v>985</v>
      </c>
      <c r="F911" s="27" t="s">
        <v>954</v>
      </c>
      <c r="G911" s="15"/>
      <c r="H911" s="15" t="s">
        <v>909</v>
      </c>
      <c r="I911" s="28" t="str">
        <f>IF(ISERROR(VLOOKUP($B911&amp;" "&amp;$J911,Listas!$AB$4:$AC$16,2,FALSE)),"",VLOOKUP($B911&amp;" "&amp;$J911,Listas!$AB$4:$AC$16,2,FALSE))</f>
        <v/>
      </c>
      <c r="J911" s="15" t="str">
        <f>IF(ISERROR(VLOOKUP($H911,Listas!$L$4:$M$7,2,FALSE)),"",VLOOKUP($H911,Listas!$L$4:$M$7,2,FALSE))</f>
        <v/>
      </c>
      <c r="K911" s="29" t="str">
        <f t="shared" si="14"/>
        <v/>
      </c>
      <c r="L911" s="29" t="str">
        <f>IF(C911="no",VLOOKUP(B911,Listas!$R$4:$Z$17,9, FALSE),"Por favor, introduzca detalles aquí")</f>
        <v>Por favor, introduzca detalles aquí</v>
      </c>
      <c r="M911" s="30" t="str">
        <f>IF(ISERROR(VLOOKUP($E911,Listas!$T$4:$Y$44,5,FALSE)),"",VLOOKUP($E911,Listas!$T$4:$Y$44,5,FALSE))</f>
        <v/>
      </c>
      <c r="N911" s="30" t="str">
        <f>IF(ISERROR(VLOOKUP($E911,Listas!$T$4:$Y$44,6,FALSE)),"",VLOOKUP($E911,Listas!$T$4:$Y$44,6,FALSE))</f>
        <v/>
      </c>
    </row>
    <row r="912" spans="1:14" x14ac:dyDescent="0.25">
      <c r="A912" s="14"/>
      <c r="B912" s="23" t="s">
        <v>942</v>
      </c>
      <c r="C912" s="14" t="s">
        <v>934</v>
      </c>
      <c r="D912" s="27" t="str">
        <f>IF(ISERROR(VLOOKUP($B912,Listas!$R$4:$S$16,2,FALSE)),"",VLOOKUP($B912,Listas!$R$4:$S$16,2,FALSE))</f>
        <v/>
      </c>
      <c r="E912" s="27" t="s">
        <v>985</v>
      </c>
      <c r="F912" s="27" t="s">
        <v>954</v>
      </c>
      <c r="G912" s="15"/>
      <c r="H912" s="15" t="s">
        <v>909</v>
      </c>
      <c r="I912" s="28" t="str">
        <f>IF(ISERROR(VLOOKUP($B912&amp;" "&amp;$J912,Listas!$AB$4:$AC$16,2,FALSE)),"",VLOOKUP($B912&amp;" "&amp;$J912,Listas!$AB$4:$AC$16,2,FALSE))</f>
        <v/>
      </c>
      <c r="J912" s="15" t="str">
        <f>IF(ISERROR(VLOOKUP($H912,Listas!$L$4:$M$7,2,FALSE)),"",VLOOKUP($H912,Listas!$L$4:$M$7,2,FALSE))</f>
        <v/>
      </c>
      <c r="K912" s="29" t="str">
        <f t="shared" si="14"/>
        <v/>
      </c>
      <c r="L912" s="29" t="str">
        <f>IF(C912="no",VLOOKUP(B912,Listas!$R$4:$Z$17,9, FALSE),"Por favor, introduzca detalles aquí")</f>
        <v>Por favor, introduzca detalles aquí</v>
      </c>
      <c r="M912" s="30" t="str">
        <f>IF(ISERROR(VLOOKUP($E912,Listas!$T$4:$Y$44,5,FALSE)),"",VLOOKUP($E912,Listas!$T$4:$Y$44,5,FALSE))</f>
        <v/>
      </c>
      <c r="N912" s="30" t="str">
        <f>IF(ISERROR(VLOOKUP($E912,Listas!$T$4:$Y$44,6,FALSE)),"",VLOOKUP($E912,Listas!$T$4:$Y$44,6,FALSE))</f>
        <v/>
      </c>
    </row>
    <row r="913" spans="1:14" x14ac:dyDescent="0.25">
      <c r="A913" s="14"/>
      <c r="B913" s="23" t="s">
        <v>942</v>
      </c>
      <c r="C913" s="14" t="s">
        <v>934</v>
      </c>
      <c r="D913" s="27" t="str">
        <f>IF(ISERROR(VLOOKUP($B913,Listas!$R$4:$S$16,2,FALSE)),"",VLOOKUP($B913,Listas!$R$4:$S$16,2,FALSE))</f>
        <v/>
      </c>
      <c r="E913" s="27" t="s">
        <v>985</v>
      </c>
      <c r="F913" s="27" t="s">
        <v>954</v>
      </c>
      <c r="G913" s="15"/>
      <c r="H913" s="15" t="s">
        <v>909</v>
      </c>
      <c r="I913" s="28" t="str">
        <f>IF(ISERROR(VLOOKUP($B913&amp;" "&amp;$J913,Listas!$AB$4:$AC$16,2,FALSE)),"",VLOOKUP($B913&amp;" "&amp;$J913,Listas!$AB$4:$AC$16,2,FALSE))</f>
        <v/>
      </c>
      <c r="J913" s="15" t="str">
        <f>IF(ISERROR(VLOOKUP($H913,Listas!$L$4:$M$7,2,FALSE)),"",VLOOKUP($H913,Listas!$L$4:$M$7,2,FALSE))</f>
        <v/>
      </c>
      <c r="K913" s="29" t="str">
        <f t="shared" si="14"/>
        <v/>
      </c>
      <c r="L913" s="29" t="str">
        <f>IF(C913="no",VLOOKUP(B913,Listas!$R$4:$Z$17,9, FALSE),"Por favor, introduzca detalles aquí")</f>
        <v>Por favor, introduzca detalles aquí</v>
      </c>
      <c r="M913" s="30" t="str">
        <f>IF(ISERROR(VLOOKUP($E913,Listas!$T$4:$Y$44,5,FALSE)),"",VLOOKUP($E913,Listas!$T$4:$Y$44,5,FALSE))</f>
        <v/>
      </c>
      <c r="N913" s="30" t="str">
        <f>IF(ISERROR(VLOOKUP($E913,Listas!$T$4:$Y$44,6,FALSE)),"",VLOOKUP($E913,Listas!$T$4:$Y$44,6,FALSE))</f>
        <v/>
      </c>
    </row>
    <row r="914" spans="1:14" x14ac:dyDescent="0.25">
      <c r="A914" s="14"/>
      <c r="B914" s="23" t="s">
        <v>942</v>
      </c>
      <c r="C914" s="14" t="s">
        <v>934</v>
      </c>
      <c r="D914" s="27" t="str">
        <f>IF(ISERROR(VLOOKUP($B914,Listas!$R$4:$S$16,2,FALSE)),"",VLOOKUP($B914,Listas!$R$4:$S$16,2,FALSE))</f>
        <v/>
      </c>
      <c r="E914" s="27" t="s">
        <v>985</v>
      </c>
      <c r="F914" s="27" t="s">
        <v>954</v>
      </c>
      <c r="G914" s="15"/>
      <c r="H914" s="15" t="s">
        <v>909</v>
      </c>
      <c r="I914" s="28" t="str">
        <f>IF(ISERROR(VLOOKUP($B914&amp;" "&amp;$J914,Listas!$AB$4:$AC$16,2,FALSE)),"",VLOOKUP($B914&amp;" "&amp;$J914,Listas!$AB$4:$AC$16,2,FALSE))</f>
        <v/>
      </c>
      <c r="J914" s="15" t="str">
        <f>IF(ISERROR(VLOOKUP($H914,Listas!$L$4:$M$7,2,FALSE)),"",VLOOKUP($H914,Listas!$L$4:$M$7,2,FALSE))</f>
        <v/>
      </c>
      <c r="K914" s="29" t="str">
        <f t="shared" si="14"/>
        <v/>
      </c>
      <c r="L914" s="29" t="str">
        <f>IF(C914="no",VLOOKUP(B914,Listas!$R$4:$Z$17,9, FALSE),"Por favor, introduzca detalles aquí")</f>
        <v>Por favor, introduzca detalles aquí</v>
      </c>
      <c r="M914" s="30" t="str">
        <f>IF(ISERROR(VLOOKUP($E914,Listas!$T$4:$Y$44,5,FALSE)),"",VLOOKUP($E914,Listas!$T$4:$Y$44,5,FALSE))</f>
        <v/>
      </c>
      <c r="N914" s="30" t="str">
        <f>IF(ISERROR(VLOOKUP($E914,Listas!$T$4:$Y$44,6,FALSE)),"",VLOOKUP($E914,Listas!$T$4:$Y$44,6,FALSE))</f>
        <v/>
      </c>
    </row>
    <row r="915" spans="1:14" x14ac:dyDescent="0.25">
      <c r="A915" s="14"/>
      <c r="B915" s="23" t="s">
        <v>942</v>
      </c>
      <c r="C915" s="14" t="s">
        <v>934</v>
      </c>
      <c r="D915" s="27" t="str">
        <f>IF(ISERROR(VLOOKUP($B915,Listas!$R$4:$S$16,2,FALSE)),"",VLOOKUP($B915,Listas!$R$4:$S$16,2,FALSE))</f>
        <v/>
      </c>
      <c r="E915" s="27" t="s">
        <v>985</v>
      </c>
      <c r="F915" s="27" t="s">
        <v>954</v>
      </c>
      <c r="G915" s="15"/>
      <c r="H915" s="15" t="s">
        <v>909</v>
      </c>
      <c r="I915" s="28" t="str">
        <f>IF(ISERROR(VLOOKUP($B915&amp;" "&amp;$J915,Listas!$AB$4:$AC$16,2,FALSE)),"",VLOOKUP($B915&amp;" "&amp;$J915,Listas!$AB$4:$AC$16,2,FALSE))</f>
        <v/>
      </c>
      <c r="J915" s="15" t="str">
        <f>IF(ISERROR(VLOOKUP($H915,Listas!$L$4:$M$7,2,FALSE)),"",VLOOKUP($H915,Listas!$L$4:$M$7,2,FALSE))</f>
        <v/>
      </c>
      <c r="K915" s="29" t="str">
        <f t="shared" si="14"/>
        <v/>
      </c>
      <c r="L915" s="29" t="str">
        <f>IF(C915="no",VLOOKUP(B915,Listas!$R$4:$Z$17,9, FALSE),"Por favor, introduzca detalles aquí")</f>
        <v>Por favor, introduzca detalles aquí</v>
      </c>
      <c r="M915" s="30" t="str">
        <f>IF(ISERROR(VLOOKUP($E915,Listas!$T$4:$Y$44,5,FALSE)),"",VLOOKUP($E915,Listas!$T$4:$Y$44,5,FALSE))</f>
        <v/>
      </c>
      <c r="N915" s="30" t="str">
        <f>IF(ISERROR(VLOOKUP($E915,Listas!$T$4:$Y$44,6,FALSE)),"",VLOOKUP($E915,Listas!$T$4:$Y$44,6,FALSE))</f>
        <v/>
      </c>
    </row>
    <row r="916" spans="1:14" x14ac:dyDescent="0.25">
      <c r="A916" s="14"/>
      <c r="B916" s="23" t="s">
        <v>942</v>
      </c>
      <c r="C916" s="14" t="s">
        <v>934</v>
      </c>
      <c r="D916" s="27" t="str">
        <f>IF(ISERROR(VLOOKUP($B916,Listas!$R$4:$S$16,2,FALSE)),"",VLOOKUP($B916,Listas!$R$4:$S$16,2,FALSE))</f>
        <v/>
      </c>
      <c r="E916" s="27" t="s">
        <v>985</v>
      </c>
      <c r="F916" s="27" t="s">
        <v>954</v>
      </c>
      <c r="G916" s="15"/>
      <c r="H916" s="15" t="s">
        <v>909</v>
      </c>
      <c r="I916" s="28" t="str">
        <f>IF(ISERROR(VLOOKUP($B916&amp;" "&amp;$J916,Listas!$AB$4:$AC$16,2,FALSE)),"",VLOOKUP($B916&amp;" "&amp;$J916,Listas!$AB$4:$AC$16,2,FALSE))</f>
        <v/>
      </c>
      <c r="J916" s="15" t="str">
        <f>IF(ISERROR(VLOOKUP($H916,Listas!$L$4:$M$7,2,FALSE)),"",VLOOKUP($H916,Listas!$L$4:$M$7,2,FALSE))</f>
        <v/>
      </c>
      <c r="K916" s="29" t="str">
        <f t="shared" si="14"/>
        <v/>
      </c>
      <c r="L916" s="29" t="str">
        <f>IF(C916="no",VLOOKUP(B916,Listas!$R$4:$Z$17,9, FALSE),"Por favor, introduzca detalles aquí")</f>
        <v>Por favor, introduzca detalles aquí</v>
      </c>
      <c r="M916" s="30" t="str">
        <f>IF(ISERROR(VLOOKUP($E916,Listas!$T$4:$Y$44,5,FALSE)),"",VLOOKUP($E916,Listas!$T$4:$Y$44,5,FALSE))</f>
        <v/>
      </c>
      <c r="N916" s="30" t="str">
        <f>IF(ISERROR(VLOOKUP($E916,Listas!$T$4:$Y$44,6,FALSE)),"",VLOOKUP($E916,Listas!$T$4:$Y$44,6,FALSE))</f>
        <v/>
      </c>
    </row>
    <row r="917" spans="1:14" x14ac:dyDescent="0.25">
      <c r="A917" s="14"/>
      <c r="B917" s="23" t="s">
        <v>942</v>
      </c>
      <c r="C917" s="14" t="s">
        <v>934</v>
      </c>
      <c r="D917" s="27" t="str">
        <f>IF(ISERROR(VLOOKUP($B917,Listas!$R$4:$S$16,2,FALSE)),"",VLOOKUP($B917,Listas!$R$4:$S$16,2,FALSE))</f>
        <v/>
      </c>
      <c r="E917" s="27" t="s">
        <v>985</v>
      </c>
      <c r="F917" s="27" t="s">
        <v>954</v>
      </c>
      <c r="G917" s="15"/>
      <c r="H917" s="15" t="s">
        <v>909</v>
      </c>
      <c r="I917" s="28" t="str">
        <f>IF(ISERROR(VLOOKUP($B917&amp;" "&amp;$J917,Listas!$AB$4:$AC$16,2,FALSE)),"",VLOOKUP($B917&amp;" "&amp;$J917,Listas!$AB$4:$AC$16,2,FALSE))</f>
        <v/>
      </c>
      <c r="J917" s="15" t="str">
        <f>IF(ISERROR(VLOOKUP($H917,Listas!$L$4:$M$7,2,FALSE)),"",VLOOKUP($H917,Listas!$L$4:$M$7,2,FALSE))</f>
        <v/>
      </c>
      <c r="K917" s="29" t="str">
        <f t="shared" si="14"/>
        <v/>
      </c>
      <c r="L917" s="29" t="str">
        <f>IF(C917="no",VLOOKUP(B917,Listas!$R$4:$Z$17,9, FALSE),"Por favor, introduzca detalles aquí")</f>
        <v>Por favor, introduzca detalles aquí</v>
      </c>
      <c r="M917" s="30" t="str">
        <f>IF(ISERROR(VLOOKUP($E917,Listas!$T$4:$Y$44,5,FALSE)),"",VLOOKUP($E917,Listas!$T$4:$Y$44,5,FALSE))</f>
        <v/>
      </c>
      <c r="N917" s="30" t="str">
        <f>IF(ISERROR(VLOOKUP($E917,Listas!$T$4:$Y$44,6,FALSE)),"",VLOOKUP($E917,Listas!$T$4:$Y$44,6,FALSE))</f>
        <v/>
      </c>
    </row>
    <row r="918" spans="1:14" x14ac:dyDescent="0.25">
      <c r="A918" s="14"/>
      <c r="B918" s="23" t="s">
        <v>942</v>
      </c>
      <c r="C918" s="14" t="s">
        <v>934</v>
      </c>
      <c r="D918" s="27" t="str">
        <f>IF(ISERROR(VLOOKUP($B918,Listas!$R$4:$S$16,2,FALSE)),"",VLOOKUP($B918,Listas!$R$4:$S$16,2,FALSE))</f>
        <v/>
      </c>
      <c r="E918" s="27" t="s">
        <v>985</v>
      </c>
      <c r="F918" s="27" t="s">
        <v>954</v>
      </c>
      <c r="G918" s="15"/>
      <c r="H918" s="15" t="s">
        <v>909</v>
      </c>
      <c r="I918" s="28" t="str">
        <f>IF(ISERROR(VLOOKUP($B918&amp;" "&amp;$J918,Listas!$AB$4:$AC$16,2,FALSE)),"",VLOOKUP($B918&amp;" "&amp;$J918,Listas!$AB$4:$AC$16,2,FALSE))</f>
        <v/>
      </c>
      <c r="J918" s="15" t="str">
        <f>IF(ISERROR(VLOOKUP($H918,Listas!$L$4:$M$7,2,FALSE)),"",VLOOKUP($H918,Listas!$L$4:$M$7,2,FALSE))</f>
        <v/>
      </c>
      <c r="K918" s="29" t="str">
        <f t="shared" si="14"/>
        <v/>
      </c>
      <c r="L918" s="29" t="str">
        <f>IF(C918="no",VLOOKUP(B918,Listas!$R$4:$Z$17,9, FALSE),"Por favor, introduzca detalles aquí")</f>
        <v>Por favor, introduzca detalles aquí</v>
      </c>
      <c r="M918" s="30" t="str">
        <f>IF(ISERROR(VLOOKUP($E918,Listas!$T$4:$Y$44,5,FALSE)),"",VLOOKUP($E918,Listas!$T$4:$Y$44,5,FALSE))</f>
        <v/>
      </c>
      <c r="N918" s="30" t="str">
        <f>IF(ISERROR(VLOOKUP($E918,Listas!$T$4:$Y$44,6,FALSE)),"",VLOOKUP($E918,Listas!$T$4:$Y$44,6,FALSE))</f>
        <v/>
      </c>
    </row>
    <row r="919" spans="1:14" x14ac:dyDescent="0.25">
      <c r="A919" s="14"/>
      <c r="B919" s="23" t="s">
        <v>942</v>
      </c>
      <c r="C919" s="14" t="s">
        <v>934</v>
      </c>
      <c r="D919" s="27" t="str">
        <f>IF(ISERROR(VLOOKUP($B919,Listas!$R$4:$S$16,2,FALSE)),"",VLOOKUP($B919,Listas!$R$4:$S$16,2,FALSE))</f>
        <v/>
      </c>
      <c r="E919" s="27" t="s">
        <v>985</v>
      </c>
      <c r="F919" s="27" t="s">
        <v>954</v>
      </c>
      <c r="G919" s="15"/>
      <c r="H919" s="15" t="s">
        <v>909</v>
      </c>
      <c r="I919" s="28" t="str">
        <f>IF(ISERROR(VLOOKUP($B919&amp;" "&amp;$J919,Listas!$AB$4:$AC$16,2,FALSE)),"",VLOOKUP($B919&amp;" "&amp;$J919,Listas!$AB$4:$AC$16,2,FALSE))</f>
        <v/>
      </c>
      <c r="J919" s="15" t="str">
        <f>IF(ISERROR(VLOOKUP($H919,Listas!$L$4:$M$7,2,FALSE)),"",VLOOKUP($H919,Listas!$L$4:$M$7,2,FALSE))</f>
        <v/>
      </c>
      <c r="K919" s="29" t="str">
        <f t="shared" si="14"/>
        <v/>
      </c>
      <c r="L919" s="29" t="str">
        <f>IF(C919="no",VLOOKUP(B919,Listas!$R$4:$Z$17,9, FALSE),"Por favor, introduzca detalles aquí")</f>
        <v>Por favor, introduzca detalles aquí</v>
      </c>
      <c r="M919" s="30" t="str">
        <f>IF(ISERROR(VLOOKUP($E919,Listas!$T$4:$Y$44,5,FALSE)),"",VLOOKUP($E919,Listas!$T$4:$Y$44,5,FALSE))</f>
        <v/>
      </c>
      <c r="N919" s="30" t="str">
        <f>IF(ISERROR(VLOOKUP($E919,Listas!$T$4:$Y$44,6,FALSE)),"",VLOOKUP($E919,Listas!$T$4:$Y$44,6,FALSE))</f>
        <v/>
      </c>
    </row>
    <row r="920" spans="1:14" x14ac:dyDescent="0.25">
      <c r="A920" s="14"/>
      <c r="B920" s="23" t="s">
        <v>942</v>
      </c>
      <c r="C920" s="14" t="s">
        <v>934</v>
      </c>
      <c r="D920" s="27" t="str">
        <f>IF(ISERROR(VLOOKUP($B920,Listas!$R$4:$S$16,2,FALSE)),"",VLOOKUP($B920,Listas!$R$4:$S$16,2,FALSE))</f>
        <v/>
      </c>
      <c r="E920" s="27" t="s">
        <v>985</v>
      </c>
      <c r="F920" s="27" t="s">
        <v>954</v>
      </c>
      <c r="G920" s="15"/>
      <c r="H920" s="15" t="s">
        <v>909</v>
      </c>
      <c r="I920" s="28" t="str">
        <f>IF(ISERROR(VLOOKUP($B920&amp;" "&amp;$J920,Listas!$AB$4:$AC$16,2,FALSE)),"",VLOOKUP($B920&amp;" "&amp;$J920,Listas!$AB$4:$AC$16,2,FALSE))</f>
        <v/>
      </c>
      <c r="J920" s="15" t="str">
        <f>IF(ISERROR(VLOOKUP($H920,Listas!$L$4:$M$7,2,FALSE)),"",VLOOKUP($H920,Listas!$L$4:$M$7,2,FALSE))</f>
        <v/>
      </c>
      <c r="K920" s="29" t="str">
        <f t="shared" si="14"/>
        <v/>
      </c>
      <c r="L920" s="29" t="str">
        <f>IF(C920="no",VLOOKUP(B920,Listas!$R$4:$Z$17,9, FALSE),"Por favor, introduzca detalles aquí")</f>
        <v>Por favor, introduzca detalles aquí</v>
      </c>
      <c r="M920" s="30" t="str">
        <f>IF(ISERROR(VLOOKUP($E920,Listas!$T$4:$Y$44,5,FALSE)),"",VLOOKUP($E920,Listas!$T$4:$Y$44,5,FALSE))</f>
        <v/>
      </c>
      <c r="N920" s="30" t="str">
        <f>IF(ISERROR(VLOOKUP($E920,Listas!$T$4:$Y$44,6,FALSE)),"",VLOOKUP($E920,Listas!$T$4:$Y$44,6,FALSE))</f>
        <v/>
      </c>
    </row>
    <row r="921" spans="1:14" x14ac:dyDescent="0.25">
      <c r="A921" s="14"/>
      <c r="B921" s="23" t="s">
        <v>942</v>
      </c>
      <c r="C921" s="14" t="s">
        <v>934</v>
      </c>
      <c r="D921" s="27" t="str">
        <f>IF(ISERROR(VLOOKUP($B921,Listas!$R$4:$S$16,2,FALSE)),"",VLOOKUP($B921,Listas!$R$4:$S$16,2,FALSE))</f>
        <v/>
      </c>
      <c r="E921" s="27" t="s">
        <v>985</v>
      </c>
      <c r="F921" s="27" t="s">
        <v>954</v>
      </c>
      <c r="G921" s="15"/>
      <c r="H921" s="15" t="s">
        <v>909</v>
      </c>
      <c r="I921" s="28" t="str">
        <f>IF(ISERROR(VLOOKUP($B921&amp;" "&amp;$J921,Listas!$AB$4:$AC$16,2,FALSE)),"",VLOOKUP($B921&amp;" "&amp;$J921,Listas!$AB$4:$AC$16,2,FALSE))</f>
        <v/>
      </c>
      <c r="J921" s="15" t="str">
        <f>IF(ISERROR(VLOOKUP($H921,Listas!$L$4:$M$7,2,FALSE)),"",VLOOKUP($H921,Listas!$L$4:$M$7,2,FALSE))</f>
        <v/>
      </c>
      <c r="K921" s="29" t="str">
        <f t="shared" si="14"/>
        <v/>
      </c>
      <c r="L921" s="29" t="str">
        <f>IF(C921="no",VLOOKUP(B921,Listas!$R$4:$Z$17,9, FALSE),"Por favor, introduzca detalles aquí")</f>
        <v>Por favor, introduzca detalles aquí</v>
      </c>
      <c r="M921" s="30" t="str">
        <f>IF(ISERROR(VLOOKUP($E921,Listas!$T$4:$Y$44,5,FALSE)),"",VLOOKUP($E921,Listas!$T$4:$Y$44,5,FALSE))</f>
        <v/>
      </c>
      <c r="N921" s="30" t="str">
        <f>IF(ISERROR(VLOOKUP($E921,Listas!$T$4:$Y$44,6,FALSE)),"",VLOOKUP($E921,Listas!$T$4:$Y$44,6,FALSE))</f>
        <v/>
      </c>
    </row>
    <row r="922" spans="1:14" x14ac:dyDescent="0.25">
      <c r="A922" s="14"/>
      <c r="B922" s="23" t="s">
        <v>942</v>
      </c>
      <c r="C922" s="14" t="s">
        <v>934</v>
      </c>
      <c r="D922" s="27" t="str">
        <f>IF(ISERROR(VLOOKUP($B922,Listas!$R$4:$S$16,2,FALSE)),"",VLOOKUP($B922,Listas!$R$4:$S$16,2,FALSE))</f>
        <v/>
      </c>
      <c r="E922" s="27" t="s">
        <v>985</v>
      </c>
      <c r="F922" s="27" t="s">
        <v>954</v>
      </c>
      <c r="G922" s="15"/>
      <c r="H922" s="15" t="s">
        <v>909</v>
      </c>
      <c r="I922" s="28" t="str">
        <f>IF(ISERROR(VLOOKUP($B922&amp;" "&amp;$J922,Listas!$AB$4:$AC$16,2,FALSE)),"",VLOOKUP($B922&amp;" "&amp;$J922,Listas!$AB$4:$AC$16,2,FALSE))</f>
        <v/>
      </c>
      <c r="J922" s="15" t="str">
        <f>IF(ISERROR(VLOOKUP($H922,Listas!$L$4:$M$7,2,FALSE)),"",VLOOKUP($H922,Listas!$L$4:$M$7,2,FALSE))</f>
        <v/>
      </c>
      <c r="K922" s="29" t="str">
        <f t="shared" si="14"/>
        <v/>
      </c>
      <c r="L922" s="29" t="str">
        <f>IF(C922="no",VLOOKUP(B922,Listas!$R$4:$Z$17,9, FALSE),"Por favor, introduzca detalles aquí")</f>
        <v>Por favor, introduzca detalles aquí</v>
      </c>
      <c r="M922" s="30" t="str">
        <f>IF(ISERROR(VLOOKUP($E922,Listas!$T$4:$Y$44,5,FALSE)),"",VLOOKUP($E922,Listas!$T$4:$Y$44,5,FALSE))</f>
        <v/>
      </c>
      <c r="N922" s="30" t="str">
        <f>IF(ISERROR(VLOOKUP($E922,Listas!$T$4:$Y$44,6,FALSE)),"",VLOOKUP($E922,Listas!$T$4:$Y$44,6,FALSE))</f>
        <v/>
      </c>
    </row>
    <row r="923" spans="1:14" x14ac:dyDescent="0.25">
      <c r="A923" s="14"/>
      <c r="B923" s="23" t="s">
        <v>942</v>
      </c>
      <c r="C923" s="14" t="s">
        <v>934</v>
      </c>
      <c r="D923" s="27" t="str">
        <f>IF(ISERROR(VLOOKUP($B923,Listas!$R$4:$S$16,2,FALSE)),"",VLOOKUP($B923,Listas!$R$4:$S$16,2,FALSE))</f>
        <v/>
      </c>
      <c r="E923" s="27" t="s">
        <v>985</v>
      </c>
      <c r="F923" s="27" t="s">
        <v>954</v>
      </c>
      <c r="G923" s="15"/>
      <c r="H923" s="15" t="s">
        <v>909</v>
      </c>
      <c r="I923" s="28" t="str">
        <f>IF(ISERROR(VLOOKUP($B923&amp;" "&amp;$J923,Listas!$AB$4:$AC$16,2,FALSE)),"",VLOOKUP($B923&amp;" "&amp;$J923,Listas!$AB$4:$AC$16,2,FALSE))</f>
        <v/>
      </c>
      <c r="J923" s="15" t="str">
        <f>IF(ISERROR(VLOOKUP($H923,Listas!$L$4:$M$7,2,FALSE)),"",VLOOKUP($H923,Listas!$L$4:$M$7,2,FALSE))</f>
        <v/>
      </c>
      <c r="K923" s="29" t="str">
        <f t="shared" si="14"/>
        <v/>
      </c>
      <c r="L923" s="29" t="str">
        <f>IF(C923="no",VLOOKUP(B923,Listas!$R$4:$Z$17,9, FALSE),"Por favor, introduzca detalles aquí")</f>
        <v>Por favor, introduzca detalles aquí</v>
      </c>
      <c r="M923" s="30" t="str">
        <f>IF(ISERROR(VLOOKUP($E923,Listas!$T$4:$Y$44,5,FALSE)),"",VLOOKUP($E923,Listas!$T$4:$Y$44,5,FALSE))</f>
        <v/>
      </c>
      <c r="N923" s="30" t="str">
        <f>IF(ISERROR(VLOOKUP($E923,Listas!$T$4:$Y$44,6,FALSE)),"",VLOOKUP($E923,Listas!$T$4:$Y$44,6,FALSE))</f>
        <v/>
      </c>
    </row>
    <row r="924" spans="1:14" x14ac:dyDescent="0.25">
      <c r="A924" s="14"/>
      <c r="B924" s="23" t="s">
        <v>942</v>
      </c>
      <c r="C924" s="14" t="s">
        <v>934</v>
      </c>
      <c r="D924" s="27" t="str">
        <f>IF(ISERROR(VLOOKUP($B924,Listas!$R$4:$S$16,2,FALSE)),"",VLOOKUP($B924,Listas!$R$4:$S$16,2,FALSE))</f>
        <v/>
      </c>
      <c r="E924" s="27" t="s">
        <v>985</v>
      </c>
      <c r="F924" s="27" t="s">
        <v>954</v>
      </c>
      <c r="G924" s="15"/>
      <c r="H924" s="15" t="s">
        <v>909</v>
      </c>
      <c r="I924" s="28" t="str">
        <f>IF(ISERROR(VLOOKUP($B924&amp;" "&amp;$J924,Listas!$AB$4:$AC$16,2,FALSE)),"",VLOOKUP($B924&amp;" "&amp;$J924,Listas!$AB$4:$AC$16,2,FALSE))</f>
        <v/>
      </c>
      <c r="J924" s="15" t="str">
        <f>IF(ISERROR(VLOOKUP($H924,Listas!$L$4:$M$7,2,FALSE)),"",VLOOKUP($H924,Listas!$L$4:$M$7,2,FALSE))</f>
        <v/>
      </c>
      <c r="K924" s="29" t="str">
        <f t="shared" si="14"/>
        <v/>
      </c>
      <c r="L924" s="29" t="str">
        <f>IF(C924="no",VLOOKUP(B924,Listas!$R$4:$Z$17,9, FALSE),"Por favor, introduzca detalles aquí")</f>
        <v>Por favor, introduzca detalles aquí</v>
      </c>
      <c r="M924" s="30" t="str">
        <f>IF(ISERROR(VLOOKUP($E924,Listas!$T$4:$Y$44,5,FALSE)),"",VLOOKUP($E924,Listas!$T$4:$Y$44,5,FALSE))</f>
        <v/>
      </c>
      <c r="N924" s="30" t="str">
        <f>IF(ISERROR(VLOOKUP($E924,Listas!$T$4:$Y$44,6,FALSE)),"",VLOOKUP($E924,Listas!$T$4:$Y$44,6,FALSE))</f>
        <v/>
      </c>
    </row>
    <row r="925" spans="1:14" x14ac:dyDescent="0.25">
      <c r="A925" s="14"/>
      <c r="B925" s="23" t="s">
        <v>942</v>
      </c>
      <c r="C925" s="14" t="s">
        <v>934</v>
      </c>
      <c r="D925" s="27" t="str">
        <f>IF(ISERROR(VLOOKUP($B925,Listas!$R$4:$S$16,2,FALSE)),"",VLOOKUP($B925,Listas!$R$4:$S$16,2,FALSE))</f>
        <v/>
      </c>
      <c r="E925" s="27" t="s">
        <v>985</v>
      </c>
      <c r="F925" s="27" t="s">
        <v>954</v>
      </c>
      <c r="G925" s="15"/>
      <c r="H925" s="15" t="s">
        <v>909</v>
      </c>
      <c r="I925" s="28" t="str">
        <f>IF(ISERROR(VLOOKUP($B925&amp;" "&amp;$J925,Listas!$AB$4:$AC$16,2,FALSE)),"",VLOOKUP($B925&amp;" "&amp;$J925,Listas!$AB$4:$AC$16,2,FALSE))</f>
        <v/>
      </c>
      <c r="J925" s="15" t="str">
        <f>IF(ISERROR(VLOOKUP($H925,Listas!$L$4:$M$7,2,FALSE)),"",VLOOKUP($H925,Listas!$L$4:$M$7,2,FALSE))</f>
        <v/>
      </c>
      <c r="K925" s="29" t="str">
        <f t="shared" si="14"/>
        <v/>
      </c>
      <c r="L925" s="29" t="str">
        <f>IF(C925="no",VLOOKUP(B925,Listas!$R$4:$Z$17,9, FALSE),"Por favor, introduzca detalles aquí")</f>
        <v>Por favor, introduzca detalles aquí</v>
      </c>
      <c r="M925" s="30" t="str">
        <f>IF(ISERROR(VLOOKUP($E925,Listas!$T$4:$Y$44,5,FALSE)),"",VLOOKUP($E925,Listas!$T$4:$Y$44,5,FALSE))</f>
        <v/>
      </c>
      <c r="N925" s="30" t="str">
        <f>IF(ISERROR(VLOOKUP($E925,Listas!$T$4:$Y$44,6,FALSE)),"",VLOOKUP($E925,Listas!$T$4:$Y$44,6,FALSE))</f>
        <v/>
      </c>
    </row>
    <row r="926" spans="1:14" x14ac:dyDescent="0.25">
      <c r="A926" s="14"/>
      <c r="B926" s="23" t="s">
        <v>942</v>
      </c>
      <c r="C926" s="14" t="s">
        <v>934</v>
      </c>
      <c r="D926" s="27" t="str">
        <f>IF(ISERROR(VLOOKUP($B926,Listas!$R$4:$S$16,2,FALSE)),"",VLOOKUP($B926,Listas!$R$4:$S$16,2,FALSE))</f>
        <v/>
      </c>
      <c r="E926" s="27" t="s">
        <v>985</v>
      </c>
      <c r="F926" s="27" t="s">
        <v>954</v>
      </c>
      <c r="G926" s="15"/>
      <c r="H926" s="15" t="s">
        <v>909</v>
      </c>
      <c r="I926" s="28" t="str">
        <f>IF(ISERROR(VLOOKUP($B926&amp;" "&amp;$J926,Listas!$AB$4:$AC$16,2,FALSE)),"",VLOOKUP($B926&amp;" "&amp;$J926,Listas!$AB$4:$AC$16,2,FALSE))</f>
        <v/>
      </c>
      <c r="J926" s="15" t="str">
        <f>IF(ISERROR(VLOOKUP($H926,Listas!$L$4:$M$7,2,FALSE)),"",VLOOKUP($H926,Listas!$L$4:$M$7,2,FALSE))</f>
        <v/>
      </c>
      <c r="K926" s="29" t="str">
        <f t="shared" si="14"/>
        <v/>
      </c>
      <c r="L926" s="29" t="str">
        <f>IF(C926="no",VLOOKUP(B926,Listas!$R$4:$Z$17,9, FALSE),"Por favor, introduzca detalles aquí")</f>
        <v>Por favor, introduzca detalles aquí</v>
      </c>
      <c r="M926" s="30" t="str">
        <f>IF(ISERROR(VLOOKUP($E926,Listas!$T$4:$Y$44,5,FALSE)),"",VLOOKUP($E926,Listas!$T$4:$Y$44,5,FALSE))</f>
        <v/>
      </c>
      <c r="N926" s="30" t="str">
        <f>IF(ISERROR(VLOOKUP($E926,Listas!$T$4:$Y$44,6,FALSE)),"",VLOOKUP($E926,Listas!$T$4:$Y$44,6,FALSE))</f>
        <v/>
      </c>
    </row>
    <row r="927" spans="1:14" x14ac:dyDescent="0.25">
      <c r="A927" s="14"/>
      <c r="B927" s="23" t="s">
        <v>942</v>
      </c>
      <c r="C927" s="14" t="s">
        <v>934</v>
      </c>
      <c r="D927" s="27" t="str">
        <f>IF(ISERROR(VLOOKUP($B927,Listas!$R$4:$S$16,2,FALSE)),"",VLOOKUP($B927,Listas!$R$4:$S$16,2,FALSE))</f>
        <v/>
      </c>
      <c r="E927" s="27" t="s">
        <v>985</v>
      </c>
      <c r="F927" s="27" t="s">
        <v>954</v>
      </c>
      <c r="G927" s="15"/>
      <c r="H927" s="15" t="s">
        <v>909</v>
      </c>
      <c r="I927" s="28" t="str">
        <f>IF(ISERROR(VLOOKUP($B927&amp;" "&amp;$J927,Listas!$AB$4:$AC$16,2,FALSE)),"",VLOOKUP($B927&amp;" "&amp;$J927,Listas!$AB$4:$AC$16,2,FALSE))</f>
        <v/>
      </c>
      <c r="J927" s="15" t="str">
        <f>IF(ISERROR(VLOOKUP($H927,Listas!$L$4:$M$7,2,FALSE)),"",VLOOKUP($H927,Listas!$L$4:$M$7,2,FALSE))</f>
        <v/>
      </c>
      <c r="K927" s="29" t="str">
        <f t="shared" si="14"/>
        <v/>
      </c>
      <c r="L927" s="29" t="str">
        <f>IF(C927="no",VLOOKUP(B927,Listas!$R$4:$Z$17,9, FALSE),"Por favor, introduzca detalles aquí")</f>
        <v>Por favor, introduzca detalles aquí</v>
      </c>
      <c r="M927" s="30" t="str">
        <f>IF(ISERROR(VLOOKUP($E927,Listas!$T$4:$Y$44,5,FALSE)),"",VLOOKUP($E927,Listas!$T$4:$Y$44,5,FALSE))</f>
        <v/>
      </c>
      <c r="N927" s="30" t="str">
        <f>IF(ISERROR(VLOOKUP($E927,Listas!$T$4:$Y$44,6,FALSE)),"",VLOOKUP($E927,Listas!$T$4:$Y$44,6,FALSE))</f>
        <v/>
      </c>
    </row>
    <row r="928" spans="1:14" x14ac:dyDescent="0.25">
      <c r="A928" s="14"/>
      <c r="B928" s="23" t="s">
        <v>942</v>
      </c>
      <c r="C928" s="14" t="s">
        <v>934</v>
      </c>
      <c r="D928" s="27" t="str">
        <f>IF(ISERROR(VLOOKUP($B928,Listas!$R$4:$S$16,2,FALSE)),"",VLOOKUP($B928,Listas!$R$4:$S$16,2,FALSE))</f>
        <v/>
      </c>
      <c r="E928" s="27" t="s">
        <v>985</v>
      </c>
      <c r="F928" s="27" t="s">
        <v>954</v>
      </c>
      <c r="G928" s="15"/>
      <c r="H928" s="15" t="s">
        <v>909</v>
      </c>
      <c r="I928" s="28" t="str">
        <f>IF(ISERROR(VLOOKUP($B928&amp;" "&amp;$J928,Listas!$AB$4:$AC$16,2,FALSE)),"",VLOOKUP($B928&amp;" "&amp;$J928,Listas!$AB$4:$AC$16,2,FALSE))</f>
        <v/>
      </c>
      <c r="J928" s="15" t="str">
        <f>IF(ISERROR(VLOOKUP($H928,Listas!$L$4:$M$7,2,FALSE)),"",VLOOKUP($H928,Listas!$L$4:$M$7,2,FALSE))</f>
        <v/>
      </c>
      <c r="K928" s="29" t="str">
        <f t="shared" si="14"/>
        <v/>
      </c>
      <c r="L928" s="29" t="str">
        <f>IF(C928="no",VLOOKUP(B928,Listas!$R$4:$Z$17,9, FALSE),"Por favor, introduzca detalles aquí")</f>
        <v>Por favor, introduzca detalles aquí</v>
      </c>
      <c r="M928" s="30" t="str">
        <f>IF(ISERROR(VLOOKUP($E928,Listas!$T$4:$Y$44,5,FALSE)),"",VLOOKUP($E928,Listas!$T$4:$Y$44,5,FALSE))</f>
        <v/>
      </c>
      <c r="N928" s="30" t="str">
        <f>IF(ISERROR(VLOOKUP($E928,Listas!$T$4:$Y$44,6,FALSE)),"",VLOOKUP($E928,Listas!$T$4:$Y$44,6,FALSE))</f>
        <v/>
      </c>
    </row>
    <row r="929" spans="1:14" x14ac:dyDescent="0.25">
      <c r="A929" s="14"/>
      <c r="B929" s="23" t="s">
        <v>942</v>
      </c>
      <c r="C929" s="14" t="s">
        <v>934</v>
      </c>
      <c r="D929" s="27" t="str">
        <f>IF(ISERROR(VLOOKUP($B929,Listas!$R$4:$S$16,2,FALSE)),"",VLOOKUP($B929,Listas!$R$4:$S$16,2,FALSE))</f>
        <v/>
      </c>
      <c r="E929" s="27" t="s">
        <v>985</v>
      </c>
      <c r="F929" s="27" t="s">
        <v>954</v>
      </c>
      <c r="G929" s="15"/>
      <c r="H929" s="15" t="s">
        <v>909</v>
      </c>
      <c r="I929" s="28" t="str">
        <f>IF(ISERROR(VLOOKUP($B929&amp;" "&amp;$J929,Listas!$AB$4:$AC$16,2,FALSE)),"",VLOOKUP($B929&amp;" "&amp;$J929,Listas!$AB$4:$AC$16,2,FALSE))</f>
        <v/>
      </c>
      <c r="J929" s="15" t="str">
        <f>IF(ISERROR(VLOOKUP($H929,Listas!$L$4:$M$7,2,FALSE)),"",VLOOKUP($H929,Listas!$L$4:$M$7,2,FALSE))</f>
        <v/>
      </c>
      <c r="K929" s="29" t="str">
        <f t="shared" si="14"/>
        <v/>
      </c>
      <c r="L929" s="29" t="str">
        <f>IF(C929="no",VLOOKUP(B929,Listas!$R$4:$Z$17,9, FALSE),"Por favor, introduzca detalles aquí")</f>
        <v>Por favor, introduzca detalles aquí</v>
      </c>
      <c r="M929" s="30" t="str">
        <f>IF(ISERROR(VLOOKUP($E929,Listas!$T$4:$Y$44,5,FALSE)),"",VLOOKUP($E929,Listas!$T$4:$Y$44,5,FALSE))</f>
        <v/>
      </c>
      <c r="N929" s="30" t="str">
        <f>IF(ISERROR(VLOOKUP($E929,Listas!$T$4:$Y$44,6,FALSE)),"",VLOOKUP($E929,Listas!$T$4:$Y$44,6,FALSE))</f>
        <v/>
      </c>
    </row>
    <row r="930" spans="1:14" x14ac:dyDescent="0.25">
      <c r="A930" s="14"/>
      <c r="B930" s="23" t="s">
        <v>942</v>
      </c>
      <c r="C930" s="14" t="s">
        <v>934</v>
      </c>
      <c r="D930" s="27" t="str">
        <f>IF(ISERROR(VLOOKUP($B930,Listas!$R$4:$S$16,2,FALSE)),"",VLOOKUP($B930,Listas!$R$4:$S$16,2,FALSE))</f>
        <v/>
      </c>
      <c r="E930" s="27" t="s">
        <v>985</v>
      </c>
      <c r="F930" s="27" t="s">
        <v>954</v>
      </c>
      <c r="G930" s="15"/>
      <c r="H930" s="15" t="s">
        <v>909</v>
      </c>
      <c r="I930" s="28" t="str">
        <f>IF(ISERROR(VLOOKUP($B930&amp;" "&amp;$J930,Listas!$AB$4:$AC$16,2,FALSE)),"",VLOOKUP($B930&amp;" "&amp;$J930,Listas!$AB$4:$AC$16,2,FALSE))</f>
        <v/>
      </c>
      <c r="J930" s="15" t="str">
        <f>IF(ISERROR(VLOOKUP($H930,Listas!$L$4:$M$7,2,FALSE)),"",VLOOKUP($H930,Listas!$L$4:$M$7,2,FALSE))</f>
        <v/>
      </c>
      <c r="K930" s="29" t="str">
        <f t="shared" si="14"/>
        <v/>
      </c>
      <c r="L930" s="29" t="str">
        <f>IF(C930="no",VLOOKUP(B930,Listas!$R$4:$Z$17,9, FALSE),"Por favor, introduzca detalles aquí")</f>
        <v>Por favor, introduzca detalles aquí</v>
      </c>
      <c r="M930" s="30" t="str">
        <f>IF(ISERROR(VLOOKUP($E930,Listas!$T$4:$Y$44,5,FALSE)),"",VLOOKUP($E930,Listas!$T$4:$Y$44,5,FALSE))</f>
        <v/>
      </c>
      <c r="N930" s="30" t="str">
        <f>IF(ISERROR(VLOOKUP($E930,Listas!$T$4:$Y$44,6,FALSE)),"",VLOOKUP($E930,Listas!$T$4:$Y$44,6,FALSE))</f>
        <v/>
      </c>
    </row>
    <row r="931" spans="1:14" x14ac:dyDescent="0.25">
      <c r="A931" s="14"/>
      <c r="B931" s="23" t="s">
        <v>942</v>
      </c>
      <c r="C931" s="14" t="s">
        <v>934</v>
      </c>
      <c r="D931" s="27" t="str">
        <f>IF(ISERROR(VLOOKUP($B931,Listas!$R$4:$S$16,2,FALSE)),"",VLOOKUP($B931,Listas!$R$4:$S$16,2,FALSE))</f>
        <v/>
      </c>
      <c r="E931" s="27" t="s">
        <v>985</v>
      </c>
      <c r="F931" s="27" t="s">
        <v>954</v>
      </c>
      <c r="G931" s="15"/>
      <c r="H931" s="15" t="s">
        <v>909</v>
      </c>
      <c r="I931" s="28" t="str">
        <f>IF(ISERROR(VLOOKUP($B931&amp;" "&amp;$J931,Listas!$AB$4:$AC$16,2,FALSE)),"",VLOOKUP($B931&amp;" "&amp;$J931,Listas!$AB$4:$AC$16,2,FALSE))</f>
        <v/>
      </c>
      <c r="J931" s="15" t="str">
        <f>IF(ISERROR(VLOOKUP($H931,Listas!$L$4:$M$7,2,FALSE)),"",VLOOKUP($H931,Listas!$L$4:$M$7,2,FALSE))</f>
        <v/>
      </c>
      <c r="K931" s="29" t="str">
        <f t="shared" si="14"/>
        <v/>
      </c>
      <c r="L931" s="29" t="str">
        <f>IF(C931="no",VLOOKUP(B931,Listas!$R$4:$Z$17,9, FALSE),"Por favor, introduzca detalles aquí")</f>
        <v>Por favor, introduzca detalles aquí</v>
      </c>
      <c r="M931" s="30" t="str">
        <f>IF(ISERROR(VLOOKUP($E931,Listas!$T$4:$Y$44,5,FALSE)),"",VLOOKUP($E931,Listas!$T$4:$Y$44,5,FALSE))</f>
        <v/>
      </c>
      <c r="N931" s="30" t="str">
        <f>IF(ISERROR(VLOOKUP($E931,Listas!$T$4:$Y$44,6,FALSE)),"",VLOOKUP($E931,Listas!$T$4:$Y$44,6,FALSE))</f>
        <v/>
      </c>
    </row>
    <row r="932" spans="1:14" x14ac:dyDescent="0.25">
      <c r="A932" s="14"/>
      <c r="B932" s="23" t="s">
        <v>942</v>
      </c>
      <c r="C932" s="14" t="s">
        <v>934</v>
      </c>
      <c r="D932" s="27" t="str">
        <f>IF(ISERROR(VLOOKUP($B932,Listas!$R$4:$S$16,2,FALSE)),"",VLOOKUP($B932,Listas!$R$4:$S$16,2,FALSE))</f>
        <v/>
      </c>
      <c r="E932" s="27" t="s">
        <v>985</v>
      </c>
      <c r="F932" s="27" t="s">
        <v>954</v>
      </c>
      <c r="G932" s="15"/>
      <c r="H932" s="15" t="s">
        <v>909</v>
      </c>
      <c r="I932" s="28" t="str">
        <f>IF(ISERROR(VLOOKUP($B932&amp;" "&amp;$J932,Listas!$AB$4:$AC$16,2,FALSE)),"",VLOOKUP($B932&amp;" "&amp;$J932,Listas!$AB$4:$AC$16,2,FALSE))</f>
        <v/>
      </c>
      <c r="J932" s="15" t="str">
        <f>IF(ISERROR(VLOOKUP($H932,Listas!$L$4:$M$7,2,FALSE)),"",VLOOKUP($H932,Listas!$L$4:$M$7,2,FALSE))</f>
        <v/>
      </c>
      <c r="K932" s="29" t="str">
        <f t="shared" si="14"/>
        <v/>
      </c>
      <c r="L932" s="29" t="str">
        <f>IF(C932="no",VLOOKUP(B932,Listas!$R$4:$Z$17,9, FALSE),"Por favor, introduzca detalles aquí")</f>
        <v>Por favor, introduzca detalles aquí</v>
      </c>
      <c r="M932" s="30" t="str">
        <f>IF(ISERROR(VLOOKUP($E932,Listas!$T$4:$Y$44,5,FALSE)),"",VLOOKUP($E932,Listas!$T$4:$Y$44,5,FALSE))</f>
        <v/>
      </c>
      <c r="N932" s="30" t="str">
        <f>IF(ISERROR(VLOOKUP($E932,Listas!$T$4:$Y$44,6,FALSE)),"",VLOOKUP($E932,Listas!$T$4:$Y$44,6,FALSE))</f>
        <v/>
      </c>
    </row>
    <row r="933" spans="1:14" x14ac:dyDescent="0.25">
      <c r="A933" s="14"/>
      <c r="B933" s="23" t="s">
        <v>942</v>
      </c>
      <c r="C933" s="14" t="s">
        <v>934</v>
      </c>
      <c r="D933" s="27" t="str">
        <f>IF(ISERROR(VLOOKUP($B933,Listas!$R$4:$S$16,2,FALSE)),"",VLOOKUP($B933,Listas!$R$4:$S$16,2,FALSE))</f>
        <v/>
      </c>
      <c r="E933" s="27" t="s">
        <v>985</v>
      </c>
      <c r="F933" s="27" t="s">
        <v>954</v>
      </c>
      <c r="G933" s="15"/>
      <c r="H933" s="15" t="s">
        <v>909</v>
      </c>
      <c r="I933" s="28" t="str">
        <f>IF(ISERROR(VLOOKUP($B933&amp;" "&amp;$J933,Listas!$AB$4:$AC$16,2,FALSE)),"",VLOOKUP($B933&amp;" "&amp;$J933,Listas!$AB$4:$AC$16,2,FALSE))</f>
        <v/>
      </c>
      <c r="J933" s="15" t="str">
        <f>IF(ISERROR(VLOOKUP($H933,Listas!$L$4:$M$7,2,FALSE)),"",VLOOKUP($H933,Listas!$L$4:$M$7,2,FALSE))</f>
        <v/>
      </c>
      <c r="K933" s="29" t="str">
        <f t="shared" si="14"/>
        <v/>
      </c>
      <c r="L933" s="29" t="str">
        <f>IF(C933="no",VLOOKUP(B933,Listas!$R$4:$Z$17,9, FALSE),"Por favor, introduzca detalles aquí")</f>
        <v>Por favor, introduzca detalles aquí</v>
      </c>
      <c r="M933" s="30" t="str">
        <f>IF(ISERROR(VLOOKUP($E933,Listas!$T$4:$Y$44,5,FALSE)),"",VLOOKUP($E933,Listas!$T$4:$Y$44,5,FALSE))</f>
        <v/>
      </c>
      <c r="N933" s="30" t="str">
        <f>IF(ISERROR(VLOOKUP($E933,Listas!$T$4:$Y$44,6,FALSE)),"",VLOOKUP($E933,Listas!$T$4:$Y$44,6,FALSE))</f>
        <v/>
      </c>
    </row>
    <row r="934" spans="1:14" x14ac:dyDescent="0.25">
      <c r="A934" s="14"/>
      <c r="B934" s="23" t="s">
        <v>942</v>
      </c>
      <c r="C934" s="14" t="s">
        <v>934</v>
      </c>
      <c r="D934" s="27" t="str">
        <f>IF(ISERROR(VLOOKUP($B934,Listas!$R$4:$S$16,2,FALSE)),"",VLOOKUP($B934,Listas!$R$4:$S$16,2,FALSE))</f>
        <v/>
      </c>
      <c r="E934" s="27" t="s">
        <v>985</v>
      </c>
      <c r="F934" s="27" t="s">
        <v>954</v>
      </c>
      <c r="G934" s="15"/>
      <c r="H934" s="15" t="s">
        <v>909</v>
      </c>
      <c r="I934" s="28" t="str">
        <f>IF(ISERROR(VLOOKUP($B934&amp;" "&amp;$J934,Listas!$AB$4:$AC$16,2,FALSE)),"",VLOOKUP($B934&amp;" "&amp;$J934,Listas!$AB$4:$AC$16,2,FALSE))</f>
        <v/>
      </c>
      <c r="J934" s="15" t="str">
        <f>IF(ISERROR(VLOOKUP($H934,Listas!$L$4:$M$7,2,FALSE)),"",VLOOKUP($H934,Listas!$L$4:$M$7,2,FALSE))</f>
        <v/>
      </c>
      <c r="K934" s="29" t="str">
        <f t="shared" si="14"/>
        <v/>
      </c>
      <c r="L934" s="29" t="str">
        <f>IF(C934="no",VLOOKUP(B934,Listas!$R$4:$Z$17,9, FALSE),"Por favor, introduzca detalles aquí")</f>
        <v>Por favor, introduzca detalles aquí</v>
      </c>
      <c r="M934" s="30" t="str">
        <f>IF(ISERROR(VLOOKUP($E934,Listas!$T$4:$Y$44,5,FALSE)),"",VLOOKUP($E934,Listas!$T$4:$Y$44,5,FALSE))</f>
        <v/>
      </c>
      <c r="N934" s="30" t="str">
        <f>IF(ISERROR(VLOOKUP($E934,Listas!$T$4:$Y$44,6,FALSE)),"",VLOOKUP($E934,Listas!$T$4:$Y$44,6,FALSE))</f>
        <v/>
      </c>
    </row>
    <row r="935" spans="1:14" x14ac:dyDescent="0.25">
      <c r="A935" s="14"/>
      <c r="B935" s="23" t="s">
        <v>942</v>
      </c>
      <c r="C935" s="14" t="s">
        <v>934</v>
      </c>
      <c r="D935" s="27" t="str">
        <f>IF(ISERROR(VLOOKUP($B935,Listas!$R$4:$S$16,2,FALSE)),"",VLOOKUP($B935,Listas!$R$4:$S$16,2,FALSE))</f>
        <v/>
      </c>
      <c r="E935" s="27" t="s">
        <v>985</v>
      </c>
      <c r="F935" s="27" t="s">
        <v>954</v>
      </c>
      <c r="G935" s="15"/>
      <c r="H935" s="15" t="s">
        <v>909</v>
      </c>
      <c r="I935" s="28" t="str">
        <f>IF(ISERROR(VLOOKUP($B935&amp;" "&amp;$J935,Listas!$AB$4:$AC$16,2,FALSE)),"",VLOOKUP($B935&amp;" "&amp;$J935,Listas!$AB$4:$AC$16,2,FALSE))</f>
        <v/>
      </c>
      <c r="J935" s="15" t="str">
        <f>IF(ISERROR(VLOOKUP($H935,Listas!$L$4:$M$7,2,FALSE)),"",VLOOKUP($H935,Listas!$L$4:$M$7,2,FALSE))</f>
        <v/>
      </c>
      <c r="K935" s="29" t="str">
        <f t="shared" si="14"/>
        <v/>
      </c>
      <c r="L935" s="29" t="str">
        <f>IF(C935="no",VLOOKUP(B935,Listas!$R$4:$Z$17,9, FALSE),"Por favor, introduzca detalles aquí")</f>
        <v>Por favor, introduzca detalles aquí</v>
      </c>
      <c r="M935" s="30" t="str">
        <f>IF(ISERROR(VLOOKUP($E935,Listas!$T$4:$Y$44,5,FALSE)),"",VLOOKUP($E935,Listas!$T$4:$Y$44,5,FALSE))</f>
        <v/>
      </c>
      <c r="N935" s="30" t="str">
        <f>IF(ISERROR(VLOOKUP($E935,Listas!$T$4:$Y$44,6,FALSE)),"",VLOOKUP($E935,Listas!$T$4:$Y$44,6,FALSE))</f>
        <v/>
      </c>
    </row>
    <row r="936" spans="1:14" x14ac:dyDescent="0.25">
      <c r="A936" s="14"/>
      <c r="B936" s="23" t="s">
        <v>942</v>
      </c>
      <c r="C936" s="14" t="s">
        <v>934</v>
      </c>
      <c r="D936" s="27" t="str">
        <f>IF(ISERROR(VLOOKUP($B936,Listas!$R$4:$S$16,2,FALSE)),"",VLOOKUP($B936,Listas!$R$4:$S$16,2,FALSE))</f>
        <v/>
      </c>
      <c r="E936" s="27" t="s">
        <v>985</v>
      </c>
      <c r="F936" s="27" t="s">
        <v>954</v>
      </c>
      <c r="G936" s="15"/>
      <c r="H936" s="15" t="s">
        <v>909</v>
      </c>
      <c r="I936" s="28" t="str">
        <f>IF(ISERROR(VLOOKUP($B936&amp;" "&amp;$J936,Listas!$AB$4:$AC$16,2,FALSE)),"",VLOOKUP($B936&amp;" "&amp;$J936,Listas!$AB$4:$AC$16,2,FALSE))</f>
        <v/>
      </c>
      <c r="J936" s="15" t="str">
        <f>IF(ISERROR(VLOOKUP($H936,Listas!$L$4:$M$7,2,FALSE)),"",VLOOKUP($H936,Listas!$L$4:$M$7,2,FALSE))</f>
        <v/>
      </c>
      <c r="K936" s="29" t="str">
        <f t="shared" si="14"/>
        <v/>
      </c>
      <c r="L936" s="29" t="str">
        <f>IF(C936="no",VLOOKUP(B936,Listas!$R$4:$Z$17,9, FALSE),"Por favor, introduzca detalles aquí")</f>
        <v>Por favor, introduzca detalles aquí</v>
      </c>
      <c r="M936" s="30" t="str">
        <f>IF(ISERROR(VLOOKUP($E936,Listas!$T$4:$Y$44,5,FALSE)),"",VLOOKUP($E936,Listas!$T$4:$Y$44,5,FALSE))</f>
        <v/>
      </c>
      <c r="N936" s="30" t="str">
        <f>IF(ISERROR(VLOOKUP($E936,Listas!$T$4:$Y$44,6,FALSE)),"",VLOOKUP($E936,Listas!$T$4:$Y$44,6,FALSE))</f>
        <v/>
      </c>
    </row>
    <row r="937" spans="1:14" x14ac:dyDescent="0.25">
      <c r="A937" s="14"/>
      <c r="B937" s="23" t="s">
        <v>942</v>
      </c>
      <c r="C937" s="14" t="s">
        <v>934</v>
      </c>
      <c r="D937" s="27" t="str">
        <f>IF(ISERROR(VLOOKUP($B937,Listas!$R$4:$S$16,2,FALSE)),"",VLOOKUP($B937,Listas!$R$4:$S$16,2,FALSE))</f>
        <v/>
      </c>
      <c r="E937" s="27" t="s">
        <v>985</v>
      </c>
      <c r="F937" s="27" t="s">
        <v>954</v>
      </c>
      <c r="G937" s="15"/>
      <c r="H937" s="15" t="s">
        <v>909</v>
      </c>
      <c r="I937" s="28" t="str">
        <f>IF(ISERROR(VLOOKUP($B937&amp;" "&amp;$J937,Listas!$AB$4:$AC$16,2,FALSE)),"",VLOOKUP($B937&amp;" "&amp;$J937,Listas!$AB$4:$AC$16,2,FALSE))</f>
        <v/>
      </c>
      <c r="J937" s="15" t="str">
        <f>IF(ISERROR(VLOOKUP($H937,Listas!$L$4:$M$7,2,FALSE)),"",VLOOKUP($H937,Listas!$L$4:$M$7,2,FALSE))</f>
        <v/>
      </c>
      <c r="K937" s="29" t="str">
        <f t="shared" si="14"/>
        <v/>
      </c>
      <c r="L937" s="29" t="str">
        <f>IF(C937="no",VLOOKUP(B937,Listas!$R$4:$Z$17,9, FALSE),"Por favor, introduzca detalles aquí")</f>
        <v>Por favor, introduzca detalles aquí</v>
      </c>
      <c r="M937" s="30" t="str">
        <f>IF(ISERROR(VLOOKUP($E937,Listas!$T$4:$Y$44,5,FALSE)),"",VLOOKUP($E937,Listas!$T$4:$Y$44,5,FALSE))</f>
        <v/>
      </c>
      <c r="N937" s="30" t="str">
        <f>IF(ISERROR(VLOOKUP($E937,Listas!$T$4:$Y$44,6,FALSE)),"",VLOOKUP($E937,Listas!$T$4:$Y$44,6,FALSE))</f>
        <v/>
      </c>
    </row>
    <row r="938" spans="1:14" x14ac:dyDescent="0.25">
      <c r="A938" s="14"/>
      <c r="B938" s="23" t="s">
        <v>942</v>
      </c>
      <c r="C938" s="14" t="s">
        <v>934</v>
      </c>
      <c r="D938" s="27" t="str">
        <f>IF(ISERROR(VLOOKUP($B938,Listas!$R$4:$S$16,2,FALSE)),"",VLOOKUP($B938,Listas!$R$4:$S$16,2,FALSE))</f>
        <v/>
      </c>
      <c r="E938" s="27" t="s">
        <v>985</v>
      </c>
      <c r="F938" s="27" t="s">
        <v>954</v>
      </c>
      <c r="G938" s="15"/>
      <c r="H938" s="15" t="s">
        <v>909</v>
      </c>
      <c r="I938" s="28" t="str">
        <f>IF(ISERROR(VLOOKUP($B938&amp;" "&amp;$J938,Listas!$AB$4:$AC$16,2,FALSE)),"",VLOOKUP($B938&amp;" "&amp;$J938,Listas!$AB$4:$AC$16,2,FALSE))</f>
        <v/>
      </c>
      <c r="J938" s="15" t="str">
        <f>IF(ISERROR(VLOOKUP($H938,Listas!$L$4:$M$7,2,FALSE)),"",VLOOKUP($H938,Listas!$L$4:$M$7,2,FALSE))</f>
        <v/>
      </c>
      <c r="K938" s="29" t="str">
        <f t="shared" si="14"/>
        <v/>
      </c>
      <c r="L938" s="29" t="str">
        <f>IF(C938="no",VLOOKUP(B938,Listas!$R$4:$Z$17,9, FALSE),"Por favor, introduzca detalles aquí")</f>
        <v>Por favor, introduzca detalles aquí</v>
      </c>
      <c r="M938" s="30" t="str">
        <f>IF(ISERROR(VLOOKUP($E938,Listas!$T$4:$Y$44,5,FALSE)),"",VLOOKUP($E938,Listas!$T$4:$Y$44,5,FALSE))</f>
        <v/>
      </c>
      <c r="N938" s="30" t="str">
        <f>IF(ISERROR(VLOOKUP($E938,Listas!$T$4:$Y$44,6,FALSE)),"",VLOOKUP($E938,Listas!$T$4:$Y$44,6,FALSE))</f>
        <v/>
      </c>
    </row>
    <row r="939" spans="1:14" x14ac:dyDescent="0.25">
      <c r="A939" s="14"/>
      <c r="B939" s="23" t="s">
        <v>942</v>
      </c>
      <c r="C939" s="14" t="s">
        <v>934</v>
      </c>
      <c r="D939" s="27" t="str">
        <f>IF(ISERROR(VLOOKUP($B939,Listas!$R$4:$S$16,2,FALSE)),"",VLOOKUP($B939,Listas!$R$4:$S$16,2,FALSE))</f>
        <v/>
      </c>
      <c r="E939" s="27" t="s">
        <v>985</v>
      </c>
      <c r="F939" s="27" t="s">
        <v>954</v>
      </c>
      <c r="G939" s="15"/>
      <c r="H939" s="15" t="s">
        <v>909</v>
      </c>
      <c r="I939" s="28" t="str">
        <f>IF(ISERROR(VLOOKUP($B939&amp;" "&amp;$J939,Listas!$AB$4:$AC$16,2,FALSE)),"",VLOOKUP($B939&amp;" "&amp;$J939,Listas!$AB$4:$AC$16,2,FALSE))</f>
        <v/>
      </c>
      <c r="J939" s="15" t="str">
        <f>IF(ISERROR(VLOOKUP($H939,Listas!$L$4:$M$7,2,FALSE)),"",VLOOKUP($H939,Listas!$L$4:$M$7,2,FALSE))</f>
        <v/>
      </c>
      <c r="K939" s="29" t="str">
        <f t="shared" si="14"/>
        <v/>
      </c>
      <c r="L939" s="29" t="str">
        <f>IF(C939="no",VLOOKUP(B939,Listas!$R$4:$Z$17,9, FALSE),"Por favor, introduzca detalles aquí")</f>
        <v>Por favor, introduzca detalles aquí</v>
      </c>
      <c r="M939" s="30" t="str">
        <f>IF(ISERROR(VLOOKUP($E939,Listas!$T$4:$Y$44,5,FALSE)),"",VLOOKUP($E939,Listas!$T$4:$Y$44,5,FALSE))</f>
        <v/>
      </c>
      <c r="N939" s="30" t="str">
        <f>IF(ISERROR(VLOOKUP($E939,Listas!$T$4:$Y$44,6,FALSE)),"",VLOOKUP($E939,Listas!$T$4:$Y$44,6,FALSE))</f>
        <v/>
      </c>
    </row>
    <row r="940" spans="1:14" x14ac:dyDescent="0.25">
      <c r="A940" s="14"/>
      <c r="B940" s="23" t="s">
        <v>942</v>
      </c>
      <c r="C940" s="14" t="s">
        <v>934</v>
      </c>
      <c r="D940" s="27" t="str">
        <f>IF(ISERROR(VLOOKUP($B940,Listas!$R$4:$S$16,2,FALSE)),"",VLOOKUP($B940,Listas!$R$4:$S$16,2,FALSE))</f>
        <v/>
      </c>
      <c r="E940" s="27" t="s">
        <v>985</v>
      </c>
      <c r="F940" s="27" t="s">
        <v>954</v>
      </c>
      <c r="G940" s="15"/>
      <c r="H940" s="15" t="s">
        <v>909</v>
      </c>
      <c r="I940" s="28" t="str">
        <f>IF(ISERROR(VLOOKUP($B940&amp;" "&amp;$J940,Listas!$AB$4:$AC$16,2,FALSE)),"",VLOOKUP($B940&amp;" "&amp;$J940,Listas!$AB$4:$AC$16,2,FALSE))</f>
        <v/>
      </c>
      <c r="J940" s="15" t="str">
        <f>IF(ISERROR(VLOOKUP($H940,Listas!$L$4:$M$7,2,FALSE)),"",VLOOKUP($H940,Listas!$L$4:$M$7,2,FALSE))</f>
        <v/>
      </c>
      <c r="K940" s="29" t="str">
        <f t="shared" si="14"/>
        <v/>
      </c>
      <c r="L940" s="29" t="str">
        <f>IF(C940="no",VLOOKUP(B940,Listas!$R$4:$Z$17,9, FALSE),"Por favor, introduzca detalles aquí")</f>
        <v>Por favor, introduzca detalles aquí</v>
      </c>
      <c r="M940" s="30" t="str">
        <f>IF(ISERROR(VLOOKUP($E940,Listas!$T$4:$Y$44,5,FALSE)),"",VLOOKUP($E940,Listas!$T$4:$Y$44,5,FALSE))</f>
        <v/>
      </c>
      <c r="N940" s="30" t="str">
        <f>IF(ISERROR(VLOOKUP($E940,Listas!$T$4:$Y$44,6,FALSE)),"",VLOOKUP($E940,Listas!$T$4:$Y$44,6,FALSE))</f>
        <v/>
      </c>
    </row>
    <row r="941" spans="1:14" x14ac:dyDescent="0.25">
      <c r="A941" s="14"/>
      <c r="B941" s="23" t="s">
        <v>942</v>
      </c>
      <c r="C941" s="14" t="s">
        <v>934</v>
      </c>
      <c r="D941" s="27" t="str">
        <f>IF(ISERROR(VLOOKUP($B941,Listas!$R$4:$S$16,2,FALSE)),"",VLOOKUP($B941,Listas!$R$4:$S$16,2,FALSE))</f>
        <v/>
      </c>
      <c r="E941" s="27" t="s">
        <v>985</v>
      </c>
      <c r="F941" s="27" t="s">
        <v>954</v>
      </c>
      <c r="G941" s="15"/>
      <c r="H941" s="15" t="s">
        <v>909</v>
      </c>
      <c r="I941" s="28" t="str">
        <f>IF(ISERROR(VLOOKUP($B941&amp;" "&amp;$J941,Listas!$AB$4:$AC$16,2,FALSE)),"",VLOOKUP($B941&amp;" "&amp;$J941,Listas!$AB$4:$AC$16,2,FALSE))</f>
        <v/>
      </c>
      <c r="J941" s="15" t="str">
        <f>IF(ISERROR(VLOOKUP($H941,Listas!$L$4:$M$7,2,FALSE)),"",VLOOKUP($H941,Listas!$L$4:$M$7,2,FALSE))</f>
        <v/>
      </c>
      <c r="K941" s="29" t="str">
        <f t="shared" si="14"/>
        <v/>
      </c>
      <c r="L941" s="29" t="str">
        <f>IF(C941="no",VLOOKUP(B941,Listas!$R$4:$Z$17,9, FALSE),"Por favor, introduzca detalles aquí")</f>
        <v>Por favor, introduzca detalles aquí</v>
      </c>
      <c r="M941" s="30" t="str">
        <f>IF(ISERROR(VLOOKUP($E941,Listas!$T$4:$Y$44,5,FALSE)),"",VLOOKUP($E941,Listas!$T$4:$Y$44,5,FALSE))</f>
        <v/>
      </c>
      <c r="N941" s="30" t="str">
        <f>IF(ISERROR(VLOOKUP($E941,Listas!$T$4:$Y$44,6,FALSE)),"",VLOOKUP($E941,Listas!$T$4:$Y$44,6,FALSE))</f>
        <v/>
      </c>
    </row>
    <row r="942" spans="1:14" x14ac:dyDescent="0.25">
      <c r="A942" s="14"/>
      <c r="B942" s="23" t="s">
        <v>942</v>
      </c>
      <c r="C942" s="14" t="s">
        <v>934</v>
      </c>
      <c r="D942" s="27" t="str">
        <f>IF(ISERROR(VLOOKUP($B942,Listas!$R$4:$S$16,2,FALSE)),"",VLOOKUP($B942,Listas!$R$4:$S$16,2,FALSE))</f>
        <v/>
      </c>
      <c r="E942" s="27" t="s">
        <v>985</v>
      </c>
      <c r="F942" s="27" t="s">
        <v>954</v>
      </c>
      <c r="G942" s="15"/>
      <c r="H942" s="15" t="s">
        <v>909</v>
      </c>
      <c r="I942" s="28" t="str">
        <f>IF(ISERROR(VLOOKUP($B942&amp;" "&amp;$J942,Listas!$AB$4:$AC$16,2,FALSE)),"",VLOOKUP($B942&amp;" "&amp;$J942,Listas!$AB$4:$AC$16,2,FALSE))</f>
        <v/>
      </c>
      <c r="J942" s="15" t="str">
        <f>IF(ISERROR(VLOOKUP($H942,Listas!$L$4:$M$7,2,FALSE)),"",VLOOKUP($H942,Listas!$L$4:$M$7,2,FALSE))</f>
        <v/>
      </c>
      <c r="K942" s="29" t="str">
        <f t="shared" si="14"/>
        <v/>
      </c>
      <c r="L942" s="29" t="str">
        <f>IF(C942="no",VLOOKUP(B942,Listas!$R$4:$Z$17,9, FALSE),"Por favor, introduzca detalles aquí")</f>
        <v>Por favor, introduzca detalles aquí</v>
      </c>
      <c r="M942" s="30" t="str">
        <f>IF(ISERROR(VLOOKUP($E942,Listas!$T$4:$Y$44,5,FALSE)),"",VLOOKUP($E942,Listas!$T$4:$Y$44,5,FALSE))</f>
        <v/>
      </c>
      <c r="N942" s="30" t="str">
        <f>IF(ISERROR(VLOOKUP($E942,Listas!$T$4:$Y$44,6,FALSE)),"",VLOOKUP($E942,Listas!$T$4:$Y$44,6,FALSE))</f>
        <v/>
      </c>
    </row>
    <row r="943" spans="1:14" x14ac:dyDescent="0.25">
      <c r="A943" s="14"/>
      <c r="B943" s="23" t="s">
        <v>942</v>
      </c>
      <c r="C943" s="14" t="s">
        <v>934</v>
      </c>
      <c r="D943" s="27" t="str">
        <f>IF(ISERROR(VLOOKUP($B943,Listas!$R$4:$S$16,2,FALSE)),"",VLOOKUP($B943,Listas!$R$4:$S$16,2,FALSE))</f>
        <v/>
      </c>
      <c r="E943" s="27" t="s">
        <v>985</v>
      </c>
      <c r="F943" s="27" t="s">
        <v>954</v>
      </c>
      <c r="G943" s="15"/>
      <c r="H943" s="15" t="s">
        <v>909</v>
      </c>
      <c r="I943" s="28" t="str">
        <f>IF(ISERROR(VLOOKUP($B943&amp;" "&amp;$J943,Listas!$AB$4:$AC$16,2,FALSE)),"",VLOOKUP($B943&amp;" "&amp;$J943,Listas!$AB$4:$AC$16,2,FALSE))</f>
        <v/>
      </c>
      <c r="J943" s="15" t="str">
        <f>IF(ISERROR(VLOOKUP($H943,Listas!$L$4:$M$7,2,FALSE)),"",VLOOKUP($H943,Listas!$L$4:$M$7,2,FALSE))</f>
        <v/>
      </c>
      <c r="K943" s="29" t="str">
        <f t="shared" si="14"/>
        <v/>
      </c>
      <c r="L943" s="29" t="str">
        <f>IF(C943="no",VLOOKUP(B943,Listas!$R$4:$Z$17,9, FALSE),"Por favor, introduzca detalles aquí")</f>
        <v>Por favor, introduzca detalles aquí</v>
      </c>
      <c r="M943" s="30" t="str">
        <f>IF(ISERROR(VLOOKUP($E943,Listas!$T$4:$Y$44,5,FALSE)),"",VLOOKUP($E943,Listas!$T$4:$Y$44,5,FALSE))</f>
        <v/>
      </c>
      <c r="N943" s="30" t="str">
        <f>IF(ISERROR(VLOOKUP($E943,Listas!$T$4:$Y$44,6,FALSE)),"",VLOOKUP($E943,Listas!$T$4:$Y$44,6,FALSE))</f>
        <v/>
      </c>
    </row>
    <row r="944" spans="1:14" x14ac:dyDescent="0.25">
      <c r="A944" s="14"/>
      <c r="B944" s="23" t="s">
        <v>942</v>
      </c>
      <c r="C944" s="14" t="s">
        <v>934</v>
      </c>
      <c r="D944" s="27" t="str">
        <f>IF(ISERROR(VLOOKUP($B944,Listas!$R$4:$S$16,2,FALSE)),"",VLOOKUP($B944,Listas!$R$4:$S$16,2,FALSE))</f>
        <v/>
      </c>
      <c r="E944" s="27" t="s">
        <v>985</v>
      </c>
      <c r="F944" s="27" t="s">
        <v>954</v>
      </c>
      <c r="G944" s="15"/>
      <c r="H944" s="15" t="s">
        <v>909</v>
      </c>
      <c r="I944" s="28" t="str">
        <f>IF(ISERROR(VLOOKUP($B944&amp;" "&amp;$J944,Listas!$AB$4:$AC$16,2,FALSE)),"",VLOOKUP($B944&amp;" "&amp;$J944,Listas!$AB$4:$AC$16,2,FALSE))</f>
        <v/>
      </c>
      <c r="J944" s="15" t="str">
        <f>IF(ISERROR(VLOOKUP($H944,Listas!$L$4:$M$7,2,FALSE)),"",VLOOKUP($H944,Listas!$L$4:$M$7,2,FALSE))</f>
        <v/>
      </c>
      <c r="K944" s="29" t="str">
        <f t="shared" si="14"/>
        <v/>
      </c>
      <c r="L944" s="29" t="str">
        <f>IF(C944="no",VLOOKUP(B944,Listas!$R$4:$Z$17,9, FALSE),"Por favor, introduzca detalles aquí")</f>
        <v>Por favor, introduzca detalles aquí</v>
      </c>
      <c r="M944" s="30" t="str">
        <f>IF(ISERROR(VLOOKUP($E944,Listas!$T$4:$Y$44,5,FALSE)),"",VLOOKUP($E944,Listas!$T$4:$Y$44,5,FALSE))</f>
        <v/>
      </c>
      <c r="N944" s="30" t="str">
        <f>IF(ISERROR(VLOOKUP($E944,Listas!$T$4:$Y$44,6,FALSE)),"",VLOOKUP($E944,Listas!$T$4:$Y$44,6,FALSE))</f>
        <v/>
      </c>
    </row>
    <row r="945" spans="1:14" x14ac:dyDescent="0.25">
      <c r="A945" s="14"/>
      <c r="B945" s="23" t="s">
        <v>942</v>
      </c>
      <c r="C945" s="14" t="s">
        <v>934</v>
      </c>
      <c r="D945" s="27" t="str">
        <f>IF(ISERROR(VLOOKUP($B945,Listas!$R$4:$S$16,2,FALSE)),"",VLOOKUP($B945,Listas!$R$4:$S$16,2,FALSE))</f>
        <v/>
      </c>
      <c r="E945" s="27" t="s">
        <v>985</v>
      </c>
      <c r="F945" s="27" t="s">
        <v>954</v>
      </c>
      <c r="G945" s="15"/>
      <c r="H945" s="15" t="s">
        <v>909</v>
      </c>
      <c r="I945" s="28" t="str">
        <f>IF(ISERROR(VLOOKUP($B945&amp;" "&amp;$J945,Listas!$AB$4:$AC$16,2,FALSE)),"",VLOOKUP($B945&amp;" "&amp;$J945,Listas!$AB$4:$AC$16,2,FALSE))</f>
        <v/>
      </c>
      <c r="J945" s="15" t="str">
        <f>IF(ISERROR(VLOOKUP($H945,Listas!$L$4:$M$7,2,FALSE)),"",VLOOKUP($H945,Listas!$L$4:$M$7,2,FALSE))</f>
        <v/>
      </c>
      <c r="K945" s="29" t="str">
        <f t="shared" si="14"/>
        <v/>
      </c>
      <c r="L945" s="29" t="str">
        <f>IF(C945="no",VLOOKUP(B945,Listas!$R$4:$Z$17,9, FALSE),"Por favor, introduzca detalles aquí")</f>
        <v>Por favor, introduzca detalles aquí</v>
      </c>
      <c r="M945" s="30" t="str">
        <f>IF(ISERROR(VLOOKUP($E945,Listas!$T$4:$Y$44,5,FALSE)),"",VLOOKUP($E945,Listas!$T$4:$Y$44,5,FALSE))</f>
        <v/>
      </c>
      <c r="N945" s="30" t="str">
        <f>IF(ISERROR(VLOOKUP($E945,Listas!$T$4:$Y$44,6,FALSE)),"",VLOOKUP($E945,Listas!$T$4:$Y$44,6,FALSE))</f>
        <v/>
      </c>
    </row>
    <row r="946" spans="1:14" x14ac:dyDescent="0.25">
      <c r="A946" s="14"/>
      <c r="B946" s="23" t="s">
        <v>942</v>
      </c>
      <c r="C946" s="14" t="s">
        <v>934</v>
      </c>
      <c r="D946" s="27" t="str">
        <f>IF(ISERROR(VLOOKUP($B946,Listas!$R$4:$S$16,2,FALSE)),"",VLOOKUP($B946,Listas!$R$4:$S$16,2,FALSE))</f>
        <v/>
      </c>
      <c r="E946" s="27" t="s">
        <v>985</v>
      </c>
      <c r="F946" s="27" t="s">
        <v>954</v>
      </c>
      <c r="G946" s="15"/>
      <c r="H946" s="15" t="s">
        <v>909</v>
      </c>
      <c r="I946" s="28" t="str">
        <f>IF(ISERROR(VLOOKUP($B946&amp;" "&amp;$J946,Listas!$AB$4:$AC$16,2,FALSE)),"",VLOOKUP($B946&amp;" "&amp;$J946,Listas!$AB$4:$AC$16,2,FALSE))</f>
        <v/>
      </c>
      <c r="J946" s="15" t="str">
        <f>IF(ISERROR(VLOOKUP($H946,Listas!$L$4:$M$7,2,FALSE)),"",VLOOKUP($H946,Listas!$L$4:$M$7,2,FALSE))</f>
        <v/>
      </c>
      <c r="K946" s="29" t="str">
        <f t="shared" si="14"/>
        <v/>
      </c>
      <c r="L946" s="29" t="str">
        <f>IF(C946="no",VLOOKUP(B946,Listas!$R$4:$Z$17,9, FALSE),"Por favor, introduzca detalles aquí")</f>
        <v>Por favor, introduzca detalles aquí</v>
      </c>
      <c r="M946" s="30" t="str">
        <f>IF(ISERROR(VLOOKUP($E946,Listas!$T$4:$Y$44,5,FALSE)),"",VLOOKUP($E946,Listas!$T$4:$Y$44,5,FALSE))</f>
        <v/>
      </c>
      <c r="N946" s="30" t="str">
        <f>IF(ISERROR(VLOOKUP($E946,Listas!$T$4:$Y$44,6,FALSE)),"",VLOOKUP($E946,Listas!$T$4:$Y$44,6,FALSE))</f>
        <v/>
      </c>
    </row>
    <row r="947" spans="1:14" x14ac:dyDescent="0.25">
      <c r="A947" s="14"/>
      <c r="B947" s="23" t="s">
        <v>942</v>
      </c>
      <c r="C947" s="14" t="s">
        <v>934</v>
      </c>
      <c r="D947" s="27" t="str">
        <f>IF(ISERROR(VLOOKUP($B947,Listas!$R$4:$S$16,2,FALSE)),"",VLOOKUP($B947,Listas!$R$4:$S$16,2,FALSE))</f>
        <v/>
      </c>
      <c r="E947" s="27" t="s">
        <v>985</v>
      </c>
      <c r="F947" s="27" t="s">
        <v>954</v>
      </c>
      <c r="G947" s="15"/>
      <c r="H947" s="15" t="s">
        <v>909</v>
      </c>
      <c r="I947" s="28" t="str">
        <f>IF(ISERROR(VLOOKUP($B947&amp;" "&amp;$J947,Listas!$AB$4:$AC$16,2,FALSE)),"",VLOOKUP($B947&amp;" "&amp;$J947,Listas!$AB$4:$AC$16,2,FALSE))</f>
        <v/>
      </c>
      <c r="J947" s="15" t="str">
        <f>IF(ISERROR(VLOOKUP($H947,Listas!$L$4:$M$7,2,FALSE)),"",VLOOKUP($H947,Listas!$L$4:$M$7,2,FALSE))</f>
        <v/>
      </c>
      <c r="K947" s="29" t="str">
        <f t="shared" si="14"/>
        <v/>
      </c>
      <c r="L947" s="29" t="str">
        <f>IF(C947="no",VLOOKUP(B947,Listas!$R$4:$Z$17,9, FALSE),"Por favor, introduzca detalles aquí")</f>
        <v>Por favor, introduzca detalles aquí</v>
      </c>
      <c r="M947" s="30" t="str">
        <f>IF(ISERROR(VLOOKUP($E947,Listas!$T$4:$Y$44,5,FALSE)),"",VLOOKUP($E947,Listas!$T$4:$Y$44,5,FALSE))</f>
        <v/>
      </c>
      <c r="N947" s="30" t="str">
        <f>IF(ISERROR(VLOOKUP($E947,Listas!$T$4:$Y$44,6,FALSE)),"",VLOOKUP($E947,Listas!$T$4:$Y$44,6,FALSE))</f>
        <v/>
      </c>
    </row>
    <row r="948" spans="1:14" x14ac:dyDescent="0.25">
      <c r="A948" s="14"/>
      <c r="B948" s="23" t="s">
        <v>942</v>
      </c>
      <c r="C948" s="14" t="s">
        <v>934</v>
      </c>
      <c r="D948" s="27" t="str">
        <f>IF(ISERROR(VLOOKUP($B948,Listas!$R$4:$S$16,2,FALSE)),"",VLOOKUP($B948,Listas!$R$4:$S$16,2,FALSE))</f>
        <v/>
      </c>
      <c r="E948" s="27" t="s">
        <v>985</v>
      </c>
      <c r="F948" s="27" t="s">
        <v>954</v>
      </c>
      <c r="G948" s="15"/>
      <c r="H948" s="15" t="s">
        <v>909</v>
      </c>
      <c r="I948" s="28" t="str">
        <f>IF(ISERROR(VLOOKUP($B948&amp;" "&amp;$J948,Listas!$AB$4:$AC$16,2,FALSE)),"",VLOOKUP($B948&amp;" "&amp;$J948,Listas!$AB$4:$AC$16,2,FALSE))</f>
        <v/>
      </c>
      <c r="J948" s="15" t="str">
        <f>IF(ISERROR(VLOOKUP($H948,Listas!$L$4:$M$7,2,FALSE)),"",VLOOKUP($H948,Listas!$L$4:$M$7,2,FALSE))</f>
        <v/>
      </c>
      <c r="K948" s="29" t="str">
        <f t="shared" si="14"/>
        <v/>
      </c>
      <c r="L948" s="29" t="str">
        <f>IF(C948="no",VLOOKUP(B948,Listas!$R$4:$Z$17,9, FALSE),"Por favor, introduzca detalles aquí")</f>
        <v>Por favor, introduzca detalles aquí</v>
      </c>
      <c r="M948" s="30" t="str">
        <f>IF(ISERROR(VLOOKUP($E948,Listas!$T$4:$Y$44,5,FALSE)),"",VLOOKUP($E948,Listas!$T$4:$Y$44,5,FALSE))</f>
        <v/>
      </c>
      <c r="N948" s="30" t="str">
        <f>IF(ISERROR(VLOOKUP($E948,Listas!$T$4:$Y$44,6,FALSE)),"",VLOOKUP($E948,Listas!$T$4:$Y$44,6,FALSE))</f>
        <v/>
      </c>
    </row>
    <row r="949" spans="1:14" x14ac:dyDescent="0.25">
      <c r="A949" s="14"/>
      <c r="B949" s="23" t="s">
        <v>942</v>
      </c>
      <c r="C949" s="14" t="s">
        <v>934</v>
      </c>
      <c r="D949" s="27" t="str">
        <f>IF(ISERROR(VLOOKUP($B949,Listas!$R$4:$S$16,2,FALSE)),"",VLOOKUP($B949,Listas!$R$4:$S$16,2,FALSE))</f>
        <v/>
      </c>
      <c r="E949" s="27" t="s">
        <v>985</v>
      </c>
      <c r="F949" s="27" t="s">
        <v>954</v>
      </c>
      <c r="G949" s="15"/>
      <c r="H949" s="15" t="s">
        <v>909</v>
      </c>
      <c r="I949" s="28" t="str">
        <f>IF(ISERROR(VLOOKUP($B949&amp;" "&amp;$J949,Listas!$AB$4:$AC$16,2,FALSE)),"",VLOOKUP($B949&amp;" "&amp;$J949,Listas!$AB$4:$AC$16,2,FALSE))</f>
        <v/>
      </c>
      <c r="J949" s="15" t="str">
        <f>IF(ISERROR(VLOOKUP($H949,Listas!$L$4:$M$7,2,FALSE)),"",VLOOKUP($H949,Listas!$L$4:$M$7,2,FALSE))</f>
        <v/>
      </c>
      <c r="K949" s="29" t="str">
        <f t="shared" si="14"/>
        <v/>
      </c>
      <c r="L949" s="29" t="str">
        <f>IF(C949="no",VLOOKUP(B949,Listas!$R$4:$Z$17,9, FALSE),"Por favor, introduzca detalles aquí")</f>
        <v>Por favor, introduzca detalles aquí</v>
      </c>
      <c r="M949" s="30" t="str">
        <f>IF(ISERROR(VLOOKUP($E949,Listas!$T$4:$Y$44,5,FALSE)),"",VLOOKUP($E949,Listas!$T$4:$Y$44,5,FALSE))</f>
        <v/>
      </c>
      <c r="N949" s="30" t="str">
        <f>IF(ISERROR(VLOOKUP($E949,Listas!$T$4:$Y$44,6,FALSE)),"",VLOOKUP($E949,Listas!$T$4:$Y$44,6,FALSE))</f>
        <v/>
      </c>
    </row>
    <row r="950" spans="1:14" x14ac:dyDescent="0.25">
      <c r="A950" s="14"/>
      <c r="B950" s="23" t="s">
        <v>942</v>
      </c>
      <c r="C950" s="14" t="s">
        <v>934</v>
      </c>
      <c r="D950" s="27" t="str">
        <f>IF(ISERROR(VLOOKUP($B950,Listas!$R$4:$S$16,2,FALSE)),"",VLOOKUP($B950,Listas!$R$4:$S$16,2,FALSE))</f>
        <v/>
      </c>
      <c r="E950" s="27" t="s">
        <v>985</v>
      </c>
      <c r="F950" s="27" t="s">
        <v>954</v>
      </c>
      <c r="G950" s="15"/>
      <c r="H950" s="15" t="s">
        <v>909</v>
      </c>
      <c r="I950" s="28" t="str">
        <f>IF(ISERROR(VLOOKUP($B950&amp;" "&amp;$J950,Listas!$AB$4:$AC$16,2,FALSE)),"",VLOOKUP($B950&amp;" "&amp;$J950,Listas!$AB$4:$AC$16,2,FALSE))</f>
        <v/>
      </c>
      <c r="J950" s="15" t="str">
        <f>IF(ISERROR(VLOOKUP($H950,Listas!$L$4:$M$7,2,FALSE)),"",VLOOKUP($H950,Listas!$L$4:$M$7,2,FALSE))</f>
        <v/>
      </c>
      <c r="K950" s="29" t="str">
        <f t="shared" si="14"/>
        <v/>
      </c>
      <c r="L950" s="29" t="str">
        <f>IF(C950="no",VLOOKUP(B950,Listas!$R$4:$Z$17,9, FALSE),"Por favor, introduzca detalles aquí")</f>
        <v>Por favor, introduzca detalles aquí</v>
      </c>
      <c r="M950" s="30" t="str">
        <f>IF(ISERROR(VLOOKUP($E950,Listas!$T$4:$Y$44,5,FALSE)),"",VLOOKUP($E950,Listas!$T$4:$Y$44,5,FALSE))</f>
        <v/>
      </c>
      <c r="N950" s="30" t="str">
        <f>IF(ISERROR(VLOOKUP($E950,Listas!$T$4:$Y$44,6,FALSE)),"",VLOOKUP($E950,Listas!$T$4:$Y$44,6,FALSE))</f>
        <v/>
      </c>
    </row>
    <row r="951" spans="1:14" x14ac:dyDescent="0.25">
      <c r="A951" s="14"/>
      <c r="B951" s="23" t="s">
        <v>942</v>
      </c>
      <c r="C951" s="14" t="s">
        <v>934</v>
      </c>
      <c r="D951" s="27" t="str">
        <f>IF(ISERROR(VLOOKUP($B951,Listas!$R$4:$S$16,2,FALSE)),"",VLOOKUP($B951,Listas!$R$4:$S$16,2,FALSE))</f>
        <v/>
      </c>
      <c r="E951" s="27" t="s">
        <v>985</v>
      </c>
      <c r="F951" s="27" t="s">
        <v>954</v>
      </c>
      <c r="G951" s="15"/>
      <c r="H951" s="15" t="s">
        <v>909</v>
      </c>
      <c r="I951" s="28" t="str">
        <f>IF(ISERROR(VLOOKUP($B951&amp;" "&amp;$J951,Listas!$AB$4:$AC$16,2,FALSE)),"",VLOOKUP($B951&amp;" "&amp;$J951,Listas!$AB$4:$AC$16,2,FALSE))</f>
        <v/>
      </c>
      <c r="J951" s="15" t="str">
        <f>IF(ISERROR(VLOOKUP($H951,Listas!$L$4:$M$7,2,FALSE)),"",VLOOKUP($H951,Listas!$L$4:$M$7,2,FALSE))</f>
        <v/>
      </c>
      <c r="K951" s="29" t="str">
        <f t="shared" si="14"/>
        <v/>
      </c>
      <c r="L951" s="29" t="str">
        <f>IF(C951="no",VLOOKUP(B951,Listas!$R$4:$Z$17,9, FALSE),"Por favor, introduzca detalles aquí")</f>
        <v>Por favor, introduzca detalles aquí</v>
      </c>
      <c r="M951" s="30" t="str">
        <f>IF(ISERROR(VLOOKUP($E951,Listas!$T$4:$Y$44,5,FALSE)),"",VLOOKUP($E951,Listas!$T$4:$Y$44,5,FALSE))</f>
        <v/>
      </c>
      <c r="N951" s="30" t="str">
        <f>IF(ISERROR(VLOOKUP($E951,Listas!$T$4:$Y$44,6,FALSE)),"",VLOOKUP($E951,Listas!$T$4:$Y$44,6,FALSE))</f>
        <v/>
      </c>
    </row>
    <row r="952" spans="1:14" x14ac:dyDescent="0.25">
      <c r="A952" s="14"/>
      <c r="B952" s="23" t="s">
        <v>942</v>
      </c>
      <c r="C952" s="14" t="s">
        <v>934</v>
      </c>
      <c r="D952" s="27" t="str">
        <f>IF(ISERROR(VLOOKUP($B952,Listas!$R$4:$S$16,2,FALSE)),"",VLOOKUP($B952,Listas!$R$4:$S$16,2,FALSE))</f>
        <v/>
      </c>
      <c r="E952" s="27" t="s">
        <v>985</v>
      </c>
      <c r="F952" s="27" t="s">
        <v>954</v>
      </c>
      <c r="G952" s="15"/>
      <c r="H952" s="15" t="s">
        <v>909</v>
      </c>
      <c r="I952" s="28" t="str">
        <f>IF(ISERROR(VLOOKUP($B952&amp;" "&amp;$J952,Listas!$AB$4:$AC$16,2,FALSE)),"",VLOOKUP($B952&amp;" "&amp;$J952,Listas!$AB$4:$AC$16,2,FALSE))</f>
        <v/>
      </c>
      <c r="J952" s="15" t="str">
        <f>IF(ISERROR(VLOOKUP($H952,Listas!$L$4:$M$7,2,FALSE)),"",VLOOKUP($H952,Listas!$L$4:$M$7,2,FALSE))</f>
        <v/>
      </c>
      <c r="K952" s="29" t="str">
        <f t="shared" si="14"/>
        <v/>
      </c>
      <c r="L952" s="29" t="str">
        <f>IF(C952="no",VLOOKUP(B952,Listas!$R$4:$Z$17,9, FALSE),"Por favor, introduzca detalles aquí")</f>
        <v>Por favor, introduzca detalles aquí</v>
      </c>
      <c r="M952" s="30" t="str">
        <f>IF(ISERROR(VLOOKUP($E952,Listas!$T$4:$Y$44,5,FALSE)),"",VLOOKUP($E952,Listas!$T$4:$Y$44,5,FALSE))</f>
        <v/>
      </c>
      <c r="N952" s="30" t="str">
        <f>IF(ISERROR(VLOOKUP($E952,Listas!$T$4:$Y$44,6,FALSE)),"",VLOOKUP($E952,Listas!$T$4:$Y$44,6,FALSE))</f>
        <v/>
      </c>
    </row>
    <row r="953" spans="1:14" x14ac:dyDescent="0.25">
      <c r="A953" s="14"/>
      <c r="B953" s="23" t="s">
        <v>942</v>
      </c>
      <c r="C953" s="14" t="s">
        <v>934</v>
      </c>
      <c r="D953" s="27" t="str">
        <f>IF(ISERROR(VLOOKUP($B953,Listas!$R$4:$S$16,2,FALSE)),"",VLOOKUP($B953,Listas!$R$4:$S$16,2,FALSE))</f>
        <v/>
      </c>
      <c r="E953" s="27" t="s">
        <v>985</v>
      </c>
      <c r="F953" s="27" t="s">
        <v>954</v>
      </c>
      <c r="G953" s="15"/>
      <c r="H953" s="15" t="s">
        <v>909</v>
      </c>
      <c r="I953" s="28" t="str">
        <f>IF(ISERROR(VLOOKUP($B953&amp;" "&amp;$J953,Listas!$AB$4:$AC$16,2,FALSE)),"",VLOOKUP($B953&amp;" "&amp;$J953,Listas!$AB$4:$AC$16,2,FALSE))</f>
        <v/>
      </c>
      <c r="J953" s="15" t="str">
        <f>IF(ISERROR(VLOOKUP($H953,Listas!$L$4:$M$7,2,FALSE)),"",VLOOKUP($H953,Listas!$L$4:$M$7,2,FALSE))</f>
        <v/>
      </c>
      <c r="K953" s="29" t="str">
        <f t="shared" si="14"/>
        <v/>
      </c>
      <c r="L953" s="29" t="str">
        <f>IF(C953="no",VLOOKUP(B953,Listas!$R$4:$Z$17,9, FALSE),"Por favor, introduzca detalles aquí")</f>
        <v>Por favor, introduzca detalles aquí</v>
      </c>
      <c r="M953" s="30" t="str">
        <f>IF(ISERROR(VLOOKUP($E953,Listas!$T$4:$Y$44,5,FALSE)),"",VLOOKUP($E953,Listas!$T$4:$Y$44,5,FALSE))</f>
        <v/>
      </c>
      <c r="N953" s="30" t="str">
        <f>IF(ISERROR(VLOOKUP($E953,Listas!$T$4:$Y$44,6,FALSE)),"",VLOOKUP($E953,Listas!$T$4:$Y$44,6,FALSE))</f>
        <v/>
      </c>
    </row>
    <row r="954" spans="1:14" x14ac:dyDescent="0.25">
      <c r="A954" s="14"/>
      <c r="B954" s="23" t="s">
        <v>942</v>
      </c>
      <c r="C954" s="14" t="s">
        <v>934</v>
      </c>
      <c r="D954" s="27" t="str">
        <f>IF(ISERROR(VLOOKUP($B954,Listas!$R$4:$S$16,2,FALSE)),"",VLOOKUP($B954,Listas!$R$4:$S$16,2,FALSE))</f>
        <v/>
      </c>
      <c r="E954" s="27" t="s">
        <v>985</v>
      </c>
      <c r="F954" s="27" t="s">
        <v>954</v>
      </c>
      <c r="G954" s="15"/>
      <c r="H954" s="15" t="s">
        <v>909</v>
      </c>
      <c r="I954" s="28" t="str">
        <f>IF(ISERROR(VLOOKUP($B954&amp;" "&amp;$J954,Listas!$AB$4:$AC$16,2,FALSE)),"",VLOOKUP($B954&amp;" "&amp;$J954,Listas!$AB$4:$AC$16,2,FALSE))</f>
        <v/>
      </c>
      <c r="J954" s="15" t="str">
        <f>IF(ISERROR(VLOOKUP($H954,Listas!$L$4:$M$7,2,FALSE)),"",VLOOKUP($H954,Listas!$L$4:$M$7,2,FALSE))</f>
        <v/>
      </c>
      <c r="K954" s="29" t="str">
        <f t="shared" si="14"/>
        <v/>
      </c>
      <c r="L954" s="29" t="str">
        <f>IF(C954="no",VLOOKUP(B954,Listas!$R$4:$Z$17,9, FALSE),"Por favor, introduzca detalles aquí")</f>
        <v>Por favor, introduzca detalles aquí</v>
      </c>
      <c r="M954" s="30" t="str">
        <f>IF(ISERROR(VLOOKUP($E954,Listas!$T$4:$Y$44,5,FALSE)),"",VLOOKUP($E954,Listas!$T$4:$Y$44,5,FALSE))</f>
        <v/>
      </c>
      <c r="N954" s="30" t="str">
        <f>IF(ISERROR(VLOOKUP($E954,Listas!$T$4:$Y$44,6,FALSE)),"",VLOOKUP($E954,Listas!$T$4:$Y$44,6,FALSE))</f>
        <v/>
      </c>
    </row>
    <row r="955" spans="1:14" x14ac:dyDescent="0.25">
      <c r="A955" s="14"/>
      <c r="B955" s="23" t="s">
        <v>942</v>
      </c>
      <c r="C955" s="14" t="s">
        <v>934</v>
      </c>
      <c r="D955" s="27" t="str">
        <f>IF(ISERROR(VLOOKUP($B955,Listas!$R$4:$S$16,2,FALSE)),"",VLOOKUP($B955,Listas!$R$4:$S$16,2,FALSE))</f>
        <v/>
      </c>
      <c r="E955" s="27" t="s">
        <v>985</v>
      </c>
      <c r="F955" s="27" t="s">
        <v>954</v>
      </c>
      <c r="G955" s="15"/>
      <c r="H955" s="15" t="s">
        <v>909</v>
      </c>
      <c r="I955" s="28" t="str">
        <f>IF(ISERROR(VLOOKUP($B955&amp;" "&amp;$J955,Listas!$AB$4:$AC$16,2,FALSE)),"",VLOOKUP($B955&amp;" "&amp;$J955,Listas!$AB$4:$AC$16,2,FALSE))</f>
        <v/>
      </c>
      <c r="J955" s="15" t="str">
        <f>IF(ISERROR(VLOOKUP($H955,Listas!$L$4:$M$7,2,FALSE)),"",VLOOKUP($H955,Listas!$L$4:$M$7,2,FALSE))</f>
        <v/>
      </c>
      <c r="K955" s="29" t="str">
        <f t="shared" si="14"/>
        <v/>
      </c>
      <c r="L955" s="29" t="str">
        <f>IF(C955="no",VLOOKUP(B955,Listas!$R$4:$Z$17,9, FALSE),"Por favor, introduzca detalles aquí")</f>
        <v>Por favor, introduzca detalles aquí</v>
      </c>
      <c r="M955" s="30" t="str">
        <f>IF(ISERROR(VLOOKUP($E955,Listas!$T$4:$Y$44,5,FALSE)),"",VLOOKUP($E955,Listas!$T$4:$Y$44,5,FALSE))</f>
        <v/>
      </c>
      <c r="N955" s="30" t="str">
        <f>IF(ISERROR(VLOOKUP($E955,Listas!$T$4:$Y$44,6,FALSE)),"",VLOOKUP($E955,Listas!$T$4:$Y$44,6,FALSE))</f>
        <v/>
      </c>
    </row>
    <row r="956" spans="1:14" x14ac:dyDescent="0.25">
      <c r="A956" s="14"/>
      <c r="B956" s="23" t="s">
        <v>942</v>
      </c>
      <c r="C956" s="14" t="s">
        <v>934</v>
      </c>
      <c r="D956" s="27" t="str">
        <f>IF(ISERROR(VLOOKUP($B956,Listas!$R$4:$S$16,2,FALSE)),"",VLOOKUP($B956,Listas!$R$4:$S$16,2,FALSE))</f>
        <v/>
      </c>
      <c r="E956" s="27" t="s">
        <v>985</v>
      </c>
      <c r="F956" s="27" t="s">
        <v>954</v>
      </c>
      <c r="G956" s="15"/>
      <c r="H956" s="15" t="s">
        <v>909</v>
      </c>
      <c r="I956" s="28" t="str">
        <f>IF(ISERROR(VLOOKUP($B956&amp;" "&amp;$J956,Listas!$AB$4:$AC$16,2,FALSE)),"",VLOOKUP($B956&amp;" "&amp;$J956,Listas!$AB$4:$AC$16,2,FALSE))</f>
        <v/>
      </c>
      <c r="J956" s="15" t="str">
        <f>IF(ISERROR(VLOOKUP($H956,Listas!$L$4:$M$7,2,FALSE)),"",VLOOKUP($H956,Listas!$L$4:$M$7,2,FALSE))</f>
        <v/>
      </c>
      <c r="K956" s="29" t="str">
        <f t="shared" si="14"/>
        <v/>
      </c>
      <c r="L956" s="29" t="str">
        <f>IF(C956="no",VLOOKUP(B956,Listas!$R$4:$Z$17,9, FALSE),"Por favor, introduzca detalles aquí")</f>
        <v>Por favor, introduzca detalles aquí</v>
      </c>
      <c r="M956" s="30" t="str">
        <f>IF(ISERROR(VLOOKUP($E956,Listas!$T$4:$Y$44,5,FALSE)),"",VLOOKUP($E956,Listas!$T$4:$Y$44,5,FALSE))</f>
        <v/>
      </c>
      <c r="N956" s="30" t="str">
        <f>IF(ISERROR(VLOOKUP($E956,Listas!$T$4:$Y$44,6,FALSE)),"",VLOOKUP($E956,Listas!$T$4:$Y$44,6,FALSE))</f>
        <v/>
      </c>
    </row>
    <row r="957" spans="1:14" x14ac:dyDescent="0.25">
      <c r="A957" s="14"/>
      <c r="B957" s="23" t="s">
        <v>942</v>
      </c>
      <c r="C957" s="14" t="s">
        <v>934</v>
      </c>
      <c r="D957" s="27" t="str">
        <f>IF(ISERROR(VLOOKUP($B957,Listas!$R$4:$S$16,2,FALSE)),"",VLOOKUP($B957,Listas!$R$4:$S$16,2,FALSE))</f>
        <v/>
      </c>
      <c r="E957" s="27" t="s">
        <v>985</v>
      </c>
      <c r="F957" s="27" t="s">
        <v>954</v>
      </c>
      <c r="G957" s="15"/>
      <c r="H957" s="15" t="s">
        <v>909</v>
      </c>
      <c r="I957" s="28" t="str">
        <f>IF(ISERROR(VLOOKUP($B957&amp;" "&amp;$J957,Listas!$AB$4:$AC$16,2,FALSE)),"",VLOOKUP($B957&amp;" "&amp;$J957,Listas!$AB$4:$AC$16,2,FALSE))</f>
        <v/>
      </c>
      <c r="J957" s="15" t="str">
        <f>IF(ISERROR(VLOOKUP($H957,Listas!$L$4:$M$7,2,FALSE)),"",VLOOKUP($H957,Listas!$L$4:$M$7,2,FALSE))</f>
        <v/>
      </c>
      <c r="K957" s="29" t="str">
        <f t="shared" si="14"/>
        <v/>
      </c>
      <c r="L957" s="29" t="str">
        <f>IF(C957="no",VLOOKUP(B957,Listas!$R$4:$Z$17,9, FALSE),"Por favor, introduzca detalles aquí")</f>
        <v>Por favor, introduzca detalles aquí</v>
      </c>
      <c r="M957" s="30" t="str">
        <f>IF(ISERROR(VLOOKUP($E957,Listas!$T$4:$Y$44,5,FALSE)),"",VLOOKUP($E957,Listas!$T$4:$Y$44,5,FALSE))</f>
        <v/>
      </c>
      <c r="N957" s="30" t="str">
        <f>IF(ISERROR(VLOOKUP($E957,Listas!$T$4:$Y$44,6,FALSE)),"",VLOOKUP($E957,Listas!$T$4:$Y$44,6,FALSE))</f>
        <v/>
      </c>
    </row>
    <row r="958" spans="1:14" x14ac:dyDescent="0.25">
      <c r="A958" s="14"/>
      <c r="B958" s="23" t="s">
        <v>942</v>
      </c>
      <c r="C958" s="14" t="s">
        <v>934</v>
      </c>
      <c r="D958" s="27" t="str">
        <f>IF(ISERROR(VLOOKUP($B958,Listas!$R$4:$S$16,2,FALSE)),"",VLOOKUP($B958,Listas!$R$4:$S$16,2,FALSE))</f>
        <v/>
      </c>
      <c r="E958" s="27" t="s">
        <v>985</v>
      </c>
      <c r="F958" s="27" t="s">
        <v>954</v>
      </c>
      <c r="G958" s="15"/>
      <c r="H958" s="15" t="s">
        <v>909</v>
      </c>
      <c r="I958" s="28" t="str">
        <f>IF(ISERROR(VLOOKUP($B958&amp;" "&amp;$J958,Listas!$AB$4:$AC$16,2,FALSE)),"",VLOOKUP($B958&amp;" "&amp;$J958,Listas!$AB$4:$AC$16,2,FALSE))</f>
        <v/>
      </c>
      <c r="J958" s="15" t="str">
        <f>IF(ISERROR(VLOOKUP($H958,Listas!$L$4:$M$7,2,FALSE)),"",VLOOKUP($H958,Listas!$L$4:$M$7,2,FALSE))</f>
        <v/>
      </c>
      <c r="K958" s="29" t="str">
        <f t="shared" si="14"/>
        <v/>
      </c>
      <c r="L958" s="29" t="str">
        <f>IF(C958="no",VLOOKUP(B958,Listas!$R$4:$Z$17,9, FALSE),"Por favor, introduzca detalles aquí")</f>
        <v>Por favor, introduzca detalles aquí</v>
      </c>
      <c r="M958" s="30" t="str">
        <f>IF(ISERROR(VLOOKUP($E958,Listas!$T$4:$Y$44,5,FALSE)),"",VLOOKUP($E958,Listas!$T$4:$Y$44,5,FALSE))</f>
        <v/>
      </c>
      <c r="N958" s="30" t="str">
        <f>IF(ISERROR(VLOOKUP($E958,Listas!$T$4:$Y$44,6,FALSE)),"",VLOOKUP($E958,Listas!$T$4:$Y$44,6,FALSE))</f>
        <v/>
      </c>
    </row>
    <row r="959" spans="1:14" x14ac:dyDescent="0.25">
      <c r="A959" s="14"/>
      <c r="B959" s="23" t="s">
        <v>942</v>
      </c>
      <c r="C959" s="14" t="s">
        <v>934</v>
      </c>
      <c r="D959" s="27" t="str">
        <f>IF(ISERROR(VLOOKUP($B959,Listas!$R$4:$S$16,2,FALSE)),"",VLOOKUP($B959,Listas!$R$4:$S$16,2,FALSE))</f>
        <v/>
      </c>
      <c r="E959" s="27" t="s">
        <v>985</v>
      </c>
      <c r="F959" s="27" t="s">
        <v>954</v>
      </c>
      <c r="G959" s="15"/>
      <c r="H959" s="15" t="s">
        <v>909</v>
      </c>
      <c r="I959" s="28" t="str">
        <f>IF(ISERROR(VLOOKUP($B959&amp;" "&amp;$J959,Listas!$AB$4:$AC$16,2,FALSE)),"",VLOOKUP($B959&amp;" "&amp;$J959,Listas!$AB$4:$AC$16,2,FALSE))</f>
        <v/>
      </c>
      <c r="J959" s="15" t="str">
        <f>IF(ISERROR(VLOOKUP($H959,Listas!$L$4:$M$7,2,FALSE)),"",VLOOKUP($H959,Listas!$L$4:$M$7,2,FALSE))</f>
        <v/>
      </c>
      <c r="K959" s="29" t="str">
        <f t="shared" si="14"/>
        <v/>
      </c>
      <c r="L959" s="29" t="str">
        <f>IF(C959="no",VLOOKUP(B959,Listas!$R$4:$Z$17,9, FALSE),"Por favor, introduzca detalles aquí")</f>
        <v>Por favor, introduzca detalles aquí</v>
      </c>
      <c r="M959" s="30" t="str">
        <f>IF(ISERROR(VLOOKUP($E959,Listas!$T$4:$Y$44,5,FALSE)),"",VLOOKUP($E959,Listas!$T$4:$Y$44,5,FALSE))</f>
        <v/>
      </c>
      <c r="N959" s="30" t="str">
        <f>IF(ISERROR(VLOOKUP($E959,Listas!$T$4:$Y$44,6,FALSE)),"",VLOOKUP($E959,Listas!$T$4:$Y$44,6,FALSE))</f>
        <v/>
      </c>
    </row>
    <row r="960" spans="1:14" x14ac:dyDescent="0.25">
      <c r="A960" s="14"/>
      <c r="B960" s="23" t="s">
        <v>942</v>
      </c>
      <c r="C960" s="14" t="s">
        <v>934</v>
      </c>
      <c r="D960" s="27" t="str">
        <f>IF(ISERROR(VLOOKUP($B960,Listas!$R$4:$S$16,2,FALSE)),"",VLOOKUP($B960,Listas!$R$4:$S$16,2,FALSE))</f>
        <v/>
      </c>
      <c r="E960" s="27" t="s">
        <v>985</v>
      </c>
      <c r="F960" s="27" t="s">
        <v>954</v>
      </c>
      <c r="G960" s="15"/>
      <c r="H960" s="15" t="s">
        <v>909</v>
      </c>
      <c r="I960" s="28" t="str">
        <f>IF(ISERROR(VLOOKUP($B960&amp;" "&amp;$J960,Listas!$AB$4:$AC$16,2,FALSE)),"",VLOOKUP($B960&amp;" "&amp;$J960,Listas!$AB$4:$AC$16,2,FALSE))</f>
        <v/>
      </c>
      <c r="J960" s="15" t="str">
        <f>IF(ISERROR(VLOOKUP($H960,Listas!$L$4:$M$7,2,FALSE)),"",VLOOKUP($H960,Listas!$L$4:$M$7,2,FALSE))</f>
        <v/>
      </c>
      <c r="K960" s="29" t="str">
        <f t="shared" si="14"/>
        <v/>
      </c>
      <c r="L960" s="29" t="str">
        <f>IF(C960="no",VLOOKUP(B960,Listas!$R$4:$Z$17,9, FALSE),"Por favor, introduzca detalles aquí")</f>
        <v>Por favor, introduzca detalles aquí</v>
      </c>
      <c r="M960" s="30" t="str">
        <f>IF(ISERROR(VLOOKUP($E960,Listas!$T$4:$Y$44,5,FALSE)),"",VLOOKUP($E960,Listas!$T$4:$Y$44,5,FALSE))</f>
        <v/>
      </c>
      <c r="N960" s="30" t="str">
        <f>IF(ISERROR(VLOOKUP($E960,Listas!$T$4:$Y$44,6,FALSE)),"",VLOOKUP($E960,Listas!$T$4:$Y$44,6,FALSE))</f>
        <v/>
      </c>
    </row>
    <row r="961" spans="1:14" x14ac:dyDescent="0.25">
      <c r="A961" s="14"/>
      <c r="B961" s="23" t="s">
        <v>942</v>
      </c>
      <c r="C961" s="14" t="s">
        <v>934</v>
      </c>
      <c r="D961" s="27" t="str">
        <f>IF(ISERROR(VLOOKUP($B961,Listas!$R$4:$S$16,2,FALSE)),"",VLOOKUP($B961,Listas!$R$4:$S$16,2,FALSE))</f>
        <v/>
      </c>
      <c r="E961" s="27" t="s">
        <v>985</v>
      </c>
      <c r="F961" s="27" t="s">
        <v>954</v>
      </c>
      <c r="G961" s="15"/>
      <c r="H961" s="15" t="s">
        <v>909</v>
      </c>
      <c r="I961" s="28" t="str">
        <f>IF(ISERROR(VLOOKUP($B961&amp;" "&amp;$J961,Listas!$AB$4:$AC$16,2,FALSE)),"",VLOOKUP($B961&amp;" "&amp;$J961,Listas!$AB$4:$AC$16,2,FALSE))</f>
        <v/>
      </c>
      <c r="J961" s="15" t="str">
        <f>IF(ISERROR(VLOOKUP($H961,Listas!$L$4:$M$7,2,FALSE)),"",VLOOKUP($H961,Listas!$L$4:$M$7,2,FALSE))</f>
        <v/>
      </c>
      <c r="K961" s="29" t="str">
        <f t="shared" si="14"/>
        <v/>
      </c>
      <c r="L961" s="29" t="str">
        <f>IF(C961="no",VLOOKUP(B961,Listas!$R$4:$Z$17,9, FALSE),"Por favor, introduzca detalles aquí")</f>
        <v>Por favor, introduzca detalles aquí</v>
      </c>
      <c r="M961" s="30" t="str">
        <f>IF(ISERROR(VLOOKUP($E961,Listas!$T$4:$Y$44,5,FALSE)),"",VLOOKUP($E961,Listas!$T$4:$Y$44,5,FALSE))</f>
        <v/>
      </c>
      <c r="N961" s="30" t="str">
        <f>IF(ISERROR(VLOOKUP($E961,Listas!$T$4:$Y$44,6,FALSE)),"",VLOOKUP($E961,Listas!$T$4:$Y$44,6,FALSE))</f>
        <v/>
      </c>
    </row>
    <row r="962" spans="1:14" x14ac:dyDescent="0.25">
      <c r="A962" s="14"/>
      <c r="B962" s="23" t="s">
        <v>942</v>
      </c>
      <c r="C962" s="14" t="s">
        <v>934</v>
      </c>
      <c r="D962" s="27" t="str">
        <f>IF(ISERROR(VLOOKUP($B962,Listas!$R$4:$S$16,2,FALSE)),"",VLOOKUP($B962,Listas!$R$4:$S$16,2,FALSE))</f>
        <v/>
      </c>
      <c r="E962" s="27" t="s">
        <v>985</v>
      </c>
      <c r="F962" s="27" t="s">
        <v>954</v>
      </c>
      <c r="G962" s="15"/>
      <c r="H962" s="15" t="s">
        <v>909</v>
      </c>
      <c r="I962" s="28" t="str">
        <f>IF(ISERROR(VLOOKUP($B962&amp;" "&amp;$J962,Listas!$AB$4:$AC$16,2,FALSE)),"",VLOOKUP($B962&amp;" "&amp;$J962,Listas!$AB$4:$AC$16,2,FALSE))</f>
        <v/>
      </c>
      <c r="J962" s="15" t="str">
        <f>IF(ISERROR(VLOOKUP($H962,Listas!$L$4:$M$7,2,FALSE)),"",VLOOKUP($H962,Listas!$L$4:$M$7,2,FALSE))</f>
        <v/>
      </c>
      <c r="K962" s="29" t="str">
        <f t="shared" si="14"/>
        <v/>
      </c>
      <c r="L962" s="29" t="str">
        <f>IF(C962="no",VLOOKUP(B962,Listas!$R$4:$Z$17,9, FALSE),"Por favor, introduzca detalles aquí")</f>
        <v>Por favor, introduzca detalles aquí</v>
      </c>
      <c r="M962" s="30" t="str">
        <f>IF(ISERROR(VLOOKUP($E962,Listas!$T$4:$Y$44,5,FALSE)),"",VLOOKUP($E962,Listas!$T$4:$Y$44,5,FALSE))</f>
        <v/>
      </c>
      <c r="N962" s="30" t="str">
        <f>IF(ISERROR(VLOOKUP($E962,Listas!$T$4:$Y$44,6,FALSE)),"",VLOOKUP($E962,Listas!$T$4:$Y$44,6,FALSE))</f>
        <v/>
      </c>
    </row>
    <row r="963" spans="1:14" x14ac:dyDescent="0.25">
      <c r="A963" s="14"/>
      <c r="B963" s="23" t="s">
        <v>942</v>
      </c>
      <c r="C963" s="14" t="s">
        <v>934</v>
      </c>
      <c r="D963" s="27" t="str">
        <f>IF(ISERROR(VLOOKUP($B963,Listas!$R$4:$S$16,2,FALSE)),"",VLOOKUP($B963,Listas!$R$4:$S$16,2,FALSE))</f>
        <v/>
      </c>
      <c r="E963" s="27" t="s">
        <v>985</v>
      </c>
      <c r="F963" s="27" t="s">
        <v>954</v>
      </c>
      <c r="G963" s="15"/>
      <c r="H963" s="15" t="s">
        <v>909</v>
      </c>
      <c r="I963" s="28" t="str">
        <f>IF(ISERROR(VLOOKUP($B963&amp;" "&amp;$J963,Listas!$AB$4:$AC$16,2,FALSE)),"",VLOOKUP($B963&amp;" "&amp;$J963,Listas!$AB$4:$AC$16,2,FALSE))</f>
        <v/>
      </c>
      <c r="J963" s="15" t="str">
        <f>IF(ISERROR(VLOOKUP($H963,Listas!$L$4:$M$7,2,FALSE)),"",VLOOKUP($H963,Listas!$L$4:$M$7,2,FALSE))</f>
        <v/>
      </c>
      <c r="K963" s="29" t="str">
        <f t="shared" si="14"/>
        <v/>
      </c>
      <c r="L963" s="29" t="str">
        <f>IF(C963="no",VLOOKUP(B963,Listas!$R$4:$Z$17,9, FALSE),"Por favor, introduzca detalles aquí")</f>
        <v>Por favor, introduzca detalles aquí</v>
      </c>
      <c r="M963" s="30" t="str">
        <f>IF(ISERROR(VLOOKUP($E963,Listas!$T$4:$Y$44,5,FALSE)),"",VLOOKUP($E963,Listas!$T$4:$Y$44,5,FALSE))</f>
        <v/>
      </c>
      <c r="N963" s="30" t="str">
        <f>IF(ISERROR(VLOOKUP($E963,Listas!$T$4:$Y$44,6,FALSE)),"",VLOOKUP($E963,Listas!$T$4:$Y$44,6,FALSE))</f>
        <v/>
      </c>
    </row>
    <row r="964" spans="1:14" x14ac:dyDescent="0.25">
      <c r="A964" s="14"/>
      <c r="B964" s="23" t="s">
        <v>942</v>
      </c>
      <c r="C964" s="14" t="s">
        <v>934</v>
      </c>
      <c r="D964" s="27" t="str">
        <f>IF(ISERROR(VLOOKUP($B964,Listas!$R$4:$S$16,2,FALSE)),"",VLOOKUP($B964,Listas!$R$4:$S$16,2,FALSE))</f>
        <v/>
      </c>
      <c r="E964" s="27" t="s">
        <v>985</v>
      </c>
      <c r="F964" s="27" t="s">
        <v>954</v>
      </c>
      <c r="G964" s="15"/>
      <c r="H964" s="15" t="s">
        <v>909</v>
      </c>
      <c r="I964" s="28" t="str">
        <f>IF(ISERROR(VLOOKUP($B964&amp;" "&amp;$J964,Listas!$AB$4:$AC$16,2,FALSE)),"",VLOOKUP($B964&amp;" "&amp;$J964,Listas!$AB$4:$AC$16,2,FALSE))</f>
        <v/>
      </c>
      <c r="J964" s="15" t="str">
        <f>IF(ISERROR(VLOOKUP($H964,Listas!$L$4:$M$7,2,FALSE)),"",VLOOKUP($H964,Listas!$L$4:$M$7,2,FALSE))</f>
        <v/>
      </c>
      <c r="K964" s="29" t="str">
        <f t="shared" si="14"/>
        <v/>
      </c>
      <c r="L964" s="29" t="str">
        <f>IF(C964="no",VLOOKUP(B964,Listas!$R$4:$Z$17,9, FALSE),"Por favor, introduzca detalles aquí")</f>
        <v>Por favor, introduzca detalles aquí</v>
      </c>
      <c r="M964" s="30" t="str">
        <f>IF(ISERROR(VLOOKUP($E964,Listas!$T$4:$Y$44,5,FALSE)),"",VLOOKUP($E964,Listas!$T$4:$Y$44,5,FALSE))</f>
        <v/>
      </c>
      <c r="N964" s="30" t="str">
        <f>IF(ISERROR(VLOOKUP($E964,Listas!$T$4:$Y$44,6,FALSE)),"",VLOOKUP($E964,Listas!$T$4:$Y$44,6,FALSE))</f>
        <v/>
      </c>
    </row>
    <row r="965" spans="1:14" x14ac:dyDescent="0.25">
      <c r="A965" s="14"/>
      <c r="B965" s="23" t="s">
        <v>942</v>
      </c>
      <c r="C965" s="14" t="s">
        <v>934</v>
      </c>
      <c r="D965" s="27" t="str">
        <f>IF(ISERROR(VLOOKUP($B965,Listas!$R$4:$S$16,2,FALSE)),"",VLOOKUP($B965,Listas!$R$4:$S$16,2,FALSE))</f>
        <v/>
      </c>
      <c r="E965" s="27" t="s">
        <v>985</v>
      </c>
      <c r="F965" s="27" t="s">
        <v>954</v>
      </c>
      <c r="G965" s="15"/>
      <c r="H965" s="15" t="s">
        <v>909</v>
      </c>
      <c r="I965" s="28" t="str">
        <f>IF(ISERROR(VLOOKUP($B965&amp;" "&amp;$J965,Listas!$AB$4:$AC$16,2,FALSE)),"",VLOOKUP($B965&amp;" "&amp;$J965,Listas!$AB$4:$AC$16,2,FALSE))</f>
        <v/>
      </c>
      <c r="J965" s="15" t="str">
        <f>IF(ISERROR(VLOOKUP($H965,Listas!$L$4:$M$7,2,FALSE)),"",VLOOKUP($H965,Listas!$L$4:$M$7,2,FALSE))</f>
        <v/>
      </c>
      <c r="K965" s="29" t="str">
        <f t="shared" si="14"/>
        <v/>
      </c>
      <c r="L965" s="29" t="str">
        <f>IF(C965="no",VLOOKUP(B965,Listas!$R$4:$Z$17,9, FALSE),"Por favor, introduzca detalles aquí")</f>
        <v>Por favor, introduzca detalles aquí</v>
      </c>
      <c r="M965" s="30" t="str">
        <f>IF(ISERROR(VLOOKUP($E965,Listas!$T$4:$Y$44,5,FALSE)),"",VLOOKUP($E965,Listas!$T$4:$Y$44,5,FALSE))</f>
        <v/>
      </c>
      <c r="N965" s="30" t="str">
        <f>IF(ISERROR(VLOOKUP($E965,Listas!$T$4:$Y$44,6,FALSE)),"",VLOOKUP($E965,Listas!$T$4:$Y$44,6,FALSE))</f>
        <v/>
      </c>
    </row>
    <row r="966" spans="1:14" x14ac:dyDescent="0.25">
      <c r="A966" s="14"/>
      <c r="B966" s="23" t="s">
        <v>942</v>
      </c>
      <c r="C966" s="14" t="s">
        <v>934</v>
      </c>
      <c r="D966" s="27" t="str">
        <f>IF(ISERROR(VLOOKUP($B966,Listas!$R$4:$S$16,2,FALSE)),"",VLOOKUP($B966,Listas!$R$4:$S$16,2,FALSE))</f>
        <v/>
      </c>
      <c r="E966" s="27" t="s">
        <v>985</v>
      </c>
      <c r="F966" s="27" t="s">
        <v>954</v>
      </c>
      <c r="G966" s="15"/>
      <c r="H966" s="15" t="s">
        <v>909</v>
      </c>
      <c r="I966" s="28" t="str">
        <f>IF(ISERROR(VLOOKUP($B966&amp;" "&amp;$J966,Listas!$AB$4:$AC$16,2,FALSE)),"",VLOOKUP($B966&amp;" "&amp;$J966,Listas!$AB$4:$AC$16,2,FALSE))</f>
        <v/>
      </c>
      <c r="J966" s="15" t="str">
        <f>IF(ISERROR(VLOOKUP($H966,Listas!$L$4:$M$7,2,FALSE)),"",VLOOKUP($H966,Listas!$L$4:$M$7,2,FALSE))</f>
        <v/>
      </c>
      <c r="K966" s="29" t="str">
        <f t="shared" si="14"/>
        <v/>
      </c>
      <c r="L966" s="29" t="str">
        <f>IF(C966="no",VLOOKUP(B966,Listas!$R$4:$Z$17,9, FALSE),"Por favor, introduzca detalles aquí")</f>
        <v>Por favor, introduzca detalles aquí</v>
      </c>
      <c r="M966" s="30" t="str">
        <f>IF(ISERROR(VLOOKUP($E966,Listas!$T$4:$Y$44,5,FALSE)),"",VLOOKUP($E966,Listas!$T$4:$Y$44,5,FALSE))</f>
        <v/>
      </c>
      <c r="N966" s="30" t="str">
        <f>IF(ISERROR(VLOOKUP($E966,Listas!$T$4:$Y$44,6,FALSE)),"",VLOOKUP($E966,Listas!$T$4:$Y$44,6,FALSE))</f>
        <v/>
      </c>
    </row>
    <row r="967" spans="1:14" x14ac:dyDescent="0.25">
      <c r="A967" s="14"/>
      <c r="B967" s="23" t="s">
        <v>942</v>
      </c>
      <c r="C967" s="14" t="s">
        <v>934</v>
      </c>
      <c r="D967" s="27" t="str">
        <f>IF(ISERROR(VLOOKUP($B967,Listas!$R$4:$S$16,2,FALSE)),"",VLOOKUP($B967,Listas!$R$4:$S$16,2,FALSE))</f>
        <v/>
      </c>
      <c r="E967" s="27" t="s">
        <v>985</v>
      </c>
      <c r="F967" s="27" t="s">
        <v>954</v>
      </c>
      <c r="G967" s="15"/>
      <c r="H967" s="15" t="s">
        <v>909</v>
      </c>
      <c r="I967" s="28" t="str">
        <f>IF(ISERROR(VLOOKUP($B967&amp;" "&amp;$J967,Listas!$AB$4:$AC$16,2,FALSE)),"",VLOOKUP($B967&amp;" "&amp;$J967,Listas!$AB$4:$AC$16,2,FALSE))</f>
        <v/>
      </c>
      <c r="J967" s="15" t="str">
        <f>IF(ISERROR(VLOOKUP($H967,Listas!$L$4:$M$7,2,FALSE)),"",VLOOKUP($H967,Listas!$L$4:$M$7,2,FALSE))</f>
        <v/>
      </c>
      <c r="K967" s="29" t="str">
        <f t="shared" si="14"/>
        <v/>
      </c>
      <c r="L967" s="29" t="str">
        <f>IF(C967="no",VLOOKUP(B967,Listas!$R$4:$Z$17,9, FALSE),"Por favor, introduzca detalles aquí")</f>
        <v>Por favor, introduzca detalles aquí</v>
      </c>
      <c r="M967" s="30" t="str">
        <f>IF(ISERROR(VLOOKUP($E967,Listas!$T$4:$Y$44,5,FALSE)),"",VLOOKUP($E967,Listas!$T$4:$Y$44,5,FALSE))</f>
        <v/>
      </c>
      <c r="N967" s="30" t="str">
        <f>IF(ISERROR(VLOOKUP($E967,Listas!$T$4:$Y$44,6,FALSE)),"",VLOOKUP($E967,Listas!$T$4:$Y$44,6,FALSE))</f>
        <v/>
      </c>
    </row>
    <row r="968" spans="1:14" x14ac:dyDescent="0.25">
      <c r="A968" s="14"/>
      <c r="B968" s="23" t="s">
        <v>942</v>
      </c>
      <c r="C968" s="14" t="s">
        <v>934</v>
      </c>
      <c r="D968" s="27" t="str">
        <f>IF(ISERROR(VLOOKUP($B968,Listas!$R$4:$S$16,2,FALSE)),"",VLOOKUP($B968,Listas!$R$4:$S$16,2,FALSE))</f>
        <v/>
      </c>
      <c r="E968" s="27" t="s">
        <v>985</v>
      </c>
      <c r="F968" s="27" t="s">
        <v>954</v>
      </c>
      <c r="G968" s="15"/>
      <c r="H968" s="15" t="s">
        <v>909</v>
      </c>
      <c r="I968" s="28" t="str">
        <f>IF(ISERROR(VLOOKUP($B968&amp;" "&amp;$J968,Listas!$AB$4:$AC$16,2,FALSE)),"",VLOOKUP($B968&amp;" "&amp;$J968,Listas!$AB$4:$AC$16,2,FALSE))</f>
        <v/>
      </c>
      <c r="J968" s="15" t="str">
        <f>IF(ISERROR(VLOOKUP($H968,Listas!$L$4:$M$7,2,FALSE)),"",VLOOKUP($H968,Listas!$L$4:$M$7,2,FALSE))</f>
        <v/>
      </c>
      <c r="K968" s="29" t="str">
        <f t="shared" ref="K968:K1000" si="15">IF(ISERROR(G968*I968),"",G968*I968)</f>
        <v/>
      </c>
      <c r="L968" s="29" t="str">
        <f>IF(C968="no",VLOOKUP(B968,Listas!$R$4:$Z$17,9, FALSE),"Por favor, introduzca detalles aquí")</f>
        <v>Por favor, introduzca detalles aquí</v>
      </c>
      <c r="M968" s="30" t="str">
        <f>IF(ISERROR(VLOOKUP($E968,Listas!$T$4:$Y$44,5,FALSE)),"",VLOOKUP($E968,Listas!$T$4:$Y$44,5,FALSE))</f>
        <v/>
      </c>
      <c r="N968" s="30" t="str">
        <f>IF(ISERROR(VLOOKUP($E968,Listas!$T$4:$Y$44,6,FALSE)),"",VLOOKUP($E968,Listas!$T$4:$Y$44,6,FALSE))</f>
        <v/>
      </c>
    </row>
    <row r="969" spans="1:14" x14ac:dyDescent="0.25">
      <c r="A969" s="14"/>
      <c r="B969" s="23" t="s">
        <v>942</v>
      </c>
      <c r="C969" s="14" t="s">
        <v>934</v>
      </c>
      <c r="D969" s="27" t="str">
        <f>IF(ISERROR(VLOOKUP($B969,Listas!$R$4:$S$16,2,FALSE)),"",VLOOKUP($B969,Listas!$R$4:$S$16,2,FALSE))</f>
        <v/>
      </c>
      <c r="E969" s="27" t="s">
        <v>985</v>
      </c>
      <c r="F969" s="27" t="s">
        <v>954</v>
      </c>
      <c r="G969" s="15"/>
      <c r="H969" s="15" t="s">
        <v>909</v>
      </c>
      <c r="I969" s="28" t="str">
        <f>IF(ISERROR(VLOOKUP($B969&amp;" "&amp;$J969,Listas!$AB$4:$AC$16,2,FALSE)),"",VLOOKUP($B969&amp;" "&amp;$J969,Listas!$AB$4:$AC$16,2,FALSE))</f>
        <v/>
      </c>
      <c r="J969" s="15" t="str">
        <f>IF(ISERROR(VLOOKUP($H969,Listas!$L$4:$M$7,2,FALSE)),"",VLOOKUP($H969,Listas!$L$4:$M$7,2,FALSE))</f>
        <v/>
      </c>
      <c r="K969" s="29" t="str">
        <f t="shared" si="15"/>
        <v/>
      </c>
      <c r="L969" s="29" t="str">
        <f>IF(C969="no",VLOOKUP(B969,Listas!$R$4:$Z$17,9, FALSE),"Por favor, introduzca detalles aquí")</f>
        <v>Por favor, introduzca detalles aquí</v>
      </c>
      <c r="M969" s="30" t="str">
        <f>IF(ISERROR(VLOOKUP($E969,Listas!$T$4:$Y$44,5,FALSE)),"",VLOOKUP($E969,Listas!$T$4:$Y$44,5,FALSE))</f>
        <v/>
      </c>
      <c r="N969" s="30" t="str">
        <f>IF(ISERROR(VLOOKUP($E969,Listas!$T$4:$Y$44,6,FALSE)),"",VLOOKUP($E969,Listas!$T$4:$Y$44,6,FALSE))</f>
        <v/>
      </c>
    </row>
    <row r="970" spans="1:14" x14ac:dyDescent="0.25">
      <c r="A970" s="14"/>
      <c r="B970" s="23" t="s">
        <v>942</v>
      </c>
      <c r="C970" s="14" t="s">
        <v>934</v>
      </c>
      <c r="D970" s="27" t="str">
        <f>IF(ISERROR(VLOOKUP($B970,Listas!$R$4:$S$16,2,FALSE)),"",VLOOKUP($B970,Listas!$R$4:$S$16,2,FALSE))</f>
        <v/>
      </c>
      <c r="E970" s="27" t="s">
        <v>985</v>
      </c>
      <c r="F970" s="27" t="s">
        <v>954</v>
      </c>
      <c r="G970" s="15"/>
      <c r="H970" s="15" t="s">
        <v>909</v>
      </c>
      <c r="I970" s="28" t="str">
        <f>IF(ISERROR(VLOOKUP($B970&amp;" "&amp;$J970,Listas!$AB$4:$AC$16,2,FALSE)),"",VLOOKUP($B970&amp;" "&amp;$J970,Listas!$AB$4:$AC$16,2,FALSE))</f>
        <v/>
      </c>
      <c r="J970" s="15" t="str">
        <f>IF(ISERROR(VLOOKUP($H970,Listas!$L$4:$M$7,2,FALSE)),"",VLOOKUP($H970,Listas!$L$4:$M$7,2,FALSE))</f>
        <v/>
      </c>
      <c r="K970" s="29" t="str">
        <f t="shared" si="15"/>
        <v/>
      </c>
      <c r="L970" s="29" t="str">
        <f>IF(C970="no",VLOOKUP(B970,Listas!$R$4:$Z$17,9, FALSE),"Por favor, introduzca detalles aquí")</f>
        <v>Por favor, introduzca detalles aquí</v>
      </c>
      <c r="M970" s="30" t="str">
        <f>IF(ISERROR(VLOOKUP($E970,Listas!$T$4:$Y$44,5,FALSE)),"",VLOOKUP($E970,Listas!$T$4:$Y$44,5,FALSE))</f>
        <v/>
      </c>
      <c r="N970" s="30" t="str">
        <f>IF(ISERROR(VLOOKUP($E970,Listas!$T$4:$Y$44,6,FALSE)),"",VLOOKUP($E970,Listas!$T$4:$Y$44,6,FALSE))</f>
        <v/>
      </c>
    </row>
    <row r="971" spans="1:14" x14ac:dyDescent="0.25">
      <c r="A971" s="14"/>
      <c r="B971" s="23" t="s">
        <v>942</v>
      </c>
      <c r="C971" s="14" t="s">
        <v>934</v>
      </c>
      <c r="D971" s="27" t="str">
        <f>IF(ISERROR(VLOOKUP($B971,Listas!$R$4:$S$16,2,FALSE)),"",VLOOKUP($B971,Listas!$R$4:$S$16,2,FALSE))</f>
        <v/>
      </c>
      <c r="E971" s="27" t="s">
        <v>985</v>
      </c>
      <c r="F971" s="27" t="s">
        <v>954</v>
      </c>
      <c r="G971" s="15"/>
      <c r="H971" s="15" t="s">
        <v>909</v>
      </c>
      <c r="I971" s="28" t="str">
        <f>IF(ISERROR(VLOOKUP($B971&amp;" "&amp;$J971,Listas!$AB$4:$AC$16,2,FALSE)),"",VLOOKUP($B971&amp;" "&amp;$J971,Listas!$AB$4:$AC$16,2,FALSE))</f>
        <v/>
      </c>
      <c r="J971" s="15" t="str">
        <f>IF(ISERROR(VLOOKUP($H971,Listas!$L$4:$M$7,2,FALSE)),"",VLOOKUP($H971,Listas!$L$4:$M$7,2,FALSE))</f>
        <v/>
      </c>
      <c r="K971" s="29" t="str">
        <f t="shared" si="15"/>
        <v/>
      </c>
      <c r="L971" s="29" t="str">
        <f>IF(C971="no",VLOOKUP(B971,Listas!$R$4:$Z$17,9, FALSE),"Por favor, introduzca detalles aquí")</f>
        <v>Por favor, introduzca detalles aquí</v>
      </c>
      <c r="M971" s="30" t="str">
        <f>IF(ISERROR(VLOOKUP($E971,Listas!$T$4:$Y$44,5,FALSE)),"",VLOOKUP($E971,Listas!$T$4:$Y$44,5,FALSE))</f>
        <v/>
      </c>
      <c r="N971" s="30" t="str">
        <f>IF(ISERROR(VLOOKUP($E971,Listas!$T$4:$Y$44,6,FALSE)),"",VLOOKUP($E971,Listas!$T$4:$Y$44,6,FALSE))</f>
        <v/>
      </c>
    </row>
    <row r="972" spans="1:14" x14ac:dyDescent="0.25">
      <c r="A972" s="14"/>
      <c r="B972" s="23" t="s">
        <v>942</v>
      </c>
      <c r="C972" s="14" t="s">
        <v>934</v>
      </c>
      <c r="D972" s="27" t="str">
        <f>IF(ISERROR(VLOOKUP($B972,Listas!$R$4:$S$16,2,FALSE)),"",VLOOKUP($B972,Listas!$R$4:$S$16,2,FALSE))</f>
        <v/>
      </c>
      <c r="E972" s="27" t="s">
        <v>985</v>
      </c>
      <c r="F972" s="27" t="s">
        <v>954</v>
      </c>
      <c r="G972" s="15"/>
      <c r="H972" s="15" t="s">
        <v>909</v>
      </c>
      <c r="I972" s="28" t="str">
        <f>IF(ISERROR(VLOOKUP($B972&amp;" "&amp;$J972,Listas!$AB$4:$AC$16,2,FALSE)),"",VLOOKUP($B972&amp;" "&amp;$J972,Listas!$AB$4:$AC$16,2,FALSE))</f>
        <v/>
      </c>
      <c r="J972" s="15" t="str">
        <f>IF(ISERROR(VLOOKUP($H972,Listas!$L$4:$M$7,2,FALSE)),"",VLOOKUP($H972,Listas!$L$4:$M$7,2,FALSE))</f>
        <v/>
      </c>
      <c r="K972" s="29" t="str">
        <f t="shared" si="15"/>
        <v/>
      </c>
      <c r="L972" s="29" t="str">
        <f>IF(C972="no",VLOOKUP(B972,Listas!$R$4:$Z$17,9, FALSE),"Por favor, introduzca detalles aquí")</f>
        <v>Por favor, introduzca detalles aquí</v>
      </c>
      <c r="M972" s="30" t="str">
        <f>IF(ISERROR(VLOOKUP($E972,Listas!$T$4:$Y$44,5,FALSE)),"",VLOOKUP($E972,Listas!$T$4:$Y$44,5,FALSE))</f>
        <v/>
      </c>
      <c r="N972" s="30" t="str">
        <f>IF(ISERROR(VLOOKUP($E972,Listas!$T$4:$Y$44,6,FALSE)),"",VLOOKUP($E972,Listas!$T$4:$Y$44,6,FALSE))</f>
        <v/>
      </c>
    </row>
    <row r="973" spans="1:14" x14ac:dyDescent="0.25">
      <c r="A973" s="14"/>
      <c r="B973" s="23" t="s">
        <v>942</v>
      </c>
      <c r="C973" s="14" t="s">
        <v>934</v>
      </c>
      <c r="D973" s="27" t="str">
        <f>IF(ISERROR(VLOOKUP($B973,Listas!$R$4:$S$16,2,FALSE)),"",VLOOKUP($B973,Listas!$R$4:$S$16,2,FALSE))</f>
        <v/>
      </c>
      <c r="E973" s="27" t="s">
        <v>985</v>
      </c>
      <c r="F973" s="27" t="s">
        <v>954</v>
      </c>
      <c r="G973" s="15"/>
      <c r="H973" s="15" t="s">
        <v>909</v>
      </c>
      <c r="I973" s="28" t="str">
        <f>IF(ISERROR(VLOOKUP($B973&amp;" "&amp;$J973,Listas!$AB$4:$AC$16,2,FALSE)),"",VLOOKUP($B973&amp;" "&amp;$J973,Listas!$AB$4:$AC$16,2,FALSE))</f>
        <v/>
      </c>
      <c r="J973" s="15" t="str">
        <f>IF(ISERROR(VLOOKUP($H973,Listas!$L$4:$M$7,2,FALSE)),"",VLOOKUP($H973,Listas!$L$4:$M$7,2,FALSE))</f>
        <v/>
      </c>
      <c r="K973" s="29" t="str">
        <f t="shared" si="15"/>
        <v/>
      </c>
      <c r="L973" s="29" t="str">
        <f>IF(C973="no",VLOOKUP(B973,Listas!$R$4:$Z$17,9, FALSE),"Por favor, introduzca detalles aquí")</f>
        <v>Por favor, introduzca detalles aquí</v>
      </c>
      <c r="M973" s="30" t="str">
        <f>IF(ISERROR(VLOOKUP($E973,Listas!$T$4:$Y$44,5,FALSE)),"",VLOOKUP($E973,Listas!$T$4:$Y$44,5,FALSE))</f>
        <v/>
      </c>
      <c r="N973" s="30" t="str">
        <f>IF(ISERROR(VLOOKUP($E973,Listas!$T$4:$Y$44,6,FALSE)),"",VLOOKUP($E973,Listas!$T$4:$Y$44,6,FALSE))</f>
        <v/>
      </c>
    </row>
    <row r="974" spans="1:14" x14ac:dyDescent="0.25">
      <c r="A974" s="14"/>
      <c r="B974" s="23" t="s">
        <v>942</v>
      </c>
      <c r="C974" s="14" t="s">
        <v>934</v>
      </c>
      <c r="D974" s="27" t="str">
        <f>IF(ISERROR(VLOOKUP($B974,Listas!$R$4:$S$16,2,FALSE)),"",VLOOKUP($B974,Listas!$R$4:$S$16,2,FALSE))</f>
        <v/>
      </c>
      <c r="E974" s="27" t="s">
        <v>985</v>
      </c>
      <c r="F974" s="27" t="s">
        <v>954</v>
      </c>
      <c r="G974" s="15"/>
      <c r="H974" s="15" t="s">
        <v>909</v>
      </c>
      <c r="I974" s="28" t="str">
        <f>IF(ISERROR(VLOOKUP($B974&amp;" "&amp;$J974,Listas!$AB$4:$AC$16,2,FALSE)),"",VLOOKUP($B974&amp;" "&amp;$J974,Listas!$AB$4:$AC$16,2,FALSE))</f>
        <v/>
      </c>
      <c r="J974" s="15" t="str">
        <f>IF(ISERROR(VLOOKUP($H974,Listas!$L$4:$M$7,2,FALSE)),"",VLOOKUP($H974,Listas!$L$4:$M$7,2,FALSE))</f>
        <v/>
      </c>
      <c r="K974" s="29" t="str">
        <f t="shared" si="15"/>
        <v/>
      </c>
      <c r="L974" s="29" t="str">
        <f>IF(C974="no",VLOOKUP(B974,Listas!$R$4:$Z$17,9, FALSE),"Por favor, introduzca detalles aquí")</f>
        <v>Por favor, introduzca detalles aquí</v>
      </c>
      <c r="M974" s="30" t="str">
        <f>IF(ISERROR(VLOOKUP($E974,Listas!$T$4:$Y$44,5,FALSE)),"",VLOOKUP($E974,Listas!$T$4:$Y$44,5,FALSE))</f>
        <v/>
      </c>
      <c r="N974" s="30" t="str">
        <f>IF(ISERROR(VLOOKUP($E974,Listas!$T$4:$Y$44,6,FALSE)),"",VLOOKUP($E974,Listas!$T$4:$Y$44,6,FALSE))</f>
        <v/>
      </c>
    </row>
    <row r="975" spans="1:14" x14ac:dyDescent="0.25">
      <c r="A975" s="14"/>
      <c r="B975" s="23" t="s">
        <v>942</v>
      </c>
      <c r="C975" s="14" t="s">
        <v>934</v>
      </c>
      <c r="D975" s="27" t="str">
        <f>IF(ISERROR(VLOOKUP($B975,Listas!$R$4:$S$16,2,FALSE)),"",VLOOKUP($B975,Listas!$R$4:$S$16,2,FALSE))</f>
        <v/>
      </c>
      <c r="E975" s="27" t="s">
        <v>985</v>
      </c>
      <c r="F975" s="27" t="s">
        <v>954</v>
      </c>
      <c r="G975" s="15"/>
      <c r="H975" s="15" t="s">
        <v>909</v>
      </c>
      <c r="I975" s="28" t="str">
        <f>IF(ISERROR(VLOOKUP($B975&amp;" "&amp;$J975,Listas!$AB$4:$AC$16,2,FALSE)),"",VLOOKUP($B975&amp;" "&amp;$J975,Listas!$AB$4:$AC$16,2,FALSE))</f>
        <v/>
      </c>
      <c r="J975" s="15" t="str">
        <f>IF(ISERROR(VLOOKUP($H975,Listas!$L$4:$M$7,2,FALSE)),"",VLOOKUP($H975,Listas!$L$4:$M$7,2,FALSE))</f>
        <v/>
      </c>
      <c r="K975" s="29" t="str">
        <f t="shared" si="15"/>
        <v/>
      </c>
      <c r="L975" s="29" t="str">
        <f>IF(C975="no",VLOOKUP(B975,Listas!$R$4:$Z$17,9, FALSE),"Por favor, introduzca detalles aquí")</f>
        <v>Por favor, introduzca detalles aquí</v>
      </c>
      <c r="M975" s="30" t="str">
        <f>IF(ISERROR(VLOOKUP($E975,Listas!$T$4:$Y$44,5,FALSE)),"",VLOOKUP($E975,Listas!$T$4:$Y$44,5,FALSE))</f>
        <v/>
      </c>
      <c r="N975" s="30" t="str">
        <f>IF(ISERROR(VLOOKUP($E975,Listas!$T$4:$Y$44,6,FALSE)),"",VLOOKUP($E975,Listas!$T$4:$Y$44,6,FALSE))</f>
        <v/>
      </c>
    </row>
    <row r="976" spans="1:14" x14ac:dyDescent="0.25">
      <c r="A976" s="14"/>
      <c r="B976" s="23" t="s">
        <v>942</v>
      </c>
      <c r="C976" s="14" t="s">
        <v>934</v>
      </c>
      <c r="D976" s="27" t="str">
        <f>IF(ISERROR(VLOOKUP($B976,Listas!$R$4:$S$16,2,FALSE)),"",VLOOKUP($B976,Listas!$R$4:$S$16,2,FALSE))</f>
        <v/>
      </c>
      <c r="E976" s="27" t="s">
        <v>985</v>
      </c>
      <c r="F976" s="27" t="s">
        <v>954</v>
      </c>
      <c r="G976" s="15"/>
      <c r="H976" s="15" t="s">
        <v>909</v>
      </c>
      <c r="I976" s="28" t="str">
        <f>IF(ISERROR(VLOOKUP($B976&amp;" "&amp;$J976,Listas!$AB$4:$AC$16,2,FALSE)),"",VLOOKUP($B976&amp;" "&amp;$J976,Listas!$AB$4:$AC$16,2,FALSE))</f>
        <v/>
      </c>
      <c r="J976" s="15" t="str">
        <f>IF(ISERROR(VLOOKUP($H976,Listas!$L$4:$M$7,2,FALSE)),"",VLOOKUP($H976,Listas!$L$4:$M$7,2,FALSE))</f>
        <v/>
      </c>
      <c r="K976" s="29" t="str">
        <f t="shared" si="15"/>
        <v/>
      </c>
      <c r="L976" s="29" t="str">
        <f>IF(C976="no",VLOOKUP(B976,Listas!$R$4:$Z$17,9, FALSE),"Por favor, introduzca detalles aquí")</f>
        <v>Por favor, introduzca detalles aquí</v>
      </c>
      <c r="M976" s="30" t="str">
        <f>IF(ISERROR(VLOOKUP($E976,Listas!$T$4:$Y$44,5,FALSE)),"",VLOOKUP($E976,Listas!$T$4:$Y$44,5,FALSE))</f>
        <v/>
      </c>
      <c r="N976" s="30" t="str">
        <f>IF(ISERROR(VLOOKUP($E976,Listas!$T$4:$Y$44,6,FALSE)),"",VLOOKUP($E976,Listas!$T$4:$Y$44,6,FALSE))</f>
        <v/>
      </c>
    </row>
    <row r="977" spans="1:14" x14ac:dyDescent="0.25">
      <c r="A977" s="14"/>
      <c r="B977" s="23" t="s">
        <v>942</v>
      </c>
      <c r="C977" s="14" t="s">
        <v>934</v>
      </c>
      <c r="D977" s="27" t="str">
        <f>IF(ISERROR(VLOOKUP($B977,Listas!$R$4:$S$16,2,FALSE)),"",VLOOKUP($B977,Listas!$R$4:$S$16,2,FALSE))</f>
        <v/>
      </c>
      <c r="E977" s="27" t="s">
        <v>985</v>
      </c>
      <c r="F977" s="27" t="s">
        <v>954</v>
      </c>
      <c r="G977" s="15"/>
      <c r="H977" s="15" t="s">
        <v>909</v>
      </c>
      <c r="I977" s="28" t="str">
        <f>IF(ISERROR(VLOOKUP($B977&amp;" "&amp;$J977,Listas!$AB$4:$AC$16,2,FALSE)),"",VLOOKUP($B977&amp;" "&amp;$J977,Listas!$AB$4:$AC$16,2,FALSE))</f>
        <v/>
      </c>
      <c r="J977" s="15" t="str">
        <f>IF(ISERROR(VLOOKUP($H977,Listas!$L$4:$M$7,2,FALSE)),"",VLOOKUP($H977,Listas!$L$4:$M$7,2,FALSE))</f>
        <v/>
      </c>
      <c r="K977" s="29" t="str">
        <f t="shared" si="15"/>
        <v/>
      </c>
      <c r="L977" s="29" t="str">
        <f>IF(C977="no",VLOOKUP(B977,Listas!$R$4:$Z$17,9, FALSE),"Por favor, introduzca detalles aquí")</f>
        <v>Por favor, introduzca detalles aquí</v>
      </c>
      <c r="M977" s="30" t="str">
        <f>IF(ISERROR(VLOOKUP($E977,Listas!$T$4:$Y$44,5,FALSE)),"",VLOOKUP($E977,Listas!$T$4:$Y$44,5,FALSE))</f>
        <v/>
      </c>
      <c r="N977" s="30" t="str">
        <f>IF(ISERROR(VLOOKUP($E977,Listas!$T$4:$Y$44,6,FALSE)),"",VLOOKUP($E977,Listas!$T$4:$Y$44,6,FALSE))</f>
        <v/>
      </c>
    </row>
    <row r="978" spans="1:14" x14ac:dyDescent="0.25">
      <c r="A978" s="14"/>
      <c r="B978" s="23" t="s">
        <v>942</v>
      </c>
      <c r="C978" s="14" t="s">
        <v>934</v>
      </c>
      <c r="D978" s="27" t="str">
        <f>IF(ISERROR(VLOOKUP($B978,Listas!$R$4:$S$16,2,FALSE)),"",VLOOKUP($B978,Listas!$R$4:$S$16,2,FALSE))</f>
        <v/>
      </c>
      <c r="E978" s="27" t="s">
        <v>985</v>
      </c>
      <c r="F978" s="27" t="s">
        <v>954</v>
      </c>
      <c r="G978" s="15"/>
      <c r="H978" s="15" t="s">
        <v>909</v>
      </c>
      <c r="I978" s="28" t="str">
        <f>IF(ISERROR(VLOOKUP($B978&amp;" "&amp;$J978,Listas!$AB$4:$AC$16,2,FALSE)),"",VLOOKUP($B978&amp;" "&amp;$J978,Listas!$AB$4:$AC$16,2,FALSE))</f>
        <v/>
      </c>
      <c r="J978" s="15" t="str">
        <f>IF(ISERROR(VLOOKUP($H978,Listas!$L$4:$M$7,2,FALSE)),"",VLOOKUP($H978,Listas!$L$4:$M$7,2,FALSE))</f>
        <v/>
      </c>
      <c r="K978" s="29" t="str">
        <f t="shared" si="15"/>
        <v/>
      </c>
      <c r="L978" s="29" t="str">
        <f>IF(C978="no",VLOOKUP(B978,Listas!$R$4:$Z$17,9, FALSE),"Por favor, introduzca detalles aquí")</f>
        <v>Por favor, introduzca detalles aquí</v>
      </c>
      <c r="M978" s="30" t="str">
        <f>IF(ISERROR(VLOOKUP($E978,Listas!$T$4:$Y$44,5,FALSE)),"",VLOOKUP($E978,Listas!$T$4:$Y$44,5,FALSE))</f>
        <v/>
      </c>
      <c r="N978" s="30" t="str">
        <f>IF(ISERROR(VLOOKUP($E978,Listas!$T$4:$Y$44,6,FALSE)),"",VLOOKUP($E978,Listas!$T$4:$Y$44,6,FALSE))</f>
        <v/>
      </c>
    </row>
    <row r="979" spans="1:14" x14ac:dyDescent="0.25">
      <c r="A979" s="14"/>
      <c r="B979" s="23" t="s">
        <v>942</v>
      </c>
      <c r="C979" s="14" t="s">
        <v>934</v>
      </c>
      <c r="D979" s="27" t="str">
        <f>IF(ISERROR(VLOOKUP($B979,Listas!$R$4:$S$16,2,FALSE)),"",VLOOKUP($B979,Listas!$R$4:$S$16,2,FALSE))</f>
        <v/>
      </c>
      <c r="E979" s="27" t="s">
        <v>985</v>
      </c>
      <c r="F979" s="27" t="s">
        <v>954</v>
      </c>
      <c r="G979" s="15"/>
      <c r="H979" s="15" t="s">
        <v>909</v>
      </c>
      <c r="I979" s="28" t="str">
        <f>IF(ISERROR(VLOOKUP($B979&amp;" "&amp;$J979,Listas!$AB$4:$AC$16,2,FALSE)),"",VLOOKUP($B979&amp;" "&amp;$J979,Listas!$AB$4:$AC$16,2,FALSE))</f>
        <v/>
      </c>
      <c r="J979" s="15" t="str">
        <f>IF(ISERROR(VLOOKUP($H979,Listas!$L$4:$M$7,2,FALSE)),"",VLOOKUP($H979,Listas!$L$4:$M$7,2,FALSE))</f>
        <v/>
      </c>
      <c r="K979" s="29" t="str">
        <f t="shared" si="15"/>
        <v/>
      </c>
      <c r="L979" s="29" t="str">
        <f>IF(C979="no",VLOOKUP(B979,Listas!$R$4:$Z$17,9, FALSE),"Por favor, introduzca detalles aquí")</f>
        <v>Por favor, introduzca detalles aquí</v>
      </c>
      <c r="M979" s="30" t="str">
        <f>IF(ISERROR(VLOOKUP($E979,Listas!$T$4:$Y$44,5,FALSE)),"",VLOOKUP($E979,Listas!$T$4:$Y$44,5,FALSE))</f>
        <v/>
      </c>
      <c r="N979" s="30" t="str">
        <f>IF(ISERROR(VLOOKUP($E979,Listas!$T$4:$Y$44,6,FALSE)),"",VLOOKUP($E979,Listas!$T$4:$Y$44,6,FALSE))</f>
        <v/>
      </c>
    </row>
    <row r="980" spans="1:14" x14ac:dyDescent="0.25">
      <c r="A980" s="14"/>
      <c r="B980" s="23" t="s">
        <v>942</v>
      </c>
      <c r="C980" s="14" t="s">
        <v>934</v>
      </c>
      <c r="D980" s="27" t="str">
        <f>IF(ISERROR(VLOOKUP($B980,Listas!$R$4:$S$16,2,FALSE)),"",VLOOKUP($B980,Listas!$R$4:$S$16,2,FALSE))</f>
        <v/>
      </c>
      <c r="E980" s="27" t="s">
        <v>985</v>
      </c>
      <c r="F980" s="27" t="s">
        <v>954</v>
      </c>
      <c r="G980" s="15"/>
      <c r="H980" s="15" t="s">
        <v>909</v>
      </c>
      <c r="I980" s="28" t="str">
        <f>IF(ISERROR(VLOOKUP($B980&amp;" "&amp;$J980,Listas!$AB$4:$AC$16,2,FALSE)),"",VLOOKUP($B980&amp;" "&amp;$J980,Listas!$AB$4:$AC$16,2,FALSE))</f>
        <v/>
      </c>
      <c r="J980" s="15" t="str">
        <f>IF(ISERROR(VLOOKUP($H980,Listas!$L$4:$M$7,2,FALSE)),"",VLOOKUP($H980,Listas!$L$4:$M$7,2,FALSE))</f>
        <v/>
      </c>
      <c r="K980" s="29" t="str">
        <f t="shared" si="15"/>
        <v/>
      </c>
      <c r="L980" s="29" t="str">
        <f>IF(C980="no",VLOOKUP(B980,Listas!$R$4:$Z$17,9, FALSE),"Por favor, introduzca detalles aquí")</f>
        <v>Por favor, introduzca detalles aquí</v>
      </c>
      <c r="M980" s="30" t="str">
        <f>IF(ISERROR(VLOOKUP($E980,Listas!$T$4:$Y$44,5,FALSE)),"",VLOOKUP($E980,Listas!$T$4:$Y$44,5,FALSE))</f>
        <v/>
      </c>
      <c r="N980" s="30" t="str">
        <f>IF(ISERROR(VLOOKUP($E980,Listas!$T$4:$Y$44,6,FALSE)),"",VLOOKUP($E980,Listas!$T$4:$Y$44,6,FALSE))</f>
        <v/>
      </c>
    </row>
    <row r="981" spans="1:14" x14ac:dyDescent="0.25">
      <c r="A981" s="14"/>
      <c r="B981" s="23" t="s">
        <v>942</v>
      </c>
      <c r="C981" s="14" t="s">
        <v>934</v>
      </c>
      <c r="D981" s="27" t="str">
        <f>IF(ISERROR(VLOOKUP($B981,Listas!$R$4:$S$16,2,FALSE)),"",VLOOKUP($B981,Listas!$R$4:$S$16,2,FALSE))</f>
        <v/>
      </c>
      <c r="E981" s="27" t="s">
        <v>985</v>
      </c>
      <c r="F981" s="27" t="s">
        <v>954</v>
      </c>
      <c r="G981" s="15"/>
      <c r="H981" s="15" t="s">
        <v>909</v>
      </c>
      <c r="I981" s="28" t="str">
        <f>IF(ISERROR(VLOOKUP($B981&amp;" "&amp;$J981,Listas!$AB$4:$AC$16,2,FALSE)),"",VLOOKUP($B981&amp;" "&amp;$J981,Listas!$AB$4:$AC$16,2,FALSE))</f>
        <v/>
      </c>
      <c r="J981" s="15" t="str">
        <f>IF(ISERROR(VLOOKUP($H981,Listas!$L$4:$M$7,2,FALSE)),"",VLOOKUP($H981,Listas!$L$4:$M$7,2,FALSE))</f>
        <v/>
      </c>
      <c r="K981" s="29" t="str">
        <f t="shared" si="15"/>
        <v/>
      </c>
      <c r="L981" s="29" t="str">
        <f>IF(C981="no",VLOOKUP(B981,Listas!$R$4:$Z$17,9, FALSE),"Por favor, introduzca detalles aquí")</f>
        <v>Por favor, introduzca detalles aquí</v>
      </c>
      <c r="M981" s="30" t="str">
        <f>IF(ISERROR(VLOOKUP($E981,Listas!$T$4:$Y$44,5,FALSE)),"",VLOOKUP($E981,Listas!$T$4:$Y$44,5,FALSE))</f>
        <v/>
      </c>
      <c r="N981" s="30" t="str">
        <f>IF(ISERROR(VLOOKUP($E981,Listas!$T$4:$Y$44,6,FALSE)),"",VLOOKUP($E981,Listas!$T$4:$Y$44,6,FALSE))</f>
        <v/>
      </c>
    </row>
    <row r="982" spans="1:14" x14ac:dyDescent="0.25">
      <c r="A982" s="14"/>
      <c r="B982" s="23" t="s">
        <v>942</v>
      </c>
      <c r="C982" s="14" t="s">
        <v>934</v>
      </c>
      <c r="D982" s="27" t="str">
        <f>IF(ISERROR(VLOOKUP($B982,Listas!$R$4:$S$16,2,FALSE)),"",VLOOKUP($B982,Listas!$R$4:$S$16,2,FALSE))</f>
        <v/>
      </c>
      <c r="E982" s="27" t="s">
        <v>985</v>
      </c>
      <c r="F982" s="27" t="s">
        <v>954</v>
      </c>
      <c r="G982" s="15"/>
      <c r="H982" s="15" t="s">
        <v>909</v>
      </c>
      <c r="I982" s="28" t="str">
        <f>IF(ISERROR(VLOOKUP($B982&amp;" "&amp;$J982,Listas!$AB$4:$AC$16,2,FALSE)),"",VLOOKUP($B982&amp;" "&amp;$J982,Listas!$AB$4:$AC$16,2,FALSE))</f>
        <v/>
      </c>
      <c r="J982" s="15" t="str">
        <f>IF(ISERROR(VLOOKUP($H982,Listas!$L$4:$M$7,2,FALSE)),"",VLOOKUP($H982,Listas!$L$4:$M$7,2,FALSE))</f>
        <v/>
      </c>
      <c r="K982" s="29" t="str">
        <f t="shared" si="15"/>
        <v/>
      </c>
      <c r="L982" s="29" t="str">
        <f>IF(C982="no",VLOOKUP(B982,Listas!$R$4:$Z$17,9, FALSE),"Por favor, introduzca detalles aquí")</f>
        <v>Por favor, introduzca detalles aquí</v>
      </c>
      <c r="M982" s="30" t="str">
        <f>IF(ISERROR(VLOOKUP($E982,Listas!$T$4:$Y$44,5,FALSE)),"",VLOOKUP($E982,Listas!$T$4:$Y$44,5,FALSE))</f>
        <v/>
      </c>
      <c r="N982" s="30" t="str">
        <f>IF(ISERROR(VLOOKUP($E982,Listas!$T$4:$Y$44,6,FALSE)),"",VLOOKUP($E982,Listas!$T$4:$Y$44,6,FALSE))</f>
        <v/>
      </c>
    </row>
    <row r="983" spans="1:14" x14ac:dyDescent="0.25">
      <c r="A983" s="14"/>
      <c r="B983" s="23" t="s">
        <v>942</v>
      </c>
      <c r="C983" s="14" t="s">
        <v>934</v>
      </c>
      <c r="D983" s="27" t="str">
        <f>IF(ISERROR(VLOOKUP($B983,Listas!$R$4:$S$16,2,FALSE)),"",VLOOKUP($B983,Listas!$R$4:$S$16,2,FALSE))</f>
        <v/>
      </c>
      <c r="E983" s="27" t="s">
        <v>985</v>
      </c>
      <c r="F983" s="27" t="s">
        <v>954</v>
      </c>
      <c r="G983" s="15"/>
      <c r="H983" s="15" t="s">
        <v>909</v>
      </c>
      <c r="I983" s="28" t="str">
        <f>IF(ISERROR(VLOOKUP($B983&amp;" "&amp;$J983,Listas!$AB$4:$AC$16,2,FALSE)),"",VLOOKUP($B983&amp;" "&amp;$J983,Listas!$AB$4:$AC$16,2,FALSE))</f>
        <v/>
      </c>
      <c r="J983" s="15" t="str">
        <f>IF(ISERROR(VLOOKUP($H983,Listas!$L$4:$M$7,2,FALSE)),"",VLOOKUP($H983,Listas!$L$4:$M$7,2,FALSE))</f>
        <v/>
      </c>
      <c r="K983" s="29" t="str">
        <f t="shared" si="15"/>
        <v/>
      </c>
      <c r="L983" s="29" t="str">
        <f>IF(C983="no",VLOOKUP(B983,Listas!$R$4:$Z$17,9, FALSE),"Por favor, introduzca detalles aquí")</f>
        <v>Por favor, introduzca detalles aquí</v>
      </c>
      <c r="M983" s="30" t="str">
        <f>IF(ISERROR(VLOOKUP($E983,Listas!$T$4:$Y$44,5,FALSE)),"",VLOOKUP($E983,Listas!$T$4:$Y$44,5,FALSE))</f>
        <v/>
      </c>
      <c r="N983" s="30" t="str">
        <f>IF(ISERROR(VLOOKUP($E983,Listas!$T$4:$Y$44,6,FALSE)),"",VLOOKUP($E983,Listas!$T$4:$Y$44,6,FALSE))</f>
        <v/>
      </c>
    </row>
    <row r="984" spans="1:14" x14ac:dyDescent="0.25">
      <c r="A984" s="14"/>
      <c r="B984" s="23" t="s">
        <v>942</v>
      </c>
      <c r="C984" s="14" t="s">
        <v>934</v>
      </c>
      <c r="D984" s="27" t="str">
        <f>IF(ISERROR(VLOOKUP($B984,Listas!$R$4:$S$16,2,FALSE)),"",VLOOKUP($B984,Listas!$R$4:$S$16,2,FALSE))</f>
        <v/>
      </c>
      <c r="E984" s="27" t="s">
        <v>985</v>
      </c>
      <c r="F984" s="27" t="s">
        <v>954</v>
      </c>
      <c r="G984" s="15"/>
      <c r="H984" s="15" t="s">
        <v>909</v>
      </c>
      <c r="I984" s="28" t="str">
        <f>IF(ISERROR(VLOOKUP($B984&amp;" "&amp;$J984,Listas!$AB$4:$AC$16,2,FALSE)),"",VLOOKUP($B984&amp;" "&amp;$J984,Listas!$AB$4:$AC$16,2,FALSE))</f>
        <v/>
      </c>
      <c r="J984" s="15" t="str">
        <f>IF(ISERROR(VLOOKUP($H984,Listas!$L$4:$M$7,2,FALSE)),"",VLOOKUP($H984,Listas!$L$4:$M$7,2,FALSE))</f>
        <v/>
      </c>
      <c r="K984" s="29" t="str">
        <f t="shared" si="15"/>
        <v/>
      </c>
      <c r="L984" s="29" t="str">
        <f>IF(C984="no",VLOOKUP(B984,Listas!$R$4:$Z$17,9, FALSE),"Por favor, introduzca detalles aquí")</f>
        <v>Por favor, introduzca detalles aquí</v>
      </c>
      <c r="M984" s="30" t="str">
        <f>IF(ISERROR(VLOOKUP($E984,Listas!$T$4:$Y$44,5,FALSE)),"",VLOOKUP($E984,Listas!$T$4:$Y$44,5,FALSE))</f>
        <v/>
      </c>
      <c r="N984" s="30" t="str">
        <f>IF(ISERROR(VLOOKUP($E984,Listas!$T$4:$Y$44,6,FALSE)),"",VLOOKUP($E984,Listas!$T$4:$Y$44,6,FALSE))</f>
        <v/>
      </c>
    </row>
    <row r="985" spans="1:14" x14ac:dyDescent="0.25">
      <c r="A985" s="14"/>
      <c r="B985" s="23" t="s">
        <v>942</v>
      </c>
      <c r="C985" s="14" t="s">
        <v>934</v>
      </c>
      <c r="D985" s="27" t="str">
        <f>IF(ISERROR(VLOOKUP($B985,Listas!$R$4:$S$16,2,FALSE)),"",VLOOKUP($B985,Listas!$R$4:$S$16,2,FALSE))</f>
        <v/>
      </c>
      <c r="E985" s="27" t="s">
        <v>985</v>
      </c>
      <c r="F985" s="27" t="s">
        <v>954</v>
      </c>
      <c r="G985" s="15"/>
      <c r="H985" s="15" t="s">
        <v>909</v>
      </c>
      <c r="I985" s="28" t="str">
        <f>IF(ISERROR(VLOOKUP($B985&amp;" "&amp;$J985,Listas!$AB$4:$AC$16,2,FALSE)),"",VLOOKUP($B985&amp;" "&amp;$J985,Listas!$AB$4:$AC$16,2,FALSE))</f>
        <v/>
      </c>
      <c r="J985" s="15" t="str">
        <f>IF(ISERROR(VLOOKUP($H985,Listas!$L$4:$M$7,2,FALSE)),"",VLOOKUP($H985,Listas!$L$4:$M$7,2,FALSE))</f>
        <v/>
      </c>
      <c r="K985" s="29" t="str">
        <f t="shared" si="15"/>
        <v/>
      </c>
      <c r="L985" s="29" t="str">
        <f>IF(C985="no",VLOOKUP(B985,Listas!$R$4:$Z$17,9, FALSE),"Por favor, introduzca detalles aquí")</f>
        <v>Por favor, introduzca detalles aquí</v>
      </c>
      <c r="M985" s="30" t="str">
        <f>IF(ISERROR(VLOOKUP($E985,Listas!$T$4:$Y$44,5,FALSE)),"",VLOOKUP($E985,Listas!$T$4:$Y$44,5,FALSE))</f>
        <v/>
      </c>
      <c r="N985" s="30" t="str">
        <f>IF(ISERROR(VLOOKUP($E985,Listas!$T$4:$Y$44,6,FALSE)),"",VLOOKUP($E985,Listas!$T$4:$Y$44,6,FALSE))</f>
        <v/>
      </c>
    </row>
    <row r="986" spans="1:14" x14ac:dyDescent="0.25">
      <c r="A986" s="14"/>
      <c r="B986" s="23" t="s">
        <v>942</v>
      </c>
      <c r="C986" s="14" t="s">
        <v>934</v>
      </c>
      <c r="D986" s="27" t="str">
        <f>IF(ISERROR(VLOOKUP($B986,Listas!$R$4:$S$16,2,FALSE)),"",VLOOKUP($B986,Listas!$R$4:$S$16,2,FALSE))</f>
        <v/>
      </c>
      <c r="E986" s="27" t="s">
        <v>985</v>
      </c>
      <c r="F986" s="27" t="s">
        <v>954</v>
      </c>
      <c r="G986" s="15"/>
      <c r="H986" s="15" t="s">
        <v>909</v>
      </c>
      <c r="I986" s="28" t="str">
        <f>IF(ISERROR(VLOOKUP($B986&amp;" "&amp;$J986,Listas!$AB$4:$AC$16,2,FALSE)),"",VLOOKUP($B986&amp;" "&amp;$J986,Listas!$AB$4:$AC$16,2,FALSE))</f>
        <v/>
      </c>
      <c r="J986" s="15" t="str">
        <f>IF(ISERROR(VLOOKUP($H986,Listas!$L$4:$M$7,2,FALSE)),"",VLOOKUP($H986,Listas!$L$4:$M$7,2,FALSE))</f>
        <v/>
      </c>
      <c r="K986" s="29" t="str">
        <f t="shared" si="15"/>
        <v/>
      </c>
      <c r="L986" s="29" t="str">
        <f>IF(C986="no",VLOOKUP(B986,Listas!$R$4:$Z$17,9, FALSE),"Por favor, introduzca detalles aquí")</f>
        <v>Por favor, introduzca detalles aquí</v>
      </c>
      <c r="M986" s="30" t="str">
        <f>IF(ISERROR(VLOOKUP($E986,Listas!$T$4:$Y$44,5,FALSE)),"",VLOOKUP($E986,Listas!$T$4:$Y$44,5,FALSE))</f>
        <v/>
      </c>
      <c r="N986" s="30" t="str">
        <f>IF(ISERROR(VLOOKUP($E986,Listas!$T$4:$Y$44,6,FALSE)),"",VLOOKUP($E986,Listas!$T$4:$Y$44,6,FALSE))</f>
        <v/>
      </c>
    </row>
    <row r="987" spans="1:14" x14ac:dyDescent="0.25">
      <c r="A987" s="14"/>
      <c r="B987" s="23" t="s">
        <v>942</v>
      </c>
      <c r="C987" s="14" t="s">
        <v>934</v>
      </c>
      <c r="D987" s="27" t="str">
        <f>IF(ISERROR(VLOOKUP($B987,Listas!$R$4:$S$16,2,FALSE)),"",VLOOKUP($B987,Listas!$R$4:$S$16,2,FALSE))</f>
        <v/>
      </c>
      <c r="E987" s="27" t="s">
        <v>985</v>
      </c>
      <c r="F987" s="27" t="s">
        <v>954</v>
      </c>
      <c r="G987" s="15"/>
      <c r="H987" s="15" t="s">
        <v>909</v>
      </c>
      <c r="I987" s="28" t="str">
        <f>IF(ISERROR(VLOOKUP($B987&amp;" "&amp;$J987,Listas!$AB$4:$AC$16,2,FALSE)),"",VLOOKUP($B987&amp;" "&amp;$J987,Listas!$AB$4:$AC$16,2,FALSE))</f>
        <v/>
      </c>
      <c r="J987" s="15" t="str">
        <f>IF(ISERROR(VLOOKUP($H987,Listas!$L$4:$M$7,2,FALSE)),"",VLOOKUP($H987,Listas!$L$4:$M$7,2,FALSE))</f>
        <v/>
      </c>
      <c r="K987" s="29" t="str">
        <f t="shared" si="15"/>
        <v/>
      </c>
      <c r="L987" s="29" t="str">
        <f>IF(C987="no",VLOOKUP(B987,Listas!$R$4:$Z$17,9, FALSE),"Por favor, introduzca detalles aquí")</f>
        <v>Por favor, introduzca detalles aquí</v>
      </c>
      <c r="M987" s="30" t="str">
        <f>IF(ISERROR(VLOOKUP($E987,Listas!$T$4:$Y$44,5,FALSE)),"",VLOOKUP($E987,Listas!$T$4:$Y$44,5,FALSE))</f>
        <v/>
      </c>
      <c r="N987" s="30" t="str">
        <f>IF(ISERROR(VLOOKUP($E987,Listas!$T$4:$Y$44,6,FALSE)),"",VLOOKUP($E987,Listas!$T$4:$Y$44,6,FALSE))</f>
        <v/>
      </c>
    </row>
    <row r="988" spans="1:14" x14ac:dyDescent="0.25">
      <c r="A988" s="14"/>
      <c r="B988" s="23" t="s">
        <v>942</v>
      </c>
      <c r="C988" s="14" t="s">
        <v>934</v>
      </c>
      <c r="D988" s="27" t="str">
        <f>IF(ISERROR(VLOOKUP($B988,Listas!$R$4:$S$16,2,FALSE)),"",VLOOKUP($B988,Listas!$R$4:$S$16,2,FALSE))</f>
        <v/>
      </c>
      <c r="E988" s="27" t="s">
        <v>985</v>
      </c>
      <c r="F988" s="27" t="s">
        <v>954</v>
      </c>
      <c r="G988" s="15"/>
      <c r="H988" s="15" t="s">
        <v>909</v>
      </c>
      <c r="I988" s="28" t="str">
        <f>IF(ISERROR(VLOOKUP($B988&amp;" "&amp;$J988,Listas!$AB$4:$AC$16,2,FALSE)),"",VLOOKUP($B988&amp;" "&amp;$J988,Listas!$AB$4:$AC$16,2,FALSE))</f>
        <v/>
      </c>
      <c r="J988" s="15" t="str">
        <f>IF(ISERROR(VLOOKUP($H988,Listas!$L$4:$M$7,2,FALSE)),"",VLOOKUP($H988,Listas!$L$4:$M$7,2,FALSE))</f>
        <v/>
      </c>
      <c r="K988" s="29" t="str">
        <f t="shared" si="15"/>
        <v/>
      </c>
      <c r="L988" s="29" t="str">
        <f>IF(C988="no",VLOOKUP(B988,Listas!$R$4:$Z$17,9, FALSE),"Por favor, introduzca detalles aquí")</f>
        <v>Por favor, introduzca detalles aquí</v>
      </c>
      <c r="M988" s="30" t="str">
        <f>IF(ISERROR(VLOOKUP($E988,Listas!$T$4:$Y$44,5,FALSE)),"",VLOOKUP($E988,Listas!$T$4:$Y$44,5,FALSE))</f>
        <v/>
      </c>
      <c r="N988" s="30" t="str">
        <f>IF(ISERROR(VLOOKUP($E988,Listas!$T$4:$Y$44,6,FALSE)),"",VLOOKUP($E988,Listas!$T$4:$Y$44,6,FALSE))</f>
        <v/>
      </c>
    </row>
    <row r="989" spans="1:14" x14ac:dyDescent="0.25">
      <c r="A989" s="14"/>
      <c r="B989" s="23" t="s">
        <v>942</v>
      </c>
      <c r="C989" s="14" t="s">
        <v>934</v>
      </c>
      <c r="D989" s="27" t="str">
        <f>IF(ISERROR(VLOOKUP($B989,Listas!$R$4:$S$16,2,FALSE)),"",VLOOKUP($B989,Listas!$R$4:$S$16,2,FALSE))</f>
        <v/>
      </c>
      <c r="E989" s="27" t="s">
        <v>985</v>
      </c>
      <c r="F989" s="27" t="s">
        <v>954</v>
      </c>
      <c r="G989" s="15"/>
      <c r="H989" s="15" t="s">
        <v>909</v>
      </c>
      <c r="I989" s="28" t="str">
        <f>IF(ISERROR(VLOOKUP($B989&amp;" "&amp;$J989,Listas!$AB$4:$AC$16,2,FALSE)),"",VLOOKUP($B989&amp;" "&amp;$J989,Listas!$AB$4:$AC$16,2,FALSE))</f>
        <v/>
      </c>
      <c r="J989" s="15" t="str">
        <f>IF(ISERROR(VLOOKUP($H989,Listas!$L$4:$M$7,2,FALSE)),"",VLOOKUP($H989,Listas!$L$4:$M$7,2,FALSE))</f>
        <v/>
      </c>
      <c r="K989" s="29" t="str">
        <f t="shared" si="15"/>
        <v/>
      </c>
      <c r="L989" s="29" t="str">
        <f>IF(C989="no",VLOOKUP(B989,Listas!$R$4:$Z$17,9, FALSE),"Por favor, introduzca detalles aquí")</f>
        <v>Por favor, introduzca detalles aquí</v>
      </c>
      <c r="M989" s="30" t="str">
        <f>IF(ISERROR(VLOOKUP($E989,Listas!$T$4:$Y$44,5,FALSE)),"",VLOOKUP($E989,Listas!$T$4:$Y$44,5,FALSE))</f>
        <v/>
      </c>
      <c r="N989" s="30" t="str">
        <f>IF(ISERROR(VLOOKUP($E989,Listas!$T$4:$Y$44,6,FALSE)),"",VLOOKUP($E989,Listas!$T$4:$Y$44,6,FALSE))</f>
        <v/>
      </c>
    </row>
    <row r="990" spans="1:14" x14ac:dyDescent="0.25">
      <c r="A990" s="14"/>
      <c r="B990" s="23" t="s">
        <v>942</v>
      </c>
      <c r="C990" s="14" t="s">
        <v>934</v>
      </c>
      <c r="D990" s="27" t="str">
        <f>IF(ISERROR(VLOOKUP($B990,Listas!$R$4:$S$16,2,FALSE)),"",VLOOKUP($B990,Listas!$R$4:$S$16,2,FALSE))</f>
        <v/>
      </c>
      <c r="E990" s="27" t="s">
        <v>985</v>
      </c>
      <c r="F990" s="27" t="s">
        <v>954</v>
      </c>
      <c r="G990" s="15"/>
      <c r="H990" s="15" t="s">
        <v>909</v>
      </c>
      <c r="I990" s="28" t="str">
        <f>IF(ISERROR(VLOOKUP($B990&amp;" "&amp;$J990,Listas!$AB$4:$AC$16,2,FALSE)),"",VLOOKUP($B990&amp;" "&amp;$J990,Listas!$AB$4:$AC$16,2,FALSE))</f>
        <v/>
      </c>
      <c r="J990" s="15" t="str">
        <f>IF(ISERROR(VLOOKUP($H990,Listas!$L$4:$M$7,2,FALSE)),"",VLOOKUP($H990,Listas!$L$4:$M$7,2,FALSE))</f>
        <v/>
      </c>
      <c r="K990" s="29" t="str">
        <f t="shared" si="15"/>
        <v/>
      </c>
      <c r="L990" s="29" t="str">
        <f>IF(C990="no",VLOOKUP(B990,Listas!$R$4:$Z$17,9, FALSE),"Por favor, introduzca detalles aquí")</f>
        <v>Por favor, introduzca detalles aquí</v>
      </c>
      <c r="M990" s="30" t="str">
        <f>IF(ISERROR(VLOOKUP($E990,Listas!$T$4:$Y$44,5,FALSE)),"",VLOOKUP($E990,Listas!$T$4:$Y$44,5,FALSE))</f>
        <v/>
      </c>
      <c r="N990" s="30" t="str">
        <f>IF(ISERROR(VLOOKUP($E990,Listas!$T$4:$Y$44,6,FALSE)),"",VLOOKUP($E990,Listas!$T$4:$Y$44,6,FALSE))</f>
        <v/>
      </c>
    </row>
    <row r="991" spans="1:14" x14ac:dyDescent="0.25">
      <c r="A991" s="14"/>
      <c r="B991" s="23" t="s">
        <v>942</v>
      </c>
      <c r="C991" s="14" t="s">
        <v>934</v>
      </c>
      <c r="D991" s="27" t="str">
        <f>IF(ISERROR(VLOOKUP($B991,Listas!$R$4:$S$16,2,FALSE)),"",VLOOKUP($B991,Listas!$R$4:$S$16,2,FALSE))</f>
        <v/>
      </c>
      <c r="E991" s="27" t="s">
        <v>985</v>
      </c>
      <c r="F991" s="27" t="s">
        <v>954</v>
      </c>
      <c r="G991" s="15"/>
      <c r="H991" s="15" t="s">
        <v>909</v>
      </c>
      <c r="I991" s="28" t="str">
        <f>IF(ISERROR(VLOOKUP($B991&amp;" "&amp;$J991,Listas!$AB$4:$AC$16,2,FALSE)),"",VLOOKUP($B991&amp;" "&amp;$J991,Listas!$AB$4:$AC$16,2,FALSE))</f>
        <v/>
      </c>
      <c r="J991" s="15" t="str">
        <f>IF(ISERROR(VLOOKUP($H991,Listas!$L$4:$M$7,2,FALSE)),"",VLOOKUP($H991,Listas!$L$4:$M$7,2,FALSE))</f>
        <v/>
      </c>
      <c r="K991" s="29" t="str">
        <f t="shared" si="15"/>
        <v/>
      </c>
      <c r="L991" s="29" t="str">
        <f>IF(C991="no",VLOOKUP(B991,Listas!$R$4:$Z$17,9, FALSE),"Por favor, introduzca detalles aquí")</f>
        <v>Por favor, introduzca detalles aquí</v>
      </c>
      <c r="M991" s="30" t="str">
        <f>IF(ISERROR(VLOOKUP($E991,Listas!$T$4:$Y$44,5,FALSE)),"",VLOOKUP($E991,Listas!$T$4:$Y$44,5,FALSE))</f>
        <v/>
      </c>
      <c r="N991" s="30" t="str">
        <f>IF(ISERROR(VLOOKUP($E991,Listas!$T$4:$Y$44,6,FALSE)),"",VLOOKUP($E991,Listas!$T$4:$Y$44,6,FALSE))</f>
        <v/>
      </c>
    </row>
    <row r="992" spans="1:14" x14ac:dyDescent="0.25">
      <c r="A992" s="14"/>
      <c r="B992" s="23" t="s">
        <v>942</v>
      </c>
      <c r="C992" s="14" t="s">
        <v>934</v>
      </c>
      <c r="D992" s="27" t="str">
        <f>IF(ISERROR(VLOOKUP($B992,Listas!$R$4:$S$16,2,FALSE)),"",VLOOKUP($B992,Listas!$R$4:$S$16,2,FALSE))</f>
        <v/>
      </c>
      <c r="E992" s="27" t="s">
        <v>985</v>
      </c>
      <c r="F992" s="27" t="s">
        <v>954</v>
      </c>
      <c r="G992" s="15"/>
      <c r="H992" s="15" t="s">
        <v>909</v>
      </c>
      <c r="I992" s="28" t="str">
        <f>IF(ISERROR(VLOOKUP($B992&amp;" "&amp;$J992,Listas!$AB$4:$AC$16,2,FALSE)),"",VLOOKUP($B992&amp;" "&amp;$J992,Listas!$AB$4:$AC$16,2,FALSE))</f>
        <v/>
      </c>
      <c r="J992" s="15" t="str">
        <f>IF(ISERROR(VLOOKUP($H992,Listas!$L$4:$M$7,2,FALSE)),"",VLOOKUP($H992,Listas!$L$4:$M$7,2,FALSE))</f>
        <v/>
      </c>
      <c r="K992" s="29" t="str">
        <f t="shared" si="15"/>
        <v/>
      </c>
      <c r="L992" s="29" t="str">
        <f>IF(C992="no",VLOOKUP(B992,Listas!$R$4:$Z$17,9, FALSE),"Por favor, introduzca detalles aquí")</f>
        <v>Por favor, introduzca detalles aquí</v>
      </c>
      <c r="M992" s="30" t="str">
        <f>IF(ISERROR(VLOOKUP($E992,Listas!$T$4:$Y$44,5,FALSE)),"",VLOOKUP($E992,Listas!$T$4:$Y$44,5,FALSE))</f>
        <v/>
      </c>
      <c r="N992" s="30" t="str">
        <f>IF(ISERROR(VLOOKUP($E992,Listas!$T$4:$Y$44,6,FALSE)),"",VLOOKUP($E992,Listas!$T$4:$Y$44,6,FALSE))</f>
        <v/>
      </c>
    </row>
    <row r="993" spans="1:14" x14ac:dyDescent="0.25">
      <c r="A993" s="14"/>
      <c r="B993" s="23" t="s">
        <v>942</v>
      </c>
      <c r="C993" s="14" t="s">
        <v>934</v>
      </c>
      <c r="D993" s="27" t="str">
        <f>IF(ISERROR(VLOOKUP($B993,Listas!$R$4:$S$16,2,FALSE)),"",VLOOKUP($B993,Listas!$R$4:$S$16,2,FALSE))</f>
        <v/>
      </c>
      <c r="E993" s="27" t="s">
        <v>985</v>
      </c>
      <c r="F993" s="27" t="s">
        <v>954</v>
      </c>
      <c r="G993" s="15"/>
      <c r="H993" s="15" t="s">
        <v>909</v>
      </c>
      <c r="I993" s="28" t="str">
        <f>IF(ISERROR(VLOOKUP($B993&amp;" "&amp;$J993,Listas!$AB$4:$AC$16,2,FALSE)),"",VLOOKUP($B993&amp;" "&amp;$J993,Listas!$AB$4:$AC$16,2,FALSE))</f>
        <v/>
      </c>
      <c r="J993" s="15" t="str">
        <f>IF(ISERROR(VLOOKUP($H993,Listas!$L$4:$M$7,2,FALSE)),"",VLOOKUP($H993,Listas!$L$4:$M$7,2,FALSE))</f>
        <v/>
      </c>
      <c r="K993" s="29" t="str">
        <f t="shared" si="15"/>
        <v/>
      </c>
      <c r="L993" s="29" t="str">
        <f>IF(C993="no",VLOOKUP(B993,Listas!$R$4:$Z$17,9, FALSE),"Por favor, introduzca detalles aquí")</f>
        <v>Por favor, introduzca detalles aquí</v>
      </c>
      <c r="M993" s="30" t="str">
        <f>IF(ISERROR(VLOOKUP($E993,Listas!$T$4:$Y$44,5,FALSE)),"",VLOOKUP($E993,Listas!$T$4:$Y$44,5,FALSE))</f>
        <v/>
      </c>
      <c r="N993" s="30" t="str">
        <f>IF(ISERROR(VLOOKUP($E993,Listas!$T$4:$Y$44,6,FALSE)),"",VLOOKUP($E993,Listas!$T$4:$Y$44,6,FALSE))</f>
        <v/>
      </c>
    </row>
    <row r="994" spans="1:14" x14ac:dyDescent="0.25">
      <c r="A994" s="14"/>
      <c r="B994" s="23" t="s">
        <v>942</v>
      </c>
      <c r="C994" s="14" t="s">
        <v>934</v>
      </c>
      <c r="D994" s="27" t="str">
        <f>IF(ISERROR(VLOOKUP($B994,Listas!$R$4:$S$16,2,FALSE)),"",VLOOKUP($B994,Listas!$R$4:$S$16,2,FALSE))</f>
        <v/>
      </c>
      <c r="E994" s="27" t="s">
        <v>985</v>
      </c>
      <c r="F994" s="27" t="s">
        <v>954</v>
      </c>
      <c r="G994" s="15"/>
      <c r="H994" s="15" t="s">
        <v>909</v>
      </c>
      <c r="I994" s="28" t="str">
        <f>IF(ISERROR(VLOOKUP($B994&amp;" "&amp;$J994,Listas!$AB$4:$AC$16,2,FALSE)),"",VLOOKUP($B994&amp;" "&amp;$J994,Listas!$AB$4:$AC$16,2,FALSE))</f>
        <v/>
      </c>
      <c r="J994" s="15" t="str">
        <f>IF(ISERROR(VLOOKUP($H994,Listas!$L$4:$M$7,2,FALSE)),"",VLOOKUP($H994,Listas!$L$4:$M$7,2,FALSE))</f>
        <v/>
      </c>
      <c r="K994" s="29" t="str">
        <f t="shared" si="15"/>
        <v/>
      </c>
      <c r="L994" s="29" t="str">
        <f>IF(C994="no",VLOOKUP(B994,Listas!$R$4:$Z$17,9, FALSE),"Por favor, introduzca detalles aquí")</f>
        <v>Por favor, introduzca detalles aquí</v>
      </c>
      <c r="M994" s="30" t="str">
        <f>IF(ISERROR(VLOOKUP($E994,Listas!$T$4:$Y$44,5,FALSE)),"",VLOOKUP($E994,Listas!$T$4:$Y$44,5,FALSE))</f>
        <v/>
      </c>
      <c r="N994" s="30" t="str">
        <f>IF(ISERROR(VLOOKUP($E994,Listas!$T$4:$Y$44,6,FALSE)),"",VLOOKUP($E994,Listas!$T$4:$Y$44,6,FALSE))</f>
        <v/>
      </c>
    </row>
    <row r="995" spans="1:14" x14ac:dyDescent="0.25">
      <c r="A995" s="14"/>
      <c r="B995" s="23" t="s">
        <v>942</v>
      </c>
      <c r="C995" s="14" t="s">
        <v>934</v>
      </c>
      <c r="D995" s="27" t="str">
        <f>IF(ISERROR(VLOOKUP($B995,Listas!$R$4:$S$16,2,FALSE)),"",VLOOKUP($B995,Listas!$R$4:$S$16,2,FALSE))</f>
        <v/>
      </c>
      <c r="E995" s="27" t="s">
        <v>985</v>
      </c>
      <c r="F995" s="27" t="s">
        <v>954</v>
      </c>
      <c r="G995" s="15"/>
      <c r="H995" s="15" t="s">
        <v>909</v>
      </c>
      <c r="I995" s="28" t="str">
        <f>IF(ISERROR(VLOOKUP($B995&amp;" "&amp;$J995,Listas!$AB$4:$AC$16,2,FALSE)),"",VLOOKUP($B995&amp;" "&amp;$J995,Listas!$AB$4:$AC$16,2,FALSE))</f>
        <v/>
      </c>
      <c r="J995" s="15" t="str">
        <f>IF(ISERROR(VLOOKUP($H995,Listas!$L$4:$M$7,2,FALSE)),"",VLOOKUP($H995,Listas!$L$4:$M$7,2,FALSE))</f>
        <v/>
      </c>
      <c r="K995" s="29" t="str">
        <f t="shared" si="15"/>
        <v/>
      </c>
      <c r="L995" s="29" t="str">
        <f>IF(C995="no",VLOOKUP(B995,Listas!$R$4:$Z$17,9, FALSE),"Por favor, introduzca detalles aquí")</f>
        <v>Por favor, introduzca detalles aquí</v>
      </c>
      <c r="M995" s="30" t="str">
        <f>IF(ISERROR(VLOOKUP($E995,Listas!$T$4:$Y$44,5,FALSE)),"",VLOOKUP($E995,Listas!$T$4:$Y$44,5,FALSE))</f>
        <v/>
      </c>
      <c r="N995" s="30" t="str">
        <f>IF(ISERROR(VLOOKUP($E995,Listas!$T$4:$Y$44,6,FALSE)),"",VLOOKUP($E995,Listas!$T$4:$Y$44,6,FALSE))</f>
        <v/>
      </c>
    </row>
    <row r="996" spans="1:14" x14ac:dyDescent="0.25">
      <c r="A996" s="14"/>
      <c r="B996" s="23" t="s">
        <v>942</v>
      </c>
      <c r="C996" s="14" t="s">
        <v>934</v>
      </c>
      <c r="D996" s="27" t="str">
        <f>IF(ISERROR(VLOOKUP($B996,Listas!$R$4:$S$16,2,FALSE)),"",VLOOKUP($B996,Listas!$R$4:$S$16,2,FALSE))</f>
        <v/>
      </c>
      <c r="E996" s="27" t="s">
        <v>985</v>
      </c>
      <c r="F996" s="27" t="s">
        <v>954</v>
      </c>
      <c r="G996" s="15"/>
      <c r="H996" s="15" t="s">
        <v>909</v>
      </c>
      <c r="I996" s="28" t="str">
        <f>IF(ISERROR(VLOOKUP($B996&amp;" "&amp;$J996,Listas!$AB$4:$AC$16,2,FALSE)),"",VLOOKUP($B996&amp;" "&amp;$J996,Listas!$AB$4:$AC$16,2,FALSE))</f>
        <v/>
      </c>
      <c r="J996" s="15" t="str">
        <f>IF(ISERROR(VLOOKUP($H996,Listas!$L$4:$M$7,2,FALSE)),"",VLOOKUP($H996,Listas!$L$4:$M$7,2,FALSE))</f>
        <v/>
      </c>
      <c r="K996" s="29" t="str">
        <f t="shared" si="15"/>
        <v/>
      </c>
      <c r="L996" s="29" t="str">
        <f>IF(C996="no",VLOOKUP(B996,Listas!$R$4:$Z$17,9, FALSE),"Por favor, introduzca detalles aquí")</f>
        <v>Por favor, introduzca detalles aquí</v>
      </c>
      <c r="M996" s="30" t="str">
        <f>IF(ISERROR(VLOOKUP($E996,Listas!$T$4:$Y$44,5,FALSE)),"",VLOOKUP($E996,Listas!$T$4:$Y$44,5,FALSE))</f>
        <v/>
      </c>
      <c r="N996" s="30" t="str">
        <f>IF(ISERROR(VLOOKUP($E996,Listas!$T$4:$Y$44,6,FALSE)),"",VLOOKUP($E996,Listas!$T$4:$Y$44,6,FALSE))</f>
        <v/>
      </c>
    </row>
    <row r="997" spans="1:14" x14ac:dyDescent="0.25">
      <c r="A997" s="14"/>
      <c r="B997" s="23" t="s">
        <v>942</v>
      </c>
      <c r="C997" s="14" t="s">
        <v>934</v>
      </c>
      <c r="D997" s="27" t="str">
        <f>IF(ISERROR(VLOOKUP($B997,Listas!$R$4:$S$16,2,FALSE)),"",VLOOKUP($B997,Listas!$R$4:$S$16,2,FALSE))</f>
        <v/>
      </c>
      <c r="E997" s="27" t="s">
        <v>985</v>
      </c>
      <c r="F997" s="27" t="s">
        <v>954</v>
      </c>
      <c r="G997" s="15"/>
      <c r="H997" s="15" t="s">
        <v>909</v>
      </c>
      <c r="I997" s="28" t="str">
        <f>IF(ISERROR(VLOOKUP($B997&amp;" "&amp;$J997,Listas!$AB$4:$AC$16,2,FALSE)),"",VLOOKUP($B997&amp;" "&amp;$J997,Listas!$AB$4:$AC$16,2,FALSE))</f>
        <v/>
      </c>
      <c r="J997" s="15" t="str">
        <f>IF(ISERROR(VLOOKUP($H997,Listas!$L$4:$M$7,2,FALSE)),"",VLOOKUP($H997,Listas!$L$4:$M$7,2,FALSE))</f>
        <v/>
      </c>
      <c r="K997" s="29" t="str">
        <f t="shared" si="15"/>
        <v/>
      </c>
      <c r="L997" s="29" t="str">
        <f>IF(C997="no",VLOOKUP(B997,Listas!$R$4:$Z$17,9, FALSE),"Por favor, introduzca detalles aquí")</f>
        <v>Por favor, introduzca detalles aquí</v>
      </c>
      <c r="M997" s="30" t="str">
        <f>IF(ISERROR(VLOOKUP($E997,Listas!$T$4:$Y$44,5,FALSE)),"",VLOOKUP($E997,Listas!$T$4:$Y$44,5,FALSE))</f>
        <v/>
      </c>
      <c r="N997" s="30" t="str">
        <f>IF(ISERROR(VLOOKUP($E997,Listas!$T$4:$Y$44,6,FALSE)),"",VLOOKUP($E997,Listas!$T$4:$Y$44,6,FALSE))</f>
        <v/>
      </c>
    </row>
    <row r="998" spans="1:14" x14ac:dyDescent="0.25">
      <c r="A998" s="14"/>
      <c r="B998" s="23" t="s">
        <v>942</v>
      </c>
      <c r="C998" s="14" t="s">
        <v>934</v>
      </c>
      <c r="D998" s="27" t="str">
        <f>IF(ISERROR(VLOOKUP($B998,Listas!$R$4:$S$16,2,FALSE)),"",VLOOKUP($B998,Listas!$R$4:$S$16,2,FALSE))</f>
        <v/>
      </c>
      <c r="E998" s="27" t="s">
        <v>985</v>
      </c>
      <c r="F998" s="27" t="s">
        <v>954</v>
      </c>
      <c r="G998" s="15"/>
      <c r="H998" s="15" t="s">
        <v>909</v>
      </c>
      <c r="I998" s="28" t="str">
        <f>IF(ISERROR(VLOOKUP($B998&amp;" "&amp;$J998,Listas!$AB$4:$AC$16,2,FALSE)),"",VLOOKUP($B998&amp;" "&amp;$J998,Listas!$AB$4:$AC$16,2,FALSE))</f>
        <v/>
      </c>
      <c r="J998" s="15" t="str">
        <f>IF(ISERROR(VLOOKUP($H998,Listas!$L$4:$M$7,2,FALSE)),"",VLOOKUP($H998,Listas!$L$4:$M$7,2,FALSE))</f>
        <v/>
      </c>
      <c r="K998" s="29" t="str">
        <f t="shared" si="15"/>
        <v/>
      </c>
      <c r="L998" s="29" t="str">
        <f>IF(C998="no",VLOOKUP(B998,Listas!$R$4:$Z$17,9, FALSE),"Por favor, introduzca detalles aquí")</f>
        <v>Por favor, introduzca detalles aquí</v>
      </c>
      <c r="M998" s="30" t="str">
        <f>IF(ISERROR(VLOOKUP($E998,Listas!$T$4:$Y$44,5,FALSE)),"",VLOOKUP($E998,Listas!$T$4:$Y$44,5,FALSE))</f>
        <v/>
      </c>
      <c r="N998" s="30" t="str">
        <f>IF(ISERROR(VLOOKUP($E998,Listas!$T$4:$Y$44,6,FALSE)),"",VLOOKUP($E998,Listas!$T$4:$Y$44,6,FALSE))</f>
        <v/>
      </c>
    </row>
    <row r="999" spans="1:14" x14ac:dyDescent="0.25">
      <c r="A999" s="14"/>
      <c r="B999" s="23" t="s">
        <v>942</v>
      </c>
      <c r="C999" s="14" t="s">
        <v>934</v>
      </c>
      <c r="D999" s="27" t="str">
        <f>IF(ISERROR(VLOOKUP($B999,Listas!$R$4:$S$16,2,FALSE)),"",VLOOKUP($B999,Listas!$R$4:$S$16,2,FALSE))</f>
        <v/>
      </c>
      <c r="E999" s="27" t="s">
        <v>985</v>
      </c>
      <c r="F999" s="27" t="s">
        <v>954</v>
      </c>
      <c r="G999" s="15"/>
      <c r="H999" s="15" t="s">
        <v>909</v>
      </c>
      <c r="I999" s="28" t="str">
        <f>IF(ISERROR(VLOOKUP($B999&amp;" "&amp;$J999,Listas!$AB$4:$AC$16,2,FALSE)),"",VLOOKUP($B999&amp;" "&amp;$J999,Listas!$AB$4:$AC$16,2,FALSE))</f>
        <v/>
      </c>
      <c r="J999" s="15" t="str">
        <f>IF(ISERROR(VLOOKUP($H999,Listas!$L$4:$M$7,2,FALSE)),"",VLOOKUP($H999,Listas!$L$4:$M$7,2,FALSE))</f>
        <v/>
      </c>
      <c r="K999" s="29" t="str">
        <f t="shared" si="15"/>
        <v/>
      </c>
      <c r="L999" s="29" t="str">
        <f>IF(C999="no",VLOOKUP(B999,Listas!$R$4:$Z$17,9, FALSE),"Por favor, introduzca detalles aquí")</f>
        <v>Por favor, introduzca detalles aquí</v>
      </c>
      <c r="M999" s="30" t="str">
        <f>IF(ISERROR(VLOOKUP($E999,Listas!$T$4:$Y$44,5,FALSE)),"",VLOOKUP($E999,Listas!$T$4:$Y$44,5,FALSE))</f>
        <v/>
      </c>
      <c r="N999" s="30" t="str">
        <f>IF(ISERROR(VLOOKUP($E999,Listas!$T$4:$Y$44,6,FALSE)),"",VLOOKUP($E999,Listas!$T$4:$Y$44,6,FALSE))</f>
        <v/>
      </c>
    </row>
    <row r="1000" spans="1:14" x14ac:dyDescent="0.25">
      <c r="A1000" s="14"/>
      <c r="B1000" s="23" t="s">
        <v>942</v>
      </c>
      <c r="C1000" s="14" t="s">
        <v>934</v>
      </c>
      <c r="D1000" s="27" t="str">
        <f>IF(ISERROR(VLOOKUP($B1000,Listas!$R$4:$S$16,2,FALSE)),"",VLOOKUP($B1000,Listas!$R$4:$S$16,2,FALSE))</f>
        <v/>
      </c>
      <c r="E1000" s="27" t="s">
        <v>985</v>
      </c>
      <c r="F1000" s="27" t="s">
        <v>954</v>
      </c>
      <c r="G1000" s="15"/>
      <c r="H1000" s="15" t="s">
        <v>909</v>
      </c>
      <c r="I1000" s="28" t="str">
        <f>IF(ISERROR(VLOOKUP($B1000&amp;" "&amp;$J1000,Listas!$AB$4:$AC$16,2,FALSE)),"",VLOOKUP($B1000&amp;" "&amp;$J1000,Listas!$AB$4:$AC$16,2,FALSE))</f>
        <v/>
      </c>
      <c r="J1000" s="15" t="str">
        <f>IF(ISERROR(VLOOKUP($H1000,Listas!$L$4:$M$7,2,FALSE)),"",VLOOKUP($H1000,Listas!$L$4:$M$7,2,FALSE))</f>
        <v/>
      </c>
      <c r="K1000" s="29" t="str">
        <f t="shared" si="15"/>
        <v/>
      </c>
      <c r="L1000" s="29" t="str">
        <f>IF(C1000="no",VLOOKUP(B1000,Listas!$R$4:$Z$17,9, FALSE),"Por favor, introduzca detalles aquí")</f>
        <v>Por favor, introduzca detalles aquí</v>
      </c>
      <c r="M1000" s="30" t="str">
        <f>IF(ISERROR(VLOOKUP($E1000,Listas!$T$4:$Y$44,5,FALSE)),"",VLOOKUP($E1000,Listas!$T$4:$Y$44,5,FALSE))</f>
        <v/>
      </c>
      <c r="N1000" s="30" t="str">
        <f>IF(ISERROR(VLOOKUP($E1000,Listas!$T$4:$Y$44,6,FALSE)),"",VLOOKUP($E1000,Listas!$T$4:$Y$44,6,FALSE))</f>
        <v/>
      </c>
    </row>
  </sheetData>
  <mergeCells count="1">
    <mergeCell ref="A3:D3"/>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5">
        <x14:dataValidation type="list" allowBlank="1" showInputMessage="1" xr:uid="{00000000-0002-0000-0300-000000000000}">
          <x14:formula1>
            <xm:f>Listas!$R$3:$R$16</xm:f>
          </x14:formula1>
          <xm:sqref>B7:B1000</xm:sqref>
        </x14:dataValidation>
        <x14:dataValidation type="list" allowBlank="1" showInputMessage="1" showErrorMessage="1" xr:uid="{00000000-0002-0000-0300-000001000000}">
          <x14:formula1>
            <xm:f>Listas!$Q$4:$Q$5</xm:f>
          </x14:formula1>
          <xm:sqref>C7:C1000</xm:sqref>
        </x14:dataValidation>
        <x14:dataValidation type="list" allowBlank="1" showInputMessage="1" xr:uid="{00000000-0002-0000-0300-000002000000}">
          <x14:formula1>
            <xm:f>Listas!$U$4:$U$34</xm:f>
          </x14:formula1>
          <xm:sqref>F7:F1000</xm:sqref>
        </x14:dataValidation>
        <x14:dataValidation type="list" allowBlank="1" showInputMessage="1" xr:uid="{00000000-0002-0000-0300-000003000000}">
          <x14:formula1>
            <xm:f>Listas!$L$4:$L$7</xm:f>
          </x14:formula1>
          <xm:sqref>H7:H1000</xm:sqref>
        </x14:dataValidation>
        <x14:dataValidation type="list" allowBlank="1" showInputMessage="1" xr:uid="{00000000-0002-0000-0300-000004000000}">
          <x14:formula1>
            <xm:f>Listas!$T$4:$T$43</xm:f>
          </x14:formula1>
          <xm:sqref>E7:E1000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2:F31"/>
  <sheetViews>
    <sheetView workbookViewId="0">
      <selection activeCell="D11" sqref="D11"/>
    </sheetView>
  </sheetViews>
  <sheetFormatPr baseColWidth="10" defaultRowHeight="15" x14ac:dyDescent="0.25"/>
  <cols>
    <col min="1" max="1" width="34.140625" customWidth="1"/>
    <col min="2" max="2" width="39.42578125" customWidth="1"/>
    <col min="3" max="3" width="40.140625" customWidth="1"/>
    <col min="4" max="4" width="19.85546875" customWidth="1"/>
  </cols>
  <sheetData>
    <row r="2" spans="1:6" ht="21" x14ac:dyDescent="0.35">
      <c r="A2" s="26" t="s">
        <v>906</v>
      </c>
      <c r="B2" s="26"/>
    </row>
    <row r="3" spans="1:6" x14ac:dyDescent="0.25">
      <c r="A3" s="13"/>
      <c r="B3" s="13"/>
      <c r="C3" s="13"/>
      <c r="D3" s="13"/>
      <c r="E3" s="13"/>
      <c r="F3" s="13"/>
    </row>
    <row r="4" spans="1:6" s="41" customFormat="1" ht="48" x14ac:dyDescent="0.25">
      <c r="A4" s="57" t="s">
        <v>777</v>
      </c>
      <c r="B4" s="57"/>
      <c r="C4" s="58"/>
      <c r="D4" s="59"/>
    </row>
    <row r="5" spans="1:6" s="41" customFormat="1" ht="47.25" customHeight="1" x14ac:dyDescent="0.25">
      <c r="A5" s="60" t="s">
        <v>16</v>
      </c>
      <c r="B5" s="60" t="s">
        <v>17</v>
      </c>
      <c r="C5" s="60" t="s">
        <v>905</v>
      </c>
      <c r="D5" s="60" t="s">
        <v>907</v>
      </c>
    </row>
    <row r="6" spans="1:6" x14ac:dyDescent="0.25">
      <c r="A6" s="14">
        <v>1</v>
      </c>
      <c r="B6" s="14"/>
      <c r="C6" s="15">
        <f>B6*0.4</f>
        <v>0</v>
      </c>
      <c r="D6" s="15" t="str">
        <f>IF(ISBLANK(B6)=TRUE," ","82")</f>
        <v xml:space="preserve"> </v>
      </c>
    </row>
    <row r="7" spans="1:6" x14ac:dyDescent="0.25">
      <c r="A7" s="14">
        <v>2</v>
      </c>
      <c r="B7" s="14"/>
      <c r="C7" s="15">
        <f t="shared" ref="C7:C29" si="0">B7*0.4</f>
        <v>0</v>
      </c>
      <c r="D7" s="15" t="str">
        <f t="shared" ref="D7:D29" si="1">IF(ISBLANK(B7)=TRUE," ","82")</f>
        <v xml:space="preserve"> </v>
      </c>
    </row>
    <row r="8" spans="1:6" x14ac:dyDescent="0.25">
      <c r="A8" s="14">
        <v>3</v>
      </c>
      <c r="B8" s="14"/>
      <c r="C8" s="15">
        <f t="shared" si="0"/>
        <v>0</v>
      </c>
      <c r="D8" s="15" t="str">
        <f t="shared" si="1"/>
        <v xml:space="preserve"> </v>
      </c>
    </row>
    <row r="9" spans="1:6" x14ac:dyDescent="0.25">
      <c r="A9" s="14"/>
      <c r="B9" s="14"/>
      <c r="C9" s="15">
        <f t="shared" si="0"/>
        <v>0</v>
      </c>
      <c r="D9" s="15" t="str">
        <f t="shared" si="1"/>
        <v xml:space="preserve"> </v>
      </c>
    </row>
    <row r="10" spans="1:6" x14ac:dyDescent="0.25">
      <c r="A10" s="14"/>
      <c r="B10" s="14"/>
      <c r="C10" s="15">
        <f t="shared" si="0"/>
        <v>0</v>
      </c>
      <c r="D10" s="15" t="str">
        <f t="shared" si="1"/>
        <v xml:space="preserve"> </v>
      </c>
    </row>
    <row r="11" spans="1:6" x14ac:dyDescent="0.25">
      <c r="A11" s="14"/>
      <c r="B11" s="14"/>
      <c r="C11" s="15">
        <f t="shared" si="0"/>
        <v>0</v>
      </c>
      <c r="D11" s="15" t="str">
        <f t="shared" si="1"/>
        <v xml:space="preserve"> </v>
      </c>
    </row>
    <row r="12" spans="1:6" x14ac:dyDescent="0.25">
      <c r="A12" s="14"/>
      <c r="B12" s="14"/>
      <c r="C12" s="15">
        <f t="shared" si="0"/>
        <v>0</v>
      </c>
      <c r="D12" s="15" t="str">
        <f t="shared" si="1"/>
        <v xml:space="preserve"> </v>
      </c>
    </row>
    <row r="13" spans="1:6" x14ac:dyDescent="0.25">
      <c r="A13" s="14"/>
      <c r="B13" s="14"/>
      <c r="C13" s="15">
        <f t="shared" si="0"/>
        <v>0</v>
      </c>
      <c r="D13" s="15" t="str">
        <f t="shared" si="1"/>
        <v xml:space="preserve"> </v>
      </c>
    </row>
    <row r="14" spans="1:6" x14ac:dyDescent="0.25">
      <c r="A14" s="14"/>
      <c r="B14" s="14"/>
      <c r="C14" s="15">
        <f t="shared" si="0"/>
        <v>0</v>
      </c>
      <c r="D14" s="15" t="str">
        <f t="shared" si="1"/>
        <v xml:space="preserve"> </v>
      </c>
    </row>
    <row r="15" spans="1:6" x14ac:dyDescent="0.25">
      <c r="A15" s="14"/>
      <c r="B15" s="14"/>
      <c r="C15" s="15">
        <f t="shared" si="0"/>
        <v>0</v>
      </c>
      <c r="D15" s="15" t="str">
        <f t="shared" si="1"/>
        <v xml:space="preserve"> </v>
      </c>
    </row>
    <row r="16" spans="1:6" x14ac:dyDescent="0.25">
      <c r="A16" s="14"/>
      <c r="B16" s="14"/>
      <c r="C16" s="15">
        <f t="shared" si="0"/>
        <v>0</v>
      </c>
      <c r="D16" s="15" t="str">
        <f t="shared" si="1"/>
        <v xml:space="preserve"> </v>
      </c>
    </row>
    <row r="17" spans="1:6" x14ac:dyDescent="0.25">
      <c r="A17" s="14"/>
      <c r="B17" s="14"/>
      <c r="C17" s="15">
        <f t="shared" si="0"/>
        <v>0</v>
      </c>
      <c r="D17" s="15" t="str">
        <f t="shared" si="1"/>
        <v xml:space="preserve"> </v>
      </c>
    </row>
    <row r="18" spans="1:6" x14ac:dyDescent="0.25">
      <c r="A18" s="14"/>
      <c r="B18" s="14"/>
      <c r="C18" s="15">
        <f t="shared" si="0"/>
        <v>0</v>
      </c>
      <c r="D18" s="15" t="str">
        <f t="shared" si="1"/>
        <v xml:space="preserve"> </v>
      </c>
    </row>
    <row r="19" spans="1:6" x14ac:dyDescent="0.25">
      <c r="A19" s="14"/>
      <c r="B19" s="14"/>
      <c r="C19" s="15">
        <f t="shared" si="0"/>
        <v>0</v>
      </c>
      <c r="D19" s="15" t="str">
        <f t="shared" si="1"/>
        <v xml:space="preserve"> </v>
      </c>
    </row>
    <row r="20" spans="1:6" x14ac:dyDescent="0.25">
      <c r="A20" s="14"/>
      <c r="B20" s="14"/>
      <c r="C20" s="15">
        <f t="shared" si="0"/>
        <v>0</v>
      </c>
      <c r="D20" s="15" t="str">
        <f t="shared" si="1"/>
        <v xml:space="preserve"> </v>
      </c>
    </row>
    <row r="21" spans="1:6" x14ac:dyDescent="0.25">
      <c r="A21" s="14"/>
      <c r="B21" s="14"/>
      <c r="C21" s="15">
        <f t="shared" si="0"/>
        <v>0</v>
      </c>
      <c r="D21" s="15" t="str">
        <f t="shared" si="1"/>
        <v xml:space="preserve"> </v>
      </c>
    </row>
    <row r="22" spans="1:6" x14ac:dyDescent="0.25">
      <c r="A22" s="14"/>
      <c r="B22" s="14"/>
      <c r="C22" s="15">
        <f t="shared" si="0"/>
        <v>0</v>
      </c>
      <c r="D22" s="15" t="str">
        <f t="shared" si="1"/>
        <v xml:space="preserve"> </v>
      </c>
    </row>
    <row r="23" spans="1:6" x14ac:dyDescent="0.25">
      <c r="A23" s="14"/>
      <c r="B23" s="14"/>
      <c r="C23" s="15">
        <f t="shared" si="0"/>
        <v>0</v>
      </c>
      <c r="D23" s="15" t="str">
        <f t="shared" si="1"/>
        <v xml:space="preserve"> </v>
      </c>
    </row>
    <row r="24" spans="1:6" x14ac:dyDescent="0.25">
      <c r="A24" s="14"/>
      <c r="B24" s="14"/>
      <c r="C24" s="15">
        <f t="shared" si="0"/>
        <v>0</v>
      </c>
      <c r="D24" s="15" t="str">
        <f t="shared" si="1"/>
        <v xml:space="preserve"> </v>
      </c>
    </row>
    <row r="25" spans="1:6" x14ac:dyDescent="0.25">
      <c r="A25" s="14"/>
      <c r="B25" s="14"/>
      <c r="C25" s="15">
        <f t="shared" si="0"/>
        <v>0</v>
      </c>
      <c r="D25" s="15" t="str">
        <f t="shared" si="1"/>
        <v xml:space="preserve"> </v>
      </c>
    </row>
    <row r="26" spans="1:6" x14ac:dyDescent="0.25">
      <c r="A26" s="14"/>
      <c r="B26" s="14"/>
      <c r="C26" s="15">
        <f t="shared" si="0"/>
        <v>0</v>
      </c>
      <c r="D26" s="15" t="str">
        <f t="shared" si="1"/>
        <v xml:space="preserve"> </v>
      </c>
    </row>
    <row r="27" spans="1:6" x14ac:dyDescent="0.25">
      <c r="A27" s="14"/>
      <c r="B27" s="14"/>
      <c r="C27" s="15">
        <f t="shared" si="0"/>
        <v>0</v>
      </c>
      <c r="D27" s="15" t="str">
        <f t="shared" si="1"/>
        <v xml:space="preserve"> </v>
      </c>
    </row>
    <row r="28" spans="1:6" x14ac:dyDescent="0.25">
      <c r="A28" s="14"/>
      <c r="B28" s="14"/>
      <c r="C28" s="15">
        <f t="shared" si="0"/>
        <v>0</v>
      </c>
      <c r="D28" s="15" t="str">
        <f t="shared" si="1"/>
        <v xml:space="preserve"> </v>
      </c>
    </row>
    <row r="29" spans="1:6" x14ac:dyDescent="0.25">
      <c r="A29" s="14"/>
      <c r="B29" s="14"/>
      <c r="C29" s="15">
        <f t="shared" si="0"/>
        <v>0</v>
      </c>
      <c r="D29" s="15" t="str">
        <f t="shared" si="1"/>
        <v xml:space="preserve"> </v>
      </c>
    </row>
    <row r="30" spans="1:6" x14ac:dyDescent="0.25">
      <c r="A30" s="13"/>
      <c r="B30" s="13"/>
      <c r="C30" s="13"/>
      <c r="D30" s="13"/>
      <c r="E30" s="13"/>
      <c r="F30" s="13"/>
    </row>
    <row r="31" spans="1:6" x14ac:dyDescent="0.25">
      <c r="A31" s="13"/>
      <c r="B31" s="13"/>
      <c r="C31" s="13"/>
      <c r="D31" s="13"/>
      <c r="E31" s="13"/>
      <c r="F31" s="1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U21"/>
  <sheetViews>
    <sheetView workbookViewId="0">
      <selection activeCell="C9" sqref="C9"/>
    </sheetView>
  </sheetViews>
  <sheetFormatPr baseColWidth="10" defaultRowHeight="15" x14ac:dyDescent="0.25"/>
  <cols>
    <col min="1" max="1" width="30.28515625" customWidth="1"/>
    <col min="2" max="2" width="21.42578125" customWidth="1"/>
    <col min="3" max="3" width="35.85546875" customWidth="1"/>
    <col min="4" max="4" width="32" customWidth="1"/>
    <col min="5" max="5" width="25.85546875" customWidth="1"/>
    <col min="6" max="6" width="23.5703125" customWidth="1"/>
    <col min="7" max="7" width="28.5703125" customWidth="1"/>
    <col min="8" max="8" width="20.85546875" customWidth="1"/>
    <col min="9" max="9" width="21.42578125" customWidth="1"/>
    <col min="10" max="10" width="35.140625" customWidth="1"/>
    <col min="11" max="11" width="33.42578125" customWidth="1"/>
    <col min="12" max="12" width="24" customWidth="1"/>
    <col min="13" max="13" width="27.42578125" customWidth="1"/>
    <col min="14" max="15" width="23.85546875" customWidth="1"/>
    <col min="16" max="16" width="24" customWidth="1"/>
    <col min="17" max="17" width="27.28515625" customWidth="1"/>
    <col min="18" max="18" width="22.140625" customWidth="1"/>
    <col min="19" max="19" width="26.42578125" customWidth="1"/>
  </cols>
  <sheetData>
    <row r="1" spans="1:21" ht="21" x14ac:dyDescent="0.35">
      <c r="A1" s="26" t="s">
        <v>1181</v>
      </c>
      <c r="B1" s="26"/>
    </row>
    <row r="2" spans="1:21" ht="30" x14ac:dyDescent="0.25">
      <c r="A2" s="62" t="s">
        <v>1182</v>
      </c>
      <c r="B2" s="63"/>
      <c r="C2" s="63"/>
      <c r="D2" s="63"/>
    </row>
    <row r="3" spans="1:21" s="64" customFormat="1" ht="42" customHeight="1" x14ac:dyDescent="0.25">
      <c r="H3" s="78" t="s">
        <v>1183</v>
      </c>
      <c r="I3" s="78"/>
      <c r="J3" s="65"/>
      <c r="K3" s="66"/>
      <c r="L3" s="79" t="s">
        <v>1184</v>
      </c>
      <c r="M3" s="79"/>
      <c r="N3" s="79"/>
      <c r="O3" s="79"/>
      <c r="P3" s="79"/>
      <c r="Q3" s="79"/>
      <c r="R3" s="79"/>
      <c r="S3" s="79"/>
    </row>
    <row r="4" spans="1:21" s="71" customFormat="1" ht="63" x14ac:dyDescent="0.25">
      <c r="A4" s="67" t="s">
        <v>1185</v>
      </c>
      <c r="B4" s="67" t="s">
        <v>1186</v>
      </c>
      <c r="C4" s="67" t="s">
        <v>1187</v>
      </c>
      <c r="D4" s="67" t="s">
        <v>1188</v>
      </c>
      <c r="E4" s="67" t="s">
        <v>1189</v>
      </c>
      <c r="F4" s="67" t="s">
        <v>1190</v>
      </c>
      <c r="G4" s="67" t="s">
        <v>1191</v>
      </c>
      <c r="H4" s="67" t="s">
        <v>1192</v>
      </c>
      <c r="I4" s="67" t="s">
        <v>1193</v>
      </c>
      <c r="J4" s="68" t="s">
        <v>1194</v>
      </c>
      <c r="K4" s="68" t="s">
        <v>1195</v>
      </c>
      <c r="L4" s="69" t="s">
        <v>1196</v>
      </c>
      <c r="M4" s="69" t="s">
        <v>1197</v>
      </c>
      <c r="N4" s="69" t="s">
        <v>1198</v>
      </c>
      <c r="O4" s="69" t="s">
        <v>1199</v>
      </c>
      <c r="P4" s="69" t="s">
        <v>1200</v>
      </c>
      <c r="Q4" s="69" t="s">
        <v>1201</v>
      </c>
      <c r="R4" s="69" t="s">
        <v>1202</v>
      </c>
      <c r="S4" s="69" t="s">
        <v>1203</v>
      </c>
      <c r="T4" s="70"/>
      <c r="U4" s="70"/>
    </row>
    <row r="5" spans="1:21" x14ac:dyDescent="0.25">
      <c r="A5" s="72"/>
      <c r="B5" s="72"/>
      <c r="C5" s="72"/>
      <c r="D5" s="72"/>
      <c r="E5" s="73"/>
      <c r="F5" s="72"/>
      <c r="G5" s="72"/>
      <c r="H5" s="72"/>
      <c r="I5" s="72"/>
      <c r="J5" s="72"/>
      <c r="K5" s="72"/>
      <c r="L5" s="72"/>
      <c r="M5" s="72"/>
      <c r="N5" s="72"/>
      <c r="O5" s="72"/>
      <c r="P5" s="72"/>
      <c r="Q5" s="72"/>
      <c r="R5" s="72"/>
      <c r="S5" s="72"/>
    </row>
    <row r="6" spans="1:21" x14ac:dyDescent="0.25">
      <c r="A6" s="72"/>
      <c r="B6" s="72"/>
      <c r="C6" s="72"/>
      <c r="D6" s="72"/>
      <c r="E6" s="73"/>
      <c r="F6" s="72"/>
      <c r="G6" s="72"/>
      <c r="H6" s="72"/>
      <c r="I6" s="72"/>
      <c r="J6" s="72"/>
      <c r="K6" s="72"/>
      <c r="L6" s="72"/>
      <c r="M6" s="72"/>
      <c r="N6" s="72"/>
      <c r="O6" s="72"/>
      <c r="P6" s="72"/>
      <c r="Q6" s="72"/>
      <c r="R6" s="72"/>
      <c r="S6" s="72"/>
    </row>
    <row r="7" spans="1:21" x14ac:dyDescent="0.25">
      <c r="A7" s="72"/>
      <c r="B7" s="72"/>
      <c r="C7" s="72"/>
      <c r="D7" s="72"/>
      <c r="E7" s="72"/>
      <c r="F7" s="72"/>
      <c r="G7" s="72"/>
      <c r="H7" s="72"/>
      <c r="I7" s="72"/>
      <c r="J7" s="72"/>
      <c r="K7" s="72"/>
      <c r="L7" s="72"/>
      <c r="M7" s="72"/>
      <c r="N7" s="72"/>
      <c r="O7" s="72"/>
      <c r="P7" s="72"/>
      <c r="Q7" s="72"/>
      <c r="R7" s="72"/>
      <c r="S7" s="72"/>
    </row>
    <row r="8" spans="1:21" x14ac:dyDescent="0.25">
      <c r="A8" s="72"/>
      <c r="B8" s="72"/>
      <c r="C8" s="72"/>
      <c r="D8" s="72"/>
      <c r="E8" s="72"/>
      <c r="F8" s="72"/>
      <c r="G8" s="72"/>
      <c r="H8" s="72"/>
      <c r="I8" s="72"/>
      <c r="J8" s="72"/>
      <c r="K8" s="72"/>
      <c r="L8" s="72"/>
      <c r="M8" s="72"/>
      <c r="N8" s="72"/>
      <c r="O8" s="72"/>
      <c r="P8" s="72"/>
      <c r="Q8" s="72"/>
      <c r="R8" s="72"/>
      <c r="S8" s="72"/>
    </row>
    <row r="9" spans="1:21" x14ac:dyDescent="0.25">
      <c r="A9" s="72"/>
      <c r="B9" s="72"/>
      <c r="C9" s="72"/>
      <c r="D9" s="72"/>
      <c r="E9" s="72"/>
      <c r="F9" s="72"/>
      <c r="G9" s="72"/>
      <c r="H9" s="72"/>
      <c r="I9" s="72"/>
      <c r="J9" s="72"/>
      <c r="K9" s="72"/>
      <c r="L9" s="72"/>
      <c r="M9" s="72"/>
      <c r="N9" s="72"/>
      <c r="O9" s="72"/>
      <c r="P9" s="72"/>
      <c r="Q9" s="72"/>
      <c r="R9" s="72"/>
      <c r="S9" s="72"/>
    </row>
    <row r="10" spans="1:21" x14ac:dyDescent="0.25">
      <c r="A10" s="72"/>
      <c r="B10" s="72"/>
      <c r="C10" s="72"/>
      <c r="D10" s="72"/>
      <c r="E10" s="72"/>
      <c r="F10" s="72"/>
      <c r="G10" s="72"/>
      <c r="H10" s="72"/>
      <c r="I10" s="72"/>
      <c r="J10" s="72"/>
      <c r="K10" s="72"/>
      <c r="L10" s="72"/>
      <c r="M10" s="72"/>
      <c r="N10" s="72"/>
      <c r="O10" s="72"/>
      <c r="P10" s="72"/>
      <c r="Q10" s="72"/>
      <c r="R10" s="72"/>
      <c r="S10" s="72"/>
    </row>
    <row r="11" spans="1:21" x14ac:dyDescent="0.25">
      <c r="A11" s="72"/>
      <c r="B11" s="72"/>
      <c r="C11" s="72"/>
      <c r="D11" s="72"/>
      <c r="E11" s="72"/>
      <c r="F11" s="72"/>
      <c r="G11" s="72"/>
      <c r="H11" s="72"/>
      <c r="I11" s="72"/>
      <c r="J11" s="72"/>
      <c r="K11" s="72"/>
      <c r="L11" s="72"/>
      <c r="M11" s="72"/>
      <c r="N11" s="72"/>
      <c r="O11" s="72"/>
      <c r="P11" s="72"/>
      <c r="Q11" s="72"/>
      <c r="R11" s="72"/>
      <c r="S11" s="72"/>
    </row>
    <row r="12" spans="1:21" x14ac:dyDescent="0.25">
      <c r="A12" s="72"/>
      <c r="B12" s="72"/>
      <c r="C12" s="72"/>
      <c r="D12" s="72"/>
      <c r="E12" s="72"/>
      <c r="F12" s="72"/>
      <c r="G12" s="72"/>
      <c r="H12" s="72"/>
      <c r="I12" s="72"/>
      <c r="J12" s="72"/>
      <c r="K12" s="72"/>
      <c r="L12" s="72"/>
      <c r="M12" s="72"/>
      <c r="N12" s="72"/>
      <c r="O12" s="72"/>
      <c r="P12" s="72"/>
      <c r="Q12" s="72"/>
      <c r="R12" s="72"/>
      <c r="S12" s="72"/>
    </row>
    <row r="13" spans="1:21" x14ac:dyDescent="0.25">
      <c r="A13" s="72"/>
      <c r="B13" s="72"/>
      <c r="C13" s="72"/>
      <c r="D13" s="72"/>
      <c r="E13" s="72"/>
      <c r="F13" s="72"/>
      <c r="G13" s="72"/>
      <c r="H13" s="72"/>
      <c r="I13" s="72"/>
      <c r="J13" s="72"/>
      <c r="K13" s="72"/>
      <c r="L13" s="72"/>
      <c r="M13" s="72"/>
      <c r="N13" s="72"/>
      <c r="O13" s="72"/>
      <c r="P13" s="72"/>
      <c r="Q13" s="72"/>
      <c r="R13" s="72"/>
      <c r="S13" s="72"/>
    </row>
    <row r="14" spans="1:21" x14ac:dyDescent="0.25">
      <c r="A14" s="72"/>
      <c r="B14" s="72"/>
      <c r="C14" s="72"/>
      <c r="D14" s="72"/>
      <c r="E14" s="72"/>
      <c r="F14" s="72"/>
      <c r="G14" s="72"/>
      <c r="H14" s="72"/>
      <c r="I14" s="72"/>
      <c r="J14" s="72"/>
      <c r="K14" s="72"/>
      <c r="L14" s="72"/>
      <c r="M14" s="72"/>
      <c r="N14" s="72"/>
      <c r="O14" s="72"/>
      <c r="P14" s="72"/>
      <c r="Q14" s="72"/>
      <c r="R14" s="72"/>
      <c r="S14" s="72"/>
    </row>
    <row r="15" spans="1:21" x14ac:dyDescent="0.25">
      <c r="A15" s="72"/>
      <c r="B15" s="72"/>
      <c r="C15" s="72"/>
      <c r="D15" s="72"/>
      <c r="E15" s="72"/>
      <c r="F15" s="72"/>
      <c r="G15" s="72"/>
      <c r="H15" s="72"/>
      <c r="I15" s="72"/>
      <c r="J15" s="72"/>
      <c r="K15" s="72"/>
      <c r="L15" s="72"/>
      <c r="M15" s="72"/>
      <c r="N15" s="72"/>
      <c r="O15" s="72"/>
      <c r="P15" s="72"/>
      <c r="Q15" s="72"/>
      <c r="R15" s="72"/>
      <c r="S15" s="72"/>
    </row>
    <row r="16" spans="1:21" x14ac:dyDescent="0.25">
      <c r="A16" s="72"/>
      <c r="B16" s="72"/>
      <c r="C16" s="72"/>
      <c r="D16" s="72"/>
      <c r="E16" s="72"/>
      <c r="F16" s="72"/>
      <c r="G16" s="72"/>
      <c r="H16" s="72"/>
      <c r="I16" s="72"/>
      <c r="J16" s="72"/>
      <c r="K16" s="72"/>
      <c r="L16" s="72"/>
      <c r="M16" s="72"/>
      <c r="N16" s="72"/>
      <c r="O16" s="72"/>
      <c r="P16" s="72"/>
      <c r="Q16" s="72"/>
      <c r="R16" s="72"/>
      <c r="S16" s="72"/>
    </row>
    <row r="17" spans="1:19" x14ac:dyDescent="0.25">
      <c r="A17" s="72"/>
      <c r="B17" s="72"/>
      <c r="C17" s="72"/>
      <c r="D17" s="72"/>
      <c r="E17" s="72"/>
      <c r="F17" s="72"/>
      <c r="G17" s="72"/>
      <c r="H17" s="72"/>
      <c r="I17" s="72"/>
      <c r="J17" s="72"/>
      <c r="K17" s="72"/>
      <c r="L17" s="72"/>
      <c r="M17" s="72"/>
      <c r="N17" s="72"/>
      <c r="O17" s="72"/>
      <c r="P17" s="72"/>
      <c r="Q17" s="72"/>
      <c r="R17" s="72"/>
      <c r="S17" s="72"/>
    </row>
    <row r="18" spans="1:19" x14ac:dyDescent="0.25">
      <c r="A18" s="72"/>
      <c r="B18" s="72"/>
      <c r="C18" s="72"/>
      <c r="D18" s="72"/>
      <c r="E18" s="72"/>
      <c r="F18" s="72"/>
      <c r="G18" s="72"/>
      <c r="H18" s="72"/>
      <c r="I18" s="72"/>
      <c r="J18" s="72"/>
      <c r="K18" s="72"/>
      <c r="L18" s="72"/>
      <c r="M18" s="72"/>
      <c r="N18" s="72"/>
      <c r="O18" s="72"/>
      <c r="P18" s="72"/>
      <c r="Q18" s="72"/>
      <c r="R18" s="72"/>
      <c r="S18" s="72"/>
    </row>
    <row r="19" spans="1:19" x14ac:dyDescent="0.25">
      <c r="A19" s="72"/>
      <c r="B19" s="72"/>
      <c r="C19" s="72"/>
      <c r="D19" s="72"/>
      <c r="E19" s="72"/>
      <c r="F19" s="72"/>
      <c r="G19" s="72"/>
      <c r="H19" s="72"/>
      <c r="I19" s="72"/>
      <c r="J19" s="72"/>
      <c r="K19" s="72"/>
      <c r="L19" s="72"/>
      <c r="M19" s="72"/>
      <c r="N19" s="72"/>
      <c r="O19" s="72"/>
      <c r="P19" s="72"/>
      <c r="Q19" s="72"/>
      <c r="R19" s="72"/>
      <c r="S19" s="72"/>
    </row>
    <row r="20" spans="1:19" x14ac:dyDescent="0.25">
      <c r="A20" s="72"/>
      <c r="B20" s="72"/>
      <c r="C20" s="72"/>
      <c r="D20" s="72"/>
      <c r="E20" s="72"/>
      <c r="F20" s="72"/>
      <c r="G20" s="72"/>
      <c r="H20" s="72"/>
      <c r="I20" s="72"/>
      <c r="J20" s="72"/>
      <c r="K20" s="72"/>
      <c r="L20" s="72"/>
      <c r="M20" s="72"/>
      <c r="N20" s="72"/>
      <c r="O20" s="72"/>
      <c r="P20" s="72"/>
      <c r="Q20" s="72"/>
      <c r="R20" s="72"/>
      <c r="S20" s="72"/>
    </row>
    <row r="21" spans="1:19" x14ac:dyDescent="0.25">
      <c r="A21" s="72"/>
      <c r="B21" s="72"/>
      <c r="C21" s="72"/>
      <c r="D21" s="72"/>
      <c r="E21" s="72"/>
      <c r="F21" s="72"/>
      <c r="G21" s="72"/>
      <c r="H21" s="72"/>
      <c r="I21" s="72"/>
      <c r="J21" s="72"/>
      <c r="K21" s="72"/>
      <c r="L21" s="72"/>
      <c r="M21" s="72"/>
      <c r="N21" s="72"/>
      <c r="O21" s="72"/>
      <c r="P21" s="72"/>
      <c r="Q21" s="72"/>
      <c r="R21" s="72"/>
      <c r="S21" s="72"/>
    </row>
  </sheetData>
  <mergeCells count="2">
    <mergeCell ref="H3:I3"/>
    <mergeCell ref="L3:S3"/>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AM620"/>
  <sheetViews>
    <sheetView topLeftCell="T3" zoomScale="70" zoomScaleNormal="70" workbookViewId="0">
      <selection activeCell="AC33" sqref="AC33"/>
    </sheetView>
  </sheetViews>
  <sheetFormatPr baseColWidth="10" defaultColWidth="9.140625" defaultRowHeight="15" x14ac:dyDescent="0.25"/>
  <cols>
    <col min="1" max="1" width="30.85546875" bestFit="1" customWidth="1"/>
    <col min="2" max="2" width="38.140625" bestFit="1" customWidth="1"/>
    <col min="3" max="3" width="13" customWidth="1"/>
    <col min="4" max="4" width="82.28515625" bestFit="1" customWidth="1"/>
    <col min="5" max="5" width="75.140625" customWidth="1"/>
    <col min="6" max="6" width="23.5703125" customWidth="1"/>
    <col min="7" max="7" width="23.42578125" customWidth="1"/>
    <col min="8" max="8" width="37.85546875" bestFit="1" customWidth="1"/>
    <col min="9" max="9" width="24.85546875" bestFit="1" customWidth="1"/>
    <col min="10" max="10" width="28.5703125" style="4" customWidth="1"/>
    <col min="11" max="13" width="27" customWidth="1"/>
    <col min="14" max="14" width="70.5703125" customWidth="1"/>
    <col min="15" max="15" width="27" customWidth="1"/>
    <col min="16" max="16" width="27" style="2" customWidth="1"/>
    <col min="17" max="17" width="34.42578125" style="2" customWidth="1"/>
    <col min="18" max="18" width="32.7109375" style="2" customWidth="1"/>
    <col min="19" max="19" width="21.7109375" style="2" customWidth="1"/>
    <col min="20" max="20" width="38.7109375" customWidth="1"/>
    <col min="21" max="21" width="43.85546875" style="2" customWidth="1"/>
    <col min="22" max="22" width="22" style="2" customWidth="1"/>
    <col min="23" max="23" width="22.42578125" style="3" customWidth="1"/>
    <col min="24" max="24" width="22.140625" style="2" customWidth="1"/>
    <col min="25" max="25" width="27.140625" style="2" customWidth="1"/>
    <col min="26" max="26" width="19.42578125" style="2" customWidth="1"/>
    <col min="27" max="27" width="14.85546875" style="2" customWidth="1"/>
    <col min="28" max="28" width="69.140625" style="2" customWidth="1"/>
    <col min="29" max="29" width="27" style="2" customWidth="1"/>
  </cols>
  <sheetData>
    <row r="1" spans="1:39" x14ac:dyDescent="0.25">
      <c r="A1" s="47"/>
      <c r="B1" s="47"/>
      <c r="C1" s="47"/>
      <c r="D1" s="47"/>
      <c r="E1" s="47"/>
      <c r="F1" s="47"/>
      <c r="G1" s="47"/>
      <c r="H1" s="47"/>
      <c r="I1" s="47"/>
      <c r="J1" s="48"/>
      <c r="K1" s="47"/>
      <c r="L1" s="47"/>
      <c r="M1" s="47"/>
      <c r="N1" s="47"/>
      <c r="O1" s="47"/>
      <c r="T1" s="2"/>
    </row>
    <row r="2" spans="1:39" x14ac:dyDescent="0.25">
      <c r="A2" s="49"/>
      <c r="B2" s="49"/>
      <c r="C2" s="49"/>
      <c r="D2" s="47"/>
      <c r="E2" s="49"/>
      <c r="F2" s="49"/>
      <c r="G2" s="80" t="s">
        <v>1034</v>
      </c>
      <c r="H2" s="80"/>
      <c r="I2" s="80"/>
      <c r="J2" s="50"/>
      <c r="K2" s="49"/>
      <c r="L2" s="51"/>
      <c r="M2" s="51"/>
      <c r="N2" s="51"/>
      <c r="O2" s="51"/>
      <c r="Q2" s="9"/>
      <c r="R2" s="9" t="s">
        <v>1132</v>
      </c>
      <c r="S2" s="9" t="s">
        <v>1035</v>
      </c>
      <c r="T2" s="2"/>
      <c r="U2" s="9" t="s">
        <v>1133</v>
      </c>
      <c r="V2" s="9"/>
      <c r="W2" s="12"/>
      <c r="X2" s="9"/>
      <c r="AB2" s="9" t="s">
        <v>1132</v>
      </c>
      <c r="AC2" s="9"/>
    </row>
    <row r="3" spans="1:39" ht="151.5" x14ac:dyDescent="0.35">
      <c r="A3" s="49" t="s">
        <v>766</v>
      </c>
      <c r="B3" s="49" t="s">
        <v>781</v>
      </c>
      <c r="C3" s="49" t="s">
        <v>782</v>
      </c>
      <c r="D3" s="49" t="s">
        <v>784</v>
      </c>
      <c r="E3" s="49" t="s">
        <v>783</v>
      </c>
      <c r="F3" s="49" t="s">
        <v>928</v>
      </c>
      <c r="G3" s="49" t="s">
        <v>929</v>
      </c>
      <c r="H3" s="51" t="s">
        <v>930</v>
      </c>
      <c r="I3" s="49" t="s">
        <v>931</v>
      </c>
      <c r="J3" s="52" t="s">
        <v>1156</v>
      </c>
      <c r="K3" s="51" t="s">
        <v>1042</v>
      </c>
      <c r="L3" s="51" t="s">
        <v>909</v>
      </c>
      <c r="M3" s="51" t="s">
        <v>932</v>
      </c>
      <c r="N3" s="51"/>
      <c r="O3" s="52" t="s">
        <v>1177</v>
      </c>
      <c r="P3" s="9" t="s">
        <v>908</v>
      </c>
      <c r="Q3" s="9" t="s">
        <v>934</v>
      </c>
      <c r="R3" s="9" t="s">
        <v>942</v>
      </c>
      <c r="S3" s="9" t="s">
        <v>941</v>
      </c>
      <c r="T3" s="9" t="s">
        <v>985</v>
      </c>
      <c r="U3" s="9" t="s">
        <v>954</v>
      </c>
      <c r="V3" s="8" t="s">
        <v>1131</v>
      </c>
      <c r="W3" s="11" t="s">
        <v>1130</v>
      </c>
      <c r="X3" s="10" t="s">
        <v>1022</v>
      </c>
      <c r="Y3" s="10" t="s">
        <v>1023</v>
      </c>
      <c r="Z3" s="10" t="s">
        <v>1129</v>
      </c>
      <c r="AA3" s="10" t="s">
        <v>1024</v>
      </c>
      <c r="AB3" s="10" t="s">
        <v>1025</v>
      </c>
      <c r="AC3" s="8" t="s">
        <v>1178</v>
      </c>
      <c r="AD3" s="7" t="s">
        <v>1026</v>
      </c>
    </row>
    <row r="4" spans="1:39" x14ac:dyDescent="0.25">
      <c r="A4" s="47" t="s">
        <v>765</v>
      </c>
      <c r="B4" s="47" t="s">
        <v>842</v>
      </c>
      <c r="C4" s="47" t="s">
        <v>764</v>
      </c>
      <c r="D4" s="47" t="s">
        <v>844</v>
      </c>
      <c r="E4" s="47" t="s">
        <v>785</v>
      </c>
      <c r="F4" s="47" t="s">
        <v>849</v>
      </c>
      <c r="G4" s="47" t="s">
        <v>851</v>
      </c>
      <c r="H4" s="47" t="s">
        <v>763</v>
      </c>
      <c r="I4" s="47">
        <v>44.3</v>
      </c>
      <c r="J4" s="53"/>
      <c r="K4" s="47">
        <v>69.3</v>
      </c>
      <c r="L4" s="47" t="s">
        <v>899</v>
      </c>
      <c r="M4" s="47" t="s">
        <v>1043</v>
      </c>
      <c r="N4" s="47" t="s">
        <v>1166</v>
      </c>
      <c r="O4" s="47">
        <v>35.700000000000003</v>
      </c>
      <c r="P4" s="2" t="s">
        <v>1045</v>
      </c>
      <c r="Q4" s="2" t="s">
        <v>935</v>
      </c>
      <c r="R4" s="2" t="s">
        <v>936</v>
      </c>
      <c r="S4" s="2" t="s">
        <v>761</v>
      </c>
      <c r="T4" s="2" t="s">
        <v>986</v>
      </c>
      <c r="U4" s="2" t="s">
        <v>955</v>
      </c>
      <c r="V4" s="3">
        <v>21.3</v>
      </c>
      <c r="W4" s="3">
        <v>15</v>
      </c>
      <c r="X4" s="2" t="s">
        <v>1027</v>
      </c>
      <c r="Y4" s="2">
        <v>0</v>
      </c>
      <c r="Z4" s="2">
        <v>93.3</v>
      </c>
      <c r="AA4" s="2" t="s">
        <v>844</v>
      </c>
      <c r="AB4" s="2" t="s">
        <v>1157</v>
      </c>
      <c r="AC4" s="3">
        <v>21</v>
      </c>
      <c r="AD4" t="s">
        <v>1032</v>
      </c>
      <c r="AL4" t="s">
        <v>823</v>
      </c>
      <c r="AM4" s="13">
        <v>234.4</v>
      </c>
    </row>
    <row r="5" spans="1:39" x14ac:dyDescent="0.25">
      <c r="A5" s="47" t="s">
        <v>786</v>
      </c>
      <c r="B5" s="47" t="s">
        <v>843</v>
      </c>
      <c r="C5" s="54" t="s">
        <v>760</v>
      </c>
      <c r="D5" s="47" t="s">
        <v>844</v>
      </c>
      <c r="E5" s="47" t="s">
        <v>787</v>
      </c>
      <c r="F5" s="47" t="s">
        <v>850</v>
      </c>
      <c r="G5" s="47" t="s">
        <v>851</v>
      </c>
      <c r="H5" s="47" t="s">
        <v>759</v>
      </c>
      <c r="I5" s="47">
        <v>42.8</v>
      </c>
      <c r="J5" s="53"/>
      <c r="K5" s="47">
        <v>3.3</v>
      </c>
      <c r="L5" s="47" t="s">
        <v>900</v>
      </c>
      <c r="M5" s="47" t="s">
        <v>1044</v>
      </c>
      <c r="N5" s="47" t="s">
        <v>1167</v>
      </c>
      <c r="O5" s="47">
        <v>45.1</v>
      </c>
      <c r="P5" s="2" t="s">
        <v>762</v>
      </c>
      <c r="Q5" s="2" t="s">
        <v>756</v>
      </c>
      <c r="R5" s="2" t="s">
        <v>758</v>
      </c>
      <c r="S5" s="2" t="s">
        <v>757</v>
      </c>
      <c r="T5" s="2" t="s">
        <v>987</v>
      </c>
      <c r="U5" s="2" t="s">
        <v>956</v>
      </c>
      <c r="V5" s="3">
        <v>27</v>
      </c>
      <c r="W5" s="3">
        <v>23</v>
      </c>
      <c r="X5" s="2" t="s">
        <v>1027</v>
      </c>
      <c r="Y5" s="2">
        <v>0</v>
      </c>
      <c r="Z5" s="2">
        <v>93.3</v>
      </c>
      <c r="AA5" s="2" t="s">
        <v>844</v>
      </c>
      <c r="AB5" s="2" t="s">
        <v>1158</v>
      </c>
      <c r="AC5" s="3">
        <v>27</v>
      </c>
      <c r="AD5" t="s">
        <v>1033</v>
      </c>
      <c r="AL5" t="s">
        <v>825</v>
      </c>
      <c r="AM5" s="13">
        <v>52.7</v>
      </c>
    </row>
    <row r="6" spans="1:39" x14ac:dyDescent="0.25">
      <c r="A6" s="47" t="s">
        <v>695</v>
      </c>
      <c r="B6" s="47" t="s">
        <v>713</v>
      </c>
      <c r="C6" s="47" t="s">
        <v>755</v>
      </c>
      <c r="D6" s="47" t="s">
        <v>844</v>
      </c>
      <c r="E6" s="47" t="s">
        <v>788</v>
      </c>
      <c r="F6" s="47" t="s">
        <v>851</v>
      </c>
      <c r="G6" s="47" t="s">
        <v>851</v>
      </c>
      <c r="H6" s="47" t="s">
        <v>754</v>
      </c>
      <c r="I6" s="47">
        <v>43</v>
      </c>
      <c r="J6" s="53">
        <v>35.9</v>
      </c>
      <c r="K6" s="47">
        <v>95.1</v>
      </c>
      <c r="L6" s="47" t="s">
        <v>901</v>
      </c>
      <c r="M6" s="47" t="s">
        <v>901</v>
      </c>
      <c r="N6" s="47" t="s">
        <v>1168</v>
      </c>
      <c r="O6" s="47">
        <v>35.700000000000003</v>
      </c>
      <c r="P6" s="2" t="s">
        <v>1046</v>
      </c>
      <c r="R6" s="2" t="s">
        <v>752</v>
      </c>
      <c r="S6" s="2" t="s">
        <v>751</v>
      </c>
      <c r="T6" s="2" t="s">
        <v>988</v>
      </c>
      <c r="U6" s="2" t="s">
        <v>957</v>
      </c>
      <c r="V6" s="3" t="s">
        <v>750</v>
      </c>
      <c r="W6" s="3">
        <v>16</v>
      </c>
      <c r="X6" s="2" t="s">
        <v>1027</v>
      </c>
      <c r="Y6" s="2">
        <v>0</v>
      </c>
      <c r="Z6" s="2">
        <v>69.3</v>
      </c>
      <c r="AA6" s="2" t="s">
        <v>842</v>
      </c>
      <c r="AB6" s="2" t="s">
        <v>1036</v>
      </c>
      <c r="AC6" s="3">
        <v>50</v>
      </c>
      <c r="AL6" t="s">
        <v>821</v>
      </c>
      <c r="AM6" s="13">
        <v>9.1</v>
      </c>
    </row>
    <row r="7" spans="1:39" x14ac:dyDescent="0.25">
      <c r="A7" s="47" t="s">
        <v>789</v>
      </c>
      <c r="B7" s="47" t="s">
        <v>845</v>
      </c>
      <c r="C7" s="47" t="s">
        <v>755</v>
      </c>
      <c r="D7" s="47" t="s">
        <v>844</v>
      </c>
      <c r="E7" s="47" t="s">
        <v>790</v>
      </c>
      <c r="F7" s="47" t="s">
        <v>682</v>
      </c>
      <c r="G7" s="47" t="s">
        <v>851</v>
      </c>
      <c r="H7" s="47" t="s">
        <v>749</v>
      </c>
      <c r="I7" s="47">
        <v>44</v>
      </c>
      <c r="J7" s="53"/>
      <c r="K7" s="47">
        <v>95.1</v>
      </c>
      <c r="L7" s="47"/>
      <c r="M7" s="47"/>
      <c r="N7" s="47" t="s">
        <v>1169</v>
      </c>
      <c r="O7" s="47">
        <v>50</v>
      </c>
      <c r="P7" s="2" t="s">
        <v>753</v>
      </c>
      <c r="R7" s="2" t="s">
        <v>937</v>
      </c>
      <c r="S7" s="2" t="s">
        <v>747</v>
      </c>
      <c r="T7" s="2" t="s">
        <v>989</v>
      </c>
      <c r="U7" s="2" t="s">
        <v>958</v>
      </c>
      <c r="V7" s="3">
        <v>15.8</v>
      </c>
      <c r="W7" s="3">
        <v>7</v>
      </c>
      <c r="X7" s="2" t="s">
        <v>1027</v>
      </c>
      <c r="Y7" s="2">
        <v>0</v>
      </c>
      <c r="Z7" s="2">
        <v>93.3</v>
      </c>
      <c r="AA7" s="2" t="s">
        <v>844</v>
      </c>
      <c r="AB7" s="2" t="s">
        <v>1159</v>
      </c>
      <c r="AC7" s="3">
        <v>15.8</v>
      </c>
      <c r="AL7" t="s">
        <v>819</v>
      </c>
      <c r="AM7" s="13">
        <v>104.3</v>
      </c>
    </row>
    <row r="8" spans="1:39" x14ac:dyDescent="0.25">
      <c r="A8" s="47" t="s">
        <v>791</v>
      </c>
      <c r="B8" s="47" t="s">
        <v>846</v>
      </c>
      <c r="C8" s="55" t="s">
        <v>746</v>
      </c>
      <c r="D8" s="47" t="s">
        <v>844</v>
      </c>
      <c r="E8" s="47" t="s">
        <v>792</v>
      </c>
      <c r="F8" s="47" t="s">
        <v>671</v>
      </c>
      <c r="G8" s="47" t="s">
        <v>851</v>
      </c>
      <c r="H8" s="47" t="s">
        <v>745</v>
      </c>
      <c r="I8" s="47">
        <v>44.3</v>
      </c>
      <c r="J8" s="53"/>
      <c r="K8" s="56" t="s">
        <v>933</v>
      </c>
      <c r="L8" s="47"/>
      <c r="M8" s="47"/>
      <c r="N8" s="47" t="s">
        <v>1170</v>
      </c>
      <c r="O8" s="56">
        <v>10.7</v>
      </c>
      <c r="P8" s="2" t="s">
        <v>748</v>
      </c>
      <c r="R8" s="2" t="s">
        <v>744</v>
      </c>
      <c r="S8" s="2" t="s">
        <v>735</v>
      </c>
      <c r="T8" s="2" t="s">
        <v>990</v>
      </c>
      <c r="U8" s="2" t="s">
        <v>959</v>
      </c>
      <c r="V8" s="3">
        <v>26</v>
      </c>
      <c r="W8" s="3">
        <v>25</v>
      </c>
      <c r="X8" s="2" t="s">
        <v>1027</v>
      </c>
      <c r="Y8" s="2">
        <v>0</v>
      </c>
      <c r="Z8" s="2">
        <v>93.3</v>
      </c>
      <c r="AA8" s="2" t="s">
        <v>844</v>
      </c>
      <c r="AB8" s="2" t="s">
        <v>1037</v>
      </c>
      <c r="AC8" s="3">
        <v>26</v>
      </c>
    </row>
    <row r="9" spans="1:39" x14ac:dyDescent="0.25">
      <c r="A9" s="47" t="s">
        <v>793</v>
      </c>
      <c r="B9" s="47" t="s">
        <v>847</v>
      </c>
      <c r="C9" s="47" t="s">
        <v>743</v>
      </c>
      <c r="D9" s="47" t="s">
        <v>844</v>
      </c>
      <c r="E9" s="47" t="s">
        <v>794</v>
      </c>
      <c r="F9" s="47" t="s">
        <v>669</v>
      </c>
      <c r="G9" s="47" t="s">
        <v>851</v>
      </c>
      <c r="H9" s="47" t="s">
        <v>742</v>
      </c>
      <c r="I9" s="47">
        <v>45.5</v>
      </c>
      <c r="J9" s="53"/>
      <c r="K9" s="47">
        <v>73.599999999999994</v>
      </c>
      <c r="L9" s="47"/>
      <c r="M9" s="47"/>
      <c r="N9" s="47" t="s">
        <v>1171</v>
      </c>
      <c r="O9" s="56">
        <v>120.1</v>
      </c>
      <c r="P9" s="2" t="s">
        <v>1047</v>
      </c>
      <c r="R9" s="2" t="s">
        <v>740</v>
      </c>
      <c r="S9" s="5">
        <v>2909</v>
      </c>
      <c r="T9" s="2" t="s">
        <v>991</v>
      </c>
      <c r="U9" s="2" t="s">
        <v>960</v>
      </c>
      <c r="V9" s="3">
        <v>19</v>
      </c>
      <c r="W9" s="3">
        <v>6</v>
      </c>
      <c r="X9" s="2" t="s">
        <v>1030</v>
      </c>
      <c r="Y9" s="2">
        <v>12</v>
      </c>
      <c r="Z9" s="2">
        <v>95.1</v>
      </c>
      <c r="AA9" s="2" t="s">
        <v>713</v>
      </c>
      <c r="AB9" s="2" t="s">
        <v>1038</v>
      </c>
      <c r="AC9" s="3">
        <v>19</v>
      </c>
    </row>
    <row r="10" spans="1:39" x14ac:dyDescent="0.25">
      <c r="A10" s="47" t="s">
        <v>795</v>
      </c>
      <c r="B10" s="47" t="s">
        <v>848</v>
      </c>
      <c r="C10" s="47" t="s">
        <v>739</v>
      </c>
      <c r="D10" s="47" t="s">
        <v>844</v>
      </c>
      <c r="E10" s="47" t="s">
        <v>796</v>
      </c>
      <c r="F10" s="47" t="s">
        <v>641</v>
      </c>
      <c r="G10" s="47" t="s">
        <v>851</v>
      </c>
      <c r="H10" s="47" t="s">
        <v>738</v>
      </c>
      <c r="I10" s="47">
        <v>60</v>
      </c>
      <c r="J10" s="53"/>
      <c r="K10" s="47">
        <v>74.5</v>
      </c>
      <c r="L10" s="47"/>
      <c r="M10" s="47"/>
      <c r="N10" s="47" t="s">
        <v>1165</v>
      </c>
      <c r="O10" s="47">
        <v>35.9</v>
      </c>
      <c r="P10" s="2" t="s">
        <v>741</v>
      </c>
      <c r="R10" s="2" t="s">
        <v>736</v>
      </c>
      <c r="S10" s="5" t="s">
        <v>735</v>
      </c>
      <c r="T10" s="2" t="s">
        <v>992</v>
      </c>
      <c r="U10" s="2" t="s">
        <v>961</v>
      </c>
      <c r="V10" s="3">
        <v>29</v>
      </c>
      <c r="W10" s="3">
        <v>7</v>
      </c>
      <c r="X10" s="2" t="s">
        <v>1027</v>
      </c>
      <c r="Y10" s="2">
        <v>0</v>
      </c>
      <c r="Z10" s="2">
        <v>93.3</v>
      </c>
      <c r="AA10" s="2" t="s">
        <v>844</v>
      </c>
      <c r="AB10" s="2" t="s">
        <v>1039</v>
      </c>
      <c r="AC10" s="3">
        <v>29</v>
      </c>
    </row>
    <row r="11" spans="1:39" x14ac:dyDescent="0.25">
      <c r="A11" s="47" t="s">
        <v>734</v>
      </c>
      <c r="B11" s="47" t="s">
        <v>844</v>
      </c>
      <c r="C11" s="47" t="s">
        <v>733</v>
      </c>
      <c r="D11" s="47" t="s">
        <v>844</v>
      </c>
      <c r="E11" s="47" t="s">
        <v>797</v>
      </c>
      <c r="F11" s="47" t="s">
        <v>852</v>
      </c>
      <c r="G11" s="47" t="s">
        <v>851</v>
      </c>
      <c r="H11" s="47" t="s">
        <v>732</v>
      </c>
      <c r="I11" s="47">
        <v>64.5</v>
      </c>
      <c r="J11" s="53">
        <v>32.200000000000003</v>
      </c>
      <c r="K11" s="47">
        <v>93.3</v>
      </c>
      <c r="L11" s="47"/>
      <c r="M11" s="47"/>
      <c r="N11" s="47" t="s">
        <v>1180</v>
      </c>
      <c r="O11" s="47">
        <v>46</v>
      </c>
      <c r="P11" s="2" t="s">
        <v>737</v>
      </c>
      <c r="R11" s="2" t="s">
        <v>730</v>
      </c>
      <c r="S11" s="5" t="s">
        <v>729</v>
      </c>
      <c r="T11" s="2" t="s">
        <v>993</v>
      </c>
      <c r="U11" s="2" t="s">
        <v>962</v>
      </c>
      <c r="V11" s="3">
        <v>27</v>
      </c>
      <c r="W11" s="3">
        <v>62</v>
      </c>
      <c r="X11" s="2" t="s">
        <v>1027</v>
      </c>
      <c r="Y11" s="2">
        <v>0</v>
      </c>
      <c r="Z11" s="2">
        <v>93.3</v>
      </c>
      <c r="AA11" s="2" t="s">
        <v>844</v>
      </c>
      <c r="AB11" s="2" t="s">
        <v>1040</v>
      </c>
      <c r="AC11" s="3">
        <v>27</v>
      </c>
    </row>
    <row r="12" spans="1:39" x14ac:dyDescent="0.25">
      <c r="A12" s="47" t="s">
        <v>798</v>
      </c>
      <c r="B12" s="47" t="s">
        <v>1136</v>
      </c>
      <c r="C12" s="47" t="s">
        <v>1137</v>
      </c>
      <c r="D12" s="47" t="s">
        <v>844</v>
      </c>
      <c r="E12" s="47" t="s">
        <v>799</v>
      </c>
      <c r="F12" s="47" t="s">
        <v>853</v>
      </c>
      <c r="G12" s="47" t="s">
        <v>851</v>
      </c>
      <c r="H12" s="47" t="s">
        <v>728</v>
      </c>
      <c r="I12" s="47">
        <v>45.6</v>
      </c>
      <c r="J12" s="48"/>
      <c r="K12" s="47" t="s">
        <v>1137</v>
      </c>
      <c r="L12" s="47"/>
      <c r="M12" s="47"/>
      <c r="N12" s="47" t="s">
        <v>1164</v>
      </c>
      <c r="O12" s="47">
        <v>32</v>
      </c>
      <c r="P12" s="2" t="s">
        <v>731</v>
      </c>
      <c r="R12" s="2" t="s">
        <v>1163</v>
      </c>
      <c r="S12" s="6" t="s">
        <v>726</v>
      </c>
      <c r="T12" s="2" t="s">
        <v>994</v>
      </c>
      <c r="U12" s="2" t="s">
        <v>963</v>
      </c>
      <c r="V12" s="3">
        <v>33</v>
      </c>
      <c r="W12" s="3">
        <v>29</v>
      </c>
      <c r="X12" s="2" t="s">
        <v>1027</v>
      </c>
      <c r="Y12" s="2">
        <v>0</v>
      </c>
      <c r="Z12" s="2">
        <v>95.1</v>
      </c>
      <c r="AA12" s="2" t="s">
        <v>713</v>
      </c>
      <c r="AB12" s="2" t="s">
        <v>1041</v>
      </c>
      <c r="AC12" s="3">
        <v>33</v>
      </c>
    </row>
    <row r="13" spans="1:39" x14ac:dyDescent="0.25">
      <c r="A13" s="47" t="s">
        <v>800</v>
      </c>
      <c r="B13" s="47"/>
      <c r="C13" s="47"/>
      <c r="D13" s="47" t="s">
        <v>713</v>
      </c>
      <c r="E13" s="47" t="s">
        <v>785</v>
      </c>
      <c r="F13" s="47" t="s">
        <v>854</v>
      </c>
      <c r="G13" s="47" t="s">
        <v>851</v>
      </c>
      <c r="H13" s="47" t="s">
        <v>725</v>
      </c>
      <c r="I13" s="47">
        <v>65.8</v>
      </c>
      <c r="J13" s="48"/>
      <c r="K13" s="47"/>
      <c r="L13" s="47"/>
      <c r="M13" s="47"/>
      <c r="N13" s="47" t="s">
        <v>845</v>
      </c>
      <c r="O13" s="47" t="s">
        <v>933</v>
      </c>
      <c r="P13" s="2" t="s">
        <v>727</v>
      </c>
      <c r="R13" s="2" t="s">
        <v>938</v>
      </c>
      <c r="S13" s="6" t="s">
        <v>724</v>
      </c>
      <c r="T13" s="2" t="s">
        <v>995</v>
      </c>
      <c r="U13" s="2" t="s">
        <v>964</v>
      </c>
      <c r="V13" s="3">
        <v>34</v>
      </c>
      <c r="W13" s="3">
        <v>44</v>
      </c>
      <c r="X13" s="2" t="s">
        <v>1027</v>
      </c>
      <c r="Y13" s="2">
        <v>0</v>
      </c>
      <c r="Z13" s="2">
        <v>95.1</v>
      </c>
      <c r="AA13" s="2" t="s">
        <v>713</v>
      </c>
      <c r="AB13" s="2" t="s">
        <v>1160</v>
      </c>
      <c r="AC13" s="3">
        <v>34</v>
      </c>
    </row>
    <row r="14" spans="1:39" x14ac:dyDescent="0.25">
      <c r="A14" s="47" t="s">
        <v>801</v>
      </c>
      <c r="B14" s="47"/>
      <c r="C14" s="47"/>
      <c r="D14" s="47" t="s">
        <v>713</v>
      </c>
      <c r="E14" s="47" t="s">
        <v>787</v>
      </c>
      <c r="F14" s="47" t="s">
        <v>855</v>
      </c>
      <c r="G14" s="47" t="s">
        <v>851</v>
      </c>
      <c r="H14" s="47" t="s">
        <v>723</v>
      </c>
      <c r="I14" s="47">
        <v>65</v>
      </c>
      <c r="J14" s="48"/>
      <c r="K14" s="47"/>
      <c r="L14" s="47"/>
      <c r="M14" s="47"/>
      <c r="N14" s="47" t="s">
        <v>1179</v>
      </c>
      <c r="O14" s="47" t="s">
        <v>933</v>
      </c>
      <c r="P14" s="2" t="s">
        <v>1048</v>
      </c>
      <c r="R14" s="2" t="s">
        <v>1128</v>
      </c>
      <c r="S14" s="5" t="s">
        <v>721</v>
      </c>
      <c r="T14" s="2" t="s">
        <v>720</v>
      </c>
      <c r="U14" s="2" t="s">
        <v>965</v>
      </c>
      <c r="V14" s="3">
        <v>34</v>
      </c>
      <c r="W14" s="3">
        <v>32</v>
      </c>
      <c r="X14" s="2" t="s">
        <v>1027</v>
      </c>
      <c r="Y14" s="2">
        <v>0</v>
      </c>
      <c r="Z14" s="2">
        <v>95.1</v>
      </c>
      <c r="AA14" s="2" t="s">
        <v>713</v>
      </c>
      <c r="AB14" s="2" t="s">
        <v>1161</v>
      </c>
      <c r="AC14" s="3">
        <v>34</v>
      </c>
    </row>
    <row r="15" spans="1:39" x14ac:dyDescent="0.25">
      <c r="A15" s="47" t="s">
        <v>802</v>
      </c>
      <c r="B15" s="47"/>
      <c r="C15" s="47"/>
      <c r="D15" s="47" t="s">
        <v>713</v>
      </c>
      <c r="E15" s="47" t="s">
        <v>788</v>
      </c>
      <c r="F15" s="47" t="s">
        <v>856</v>
      </c>
      <c r="G15" s="47" t="s">
        <v>851</v>
      </c>
      <c r="H15" s="47" t="s">
        <v>719</v>
      </c>
      <c r="I15" s="47">
        <v>24.6</v>
      </c>
      <c r="J15" s="48"/>
      <c r="K15" s="47"/>
      <c r="L15" s="47"/>
      <c r="M15" s="47"/>
      <c r="N15" s="47" t="s">
        <v>1136</v>
      </c>
      <c r="O15" s="47" t="s">
        <v>933</v>
      </c>
      <c r="P15" s="2" t="s">
        <v>722</v>
      </c>
      <c r="R15" s="2" t="s">
        <v>939</v>
      </c>
      <c r="S15" s="5">
        <v>1515</v>
      </c>
      <c r="T15" s="2" t="s">
        <v>996</v>
      </c>
      <c r="U15" s="2" t="s">
        <v>966</v>
      </c>
      <c r="V15" s="3">
        <v>34</v>
      </c>
      <c r="W15" s="5" t="s">
        <v>1031</v>
      </c>
      <c r="X15" s="2" t="s">
        <v>1027</v>
      </c>
      <c r="Y15" s="2">
        <v>0</v>
      </c>
      <c r="Z15" s="2">
        <v>95.1</v>
      </c>
      <c r="AA15" s="2" t="s">
        <v>713</v>
      </c>
      <c r="AB15" s="2" t="s">
        <v>1162</v>
      </c>
      <c r="AC15" s="3">
        <v>34</v>
      </c>
    </row>
    <row r="16" spans="1:39" x14ac:dyDescent="0.25">
      <c r="A16" s="47" t="s">
        <v>803</v>
      </c>
      <c r="B16" s="47"/>
      <c r="C16" s="47"/>
      <c r="D16" s="47" t="s">
        <v>713</v>
      </c>
      <c r="E16" s="47" t="s">
        <v>790</v>
      </c>
      <c r="F16" s="47" t="s">
        <v>630</v>
      </c>
      <c r="G16" s="47" t="s">
        <v>682</v>
      </c>
      <c r="H16" s="47" t="s">
        <v>718</v>
      </c>
      <c r="I16" s="47">
        <v>31.7</v>
      </c>
      <c r="J16" s="48"/>
      <c r="K16" s="47"/>
      <c r="L16" s="47"/>
      <c r="M16" s="47"/>
      <c r="N16" s="47"/>
      <c r="O16" s="47"/>
      <c r="P16" s="2" t="s">
        <v>1049</v>
      </c>
      <c r="R16" s="2" t="s">
        <v>940</v>
      </c>
      <c r="S16" s="5" t="s">
        <v>933</v>
      </c>
      <c r="T16" s="2" t="s">
        <v>997</v>
      </c>
      <c r="U16" s="2" t="s">
        <v>967</v>
      </c>
      <c r="W16" s="3">
        <v>68</v>
      </c>
      <c r="X16" s="2" t="s">
        <v>1030</v>
      </c>
      <c r="Y16" s="2">
        <v>12</v>
      </c>
      <c r="Z16" s="2">
        <v>95.1</v>
      </c>
      <c r="AA16" s="2" t="s">
        <v>713</v>
      </c>
      <c r="AB16" s="2" t="s">
        <v>940</v>
      </c>
      <c r="AC16" s="2" t="s">
        <v>933</v>
      </c>
    </row>
    <row r="17" spans="1:29" x14ac:dyDescent="0.25">
      <c r="A17" s="47" t="s">
        <v>804</v>
      </c>
      <c r="B17" s="47"/>
      <c r="C17" s="47"/>
      <c r="D17" s="47" t="s">
        <v>713</v>
      </c>
      <c r="E17" s="47" t="s">
        <v>792</v>
      </c>
      <c r="F17" s="47" t="s">
        <v>857</v>
      </c>
      <c r="G17" s="47" t="s">
        <v>682</v>
      </c>
      <c r="H17" s="47" t="s">
        <v>716</v>
      </c>
      <c r="I17" s="47">
        <v>33.700000000000003</v>
      </c>
      <c r="J17" s="48"/>
      <c r="K17" s="47"/>
      <c r="L17" s="47"/>
      <c r="M17" s="47"/>
      <c r="N17" s="47"/>
      <c r="O17" s="47"/>
      <c r="P17" s="2" t="s">
        <v>717</v>
      </c>
      <c r="T17" s="2" t="s">
        <v>998</v>
      </c>
      <c r="U17" s="2" t="s">
        <v>968</v>
      </c>
      <c r="W17" s="3">
        <v>37</v>
      </c>
      <c r="X17" s="2" t="s">
        <v>1027</v>
      </c>
      <c r="Y17" s="2">
        <v>0</v>
      </c>
      <c r="AA17" s="2" t="s">
        <v>713</v>
      </c>
      <c r="AB17" s="2" t="s">
        <v>1208</v>
      </c>
      <c r="AC17" s="3">
        <v>36</v>
      </c>
    </row>
    <row r="18" spans="1:29" x14ac:dyDescent="0.25">
      <c r="A18" s="47" t="s">
        <v>805</v>
      </c>
      <c r="B18" s="47"/>
      <c r="C18" s="47"/>
      <c r="D18" s="47" t="s">
        <v>713</v>
      </c>
      <c r="E18" s="47" t="s">
        <v>794</v>
      </c>
      <c r="F18" s="47" t="s">
        <v>858</v>
      </c>
      <c r="G18" s="47" t="s">
        <v>682</v>
      </c>
      <c r="H18" s="47" t="s">
        <v>714</v>
      </c>
      <c r="I18" s="47">
        <v>33.700000000000003</v>
      </c>
      <c r="J18" s="48"/>
      <c r="K18" s="47"/>
      <c r="L18" s="47"/>
      <c r="M18" s="47"/>
      <c r="N18" s="47"/>
      <c r="O18" s="47"/>
      <c r="P18" s="2" t="s">
        <v>715</v>
      </c>
      <c r="T18" s="2" t="s">
        <v>999</v>
      </c>
      <c r="U18" s="2" t="s">
        <v>969</v>
      </c>
      <c r="W18" s="3">
        <v>36</v>
      </c>
      <c r="X18" s="2" t="s">
        <v>1027</v>
      </c>
      <c r="Y18" s="2">
        <v>0</v>
      </c>
    </row>
    <row r="19" spans="1:29" x14ac:dyDescent="0.25">
      <c r="A19" s="47" t="s">
        <v>806</v>
      </c>
      <c r="B19" s="47"/>
      <c r="C19" s="47"/>
      <c r="D19" s="47" t="s">
        <v>713</v>
      </c>
      <c r="E19" s="47" t="s">
        <v>807</v>
      </c>
      <c r="F19" s="47" t="s">
        <v>859</v>
      </c>
      <c r="G19" s="47" t="s">
        <v>682</v>
      </c>
      <c r="H19" s="47" t="s">
        <v>712</v>
      </c>
      <c r="I19" s="47">
        <v>29.5</v>
      </c>
      <c r="J19" s="48"/>
      <c r="K19" s="47"/>
      <c r="L19" s="47"/>
      <c r="M19" s="47"/>
      <c r="N19" s="47"/>
      <c r="O19" s="47"/>
      <c r="P19" s="2" t="s">
        <v>1050</v>
      </c>
      <c r="T19" s="2" t="s">
        <v>1000</v>
      </c>
      <c r="U19" s="2" t="s">
        <v>970</v>
      </c>
      <c r="W19" s="3">
        <v>52</v>
      </c>
      <c r="X19" s="2" t="s">
        <v>1027</v>
      </c>
      <c r="Y19" s="2">
        <v>0</v>
      </c>
    </row>
    <row r="20" spans="1:29" x14ac:dyDescent="0.25">
      <c r="A20" s="47" t="s">
        <v>808</v>
      </c>
      <c r="B20" s="47"/>
      <c r="C20" s="47"/>
      <c r="D20" s="47" t="s">
        <v>845</v>
      </c>
      <c r="E20" s="47" t="s">
        <v>785</v>
      </c>
      <c r="F20" s="47" t="s">
        <v>860</v>
      </c>
      <c r="G20" s="47" t="s">
        <v>682</v>
      </c>
      <c r="H20" s="47" t="s">
        <v>711</v>
      </c>
      <c r="I20" s="47">
        <v>26</v>
      </c>
      <c r="J20" s="48"/>
      <c r="K20" s="47"/>
      <c r="L20" s="47"/>
      <c r="M20" s="47"/>
      <c r="N20" s="47"/>
      <c r="O20" s="47"/>
      <c r="P20" s="2" t="s">
        <v>786</v>
      </c>
      <c r="T20" s="2" t="s">
        <v>1001</v>
      </c>
      <c r="U20" s="2" t="s">
        <v>971</v>
      </c>
      <c r="W20" s="3">
        <v>58</v>
      </c>
      <c r="X20" s="2" t="s">
        <v>1027</v>
      </c>
      <c r="Y20" s="2">
        <v>0</v>
      </c>
    </row>
    <row r="21" spans="1:29" x14ac:dyDescent="0.25">
      <c r="A21" s="47" t="s">
        <v>710</v>
      </c>
      <c r="B21" s="47"/>
      <c r="C21" s="47"/>
      <c r="D21" s="47" t="s">
        <v>845</v>
      </c>
      <c r="E21" s="47" t="s">
        <v>787</v>
      </c>
      <c r="F21" s="47" t="s">
        <v>492</v>
      </c>
      <c r="G21" s="47" t="s">
        <v>682</v>
      </c>
      <c r="H21" s="47" t="s">
        <v>709</v>
      </c>
      <c r="I21" s="47">
        <v>42.3</v>
      </c>
      <c r="J21" s="48"/>
      <c r="K21" s="47"/>
      <c r="L21" s="47"/>
      <c r="M21" s="47"/>
      <c r="N21" s="47"/>
      <c r="O21" s="47"/>
      <c r="P21" s="2" t="s">
        <v>1051</v>
      </c>
      <c r="T21" s="2" t="s">
        <v>1002</v>
      </c>
      <c r="U21" s="2" t="s">
        <v>972</v>
      </c>
      <c r="W21" s="3">
        <v>40</v>
      </c>
      <c r="X21" s="2" t="s">
        <v>1027</v>
      </c>
      <c r="Y21" s="2">
        <v>0</v>
      </c>
    </row>
    <row r="22" spans="1:29" x14ac:dyDescent="0.25">
      <c r="A22" s="47" t="s">
        <v>809</v>
      </c>
      <c r="B22" s="47"/>
      <c r="C22" s="47"/>
      <c r="D22" s="47" t="s">
        <v>845</v>
      </c>
      <c r="E22" s="47" t="s">
        <v>788</v>
      </c>
      <c r="F22" s="47" t="s">
        <v>495</v>
      </c>
      <c r="G22" s="47" t="s">
        <v>682</v>
      </c>
      <c r="H22" s="47" t="s">
        <v>707</v>
      </c>
      <c r="I22" s="47">
        <v>38.700000000000003</v>
      </c>
      <c r="J22" s="48"/>
      <c r="K22" s="47"/>
      <c r="L22" s="47"/>
      <c r="M22" s="47"/>
      <c r="N22" s="47"/>
      <c r="O22" s="47"/>
      <c r="P22" s="2" t="s">
        <v>708</v>
      </c>
      <c r="T22" s="2" t="s">
        <v>1003</v>
      </c>
      <c r="U22" s="2" t="s">
        <v>973</v>
      </c>
      <c r="W22" s="3">
        <v>24</v>
      </c>
      <c r="X22" s="2" t="s">
        <v>1029</v>
      </c>
      <c r="Y22" s="2">
        <v>55</v>
      </c>
    </row>
    <row r="23" spans="1:29" x14ac:dyDescent="0.25">
      <c r="A23" s="47" t="s">
        <v>810</v>
      </c>
      <c r="B23" s="47"/>
      <c r="C23" s="47"/>
      <c r="D23" s="47" t="s">
        <v>845</v>
      </c>
      <c r="E23" s="47" t="s">
        <v>790</v>
      </c>
      <c r="F23" s="47" t="s">
        <v>478</v>
      </c>
      <c r="G23" s="47" t="s">
        <v>682</v>
      </c>
      <c r="H23" s="47" t="s">
        <v>706</v>
      </c>
      <c r="I23" s="47">
        <v>40</v>
      </c>
      <c r="J23" s="48"/>
      <c r="K23" s="47"/>
      <c r="L23" s="47"/>
      <c r="M23" s="47"/>
      <c r="N23" s="47"/>
      <c r="O23" s="47"/>
      <c r="P23" s="2" t="s">
        <v>1052</v>
      </c>
      <c r="T23" s="2" t="s">
        <v>1004</v>
      </c>
      <c r="U23" s="2" t="s">
        <v>974</v>
      </c>
      <c r="W23" s="3">
        <v>41</v>
      </c>
      <c r="X23" s="2" t="s">
        <v>1027</v>
      </c>
      <c r="Y23" s="2">
        <v>0</v>
      </c>
    </row>
    <row r="24" spans="1:29" x14ac:dyDescent="0.25">
      <c r="A24" s="47" t="s">
        <v>705</v>
      </c>
      <c r="B24" s="47"/>
      <c r="C24" s="47"/>
      <c r="D24" s="47" t="s">
        <v>845</v>
      </c>
      <c r="E24" s="47" t="s">
        <v>792</v>
      </c>
      <c r="F24" s="47" t="s">
        <v>456</v>
      </c>
      <c r="G24" s="47" t="s">
        <v>682</v>
      </c>
      <c r="H24" s="47" t="s">
        <v>704</v>
      </c>
      <c r="I24" s="47">
        <v>30</v>
      </c>
      <c r="J24" s="48"/>
      <c r="K24" s="47"/>
      <c r="L24" s="47"/>
      <c r="M24" s="47"/>
      <c r="N24" s="47"/>
      <c r="O24" s="47"/>
      <c r="P24" s="2" t="s">
        <v>1053</v>
      </c>
      <c r="T24" s="2" t="s">
        <v>1005</v>
      </c>
      <c r="U24" s="2" t="s">
        <v>975</v>
      </c>
      <c r="W24" s="3">
        <v>14</v>
      </c>
      <c r="X24" s="2" t="s">
        <v>1027</v>
      </c>
      <c r="Y24" s="2">
        <v>0</v>
      </c>
    </row>
    <row r="25" spans="1:29" x14ac:dyDescent="0.25">
      <c r="A25" s="47" t="s">
        <v>811</v>
      </c>
      <c r="B25" s="47"/>
      <c r="C25" s="47"/>
      <c r="D25" s="47" t="s">
        <v>845</v>
      </c>
      <c r="E25" s="47" t="s">
        <v>794</v>
      </c>
      <c r="F25" s="47" t="s">
        <v>445</v>
      </c>
      <c r="G25" s="47" t="s">
        <v>682</v>
      </c>
      <c r="H25" s="47" t="s">
        <v>703</v>
      </c>
      <c r="I25" s="47">
        <v>25</v>
      </c>
      <c r="J25" s="48"/>
      <c r="K25" s="47"/>
      <c r="L25" s="47"/>
      <c r="M25" s="47"/>
      <c r="N25" s="47"/>
      <c r="O25" s="47"/>
      <c r="P25" s="2" t="s">
        <v>1054</v>
      </c>
      <c r="T25" s="2" t="s">
        <v>1006</v>
      </c>
      <c r="U25" s="2" t="s">
        <v>976</v>
      </c>
      <c r="W25" s="3">
        <v>5</v>
      </c>
      <c r="X25" s="2" t="s">
        <v>1029</v>
      </c>
      <c r="Y25" s="2">
        <v>55</v>
      </c>
    </row>
    <row r="26" spans="1:29" x14ac:dyDescent="0.25">
      <c r="A26" s="47" t="s">
        <v>812</v>
      </c>
      <c r="B26" s="47"/>
      <c r="C26" s="47"/>
      <c r="D26" s="47" t="s">
        <v>847</v>
      </c>
      <c r="E26" s="47" t="s">
        <v>813</v>
      </c>
      <c r="F26" s="47" t="s">
        <v>861</v>
      </c>
      <c r="G26" s="47" t="s">
        <v>682</v>
      </c>
      <c r="H26" s="47" t="s">
        <v>701</v>
      </c>
      <c r="I26" s="47">
        <v>38.5</v>
      </c>
      <c r="J26" s="48"/>
      <c r="K26" s="47"/>
      <c r="L26" s="47"/>
      <c r="M26" s="47"/>
      <c r="N26" s="47"/>
      <c r="O26" s="47"/>
      <c r="P26" s="2" t="s">
        <v>702</v>
      </c>
      <c r="T26" s="2" t="s">
        <v>700</v>
      </c>
      <c r="U26" s="2" t="s">
        <v>977</v>
      </c>
      <c r="W26" s="3">
        <v>22</v>
      </c>
      <c r="X26" s="2" t="s">
        <v>1027</v>
      </c>
      <c r="Y26" s="2">
        <v>0</v>
      </c>
    </row>
    <row r="27" spans="1:29" x14ac:dyDescent="0.25">
      <c r="A27" s="47" t="s">
        <v>814</v>
      </c>
      <c r="B27" s="47"/>
      <c r="C27" s="47"/>
      <c r="D27" s="47" t="s">
        <v>842</v>
      </c>
      <c r="E27" s="47" t="s">
        <v>815</v>
      </c>
      <c r="F27" s="53" t="s">
        <v>862</v>
      </c>
      <c r="G27" s="47" t="s">
        <v>682</v>
      </c>
      <c r="H27" s="47" t="s">
        <v>699</v>
      </c>
      <c r="I27" s="47">
        <v>31.3</v>
      </c>
      <c r="J27" s="48"/>
      <c r="K27" s="47"/>
      <c r="L27" s="47"/>
      <c r="M27" s="47"/>
      <c r="N27" s="47"/>
      <c r="O27" s="47"/>
      <c r="P27" s="2" t="s">
        <v>1055</v>
      </c>
      <c r="T27" s="2" t="s">
        <v>1007</v>
      </c>
      <c r="U27" s="2" t="s">
        <v>978</v>
      </c>
      <c r="W27" s="3">
        <v>4</v>
      </c>
      <c r="X27" s="2" t="s">
        <v>1029</v>
      </c>
      <c r="Y27" s="2">
        <v>55</v>
      </c>
    </row>
    <row r="28" spans="1:29" x14ac:dyDescent="0.25">
      <c r="A28" s="47" t="s">
        <v>697</v>
      </c>
      <c r="B28" s="47"/>
      <c r="C28" s="47"/>
      <c r="D28" s="47" t="s">
        <v>848</v>
      </c>
      <c r="E28" s="47" t="s">
        <v>815</v>
      </c>
      <c r="F28" s="47" t="s">
        <v>863</v>
      </c>
      <c r="G28" s="47" t="s">
        <v>682</v>
      </c>
      <c r="H28" s="47" t="s">
        <v>696</v>
      </c>
      <c r="I28" s="47">
        <v>20</v>
      </c>
      <c r="J28" s="48"/>
      <c r="K28" s="47"/>
      <c r="L28" s="47"/>
      <c r="M28" s="47"/>
      <c r="N28" s="47"/>
      <c r="O28" s="47"/>
      <c r="P28" s="2" t="s">
        <v>698</v>
      </c>
      <c r="T28" s="2" t="s">
        <v>694</v>
      </c>
      <c r="U28" s="2" t="s">
        <v>979</v>
      </c>
      <c r="W28" s="3">
        <v>5</v>
      </c>
      <c r="X28" s="2" t="s">
        <v>1027</v>
      </c>
      <c r="Y28" s="2">
        <v>0</v>
      </c>
    </row>
    <row r="29" spans="1:29" x14ac:dyDescent="0.25">
      <c r="A29" s="47" t="s">
        <v>816</v>
      </c>
      <c r="B29" s="47"/>
      <c r="C29" s="47"/>
      <c r="D29" s="47" t="s">
        <v>843</v>
      </c>
      <c r="E29" s="47" t="s">
        <v>817</v>
      </c>
      <c r="F29" s="47" t="s">
        <v>436</v>
      </c>
      <c r="G29" s="47" t="s">
        <v>682</v>
      </c>
      <c r="H29" s="47" t="s">
        <v>693</v>
      </c>
      <c r="I29" s="47">
        <v>28.8</v>
      </c>
      <c r="J29" s="48"/>
      <c r="K29" s="47"/>
      <c r="L29" s="47"/>
      <c r="M29" s="47"/>
      <c r="N29" s="47"/>
      <c r="O29" s="47"/>
      <c r="P29" s="2" t="s">
        <v>695</v>
      </c>
      <c r="T29" s="2" t="s">
        <v>691</v>
      </c>
      <c r="U29" s="2" t="s">
        <v>980</v>
      </c>
      <c r="W29" s="3">
        <v>70</v>
      </c>
      <c r="X29" s="2" t="s">
        <v>1027</v>
      </c>
      <c r="Y29" s="2">
        <v>0</v>
      </c>
    </row>
    <row r="30" spans="1:29" x14ac:dyDescent="0.25">
      <c r="A30" s="47" t="s">
        <v>818</v>
      </c>
      <c r="B30" s="47"/>
      <c r="C30" s="47"/>
      <c r="D30" s="47" t="s">
        <v>846</v>
      </c>
      <c r="E30" s="47" t="s">
        <v>819</v>
      </c>
      <c r="F30" s="47" t="s">
        <v>427</v>
      </c>
      <c r="G30" s="47" t="s">
        <v>682</v>
      </c>
      <c r="H30" s="47" t="s">
        <v>690</v>
      </c>
      <c r="I30" s="47">
        <v>30.5</v>
      </c>
      <c r="J30" s="48"/>
      <c r="K30" s="47"/>
      <c r="L30" s="47"/>
      <c r="M30" s="47"/>
      <c r="N30" s="47"/>
      <c r="O30" s="47"/>
      <c r="P30" s="2" t="s">
        <v>692</v>
      </c>
      <c r="T30" s="2" t="s">
        <v>1008</v>
      </c>
      <c r="U30" s="2" t="s">
        <v>981</v>
      </c>
      <c r="W30" s="3">
        <v>44</v>
      </c>
      <c r="X30" s="2" t="s">
        <v>1027</v>
      </c>
      <c r="Y30" s="2">
        <v>0</v>
      </c>
    </row>
    <row r="31" spans="1:29" x14ac:dyDescent="0.25">
      <c r="A31" s="47" t="s">
        <v>820</v>
      </c>
      <c r="B31" s="47"/>
      <c r="C31" s="47"/>
      <c r="D31" s="47" t="s">
        <v>846</v>
      </c>
      <c r="E31" s="47" t="s">
        <v>821</v>
      </c>
      <c r="F31" s="47" t="s">
        <v>864</v>
      </c>
      <c r="G31" s="47" t="s">
        <v>682</v>
      </c>
      <c r="H31" s="47" t="s">
        <v>688</v>
      </c>
      <c r="I31" s="47">
        <v>23.6</v>
      </c>
      <c r="J31" s="48"/>
      <c r="K31" s="47"/>
      <c r="L31" s="47"/>
      <c r="M31" s="47"/>
      <c r="N31" s="47"/>
      <c r="O31" s="47"/>
      <c r="P31" s="2" t="s">
        <v>689</v>
      </c>
      <c r="T31" s="2" t="s">
        <v>1009</v>
      </c>
      <c r="U31" s="2" t="s">
        <v>982</v>
      </c>
      <c r="W31" s="3">
        <v>55</v>
      </c>
      <c r="X31" s="2" t="s">
        <v>1028</v>
      </c>
      <c r="Y31" s="2">
        <v>13</v>
      </c>
    </row>
    <row r="32" spans="1:29" x14ac:dyDescent="0.25">
      <c r="A32" s="47" t="s">
        <v>822</v>
      </c>
      <c r="B32" s="47"/>
      <c r="C32" s="47"/>
      <c r="D32" s="47" t="s">
        <v>846</v>
      </c>
      <c r="E32" s="47" t="s">
        <v>823</v>
      </c>
      <c r="F32" s="47" t="s">
        <v>865</v>
      </c>
      <c r="G32" s="47" t="s">
        <v>682</v>
      </c>
      <c r="H32" s="47" t="s">
        <v>687</v>
      </c>
      <c r="I32" s="47">
        <v>23.7</v>
      </c>
      <c r="J32" s="48"/>
      <c r="K32" s="47"/>
      <c r="L32" s="47"/>
      <c r="M32" s="47"/>
      <c r="N32" s="47"/>
      <c r="O32" s="47"/>
      <c r="P32" s="2" t="s">
        <v>1056</v>
      </c>
      <c r="T32" s="2" t="s">
        <v>1010</v>
      </c>
      <c r="U32" s="2" t="s">
        <v>983</v>
      </c>
      <c r="W32" s="3">
        <v>70</v>
      </c>
      <c r="X32" s="2" t="s">
        <v>1028</v>
      </c>
      <c r="Y32" s="2">
        <v>13</v>
      </c>
    </row>
    <row r="33" spans="1:25" x14ac:dyDescent="0.25">
      <c r="A33" s="47" t="s">
        <v>824</v>
      </c>
      <c r="B33" s="47"/>
      <c r="C33" s="47"/>
      <c r="D33" s="47" t="s">
        <v>846</v>
      </c>
      <c r="E33" s="47" t="s">
        <v>825</v>
      </c>
      <c r="F33" s="47" t="s">
        <v>866</v>
      </c>
      <c r="G33" s="47" t="s">
        <v>682</v>
      </c>
      <c r="H33" s="47" t="s">
        <v>686</v>
      </c>
      <c r="I33" s="47">
        <v>28.8</v>
      </c>
      <c r="J33" s="48"/>
      <c r="K33" s="47"/>
      <c r="L33" s="47"/>
      <c r="M33" s="47"/>
      <c r="N33" s="47"/>
      <c r="O33" s="47"/>
      <c r="P33" s="2" t="s">
        <v>1057</v>
      </c>
      <c r="T33" s="2" t="s">
        <v>1011</v>
      </c>
      <c r="U33" s="2" t="s">
        <v>984</v>
      </c>
      <c r="W33" s="3">
        <v>13</v>
      </c>
      <c r="X33" s="2" t="s">
        <v>1029</v>
      </c>
      <c r="Y33" s="2">
        <v>55</v>
      </c>
    </row>
    <row r="34" spans="1:25" x14ac:dyDescent="0.25">
      <c r="A34" s="47" t="s">
        <v>826</v>
      </c>
      <c r="B34" s="47"/>
      <c r="C34" s="47"/>
      <c r="D34" s="47"/>
      <c r="E34" s="47" t="s">
        <v>1027</v>
      </c>
      <c r="F34" s="47" t="s">
        <v>400</v>
      </c>
      <c r="G34" s="47" t="s">
        <v>682</v>
      </c>
      <c r="H34" s="47" t="s">
        <v>685</v>
      </c>
      <c r="I34" s="47">
        <v>33.200000000000003</v>
      </c>
      <c r="J34" s="48"/>
      <c r="K34" s="47"/>
      <c r="L34" s="47"/>
      <c r="M34" s="47"/>
      <c r="N34" s="47"/>
      <c r="O34" s="47"/>
      <c r="P34" s="2" t="s">
        <v>1058</v>
      </c>
      <c r="T34" s="2" t="s">
        <v>1012</v>
      </c>
      <c r="U34" s="2" t="s">
        <v>940</v>
      </c>
      <c r="X34" s="2" t="s">
        <v>1027</v>
      </c>
      <c r="Y34" s="2">
        <v>0</v>
      </c>
    </row>
    <row r="35" spans="1:25" x14ac:dyDescent="0.25">
      <c r="A35" s="47"/>
      <c r="B35" s="47"/>
      <c r="C35" s="47"/>
      <c r="D35" s="47"/>
      <c r="E35" s="47"/>
      <c r="F35" s="47" t="s">
        <v>397</v>
      </c>
      <c r="G35" s="47" t="s">
        <v>682</v>
      </c>
      <c r="H35" s="47" t="s">
        <v>683</v>
      </c>
      <c r="I35" s="47">
        <v>33.200000000000003</v>
      </c>
      <c r="J35" s="48"/>
      <c r="K35" s="47"/>
      <c r="L35" s="47"/>
      <c r="M35" s="47"/>
      <c r="N35" s="47"/>
      <c r="O35" s="47"/>
      <c r="P35" s="2" t="s">
        <v>684</v>
      </c>
      <c r="T35" s="2" t="s">
        <v>1013</v>
      </c>
      <c r="X35" s="2" t="s">
        <v>1027</v>
      </c>
      <c r="Y35" s="2">
        <v>0</v>
      </c>
    </row>
    <row r="36" spans="1:25" x14ac:dyDescent="0.25">
      <c r="A36" s="47"/>
      <c r="B36" s="47"/>
      <c r="C36" s="47"/>
      <c r="D36" s="47"/>
      <c r="E36" s="47"/>
      <c r="F36" s="47" t="s">
        <v>394</v>
      </c>
      <c r="G36" s="47" t="s">
        <v>682</v>
      </c>
      <c r="H36" s="47" t="s">
        <v>681</v>
      </c>
      <c r="I36" s="47">
        <v>34.4</v>
      </c>
      <c r="J36" s="48"/>
      <c r="K36" s="47"/>
      <c r="L36" s="47"/>
      <c r="M36" s="47"/>
      <c r="N36" s="47"/>
      <c r="O36" s="47"/>
      <c r="P36" s="2" t="s">
        <v>1059</v>
      </c>
      <c r="T36" s="2" t="s">
        <v>1014</v>
      </c>
      <c r="X36" s="2" t="s">
        <v>1027</v>
      </c>
      <c r="Y36" s="2">
        <v>0</v>
      </c>
    </row>
    <row r="37" spans="1:25" x14ac:dyDescent="0.25">
      <c r="A37" s="47"/>
      <c r="B37" s="47"/>
      <c r="C37" s="47"/>
      <c r="D37" s="47"/>
      <c r="E37" s="47"/>
      <c r="F37" s="47" t="s">
        <v>392</v>
      </c>
      <c r="G37" s="47" t="s">
        <v>671</v>
      </c>
      <c r="H37" s="47" t="s">
        <v>679</v>
      </c>
      <c r="I37" s="47">
        <v>42.4</v>
      </c>
      <c r="J37" s="48"/>
      <c r="K37" s="47"/>
      <c r="L37" s="47"/>
      <c r="M37" s="47"/>
      <c r="N37" s="47"/>
      <c r="O37" s="47"/>
      <c r="P37" s="2" t="s">
        <v>680</v>
      </c>
      <c r="T37" s="2" t="s">
        <v>1015</v>
      </c>
      <c r="X37" s="2" t="s">
        <v>1027</v>
      </c>
      <c r="Y37" s="2">
        <v>0</v>
      </c>
    </row>
    <row r="38" spans="1:25" x14ac:dyDescent="0.25">
      <c r="A38" s="47"/>
      <c r="B38" s="47"/>
      <c r="C38" s="47"/>
      <c r="D38" s="47"/>
      <c r="E38" s="47"/>
      <c r="F38" s="47" t="s">
        <v>351</v>
      </c>
      <c r="G38" s="47" t="s">
        <v>671</v>
      </c>
      <c r="H38" s="47" t="s">
        <v>677</v>
      </c>
      <c r="I38" s="47">
        <v>26.9</v>
      </c>
      <c r="J38" s="48"/>
      <c r="K38" s="47"/>
      <c r="L38" s="47"/>
      <c r="M38" s="47"/>
      <c r="N38" s="47"/>
      <c r="O38" s="47"/>
      <c r="P38" s="2" t="s">
        <v>678</v>
      </c>
      <c r="T38" s="2" t="s">
        <v>1016</v>
      </c>
      <c r="X38" s="2" t="s">
        <v>1027</v>
      </c>
      <c r="Y38" s="2">
        <v>0</v>
      </c>
    </row>
    <row r="39" spans="1:25" x14ac:dyDescent="0.25">
      <c r="A39" s="47"/>
      <c r="B39" s="47"/>
      <c r="C39" s="47"/>
      <c r="D39" s="47"/>
      <c r="E39" s="47"/>
      <c r="F39" s="47" t="s">
        <v>867</v>
      </c>
      <c r="G39" s="47" t="s">
        <v>671</v>
      </c>
      <c r="H39" s="47" t="s">
        <v>675</v>
      </c>
      <c r="I39" s="47">
        <v>24</v>
      </c>
      <c r="J39" s="48"/>
      <c r="K39" s="47"/>
      <c r="L39" s="47"/>
      <c r="M39" s="47"/>
      <c r="N39" s="47"/>
      <c r="O39" s="47"/>
      <c r="P39" s="2" t="s">
        <v>676</v>
      </c>
      <c r="T39" s="2" t="s">
        <v>1017</v>
      </c>
      <c r="X39" s="2" t="s">
        <v>1027</v>
      </c>
      <c r="Y39" s="2">
        <v>0</v>
      </c>
    </row>
    <row r="40" spans="1:25" x14ac:dyDescent="0.25">
      <c r="A40" s="47"/>
      <c r="B40" s="47"/>
      <c r="C40" s="47"/>
      <c r="D40" s="47"/>
      <c r="E40" s="47"/>
      <c r="F40" s="47" t="s">
        <v>868</v>
      </c>
      <c r="G40" s="47" t="s">
        <v>671</v>
      </c>
      <c r="H40" s="47" t="s">
        <v>673</v>
      </c>
      <c r="I40" s="47">
        <v>27</v>
      </c>
      <c r="J40" s="48"/>
      <c r="K40" s="47"/>
      <c r="L40" s="47"/>
      <c r="M40" s="47"/>
      <c r="N40" s="47"/>
      <c r="O40" s="47"/>
      <c r="P40" s="2" t="s">
        <v>674</v>
      </c>
      <c r="T40" s="2" t="s">
        <v>1018</v>
      </c>
      <c r="X40" s="2" t="s">
        <v>1030</v>
      </c>
      <c r="Y40" s="2">
        <v>12</v>
      </c>
    </row>
    <row r="41" spans="1:25" x14ac:dyDescent="0.25">
      <c r="A41" s="47"/>
      <c r="B41" s="47"/>
      <c r="C41" s="47"/>
      <c r="D41" s="47"/>
      <c r="E41" s="47"/>
      <c r="F41" s="47" t="s">
        <v>869</v>
      </c>
      <c r="G41" s="47" t="s">
        <v>671</v>
      </c>
      <c r="H41" s="47" t="s">
        <v>672</v>
      </c>
      <c r="I41" s="47">
        <v>51.7</v>
      </c>
      <c r="J41" s="48"/>
      <c r="K41" s="47"/>
      <c r="L41" s="47"/>
      <c r="M41" s="47"/>
      <c r="N41" s="47"/>
      <c r="O41" s="47"/>
      <c r="P41" s="2" t="s">
        <v>1060</v>
      </c>
      <c r="T41" s="2" t="s">
        <v>1019</v>
      </c>
      <c r="X41" s="2" t="s">
        <v>1030</v>
      </c>
      <c r="Y41" s="2">
        <v>12</v>
      </c>
    </row>
    <row r="42" spans="1:25" x14ac:dyDescent="0.25">
      <c r="A42" s="47"/>
      <c r="B42" s="47"/>
      <c r="C42" s="47"/>
      <c r="D42" s="47"/>
      <c r="E42" s="47"/>
      <c r="F42" s="47" t="s">
        <v>309</v>
      </c>
      <c r="G42" s="47" t="s">
        <v>671</v>
      </c>
      <c r="H42" s="47" t="s">
        <v>670</v>
      </c>
      <c r="I42" s="47">
        <v>34.93</v>
      </c>
      <c r="J42" s="48"/>
      <c r="K42" s="47"/>
      <c r="L42" s="47"/>
      <c r="M42" s="47"/>
      <c r="N42" s="47"/>
      <c r="O42" s="47"/>
      <c r="P42" s="2" t="s">
        <v>445</v>
      </c>
      <c r="T42" s="2" t="s">
        <v>1020</v>
      </c>
      <c r="X42" s="2" t="s">
        <v>1029</v>
      </c>
      <c r="Y42" s="2">
        <v>55</v>
      </c>
    </row>
    <row r="43" spans="1:25" x14ac:dyDescent="0.25">
      <c r="A43" s="47"/>
      <c r="B43" s="47"/>
      <c r="C43" s="47"/>
      <c r="D43" s="47"/>
      <c r="E43" s="47"/>
      <c r="F43" s="47" t="s">
        <v>870</v>
      </c>
      <c r="G43" s="47" t="s">
        <v>669</v>
      </c>
      <c r="H43" s="47" t="s">
        <v>668</v>
      </c>
      <c r="I43" s="47" t="s">
        <v>19</v>
      </c>
      <c r="J43" s="48"/>
      <c r="K43" s="47"/>
      <c r="L43" s="47"/>
      <c r="M43" s="47"/>
      <c r="N43" s="47"/>
      <c r="O43" s="47"/>
      <c r="P43" s="2" t="s">
        <v>1061</v>
      </c>
      <c r="T43" s="2" t="s">
        <v>1021</v>
      </c>
      <c r="X43" s="2" t="s">
        <v>1028</v>
      </c>
      <c r="Y43" s="2">
        <v>13</v>
      </c>
    </row>
    <row r="44" spans="1:25" x14ac:dyDescent="0.25">
      <c r="A44" s="47"/>
      <c r="B44" s="47"/>
      <c r="C44" s="47"/>
      <c r="D44" s="47"/>
      <c r="E44" s="47"/>
      <c r="F44" s="47" t="s">
        <v>871</v>
      </c>
      <c r="G44" s="47" t="s">
        <v>641</v>
      </c>
      <c r="H44" s="47" t="s">
        <v>666</v>
      </c>
      <c r="I44" s="47">
        <v>42.3</v>
      </c>
      <c r="J44" s="48"/>
      <c r="K44" s="47"/>
      <c r="L44" s="47"/>
      <c r="M44" s="47"/>
      <c r="N44" s="47"/>
      <c r="O44" s="47"/>
      <c r="P44" s="2" t="s">
        <v>667</v>
      </c>
      <c r="T44" s="2"/>
    </row>
    <row r="45" spans="1:25" x14ac:dyDescent="0.25">
      <c r="A45" s="47"/>
      <c r="B45" s="47"/>
      <c r="C45" s="47"/>
      <c r="D45" s="47"/>
      <c r="E45" s="47"/>
      <c r="F45" s="47" t="s">
        <v>287</v>
      </c>
      <c r="G45" s="47" t="s">
        <v>641</v>
      </c>
      <c r="H45" s="47" t="s">
        <v>665</v>
      </c>
      <c r="I45" s="47">
        <v>42</v>
      </c>
      <c r="J45" s="48"/>
      <c r="K45" s="47"/>
      <c r="L45" s="47"/>
      <c r="M45" s="47"/>
      <c r="N45" s="47"/>
      <c r="O45" s="47"/>
      <c r="P45" s="2" t="s">
        <v>1062</v>
      </c>
      <c r="T45" s="2"/>
    </row>
    <row r="46" spans="1:25" x14ac:dyDescent="0.25">
      <c r="A46" s="47"/>
      <c r="B46" s="47"/>
      <c r="C46" s="47"/>
      <c r="D46" s="47"/>
      <c r="E46" s="47"/>
      <c r="F46" s="47" t="s">
        <v>872</v>
      </c>
      <c r="G46" s="47" t="s">
        <v>641</v>
      </c>
      <c r="H46" s="47" t="s">
        <v>664</v>
      </c>
      <c r="I46" s="47">
        <v>43</v>
      </c>
      <c r="J46" s="48"/>
      <c r="K46" s="47"/>
      <c r="L46" s="47"/>
      <c r="M46" s="47"/>
      <c r="N46" s="47"/>
      <c r="O46" s="47"/>
      <c r="P46" s="2" t="s">
        <v>789</v>
      </c>
      <c r="T46" s="2"/>
    </row>
    <row r="47" spans="1:25" x14ac:dyDescent="0.25">
      <c r="A47" s="47"/>
      <c r="B47" s="47"/>
      <c r="C47" s="47"/>
      <c r="D47" s="47"/>
      <c r="E47" s="47"/>
      <c r="F47" s="47" t="s">
        <v>873</v>
      </c>
      <c r="G47" s="47" t="s">
        <v>641</v>
      </c>
      <c r="H47" s="47" t="s">
        <v>662</v>
      </c>
      <c r="I47" s="47">
        <v>51</v>
      </c>
      <c r="J47" s="48"/>
      <c r="K47" s="47"/>
      <c r="L47" s="47"/>
      <c r="M47" s="47"/>
      <c r="N47" s="47"/>
      <c r="O47" s="47"/>
      <c r="P47" s="2" t="s">
        <v>663</v>
      </c>
      <c r="T47" s="2"/>
    </row>
    <row r="48" spans="1:25" x14ac:dyDescent="0.25">
      <c r="A48" s="47"/>
      <c r="B48" s="47"/>
      <c r="C48" s="47"/>
      <c r="D48" s="47"/>
      <c r="E48" s="47"/>
      <c r="F48" s="47" t="s">
        <v>874</v>
      </c>
      <c r="G48" s="47" t="s">
        <v>641</v>
      </c>
      <c r="H48" s="47" t="s">
        <v>661</v>
      </c>
      <c r="I48" s="47">
        <v>51.8</v>
      </c>
      <c r="J48" s="48"/>
      <c r="K48" s="47"/>
      <c r="L48" s="47"/>
      <c r="M48" s="47"/>
      <c r="N48" s="47"/>
      <c r="O48" s="47"/>
      <c r="P48" s="2" t="s">
        <v>1063</v>
      </c>
      <c r="T48" s="2"/>
    </row>
    <row r="49" spans="1:20" x14ac:dyDescent="0.25">
      <c r="A49" s="47"/>
      <c r="B49" s="47"/>
      <c r="C49" s="47"/>
      <c r="D49" s="47"/>
      <c r="E49" s="47"/>
      <c r="F49" s="47" t="s">
        <v>250</v>
      </c>
      <c r="G49" s="47" t="s">
        <v>641</v>
      </c>
      <c r="H49" s="47" t="s">
        <v>660</v>
      </c>
      <c r="I49" s="47">
        <v>49</v>
      </c>
      <c r="J49" s="48"/>
      <c r="K49" s="47"/>
      <c r="L49" s="47"/>
      <c r="M49" s="47"/>
      <c r="N49" s="47"/>
      <c r="O49" s="47"/>
      <c r="P49" s="2" t="s">
        <v>793</v>
      </c>
      <c r="T49" s="2"/>
    </row>
    <row r="50" spans="1:20" x14ac:dyDescent="0.25">
      <c r="A50" s="47"/>
      <c r="B50" s="47"/>
      <c r="C50" s="47"/>
      <c r="D50" s="47"/>
      <c r="E50" s="47"/>
      <c r="F50" s="47" t="s">
        <v>875</v>
      </c>
      <c r="G50" s="47" t="s">
        <v>641</v>
      </c>
      <c r="H50" s="47" t="s">
        <v>659</v>
      </c>
      <c r="I50" s="47">
        <v>38</v>
      </c>
      <c r="J50" s="48"/>
      <c r="K50" s="47"/>
      <c r="L50" s="47"/>
      <c r="M50" s="47"/>
      <c r="N50" s="47"/>
      <c r="O50" s="47"/>
      <c r="P50" s="2" t="s">
        <v>795</v>
      </c>
      <c r="T50" s="2"/>
    </row>
    <row r="51" spans="1:20" x14ac:dyDescent="0.25">
      <c r="A51" s="47"/>
      <c r="B51" s="47"/>
      <c r="C51" s="47"/>
      <c r="D51" s="47"/>
      <c r="E51" s="47"/>
      <c r="F51" s="47" t="s">
        <v>876</v>
      </c>
      <c r="G51" s="47" t="s">
        <v>641</v>
      </c>
      <c r="H51" s="47" t="s">
        <v>657</v>
      </c>
      <c r="I51" s="47">
        <v>43</v>
      </c>
      <c r="J51" s="48"/>
      <c r="K51" s="47"/>
      <c r="L51" s="47"/>
      <c r="M51" s="47"/>
      <c r="N51" s="47"/>
      <c r="O51" s="47"/>
      <c r="P51" s="2" t="s">
        <v>658</v>
      </c>
      <c r="T51" s="2"/>
    </row>
    <row r="52" spans="1:20" x14ac:dyDescent="0.25">
      <c r="A52" s="47"/>
      <c r="B52" s="47"/>
      <c r="C52" s="47"/>
      <c r="D52" s="47"/>
      <c r="E52" s="47"/>
      <c r="F52" s="47" t="s">
        <v>877</v>
      </c>
      <c r="G52" s="47" t="s">
        <v>641</v>
      </c>
      <c r="H52" s="47" t="s">
        <v>655</v>
      </c>
      <c r="I52" s="47">
        <v>36.799999999999997</v>
      </c>
      <c r="J52" s="48"/>
      <c r="K52" s="47"/>
      <c r="L52" s="47"/>
      <c r="M52" s="47"/>
      <c r="N52" s="47"/>
      <c r="O52" s="47"/>
      <c r="P52" s="2" t="s">
        <v>656</v>
      </c>
      <c r="T52" s="2"/>
    </row>
    <row r="53" spans="1:20" x14ac:dyDescent="0.25">
      <c r="A53" s="47"/>
      <c r="B53" s="47"/>
      <c r="C53" s="47"/>
      <c r="D53" s="47"/>
      <c r="E53" s="47"/>
      <c r="F53" s="47" t="s">
        <v>878</v>
      </c>
      <c r="G53" s="47" t="s">
        <v>641</v>
      </c>
      <c r="H53" s="47" t="s">
        <v>654</v>
      </c>
      <c r="I53" s="47">
        <v>53.1</v>
      </c>
      <c r="J53" s="48"/>
      <c r="K53" s="47"/>
      <c r="L53" s="47"/>
      <c r="M53" s="47"/>
      <c r="N53" s="47"/>
      <c r="O53" s="47"/>
      <c r="P53" s="2" t="s">
        <v>1064</v>
      </c>
      <c r="T53" s="2"/>
    </row>
    <row r="54" spans="1:20" x14ac:dyDescent="0.25">
      <c r="A54" s="47"/>
      <c r="B54" s="47"/>
      <c r="C54" s="47"/>
      <c r="D54" s="47"/>
      <c r="E54" s="47"/>
      <c r="F54" s="47" t="s">
        <v>879</v>
      </c>
      <c r="G54" s="47" t="s">
        <v>641</v>
      </c>
      <c r="H54" s="47" t="s">
        <v>652</v>
      </c>
      <c r="I54" s="47">
        <v>41.9</v>
      </c>
      <c r="J54" s="48"/>
      <c r="K54" s="47"/>
      <c r="L54" s="47"/>
      <c r="M54" s="47"/>
      <c r="N54" s="47"/>
      <c r="O54" s="47"/>
      <c r="P54" s="2" t="s">
        <v>653</v>
      </c>
      <c r="T54" s="2"/>
    </row>
    <row r="55" spans="1:20" x14ac:dyDescent="0.25">
      <c r="A55" s="47"/>
      <c r="B55" s="47"/>
      <c r="C55" s="47"/>
      <c r="D55" s="47"/>
      <c r="E55" s="47"/>
      <c r="F55" s="47" t="s">
        <v>223</v>
      </c>
      <c r="G55" s="47" t="s">
        <v>641</v>
      </c>
      <c r="H55" s="47" t="s">
        <v>651</v>
      </c>
      <c r="I55" s="47">
        <v>45.2</v>
      </c>
      <c r="J55" s="48"/>
      <c r="K55" s="47"/>
      <c r="L55" s="47"/>
      <c r="M55" s="47"/>
      <c r="N55" s="47"/>
      <c r="O55" s="47"/>
      <c r="P55" s="2" t="s">
        <v>1065</v>
      </c>
      <c r="T55" s="2"/>
    </row>
    <row r="56" spans="1:20" x14ac:dyDescent="0.25">
      <c r="A56" s="47"/>
      <c r="B56" s="47"/>
      <c r="C56" s="47"/>
      <c r="D56" s="47"/>
      <c r="E56" s="47"/>
      <c r="F56" s="47" t="s">
        <v>880</v>
      </c>
      <c r="G56" s="47" t="s">
        <v>641</v>
      </c>
      <c r="H56" s="47" t="s">
        <v>649</v>
      </c>
      <c r="I56" s="47">
        <v>55</v>
      </c>
      <c r="J56" s="48"/>
      <c r="K56" s="47"/>
      <c r="L56" s="47"/>
      <c r="M56" s="47"/>
      <c r="N56" s="47"/>
      <c r="O56" s="47"/>
      <c r="P56" s="2" t="s">
        <v>650</v>
      </c>
      <c r="T56" s="2"/>
    </row>
    <row r="57" spans="1:20" x14ac:dyDescent="0.25">
      <c r="A57" s="47"/>
      <c r="B57" s="47"/>
      <c r="C57" s="47"/>
      <c r="D57" s="47"/>
      <c r="E57" s="47"/>
      <c r="F57" s="47" t="s">
        <v>881</v>
      </c>
      <c r="G57" s="47" t="s">
        <v>641</v>
      </c>
      <c r="H57" s="47" t="s">
        <v>648</v>
      </c>
      <c r="I57" s="47">
        <v>53</v>
      </c>
      <c r="J57" s="48"/>
      <c r="K57" s="47"/>
      <c r="L57" s="47"/>
      <c r="M57" s="47"/>
      <c r="N57" s="47"/>
      <c r="O57" s="47"/>
      <c r="P57" s="2" t="s">
        <v>1066</v>
      </c>
      <c r="T57" s="2"/>
    </row>
    <row r="58" spans="1:20" x14ac:dyDescent="0.25">
      <c r="A58" s="47"/>
      <c r="B58" s="47"/>
      <c r="C58" s="47"/>
      <c r="D58" s="47"/>
      <c r="E58" s="47"/>
      <c r="F58" s="47" t="s">
        <v>882</v>
      </c>
      <c r="G58" s="47" t="s">
        <v>641</v>
      </c>
      <c r="H58" s="47" t="s">
        <v>646</v>
      </c>
      <c r="I58" s="47">
        <v>48.2</v>
      </c>
      <c r="J58" s="48"/>
      <c r="K58" s="47"/>
      <c r="L58" s="47"/>
      <c r="M58" s="47"/>
      <c r="N58" s="47"/>
      <c r="O58" s="47"/>
      <c r="P58" s="2" t="s">
        <v>647</v>
      </c>
      <c r="T58" s="2"/>
    </row>
    <row r="59" spans="1:20" x14ac:dyDescent="0.25">
      <c r="A59" s="47"/>
      <c r="B59" s="47"/>
      <c r="C59" s="47"/>
      <c r="D59" s="47"/>
      <c r="E59" s="47"/>
      <c r="F59" s="47" t="s">
        <v>883</v>
      </c>
      <c r="G59" s="47" t="s">
        <v>641</v>
      </c>
      <c r="H59" s="47" t="s">
        <v>644</v>
      </c>
      <c r="I59" s="47">
        <v>56.2</v>
      </c>
      <c r="J59" s="48"/>
      <c r="K59" s="47"/>
      <c r="L59" s="47"/>
      <c r="M59" s="47"/>
      <c r="N59" s="47"/>
      <c r="O59" s="47"/>
      <c r="P59" s="2" t="s">
        <v>645</v>
      </c>
      <c r="T59" s="2"/>
    </row>
    <row r="60" spans="1:20" x14ac:dyDescent="0.25">
      <c r="A60" s="47"/>
      <c r="B60" s="47"/>
      <c r="C60" s="47"/>
      <c r="D60" s="47"/>
      <c r="E60" s="47"/>
      <c r="F60" s="47" t="s">
        <v>884</v>
      </c>
      <c r="G60" s="47" t="s">
        <v>641</v>
      </c>
      <c r="H60" s="47" t="s">
        <v>643</v>
      </c>
      <c r="I60" s="47">
        <v>21.7</v>
      </c>
      <c r="J60" s="48"/>
      <c r="K60" s="47"/>
      <c r="L60" s="47"/>
      <c r="M60" s="47"/>
      <c r="N60" s="47"/>
      <c r="O60" s="47"/>
      <c r="P60" s="2" t="s">
        <v>1067</v>
      </c>
      <c r="T60" s="2"/>
    </row>
    <row r="61" spans="1:20" x14ac:dyDescent="0.25">
      <c r="A61" s="47"/>
      <c r="B61" s="47"/>
      <c r="C61" s="47"/>
      <c r="D61" s="47"/>
      <c r="E61" s="47"/>
      <c r="F61" s="47" t="s">
        <v>885</v>
      </c>
      <c r="G61" s="47" t="s">
        <v>641</v>
      </c>
      <c r="H61" s="47" t="s">
        <v>640</v>
      </c>
      <c r="I61" s="47">
        <v>45.4</v>
      </c>
      <c r="J61" s="48"/>
      <c r="K61" s="47"/>
      <c r="L61" s="47"/>
      <c r="M61" s="47"/>
      <c r="N61" s="47"/>
      <c r="O61" s="47"/>
      <c r="P61" s="2" t="s">
        <v>642</v>
      </c>
      <c r="T61" s="2"/>
    </row>
    <row r="62" spans="1:20" x14ac:dyDescent="0.25">
      <c r="A62" s="47"/>
      <c r="B62" s="47"/>
      <c r="C62" s="47"/>
      <c r="D62" s="47"/>
      <c r="E62" s="47"/>
      <c r="F62" s="47" t="s">
        <v>886</v>
      </c>
      <c r="G62" s="47" t="s">
        <v>852</v>
      </c>
      <c r="H62" s="47" t="s">
        <v>639</v>
      </c>
      <c r="I62" s="47">
        <v>34.799999999999997</v>
      </c>
      <c r="J62" s="48"/>
      <c r="K62" s="47"/>
      <c r="L62" s="47"/>
      <c r="M62" s="47"/>
      <c r="N62" s="47"/>
      <c r="O62" s="47"/>
      <c r="P62" s="2" t="s">
        <v>798</v>
      </c>
      <c r="T62" s="2"/>
    </row>
    <row r="63" spans="1:20" x14ac:dyDescent="0.25">
      <c r="A63" s="47"/>
      <c r="B63" s="47"/>
      <c r="C63" s="47"/>
      <c r="D63" s="47"/>
      <c r="E63" s="47"/>
      <c r="F63" s="47" t="s">
        <v>887</v>
      </c>
      <c r="G63" s="47" t="s">
        <v>853</v>
      </c>
      <c r="H63" s="47" t="s">
        <v>638</v>
      </c>
      <c r="I63" s="47" t="s">
        <v>19</v>
      </c>
      <c r="J63" s="48"/>
      <c r="K63" s="47"/>
      <c r="L63" s="47"/>
      <c r="M63" s="47"/>
      <c r="N63" s="47"/>
      <c r="O63" s="47"/>
      <c r="P63" s="2" t="s">
        <v>800</v>
      </c>
      <c r="T63" s="2"/>
    </row>
    <row r="64" spans="1:20" x14ac:dyDescent="0.25">
      <c r="A64" s="47"/>
      <c r="B64" s="47"/>
      <c r="C64" s="47"/>
      <c r="D64" s="47"/>
      <c r="E64" s="47"/>
      <c r="F64" s="47" t="s">
        <v>888</v>
      </c>
      <c r="G64" s="47" t="s">
        <v>854</v>
      </c>
      <c r="H64" s="47" t="s">
        <v>637</v>
      </c>
      <c r="I64" s="47" t="s">
        <v>19</v>
      </c>
      <c r="J64" s="48"/>
      <c r="K64" s="47"/>
      <c r="L64" s="47"/>
      <c r="M64" s="47"/>
      <c r="N64" s="47"/>
      <c r="O64" s="47"/>
      <c r="P64" s="2" t="s">
        <v>1068</v>
      </c>
      <c r="T64" s="2"/>
    </row>
    <row r="65" spans="1:20" x14ac:dyDescent="0.25">
      <c r="A65" s="47"/>
      <c r="B65" s="47"/>
      <c r="C65" s="47"/>
      <c r="D65" s="47"/>
      <c r="E65" s="47"/>
      <c r="F65" s="47" t="s">
        <v>889</v>
      </c>
      <c r="G65" s="47" t="s">
        <v>856</v>
      </c>
      <c r="H65" s="47" t="s">
        <v>636</v>
      </c>
      <c r="I65" s="47">
        <v>40</v>
      </c>
      <c r="J65" s="48"/>
      <c r="K65" s="47"/>
      <c r="L65" s="47"/>
      <c r="M65" s="47"/>
      <c r="N65" s="47"/>
      <c r="O65" s="47"/>
      <c r="P65" s="2" t="s">
        <v>1069</v>
      </c>
      <c r="T65" s="2"/>
    </row>
    <row r="66" spans="1:20" x14ac:dyDescent="0.25">
      <c r="A66" s="47"/>
      <c r="B66" s="47"/>
      <c r="C66" s="47"/>
      <c r="D66" s="47"/>
      <c r="E66" s="47"/>
      <c r="F66" s="47" t="s">
        <v>890</v>
      </c>
      <c r="G66" s="47" t="s">
        <v>856</v>
      </c>
      <c r="H66" s="47" t="s">
        <v>634</v>
      </c>
      <c r="I66" s="47" t="s">
        <v>19</v>
      </c>
      <c r="J66" s="48"/>
      <c r="K66" s="47"/>
      <c r="L66" s="47"/>
      <c r="M66" s="47"/>
      <c r="N66" s="47"/>
      <c r="O66" s="47"/>
      <c r="P66" s="2" t="s">
        <v>635</v>
      </c>
      <c r="T66" s="2"/>
    </row>
    <row r="67" spans="1:20" x14ac:dyDescent="0.25">
      <c r="A67" s="47"/>
      <c r="B67" s="47"/>
      <c r="C67" s="47"/>
      <c r="D67" s="47"/>
      <c r="E67" s="47"/>
      <c r="F67" s="47" t="s">
        <v>1206</v>
      </c>
      <c r="G67" s="47" t="s">
        <v>855</v>
      </c>
      <c r="H67" s="47" t="s">
        <v>633</v>
      </c>
      <c r="I67" s="47">
        <v>22.6</v>
      </c>
      <c r="J67" s="48"/>
      <c r="K67" s="47"/>
      <c r="L67" s="47"/>
      <c r="M67" s="47"/>
      <c r="N67" s="47"/>
      <c r="O67" s="47"/>
      <c r="P67" s="2" t="s">
        <v>801</v>
      </c>
      <c r="T67" s="2"/>
    </row>
    <row r="68" spans="1:20" x14ac:dyDescent="0.25">
      <c r="A68" s="47"/>
      <c r="B68" s="47"/>
      <c r="C68" s="47"/>
      <c r="D68" s="47"/>
      <c r="E68" s="47"/>
      <c r="F68" s="47" t="s">
        <v>1207</v>
      </c>
      <c r="G68" s="47" t="s">
        <v>855</v>
      </c>
      <c r="H68" s="47" t="s">
        <v>631</v>
      </c>
      <c r="I68" s="47" t="s">
        <v>19</v>
      </c>
      <c r="J68" s="48"/>
      <c r="K68" s="47"/>
      <c r="L68" s="47"/>
      <c r="M68" s="47"/>
      <c r="N68" s="47"/>
      <c r="O68" s="47"/>
      <c r="P68" s="2" t="s">
        <v>632</v>
      </c>
      <c r="T68" s="2"/>
    </row>
    <row r="69" spans="1:20" x14ac:dyDescent="0.25">
      <c r="A69" s="47"/>
      <c r="B69" s="47"/>
      <c r="C69" s="47"/>
      <c r="D69" s="47"/>
      <c r="E69" s="47"/>
      <c r="F69" s="47" t="s">
        <v>892</v>
      </c>
      <c r="G69" s="47" t="s">
        <v>630</v>
      </c>
      <c r="H69" s="47" t="s">
        <v>629</v>
      </c>
      <c r="I69" s="47">
        <v>58.8</v>
      </c>
      <c r="J69" s="48"/>
      <c r="K69" s="47"/>
      <c r="L69" s="47"/>
      <c r="M69" s="47"/>
      <c r="N69" s="47"/>
      <c r="O69" s="47"/>
      <c r="P69" s="2" t="s">
        <v>802</v>
      </c>
      <c r="T69" s="2"/>
    </row>
    <row r="70" spans="1:20" x14ac:dyDescent="0.25">
      <c r="A70" s="47"/>
      <c r="B70" s="47"/>
      <c r="C70" s="47"/>
      <c r="D70" s="47"/>
      <c r="E70" s="47"/>
      <c r="F70" s="47" t="s">
        <v>893</v>
      </c>
      <c r="G70" s="47" t="s">
        <v>857</v>
      </c>
      <c r="H70" s="47" t="s">
        <v>628</v>
      </c>
      <c r="I70" s="47">
        <v>30.5</v>
      </c>
      <c r="J70" s="48"/>
      <c r="K70" s="47"/>
      <c r="L70" s="47"/>
      <c r="M70" s="47"/>
      <c r="N70" s="47"/>
      <c r="O70" s="47"/>
      <c r="P70" s="2" t="s">
        <v>1070</v>
      </c>
      <c r="T70" s="2"/>
    </row>
    <row r="71" spans="1:20" x14ac:dyDescent="0.25">
      <c r="A71" s="47"/>
      <c r="B71" s="47"/>
      <c r="C71" s="47"/>
      <c r="D71" s="47"/>
      <c r="E71" s="47"/>
      <c r="F71" s="47" t="s">
        <v>35</v>
      </c>
      <c r="G71" s="47" t="s">
        <v>857</v>
      </c>
      <c r="H71" s="47" t="s">
        <v>626</v>
      </c>
      <c r="I71" s="47">
        <v>25.1</v>
      </c>
      <c r="J71" s="48"/>
      <c r="K71" s="47"/>
      <c r="L71" s="47"/>
      <c r="M71" s="47"/>
      <c r="N71" s="47"/>
      <c r="O71" s="47"/>
      <c r="P71" s="2" t="s">
        <v>627</v>
      </c>
      <c r="T71" s="2"/>
    </row>
    <row r="72" spans="1:20" x14ac:dyDescent="0.25">
      <c r="A72" s="47"/>
      <c r="B72" s="47"/>
      <c r="C72" s="47"/>
      <c r="D72" s="47"/>
      <c r="E72" s="47"/>
      <c r="F72" s="47" t="s">
        <v>29</v>
      </c>
      <c r="G72" s="47" t="s">
        <v>857</v>
      </c>
      <c r="H72" s="47" t="s">
        <v>624</v>
      </c>
      <c r="I72" s="47">
        <v>20</v>
      </c>
      <c r="J72" s="48"/>
      <c r="K72" s="47"/>
      <c r="L72" s="47"/>
      <c r="M72" s="47"/>
      <c r="N72" s="47"/>
      <c r="O72" s="47"/>
      <c r="P72" s="2" t="s">
        <v>625</v>
      </c>
      <c r="T72" s="2"/>
    </row>
    <row r="73" spans="1:20" x14ac:dyDescent="0.25">
      <c r="A73" s="47"/>
      <c r="B73" s="47"/>
      <c r="C73" s="47"/>
      <c r="D73" s="47"/>
      <c r="E73" s="47"/>
      <c r="F73" s="47" t="s">
        <v>23</v>
      </c>
      <c r="G73" s="47" t="s">
        <v>857</v>
      </c>
      <c r="H73" s="47" t="s">
        <v>622</v>
      </c>
      <c r="I73" s="47">
        <v>42</v>
      </c>
      <c r="J73" s="48"/>
      <c r="K73" s="47"/>
      <c r="L73" s="47"/>
      <c r="M73" s="47"/>
      <c r="N73" s="47"/>
      <c r="O73" s="47"/>
      <c r="P73" s="2" t="s">
        <v>623</v>
      </c>
      <c r="T73" s="2"/>
    </row>
    <row r="74" spans="1:20" x14ac:dyDescent="0.25">
      <c r="A74" s="47"/>
      <c r="B74" s="47"/>
      <c r="C74" s="47"/>
      <c r="D74" s="47"/>
      <c r="E74" s="47"/>
      <c r="F74" s="47" t="s">
        <v>894</v>
      </c>
      <c r="G74" s="47" t="s">
        <v>857</v>
      </c>
      <c r="H74" s="47" t="s">
        <v>620</v>
      </c>
      <c r="I74" s="47">
        <v>20</v>
      </c>
      <c r="J74" s="48"/>
      <c r="K74" s="47"/>
      <c r="L74" s="47"/>
      <c r="M74" s="47"/>
      <c r="N74" s="47"/>
      <c r="O74" s="47"/>
      <c r="P74" s="2" t="s">
        <v>621</v>
      </c>
      <c r="T74" s="2"/>
    </row>
    <row r="75" spans="1:20" x14ac:dyDescent="0.25">
      <c r="A75" s="47"/>
      <c r="B75" s="47"/>
      <c r="C75" s="47"/>
      <c r="D75" s="47"/>
      <c r="E75" s="47"/>
      <c r="F75" s="47"/>
      <c r="G75" s="47" t="s">
        <v>857</v>
      </c>
      <c r="H75" s="47" t="s">
        <v>618</v>
      </c>
      <c r="I75" s="47">
        <v>19.600000000000001</v>
      </c>
      <c r="J75" s="48"/>
      <c r="K75" s="47"/>
      <c r="L75" s="47"/>
      <c r="M75" s="47"/>
      <c r="N75" s="47"/>
      <c r="O75" s="47"/>
      <c r="P75" s="2" t="s">
        <v>619</v>
      </c>
      <c r="T75" s="2"/>
    </row>
    <row r="76" spans="1:20" x14ac:dyDescent="0.25">
      <c r="A76" s="47"/>
      <c r="B76" s="47"/>
      <c r="C76" s="47"/>
      <c r="D76" s="47"/>
      <c r="E76" s="47"/>
      <c r="F76" s="47"/>
      <c r="G76" s="47" t="s">
        <v>857</v>
      </c>
      <c r="H76" s="47" t="s">
        <v>616</v>
      </c>
      <c r="I76" s="47">
        <v>28.3</v>
      </c>
      <c r="J76" s="48"/>
      <c r="K76" s="47"/>
      <c r="L76" s="47"/>
      <c r="M76" s="47"/>
      <c r="N76" s="47"/>
      <c r="O76" s="47"/>
      <c r="P76" s="2" t="s">
        <v>617</v>
      </c>
      <c r="T76" s="2"/>
    </row>
    <row r="77" spans="1:20" x14ac:dyDescent="0.25">
      <c r="A77" s="47"/>
      <c r="B77" s="47"/>
      <c r="C77" s="47"/>
      <c r="D77" s="47"/>
      <c r="E77" s="47"/>
      <c r="F77" s="47"/>
      <c r="G77" s="47" t="s">
        <v>857</v>
      </c>
      <c r="H77" s="47" t="s">
        <v>615</v>
      </c>
      <c r="I77" s="47">
        <v>18</v>
      </c>
      <c r="J77" s="48"/>
      <c r="K77" s="47"/>
      <c r="L77" s="47"/>
      <c r="M77" s="47"/>
      <c r="N77" s="47"/>
      <c r="O77" s="47"/>
      <c r="P77" s="2" t="s">
        <v>803</v>
      </c>
      <c r="T77" s="2"/>
    </row>
    <row r="78" spans="1:20" x14ac:dyDescent="0.25">
      <c r="A78" s="47"/>
      <c r="B78" s="47"/>
      <c r="C78" s="47"/>
      <c r="D78" s="47"/>
      <c r="E78" s="47"/>
      <c r="F78" s="47"/>
      <c r="G78" s="47" t="s">
        <v>857</v>
      </c>
      <c r="H78" s="47" t="s">
        <v>614</v>
      </c>
      <c r="I78" s="47">
        <v>19.8</v>
      </c>
      <c r="J78" s="48"/>
      <c r="K78" s="47"/>
      <c r="L78" s="47"/>
      <c r="M78" s="47"/>
      <c r="N78" s="47"/>
      <c r="O78" s="47"/>
      <c r="P78" s="2" t="s">
        <v>804</v>
      </c>
      <c r="T78" s="2"/>
    </row>
    <row r="79" spans="1:20" x14ac:dyDescent="0.25">
      <c r="A79" s="47"/>
      <c r="B79" s="47"/>
      <c r="C79" s="47"/>
      <c r="D79" s="47"/>
      <c r="E79" s="47"/>
      <c r="F79" s="47"/>
      <c r="G79" s="47" t="s">
        <v>858</v>
      </c>
      <c r="H79" s="47" t="s">
        <v>612</v>
      </c>
      <c r="I79" s="47">
        <v>36.200000000000003</v>
      </c>
      <c r="J79" s="48"/>
      <c r="K79" s="47"/>
      <c r="L79" s="47"/>
      <c r="M79" s="47"/>
      <c r="N79" s="47"/>
      <c r="O79" s="47"/>
      <c r="P79" s="2" t="s">
        <v>613</v>
      </c>
      <c r="T79" s="2"/>
    </row>
    <row r="80" spans="1:20" x14ac:dyDescent="0.25">
      <c r="A80" s="47"/>
      <c r="B80" s="47"/>
      <c r="C80" s="47"/>
      <c r="D80" s="47"/>
      <c r="E80" s="47"/>
      <c r="F80" s="47"/>
      <c r="G80" s="47" t="s">
        <v>858</v>
      </c>
      <c r="H80" s="47" t="s">
        <v>610</v>
      </c>
      <c r="I80" s="47">
        <v>24.4</v>
      </c>
      <c r="J80" s="48"/>
      <c r="K80" s="47"/>
      <c r="L80" s="47"/>
      <c r="M80" s="47"/>
      <c r="N80" s="47"/>
      <c r="O80" s="47"/>
      <c r="P80" s="2" t="s">
        <v>611</v>
      </c>
      <c r="T80" s="2"/>
    </row>
    <row r="81" spans="1:20" x14ac:dyDescent="0.25">
      <c r="A81" s="47"/>
      <c r="B81" s="47"/>
      <c r="C81" s="47"/>
      <c r="D81" s="47"/>
      <c r="E81" s="47"/>
      <c r="F81" s="47"/>
      <c r="G81" s="47" t="s">
        <v>858</v>
      </c>
      <c r="H81" s="47" t="s">
        <v>609</v>
      </c>
      <c r="I81" s="47">
        <v>65</v>
      </c>
      <c r="J81" s="48"/>
      <c r="K81" s="47"/>
      <c r="L81" s="47"/>
      <c r="M81" s="47"/>
      <c r="N81" s="47"/>
      <c r="O81" s="47"/>
      <c r="P81" s="2" t="s">
        <v>1071</v>
      </c>
      <c r="T81" s="2"/>
    </row>
    <row r="82" spans="1:20" x14ac:dyDescent="0.25">
      <c r="A82" s="47"/>
      <c r="B82" s="47"/>
      <c r="C82" s="47"/>
      <c r="D82" s="47"/>
      <c r="E82" s="47"/>
      <c r="F82" s="47"/>
      <c r="G82" s="47" t="s">
        <v>858</v>
      </c>
      <c r="H82" s="47" t="s">
        <v>608</v>
      </c>
      <c r="I82" s="47">
        <v>32</v>
      </c>
      <c r="J82" s="48"/>
      <c r="K82" s="47"/>
      <c r="L82" s="47"/>
      <c r="M82" s="47"/>
      <c r="N82" s="47"/>
      <c r="O82" s="47"/>
      <c r="P82" s="2" t="s">
        <v>1072</v>
      </c>
      <c r="T82" s="2"/>
    </row>
    <row r="83" spans="1:20" x14ac:dyDescent="0.25">
      <c r="A83" s="47"/>
      <c r="B83" s="47"/>
      <c r="C83" s="47"/>
      <c r="D83" s="47"/>
      <c r="E83" s="47"/>
      <c r="F83" s="47"/>
      <c r="G83" s="47" t="s">
        <v>858</v>
      </c>
      <c r="H83" s="47" t="s">
        <v>607</v>
      </c>
      <c r="I83" s="47">
        <v>65</v>
      </c>
      <c r="J83" s="48"/>
      <c r="K83" s="47"/>
      <c r="L83" s="47"/>
      <c r="M83" s="47"/>
      <c r="N83" s="47"/>
      <c r="O83" s="47"/>
      <c r="P83" s="2" t="s">
        <v>805</v>
      </c>
      <c r="T83" s="2"/>
    </row>
    <row r="84" spans="1:20" x14ac:dyDescent="0.25">
      <c r="A84" s="47"/>
      <c r="B84" s="47"/>
      <c r="C84" s="47"/>
      <c r="D84" s="47"/>
      <c r="E84" s="47"/>
      <c r="F84" s="47"/>
      <c r="G84" s="47" t="s">
        <v>858</v>
      </c>
      <c r="H84" s="47" t="s">
        <v>605</v>
      </c>
      <c r="I84" s="47">
        <v>23.9</v>
      </c>
      <c r="J84" s="48"/>
      <c r="K84" s="47"/>
      <c r="L84" s="47"/>
      <c r="M84" s="47"/>
      <c r="N84" s="47"/>
      <c r="O84" s="47"/>
      <c r="P84" s="2" t="s">
        <v>606</v>
      </c>
      <c r="T84" s="2"/>
    </row>
    <row r="85" spans="1:20" x14ac:dyDescent="0.25">
      <c r="A85" s="47"/>
      <c r="B85" s="47"/>
      <c r="C85" s="47"/>
      <c r="D85" s="47"/>
      <c r="E85" s="47"/>
      <c r="F85" s="47"/>
      <c r="G85" s="47" t="s">
        <v>859</v>
      </c>
      <c r="H85" s="47" t="s">
        <v>604</v>
      </c>
      <c r="I85" s="47">
        <v>34.9</v>
      </c>
      <c r="J85" s="48"/>
      <c r="K85" s="47"/>
      <c r="L85" s="47"/>
      <c r="M85" s="47"/>
      <c r="N85" s="47"/>
      <c r="O85" s="47"/>
      <c r="P85" s="2" t="s">
        <v>806</v>
      </c>
      <c r="T85" s="2"/>
    </row>
    <row r="86" spans="1:20" x14ac:dyDescent="0.25">
      <c r="A86" s="47"/>
      <c r="B86" s="47"/>
      <c r="C86" s="47"/>
      <c r="D86" s="47"/>
      <c r="E86" s="47"/>
      <c r="F86" s="47"/>
      <c r="G86" s="47" t="s">
        <v>859</v>
      </c>
      <c r="H86" s="47" t="s">
        <v>602</v>
      </c>
      <c r="I86" s="47">
        <v>21.5</v>
      </c>
      <c r="J86" s="48"/>
      <c r="K86" s="47"/>
      <c r="L86" s="47"/>
      <c r="M86" s="47"/>
      <c r="N86" s="47"/>
      <c r="O86" s="47"/>
      <c r="P86" s="2" t="s">
        <v>603</v>
      </c>
      <c r="T86" s="2"/>
    </row>
    <row r="87" spans="1:20" x14ac:dyDescent="0.25">
      <c r="A87" s="47"/>
      <c r="B87" s="47"/>
      <c r="C87" s="47"/>
      <c r="D87" s="47"/>
      <c r="E87" s="47"/>
      <c r="F87" s="47"/>
      <c r="G87" s="47" t="s">
        <v>859</v>
      </c>
      <c r="H87" s="47" t="s">
        <v>601</v>
      </c>
      <c r="I87" s="47">
        <v>40</v>
      </c>
      <c r="J87" s="48"/>
      <c r="K87" s="47"/>
      <c r="L87" s="47"/>
      <c r="M87" s="47"/>
      <c r="N87" s="47"/>
      <c r="O87" s="47"/>
      <c r="P87" s="2" t="s">
        <v>1073</v>
      </c>
      <c r="T87" s="2"/>
    </row>
    <row r="88" spans="1:20" x14ac:dyDescent="0.25">
      <c r="A88" s="47"/>
      <c r="B88" s="47"/>
      <c r="C88" s="47"/>
      <c r="D88" s="47"/>
      <c r="E88" s="47"/>
      <c r="F88" s="47"/>
      <c r="G88" s="47" t="s">
        <v>859</v>
      </c>
      <c r="H88" s="47" t="s">
        <v>600</v>
      </c>
      <c r="I88" s="47">
        <v>21.3</v>
      </c>
      <c r="J88" s="48"/>
      <c r="K88" s="47"/>
      <c r="L88" s="47"/>
      <c r="M88" s="47"/>
      <c r="N88" s="47"/>
      <c r="O88" s="47"/>
      <c r="P88" s="2" t="s">
        <v>1074</v>
      </c>
      <c r="T88" s="2"/>
    </row>
    <row r="89" spans="1:20" x14ac:dyDescent="0.25">
      <c r="A89" s="47"/>
      <c r="B89" s="47"/>
      <c r="C89" s="47"/>
      <c r="D89" s="47"/>
      <c r="E89" s="47"/>
      <c r="F89" s="47"/>
      <c r="G89" s="47" t="s">
        <v>859</v>
      </c>
      <c r="H89" s="47" t="s">
        <v>599</v>
      </c>
      <c r="I89" s="47">
        <v>32.1</v>
      </c>
      <c r="J89" s="48"/>
      <c r="K89" s="47"/>
      <c r="L89" s="47"/>
      <c r="M89" s="47"/>
      <c r="N89" s="47"/>
      <c r="O89" s="47"/>
      <c r="P89" s="2" t="s">
        <v>1075</v>
      </c>
      <c r="T89" s="2"/>
    </row>
    <row r="90" spans="1:20" x14ac:dyDescent="0.25">
      <c r="A90" s="47"/>
      <c r="B90" s="47"/>
      <c r="C90" s="47"/>
      <c r="D90" s="47"/>
      <c r="E90" s="47"/>
      <c r="F90" s="47"/>
      <c r="G90" s="47" t="s">
        <v>859</v>
      </c>
      <c r="H90" s="47" t="s">
        <v>597</v>
      </c>
      <c r="I90" s="47" t="s">
        <v>19</v>
      </c>
      <c r="J90" s="48"/>
      <c r="K90" s="47"/>
      <c r="L90" s="47"/>
      <c r="M90" s="47"/>
      <c r="N90" s="47"/>
      <c r="O90" s="47"/>
      <c r="P90" s="2" t="s">
        <v>598</v>
      </c>
      <c r="T90" s="2"/>
    </row>
    <row r="91" spans="1:20" x14ac:dyDescent="0.25">
      <c r="A91" s="47"/>
      <c r="B91" s="47"/>
      <c r="C91" s="47"/>
      <c r="D91" s="47"/>
      <c r="E91" s="47"/>
      <c r="F91" s="47"/>
      <c r="G91" s="47" t="s">
        <v>860</v>
      </c>
      <c r="H91" s="47" t="s">
        <v>595</v>
      </c>
      <c r="I91" s="47">
        <v>41</v>
      </c>
      <c r="J91" s="48"/>
      <c r="K91" s="47"/>
      <c r="L91" s="47"/>
      <c r="M91" s="47"/>
      <c r="N91" s="47"/>
      <c r="O91" s="47"/>
      <c r="P91" s="2" t="s">
        <v>596</v>
      </c>
      <c r="T91" s="2"/>
    </row>
    <row r="92" spans="1:20" x14ac:dyDescent="0.25">
      <c r="A92" s="47"/>
      <c r="B92" s="47"/>
      <c r="C92" s="47"/>
      <c r="D92" s="47"/>
      <c r="E92" s="47"/>
      <c r="F92" s="47"/>
      <c r="G92" s="47" t="s">
        <v>860</v>
      </c>
      <c r="H92" s="47" t="s">
        <v>594</v>
      </c>
      <c r="I92" s="47">
        <v>33</v>
      </c>
      <c r="J92" s="48"/>
      <c r="K92" s="47"/>
      <c r="L92" s="47"/>
      <c r="M92" s="47"/>
      <c r="N92" s="47"/>
      <c r="O92" s="47"/>
      <c r="P92" s="2" t="s">
        <v>1076</v>
      </c>
      <c r="T92" s="2"/>
    </row>
    <row r="93" spans="1:20" x14ac:dyDescent="0.25">
      <c r="A93" s="47"/>
      <c r="B93" s="47"/>
      <c r="C93" s="47"/>
      <c r="D93" s="47"/>
      <c r="E93" s="47"/>
      <c r="F93" s="47"/>
      <c r="G93" s="47" t="s">
        <v>860</v>
      </c>
      <c r="H93" s="47" t="s">
        <v>593</v>
      </c>
      <c r="I93" s="47">
        <v>23</v>
      </c>
      <c r="J93" s="48"/>
      <c r="K93" s="47"/>
      <c r="L93" s="47"/>
      <c r="M93" s="47"/>
      <c r="N93" s="47"/>
      <c r="O93" s="47"/>
      <c r="P93" s="2" t="s">
        <v>1077</v>
      </c>
      <c r="T93" s="2"/>
    </row>
    <row r="94" spans="1:20" x14ac:dyDescent="0.25">
      <c r="A94" s="47"/>
      <c r="B94" s="47"/>
      <c r="C94" s="47"/>
      <c r="D94" s="47"/>
      <c r="E94" s="47"/>
      <c r="F94" s="47"/>
      <c r="G94" s="47" t="s">
        <v>860</v>
      </c>
      <c r="H94" s="47" t="s">
        <v>591</v>
      </c>
      <c r="I94" s="47">
        <v>36.5</v>
      </c>
      <c r="J94" s="48"/>
      <c r="K94" s="47"/>
      <c r="L94" s="47"/>
      <c r="M94" s="47"/>
      <c r="N94" s="47"/>
      <c r="O94" s="47"/>
      <c r="P94" s="2" t="s">
        <v>592</v>
      </c>
      <c r="T94" s="2"/>
    </row>
    <row r="95" spans="1:20" x14ac:dyDescent="0.25">
      <c r="A95" s="47"/>
      <c r="B95" s="47"/>
      <c r="C95" s="47"/>
      <c r="D95" s="47"/>
      <c r="E95" s="47"/>
      <c r="F95" s="47"/>
      <c r="G95" s="47" t="s">
        <v>860</v>
      </c>
      <c r="H95" s="47" t="s">
        <v>590</v>
      </c>
      <c r="I95" s="47">
        <v>40.700000000000003</v>
      </c>
      <c r="J95" s="48"/>
      <c r="K95" s="47"/>
      <c r="L95" s="47"/>
      <c r="M95" s="47"/>
      <c r="N95" s="47"/>
      <c r="O95" s="47"/>
      <c r="P95" s="2" t="s">
        <v>1078</v>
      </c>
      <c r="T95" s="2"/>
    </row>
    <row r="96" spans="1:20" x14ac:dyDescent="0.25">
      <c r="A96" s="47"/>
      <c r="B96" s="47"/>
      <c r="C96" s="47"/>
      <c r="D96" s="47"/>
      <c r="E96" s="47"/>
      <c r="F96" s="47"/>
      <c r="G96" s="47" t="s">
        <v>860</v>
      </c>
      <c r="H96" s="47" t="s">
        <v>589</v>
      </c>
      <c r="I96" s="47">
        <v>33</v>
      </c>
      <c r="J96" s="48"/>
      <c r="K96" s="47"/>
      <c r="L96" s="47"/>
      <c r="M96" s="47"/>
      <c r="N96" s="47"/>
      <c r="O96" s="47"/>
      <c r="P96" s="2" t="s">
        <v>1079</v>
      </c>
      <c r="T96" s="2"/>
    </row>
    <row r="97" spans="1:20" x14ac:dyDescent="0.25">
      <c r="A97" s="47"/>
      <c r="B97" s="47"/>
      <c r="C97" s="47"/>
      <c r="D97" s="47"/>
      <c r="E97" s="47"/>
      <c r="F97" s="47"/>
      <c r="G97" s="47" t="s">
        <v>860</v>
      </c>
      <c r="H97" s="47" t="s">
        <v>588</v>
      </c>
      <c r="I97" s="47">
        <v>32</v>
      </c>
      <c r="J97" s="48"/>
      <c r="K97" s="47"/>
      <c r="L97" s="47"/>
      <c r="M97" s="47"/>
      <c r="N97" s="47"/>
      <c r="O97" s="47"/>
      <c r="P97" s="2" t="s">
        <v>808</v>
      </c>
      <c r="T97" s="2"/>
    </row>
    <row r="98" spans="1:20" x14ac:dyDescent="0.25">
      <c r="A98" s="47"/>
      <c r="B98" s="47"/>
      <c r="C98" s="47"/>
      <c r="D98" s="47"/>
      <c r="E98" s="47"/>
      <c r="F98" s="47"/>
      <c r="G98" s="47" t="s">
        <v>860</v>
      </c>
      <c r="H98" s="47" t="s">
        <v>587</v>
      </c>
      <c r="I98" s="47">
        <v>63</v>
      </c>
      <c r="J98" s="48"/>
      <c r="K98" s="47"/>
      <c r="L98" s="47"/>
      <c r="M98" s="47"/>
      <c r="N98" s="47"/>
      <c r="O98" s="47"/>
      <c r="P98" s="2" t="s">
        <v>1080</v>
      </c>
      <c r="T98" s="2"/>
    </row>
    <row r="99" spans="1:20" x14ac:dyDescent="0.25">
      <c r="A99" s="47"/>
      <c r="B99" s="47"/>
      <c r="C99" s="47"/>
      <c r="D99" s="47"/>
      <c r="E99" s="47"/>
      <c r="F99" s="47"/>
      <c r="G99" s="47" t="s">
        <v>860</v>
      </c>
      <c r="H99" s="47" t="s">
        <v>585</v>
      </c>
      <c r="I99" s="47">
        <v>67.3</v>
      </c>
      <c r="J99" s="48"/>
      <c r="K99" s="47"/>
      <c r="L99" s="47"/>
      <c r="M99" s="47"/>
      <c r="N99" s="47"/>
      <c r="O99" s="47"/>
      <c r="P99" s="2" t="s">
        <v>586</v>
      </c>
      <c r="T99" s="2"/>
    </row>
    <row r="100" spans="1:20" x14ac:dyDescent="0.25">
      <c r="A100" s="47"/>
      <c r="B100" s="47"/>
      <c r="C100" s="47"/>
      <c r="D100" s="47"/>
      <c r="E100" s="47"/>
      <c r="F100" s="47"/>
      <c r="G100" s="47" t="s">
        <v>860</v>
      </c>
      <c r="H100" s="47" t="s">
        <v>583</v>
      </c>
      <c r="I100" s="47">
        <v>35</v>
      </c>
      <c r="J100" s="48"/>
      <c r="K100" s="47"/>
      <c r="L100" s="47"/>
      <c r="M100" s="47"/>
      <c r="N100" s="47"/>
      <c r="O100" s="47"/>
      <c r="P100" s="2" t="s">
        <v>584</v>
      </c>
      <c r="T100" s="2"/>
    </row>
    <row r="101" spans="1:20" x14ac:dyDescent="0.25">
      <c r="A101" s="47"/>
      <c r="B101" s="47"/>
      <c r="C101" s="47"/>
      <c r="D101" s="47"/>
      <c r="E101" s="47"/>
      <c r="F101" s="47"/>
      <c r="G101" s="47" t="s">
        <v>860</v>
      </c>
      <c r="H101" s="47" t="s">
        <v>582</v>
      </c>
      <c r="I101" s="47">
        <v>20.7</v>
      </c>
      <c r="J101" s="48"/>
      <c r="K101" s="47"/>
      <c r="L101" s="47"/>
      <c r="M101" s="47"/>
      <c r="N101" s="47"/>
      <c r="O101" s="47"/>
      <c r="P101" s="2" t="s">
        <v>1081</v>
      </c>
      <c r="T101" s="2"/>
    </row>
    <row r="102" spans="1:20" x14ac:dyDescent="0.25">
      <c r="A102" s="47"/>
      <c r="B102" s="47"/>
      <c r="C102" s="47"/>
      <c r="D102" s="47"/>
      <c r="E102" s="47"/>
      <c r="F102" s="47"/>
      <c r="G102" s="47" t="s">
        <v>860</v>
      </c>
      <c r="H102" s="47" t="s">
        <v>580</v>
      </c>
      <c r="I102" s="47">
        <v>23.1</v>
      </c>
      <c r="J102" s="48"/>
      <c r="K102" s="47"/>
      <c r="L102" s="47"/>
      <c r="M102" s="47"/>
      <c r="N102" s="47"/>
      <c r="O102" s="47"/>
      <c r="P102" s="2" t="s">
        <v>581</v>
      </c>
      <c r="T102" s="2"/>
    </row>
    <row r="103" spans="1:20" x14ac:dyDescent="0.25">
      <c r="A103" s="47"/>
      <c r="B103" s="47"/>
      <c r="C103" s="47"/>
      <c r="D103" s="47"/>
      <c r="E103" s="47"/>
      <c r="F103" s="47"/>
      <c r="G103" s="47" t="s">
        <v>860</v>
      </c>
      <c r="H103" s="47" t="s">
        <v>579</v>
      </c>
      <c r="I103" s="47">
        <v>26.7</v>
      </c>
      <c r="J103" s="48"/>
      <c r="K103" s="47"/>
      <c r="L103" s="47"/>
      <c r="M103" s="47"/>
      <c r="N103" s="47"/>
      <c r="O103" s="47"/>
      <c r="P103" s="2" t="s">
        <v>809</v>
      </c>
      <c r="T103" s="2"/>
    </row>
    <row r="104" spans="1:20" x14ac:dyDescent="0.25">
      <c r="A104" s="47"/>
      <c r="B104" s="47"/>
      <c r="C104" s="47"/>
      <c r="D104" s="47"/>
      <c r="E104" s="47"/>
      <c r="F104" s="47"/>
      <c r="G104" s="47" t="s">
        <v>860</v>
      </c>
      <c r="H104" s="47" t="s">
        <v>578</v>
      </c>
      <c r="I104" s="47">
        <v>21.4</v>
      </c>
      <c r="J104" s="48"/>
      <c r="K104" s="47"/>
      <c r="L104" s="47"/>
      <c r="M104" s="47"/>
      <c r="N104" s="47"/>
      <c r="O104" s="47"/>
      <c r="P104" s="2" t="s">
        <v>810</v>
      </c>
      <c r="T104" s="2"/>
    </row>
    <row r="105" spans="1:20" x14ac:dyDescent="0.25">
      <c r="A105" s="47"/>
      <c r="B105" s="47"/>
      <c r="C105" s="47"/>
      <c r="D105" s="47"/>
      <c r="E105" s="47"/>
      <c r="F105" s="47"/>
      <c r="G105" s="47" t="s">
        <v>860</v>
      </c>
      <c r="H105" s="47" t="s">
        <v>577</v>
      </c>
      <c r="I105" s="47">
        <v>22.5</v>
      </c>
      <c r="J105" s="48"/>
      <c r="K105" s="47"/>
      <c r="L105" s="47"/>
      <c r="M105" s="47"/>
      <c r="N105" s="47"/>
      <c r="O105" s="47"/>
      <c r="P105" s="2" t="s">
        <v>1082</v>
      </c>
      <c r="T105" s="2"/>
    </row>
    <row r="106" spans="1:20" x14ac:dyDescent="0.25">
      <c r="A106" s="47"/>
      <c r="B106" s="47"/>
      <c r="C106" s="47"/>
      <c r="D106" s="47"/>
      <c r="E106" s="47"/>
      <c r="F106" s="47"/>
      <c r="G106" s="47" t="s">
        <v>860</v>
      </c>
      <c r="H106" s="47" t="s">
        <v>575</v>
      </c>
      <c r="I106" s="47">
        <v>29</v>
      </c>
      <c r="J106" s="48"/>
      <c r="K106" s="47"/>
      <c r="L106" s="47"/>
      <c r="M106" s="47"/>
      <c r="N106" s="47"/>
      <c r="O106" s="47"/>
      <c r="P106" s="2" t="s">
        <v>576</v>
      </c>
      <c r="T106" s="2"/>
    </row>
    <row r="107" spans="1:20" x14ac:dyDescent="0.25">
      <c r="A107" s="47"/>
      <c r="B107" s="47"/>
      <c r="C107" s="47"/>
      <c r="D107" s="47"/>
      <c r="E107" s="47"/>
      <c r="F107" s="47"/>
      <c r="G107" s="47" t="s">
        <v>860</v>
      </c>
      <c r="H107" s="47" t="s">
        <v>573</v>
      </c>
      <c r="I107" s="47">
        <v>36</v>
      </c>
      <c r="J107" s="48"/>
      <c r="K107" s="47"/>
      <c r="L107" s="47"/>
      <c r="M107" s="47"/>
      <c r="N107" s="47"/>
      <c r="O107" s="47"/>
      <c r="P107" s="2" t="s">
        <v>574</v>
      </c>
      <c r="T107" s="2"/>
    </row>
    <row r="108" spans="1:20" x14ac:dyDescent="0.25">
      <c r="A108" s="47"/>
      <c r="B108" s="47"/>
      <c r="C108" s="47"/>
      <c r="D108" s="47"/>
      <c r="E108" s="47"/>
      <c r="F108" s="47"/>
      <c r="G108" s="47" t="s">
        <v>860</v>
      </c>
      <c r="H108" s="47" t="s">
        <v>572</v>
      </c>
      <c r="I108" s="47">
        <v>40</v>
      </c>
      <c r="J108" s="48"/>
      <c r="K108" s="47"/>
      <c r="L108" s="47"/>
      <c r="M108" s="47"/>
      <c r="N108" s="47"/>
      <c r="O108" s="47"/>
      <c r="P108" s="2" t="s">
        <v>1083</v>
      </c>
      <c r="T108" s="2"/>
    </row>
    <row r="109" spans="1:20" x14ac:dyDescent="0.25">
      <c r="A109" s="47"/>
      <c r="B109" s="47"/>
      <c r="C109" s="47"/>
      <c r="D109" s="47"/>
      <c r="E109" s="47"/>
      <c r="F109" s="47"/>
      <c r="G109" s="47" t="s">
        <v>860</v>
      </c>
      <c r="H109" s="47" t="s">
        <v>571</v>
      </c>
      <c r="I109" s="47">
        <v>38</v>
      </c>
      <c r="J109" s="48"/>
      <c r="K109" s="47"/>
      <c r="L109" s="47"/>
      <c r="M109" s="47"/>
      <c r="N109" s="47"/>
      <c r="O109" s="47"/>
      <c r="P109" s="2" t="s">
        <v>1084</v>
      </c>
      <c r="T109" s="2"/>
    </row>
    <row r="110" spans="1:20" x14ac:dyDescent="0.25">
      <c r="A110" s="47"/>
      <c r="B110" s="47"/>
      <c r="C110" s="47"/>
      <c r="D110" s="47"/>
      <c r="E110" s="47"/>
      <c r="F110" s="47"/>
      <c r="G110" s="47" t="s">
        <v>860</v>
      </c>
      <c r="H110" s="47" t="s">
        <v>569</v>
      </c>
      <c r="I110" s="47">
        <v>55</v>
      </c>
      <c r="J110" s="48"/>
      <c r="K110" s="47"/>
      <c r="L110" s="47"/>
      <c r="M110" s="47"/>
      <c r="N110" s="47"/>
      <c r="O110" s="47"/>
      <c r="P110" s="2" t="s">
        <v>570</v>
      </c>
      <c r="T110" s="2"/>
    </row>
    <row r="111" spans="1:20" x14ac:dyDescent="0.25">
      <c r="A111" s="47"/>
      <c r="B111" s="47"/>
      <c r="C111" s="47"/>
      <c r="D111" s="47"/>
      <c r="E111" s="47"/>
      <c r="F111" s="47"/>
      <c r="G111" s="47" t="s">
        <v>860</v>
      </c>
      <c r="H111" s="47" t="s">
        <v>567</v>
      </c>
      <c r="I111" s="47">
        <v>39.5</v>
      </c>
      <c r="J111" s="48"/>
      <c r="K111" s="47"/>
      <c r="L111" s="47"/>
      <c r="M111" s="47"/>
      <c r="N111" s="47"/>
      <c r="O111" s="47"/>
      <c r="P111" s="2" t="s">
        <v>568</v>
      </c>
      <c r="T111" s="2"/>
    </row>
    <row r="112" spans="1:20" x14ac:dyDescent="0.25">
      <c r="A112" s="47"/>
      <c r="B112" s="47"/>
      <c r="C112" s="47"/>
      <c r="D112" s="47"/>
      <c r="E112" s="47"/>
      <c r="F112" s="47"/>
      <c r="G112" s="47" t="s">
        <v>860</v>
      </c>
      <c r="H112" s="47" t="s">
        <v>566</v>
      </c>
      <c r="I112" s="47">
        <v>65</v>
      </c>
      <c r="J112" s="48"/>
      <c r="K112" s="47"/>
      <c r="L112" s="47"/>
      <c r="M112" s="47"/>
      <c r="N112" s="47"/>
      <c r="O112" s="47"/>
      <c r="P112" s="2" t="s">
        <v>1085</v>
      </c>
      <c r="T112" s="2"/>
    </row>
    <row r="113" spans="1:20" x14ac:dyDescent="0.25">
      <c r="A113" s="47"/>
      <c r="B113" s="47"/>
      <c r="C113" s="47"/>
      <c r="D113" s="47"/>
      <c r="E113" s="47"/>
      <c r="F113" s="47"/>
      <c r="G113" s="47" t="s">
        <v>860</v>
      </c>
      <c r="H113" s="47" t="s">
        <v>564</v>
      </c>
      <c r="I113" s="47">
        <v>35</v>
      </c>
      <c r="J113" s="48"/>
      <c r="K113" s="47"/>
      <c r="L113" s="47"/>
      <c r="M113" s="47"/>
      <c r="N113" s="47"/>
      <c r="O113" s="47"/>
      <c r="P113" s="2" t="s">
        <v>565</v>
      </c>
      <c r="T113" s="2"/>
    </row>
    <row r="114" spans="1:20" x14ac:dyDescent="0.25">
      <c r="A114" s="47"/>
      <c r="B114" s="47"/>
      <c r="C114" s="47"/>
      <c r="D114" s="47"/>
      <c r="E114" s="47"/>
      <c r="F114" s="47"/>
      <c r="G114" s="47" t="s">
        <v>860</v>
      </c>
      <c r="H114" s="47" t="s">
        <v>563</v>
      </c>
      <c r="I114" s="47">
        <v>30.3</v>
      </c>
      <c r="J114" s="48"/>
      <c r="K114" s="47"/>
      <c r="L114" s="47"/>
      <c r="M114" s="47"/>
      <c r="N114" s="47"/>
      <c r="O114" s="47"/>
      <c r="P114" s="2" t="s">
        <v>1086</v>
      </c>
      <c r="T114" s="2"/>
    </row>
    <row r="115" spans="1:20" x14ac:dyDescent="0.25">
      <c r="A115" s="47"/>
      <c r="B115" s="47"/>
      <c r="C115" s="47"/>
      <c r="D115" s="47"/>
      <c r="E115" s="47"/>
      <c r="F115" s="47"/>
      <c r="G115" s="47" t="s">
        <v>860</v>
      </c>
      <c r="H115" s="47" t="s">
        <v>562</v>
      </c>
      <c r="I115" s="47">
        <v>13.2</v>
      </c>
      <c r="J115" s="48"/>
      <c r="K115" s="47"/>
      <c r="L115" s="47"/>
      <c r="M115" s="47"/>
      <c r="N115" s="47"/>
      <c r="O115" s="47"/>
      <c r="P115" s="2" t="s">
        <v>1087</v>
      </c>
      <c r="T115" s="2"/>
    </row>
    <row r="116" spans="1:20" x14ac:dyDescent="0.25">
      <c r="A116" s="47"/>
      <c r="B116" s="47"/>
      <c r="C116" s="47"/>
      <c r="D116" s="47"/>
      <c r="E116" s="47"/>
      <c r="F116" s="47"/>
      <c r="G116" s="47" t="s">
        <v>860</v>
      </c>
      <c r="H116" s="47" t="s">
        <v>561</v>
      </c>
      <c r="I116" s="47">
        <v>26.9</v>
      </c>
      <c r="J116" s="48"/>
      <c r="K116" s="47"/>
      <c r="L116" s="47"/>
      <c r="M116" s="47"/>
      <c r="N116" s="47"/>
      <c r="O116" s="47"/>
      <c r="P116" s="2" t="s">
        <v>1088</v>
      </c>
      <c r="T116" s="2"/>
    </row>
    <row r="117" spans="1:20" x14ac:dyDescent="0.25">
      <c r="A117" s="47"/>
      <c r="B117" s="47"/>
      <c r="C117" s="47"/>
      <c r="D117" s="47"/>
      <c r="E117" s="47"/>
      <c r="F117" s="47"/>
      <c r="G117" s="47" t="s">
        <v>860</v>
      </c>
      <c r="H117" s="47" t="s">
        <v>560</v>
      </c>
      <c r="I117" s="47">
        <v>39.4</v>
      </c>
      <c r="J117" s="48"/>
      <c r="K117" s="47"/>
      <c r="L117" s="47"/>
      <c r="M117" s="47"/>
      <c r="N117" s="47"/>
      <c r="O117" s="47"/>
      <c r="P117" s="2" t="s">
        <v>1089</v>
      </c>
      <c r="T117" s="2"/>
    </row>
    <row r="118" spans="1:20" x14ac:dyDescent="0.25">
      <c r="A118" s="47"/>
      <c r="B118" s="47"/>
      <c r="C118" s="47"/>
      <c r="D118" s="47"/>
      <c r="E118" s="47"/>
      <c r="F118" s="47"/>
      <c r="G118" s="47" t="s">
        <v>860</v>
      </c>
      <c r="H118" s="47" t="s">
        <v>559</v>
      </c>
      <c r="I118" s="47">
        <v>22</v>
      </c>
      <c r="J118" s="48"/>
      <c r="K118" s="47"/>
      <c r="L118" s="47"/>
      <c r="M118" s="47"/>
      <c r="N118" s="47"/>
      <c r="O118" s="47"/>
      <c r="P118" s="2" t="s">
        <v>1090</v>
      </c>
      <c r="T118" s="2"/>
    </row>
    <row r="119" spans="1:20" x14ac:dyDescent="0.25">
      <c r="A119" s="47"/>
      <c r="B119" s="47"/>
      <c r="C119" s="47"/>
      <c r="D119" s="47"/>
      <c r="E119" s="47"/>
      <c r="F119" s="47"/>
      <c r="G119" s="47" t="s">
        <v>860</v>
      </c>
      <c r="H119" s="47" t="s">
        <v>557</v>
      </c>
      <c r="I119" s="47">
        <v>23</v>
      </c>
      <c r="J119" s="48"/>
      <c r="K119" s="47"/>
      <c r="L119" s="47"/>
      <c r="M119" s="47"/>
      <c r="N119" s="47"/>
      <c r="O119" s="47"/>
      <c r="P119" s="2" t="s">
        <v>558</v>
      </c>
      <c r="T119" s="2"/>
    </row>
    <row r="120" spans="1:20" x14ac:dyDescent="0.25">
      <c r="A120" s="47"/>
      <c r="B120" s="47"/>
      <c r="C120" s="47"/>
      <c r="D120" s="47"/>
      <c r="E120" s="47"/>
      <c r="F120" s="47"/>
      <c r="G120" s="47" t="s">
        <v>860</v>
      </c>
      <c r="H120" s="47" t="s">
        <v>555</v>
      </c>
      <c r="I120" s="47">
        <v>35.1</v>
      </c>
      <c r="J120" s="48"/>
      <c r="K120" s="47"/>
      <c r="L120" s="47"/>
      <c r="M120" s="47"/>
      <c r="N120" s="47"/>
      <c r="O120" s="47"/>
      <c r="P120" s="2" t="s">
        <v>556</v>
      </c>
      <c r="T120" s="2"/>
    </row>
    <row r="121" spans="1:20" x14ac:dyDescent="0.25">
      <c r="A121" s="47"/>
      <c r="B121" s="47"/>
      <c r="C121" s="47"/>
      <c r="D121" s="47"/>
      <c r="E121" s="47"/>
      <c r="F121" s="47"/>
      <c r="G121" s="47" t="s">
        <v>860</v>
      </c>
      <c r="H121" s="47" t="s">
        <v>554</v>
      </c>
      <c r="I121" s="47">
        <v>35</v>
      </c>
      <c r="J121" s="48"/>
      <c r="K121" s="47"/>
      <c r="L121" s="47"/>
      <c r="M121" s="47"/>
      <c r="N121" s="47"/>
      <c r="O121" s="47"/>
      <c r="P121" s="2" t="s">
        <v>1091</v>
      </c>
      <c r="T121" s="2"/>
    </row>
    <row r="122" spans="1:20" x14ac:dyDescent="0.25">
      <c r="A122" s="47"/>
      <c r="B122" s="47"/>
      <c r="C122" s="47"/>
      <c r="D122" s="47"/>
      <c r="E122" s="47"/>
      <c r="F122" s="47"/>
      <c r="G122" s="47" t="s">
        <v>860</v>
      </c>
      <c r="H122" s="47" t="s">
        <v>552</v>
      </c>
      <c r="I122" s="47">
        <v>22</v>
      </c>
      <c r="J122" s="48"/>
      <c r="K122" s="47"/>
      <c r="L122" s="47"/>
      <c r="M122" s="47"/>
      <c r="N122" s="47"/>
      <c r="O122" s="47"/>
      <c r="P122" s="2" t="s">
        <v>553</v>
      </c>
      <c r="T122" s="2"/>
    </row>
    <row r="123" spans="1:20" x14ac:dyDescent="0.25">
      <c r="A123" s="47"/>
      <c r="B123" s="47"/>
      <c r="C123" s="47"/>
      <c r="D123" s="47"/>
      <c r="E123" s="47"/>
      <c r="F123" s="47"/>
      <c r="G123" s="47" t="s">
        <v>860</v>
      </c>
      <c r="H123" s="47" t="s">
        <v>550</v>
      </c>
      <c r="I123" s="47">
        <v>54.9</v>
      </c>
      <c r="J123" s="48"/>
      <c r="K123" s="47"/>
      <c r="L123" s="47"/>
      <c r="M123" s="47"/>
      <c r="N123" s="47"/>
      <c r="O123" s="47"/>
      <c r="P123" s="2" t="s">
        <v>551</v>
      </c>
      <c r="T123" s="2"/>
    </row>
    <row r="124" spans="1:20" x14ac:dyDescent="0.25">
      <c r="A124" s="47"/>
      <c r="B124" s="47"/>
      <c r="C124" s="47"/>
      <c r="D124" s="47"/>
      <c r="E124" s="47"/>
      <c r="F124" s="47"/>
      <c r="G124" s="47" t="s">
        <v>860</v>
      </c>
      <c r="H124" s="47" t="s">
        <v>548</v>
      </c>
      <c r="I124" s="47">
        <v>57.7</v>
      </c>
      <c r="J124" s="48"/>
      <c r="K124" s="47"/>
      <c r="L124" s="47"/>
      <c r="M124" s="47"/>
      <c r="N124" s="47"/>
      <c r="O124" s="47"/>
      <c r="P124" s="2" t="s">
        <v>549</v>
      </c>
      <c r="T124" s="2"/>
    </row>
    <row r="125" spans="1:20" x14ac:dyDescent="0.25">
      <c r="A125" s="47"/>
      <c r="B125" s="47"/>
      <c r="C125" s="47"/>
      <c r="D125" s="47"/>
      <c r="E125" s="47"/>
      <c r="F125" s="47"/>
      <c r="G125" s="47" t="s">
        <v>860</v>
      </c>
      <c r="H125" s="47" t="s">
        <v>546</v>
      </c>
      <c r="I125" s="47">
        <v>32.9</v>
      </c>
      <c r="J125" s="48"/>
      <c r="K125" s="47"/>
      <c r="L125" s="47"/>
      <c r="M125" s="47"/>
      <c r="N125" s="47"/>
      <c r="O125" s="47"/>
      <c r="P125" s="2" t="s">
        <v>547</v>
      </c>
      <c r="T125" s="2"/>
    </row>
    <row r="126" spans="1:20" x14ac:dyDescent="0.25">
      <c r="A126" s="47"/>
      <c r="B126" s="47"/>
      <c r="C126" s="47"/>
      <c r="D126" s="47"/>
      <c r="E126" s="47"/>
      <c r="F126" s="47"/>
      <c r="G126" s="47" t="s">
        <v>860</v>
      </c>
      <c r="H126" s="47" t="s">
        <v>544</v>
      </c>
      <c r="I126" s="47">
        <v>38</v>
      </c>
      <c r="J126" s="48"/>
      <c r="K126" s="47"/>
      <c r="L126" s="47"/>
      <c r="M126" s="47"/>
      <c r="N126" s="47"/>
      <c r="O126" s="47"/>
      <c r="P126" s="2" t="s">
        <v>545</v>
      </c>
      <c r="T126" s="2"/>
    </row>
    <row r="127" spans="1:20" x14ac:dyDescent="0.25">
      <c r="A127" s="47"/>
      <c r="B127" s="47"/>
      <c r="C127" s="47"/>
      <c r="D127" s="47"/>
      <c r="E127" s="47"/>
      <c r="F127" s="47"/>
      <c r="G127" s="47" t="s">
        <v>860</v>
      </c>
      <c r="H127" s="47" t="s">
        <v>543</v>
      </c>
      <c r="I127" s="47">
        <v>32</v>
      </c>
      <c r="J127" s="48"/>
      <c r="K127" s="47"/>
      <c r="L127" s="47"/>
      <c r="M127" s="47"/>
      <c r="N127" s="47"/>
      <c r="O127" s="47"/>
      <c r="P127" s="2" t="s">
        <v>1092</v>
      </c>
      <c r="T127" s="2"/>
    </row>
    <row r="128" spans="1:20" x14ac:dyDescent="0.25">
      <c r="A128" s="47"/>
      <c r="B128" s="47"/>
      <c r="C128" s="47"/>
      <c r="D128" s="47"/>
      <c r="E128" s="47"/>
      <c r="F128" s="47"/>
      <c r="G128" s="47" t="s">
        <v>860</v>
      </c>
      <c r="H128" s="47" t="s">
        <v>542</v>
      </c>
      <c r="I128" s="47">
        <v>39.5</v>
      </c>
      <c r="J128" s="48"/>
      <c r="K128" s="47"/>
      <c r="L128" s="47"/>
      <c r="M128" s="47"/>
      <c r="N128" s="47"/>
      <c r="O128" s="47"/>
      <c r="P128" s="2" t="s">
        <v>1093</v>
      </c>
      <c r="T128" s="2"/>
    </row>
    <row r="129" spans="1:20" x14ac:dyDescent="0.25">
      <c r="A129" s="47"/>
      <c r="B129" s="47"/>
      <c r="C129" s="47"/>
      <c r="D129" s="47"/>
      <c r="E129" s="47"/>
      <c r="F129" s="47"/>
      <c r="G129" s="47" t="s">
        <v>860</v>
      </c>
      <c r="H129" s="47" t="s">
        <v>540</v>
      </c>
      <c r="I129" s="47">
        <v>34</v>
      </c>
      <c r="J129" s="48"/>
      <c r="K129" s="47"/>
      <c r="L129" s="47"/>
      <c r="M129" s="47"/>
      <c r="N129" s="47"/>
      <c r="O129" s="47"/>
      <c r="P129" s="2" t="s">
        <v>541</v>
      </c>
      <c r="T129" s="2"/>
    </row>
    <row r="130" spans="1:20" x14ac:dyDescent="0.25">
      <c r="A130" s="47"/>
      <c r="B130" s="47"/>
      <c r="C130" s="47"/>
      <c r="D130" s="47"/>
      <c r="E130" s="47"/>
      <c r="F130" s="47"/>
      <c r="G130" s="47" t="s">
        <v>860</v>
      </c>
      <c r="H130" s="47" t="s">
        <v>538</v>
      </c>
      <c r="I130" s="47">
        <v>55</v>
      </c>
      <c r="J130" s="48"/>
      <c r="K130" s="47"/>
      <c r="L130" s="47"/>
      <c r="M130" s="47"/>
      <c r="N130" s="47"/>
      <c r="O130" s="47"/>
      <c r="P130" s="2" t="s">
        <v>539</v>
      </c>
      <c r="T130" s="2"/>
    </row>
    <row r="131" spans="1:20" x14ac:dyDescent="0.25">
      <c r="A131" s="47"/>
      <c r="B131" s="47"/>
      <c r="C131" s="47"/>
      <c r="D131" s="47"/>
      <c r="E131" s="47"/>
      <c r="F131" s="47"/>
      <c r="G131" s="47" t="s">
        <v>860</v>
      </c>
      <c r="H131" s="47" t="s">
        <v>536</v>
      </c>
      <c r="I131" s="47">
        <v>39</v>
      </c>
      <c r="J131" s="48"/>
      <c r="K131" s="47"/>
      <c r="L131" s="47"/>
      <c r="M131" s="47"/>
      <c r="N131" s="47"/>
      <c r="O131" s="47"/>
      <c r="P131" s="2" t="s">
        <v>537</v>
      </c>
      <c r="T131" s="2"/>
    </row>
    <row r="132" spans="1:20" x14ac:dyDescent="0.25">
      <c r="A132" s="47"/>
      <c r="B132" s="47"/>
      <c r="C132" s="47"/>
      <c r="D132" s="47"/>
      <c r="E132" s="47"/>
      <c r="F132" s="47"/>
      <c r="G132" s="47" t="s">
        <v>860</v>
      </c>
      <c r="H132" s="47" t="s">
        <v>535</v>
      </c>
      <c r="I132" s="47">
        <v>65.099999999999994</v>
      </c>
      <c r="J132" s="48"/>
      <c r="K132" s="47"/>
      <c r="L132" s="47"/>
      <c r="M132" s="47"/>
      <c r="N132" s="47"/>
      <c r="O132" s="47"/>
      <c r="P132" s="2" t="s">
        <v>812</v>
      </c>
      <c r="T132" s="2"/>
    </row>
    <row r="133" spans="1:20" x14ac:dyDescent="0.25">
      <c r="A133" s="47"/>
      <c r="B133" s="47"/>
      <c r="C133" s="47"/>
      <c r="D133" s="47"/>
      <c r="E133" s="47"/>
      <c r="F133" s="47"/>
      <c r="G133" s="47" t="s">
        <v>860</v>
      </c>
      <c r="H133" s="47" t="s">
        <v>534</v>
      </c>
      <c r="I133" s="47">
        <v>56</v>
      </c>
      <c r="J133" s="48"/>
      <c r="K133" s="47"/>
      <c r="L133" s="47"/>
      <c r="M133" s="47"/>
      <c r="N133" s="47"/>
      <c r="O133" s="47"/>
      <c r="P133" s="2" t="s">
        <v>1094</v>
      </c>
      <c r="T133" s="2"/>
    </row>
    <row r="134" spans="1:20" x14ac:dyDescent="0.25">
      <c r="A134" s="47"/>
      <c r="B134" s="47"/>
      <c r="C134" s="47"/>
      <c r="D134" s="47"/>
      <c r="E134" s="47"/>
      <c r="F134" s="47"/>
      <c r="G134" s="47" t="s">
        <v>860</v>
      </c>
      <c r="H134" s="47" t="s">
        <v>533</v>
      </c>
      <c r="I134" s="47">
        <v>39.700000000000003</v>
      </c>
      <c r="J134" s="48"/>
      <c r="K134" s="47"/>
      <c r="L134" s="47"/>
      <c r="M134" s="47"/>
      <c r="N134" s="47"/>
      <c r="O134" s="47"/>
      <c r="P134" s="2" t="s">
        <v>1095</v>
      </c>
      <c r="T134" s="2"/>
    </row>
    <row r="135" spans="1:20" x14ac:dyDescent="0.25">
      <c r="A135" s="47"/>
      <c r="B135" s="47"/>
      <c r="C135" s="47"/>
      <c r="D135" s="47"/>
      <c r="E135" s="47"/>
      <c r="F135" s="47"/>
      <c r="G135" s="47" t="s">
        <v>860</v>
      </c>
      <c r="H135" s="47" t="s">
        <v>531</v>
      </c>
      <c r="I135" s="47">
        <v>23</v>
      </c>
      <c r="J135" s="48"/>
      <c r="K135" s="47"/>
      <c r="L135" s="47"/>
      <c r="M135" s="47"/>
      <c r="N135" s="47"/>
      <c r="O135" s="47"/>
      <c r="P135" s="2" t="s">
        <v>532</v>
      </c>
      <c r="T135" s="2"/>
    </row>
    <row r="136" spans="1:20" x14ac:dyDescent="0.25">
      <c r="A136" s="47"/>
      <c r="B136" s="47"/>
      <c r="C136" s="47"/>
      <c r="D136" s="47"/>
      <c r="E136" s="47"/>
      <c r="F136" s="47"/>
      <c r="G136" s="47" t="s">
        <v>860</v>
      </c>
      <c r="H136" s="47" t="s">
        <v>530</v>
      </c>
      <c r="I136" s="47">
        <v>37.299999999999997</v>
      </c>
      <c r="J136" s="48"/>
      <c r="K136" s="47"/>
      <c r="L136" s="47"/>
      <c r="M136" s="47"/>
      <c r="N136" s="47"/>
      <c r="O136" s="47"/>
      <c r="P136" s="2" t="s">
        <v>1096</v>
      </c>
      <c r="T136" s="2"/>
    </row>
    <row r="137" spans="1:20" x14ac:dyDescent="0.25">
      <c r="A137" s="47"/>
      <c r="B137" s="47"/>
      <c r="C137" s="47"/>
      <c r="D137" s="47"/>
      <c r="E137" s="47"/>
      <c r="F137" s="47"/>
      <c r="G137" s="47" t="s">
        <v>860</v>
      </c>
      <c r="H137" s="47" t="s">
        <v>529</v>
      </c>
      <c r="I137" s="47">
        <v>40</v>
      </c>
      <c r="J137" s="48"/>
      <c r="K137" s="47"/>
      <c r="L137" s="47"/>
      <c r="M137" s="47"/>
      <c r="N137" s="47"/>
      <c r="O137" s="47"/>
      <c r="P137" s="2" t="s">
        <v>1097</v>
      </c>
      <c r="T137" s="2"/>
    </row>
    <row r="138" spans="1:20" x14ac:dyDescent="0.25">
      <c r="A138" s="47"/>
      <c r="B138" s="47"/>
      <c r="C138" s="47"/>
      <c r="D138" s="47"/>
      <c r="E138" s="47"/>
      <c r="F138" s="47"/>
      <c r="G138" s="47" t="s">
        <v>860</v>
      </c>
      <c r="H138" s="47" t="s">
        <v>527</v>
      </c>
      <c r="I138" s="47">
        <v>39</v>
      </c>
      <c r="J138" s="48"/>
      <c r="K138" s="47"/>
      <c r="L138" s="47"/>
      <c r="M138" s="47"/>
      <c r="N138" s="47"/>
      <c r="O138" s="47"/>
      <c r="P138" s="2" t="s">
        <v>528</v>
      </c>
      <c r="T138" s="2"/>
    </row>
    <row r="139" spans="1:20" x14ac:dyDescent="0.25">
      <c r="A139" s="47"/>
      <c r="B139" s="47"/>
      <c r="C139" s="47"/>
      <c r="D139" s="47"/>
      <c r="E139" s="47"/>
      <c r="F139" s="47"/>
      <c r="G139" s="47" t="s">
        <v>860</v>
      </c>
      <c r="H139" s="47" t="s">
        <v>526</v>
      </c>
      <c r="I139" s="47">
        <v>21</v>
      </c>
      <c r="J139" s="48"/>
      <c r="K139" s="47"/>
      <c r="L139" s="47"/>
      <c r="M139" s="47"/>
      <c r="N139" s="47"/>
      <c r="O139" s="47"/>
      <c r="P139" s="2" t="s">
        <v>1098</v>
      </c>
      <c r="T139" s="2"/>
    </row>
    <row r="140" spans="1:20" x14ac:dyDescent="0.25">
      <c r="A140" s="47"/>
      <c r="B140" s="47"/>
      <c r="C140" s="47"/>
      <c r="D140" s="47"/>
      <c r="E140" s="47"/>
      <c r="F140" s="47"/>
      <c r="G140" s="47" t="s">
        <v>860</v>
      </c>
      <c r="H140" s="47" t="s">
        <v>525</v>
      </c>
      <c r="I140" s="47">
        <v>34</v>
      </c>
      <c r="J140" s="48"/>
      <c r="K140" s="47"/>
      <c r="L140" s="47"/>
      <c r="M140" s="47"/>
      <c r="N140" s="47"/>
      <c r="O140" s="47"/>
      <c r="P140" s="2" t="s">
        <v>1099</v>
      </c>
      <c r="T140" s="2"/>
    </row>
    <row r="141" spans="1:20" x14ac:dyDescent="0.25">
      <c r="A141" s="47"/>
      <c r="B141" s="47"/>
      <c r="C141" s="47"/>
      <c r="D141" s="47"/>
      <c r="E141" s="47"/>
      <c r="F141" s="47"/>
      <c r="G141" s="47" t="s">
        <v>860</v>
      </c>
      <c r="H141" s="47" t="s">
        <v>524</v>
      </c>
      <c r="I141" s="47">
        <v>32.299999999999997</v>
      </c>
      <c r="J141" s="48"/>
      <c r="K141" s="47"/>
      <c r="L141" s="47"/>
      <c r="M141" s="47"/>
      <c r="N141" s="47"/>
      <c r="O141" s="47"/>
      <c r="P141" s="2" t="s">
        <v>814</v>
      </c>
      <c r="T141" s="2"/>
    </row>
    <row r="142" spans="1:20" x14ac:dyDescent="0.25">
      <c r="A142" s="47"/>
      <c r="B142" s="47"/>
      <c r="C142" s="47"/>
      <c r="D142" s="47"/>
      <c r="E142" s="47"/>
      <c r="F142" s="47"/>
      <c r="G142" s="47" t="s">
        <v>860</v>
      </c>
      <c r="H142" s="47" t="s">
        <v>522</v>
      </c>
      <c r="I142" s="47">
        <v>20.6</v>
      </c>
      <c r="J142" s="48"/>
      <c r="K142" s="47"/>
      <c r="L142" s="47"/>
      <c r="M142" s="47"/>
      <c r="N142" s="47"/>
      <c r="O142" s="47"/>
      <c r="P142" s="2" t="s">
        <v>523</v>
      </c>
      <c r="T142" s="2"/>
    </row>
    <row r="143" spans="1:20" x14ac:dyDescent="0.25">
      <c r="A143" s="47"/>
      <c r="B143" s="47"/>
      <c r="C143" s="47"/>
      <c r="D143" s="47"/>
      <c r="E143" s="47"/>
      <c r="F143" s="47"/>
      <c r="G143" s="47" t="s">
        <v>860</v>
      </c>
      <c r="H143" s="47" t="s">
        <v>520</v>
      </c>
      <c r="I143" s="47">
        <v>19.8</v>
      </c>
      <c r="J143" s="48"/>
      <c r="K143" s="47"/>
      <c r="L143" s="47"/>
      <c r="M143" s="47"/>
      <c r="N143" s="47"/>
      <c r="O143" s="47"/>
      <c r="P143" s="2" t="s">
        <v>521</v>
      </c>
      <c r="T143" s="2"/>
    </row>
    <row r="144" spans="1:20" x14ac:dyDescent="0.25">
      <c r="A144" s="47"/>
      <c r="B144" s="47"/>
      <c r="C144" s="47"/>
      <c r="D144" s="47"/>
      <c r="E144" s="47"/>
      <c r="F144" s="47"/>
      <c r="G144" s="47" t="s">
        <v>860</v>
      </c>
      <c r="H144" s="47" t="s">
        <v>519</v>
      </c>
      <c r="I144" s="47">
        <v>20.5</v>
      </c>
      <c r="J144" s="48"/>
      <c r="K144" s="47"/>
      <c r="L144" s="47"/>
      <c r="M144" s="47"/>
      <c r="N144" s="47"/>
      <c r="O144" s="47"/>
      <c r="P144" s="2" t="s">
        <v>816</v>
      </c>
      <c r="T144" s="2"/>
    </row>
    <row r="145" spans="1:20" x14ac:dyDescent="0.25">
      <c r="A145" s="47"/>
      <c r="B145" s="47"/>
      <c r="C145" s="47"/>
      <c r="D145" s="47"/>
      <c r="E145" s="47"/>
      <c r="F145" s="47"/>
      <c r="G145" s="47" t="s">
        <v>860</v>
      </c>
      <c r="H145" s="47" t="s">
        <v>518</v>
      </c>
      <c r="I145" s="47">
        <v>31</v>
      </c>
      <c r="J145" s="48"/>
      <c r="K145" s="47"/>
      <c r="L145" s="47"/>
      <c r="M145" s="47"/>
      <c r="N145" s="47"/>
      <c r="O145" s="47"/>
      <c r="P145" s="2" t="s">
        <v>1100</v>
      </c>
      <c r="T145" s="2"/>
    </row>
    <row r="146" spans="1:20" x14ac:dyDescent="0.25">
      <c r="A146" s="47"/>
      <c r="B146" s="47"/>
      <c r="C146" s="47"/>
      <c r="D146" s="47"/>
      <c r="E146" s="47"/>
      <c r="F146" s="47"/>
      <c r="G146" s="47" t="s">
        <v>860</v>
      </c>
      <c r="H146" s="47" t="s">
        <v>516</v>
      </c>
      <c r="I146" s="47">
        <v>22</v>
      </c>
      <c r="J146" s="48"/>
      <c r="K146" s="47"/>
      <c r="L146" s="47"/>
      <c r="M146" s="47"/>
      <c r="N146" s="47"/>
      <c r="O146" s="47"/>
      <c r="P146" s="2" t="s">
        <v>517</v>
      </c>
      <c r="T146" s="2"/>
    </row>
    <row r="147" spans="1:20" x14ac:dyDescent="0.25">
      <c r="A147" s="47"/>
      <c r="B147" s="47"/>
      <c r="C147" s="47"/>
      <c r="D147" s="47"/>
      <c r="E147" s="47"/>
      <c r="F147" s="47"/>
      <c r="G147" s="47" t="s">
        <v>860</v>
      </c>
      <c r="H147" s="47" t="s">
        <v>515</v>
      </c>
      <c r="I147" s="47">
        <v>20.9</v>
      </c>
      <c r="J147" s="48"/>
      <c r="K147" s="47"/>
      <c r="L147" s="47"/>
      <c r="M147" s="47"/>
      <c r="N147" s="47"/>
      <c r="O147" s="47"/>
      <c r="P147" s="2" t="s">
        <v>1101</v>
      </c>
      <c r="T147" s="2"/>
    </row>
    <row r="148" spans="1:20" x14ac:dyDescent="0.25">
      <c r="A148" s="47"/>
      <c r="B148" s="47"/>
      <c r="C148" s="47"/>
      <c r="D148" s="47"/>
      <c r="E148" s="47"/>
      <c r="F148" s="47"/>
      <c r="G148" s="47" t="s">
        <v>860</v>
      </c>
      <c r="H148" s="47" t="s">
        <v>514</v>
      </c>
      <c r="I148" s="47">
        <v>20.03</v>
      </c>
      <c r="J148" s="48"/>
      <c r="K148" s="47"/>
      <c r="L148" s="47"/>
      <c r="M148" s="47"/>
      <c r="N148" s="47"/>
      <c r="O148" s="47"/>
      <c r="P148" s="2" t="s">
        <v>1102</v>
      </c>
      <c r="T148" s="2"/>
    </row>
    <row r="149" spans="1:20" x14ac:dyDescent="0.25">
      <c r="A149" s="47"/>
      <c r="B149" s="47"/>
      <c r="C149" s="47"/>
      <c r="D149" s="47"/>
      <c r="E149" s="47"/>
      <c r="F149" s="47"/>
      <c r="G149" s="47" t="s">
        <v>860</v>
      </c>
      <c r="H149" s="47" t="s">
        <v>513</v>
      </c>
      <c r="I149" s="47">
        <v>20.5</v>
      </c>
      <c r="J149" s="48"/>
      <c r="K149" s="47"/>
      <c r="L149" s="47"/>
      <c r="M149" s="47"/>
      <c r="N149" s="47"/>
      <c r="O149" s="47"/>
      <c r="P149" s="2" t="s">
        <v>1103</v>
      </c>
      <c r="T149" s="2"/>
    </row>
    <row r="150" spans="1:20" x14ac:dyDescent="0.25">
      <c r="A150" s="47"/>
      <c r="B150" s="47"/>
      <c r="C150" s="47"/>
      <c r="D150" s="47"/>
      <c r="E150" s="47"/>
      <c r="F150" s="47"/>
      <c r="G150" s="47" t="s">
        <v>860</v>
      </c>
      <c r="H150" s="47" t="s">
        <v>511</v>
      </c>
      <c r="I150" s="47">
        <v>34</v>
      </c>
      <c r="J150" s="48"/>
      <c r="K150" s="47"/>
      <c r="L150" s="47"/>
      <c r="M150" s="47"/>
      <c r="N150" s="47"/>
      <c r="O150" s="47"/>
      <c r="P150" s="2" t="s">
        <v>512</v>
      </c>
      <c r="T150" s="2"/>
    </row>
    <row r="151" spans="1:20" x14ac:dyDescent="0.25">
      <c r="A151" s="47"/>
      <c r="B151" s="47"/>
      <c r="C151" s="47"/>
      <c r="D151" s="47"/>
      <c r="E151" s="47"/>
      <c r="F151" s="47"/>
      <c r="G151" s="47" t="s">
        <v>860</v>
      </c>
      <c r="H151" s="47" t="s">
        <v>509</v>
      </c>
      <c r="I151" s="47">
        <v>31.91</v>
      </c>
      <c r="J151" s="48"/>
      <c r="K151" s="47"/>
      <c r="L151" s="47"/>
      <c r="M151" s="47"/>
      <c r="N151" s="47"/>
      <c r="O151" s="47"/>
      <c r="P151" s="2" t="s">
        <v>510</v>
      </c>
      <c r="T151" s="2"/>
    </row>
    <row r="152" spans="1:20" x14ac:dyDescent="0.25">
      <c r="A152" s="47"/>
      <c r="B152" s="47"/>
      <c r="C152" s="47"/>
      <c r="D152" s="47"/>
      <c r="E152" s="47"/>
      <c r="F152" s="47"/>
      <c r="G152" s="47" t="s">
        <v>860</v>
      </c>
      <c r="H152" s="47" t="s">
        <v>508</v>
      </c>
      <c r="I152" s="47">
        <v>35.5</v>
      </c>
      <c r="J152" s="48"/>
      <c r="K152" s="47"/>
      <c r="L152" s="47"/>
      <c r="M152" s="47"/>
      <c r="N152" s="47"/>
      <c r="O152" s="47"/>
      <c r="P152" s="2" t="s">
        <v>1104</v>
      </c>
      <c r="T152" s="2"/>
    </row>
    <row r="153" spans="1:20" x14ac:dyDescent="0.25">
      <c r="A153" s="47"/>
      <c r="B153" s="47"/>
      <c r="C153" s="47"/>
      <c r="D153" s="47"/>
      <c r="E153" s="47"/>
      <c r="F153" s="47"/>
      <c r="G153" s="47" t="s">
        <v>860</v>
      </c>
      <c r="H153" s="47" t="s">
        <v>507</v>
      </c>
      <c r="I153" s="47">
        <v>19.89</v>
      </c>
      <c r="J153" s="48"/>
      <c r="K153" s="47"/>
      <c r="L153" s="47"/>
      <c r="M153" s="47"/>
      <c r="N153" s="47"/>
      <c r="O153" s="47"/>
      <c r="P153" s="2" t="s">
        <v>1105</v>
      </c>
      <c r="T153" s="2"/>
    </row>
    <row r="154" spans="1:20" x14ac:dyDescent="0.25">
      <c r="A154" s="47"/>
      <c r="B154" s="47"/>
      <c r="C154" s="47"/>
      <c r="D154" s="47"/>
      <c r="E154" s="47"/>
      <c r="F154" s="47"/>
      <c r="G154" s="47" t="s">
        <v>860</v>
      </c>
      <c r="H154" s="47" t="s">
        <v>505</v>
      </c>
      <c r="I154" s="47">
        <v>33.61</v>
      </c>
      <c r="J154" s="48"/>
      <c r="K154" s="47"/>
      <c r="L154" s="47"/>
      <c r="M154" s="47"/>
      <c r="N154" s="47"/>
      <c r="O154" s="47"/>
      <c r="P154" s="2" t="s">
        <v>506</v>
      </c>
      <c r="T154" s="2"/>
    </row>
    <row r="155" spans="1:20" x14ac:dyDescent="0.25">
      <c r="A155" s="47"/>
      <c r="B155" s="47"/>
      <c r="C155" s="47"/>
      <c r="D155" s="47"/>
      <c r="E155" s="47"/>
      <c r="F155" s="47"/>
      <c r="G155" s="47" t="s">
        <v>860</v>
      </c>
      <c r="H155" s="47" t="s">
        <v>503</v>
      </c>
      <c r="I155" s="47">
        <v>19.53</v>
      </c>
      <c r="J155" s="48"/>
      <c r="K155" s="47"/>
      <c r="L155" s="47"/>
      <c r="M155" s="47"/>
      <c r="N155" s="47"/>
      <c r="O155" s="47"/>
      <c r="P155" s="2" t="s">
        <v>504</v>
      </c>
      <c r="T155" s="2"/>
    </row>
    <row r="156" spans="1:20" x14ac:dyDescent="0.25">
      <c r="A156" s="47"/>
      <c r="B156" s="47"/>
      <c r="C156" s="47"/>
      <c r="D156" s="47"/>
      <c r="E156" s="47"/>
      <c r="F156" s="47"/>
      <c r="G156" s="47" t="s">
        <v>860</v>
      </c>
      <c r="H156" s="47" t="s">
        <v>501</v>
      </c>
      <c r="I156" s="47">
        <v>33</v>
      </c>
      <c r="J156" s="48"/>
      <c r="K156" s="47"/>
      <c r="L156" s="47"/>
      <c r="M156" s="47"/>
      <c r="N156" s="47"/>
      <c r="O156" s="47"/>
      <c r="P156" s="2" t="s">
        <v>502</v>
      </c>
      <c r="T156" s="2"/>
    </row>
    <row r="157" spans="1:20" x14ac:dyDescent="0.25">
      <c r="A157" s="47"/>
      <c r="B157" s="47"/>
      <c r="C157" s="47"/>
      <c r="D157" s="47"/>
      <c r="E157" s="47"/>
      <c r="F157" s="47"/>
      <c r="G157" s="47" t="s">
        <v>860</v>
      </c>
      <c r="H157" s="47" t="s">
        <v>499</v>
      </c>
      <c r="I157" s="47">
        <v>20.7</v>
      </c>
      <c r="J157" s="48"/>
      <c r="K157" s="47"/>
      <c r="L157" s="47"/>
      <c r="M157" s="47"/>
      <c r="N157" s="47"/>
      <c r="O157" s="47"/>
      <c r="P157" s="2" t="s">
        <v>500</v>
      </c>
      <c r="T157" s="2"/>
    </row>
    <row r="158" spans="1:20" x14ac:dyDescent="0.25">
      <c r="A158" s="47"/>
      <c r="B158" s="47"/>
      <c r="C158" s="47"/>
      <c r="D158" s="47"/>
      <c r="E158" s="47"/>
      <c r="F158" s="47"/>
      <c r="G158" s="47" t="s">
        <v>860</v>
      </c>
      <c r="H158" s="47" t="s">
        <v>498</v>
      </c>
      <c r="I158" s="47">
        <v>21</v>
      </c>
      <c r="J158" s="48"/>
      <c r="K158" s="47"/>
      <c r="L158" s="47"/>
      <c r="M158" s="47"/>
      <c r="N158" s="47"/>
      <c r="O158" s="47"/>
      <c r="P158" s="2" t="s">
        <v>1106</v>
      </c>
      <c r="T158" s="2"/>
    </row>
    <row r="159" spans="1:20" x14ac:dyDescent="0.25">
      <c r="A159" s="47"/>
      <c r="B159" s="47"/>
      <c r="C159" s="47"/>
      <c r="D159" s="47"/>
      <c r="E159" s="47"/>
      <c r="F159" s="47"/>
      <c r="G159" s="47" t="s">
        <v>860</v>
      </c>
      <c r="H159" s="47" t="s">
        <v>497</v>
      </c>
      <c r="I159" s="47">
        <v>38.08</v>
      </c>
      <c r="J159" s="48"/>
      <c r="K159" s="47"/>
      <c r="L159" s="47"/>
      <c r="M159" s="47"/>
      <c r="N159" s="47"/>
      <c r="O159" s="47"/>
      <c r="P159" s="2" t="s">
        <v>818</v>
      </c>
      <c r="T159" s="2"/>
    </row>
    <row r="160" spans="1:20" x14ac:dyDescent="0.25">
      <c r="A160" s="47"/>
      <c r="B160" s="47"/>
      <c r="C160" s="47"/>
      <c r="D160" s="47"/>
      <c r="E160" s="47"/>
      <c r="F160" s="47"/>
      <c r="G160" s="47" t="s">
        <v>495</v>
      </c>
      <c r="H160" s="47" t="s">
        <v>496</v>
      </c>
      <c r="I160" s="47">
        <v>24.8</v>
      </c>
      <c r="J160" s="48"/>
      <c r="K160" s="47"/>
      <c r="L160" s="47"/>
      <c r="M160" s="47"/>
      <c r="N160" s="47"/>
      <c r="O160" s="47"/>
      <c r="P160" s="2" t="s">
        <v>820</v>
      </c>
      <c r="T160" s="2"/>
    </row>
    <row r="161" spans="1:20" x14ac:dyDescent="0.25">
      <c r="A161" s="47"/>
      <c r="B161" s="47"/>
      <c r="C161" s="47"/>
      <c r="D161" s="47"/>
      <c r="E161" s="47"/>
      <c r="F161" s="47"/>
      <c r="G161" s="47" t="s">
        <v>495</v>
      </c>
      <c r="H161" s="47" t="s">
        <v>494</v>
      </c>
      <c r="I161" s="47">
        <v>20.8</v>
      </c>
      <c r="J161" s="48"/>
      <c r="K161" s="47"/>
      <c r="L161" s="47"/>
      <c r="M161" s="47"/>
      <c r="N161" s="47"/>
      <c r="O161" s="47"/>
      <c r="P161" s="2" t="s">
        <v>1107</v>
      </c>
      <c r="T161" s="2"/>
    </row>
    <row r="162" spans="1:20" x14ac:dyDescent="0.25">
      <c r="A162" s="47"/>
      <c r="B162" s="47"/>
      <c r="C162" s="47"/>
      <c r="D162" s="47"/>
      <c r="E162" s="47"/>
      <c r="F162" s="47"/>
      <c r="G162" s="47" t="s">
        <v>492</v>
      </c>
      <c r="H162" s="47" t="s">
        <v>491</v>
      </c>
      <c r="I162" s="47" t="s">
        <v>19</v>
      </c>
      <c r="J162" s="48"/>
      <c r="K162" s="47"/>
      <c r="L162" s="47"/>
      <c r="M162" s="47"/>
      <c r="N162" s="47"/>
      <c r="O162" s="47"/>
      <c r="P162" s="2" t="s">
        <v>493</v>
      </c>
      <c r="T162" s="2"/>
    </row>
    <row r="163" spans="1:20" x14ac:dyDescent="0.25">
      <c r="A163" s="47"/>
      <c r="B163" s="47"/>
      <c r="C163" s="47"/>
      <c r="D163" s="47"/>
      <c r="E163" s="47"/>
      <c r="F163" s="47"/>
      <c r="G163" s="47" t="s">
        <v>478</v>
      </c>
      <c r="H163" s="47" t="s">
        <v>490</v>
      </c>
      <c r="I163" s="47">
        <v>33</v>
      </c>
      <c r="J163" s="48"/>
      <c r="K163" s="47"/>
      <c r="L163" s="47"/>
      <c r="M163" s="47"/>
      <c r="N163" s="47"/>
      <c r="O163" s="47"/>
      <c r="P163" s="2" t="s">
        <v>1108</v>
      </c>
      <c r="T163" s="2"/>
    </row>
    <row r="164" spans="1:20" x14ac:dyDescent="0.25">
      <c r="A164" s="47"/>
      <c r="B164" s="47"/>
      <c r="C164" s="47"/>
      <c r="D164" s="47"/>
      <c r="E164" s="47"/>
      <c r="F164" s="47"/>
      <c r="G164" s="47" t="s">
        <v>478</v>
      </c>
      <c r="H164" s="47" t="s">
        <v>489</v>
      </c>
      <c r="I164" s="47">
        <v>24.2</v>
      </c>
      <c r="J164" s="48"/>
      <c r="K164" s="47"/>
      <c r="L164" s="47"/>
      <c r="M164" s="47"/>
      <c r="N164" s="47"/>
      <c r="O164" s="47"/>
      <c r="P164" s="2" t="s">
        <v>1109</v>
      </c>
      <c r="T164" s="2"/>
    </row>
    <row r="165" spans="1:20" x14ac:dyDescent="0.25">
      <c r="A165" s="47"/>
      <c r="B165" s="47"/>
      <c r="C165" s="47"/>
      <c r="D165" s="47"/>
      <c r="E165" s="47"/>
      <c r="F165" s="47"/>
      <c r="G165" s="47" t="s">
        <v>478</v>
      </c>
      <c r="H165" s="47" t="s">
        <v>488</v>
      </c>
      <c r="I165" s="47" t="s">
        <v>19</v>
      </c>
      <c r="J165" s="48"/>
      <c r="K165" s="47"/>
      <c r="L165" s="47"/>
      <c r="M165" s="47"/>
      <c r="N165" s="47"/>
      <c r="O165" s="47"/>
      <c r="P165" s="2" t="s">
        <v>822</v>
      </c>
      <c r="T165" s="2"/>
    </row>
    <row r="166" spans="1:20" x14ac:dyDescent="0.25">
      <c r="A166" s="47"/>
      <c r="B166" s="47"/>
      <c r="C166" s="47"/>
      <c r="D166" s="47"/>
      <c r="E166" s="47"/>
      <c r="F166" s="47"/>
      <c r="G166" s="47" t="s">
        <v>478</v>
      </c>
      <c r="H166" s="47" t="s">
        <v>486</v>
      </c>
      <c r="I166" s="47">
        <v>17</v>
      </c>
      <c r="J166" s="48"/>
      <c r="K166" s="47"/>
      <c r="L166" s="47"/>
      <c r="M166" s="47"/>
      <c r="N166" s="47"/>
      <c r="O166" s="47"/>
      <c r="P166" s="2" t="s">
        <v>487</v>
      </c>
      <c r="T166" s="2"/>
    </row>
    <row r="167" spans="1:20" x14ac:dyDescent="0.25">
      <c r="A167" s="47"/>
      <c r="B167" s="47"/>
      <c r="C167" s="47"/>
      <c r="D167" s="47"/>
      <c r="E167" s="47"/>
      <c r="F167" s="47"/>
      <c r="G167" s="47" t="s">
        <v>478</v>
      </c>
      <c r="H167" s="47" t="s">
        <v>485</v>
      </c>
      <c r="I167" s="47">
        <v>34.4</v>
      </c>
      <c r="J167" s="48"/>
      <c r="K167" s="47"/>
      <c r="L167" s="47"/>
      <c r="M167" s="47"/>
      <c r="N167" s="47"/>
      <c r="O167" s="47"/>
      <c r="P167" s="2" t="s">
        <v>1110</v>
      </c>
      <c r="T167" s="2"/>
    </row>
    <row r="168" spans="1:20" x14ac:dyDescent="0.25">
      <c r="A168" s="47"/>
      <c r="B168" s="47"/>
      <c r="C168" s="47"/>
      <c r="D168" s="47"/>
      <c r="E168" s="47"/>
      <c r="F168" s="47"/>
      <c r="G168" s="47" t="s">
        <v>478</v>
      </c>
      <c r="H168" s="47" t="s">
        <v>483</v>
      </c>
      <c r="I168" s="47">
        <v>28</v>
      </c>
      <c r="J168" s="48"/>
      <c r="K168" s="47"/>
      <c r="L168" s="47"/>
      <c r="M168" s="47"/>
      <c r="N168" s="47"/>
      <c r="O168" s="47"/>
      <c r="P168" s="2" t="s">
        <v>484</v>
      </c>
      <c r="T168" s="2"/>
    </row>
    <row r="169" spans="1:20" x14ac:dyDescent="0.25">
      <c r="A169" s="47"/>
      <c r="B169" s="47"/>
      <c r="C169" s="47"/>
      <c r="D169" s="47"/>
      <c r="E169" s="47"/>
      <c r="F169" s="47"/>
      <c r="G169" s="47" t="s">
        <v>478</v>
      </c>
      <c r="H169" s="47" t="s">
        <v>482</v>
      </c>
      <c r="I169" s="47">
        <v>39.9</v>
      </c>
      <c r="J169" s="48"/>
      <c r="K169" s="47"/>
      <c r="L169" s="47"/>
      <c r="M169" s="47"/>
      <c r="N169" s="47"/>
      <c r="O169" s="47"/>
      <c r="P169" s="2" t="s">
        <v>1111</v>
      </c>
      <c r="T169" s="2"/>
    </row>
    <row r="170" spans="1:20" x14ac:dyDescent="0.25">
      <c r="A170" s="47"/>
      <c r="B170" s="47"/>
      <c r="C170" s="47"/>
      <c r="D170" s="47"/>
      <c r="E170" s="47"/>
      <c r="F170" s="47"/>
      <c r="G170" s="47" t="s">
        <v>478</v>
      </c>
      <c r="H170" s="47" t="s">
        <v>481</v>
      </c>
      <c r="I170" s="47">
        <v>21</v>
      </c>
      <c r="J170" s="48"/>
      <c r="K170" s="47"/>
      <c r="L170" s="47"/>
      <c r="M170" s="47"/>
      <c r="N170" s="47"/>
      <c r="O170" s="47"/>
      <c r="P170" s="2" t="s">
        <v>824</v>
      </c>
      <c r="T170" s="2"/>
    </row>
    <row r="171" spans="1:20" x14ac:dyDescent="0.25">
      <c r="A171" s="47"/>
      <c r="B171" s="47"/>
      <c r="C171" s="47"/>
      <c r="D171" s="47"/>
      <c r="E171" s="47"/>
      <c r="F171" s="47"/>
      <c r="G171" s="47" t="s">
        <v>478</v>
      </c>
      <c r="H171" s="47" t="s">
        <v>480</v>
      </c>
      <c r="I171" s="47">
        <v>17</v>
      </c>
      <c r="J171" s="48"/>
      <c r="K171" s="47"/>
      <c r="L171" s="47"/>
      <c r="M171" s="47"/>
      <c r="N171" s="47"/>
      <c r="O171" s="47"/>
      <c r="P171" s="2" t="s">
        <v>1112</v>
      </c>
      <c r="T171" s="2"/>
    </row>
    <row r="172" spans="1:20" x14ac:dyDescent="0.25">
      <c r="A172" s="47"/>
      <c r="B172" s="47"/>
      <c r="C172" s="47"/>
      <c r="D172" s="47"/>
      <c r="E172" s="47"/>
      <c r="F172" s="47"/>
      <c r="G172" s="47" t="s">
        <v>478</v>
      </c>
      <c r="H172" s="47" t="s">
        <v>479</v>
      </c>
      <c r="I172" s="47">
        <v>21.8</v>
      </c>
      <c r="J172" s="48"/>
      <c r="K172" s="47"/>
      <c r="L172" s="47"/>
      <c r="M172" s="47"/>
      <c r="N172" s="47"/>
      <c r="O172" s="47"/>
      <c r="P172" s="2" t="s">
        <v>1113</v>
      </c>
      <c r="T172" s="2"/>
    </row>
    <row r="173" spans="1:20" x14ac:dyDescent="0.25">
      <c r="A173" s="47"/>
      <c r="B173" s="47"/>
      <c r="C173" s="47"/>
      <c r="D173" s="47"/>
      <c r="E173" s="47"/>
      <c r="F173" s="47"/>
      <c r="G173" s="47" t="s">
        <v>478</v>
      </c>
      <c r="H173" s="47" t="s">
        <v>477</v>
      </c>
      <c r="I173" s="47">
        <v>32.18</v>
      </c>
      <c r="J173" s="48"/>
      <c r="K173" s="47"/>
      <c r="L173" s="47"/>
      <c r="M173" s="47"/>
      <c r="N173" s="47"/>
      <c r="O173" s="47"/>
      <c r="P173" s="2" t="s">
        <v>1114</v>
      </c>
      <c r="T173" s="2"/>
    </row>
    <row r="174" spans="1:20" x14ac:dyDescent="0.25">
      <c r="A174" s="47"/>
      <c r="B174" s="47"/>
      <c r="C174" s="47"/>
      <c r="D174" s="47"/>
      <c r="E174" s="47"/>
      <c r="F174" s="47"/>
      <c r="G174" s="47" t="s">
        <v>456</v>
      </c>
      <c r="H174" s="47" t="s">
        <v>476</v>
      </c>
      <c r="I174" s="47">
        <v>35.299999999999997</v>
      </c>
      <c r="J174" s="48"/>
      <c r="K174" s="47"/>
      <c r="L174" s="47"/>
      <c r="M174" s="47"/>
      <c r="N174" s="47"/>
      <c r="O174" s="47"/>
      <c r="P174" s="2" t="s">
        <v>1115</v>
      </c>
      <c r="T174" s="2"/>
    </row>
    <row r="175" spans="1:20" x14ac:dyDescent="0.25">
      <c r="A175" s="47"/>
      <c r="B175" s="47"/>
      <c r="C175" s="47"/>
      <c r="D175" s="47"/>
      <c r="E175" s="47"/>
      <c r="F175" s="47"/>
      <c r="G175" s="47" t="s">
        <v>456</v>
      </c>
      <c r="H175" s="47" t="s">
        <v>475</v>
      </c>
      <c r="I175" s="47">
        <v>35</v>
      </c>
      <c r="J175" s="48"/>
      <c r="K175" s="47"/>
      <c r="L175" s="47"/>
      <c r="M175" s="47"/>
      <c r="N175" s="47"/>
      <c r="O175" s="47"/>
      <c r="P175" s="2" t="s">
        <v>1116</v>
      </c>
      <c r="T175" s="2"/>
    </row>
    <row r="176" spans="1:20" x14ac:dyDescent="0.25">
      <c r="A176" s="47"/>
      <c r="B176" s="47"/>
      <c r="C176" s="47"/>
      <c r="D176" s="47"/>
      <c r="E176" s="47"/>
      <c r="F176" s="47"/>
      <c r="G176" s="47" t="s">
        <v>456</v>
      </c>
      <c r="H176" s="47" t="s">
        <v>474</v>
      </c>
      <c r="I176" s="47">
        <v>40.4</v>
      </c>
      <c r="J176" s="48"/>
      <c r="K176" s="47"/>
      <c r="L176" s="47"/>
      <c r="M176" s="47"/>
      <c r="N176" s="47"/>
      <c r="O176" s="47"/>
      <c r="P176" s="2" t="s">
        <v>1117</v>
      </c>
      <c r="T176" s="2"/>
    </row>
    <row r="177" spans="1:20" x14ac:dyDescent="0.25">
      <c r="A177" s="47"/>
      <c r="B177" s="47"/>
      <c r="C177" s="47"/>
      <c r="D177" s="47"/>
      <c r="E177" s="47"/>
      <c r="F177" s="47"/>
      <c r="G177" s="47" t="s">
        <v>456</v>
      </c>
      <c r="H177" s="47" t="s">
        <v>472</v>
      </c>
      <c r="I177" s="47">
        <v>34.9</v>
      </c>
      <c r="J177" s="48"/>
      <c r="K177" s="47"/>
      <c r="L177" s="47"/>
      <c r="M177" s="47"/>
      <c r="N177" s="47"/>
      <c r="O177" s="47"/>
      <c r="P177" s="2" t="s">
        <v>473</v>
      </c>
      <c r="T177" s="2"/>
    </row>
    <row r="178" spans="1:20" x14ac:dyDescent="0.25">
      <c r="A178" s="47"/>
      <c r="B178" s="47"/>
      <c r="C178" s="47"/>
      <c r="D178" s="47"/>
      <c r="E178" s="47"/>
      <c r="F178" s="47"/>
      <c r="G178" s="47" t="s">
        <v>456</v>
      </c>
      <c r="H178" s="47" t="s">
        <v>470</v>
      </c>
      <c r="I178" s="47">
        <v>30.8</v>
      </c>
      <c r="J178" s="48"/>
      <c r="K178" s="47"/>
      <c r="L178" s="47"/>
      <c r="M178" s="47"/>
      <c r="N178" s="47"/>
      <c r="O178" s="47"/>
      <c r="P178" s="2" t="s">
        <v>471</v>
      </c>
      <c r="T178" s="2"/>
    </row>
    <row r="179" spans="1:20" x14ac:dyDescent="0.25">
      <c r="A179" s="47"/>
      <c r="B179" s="47"/>
      <c r="C179" s="47"/>
      <c r="D179" s="47"/>
      <c r="E179" s="47"/>
      <c r="F179" s="47"/>
      <c r="G179" s="47" t="s">
        <v>456</v>
      </c>
      <c r="H179" s="47" t="s">
        <v>469</v>
      </c>
      <c r="I179" s="47">
        <v>30</v>
      </c>
      <c r="J179" s="48"/>
      <c r="K179" s="47"/>
      <c r="L179" s="47"/>
      <c r="M179" s="47"/>
      <c r="N179" s="47"/>
      <c r="O179" s="47"/>
      <c r="P179" s="2" t="s">
        <v>1118</v>
      </c>
      <c r="T179" s="2"/>
    </row>
    <row r="180" spans="1:20" x14ac:dyDescent="0.25">
      <c r="A180" s="47"/>
      <c r="B180" s="47"/>
      <c r="C180" s="47"/>
      <c r="D180" s="47"/>
      <c r="E180" s="47"/>
      <c r="F180" s="47"/>
      <c r="G180" s="47" t="s">
        <v>456</v>
      </c>
      <c r="H180" s="47" t="s">
        <v>468</v>
      </c>
      <c r="I180" s="47">
        <v>28</v>
      </c>
      <c r="J180" s="48"/>
      <c r="K180" s="47"/>
      <c r="L180" s="47"/>
      <c r="M180" s="47"/>
      <c r="N180" s="47"/>
      <c r="O180" s="47"/>
      <c r="P180" s="2" t="s">
        <v>1119</v>
      </c>
      <c r="T180" s="2"/>
    </row>
    <row r="181" spans="1:20" x14ac:dyDescent="0.25">
      <c r="A181" s="47"/>
      <c r="B181" s="47"/>
      <c r="C181" s="47"/>
      <c r="D181" s="47"/>
      <c r="E181" s="47"/>
      <c r="F181" s="47"/>
      <c r="G181" s="47" t="s">
        <v>456</v>
      </c>
      <c r="H181" s="47" t="s">
        <v>467</v>
      </c>
      <c r="I181" s="47">
        <v>31.6</v>
      </c>
      <c r="J181" s="48"/>
      <c r="K181" s="47"/>
      <c r="L181" s="47"/>
      <c r="M181" s="47"/>
      <c r="N181" s="47"/>
      <c r="O181" s="47"/>
      <c r="P181" s="2" t="s">
        <v>1120</v>
      </c>
      <c r="T181" s="2"/>
    </row>
    <row r="182" spans="1:20" x14ac:dyDescent="0.25">
      <c r="A182" s="47"/>
      <c r="B182" s="47"/>
      <c r="C182" s="47"/>
      <c r="D182" s="47"/>
      <c r="E182" s="47"/>
      <c r="F182" s="47"/>
      <c r="G182" s="47" t="s">
        <v>456</v>
      </c>
      <c r="H182" s="47" t="s">
        <v>466</v>
      </c>
      <c r="I182" s="47">
        <v>32</v>
      </c>
      <c r="J182" s="48"/>
      <c r="K182" s="47"/>
      <c r="L182" s="47"/>
      <c r="M182" s="47"/>
      <c r="N182" s="47"/>
      <c r="O182" s="47"/>
      <c r="P182" s="2" t="s">
        <v>1121</v>
      </c>
      <c r="T182" s="2"/>
    </row>
    <row r="183" spans="1:20" x14ac:dyDescent="0.25">
      <c r="A183" s="47"/>
      <c r="B183" s="47"/>
      <c r="C183" s="47"/>
      <c r="D183" s="47"/>
      <c r="E183" s="47"/>
      <c r="F183" s="47"/>
      <c r="G183" s="47" t="s">
        <v>456</v>
      </c>
      <c r="H183" s="47" t="s">
        <v>464</v>
      </c>
      <c r="I183" s="47">
        <v>29</v>
      </c>
      <c r="J183" s="48"/>
      <c r="K183" s="47"/>
      <c r="L183" s="47"/>
      <c r="M183" s="47"/>
      <c r="N183" s="47"/>
      <c r="O183" s="47"/>
      <c r="P183" s="2" t="s">
        <v>465</v>
      </c>
      <c r="T183" s="2"/>
    </row>
    <row r="184" spans="1:20" x14ac:dyDescent="0.25">
      <c r="A184" s="47"/>
      <c r="B184" s="47"/>
      <c r="C184" s="47"/>
      <c r="D184" s="47"/>
      <c r="E184" s="47"/>
      <c r="F184" s="47"/>
      <c r="G184" s="47" t="s">
        <v>456</v>
      </c>
      <c r="H184" s="47" t="s">
        <v>462</v>
      </c>
      <c r="I184" s="47">
        <v>23</v>
      </c>
      <c r="J184" s="48"/>
      <c r="K184" s="47"/>
      <c r="L184" s="47"/>
      <c r="M184" s="47"/>
      <c r="N184" s="47"/>
      <c r="O184" s="47"/>
      <c r="P184" s="2" t="s">
        <v>463</v>
      </c>
      <c r="T184" s="2"/>
    </row>
    <row r="185" spans="1:20" x14ac:dyDescent="0.25">
      <c r="A185" s="47"/>
      <c r="B185" s="47"/>
      <c r="C185" s="47"/>
      <c r="D185" s="47"/>
      <c r="E185" s="47"/>
      <c r="F185" s="47"/>
      <c r="G185" s="47" t="s">
        <v>456</v>
      </c>
      <c r="H185" s="47" t="s">
        <v>461</v>
      </c>
      <c r="I185" s="47">
        <v>44.4</v>
      </c>
      <c r="J185" s="48"/>
      <c r="K185" s="47"/>
      <c r="L185" s="47"/>
      <c r="M185" s="47"/>
      <c r="N185" s="47"/>
      <c r="O185" s="47"/>
      <c r="P185" s="2" t="s">
        <v>1122</v>
      </c>
      <c r="T185" s="2"/>
    </row>
    <row r="186" spans="1:20" x14ac:dyDescent="0.25">
      <c r="A186" s="47"/>
      <c r="B186" s="47"/>
      <c r="C186" s="47"/>
      <c r="D186" s="47"/>
      <c r="E186" s="47"/>
      <c r="F186" s="47"/>
      <c r="G186" s="47" t="s">
        <v>456</v>
      </c>
      <c r="H186" s="47" t="s">
        <v>460</v>
      </c>
      <c r="I186" s="47">
        <v>27.3</v>
      </c>
      <c r="J186" s="48"/>
      <c r="K186" s="47"/>
      <c r="L186" s="47"/>
      <c r="M186" s="47"/>
      <c r="N186" s="47"/>
      <c r="O186" s="47"/>
      <c r="P186" s="2" t="s">
        <v>1123</v>
      </c>
      <c r="T186" s="2"/>
    </row>
    <row r="187" spans="1:20" x14ac:dyDescent="0.25">
      <c r="A187" s="47"/>
      <c r="B187" s="47"/>
      <c r="C187" s="47"/>
      <c r="D187" s="47"/>
      <c r="E187" s="47"/>
      <c r="F187" s="47"/>
      <c r="G187" s="47" t="s">
        <v>456</v>
      </c>
      <c r="H187" s="47" t="s">
        <v>459</v>
      </c>
      <c r="I187" s="47">
        <v>20.8</v>
      </c>
      <c r="J187" s="48"/>
      <c r="K187" s="47"/>
      <c r="L187" s="47"/>
      <c r="M187" s="47"/>
      <c r="N187" s="47"/>
      <c r="O187" s="47"/>
      <c r="P187" s="2" t="s">
        <v>1124</v>
      </c>
      <c r="T187" s="2"/>
    </row>
    <row r="188" spans="1:20" x14ac:dyDescent="0.25">
      <c r="A188" s="47"/>
      <c r="B188" s="47"/>
      <c r="C188" s="47"/>
      <c r="D188" s="47"/>
      <c r="E188" s="47"/>
      <c r="F188" s="47"/>
      <c r="G188" s="47" t="s">
        <v>456</v>
      </c>
      <c r="H188" s="47" t="s">
        <v>458</v>
      </c>
      <c r="I188" s="47">
        <v>43.11</v>
      </c>
      <c r="J188" s="48"/>
      <c r="K188" s="47"/>
      <c r="L188" s="47"/>
      <c r="M188" s="47"/>
      <c r="N188" s="47"/>
      <c r="O188" s="47"/>
      <c r="P188" s="2" t="s">
        <v>1125</v>
      </c>
      <c r="T188" s="2"/>
    </row>
    <row r="189" spans="1:20" x14ac:dyDescent="0.25">
      <c r="A189" s="47"/>
      <c r="B189" s="47"/>
      <c r="C189" s="47"/>
      <c r="D189" s="47"/>
      <c r="E189" s="47"/>
      <c r="F189" s="47"/>
      <c r="G189" s="47" t="s">
        <v>456</v>
      </c>
      <c r="H189" s="47" t="s">
        <v>455</v>
      </c>
      <c r="I189" s="47">
        <v>28.6</v>
      </c>
      <c r="J189" s="48"/>
      <c r="K189" s="47"/>
      <c r="L189" s="47"/>
      <c r="M189" s="47"/>
      <c r="N189" s="47"/>
      <c r="O189" s="47"/>
      <c r="P189" s="2" t="s">
        <v>457</v>
      </c>
      <c r="T189" s="2"/>
    </row>
    <row r="190" spans="1:20" x14ac:dyDescent="0.25">
      <c r="A190" s="47"/>
      <c r="B190" s="47"/>
      <c r="C190" s="47"/>
      <c r="D190" s="47"/>
      <c r="E190" s="47"/>
      <c r="F190" s="47"/>
      <c r="G190" s="47" t="s">
        <v>895</v>
      </c>
      <c r="H190" s="47" t="s">
        <v>454</v>
      </c>
      <c r="I190" s="47">
        <v>23.6</v>
      </c>
      <c r="J190" s="48"/>
      <c r="K190" s="47"/>
      <c r="L190" s="47"/>
      <c r="M190" s="47"/>
      <c r="N190" s="47"/>
      <c r="O190" s="47"/>
      <c r="P190" s="2" t="s">
        <v>1126</v>
      </c>
      <c r="T190" s="2"/>
    </row>
    <row r="191" spans="1:20" x14ac:dyDescent="0.25">
      <c r="A191" s="47"/>
      <c r="B191" s="47"/>
      <c r="C191" s="47"/>
      <c r="D191" s="47"/>
      <c r="E191" s="47"/>
      <c r="F191" s="47"/>
      <c r="G191" s="47" t="s">
        <v>445</v>
      </c>
      <c r="H191" s="47" t="s">
        <v>452</v>
      </c>
      <c r="I191" s="47">
        <v>26.9</v>
      </c>
      <c r="J191" s="48"/>
      <c r="K191" s="47"/>
      <c r="L191" s="47"/>
      <c r="M191" s="47"/>
      <c r="N191" s="47"/>
      <c r="O191" s="47"/>
      <c r="P191" s="2" t="s">
        <v>453</v>
      </c>
      <c r="T191" s="2"/>
    </row>
    <row r="192" spans="1:20" x14ac:dyDescent="0.25">
      <c r="A192" s="47"/>
      <c r="B192" s="47"/>
      <c r="C192" s="47"/>
      <c r="D192" s="47"/>
      <c r="E192" s="47"/>
      <c r="F192" s="47"/>
      <c r="G192" s="47" t="s">
        <v>445</v>
      </c>
      <c r="H192" s="47" t="s">
        <v>451</v>
      </c>
      <c r="I192" s="47">
        <v>26.5</v>
      </c>
      <c r="J192" s="48"/>
      <c r="K192" s="47"/>
      <c r="L192" s="47"/>
      <c r="M192" s="47"/>
      <c r="N192" s="47"/>
      <c r="O192" s="47"/>
      <c r="P192" s="2" t="s">
        <v>1127</v>
      </c>
      <c r="T192" s="2"/>
    </row>
    <row r="193" spans="1:20" x14ac:dyDescent="0.25">
      <c r="A193" s="47"/>
      <c r="B193" s="47"/>
      <c r="C193" s="47"/>
      <c r="D193" s="47"/>
      <c r="E193" s="47"/>
      <c r="F193" s="47"/>
      <c r="G193" s="47" t="s">
        <v>445</v>
      </c>
      <c r="H193" s="47" t="s">
        <v>449</v>
      </c>
      <c r="I193" s="47">
        <v>47</v>
      </c>
      <c r="J193" s="48"/>
      <c r="K193" s="47"/>
      <c r="L193" s="47"/>
      <c r="M193" s="47"/>
      <c r="N193" s="47"/>
      <c r="O193" s="47"/>
      <c r="P193" s="2" t="s">
        <v>450</v>
      </c>
      <c r="T193" s="2"/>
    </row>
    <row r="194" spans="1:20" x14ac:dyDescent="0.25">
      <c r="A194" s="47"/>
      <c r="B194" s="47"/>
      <c r="C194" s="47"/>
      <c r="D194" s="47"/>
      <c r="E194" s="47"/>
      <c r="F194" s="47"/>
      <c r="G194" s="47" t="s">
        <v>445</v>
      </c>
      <c r="H194" s="47" t="s">
        <v>448</v>
      </c>
      <c r="I194" s="47">
        <v>34</v>
      </c>
      <c r="J194" s="48"/>
      <c r="K194" s="47"/>
      <c r="L194" s="47"/>
      <c r="M194" s="47"/>
      <c r="N194" s="47"/>
      <c r="O194" s="47"/>
      <c r="P194" s="2" t="s">
        <v>23</v>
      </c>
      <c r="T194" s="2"/>
    </row>
    <row r="195" spans="1:20" x14ac:dyDescent="0.25">
      <c r="A195" s="47"/>
      <c r="B195" s="47"/>
      <c r="C195" s="47"/>
      <c r="D195" s="47"/>
      <c r="E195" s="47"/>
      <c r="F195" s="47"/>
      <c r="G195" s="47" t="s">
        <v>445</v>
      </c>
      <c r="H195" s="47" t="s">
        <v>827</v>
      </c>
      <c r="I195" s="47">
        <v>31.7</v>
      </c>
      <c r="J195" s="48"/>
      <c r="K195" s="47"/>
      <c r="L195" s="47"/>
      <c r="M195" s="47"/>
      <c r="N195" s="47"/>
      <c r="O195" s="47"/>
      <c r="P195" s="2" t="s">
        <v>447</v>
      </c>
      <c r="T195" s="2"/>
    </row>
    <row r="196" spans="1:20" x14ac:dyDescent="0.25">
      <c r="A196" s="47"/>
      <c r="B196" s="47"/>
      <c r="C196" s="47"/>
      <c r="D196" s="47"/>
      <c r="E196" s="47"/>
      <c r="F196" s="47"/>
      <c r="G196" s="47" t="s">
        <v>445</v>
      </c>
      <c r="H196" s="47" t="s">
        <v>444</v>
      </c>
      <c r="I196" s="47">
        <v>30.4</v>
      </c>
      <c r="J196" s="48"/>
      <c r="K196" s="47"/>
      <c r="L196" s="47"/>
      <c r="M196" s="47"/>
      <c r="N196" s="47"/>
      <c r="O196" s="47"/>
      <c r="P196" s="2" t="s">
        <v>446</v>
      </c>
      <c r="T196" s="2"/>
    </row>
    <row r="197" spans="1:20" x14ac:dyDescent="0.25">
      <c r="A197" s="47"/>
      <c r="B197" s="47"/>
      <c r="C197" s="47"/>
      <c r="D197" s="47"/>
      <c r="E197" s="47"/>
      <c r="F197" s="47"/>
      <c r="G197" s="47" t="s">
        <v>861</v>
      </c>
      <c r="H197" s="47" t="s">
        <v>443</v>
      </c>
      <c r="I197" s="47">
        <v>31.4</v>
      </c>
      <c r="J197" s="48"/>
      <c r="K197" s="47"/>
      <c r="L197" s="47"/>
      <c r="M197" s="47"/>
      <c r="N197" s="47"/>
      <c r="O197" s="47"/>
      <c r="T197" s="2"/>
    </row>
    <row r="198" spans="1:20" x14ac:dyDescent="0.25">
      <c r="A198" s="47"/>
      <c r="B198" s="47"/>
      <c r="C198" s="47"/>
      <c r="D198" s="47"/>
      <c r="E198" s="47"/>
      <c r="F198" s="47"/>
      <c r="G198" s="47" t="s">
        <v>861</v>
      </c>
      <c r="H198" s="47" t="s">
        <v>442</v>
      </c>
      <c r="I198" s="47">
        <v>41.1</v>
      </c>
      <c r="J198" s="48"/>
      <c r="K198" s="47"/>
      <c r="L198" s="47"/>
      <c r="M198" s="47"/>
      <c r="N198" s="47"/>
      <c r="O198" s="47"/>
      <c r="P198" s="22" t="s">
        <v>828</v>
      </c>
      <c r="T198" s="2"/>
    </row>
    <row r="199" spans="1:20" x14ac:dyDescent="0.25">
      <c r="A199" s="47"/>
      <c r="B199" s="47"/>
      <c r="C199" s="47"/>
      <c r="D199" s="47"/>
      <c r="E199" s="47"/>
      <c r="F199" s="47"/>
      <c r="G199" s="47" t="s">
        <v>863</v>
      </c>
      <c r="H199" s="47" t="s">
        <v>440</v>
      </c>
      <c r="I199" s="47">
        <v>30.4</v>
      </c>
      <c r="J199" s="48"/>
      <c r="K199" s="47"/>
      <c r="L199" s="47"/>
      <c r="M199" s="47"/>
      <c r="N199" s="47"/>
      <c r="O199" s="47"/>
      <c r="P199" s="2" t="s">
        <v>441</v>
      </c>
      <c r="T199" s="2"/>
    </row>
    <row r="200" spans="1:20" x14ac:dyDescent="0.25">
      <c r="A200" s="47"/>
      <c r="B200" s="47"/>
      <c r="C200" s="47"/>
      <c r="D200" s="47"/>
      <c r="E200" s="47"/>
      <c r="F200" s="47"/>
      <c r="G200" s="47" t="s">
        <v>863</v>
      </c>
      <c r="H200" s="47" t="s">
        <v>439</v>
      </c>
      <c r="I200" s="47">
        <v>33.9</v>
      </c>
      <c r="J200" s="48"/>
      <c r="K200" s="47"/>
      <c r="L200" s="47"/>
      <c r="M200" s="47"/>
      <c r="N200" s="47"/>
      <c r="O200" s="47"/>
    </row>
    <row r="201" spans="1:20" x14ac:dyDescent="0.25">
      <c r="A201" s="47"/>
      <c r="B201" s="47"/>
      <c r="C201" s="47"/>
      <c r="D201" s="47"/>
      <c r="E201" s="47"/>
      <c r="F201" s="47"/>
      <c r="G201" s="47" t="s">
        <v>863</v>
      </c>
      <c r="H201" s="47" t="s">
        <v>438</v>
      </c>
      <c r="I201" s="47">
        <v>34.5</v>
      </c>
      <c r="J201" s="48"/>
      <c r="K201" s="47"/>
      <c r="L201" s="47"/>
      <c r="M201" s="47"/>
      <c r="N201" s="47"/>
      <c r="O201" s="47"/>
    </row>
    <row r="202" spans="1:20" x14ac:dyDescent="0.25">
      <c r="A202" s="47"/>
      <c r="B202" s="47"/>
      <c r="C202" s="47"/>
      <c r="D202" s="47"/>
      <c r="E202" s="47"/>
      <c r="F202" s="47"/>
      <c r="G202" s="47" t="s">
        <v>436</v>
      </c>
      <c r="H202" s="47" t="s">
        <v>437</v>
      </c>
      <c r="I202" s="47">
        <v>31.1</v>
      </c>
      <c r="J202" s="48"/>
      <c r="K202" s="47"/>
      <c r="L202" s="47"/>
      <c r="M202" s="47"/>
      <c r="N202" s="47"/>
      <c r="O202" s="47"/>
    </row>
    <row r="203" spans="1:20" x14ac:dyDescent="0.25">
      <c r="A203" s="47"/>
      <c r="B203" s="47"/>
      <c r="C203" s="47"/>
      <c r="D203" s="47"/>
      <c r="E203" s="47"/>
      <c r="F203" s="47"/>
      <c r="G203" s="47" t="s">
        <v>436</v>
      </c>
      <c r="H203" s="47" t="s">
        <v>435</v>
      </c>
      <c r="I203" s="47">
        <v>50.3</v>
      </c>
      <c r="J203" s="48"/>
      <c r="K203" s="47"/>
      <c r="L203" s="47"/>
      <c r="M203" s="47"/>
      <c r="N203" s="47"/>
      <c r="O203" s="47"/>
    </row>
    <row r="204" spans="1:20" x14ac:dyDescent="0.25">
      <c r="A204" s="47"/>
      <c r="B204" s="47"/>
      <c r="C204" s="47"/>
      <c r="D204" s="47"/>
      <c r="E204" s="47"/>
      <c r="F204" s="47"/>
      <c r="G204" s="47" t="s">
        <v>427</v>
      </c>
      <c r="H204" s="47" t="s">
        <v>434</v>
      </c>
      <c r="I204" s="47">
        <v>29.2</v>
      </c>
      <c r="J204" s="48"/>
      <c r="K204" s="47"/>
      <c r="L204" s="47"/>
      <c r="M204" s="47"/>
      <c r="N204" s="47"/>
      <c r="O204" s="47"/>
    </row>
    <row r="205" spans="1:20" x14ac:dyDescent="0.25">
      <c r="A205" s="47"/>
      <c r="B205" s="47"/>
      <c r="C205" s="47"/>
      <c r="D205" s="47"/>
      <c r="E205" s="47"/>
      <c r="F205" s="47"/>
      <c r="G205" s="47" t="s">
        <v>427</v>
      </c>
      <c r="H205" s="47" t="s">
        <v>433</v>
      </c>
      <c r="I205" s="47">
        <v>29.5</v>
      </c>
      <c r="J205" s="48"/>
      <c r="K205" s="47"/>
      <c r="L205" s="47"/>
      <c r="M205" s="47"/>
      <c r="N205" s="47"/>
      <c r="O205" s="47"/>
    </row>
    <row r="206" spans="1:20" x14ac:dyDescent="0.25">
      <c r="A206" s="47"/>
      <c r="B206" s="47"/>
      <c r="C206" s="47"/>
      <c r="D206" s="47"/>
      <c r="E206" s="47"/>
      <c r="F206" s="47"/>
      <c r="G206" s="47" t="s">
        <v>427</v>
      </c>
      <c r="H206" s="47" t="s">
        <v>432</v>
      </c>
      <c r="I206" s="47">
        <v>35</v>
      </c>
      <c r="J206" s="48"/>
      <c r="K206" s="47"/>
      <c r="L206" s="47"/>
      <c r="M206" s="47"/>
      <c r="N206" s="47"/>
      <c r="O206" s="47"/>
    </row>
    <row r="207" spans="1:20" x14ac:dyDescent="0.25">
      <c r="A207" s="47"/>
      <c r="B207" s="47"/>
      <c r="C207" s="47"/>
      <c r="D207" s="47"/>
      <c r="E207" s="47"/>
      <c r="F207" s="47"/>
      <c r="G207" s="47" t="s">
        <v>427</v>
      </c>
      <c r="H207" s="47" t="s">
        <v>431</v>
      </c>
      <c r="I207" s="47">
        <v>28</v>
      </c>
      <c r="J207" s="48"/>
      <c r="K207" s="47"/>
      <c r="L207" s="47"/>
      <c r="M207" s="47"/>
      <c r="N207" s="47"/>
      <c r="O207" s="47"/>
    </row>
    <row r="208" spans="1:20" x14ac:dyDescent="0.25">
      <c r="A208" s="47"/>
      <c r="B208" s="47"/>
      <c r="C208" s="47"/>
      <c r="D208" s="47"/>
      <c r="E208" s="47"/>
      <c r="F208" s="47"/>
      <c r="G208" s="47" t="s">
        <v>427</v>
      </c>
      <c r="H208" s="47" t="s">
        <v>430</v>
      </c>
      <c r="I208" s="47">
        <v>30.7</v>
      </c>
      <c r="J208" s="48"/>
      <c r="K208" s="47"/>
      <c r="L208" s="47"/>
      <c r="M208" s="47"/>
      <c r="N208" s="47"/>
      <c r="O208" s="47"/>
    </row>
    <row r="209" spans="1:15" x14ac:dyDescent="0.25">
      <c r="A209" s="47"/>
      <c r="B209" s="47"/>
      <c r="C209" s="47"/>
      <c r="D209" s="47"/>
      <c r="E209" s="47"/>
      <c r="F209" s="47"/>
      <c r="G209" s="47" t="s">
        <v>427</v>
      </c>
      <c r="H209" s="47" t="s">
        <v>429</v>
      </c>
      <c r="I209" s="47">
        <v>21.2</v>
      </c>
      <c r="J209" s="48"/>
      <c r="K209" s="47"/>
      <c r="L209" s="47"/>
      <c r="M209" s="47"/>
      <c r="N209" s="47"/>
      <c r="O209" s="47"/>
    </row>
    <row r="210" spans="1:15" x14ac:dyDescent="0.25">
      <c r="A210" s="47"/>
      <c r="B210" s="47"/>
      <c r="C210" s="47"/>
      <c r="D210" s="47"/>
      <c r="E210" s="47"/>
      <c r="F210" s="47"/>
      <c r="G210" s="47" t="s">
        <v>427</v>
      </c>
      <c r="H210" s="47" t="s">
        <v>428</v>
      </c>
      <c r="I210" s="47">
        <v>19</v>
      </c>
      <c r="J210" s="48"/>
      <c r="K210" s="47"/>
      <c r="L210" s="47"/>
      <c r="M210" s="47"/>
      <c r="N210" s="47"/>
      <c r="O210" s="47"/>
    </row>
    <row r="211" spans="1:15" x14ac:dyDescent="0.25">
      <c r="A211" s="47"/>
      <c r="B211" s="47"/>
      <c r="C211" s="47"/>
      <c r="D211" s="47"/>
      <c r="E211" s="47"/>
      <c r="F211" s="47"/>
      <c r="G211" s="47" t="s">
        <v>427</v>
      </c>
      <c r="H211" s="47" t="s">
        <v>426</v>
      </c>
      <c r="I211" s="47">
        <v>19.3</v>
      </c>
      <c r="J211" s="48"/>
      <c r="K211" s="47"/>
      <c r="L211" s="47"/>
      <c r="M211" s="47"/>
      <c r="N211" s="47"/>
      <c r="O211" s="47"/>
    </row>
    <row r="212" spans="1:15" x14ac:dyDescent="0.25">
      <c r="A212" s="47"/>
      <c r="B212" s="47"/>
      <c r="C212" s="47"/>
      <c r="D212" s="47"/>
      <c r="E212" s="47"/>
      <c r="F212" s="47"/>
      <c r="G212" s="47" t="s">
        <v>864</v>
      </c>
      <c r="H212" s="47" t="s">
        <v>425</v>
      </c>
      <c r="I212" s="47">
        <v>27.5</v>
      </c>
      <c r="J212" s="48"/>
      <c r="K212" s="47"/>
      <c r="L212" s="47"/>
      <c r="M212" s="47"/>
      <c r="N212" s="47"/>
      <c r="O212" s="47"/>
    </row>
    <row r="213" spans="1:15" x14ac:dyDescent="0.25">
      <c r="A213" s="47"/>
      <c r="B213" s="47"/>
      <c r="C213" s="47"/>
      <c r="D213" s="47"/>
      <c r="E213" s="47"/>
      <c r="F213" s="47"/>
      <c r="G213" s="47" t="s">
        <v>864</v>
      </c>
      <c r="H213" s="47" t="s">
        <v>424</v>
      </c>
      <c r="I213" s="47">
        <v>29.4</v>
      </c>
      <c r="J213" s="48"/>
      <c r="K213" s="47"/>
      <c r="L213" s="47"/>
      <c r="M213" s="47"/>
      <c r="N213" s="47"/>
      <c r="O213" s="47"/>
    </row>
    <row r="214" spans="1:15" x14ac:dyDescent="0.25">
      <c r="A214" s="47"/>
      <c r="B214" s="47"/>
      <c r="C214" s="47"/>
      <c r="D214" s="47"/>
      <c r="E214" s="47"/>
      <c r="F214" s="47"/>
      <c r="G214" s="47" t="s">
        <v>864</v>
      </c>
      <c r="H214" s="47" t="s">
        <v>423</v>
      </c>
      <c r="I214" s="47">
        <v>24.3</v>
      </c>
      <c r="J214" s="48"/>
      <c r="K214" s="47"/>
      <c r="L214" s="47"/>
      <c r="M214" s="47"/>
      <c r="N214" s="47"/>
      <c r="O214" s="47"/>
    </row>
    <row r="215" spans="1:15" x14ac:dyDescent="0.25">
      <c r="A215" s="47"/>
      <c r="B215" s="47"/>
      <c r="C215" s="47"/>
      <c r="D215" s="47"/>
      <c r="E215" s="47"/>
      <c r="F215" s="47"/>
      <c r="G215" s="47" t="s">
        <v>864</v>
      </c>
      <c r="H215" s="47" t="s">
        <v>422</v>
      </c>
      <c r="I215" s="47">
        <v>31.9</v>
      </c>
      <c r="J215" s="48"/>
      <c r="K215" s="47"/>
      <c r="L215" s="47"/>
      <c r="M215" s="47"/>
      <c r="N215" s="47"/>
      <c r="O215" s="47"/>
    </row>
    <row r="216" spans="1:15" x14ac:dyDescent="0.25">
      <c r="A216" s="47"/>
      <c r="B216" s="47"/>
      <c r="C216" s="47"/>
      <c r="D216" s="47"/>
      <c r="E216" s="47"/>
      <c r="F216" s="47"/>
      <c r="G216" s="47" t="s">
        <v>864</v>
      </c>
      <c r="H216" s="47" t="s">
        <v>421</v>
      </c>
      <c r="I216" s="47">
        <v>19.5</v>
      </c>
      <c r="J216" s="48"/>
      <c r="K216" s="47"/>
      <c r="L216" s="47"/>
      <c r="M216" s="47"/>
      <c r="N216" s="47"/>
      <c r="O216" s="47"/>
    </row>
    <row r="217" spans="1:15" x14ac:dyDescent="0.25">
      <c r="A217" s="47"/>
      <c r="B217" s="47"/>
      <c r="C217" s="47"/>
      <c r="D217" s="47"/>
      <c r="E217" s="47"/>
      <c r="F217" s="47"/>
      <c r="G217" s="47" t="s">
        <v>864</v>
      </c>
      <c r="H217" s="47" t="s">
        <v>420</v>
      </c>
      <c r="I217" s="47">
        <v>37.9</v>
      </c>
      <c r="J217" s="48"/>
      <c r="K217" s="47"/>
      <c r="L217" s="47"/>
      <c r="M217" s="47"/>
      <c r="N217" s="47"/>
      <c r="O217" s="47"/>
    </row>
    <row r="218" spans="1:15" x14ac:dyDescent="0.25">
      <c r="A218" s="47"/>
      <c r="B218" s="47"/>
      <c r="C218" s="47"/>
      <c r="D218" s="47"/>
      <c r="E218" s="47"/>
      <c r="F218" s="47"/>
      <c r="G218" s="47" t="s">
        <v>864</v>
      </c>
      <c r="H218" s="47" t="s">
        <v>419</v>
      </c>
      <c r="I218" s="47">
        <v>35.1</v>
      </c>
      <c r="J218" s="48"/>
      <c r="K218" s="47"/>
      <c r="L218" s="47"/>
      <c r="M218" s="47"/>
      <c r="N218" s="47"/>
      <c r="O218" s="47"/>
    </row>
    <row r="219" spans="1:15" x14ac:dyDescent="0.25">
      <c r="A219" s="47"/>
      <c r="B219" s="47"/>
      <c r="C219" s="47"/>
      <c r="D219" s="47"/>
      <c r="E219" s="47"/>
      <c r="F219" s="47"/>
      <c r="G219" s="47" t="s">
        <v>864</v>
      </c>
      <c r="H219" s="47" t="s">
        <v>418</v>
      </c>
      <c r="I219" s="47">
        <v>25</v>
      </c>
      <c r="J219" s="48"/>
      <c r="K219" s="47"/>
      <c r="L219" s="47"/>
      <c r="M219" s="47"/>
      <c r="N219" s="47"/>
      <c r="O219" s="47"/>
    </row>
    <row r="220" spans="1:15" x14ac:dyDescent="0.25">
      <c r="A220" s="47"/>
      <c r="B220" s="47"/>
      <c r="C220" s="47"/>
      <c r="D220" s="47"/>
      <c r="E220" s="47"/>
      <c r="F220" s="47"/>
      <c r="G220" s="47" t="s">
        <v>864</v>
      </c>
      <c r="H220" s="47" t="s">
        <v>417</v>
      </c>
      <c r="I220" s="47">
        <v>34.1</v>
      </c>
      <c r="J220" s="48"/>
      <c r="K220" s="47"/>
      <c r="L220" s="47"/>
      <c r="M220" s="47"/>
      <c r="N220" s="47"/>
      <c r="O220" s="47"/>
    </row>
    <row r="221" spans="1:15" x14ac:dyDescent="0.25">
      <c r="A221" s="47"/>
      <c r="B221" s="47"/>
      <c r="C221" s="47"/>
      <c r="D221" s="47"/>
      <c r="E221" s="47"/>
      <c r="F221" s="47"/>
      <c r="G221" s="47" t="s">
        <v>864</v>
      </c>
      <c r="H221" s="47" t="s">
        <v>416</v>
      </c>
      <c r="I221" s="47">
        <v>39</v>
      </c>
      <c r="J221" s="48"/>
      <c r="K221" s="47"/>
      <c r="L221" s="47"/>
      <c r="M221" s="47"/>
      <c r="N221" s="47"/>
      <c r="O221" s="47"/>
    </row>
    <row r="222" spans="1:15" x14ac:dyDescent="0.25">
      <c r="A222" s="47"/>
      <c r="B222" s="47"/>
      <c r="C222" s="47"/>
      <c r="D222" s="47"/>
      <c r="E222" s="47"/>
      <c r="F222" s="47"/>
      <c r="G222" s="47" t="s">
        <v>865</v>
      </c>
      <c r="H222" s="47" t="s">
        <v>415</v>
      </c>
      <c r="I222" s="47">
        <v>30.3</v>
      </c>
      <c r="J222" s="48"/>
      <c r="K222" s="47"/>
      <c r="L222" s="47"/>
      <c r="M222" s="47"/>
      <c r="N222" s="47"/>
      <c r="O222" s="47"/>
    </row>
    <row r="223" spans="1:15" x14ac:dyDescent="0.25">
      <c r="A223" s="47"/>
      <c r="B223" s="47"/>
      <c r="C223" s="47"/>
      <c r="D223" s="47"/>
      <c r="E223" s="47"/>
      <c r="F223" s="47"/>
      <c r="G223" s="47" t="s">
        <v>865</v>
      </c>
      <c r="H223" s="47" t="s">
        <v>414</v>
      </c>
      <c r="I223" s="47">
        <v>55</v>
      </c>
      <c r="J223" s="48"/>
      <c r="K223" s="47"/>
      <c r="L223" s="47"/>
      <c r="M223" s="47"/>
      <c r="N223" s="47"/>
      <c r="O223" s="47"/>
    </row>
    <row r="224" spans="1:15" x14ac:dyDescent="0.25">
      <c r="A224" s="47"/>
      <c r="B224" s="47"/>
      <c r="C224" s="47"/>
      <c r="D224" s="47"/>
      <c r="E224" s="47"/>
      <c r="F224" s="47"/>
      <c r="G224" s="47" t="s">
        <v>865</v>
      </c>
      <c r="H224" s="47" t="s">
        <v>413</v>
      </c>
      <c r="I224" s="47">
        <v>30.1</v>
      </c>
      <c r="J224" s="48"/>
      <c r="K224" s="47"/>
      <c r="L224" s="47"/>
      <c r="M224" s="47"/>
      <c r="N224" s="47"/>
      <c r="O224" s="47"/>
    </row>
    <row r="225" spans="1:15" x14ac:dyDescent="0.25">
      <c r="A225" s="47"/>
      <c r="B225" s="47"/>
      <c r="C225" s="47"/>
      <c r="D225" s="47"/>
      <c r="E225" s="47"/>
      <c r="F225" s="47"/>
      <c r="G225" s="47" t="s">
        <v>866</v>
      </c>
      <c r="H225" s="47" t="s">
        <v>412</v>
      </c>
      <c r="I225" s="47">
        <v>31.8</v>
      </c>
      <c r="J225" s="48"/>
      <c r="K225" s="47"/>
      <c r="L225" s="47"/>
      <c r="M225" s="47"/>
      <c r="N225" s="47"/>
      <c r="O225" s="47"/>
    </row>
    <row r="226" spans="1:15" x14ac:dyDescent="0.25">
      <c r="A226" s="47"/>
      <c r="B226" s="47"/>
      <c r="C226" s="47"/>
      <c r="D226" s="47"/>
      <c r="E226" s="47"/>
      <c r="F226" s="47"/>
      <c r="G226" s="47" t="s">
        <v>866</v>
      </c>
      <c r="H226" s="47" t="s">
        <v>411</v>
      </c>
      <c r="I226" s="47">
        <v>30.5</v>
      </c>
      <c r="J226" s="48"/>
      <c r="K226" s="47"/>
      <c r="L226" s="47"/>
      <c r="M226" s="47"/>
      <c r="N226" s="47"/>
      <c r="O226" s="47"/>
    </row>
    <row r="227" spans="1:15" x14ac:dyDescent="0.25">
      <c r="A227" s="47"/>
      <c r="B227" s="47"/>
      <c r="C227" s="47"/>
      <c r="D227" s="47"/>
      <c r="E227" s="47"/>
      <c r="F227" s="47"/>
      <c r="G227" s="47" t="s">
        <v>866</v>
      </c>
      <c r="H227" s="47" t="s">
        <v>410</v>
      </c>
      <c r="I227" s="47">
        <v>39.5</v>
      </c>
      <c r="J227" s="48"/>
      <c r="K227" s="47"/>
      <c r="L227" s="47"/>
      <c r="M227" s="47"/>
      <c r="N227" s="47"/>
      <c r="O227" s="47"/>
    </row>
    <row r="228" spans="1:15" x14ac:dyDescent="0.25">
      <c r="A228" s="47"/>
      <c r="B228" s="47"/>
      <c r="C228" s="47"/>
      <c r="D228" s="47"/>
      <c r="E228" s="47"/>
      <c r="F228" s="47"/>
      <c r="G228" s="47" t="s">
        <v>866</v>
      </c>
      <c r="H228" s="47" t="s">
        <v>409</v>
      </c>
      <c r="I228" s="47">
        <v>35</v>
      </c>
      <c r="J228" s="48"/>
      <c r="K228" s="47"/>
      <c r="L228" s="47"/>
      <c r="M228" s="47"/>
      <c r="N228" s="47"/>
      <c r="O228" s="47"/>
    </row>
    <row r="229" spans="1:15" x14ac:dyDescent="0.25">
      <c r="A229" s="47"/>
      <c r="B229" s="47"/>
      <c r="C229" s="47"/>
      <c r="D229" s="47"/>
      <c r="E229" s="47"/>
      <c r="F229" s="47"/>
      <c r="G229" s="47" t="s">
        <v>866</v>
      </c>
      <c r="H229" s="47" t="s">
        <v>408</v>
      </c>
      <c r="I229" s="47">
        <v>34</v>
      </c>
      <c r="J229" s="48"/>
      <c r="K229" s="47"/>
      <c r="L229" s="47"/>
      <c r="M229" s="47"/>
      <c r="N229" s="47"/>
      <c r="O229" s="47"/>
    </row>
    <row r="230" spans="1:15" x14ac:dyDescent="0.25">
      <c r="A230" s="47"/>
      <c r="B230" s="47"/>
      <c r="C230" s="47"/>
      <c r="D230" s="47"/>
      <c r="E230" s="47"/>
      <c r="F230" s="47"/>
      <c r="G230" s="47" t="s">
        <v>866</v>
      </c>
      <c r="H230" s="47" t="s">
        <v>407</v>
      </c>
      <c r="I230" s="47">
        <v>44.3</v>
      </c>
      <c r="J230" s="48"/>
      <c r="K230" s="47"/>
      <c r="L230" s="47"/>
      <c r="M230" s="47"/>
      <c r="N230" s="47"/>
      <c r="O230" s="47"/>
    </row>
    <row r="231" spans="1:15" x14ac:dyDescent="0.25">
      <c r="A231" s="47"/>
      <c r="B231" s="47"/>
      <c r="C231" s="47"/>
      <c r="D231" s="47"/>
      <c r="E231" s="47"/>
      <c r="F231" s="47"/>
      <c r="G231" s="47" t="s">
        <v>866</v>
      </c>
      <c r="H231" s="47" t="s">
        <v>406</v>
      </c>
      <c r="I231" s="47">
        <v>33.4</v>
      </c>
      <c r="J231" s="48"/>
      <c r="K231" s="47"/>
      <c r="L231" s="47"/>
      <c r="M231" s="47"/>
      <c r="N231" s="47"/>
      <c r="O231" s="47"/>
    </row>
    <row r="232" spans="1:15" x14ac:dyDescent="0.25">
      <c r="A232" s="47"/>
      <c r="B232" s="47"/>
      <c r="C232" s="47"/>
      <c r="D232" s="47"/>
      <c r="E232" s="47"/>
      <c r="F232" s="47"/>
      <c r="G232" s="47" t="s">
        <v>866</v>
      </c>
      <c r="H232" s="47" t="s">
        <v>405</v>
      </c>
      <c r="I232" s="47">
        <v>34</v>
      </c>
      <c r="J232" s="48"/>
      <c r="K232" s="47"/>
      <c r="L232" s="47"/>
      <c r="M232" s="47"/>
      <c r="N232" s="47"/>
      <c r="O232" s="47"/>
    </row>
    <row r="233" spans="1:15" x14ac:dyDescent="0.25">
      <c r="A233" s="47"/>
      <c r="B233" s="47"/>
      <c r="C233" s="47"/>
      <c r="D233" s="47"/>
      <c r="E233" s="47"/>
      <c r="F233" s="47"/>
      <c r="G233" s="47" t="s">
        <v>866</v>
      </c>
      <c r="H233" s="47" t="s">
        <v>404</v>
      </c>
      <c r="I233" s="47">
        <v>37.700000000000003</v>
      </c>
      <c r="J233" s="48"/>
      <c r="K233" s="47"/>
      <c r="L233" s="47"/>
      <c r="M233" s="47"/>
      <c r="N233" s="47"/>
      <c r="O233" s="47"/>
    </row>
    <row r="234" spans="1:15" x14ac:dyDescent="0.25">
      <c r="A234" s="47"/>
      <c r="B234" s="47"/>
      <c r="C234" s="47"/>
      <c r="D234" s="47"/>
      <c r="E234" s="47"/>
      <c r="F234" s="47"/>
      <c r="G234" s="47" t="s">
        <v>866</v>
      </c>
      <c r="H234" s="47" t="s">
        <v>403</v>
      </c>
      <c r="I234" s="47">
        <v>36</v>
      </c>
      <c r="J234" s="48"/>
      <c r="K234" s="47"/>
      <c r="L234" s="47"/>
      <c r="M234" s="47"/>
      <c r="N234" s="47"/>
      <c r="O234" s="47"/>
    </row>
    <row r="235" spans="1:15" x14ac:dyDescent="0.25">
      <c r="A235" s="47"/>
      <c r="B235" s="47"/>
      <c r="C235" s="47"/>
      <c r="D235" s="47"/>
      <c r="E235" s="47"/>
      <c r="F235" s="47"/>
      <c r="G235" s="47" t="s">
        <v>866</v>
      </c>
      <c r="H235" s="47" t="s">
        <v>402</v>
      </c>
      <c r="I235" s="47">
        <v>17.600000000000001</v>
      </c>
      <c r="J235" s="48"/>
      <c r="K235" s="47"/>
      <c r="L235" s="47"/>
      <c r="M235" s="47"/>
      <c r="N235" s="47"/>
      <c r="O235" s="47"/>
    </row>
    <row r="236" spans="1:15" x14ac:dyDescent="0.25">
      <c r="A236" s="47"/>
      <c r="B236" s="47"/>
      <c r="C236" s="47"/>
      <c r="D236" s="47"/>
      <c r="E236" s="47"/>
      <c r="F236" s="47"/>
      <c r="G236" s="47" t="s">
        <v>866</v>
      </c>
      <c r="H236" s="47" t="s">
        <v>401</v>
      </c>
      <c r="I236" s="47" t="s">
        <v>19</v>
      </c>
      <c r="J236" s="48"/>
      <c r="K236" s="47"/>
      <c r="L236" s="47"/>
      <c r="M236" s="47"/>
      <c r="N236" s="47"/>
      <c r="O236" s="47"/>
    </row>
    <row r="237" spans="1:15" x14ac:dyDescent="0.25">
      <c r="A237" s="47"/>
      <c r="B237" s="47"/>
      <c r="C237" s="47"/>
      <c r="D237" s="47"/>
      <c r="E237" s="47"/>
      <c r="F237" s="47"/>
      <c r="G237" s="47" t="s">
        <v>400</v>
      </c>
      <c r="H237" s="47" t="s">
        <v>399</v>
      </c>
      <c r="I237" s="47" t="s">
        <v>19</v>
      </c>
      <c r="J237" s="48"/>
      <c r="K237" s="47"/>
      <c r="L237" s="47"/>
      <c r="M237" s="47"/>
      <c r="N237" s="47"/>
      <c r="O237" s="47"/>
    </row>
    <row r="238" spans="1:15" x14ac:dyDescent="0.25">
      <c r="A238" s="47"/>
      <c r="B238" s="47"/>
      <c r="C238" s="47"/>
      <c r="D238" s="47"/>
      <c r="E238" s="47"/>
      <c r="F238" s="47"/>
      <c r="G238" s="47" t="s">
        <v>397</v>
      </c>
      <c r="H238" s="47" t="s">
        <v>398</v>
      </c>
      <c r="I238" s="47">
        <v>32</v>
      </c>
      <c r="J238" s="48"/>
      <c r="K238" s="47"/>
      <c r="L238" s="47"/>
      <c r="M238" s="47"/>
      <c r="N238" s="47"/>
      <c r="O238" s="47"/>
    </row>
    <row r="239" spans="1:15" x14ac:dyDescent="0.25">
      <c r="A239" s="47"/>
      <c r="B239" s="47"/>
      <c r="C239" s="47"/>
      <c r="D239" s="47"/>
      <c r="E239" s="47"/>
      <c r="F239" s="47"/>
      <c r="G239" s="47" t="s">
        <v>397</v>
      </c>
      <c r="H239" s="47" t="s">
        <v>396</v>
      </c>
      <c r="I239" s="47">
        <v>37.4</v>
      </c>
      <c r="J239" s="48"/>
      <c r="K239" s="47"/>
      <c r="L239" s="47"/>
      <c r="M239" s="47"/>
      <c r="N239" s="47"/>
      <c r="O239" s="47"/>
    </row>
    <row r="240" spans="1:15" x14ac:dyDescent="0.25">
      <c r="A240" s="47"/>
      <c r="B240" s="47"/>
      <c r="C240" s="47"/>
      <c r="D240" s="47"/>
      <c r="E240" s="47"/>
      <c r="F240" s="47"/>
      <c r="G240" s="47" t="s">
        <v>394</v>
      </c>
      <c r="H240" s="47" t="s">
        <v>395</v>
      </c>
      <c r="I240" s="47">
        <v>27.7</v>
      </c>
      <c r="J240" s="48"/>
      <c r="K240" s="47"/>
      <c r="L240" s="47"/>
      <c r="M240" s="47"/>
      <c r="N240" s="47"/>
      <c r="O240" s="47"/>
    </row>
    <row r="241" spans="1:15" x14ac:dyDescent="0.25">
      <c r="A241" s="47"/>
      <c r="B241" s="47"/>
      <c r="C241" s="47"/>
      <c r="D241" s="47"/>
      <c r="E241" s="47"/>
      <c r="F241" s="47"/>
      <c r="G241" s="47" t="s">
        <v>394</v>
      </c>
      <c r="H241" s="47" t="s">
        <v>393</v>
      </c>
      <c r="I241" s="47">
        <v>27</v>
      </c>
      <c r="J241" s="48"/>
      <c r="K241" s="47"/>
      <c r="L241" s="47"/>
      <c r="M241" s="47"/>
      <c r="N241" s="47"/>
      <c r="O241" s="47"/>
    </row>
    <row r="242" spans="1:15" x14ac:dyDescent="0.25">
      <c r="A242" s="47"/>
      <c r="B242" s="47"/>
      <c r="C242" s="47"/>
      <c r="D242" s="47"/>
      <c r="E242" s="47"/>
      <c r="F242" s="47"/>
      <c r="G242" s="47" t="s">
        <v>392</v>
      </c>
      <c r="H242" s="47" t="s">
        <v>391</v>
      </c>
      <c r="I242" s="47">
        <v>39.4</v>
      </c>
      <c r="J242" s="48"/>
      <c r="K242" s="47"/>
      <c r="L242" s="47"/>
      <c r="M242" s="47"/>
      <c r="N242" s="47"/>
      <c r="O242" s="47"/>
    </row>
    <row r="243" spans="1:15" x14ac:dyDescent="0.25">
      <c r="A243" s="47"/>
      <c r="B243" s="47"/>
      <c r="C243" s="47"/>
      <c r="D243" s="47"/>
      <c r="E243" s="47"/>
      <c r="F243" s="47"/>
      <c r="G243" s="47" t="s">
        <v>351</v>
      </c>
      <c r="H243" s="47" t="s">
        <v>390</v>
      </c>
      <c r="I243" s="47">
        <v>34.5</v>
      </c>
      <c r="J243" s="48"/>
      <c r="K243" s="47"/>
      <c r="L243" s="47"/>
      <c r="M243" s="47"/>
      <c r="N243" s="47"/>
      <c r="O243" s="47"/>
    </row>
    <row r="244" spans="1:15" x14ac:dyDescent="0.25">
      <c r="A244" s="47"/>
      <c r="B244" s="47"/>
      <c r="C244" s="47"/>
      <c r="D244" s="47"/>
      <c r="E244" s="47"/>
      <c r="F244" s="47"/>
      <c r="G244" s="47" t="s">
        <v>351</v>
      </c>
      <c r="H244" s="47" t="s">
        <v>389</v>
      </c>
      <c r="I244" s="47">
        <v>35.200000000000003</v>
      </c>
      <c r="J244" s="48"/>
      <c r="K244" s="47"/>
      <c r="L244" s="47"/>
      <c r="M244" s="47"/>
      <c r="N244" s="47"/>
      <c r="O244" s="47"/>
    </row>
    <row r="245" spans="1:15" x14ac:dyDescent="0.25">
      <c r="A245" s="47"/>
      <c r="B245" s="47"/>
      <c r="C245" s="47"/>
      <c r="D245" s="47"/>
      <c r="E245" s="47"/>
      <c r="F245" s="47"/>
      <c r="G245" s="47" t="s">
        <v>351</v>
      </c>
      <c r="H245" s="47" t="s">
        <v>388</v>
      </c>
      <c r="I245" s="47">
        <v>42.3</v>
      </c>
      <c r="J245" s="48"/>
      <c r="K245" s="47"/>
      <c r="L245" s="47"/>
      <c r="M245" s="47"/>
      <c r="N245" s="47"/>
      <c r="O245" s="47"/>
    </row>
    <row r="246" spans="1:15" x14ac:dyDescent="0.25">
      <c r="A246" s="47"/>
      <c r="B246" s="47"/>
      <c r="C246" s="47"/>
      <c r="D246" s="47"/>
      <c r="E246" s="47"/>
      <c r="F246" s="47"/>
      <c r="G246" s="47" t="s">
        <v>351</v>
      </c>
      <c r="H246" s="47" t="s">
        <v>387</v>
      </c>
      <c r="I246" s="47">
        <v>18.399999999999999</v>
      </c>
      <c r="J246" s="48"/>
      <c r="K246" s="47"/>
      <c r="L246" s="47"/>
      <c r="M246" s="47"/>
      <c r="N246" s="47"/>
      <c r="O246" s="47"/>
    </row>
    <row r="247" spans="1:15" x14ac:dyDescent="0.25">
      <c r="A247" s="47"/>
      <c r="B247" s="47"/>
      <c r="C247" s="47"/>
      <c r="D247" s="47"/>
      <c r="E247" s="47"/>
      <c r="F247" s="47"/>
      <c r="G247" s="47" t="s">
        <v>351</v>
      </c>
      <c r="H247" s="47" t="s">
        <v>386</v>
      </c>
      <c r="I247" s="47">
        <v>25.7</v>
      </c>
      <c r="J247" s="48"/>
      <c r="K247" s="47"/>
      <c r="L247" s="47"/>
      <c r="M247" s="47"/>
      <c r="N247" s="47"/>
      <c r="O247" s="47"/>
    </row>
    <row r="248" spans="1:15" x14ac:dyDescent="0.25">
      <c r="A248" s="47"/>
      <c r="B248" s="47"/>
      <c r="C248" s="47"/>
      <c r="D248" s="47"/>
      <c r="E248" s="47"/>
      <c r="F248" s="47"/>
      <c r="G248" s="47" t="s">
        <v>351</v>
      </c>
      <c r="H248" s="47" t="s">
        <v>385</v>
      </c>
      <c r="I248" s="47">
        <v>37.9</v>
      </c>
      <c r="J248" s="48"/>
      <c r="K248" s="47"/>
      <c r="L248" s="47"/>
      <c r="M248" s="47"/>
      <c r="N248" s="47"/>
      <c r="O248" s="47"/>
    </row>
    <row r="249" spans="1:15" x14ac:dyDescent="0.25">
      <c r="A249" s="47"/>
      <c r="B249" s="47"/>
      <c r="C249" s="47"/>
      <c r="D249" s="47"/>
      <c r="E249" s="47"/>
      <c r="F249" s="47"/>
      <c r="G249" s="47" t="s">
        <v>351</v>
      </c>
      <c r="H249" s="47" t="s">
        <v>384</v>
      </c>
      <c r="I249" s="47">
        <v>34.1</v>
      </c>
      <c r="J249" s="48"/>
      <c r="K249" s="47"/>
      <c r="L249" s="47"/>
      <c r="M249" s="47"/>
      <c r="N249" s="47"/>
      <c r="O249" s="47"/>
    </row>
    <row r="250" spans="1:15" x14ac:dyDescent="0.25">
      <c r="A250" s="47"/>
      <c r="B250" s="47"/>
      <c r="C250" s="47"/>
      <c r="D250" s="47"/>
      <c r="E250" s="47"/>
      <c r="F250" s="47"/>
      <c r="G250" s="47" t="s">
        <v>351</v>
      </c>
      <c r="H250" s="47" t="s">
        <v>383</v>
      </c>
      <c r="I250" s="47">
        <v>31.8</v>
      </c>
      <c r="J250" s="48"/>
      <c r="K250" s="47"/>
      <c r="L250" s="47"/>
      <c r="M250" s="47"/>
      <c r="N250" s="47"/>
      <c r="O250" s="47"/>
    </row>
    <row r="251" spans="1:15" x14ac:dyDescent="0.25">
      <c r="A251" s="47"/>
      <c r="B251" s="47"/>
      <c r="C251" s="47"/>
      <c r="D251" s="47"/>
      <c r="E251" s="47"/>
      <c r="F251" s="47"/>
      <c r="G251" s="47" t="s">
        <v>351</v>
      </c>
      <c r="H251" s="47" t="s">
        <v>382</v>
      </c>
      <c r="I251" s="47">
        <v>43.2</v>
      </c>
      <c r="J251" s="48"/>
      <c r="K251" s="47"/>
      <c r="L251" s="47"/>
      <c r="M251" s="47"/>
      <c r="N251" s="47"/>
      <c r="O251" s="47"/>
    </row>
    <row r="252" spans="1:15" x14ac:dyDescent="0.25">
      <c r="A252" s="47"/>
      <c r="B252" s="47"/>
      <c r="C252" s="47"/>
      <c r="D252" s="47"/>
      <c r="E252" s="47"/>
      <c r="F252" s="47"/>
      <c r="G252" s="47" t="s">
        <v>351</v>
      </c>
      <c r="H252" s="47" t="s">
        <v>381</v>
      </c>
      <c r="I252" s="47">
        <v>32.799999999999997</v>
      </c>
      <c r="J252" s="48"/>
      <c r="K252" s="47"/>
      <c r="L252" s="47"/>
      <c r="M252" s="47"/>
      <c r="N252" s="47"/>
      <c r="O252" s="47"/>
    </row>
    <row r="253" spans="1:15" x14ac:dyDescent="0.25">
      <c r="A253" s="47"/>
      <c r="B253" s="47"/>
      <c r="C253" s="47"/>
      <c r="D253" s="47"/>
      <c r="E253" s="47"/>
      <c r="F253" s="47"/>
      <c r="G253" s="47" t="s">
        <v>351</v>
      </c>
      <c r="H253" s="47" t="s">
        <v>380</v>
      </c>
      <c r="I253" s="47">
        <v>29</v>
      </c>
      <c r="J253" s="48"/>
      <c r="K253" s="47"/>
      <c r="L253" s="47"/>
      <c r="M253" s="47"/>
      <c r="N253" s="47"/>
      <c r="O253" s="47"/>
    </row>
    <row r="254" spans="1:15" x14ac:dyDescent="0.25">
      <c r="A254" s="47"/>
      <c r="B254" s="47"/>
      <c r="C254" s="47"/>
      <c r="D254" s="47"/>
      <c r="E254" s="47"/>
      <c r="F254" s="47"/>
      <c r="G254" s="47" t="s">
        <v>351</v>
      </c>
      <c r="H254" s="47" t="s">
        <v>379</v>
      </c>
      <c r="I254" s="47">
        <v>33.4</v>
      </c>
      <c r="J254" s="48"/>
      <c r="K254" s="47"/>
      <c r="L254" s="47"/>
      <c r="M254" s="47"/>
      <c r="N254" s="47"/>
      <c r="O254" s="47"/>
    </row>
    <row r="255" spans="1:15" x14ac:dyDescent="0.25">
      <c r="A255" s="47"/>
      <c r="B255" s="47"/>
      <c r="C255" s="47"/>
      <c r="D255" s="47"/>
      <c r="E255" s="47"/>
      <c r="F255" s="47"/>
      <c r="G255" s="47" t="s">
        <v>351</v>
      </c>
      <c r="H255" s="47" t="s">
        <v>378</v>
      </c>
      <c r="I255" s="47">
        <v>40</v>
      </c>
      <c r="J255" s="48"/>
      <c r="K255" s="47"/>
      <c r="L255" s="47"/>
      <c r="M255" s="47"/>
      <c r="N255" s="47"/>
      <c r="O255" s="47"/>
    </row>
    <row r="256" spans="1:15" x14ac:dyDescent="0.25">
      <c r="A256" s="47"/>
      <c r="B256" s="47"/>
      <c r="C256" s="47"/>
      <c r="D256" s="47"/>
      <c r="E256" s="47"/>
      <c r="F256" s="47"/>
      <c r="G256" s="47" t="s">
        <v>351</v>
      </c>
      <c r="H256" s="47" t="s">
        <v>377</v>
      </c>
      <c r="I256" s="47">
        <v>52</v>
      </c>
      <c r="J256" s="48"/>
      <c r="K256" s="47"/>
      <c r="L256" s="47"/>
      <c r="M256" s="47"/>
      <c r="N256" s="47"/>
      <c r="O256" s="47"/>
    </row>
    <row r="257" spans="1:15" x14ac:dyDescent="0.25">
      <c r="A257" s="47"/>
      <c r="B257" s="47"/>
      <c r="C257" s="47"/>
      <c r="D257" s="47"/>
      <c r="E257" s="47"/>
      <c r="F257" s="47"/>
      <c r="G257" s="47" t="s">
        <v>351</v>
      </c>
      <c r="H257" s="47" t="s">
        <v>376</v>
      </c>
      <c r="I257" s="47">
        <v>38</v>
      </c>
      <c r="J257" s="48"/>
      <c r="K257" s="47"/>
      <c r="L257" s="47"/>
      <c r="M257" s="47"/>
      <c r="N257" s="47"/>
      <c r="O257" s="47"/>
    </row>
    <row r="258" spans="1:15" x14ac:dyDescent="0.25">
      <c r="A258" s="47"/>
      <c r="B258" s="47"/>
      <c r="C258" s="47"/>
      <c r="D258" s="47"/>
      <c r="E258" s="47"/>
      <c r="F258" s="47"/>
      <c r="G258" s="47" t="s">
        <v>351</v>
      </c>
      <c r="H258" s="47" t="s">
        <v>375</v>
      </c>
      <c r="I258" s="47">
        <v>21.1</v>
      </c>
      <c r="J258" s="48"/>
      <c r="K258" s="47"/>
      <c r="L258" s="47"/>
      <c r="M258" s="47"/>
      <c r="N258" s="47"/>
      <c r="O258" s="47"/>
    </row>
    <row r="259" spans="1:15" x14ac:dyDescent="0.25">
      <c r="A259" s="47"/>
      <c r="B259" s="47"/>
      <c r="C259" s="47"/>
      <c r="D259" s="47"/>
      <c r="E259" s="47"/>
      <c r="F259" s="47"/>
      <c r="G259" s="47" t="s">
        <v>351</v>
      </c>
      <c r="H259" s="47" t="s">
        <v>374</v>
      </c>
      <c r="I259" s="47">
        <v>37.5</v>
      </c>
      <c r="J259" s="48"/>
      <c r="K259" s="47"/>
      <c r="L259" s="47"/>
      <c r="M259" s="47"/>
      <c r="N259" s="47"/>
      <c r="O259" s="47"/>
    </row>
    <row r="260" spans="1:15" x14ac:dyDescent="0.25">
      <c r="A260" s="47"/>
      <c r="B260" s="47"/>
      <c r="C260" s="47"/>
      <c r="D260" s="47"/>
      <c r="E260" s="47"/>
      <c r="F260" s="47"/>
      <c r="G260" s="47" t="s">
        <v>351</v>
      </c>
      <c r="H260" s="47" t="s">
        <v>373</v>
      </c>
      <c r="I260" s="47">
        <v>41.3</v>
      </c>
      <c r="J260" s="48"/>
      <c r="K260" s="47"/>
      <c r="L260" s="47"/>
      <c r="M260" s="47"/>
      <c r="N260" s="47"/>
      <c r="O260" s="47"/>
    </row>
    <row r="261" spans="1:15" x14ac:dyDescent="0.25">
      <c r="A261" s="47"/>
      <c r="B261" s="47"/>
      <c r="C261" s="47"/>
      <c r="D261" s="47"/>
      <c r="E261" s="47"/>
      <c r="F261" s="47"/>
      <c r="G261" s="47" t="s">
        <v>351</v>
      </c>
      <c r="H261" s="47" t="s">
        <v>372</v>
      </c>
      <c r="I261" s="47">
        <v>54.5</v>
      </c>
      <c r="J261" s="48"/>
      <c r="K261" s="47"/>
      <c r="L261" s="47"/>
      <c r="M261" s="47"/>
      <c r="N261" s="47"/>
      <c r="O261" s="47"/>
    </row>
    <row r="262" spans="1:15" x14ac:dyDescent="0.25">
      <c r="A262" s="47"/>
      <c r="B262" s="47"/>
      <c r="C262" s="47"/>
      <c r="D262" s="47"/>
      <c r="E262" s="47"/>
      <c r="F262" s="47"/>
      <c r="G262" s="47" t="s">
        <v>351</v>
      </c>
      <c r="H262" s="47" t="s">
        <v>371</v>
      </c>
      <c r="I262" s="47">
        <v>38</v>
      </c>
      <c r="J262" s="48"/>
      <c r="K262" s="47"/>
      <c r="L262" s="47"/>
      <c r="M262" s="47"/>
      <c r="N262" s="47"/>
      <c r="O262" s="47"/>
    </row>
    <row r="263" spans="1:15" x14ac:dyDescent="0.25">
      <c r="A263" s="47"/>
      <c r="B263" s="47"/>
      <c r="C263" s="47"/>
      <c r="D263" s="47"/>
      <c r="E263" s="47"/>
      <c r="F263" s="47"/>
      <c r="G263" s="47" t="s">
        <v>351</v>
      </c>
      <c r="H263" s="47" t="s">
        <v>370</v>
      </c>
      <c r="I263" s="47">
        <v>18.7</v>
      </c>
      <c r="J263" s="48"/>
      <c r="K263" s="47"/>
      <c r="L263" s="47"/>
      <c r="M263" s="47"/>
      <c r="N263" s="47"/>
      <c r="O263" s="47"/>
    </row>
    <row r="264" spans="1:15" x14ac:dyDescent="0.25">
      <c r="A264" s="47"/>
      <c r="B264" s="47"/>
      <c r="C264" s="47"/>
      <c r="D264" s="47"/>
      <c r="E264" s="47"/>
      <c r="F264" s="47"/>
      <c r="G264" s="47" t="s">
        <v>351</v>
      </c>
      <c r="H264" s="47" t="s">
        <v>369</v>
      </c>
      <c r="I264" s="47">
        <v>31.7</v>
      </c>
      <c r="J264" s="48"/>
      <c r="K264" s="47"/>
      <c r="L264" s="47"/>
      <c r="M264" s="47"/>
      <c r="N264" s="47"/>
      <c r="O264" s="47"/>
    </row>
    <row r="265" spans="1:15" x14ac:dyDescent="0.25">
      <c r="A265" s="47"/>
      <c r="B265" s="47"/>
      <c r="C265" s="47"/>
      <c r="D265" s="47"/>
      <c r="E265" s="47"/>
      <c r="F265" s="47"/>
      <c r="G265" s="47" t="s">
        <v>351</v>
      </c>
      <c r="H265" s="47" t="s">
        <v>368</v>
      </c>
      <c r="I265" s="47">
        <v>18.100000000000001</v>
      </c>
      <c r="J265" s="48"/>
      <c r="K265" s="47"/>
      <c r="L265" s="47"/>
      <c r="M265" s="47"/>
      <c r="N265" s="47"/>
      <c r="O265" s="47"/>
    </row>
    <row r="266" spans="1:15" x14ac:dyDescent="0.25">
      <c r="A266" s="47"/>
      <c r="B266" s="47"/>
      <c r="C266" s="47"/>
      <c r="D266" s="47"/>
      <c r="E266" s="47"/>
      <c r="F266" s="47"/>
      <c r="G266" s="47" t="s">
        <v>351</v>
      </c>
      <c r="H266" s="47" t="s">
        <v>367</v>
      </c>
      <c r="I266" s="47">
        <v>21.6</v>
      </c>
      <c r="J266" s="48"/>
      <c r="K266" s="47"/>
      <c r="L266" s="47"/>
      <c r="M266" s="47"/>
      <c r="N266" s="47"/>
      <c r="O266" s="47"/>
    </row>
    <row r="267" spans="1:15" x14ac:dyDescent="0.25">
      <c r="A267" s="47"/>
      <c r="B267" s="47"/>
      <c r="C267" s="47"/>
      <c r="D267" s="47"/>
      <c r="E267" s="47"/>
      <c r="F267" s="47"/>
      <c r="G267" s="47" t="s">
        <v>351</v>
      </c>
      <c r="H267" s="47" t="s">
        <v>366</v>
      </c>
      <c r="I267" s="47">
        <v>24.7</v>
      </c>
      <c r="J267" s="48"/>
      <c r="K267" s="47"/>
      <c r="L267" s="47"/>
      <c r="M267" s="47"/>
      <c r="N267" s="47"/>
      <c r="O267" s="47"/>
    </row>
    <row r="268" spans="1:15" x14ac:dyDescent="0.25">
      <c r="A268" s="47"/>
      <c r="B268" s="47"/>
      <c r="C268" s="47"/>
      <c r="D268" s="47"/>
      <c r="E268" s="47"/>
      <c r="F268" s="47"/>
      <c r="G268" s="47" t="s">
        <v>351</v>
      </c>
      <c r="H268" s="47" t="s">
        <v>365</v>
      </c>
      <c r="I268" s="47">
        <v>31.7</v>
      </c>
      <c r="J268" s="48"/>
      <c r="K268" s="47"/>
      <c r="L268" s="47"/>
      <c r="M268" s="47"/>
      <c r="N268" s="47"/>
      <c r="O268" s="47"/>
    </row>
    <row r="269" spans="1:15" x14ac:dyDescent="0.25">
      <c r="A269" s="47"/>
      <c r="B269" s="47"/>
      <c r="C269" s="47"/>
      <c r="D269" s="47"/>
      <c r="E269" s="47"/>
      <c r="F269" s="47"/>
      <c r="G269" s="47" t="s">
        <v>351</v>
      </c>
      <c r="H269" s="47" t="s">
        <v>364</v>
      </c>
      <c r="I269" s="47">
        <v>36.299999999999997</v>
      </c>
      <c r="J269" s="48"/>
      <c r="K269" s="47"/>
      <c r="L269" s="47"/>
      <c r="M269" s="47"/>
      <c r="N269" s="47"/>
      <c r="O269" s="47"/>
    </row>
    <row r="270" spans="1:15" x14ac:dyDescent="0.25">
      <c r="A270" s="47"/>
      <c r="B270" s="47"/>
      <c r="C270" s="47"/>
      <c r="D270" s="47"/>
      <c r="E270" s="47"/>
      <c r="F270" s="47"/>
      <c r="G270" s="47" t="s">
        <v>351</v>
      </c>
      <c r="H270" s="47" t="s">
        <v>363</v>
      </c>
      <c r="I270" s="47">
        <v>27</v>
      </c>
      <c r="J270" s="48"/>
      <c r="K270" s="47"/>
      <c r="L270" s="47"/>
      <c r="M270" s="47"/>
      <c r="N270" s="47"/>
      <c r="O270" s="47"/>
    </row>
    <row r="271" spans="1:15" x14ac:dyDescent="0.25">
      <c r="A271" s="47"/>
      <c r="B271" s="47"/>
      <c r="C271" s="47"/>
      <c r="D271" s="47"/>
      <c r="E271" s="47"/>
      <c r="F271" s="47"/>
      <c r="G271" s="47" t="s">
        <v>351</v>
      </c>
      <c r="H271" s="47" t="s">
        <v>362</v>
      </c>
      <c r="I271" s="47">
        <v>40.4</v>
      </c>
      <c r="J271" s="48"/>
      <c r="K271" s="47"/>
      <c r="L271" s="47"/>
      <c r="M271" s="47"/>
      <c r="N271" s="47"/>
      <c r="O271" s="47"/>
    </row>
    <row r="272" spans="1:15" x14ac:dyDescent="0.25">
      <c r="A272" s="47"/>
      <c r="B272" s="47"/>
      <c r="C272" s="47"/>
      <c r="D272" s="47"/>
      <c r="E272" s="47"/>
      <c r="F272" s="47"/>
      <c r="G272" s="47" t="s">
        <v>351</v>
      </c>
      <c r="H272" s="47" t="s">
        <v>361</v>
      </c>
      <c r="I272" s="47">
        <v>46.6</v>
      </c>
      <c r="J272" s="48"/>
      <c r="K272" s="47"/>
      <c r="L272" s="47"/>
      <c r="M272" s="47"/>
      <c r="N272" s="47"/>
      <c r="O272" s="47"/>
    </row>
    <row r="273" spans="1:15" x14ac:dyDescent="0.25">
      <c r="A273" s="47"/>
      <c r="B273" s="47"/>
      <c r="C273" s="47"/>
      <c r="D273" s="47"/>
      <c r="E273" s="47"/>
      <c r="F273" s="47"/>
      <c r="G273" s="47" t="s">
        <v>351</v>
      </c>
      <c r="H273" s="47" t="s">
        <v>360</v>
      </c>
      <c r="I273" s="47">
        <v>40</v>
      </c>
      <c r="J273" s="48"/>
      <c r="K273" s="47"/>
      <c r="L273" s="47"/>
      <c r="M273" s="47"/>
      <c r="N273" s="47"/>
      <c r="O273" s="47"/>
    </row>
    <row r="274" spans="1:15" x14ac:dyDescent="0.25">
      <c r="A274" s="47"/>
      <c r="B274" s="47"/>
      <c r="C274" s="47"/>
      <c r="D274" s="47"/>
      <c r="E274" s="47"/>
      <c r="F274" s="47"/>
      <c r="G274" s="47" t="s">
        <v>351</v>
      </c>
      <c r="H274" s="47" t="s">
        <v>359</v>
      </c>
      <c r="I274" s="47">
        <v>33.6</v>
      </c>
      <c r="J274" s="48"/>
      <c r="K274" s="47"/>
      <c r="L274" s="47"/>
      <c r="M274" s="47"/>
      <c r="N274" s="47"/>
      <c r="O274" s="47"/>
    </row>
    <row r="275" spans="1:15" x14ac:dyDescent="0.25">
      <c r="A275" s="47"/>
      <c r="B275" s="47"/>
      <c r="C275" s="47"/>
      <c r="D275" s="47"/>
      <c r="E275" s="47"/>
      <c r="F275" s="47"/>
      <c r="G275" s="47" t="s">
        <v>351</v>
      </c>
      <c r="H275" s="47" t="s">
        <v>358</v>
      </c>
      <c r="I275" s="47">
        <v>34.299999999999997</v>
      </c>
      <c r="J275" s="48"/>
      <c r="K275" s="47"/>
      <c r="L275" s="47"/>
      <c r="M275" s="47"/>
      <c r="N275" s="47"/>
      <c r="O275" s="47"/>
    </row>
    <row r="276" spans="1:15" x14ac:dyDescent="0.25">
      <c r="A276" s="47"/>
      <c r="B276" s="47"/>
      <c r="C276" s="47"/>
      <c r="D276" s="47"/>
      <c r="E276" s="47"/>
      <c r="F276" s="47"/>
      <c r="G276" s="47" t="s">
        <v>351</v>
      </c>
      <c r="H276" s="47" t="s">
        <v>357</v>
      </c>
      <c r="I276" s="47">
        <v>22.5</v>
      </c>
      <c r="J276" s="48"/>
      <c r="K276" s="47"/>
      <c r="L276" s="47"/>
      <c r="M276" s="47"/>
      <c r="N276" s="47"/>
      <c r="O276" s="47"/>
    </row>
    <row r="277" spans="1:15" x14ac:dyDescent="0.25">
      <c r="A277" s="47"/>
      <c r="B277" s="47"/>
      <c r="C277" s="47"/>
      <c r="D277" s="47"/>
      <c r="E277" s="47"/>
      <c r="F277" s="47"/>
      <c r="G277" s="47" t="s">
        <v>351</v>
      </c>
      <c r="H277" s="47" t="s">
        <v>356</v>
      </c>
      <c r="I277" s="47">
        <v>34.700000000000003</v>
      </c>
      <c r="J277" s="48"/>
      <c r="K277" s="47"/>
      <c r="L277" s="47"/>
      <c r="M277" s="47"/>
      <c r="N277" s="47"/>
      <c r="O277" s="47"/>
    </row>
    <row r="278" spans="1:15" x14ac:dyDescent="0.25">
      <c r="A278" s="47"/>
      <c r="B278" s="47"/>
      <c r="C278" s="47"/>
      <c r="D278" s="47"/>
      <c r="E278" s="47"/>
      <c r="F278" s="47"/>
      <c r="G278" s="47" t="s">
        <v>351</v>
      </c>
      <c r="H278" s="47" t="s">
        <v>355</v>
      </c>
      <c r="I278" s="47">
        <v>32.799999999999997</v>
      </c>
      <c r="J278" s="48"/>
      <c r="K278" s="47"/>
      <c r="L278" s="47"/>
      <c r="M278" s="47"/>
      <c r="N278" s="47"/>
      <c r="O278" s="47"/>
    </row>
    <row r="279" spans="1:15" x14ac:dyDescent="0.25">
      <c r="A279" s="47"/>
      <c r="B279" s="47"/>
      <c r="C279" s="47"/>
      <c r="D279" s="47"/>
      <c r="E279" s="47"/>
      <c r="F279" s="47"/>
      <c r="G279" s="47" t="s">
        <v>351</v>
      </c>
      <c r="H279" s="47" t="s">
        <v>354</v>
      </c>
      <c r="I279" s="47">
        <v>31.7</v>
      </c>
      <c r="J279" s="48"/>
      <c r="K279" s="47"/>
      <c r="L279" s="47"/>
      <c r="M279" s="47"/>
      <c r="N279" s="47"/>
      <c r="O279" s="47"/>
    </row>
    <row r="280" spans="1:15" x14ac:dyDescent="0.25">
      <c r="A280" s="47"/>
      <c r="B280" s="47"/>
      <c r="C280" s="47"/>
      <c r="D280" s="47"/>
      <c r="E280" s="47"/>
      <c r="F280" s="47"/>
      <c r="G280" s="47" t="s">
        <v>351</v>
      </c>
      <c r="H280" s="47" t="s">
        <v>353</v>
      </c>
      <c r="I280" s="47">
        <v>32</v>
      </c>
      <c r="J280" s="48"/>
      <c r="K280" s="47"/>
      <c r="L280" s="47"/>
      <c r="M280" s="47"/>
      <c r="N280" s="47"/>
      <c r="O280" s="47"/>
    </row>
    <row r="281" spans="1:15" x14ac:dyDescent="0.25">
      <c r="A281" s="47"/>
      <c r="B281" s="47"/>
      <c r="C281" s="47"/>
      <c r="D281" s="47"/>
      <c r="E281" s="47"/>
      <c r="F281" s="47"/>
      <c r="G281" s="47" t="s">
        <v>351</v>
      </c>
      <c r="H281" s="47" t="s">
        <v>352</v>
      </c>
      <c r="I281" s="47">
        <v>45.9</v>
      </c>
      <c r="J281" s="48"/>
      <c r="K281" s="47"/>
      <c r="L281" s="47"/>
      <c r="M281" s="47"/>
      <c r="N281" s="47"/>
      <c r="O281" s="47"/>
    </row>
    <row r="282" spans="1:15" x14ac:dyDescent="0.25">
      <c r="A282" s="47"/>
      <c r="B282" s="47"/>
      <c r="C282" s="47"/>
      <c r="D282" s="47"/>
      <c r="E282" s="47"/>
      <c r="F282" s="47"/>
      <c r="G282" s="47" t="s">
        <v>351</v>
      </c>
      <c r="H282" s="47" t="s">
        <v>350</v>
      </c>
      <c r="I282" s="47">
        <v>51.9</v>
      </c>
      <c r="J282" s="48"/>
      <c r="K282" s="47"/>
      <c r="L282" s="47"/>
      <c r="M282" s="47"/>
      <c r="N282" s="47"/>
      <c r="O282" s="47"/>
    </row>
    <row r="283" spans="1:15" x14ac:dyDescent="0.25">
      <c r="A283" s="47"/>
      <c r="B283" s="47"/>
      <c r="C283" s="47"/>
      <c r="D283" s="47"/>
      <c r="E283" s="47"/>
      <c r="F283" s="47"/>
      <c r="G283" s="47" t="s">
        <v>867</v>
      </c>
      <c r="H283" s="47" t="s">
        <v>349</v>
      </c>
      <c r="I283" s="47">
        <v>33.799999999999997</v>
      </c>
      <c r="J283" s="48"/>
      <c r="K283" s="47"/>
      <c r="L283" s="47"/>
      <c r="M283" s="47"/>
      <c r="N283" s="47"/>
      <c r="O283" s="47"/>
    </row>
    <row r="284" spans="1:15" x14ac:dyDescent="0.25">
      <c r="A284" s="47"/>
      <c r="B284" s="47"/>
      <c r="C284" s="47"/>
      <c r="D284" s="47"/>
      <c r="E284" s="47"/>
      <c r="F284" s="47"/>
      <c r="G284" s="47" t="s">
        <v>867</v>
      </c>
      <c r="H284" s="47" t="s">
        <v>348</v>
      </c>
      <c r="I284" s="47">
        <v>31</v>
      </c>
      <c r="J284" s="48"/>
      <c r="K284" s="47"/>
      <c r="L284" s="47"/>
      <c r="M284" s="47"/>
      <c r="N284" s="47"/>
      <c r="O284" s="47"/>
    </row>
    <row r="285" spans="1:15" x14ac:dyDescent="0.25">
      <c r="A285" s="47"/>
      <c r="B285" s="47"/>
      <c r="C285" s="47"/>
      <c r="D285" s="47"/>
      <c r="E285" s="47"/>
      <c r="F285" s="47"/>
      <c r="G285" s="47" t="s">
        <v>867</v>
      </c>
      <c r="H285" s="47" t="s">
        <v>347</v>
      </c>
      <c r="I285" s="47">
        <v>18.100000000000001</v>
      </c>
      <c r="J285" s="48"/>
      <c r="K285" s="47"/>
      <c r="L285" s="47"/>
      <c r="M285" s="47"/>
      <c r="N285" s="47"/>
      <c r="O285" s="47"/>
    </row>
    <row r="286" spans="1:15" x14ac:dyDescent="0.25">
      <c r="A286" s="47"/>
      <c r="B286" s="47"/>
      <c r="C286" s="47"/>
      <c r="D286" s="47"/>
      <c r="E286" s="47"/>
      <c r="F286" s="47"/>
      <c r="G286" s="47" t="s">
        <v>867</v>
      </c>
      <c r="H286" s="47" t="s">
        <v>346</v>
      </c>
      <c r="I286" s="47">
        <v>33.6</v>
      </c>
      <c r="J286" s="48"/>
      <c r="K286" s="47"/>
      <c r="L286" s="47"/>
      <c r="M286" s="47"/>
      <c r="N286" s="47"/>
      <c r="O286" s="47"/>
    </row>
    <row r="287" spans="1:15" x14ac:dyDescent="0.25">
      <c r="A287" s="47"/>
      <c r="B287" s="47"/>
      <c r="C287" s="47"/>
      <c r="D287" s="47"/>
      <c r="E287" s="47"/>
      <c r="F287" s="47"/>
      <c r="G287" s="47" t="s">
        <v>867</v>
      </c>
      <c r="H287" s="47" t="s">
        <v>345</v>
      </c>
      <c r="I287" s="47">
        <v>35.9</v>
      </c>
      <c r="J287" s="48"/>
      <c r="K287" s="47"/>
      <c r="L287" s="47"/>
      <c r="M287" s="47"/>
      <c r="N287" s="47"/>
      <c r="O287" s="47"/>
    </row>
    <row r="288" spans="1:15" x14ac:dyDescent="0.25">
      <c r="A288" s="47"/>
      <c r="B288" s="47"/>
      <c r="C288" s="47"/>
      <c r="D288" s="47"/>
      <c r="E288" s="47"/>
      <c r="F288" s="47"/>
      <c r="G288" s="47" t="s">
        <v>867</v>
      </c>
      <c r="H288" s="47" t="s">
        <v>344</v>
      </c>
      <c r="I288" s="47">
        <v>33.9</v>
      </c>
      <c r="J288" s="48"/>
      <c r="K288" s="47"/>
      <c r="L288" s="47"/>
      <c r="M288" s="47"/>
      <c r="N288" s="47"/>
      <c r="O288" s="47"/>
    </row>
    <row r="289" spans="1:15" x14ac:dyDescent="0.25">
      <c r="A289" s="47"/>
      <c r="B289" s="47"/>
      <c r="C289" s="47"/>
      <c r="D289" s="47"/>
      <c r="E289" s="47"/>
      <c r="F289" s="47"/>
      <c r="G289" s="47" t="s">
        <v>867</v>
      </c>
      <c r="H289" s="47" t="s">
        <v>343</v>
      </c>
      <c r="I289" s="47">
        <v>31.3</v>
      </c>
      <c r="J289" s="48"/>
      <c r="K289" s="47"/>
      <c r="L289" s="47"/>
      <c r="M289" s="47"/>
      <c r="N289" s="47"/>
      <c r="O289" s="47"/>
    </row>
    <row r="290" spans="1:15" x14ac:dyDescent="0.25">
      <c r="A290" s="47"/>
      <c r="B290" s="47"/>
      <c r="C290" s="47"/>
      <c r="D290" s="47"/>
      <c r="E290" s="47"/>
      <c r="F290" s="47"/>
      <c r="G290" s="47" t="s">
        <v>867</v>
      </c>
      <c r="H290" s="47" t="s">
        <v>342</v>
      </c>
      <c r="I290" s="47">
        <v>26.9</v>
      </c>
      <c r="J290" s="48"/>
      <c r="K290" s="47"/>
      <c r="L290" s="47"/>
      <c r="M290" s="47"/>
      <c r="N290" s="47"/>
      <c r="O290" s="47"/>
    </row>
    <row r="291" spans="1:15" x14ac:dyDescent="0.25">
      <c r="A291" s="47"/>
      <c r="B291" s="47"/>
      <c r="C291" s="47"/>
      <c r="D291" s="47"/>
      <c r="E291" s="47"/>
      <c r="F291" s="47"/>
      <c r="G291" s="47" t="s">
        <v>867</v>
      </c>
      <c r="H291" s="47" t="s">
        <v>341</v>
      </c>
      <c r="I291" s="47">
        <v>30.9</v>
      </c>
      <c r="J291" s="48"/>
      <c r="K291" s="47"/>
      <c r="L291" s="47"/>
      <c r="M291" s="47"/>
      <c r="N291" s="47"/>
      <c r="O291" s="47"/>
    </row>
    <row r="292" spans="1:15" x14ac:dyDescent="0.25">
      <c r="A292" s="47"/>
      <c r="B292" s="47"/>
      <c r="C292" s="47"/>
      <c r="D292" s="47"/>
      <c r="E292" s="47"/>
      <c r="F292" s="47"/>
      <c r="G292" s="47" t="s">
        <v>867</v>
      </c>
      <c r="H292" s="47" t="s">
        <v>829</v>
      </c>
      <c r="I292" s="47">
        <v>27.1</v>
      </c>
      <c r="J292" s="48"/>
      <c r="K292" s="47"/>
      <c r="L292" s="47"/>
      <c r="M292" s="47"/>
      <c r="N292" s="47"/>
      <c r="O292" s="47"/>
    </row>
    <row r="293" spans="1:15" x14ac:dyDescent="0.25">
      <c r="A293" s="47"/>
      <c r="B293" s="47"/>
      <c r="C293" s="47"/>
      <c r="D293" s="47"/>
      <c r="E293" s="47"/>
      <c r="F293" s="47"/>
      <c r="G293" s="47" t="s">
        <v>867</v>
      </c>
      <c r="H293" s="47" t="s">
        <v>830</v>
      </c>
      <c r="I293" s="47">
        <v>25</v>
      </c>
      <c r="J293" s="48"/>
      <c r="K293" s="47"/>
      <c r="L293" s="47"/>
      <c r="M293" s="47"/>
      <c r="N293" s="47"/>
      <c r="O293" s="47"/>
    </row>
    <row r="294" spans="1:15" x14ac:dyDescent="0.25">
      <c r="A294" s="47"/>
      <c r="B294" s="47"/>
      <c r="C294" s="47"/>
      <c r="D294" s="47"/>
      <c r="E294" s="47"/>
      <c r="F294" s="47"/>
      <c r="G294" s="47" t="s">
        <v>867</v>
      </c>
      <c r="H294" s="47" t="s">
        <v>340</v>
      </c>
      <c r="I294" s="47" t="s">
        <v>19</v>
      </c>
      <c r="J294" s="48"/>
      <c r="K294" s="47"/>
      <c r="L294" s="47"/>
      <c r="M294" s="47"/>
      <c r="N294" s="47"/>
      <c r="O294" s="47"/>
    </row>
    <row r="295" spans="1:15" x14ac:dyDescent="0.25">
      <c r="A295" s="47"/>
      <c r="B295" s="47"/>
      <c r="C295" s="47"/>
      <c r="D295" s="47"/>
      <c r="E295" s="47"/>
      <c r="F295" s="47"/>
      <c r="G295" s="47" t="s">
        <v>868</v>
      </c>
      <c r="H295" s="47" t="s">
        <v>339</v>
      </c>
      <c r="I295" s="47">
        <v>33.700000000000003</v>
      </c>
      <c r="J295" s="48"/>
      <c r="K295" s="47"/>
      <c r="L295" s="47"/>
      <c r="M295" s="47"/>
      <c r="N295" s="47"/>
      <c r="O295" s="47"/>
    </row>
    <row r="296" spans="1:15" x14ac:dyDescent="0.25">
      <c r="A296" s="47"/>
      <c r="B296" s="47"/>
      <c r="C296" s="47"/>
      <c r="D296" s="47"/>
      <c r="E296" s="47"/>
      <c r="F296" s="47"/>
      <c r="G296" s="47" t="s">
        <v>868</v>
      </c>
      <c r="H296" s="47" t="s">
        <v>338</v>
      </c>
      <c r="I296" s="47">
        <v>35.1</v>
      </c>
      <c r="J296" s="48"/>
      <c r="K296" s="47"/>
      <c r="L296" s="47"/>
      <c r="M296" s="47"/>
      <c r="N296" s="47"/>
      <c r="O296" s="47"/>
    </row>
    <row r="297" spans="1:15" x14ac:dyDescent="0.25">
      <c r="A297" s="47"/>
      <c r="B297" s="47"/>
      <c r="C297" s="47"/>
      <c r="D297" s="47"/>
      <c r="E297" s="47"/>
      <c r="F297" s="47"/>
      <c r="G297" s="47" t="s">
        <v>868</v>
      </c>
      <c r="H297" s="47" t="s">
        <v>337</v>
      </c>
      <c r="I297" s="47">
        <v>28</v>
      </c>
      <c r="J297" s="48"/>
      <c r="K297" s="47"/>
      <c r="L297" s="47"/>
      <c r="M297" s="47"/>
      <c r="N297" s="47"/>
      <c r="O297" s="47"/>
    </row>
    <row r="298" spans="1:15" x14ac:dyDescent="0.25">
      <c r="A298" s="47"/>
      <c r="B298" s="47"/>
      <c r="C298" s="47"/>
      <c r="D298" s="47"/>
      <c r="E298" s="47"/>
      <c r="F298" s="47"/>
      <c r="G298" s="47" t="s">
        <v>868</v>
      </c>
      <c r="H298" s="47" t="s">
        <v>336</v>
      </c>
      <c r="I298" s="47">
        <v>34.1</v>
      </c>
      <c r="J298" s="48"/>
      <c r="K298" s="47"/>
      <c r="L298" s="47"/>
      <c r="M298" s="47"/>
      <c r="N298" s="47"/>
      <c r="O298" s="47"/>
    </row>
    <row r="299" spans="1:15" x14ac:dyDescent="0.25">
      <c r="A299" s="47"/>
      <c r="B299" s="47"/>
      <c r="C299" s="47"/>
      <c r="D299" s="47"/>
      <c r="E299" s="47"/>
      <c r="F299" s="47"/>
      <c r="G299" s="47" t="s">
        <v>868</v>
      </c>
      <c r="H299" s="47" t="s">
        <v>335</v>
      </c>
      <c r="I299" s="47">
        <v>31.1</v>
      </c>
      <c r="J299" s="48"/>
      <c r="K299" s="47"/>
      <c r="L299" s="47"/>
      <c r="M299" s="47"/>
      <c r="N299" s="47"/>
      <c r="O299" s="47"/>
    </row>
    <row r="300" spans="1:15" x14ac:dyDescent="0.25">
      <c r="A300" s="47"/>
      <c r="B300" s="47"/>
      <c r="C300" s="47"/>
      <c r="D300" s="47"/>
      <c r="E300" s="47"/>
      <c r="F300" s="47"/>
      <c r="G300" s="47" t="s">
        <v>868</v>
      </c>
      <c r="H300" s="47" t="s">
        <v>334</v>
      </c>
      <c r="I300" s="47">
        <v>24.7</v>
      </c>
      <c r="J300" s="48"/>
      <c r="K300" s="47"/>
      <c r="L300" s="47"/>
      <c r="M300" s="47"/>
      <c r="N300" s="47"/>
      <c r="O300" s="47"/>
    </row>
    <row r="301" spans="1:15" x14ac:dyDescent="0.25">
      <c r="A301" s="47"/>
      <c r="B301" s="47"/>
      <c r="C301" s="47"/>
      <c r="D301" s="47"/>
      <c r="E301" s="47"/>
      <c r="F301" s="47"/>
      <c r="G301" s="47" t="s">
        <v>868</v>
      </c>
      <c r="H301" s="47" t="s">
        <v>333</v>
      </c>
      <c r="I301" s="47">
        <v>35.1</v>
      </c>
      <c r="J301" s="48"/>
      <c r="K301" s="47"/>
      <c r="L301" s="47"/>
      <c r="M301" s="47"/>
      <c r="N301" s="47"/>
      <c r="O301" s="47"/>
    </row>
    <row r="302" spans="1:15" x14ac:dyDescent="0.25">
      <c r="A302" s="47"/>
      <c r="B302" s="47"/>
      <c r="C302" s="47"/>
      <c r="D302" s="47"/>
      <c r="E302" s="47"/>
      <c r="F302" s="47"/>
      <c r="G302" s="47" t="s">
        <v>868</v>
      </c>
      <c r="H302" s="47" t="s">
        <v>332</v>
      </c>
      <c r="I302" s="47">
        <v>34.299999999999997</v>
      </c>
      <c r="J302" s="48"/>
      <c r="K302" s="47"/>
      <c r="L302" s="47"/>
      <c r="M302" s="47"/>
      <c r="N302" s="47"/>
      <c r="O302" s="47"/>
    </row>
    <row r="303" spans="1:15" x14ac:dyDescent="0.25">
      <c r="A303" s="47"/>
      <c r="B303" s="47"/>
      <c r="C303" s="47"/>
      <c r="D303" s="47"/>
      <c r="E303" s="47"/>
      <c r="F303" s="47"/>
      <c r="G303" s="47" t="s">
        <v>868</v>
      </c>
      <c r="H303" s="47" t="s">
        <v>331</v>
      </c>
      <c r="I303" s="47">
        <v>33</v>
      </c>
      <c r="J303" s="48"/>
      <c r="K303" s="47"/>
      <c r="L303" s="47"/>
      <c r="M303" s="47"/>
      <c r="N303" s="47"/>
      <c r="O303" s="47"/>
    </row>
    <row r="304" spans="1:15" x14ac:dyDescent="0.25">
      <c r="A304" s="47"/>
      <c r="B304" s="47"/>
      <c r="C304" s="47"/>
      <c r="D304" s="47"/>
      <c r="E304" s="47"/>
      <c r="F304" s="47"/>
      <c r="G304" s="47" t="s">
        <v>868</v>
      </c>
      <c r="H304" s="47" t="s">
        <v>330</v>
      </c>
      <c r="I304" s="47">
        <v>33.700000000000003</v>
      </c>
      <c r="J304" s="48"/>
      <c r="K304" s="47"/>
      <c r="L304" s="47"/>
      <c r="M304" s="47"/>
      <c r="N304" s="47"/>
      <c r="O304" s="47"/>
    </row>
    <row r="305" spans="1:15" x14ac:dyDescent="0.25">
      <c r="A305" s="47"/>
      <c r="B305" s="47"/>
      <c r="C305" s="47"/>
      <c r="D305" s="47"/>
      <c r="E305" s="47"/>
      <c r="F305" s="47"/>
      <c r="G305" s="47" t="s">
        <v>868</v>
      </c>
      <c r="H305" s="47" t="s">
        <v>329</v>
      </c>
      <c r="I305" s="47">
        <v>36.1</v>
      </c>
      <c r="J305" s="48"/>
      <c r="K305" s="47"/>
      <c r="L305" s="47"/>
      <c r="M305" s="47"/>
      <c r="N305" s="47"/>
      <c r="O305" s="47"/>
    </row>
    <row r="306" spans="1:15" x14ac:dyDescent="0.25">
      <c r="A306" s="47"/>
      <c r="B306" s="47"/>
      <c r="C306" s="47"/>
      <c r="D306" s="47"/>
      <c r="E306" s="47"/>
      <c r="F306" s="47"/>
      <c r="G306" s="47" t="s">
        <v>868</v>
      </c>
      <c r="H306" s="47" t="s">
        <v>328</v>
      </c>
      <c r="I306" s="47">
        <v>28</v>
      </c>
      <c r="J306" s="48"/>
      <c r="K306" s="47"/>
      <c r="L306" s="47"/>
      <c r="M306" s="47"/>
      <c r="N306" s="47"/>
      <c r="O306" s="47"/>
    </row>
    <row r="307" spans="1:15" x14ac:dyDescent="0.25">
      <c r="A307" s="47"/>
      <c r="B307" s="47"/>
      <c r="C307" s="47"/>
      <c r="D307" s="47"/>
      <c r="E307" s="47"/>
      <c r="F307" s="47"/>
      <c r="G307" s="47" t="s">
        <v>868</v>
      </c>
      <c r="H307" s="47" t="s">
        <v>327</v>
      </c>
      <c r="I307" s="47">
        <v>34.1</v>
      </c>
      <c r="J307" s="48"/>
      <c r="K307" s="47"/>
      <c r="L307" s="47"/>
      <c r="M307" s="47"/>
      <c r="N307" s="47"/>
      <c r="O307" s="47"/>
    </row>
    <row r="308" spans="1:15" x14ac:dyDescent="0.25">
      <c r="A308" s="47"/>
      <c r="B308" s="47"/>
      <c r="C308" s="47"/>
      <c r="D308" s="47"/>
      <c r="E308" s="47"/>
      <c r="F308" s="47"/>
      <c r="G308" s="47" t="s">
        <v>868</v>
      </c>
      <c r="H308" s="47" t="s">
        <v>326</v>
      </c>
      <c r="I308" s="47">
        <v>31.1</v>
      </c>
      <c r="J308" s="48"/>
      <c r="K308" s="47"/>
      <c r="L308" s="47"/>
      <c r="M308" s="47"/>
      <c r="N308" s="47"/>
      <c r="O308" s="47"/>
    </row>
    <row r="309" spans="1:15" x14ac:dyDescent="0.25">
      <c r="A309" s="47"/>
      <c r="B309" s="47"/>
      <c r="C309" s="47"/>
      <c r="D309" s="47"/>
      <c r="E309" s="47"/>
      <c r="F309" s="47"/>
      <c r="G309" s="47" t="s">
        <v>868</v>
      </c>
      <c r="H309" s="47" t="s">
        <v>325</v>
      </c>
      <c r="I309" s="47">
        <v>24.7</v>
      </c>
      <c r="J309" s="48"/>
      <c r="K309" s="47"/>
      <c r="L309" s="47"/>
      <c r="M309" s="47"/>
      <c r="N309" s="47"/>
      <c r="O309" s="47"/>
    </row>
    <row r="310" spans="1:15" x14ac:dyDescent="0.25">
      <c r="A310" s="47"/>
      <c r="B310" s="47"/>
      <c r="C310" s="47"/>
      <c r="D310" s="47"/>
      <c r="E310" s="47"/>
      <c r="F310" s="47"/>
      <c r="G310" s="47" t="s">
        <v>868</v>
      </c>
      <c r="H310" s="47" t="s">
        <v>324</v>
      </c>
      <c r="I310" s="47">
        <v>34</v>
      </c>
      <c r="J310" s="48"/>
      <c r="K310" s="47"/>
      <c r="L310" s="47"/>
      <c r="M310" s="47"/>
      <c r="N310" s="47"/>
      <c r="O310" s="47"/>
    </row>
    <row r="311" spans="1:15" x14ac:dyDescent="0.25">
      <c r="A311" s="47"/>
      <c r="B311" s="47"/>
      <c r="C311" s="47"/>
      <c r="D311" s="47"/>
      <c r="E311" s="47"/>
      <c r="F311" s="47"/>
      <c r="G311" s="47" t="s">
        <v>868</v>
      </c>
      <c r="H311" s="47" t="s">
        <v>323</v>
      </c>
      <c r="I311" s="47">
        <v>34.299999999999997</v>
      </c>
      <c r="J311" s="48"/>
      <c r="K311" s="47"/>
      <c r="L311" s="47"/>
      <c r="M311" s="47"/>
      <c r="N311" s="47"/>
      <c r="O311" s="47"/>
    </row>
    <row r="312" spans="1:15" x14ac:dyDescent="0.25">
      <c r="A312" s="47"/>
      <c r="B312" s="47"/>
      <c r="C312" s="47"/>
      <c r="D312" s="47"/>
      <c r="E312" s="47"/>
      <c r="F312" s="47"/>
      <c r="G312" s="47" t="s">
        <v>868</v>
      </c>
      <c r="H312" s="47" t="s">
        <v>275</v>
      </c>
      <c r="I312" s="47">
        <v>23.5</v>
      </c>
      <c r="J312" s="48"/>
      <c r="K312" s="47"/>
      <c r="L312" s="47"/>
      <c r="M312" s="47"/>
      <c r="N312" s="47"/>
      <c r="O312" s="47"/>
    </row>
    <row r="313" spans="1:15" x14ac:dyDescent="0.25">
      <c r="A313" s="47"/>
      <c r="B313" s="47"/>
      <c r="C313" s="47"/>
      <c r="D313" s="47"/>
      <c r="E313" s="47"/>
      <c r="F313" s="47"/>
      <c r="G313" s="47" t="s">
        <v>868</v>
      </c>
      <c r="H313" s="47" t="s">
        <v>322</v>
      </c>
      <c r="I313" s="47">
        <v>33.700000000000003</v>
      </c>
      <c r="J313" s="48"/>
      <c r="K313" s="47"/>
      <c r="L313" s="47"/>
      <c r="M313" s="47"/>
      <c r="N313" s="47"/>
      <c r="O313" s="47"/>
    </row>
    <row r="314" spans="1:15" x14ac:dyDescent="0.25">
      <c r="A314" s="47"/>
      <c r="B314" s="47"/>
      <c r="C314" s="47"/>
      <c r="D314" s="47"/>
      <c r="E314" s="47"/>
      <c r="F314" s="47"/>
      <c r="G314" s="47" t="s">
        <v>868</v>
      </c>
      <c r="H314" s="47" t="s">
        <v>321</v>
      </c>
      <c r="I314" s="47">
        <v>36.1</v>
      </c>
      <c r="J314" s="48"/>
      <c r="K314" s="47"/>
      <c r="L314" s="47"/>
      <c r="M314" s="47"/>
      <c r="N314" s="47"/>
      <c r="O314" s="47"/>
    </row>
    <row r="315" spans="1:15" x14ac:dyDescent="0.25">
      <c r="A315" s="47"/>
      <c r="B315" s="47"/>
      <c r="C315" s="47"/>
      <c r="D315" s="47"/>
      <c r="E315" s="47"/>
      <c r="F315" s="47"/>
      <c r="G315" s="47" t="s">
        <v>868</v>
      </c>
      <c r="H315" s="47" t="s">
        <v>320</v>
      </c>
      <c r="I315" s="47">
        <v>28</v>
      </c>
      <c r="J315" s="48"/>
      <c r="K315" s="47"/>
      <c r="L315" s="47"/>
      <c r="M315" s="47"/>
      <c r="N315" s="47"/>
      <c r="O315" s="47"/>
    </row>
    <row r="316" spans="1:15" x14ac:dyDescent="0.25">
      <c r="A316" s="47"/>
      <c r="B316" s="47"/>
      <c r="C316" s="47"/>
      <c r="D316" s="47"/>
      <c r="E316" s="47"/>
      <c r="F316" s="47"/>
      <c r="G316" s="47" t="s">
        <v>868</v>
      </c>
      <c r="H316" s="47" t="s">
        <v>319</v>
      </c>
      <c r="I316" s="47">
        <v>34.1</v>
      </c>
      <c r="J316" s="48"/>
      <c r="K316" s="47"/>
      <c r="L316" s="47"/>
      <c r="M316" s="47"/>
      <c r="N316" s="47"/>
      <c r="O316" s="47"/>
    </row>
    <row r="317" spans="1:15" x14ac:dyDescent="0.25">
      <c r="A317" s="47"/>
      <c r="B317" s="47"/>
      <c r="C317" s="47"/>
      <c r="D317" s="47"/>
      <c r="E317" s="47"/>
      <c r="F317" s="47"/>
      <c r="G317" s="47" t="s">
        <v>868</v>
      </c>
      <c r="H317" s="47" t="s">
        <v>318</v>
      </c>
      <c r="I317" s="47">
        <v>31.1</v>
      </c>
      <c r="J317" s="48"/>
      <c r="K317" s="47"/>
      <c r="L317" s="47"/>
      <c r="M317" s="47"/>
      <c r="N317" s="47"/>
      <c r="O317" s="47"/>
    </row>
    <row r="318" spans="1:15" x14ac:dyDescent="0.25">
      <c r="A318" s="47"/>
      <c r="B318" s="47"/>
      <c r="C318" s="47"/>
      <c r="D318" s="47"/>
      <c r="E318" s="47"/>
      <c r="F318" s="47"/>
      <c r="G318" s="47" t="s">
        <v>868</v>
      </c>
      <c r="H318" s="47" t="s">
        <v>317</v>
      </c>
      <c r="I318" s="47">
        <v>24.7</v>
      </c>
      <c r="J318" s="48"/>
      <c r="K318" s="47"/>
      <c r="L318" s="47"/>
      <c r="M318" s="47"/>
      <c r="N318" s="47"/>
      <c r="O318" s="47"/>
    </row>
    <row r="319" spans="1:15" x14ac:dyDescent="0.25">
      <c r="A319" s="47"/>
      <c r="B319" s="47"/>
      <c r="C319" s="47"/>
      <c r="D319" s="47"/>
      <c r="E319" s="47"/>
      <c r="F319" s="47"/>
      <c r="G319" s="47" t="s">
        <v>868</v>
      </c>
      <c r="H319" s="47" t="s">
        <v>316</v>
      </c>
      <c r="I319" s="47">
        <v>34</v>
      </c>
      <c r="J319" s="48"/>
      <c r="K319" s="47"/>
      <c r="L319" s="47"/>
      <c r="M319" s="47"/>
      <c r="N319" s="47"/>
      <c r="O319" s="47"/>
    </row>
    <row r="320" spans="1:15" x14ac:dyDescent="0.25">
      <c r="A320" s="47"/>
      <c r="B320" s="47"/>
      <c r="C320" s="47"/>
      <c r="D320" s="47"/>
      <c r="E320" s="47"/>
      <c r="F320" s="47"/>
      <c r="G320" s="47" t="s">
        <v>868</v>
      </c>
      <c r="H320" s="47" t="s">
        <v>315</v>
      </c>
      <c r="I320" s="47">
        <v>34.299999999999997</v>
      </c>
      <c r="J320" s="48"/>
      <c r="K320" s="47"/>
      <c r="L320" s="47"/>
      <c r="M320" s="47"/>
      <c r="N320" s="47"/>
      <c r="O320" s="47"/>
    </row>
    <row r="321" spans="1:15" x14ac:dyDescent="0.25">
      <c r="A321" s="47"/>
      <c r="B321" s="47"/>
      <c r="C321" s="47"/>
      <c r="D321" s="47"/>
      <c r="E321" s="47"/>
      <c r="F321" s="47"/>
      <c r="G321" s="47" t="s">
        <v>868</v>
      </c>
      <c r="H321" s="47" t="s">
        <v>314</v>
      </c>
      <c r="I321" s="47">
        <v>27.7</v>
      </c>
      <c r="J321" s="48"/>
      <c r="K321" s="47"/>
      <c r="L321" s="47"/>
      <c r="M321" s="47"/>
      <c r="N321" s="47"/>
      <c r="O321" s="47"/>
    </row>
    <row r="322" spans="1:15" x14ac:dyDescent="0.25">
      <c r="A322" s="47"/>
      <c r="B322" s="47"/>
      <c r="C322" s="47"/>
      <c r="D322" s="47"/>
      <c r="E322" s="47"/>
      <c r="F322" s="47"/>
      <c r="G322" s="47" t="s">
        <v>869</v>
      </c>
      <c r="H322" s="47" t="s">
        <v>313</v>
      </c>
      <c r="I322" s="47">
        <v>42.5</v>
      </c>
      <c r="J322" s="48"/>
      <c r="K322" s="47"/>
      <c r="L322" s="47"/>
      <c r="M322" s="47"/>
      <c r="N322" s="47"/>
      <c r="O322" s="47"/>
    </row>
    <row r="323" spans="1:15" x14ac:dyDescent="0.25">
      <c r="A323" s="47"/>
      <c r="B323" s="47"/>
      <c r="C323" s="47"/>
      <c r="D323" s="47"/>
      <c r="E323" s="47"/>
      <c r="F323" s="47"/>
      <c r="G323" s="47" t="s">
        <v>869</v>
      </c>
      <c r="H323" s="47" t="s">
        <v>312</v>
      </c>
      <c r="I323" s="47">
        <v>44.2</v>
      </c>
      <c r="J323" s="48"/>
      <c r="K323" s="47"/>
      <c r="L323" s="47"/>
      <c r="M323" s="47"/>
      <c r="N323" s="47"/>
      <c r="O323" s="47"/>
    </row>
    <row r="324" spans="1:15" x14ac:dyDescent="0.25">
      <c r="A324" s="47"/>
      <c r="B324" s="47"/>
      <c r="C324" s="47"/>
      <c r="D324" s="47"/>
      <c r="E324" s="47"/>
      <c r="F324" s="47"/>
      <c r="G324" s="47" t="s">
        <v>309</v>
      </c>
      <c r="H324" s="47" t="s">
        <v>311</v>
      </c>
      <c r="I324" s="47">
        <v>31.4</v>
      </c>
      <c r="J324" s="48"/>
      <c r="K324" s="47"/>
      <c r="L324" s="47"/>
      <c r="M324" s="47"/>
      <c r="N324" s="47"/>
      <c r="O324" s="47"/>
    </row>
    <row r="325" spans="1:15" x14ac:dyDescent="0.25">
      <c r="A325" s="47"/>
      <c r="B325" s="47"/>
      <c r="C325" s="47"/>
      <c r="D325" s="47"/>
      <c r="E325" s="47"/>
      <c r="F325" s="47"/>
      <c r="G325" s="47" t="s">
        <v>309</v>
      </c>
      <c r="H325" s="47" t="s">
        <v>310</v>
      </c>
      <c r="I325" s="47">
        <v>38</v>
      </c>
      <c r="J325" s="48"/>
      <c r="K325" s="47"/>
      <c r="L325" s="47"/>
      <c r="M325" s="47"/>
      <c r="N325" s="47"/>
      <c r="O325" s="47"/>
    </row>
    <row r="326" spans="1:15" x14ac:dyDescent="0.25">
      <c r="A326" s="47"/>
      <c r="B326" s="47"/>
      <c r="C326" s="47"/>
      <c r="D326" s="47"/>
      <c r="E326" s="47"/>
      <c r="F326" s="47"/>
      <c r="G326" s="47" t="s">
        <v>309</v>
      </c>
      <c r="H326" s="47" t="s">
        <v>308</v>
      </c>
      <c r="I326" s="47">
        <v>23.3</v>
      </c>
      <c r="J326" s="48"/>
      <c r="K326" s="47"/>
      <c r="L326" s="47"/>
      <c r="M326" s="47"/>
      <c r="N326" s="47"/>
      <c r="O326" s="47"/>
    </row>
    <row r="327" spans="1:15" x14ac:dyDescent="0.25">
      <c r="A327" s="47"/>
      <c r="B327" s="47"/>
      <c r="C327" s="47"/>
      <c r="D327" s="47"/>
      <c r="E327" s="47"/>
      <c r="F327" s="47"/>
      <c r="G327" s="47" t="s">
        <v>870</v>
      </c>
      <c r="H327" s="47" t="s">
        <v>307</v>
      </c>
      <c r="I327" s="47">
        <v>43.6</v>
      </c>
      <c r="J327" s="48"/>
      <c r="K327" s="47"/>
      <c r="L327" s="47"/>
      <c r="M327" s="47"/>
      <c r="N327" s="47"/>
      <c r="O327" s="47"/>
    </row>
    <row r="328" spans="1:15" x14ac:dyDescent="0.25">
      <c r="A328" s="47"/>
      <c r="B328" s="47"/>
      <c r="C328" s="47"/>
      <c r="D328" s="47"/>
      <c r="E328" s="47"/>
      <c r="F328" s="47"/>
      <c r="G328" s="47" t="s">
        <v>870</v>
      </c>
      <c r="H328" s="47" t="s">
        <v>306</v>
      </c>
      <c r="I328" s="47">
        <v>36.1</v>
      </c>
      <c r="J328" s="48"/>
      <c r="K328" s="47"/>
      <c r="L328" s="47"/>
      <c r="M328" s="47"/>
      <c r="N328" s="47"/>
      <c r="O328" s="47"/>
    </row>
    <row r="329" spans="1:15" x14ac:dyDescent="0.25">
      <c r="A329" s="47"/>
      <c r="B329" s="47"/>
      <c r="C329" s="47"/>
      <c r="D329" s="47"/>
      <c r="E329" s="47"/>
      <c r="F329" s="47"/>
      <c r="G329" s="47" t="s">
        <v>870</v>
      </c>
      <c r="H329" s="47" t="s">
        <v>305</v>
      </c>
      <c r="I329" s="47">
        <v>40.4</v>
      </c>
      <c r="J329" s="48"/>
      <c r="K329" s="47"/>
      <c r="L329" s="47"/>
      <c r="M329" s="47"/>
      <c r="N329" s="47"/>
      <c r="O329" s="47"/>
    </row>
    <row r="330" spans="1:15" x14ac:dyDescent="0.25">
      <c r="A330" s="47"/>
      <c r="B330" s="47"/>
      <c r="C330" s="47"/>
      <c r="D330" s="47"/>
      <c r="E330" s="47"/>
      <c r="F330" s="47"/>
      <c r="G330" s="47" t="s">
        <v>870</v>
      </c>
      <c r="H330" s="47" t="s">
        <v>304</v>
      </c>
      <c r="I330" s="47">
        <v>43.3</v>
      </c>
      <c r="J330" s="48"/>
      <c r="K330" s="47"/>
      <c r="L330" s="47"/>
      <c r="M330" s="47"/>
      <c r="N330" s="47"/>
      <c r="O330" s="47"/>
    </row>
    <row r="331" spans="1:15" x14ac:dyDescent="0.25">
      <c r="A331" s="47"/>
      <c r="B331" s="47"/>
      <c r="C331" s="47"/>
      <c r="D331" s="47"/>
      <c r="E331" s="47"/>
      <c r="F331" s="47"/>
      <c r="G331" s="47" t="s">
        <v>870</v>
      </c>
      <c r="H331" s="47" t="s">
        <v>303</v>
      </c>
      <c r="I331" s="47">
        <v>41.3</v>
      </c>
      <c r="J331" s="48"/>
      <c r="K331" s="47"/>
      <c r="L331" s="47"/>
      <c r="M331" s="47"/>
      <c r="N331" s="47"/>
      <c r="O331" s="47"/>
    </row>
    <row r="332" spans="1:15" x14ac:dyDescent="0.25">
      <c r="A332" s="47"/>
      <c r="B332" s="47"/>
      <c r="C332" s="47"/>
      <c r="D332" s="47"/>
      <c r="E332" s="47"/>
      <c r="F332" s="47"/>
      <c r="G332" s="47" t="s">
        <v>870</v>
      </c>
      <c r="H332" s="47" t="s">
        <v>302</v>
      </c>
      <c r="I332" s="47">
        <v>37.6</v>
      </c>
      <c r="J332" s="48"/>
      <c r="K332" s="47"/>
      <c r="L332" s="47"/>
      <c r="M332" s="47"/>
      <c r="N332" s="47"/>
      <c r="O332" s="47"/>
    </row>
    <row r="333" spans="1:15" x14ac:dyDescent="0.25">
      <c r="A333" s="47"/>
      <c r="B333" s="47"/>
      <c r="C333" s="47"/>
      <c r="D333" s="47"/>
      <c r="E333" s="47"/>
      <c r="F333" s="47"/>
      <c r="G333" s="47" t="s">
        <v>870</v>
      </c>
      <c r="H333" s="47" t="s">
        <v>301</v>
      </c>
      <c r="I333" s="47">
        <v>42.3</v>
      </c>
      <c r="J333" s="48"/>
      <c r="K333" s="47"/>
      <c r="L333" s="47"/>
      <c r="M333" s="47"/>
      <c r="N333" s="47"/>
      <c r="O333" s="47"/>
    </row>
    <row r="334" spans="1:15" x14ac:dyDescent="0.25">
      <c r="A334" s="47"/>
      <c r="B334" s="47"/>
      <c r="C334" s="47"/>
      <c r="D334" s="47"/>
      <c r="E334" s="47"/>
      <c r="F334" s="47"/>
      <c r="G334" s="47" t="s">
        <v>870</v>
      </c>
      <c r="H334" s="47" t="s">
        <v>300</v>
      </c>
      <c r="I334" s="47">
        <v>41</v>
      </c>
      <c r="J334" s="48"/>
      <c r="K334" s="47"/>
      <c r="L334" s="47"/>
      <c r="M334" s="47"/>
      <c r="N334" s="47"/>
      <c r="O334" s="47"/>
    </row>
    <row r="335" spans="1:15" x14ac:dyDescent="0.25">
      <c r="A335" s="47"/>
      <c r="B335" s="47"/>
      <c r="C335" s="47"/>
      <c r="D335" s="47"/>
      <c r="E335" s="47"/>
      <c r="F335" s="47"/>
      <c r="G335" s="47" t="s">
        <v>870</v>
      </c>
      <c r="H335" s="47" t="s">
        <v>299</v>
      </c>
      <c r="I335" s="47">
        <v>38.299999999999997</v>
      </c>
      <c r="J335" s="48"/>
      <c r="K335" s="47"/>
      <c r="L335" s="47"/>
      <c r="M335" s="47"/>
      <c r="N335" s="47"/>
      <c r="O335" s="47"/>
    </row>
    <row r="336" spans="1:15" x14ac:dyDescent="0.25">
      <c r="A336" s="47"/>
      <c r="B336" s="47"/>
      <c r="C336" s="47"/>
      <c r="D336" s="47"/>
      <c r="E336" s="47"/>
      <c r="F336" s="47"/>
      <c r="G336" s="47" t="s">
        <v>870</v>
      </c>
      <c r="H336" s="47" t="s">
        <v>298</v>
      </c>
      <c r="I336" s="47">
        <v>65</v>
      </c>
      <c r="J336" s="48"/>
      <c r="K336" s="47"/>
      <c r="L336" s="47"/>
      <c r="M336" s="47"/>
      <c r="N336" s="47"/>
      <c r="O336" s="47"/>
    </row>
    <row r="337" spans="1:15" x14ac:dyDescent="0.25">
      <c r="A337" s="47"/>
      <c r="B337" s="47"/>
      <c r="C337" s="47"/>
      <c r="D337" s="47"/>
      <c r="E337" s="47"/>
      <c r="F337" s="47"/>
      <c r="G337" s="47" t="s">
        <v>870</v>
      </c>
      <c r="H337" s="47" t="s">
        <v>297</v>
      </c>
      <c r="I337" s="47">
        <v>42.1</v>
      </c>
      <c r="J337" s="48"/>
      <c r="K337" s="47"/>
      <c r="L337" s="47"/>
      <c r="M337" s="47"/>
      <c r="N337" s="47"/>
      <c r="O337" s="47"/>
    </row>
    <row r="338" spans="1:15" x14ac:dyDescent="0.25">
      <c r="A338" s="47"/>
      <c r="B338" s="47"/>
      <c r="C338" s="47"/>
      <c r="D338" s="47"/>
      <c r="E338" s="47"/>
      <c r="F338" s="47"/>
      <c r="G338" s="47" t="s">
        <v>871</v>
      </c>
      <c r="H338" s="47" t="s">
        <v>296</v>
      </c>
      <c r="I338" s="47">
        <v>36.299999999999997</v>
      </c>
      <c r="J338" s="48"/>
      <c r="K338" s="47"/>
      <c r="L338" s="47"/>
      <c r="M338" s="47"/>
      <c r="N338" s="47"/>
      <c r="O338" s="47"/>
    </row>
    <row r="339" spans="1:15" x14ac:dyDescent="0.25">
      <c r="A339" s="47"/>
      <c r="B339" s="47"/>
      <c r="C339" s="47"/>
      <c r="D339" s="47"/>
      <c r="E339" s="47"/>
      <c r="F339" s="47"/>
      <c r="G339" s="47" t="s">
        <v>871</v>
      </c>
      <c r="H339" s="47" t="s">
        <v>295</v>
      </c>
      <c r="I339" s="47">
        <v>37.5</v>
      </c>
      <c r="J339" s="48"/>
      <c r="K339" s="47"/>
      <c r="L339" s="47"/>
      <c r="M339" s="47"/>
      <c r="N339" s="47"/>
      <c r="O339" s="47"/>
    </row>
    <row r="340" spans="1:15" x14ac:dyDescent="0.25">
      <c r="A340" s="47"/>
      <c r="B340" s="47"/>
      <c r="C340" s="47"/>
      <c r="D340" s="47"/>
      <c r="E340" s="47"/>
      <c r="F340" s="47"/>
      <c r="G340" s="47" t="s">
        <v>871</v>
      </c>
      <c r="H340" s="47" t="s">
        <v>294</v>
      </c>
      <c r="I340" s="47">
        <v>33.200000000000003</v>
      </c>
      <c r="J340" s="48"/>
      <c r="K340" s="47"/>
      <c r="L340" s="47"/>
      <c r="M340" s="47"/>
      <c r="N340" s="47"/>
      <c r="O340" s="47"/>
    </row>
    <row r="341" spans="1:15" x14ac:dyDescent="0.25">
      <c r="A341" s="47"/>
      <c r="B341" s="47"/>
      <c r="C341" s="47"/>
      <c r="D341" s="47"/>
      <c r="E341" s="47"/>
      <c r="F341" s="47"/>
      <c r="G341" s="47" t="s">
        <v>871</v>
      </c>
      <c r="H341" s="47" t="s">
        <v>293</v>
      </c>
      <c r="I341" s="47">
        <v>44.3</v>
      </c>
      <c r="J341" s="48"/>
      <c r="K341" s="47"/>
      <c r="L341" s="47"/>
      <c r="M341" s="47"/>
      <c r="N341" s="47"/>
      <c r="O341" s="47"/>
    </row>
    <row r="342" spans="1:15" x14ac:dyDescent="0.25">
      <c r="A342" s="47"/>
      <c r="B342" s="47"/>
      <c r="C342" s="47"/>
      <c r="D342" s="47"/>
      <c r="E342" s="47"/>
      <c r="F342" s="47"/>
      <c r="G342" s="47" t="s">
        <v>871</v>
      </c>
      <c r="H342" s="47" t="s">
        <v>292</v>
      </c>
      <c r="I342" s="47">
        <v>37.4</v>
      </c>
      <c r="J342" s="48"/>
      <c r="K342" s="47"/>
      <c r="L342" s="47"/>
      <c r="M342" s="47"/>
      <c r="N342" s="47"/>
      <c r="O342" s="47"/>
    </row>
    <row r="343" spans="1:15" x14ac:dyDescent="0.25">
      <c r="A343" s="47"/>
      <c r="B343" s="47"/>
      <c r="C343" s="47"/>
      <c r="D343" s="47"/>
      <c r="E343" s="47"/>
      <c r="F343" s="47"/>
      <c r="G343" s="47" t="s">
        <v>871</v>
      </c>
      <c r="H343" s="47" t="s">
        <v>291</v>
      </c>
      <c r="I343" s="47">
        <v>26.5</v>
      </c>
      <c r="J343" s="48"/>
      <c r="K343" s="47"/>
      <c r="L343" s="47"/>
      <c r="M343" s="47"/>
      <c r="N343" s="47"/>
      <c r="O343" s="47"/>
    </row>
    <row r="344" spans="1:15" x14ac:dyDescent="0.25">
      <c r="A344" s="47"/>
      <c r="B344" s="47"/>
      <c r="C344" s="47"/>
      <c r="D344" s="47"/>
      <c r="E344" s="47"/>
      <c r="F344" s="47"/>
      <c r="G344" s="47" t="s">
        <v>871</v>
      </c>
      <c r="H344" s="47" t="s">
        <v>290</v>
      </c>
      <c r="I344" s="47">
        <v>49</v>
      </c>
      <c r="J344" s="48"/>
      <c r="K344" s="47"/>
      <c r="L344" s="47"/>
      <c r="M344" s="47"/>
      <c r="N344" s="47"/>
      <c r="O344" s="47"/>
    </row>
    <row r="345" spans="1:15" x14ac:dyDescent="0.25">
      <c r="A345" s="47"/>
      <c r="B345" s="47"/>
      <c r="C345" s="47"/>
      <c r="D345" s="47"/>
      <c r="E345" s="47"/>
      <c r="F345" s="47"/>
      <c r="G345" s="47" t="s">
        <v>871</v>
      </c>
      <c r="H345" s="47" t="s">
        <v>289</v>
      </c>
      <c r="I345" s="47">
        <v>42.6</v>
      </c>
      <c r="J345" s="48"/>
      <c r="K345" s="47"/>
      <c r="L345" s="47"/>
      <c r="M345" s="47"/>
      <c r="N345" s="47"/>
      <c r="O345" s="47"/>
    </row>
    <row r="346" spans="1:15" x14ac:dyDescent="0.25">
      <c r="A346" s="47"/>
      <c r="B346" s="47"/>
      <c r="C346" s="47"/>
      <c r="D346" s="47"/>
      <c r="E346" s="47"/>
      <c r="F346" s="47"/>
      <c r="G346" s="47" t="s">
        <v>871</v>
      </c>
      <c r="H346" s="47" t="s">
        <v>288</v>
      </c>
      <c r="I346" s="47">
        <v>39</v>
      </c>
      <c r="J346" s="48"/>
      <c r="K346" s="47"/>
      <c r="L346" s="47"/>
      <c r="M346" s="47"/>
      <c r="N346" s="47"/>
      <c r="O346" s="47"/>
    </row>
    <row r="347" spans="1:15" x14ac:dyDescent="0.25">
      <c r="A347" s="47"/>
      <c r="B347" s="47"/>
      <c r="C347" s="47"/>
      <c r="D347" s="47"/>
      <c r="E347" s="47"/>
      <c r="F347" s="47"/>
      <c r="G347" s="47" t="s">
        <v>287</v>
      </c>
      <c r="H347" s="47" t="s">
        <v>286</v>
      </c>
      <c r="I347" s="47">
        <v>28.2</v>
      </c>
      <c r="J347" s="48"/>
      <c r="K347" s="47"/>
      <c r="L347" s="47"/>
      <c r="M347" s="47"/>
      <c r="N347" s="47"/>
      <c r="O347" s="47"/>
    </row>
    <row r="348" spans="1:15" x14ac:dyDescent="0.25">
      <c r="A348" s="47"/>
      <c r="B348" s="47"/>
      <c r="C348" s="47"/>
      <c r="D348" s="47"/>
      <c r="E348" s="47"/>
      <c r="F348" s="47"/>
      <c r="G348" s="47" t="s">
        <v>872</v>
      </c>
      <c r="H348" s="47" t="s">
        <v>285</v>
      </c>
      <c r="I348" s="47">
        <v>32.799999999999997</v>
      </c>
      <c r="J348" s="48"/>
      <c r="K348" s="47"/>
      <c r="L348" s="47"/>
      <c r="M348" s="47"/>
      <c r="N348" s="47"/>
      <c r="O348" s="47"/>
    </row>
    <row r="349" spans="1:15" x14ac:dyDescent="0.25">
      <c r="A349" s="47"/>
      <c r="B349" s="47"/>
      <c r="C349" s="47"/>
      <c r="D349" s="47"/>
      <c r="E349" s="47"/>
      <c r="F349" s="47"/>
      <c r="G349" s="47" t="s">
        <v>872</v>
      </c>
      <c r="H349" s="47" t="s">
        <v>284</v>
      </c>
      <c r="I349" s="47">
        <v>22</v>
      </c>
      <c r="J349" s="48"/>
      <c r="K349" s="47"/>
      <c r="L349" s="47"/>
      <c r="M349" s="47"/>
      <c r="N349" s="47"/>
      <c r="O349" s="47"/>
    </row>
    <row r="350" spans="1:15" x14ac:dyDescent="0.25">
      <c r="A350" s="47"/>
      <c r="B350" s="47"/>
      <c r="C350" s="47"/>
      <c r="D350" s="47"/>
      <c r="E350" s="47"/>
      <c r="F350" s="47"/>
      <c r="G350" s="47" t="s">
        <v>872</v>
      </c>
      <c r="H350" s="47" t="s">
        <v>283</v>
      </c>
      <c r="I350" s="47">
        <v>39</v>
      </c>
      <c r="J350" s="48"/>
      <c r="K350" s="47"/>
      <c r="L350" s="47"/>
      <c r="M350" s="47"/>
      <c r="N350" s="47"/>
      <c r="O350" s="47"/>
    </row>
    <row r="351" spans="1:15" x14ac:dyDescent="0.25">
      <c r="A351" s="47"/>
      <c r="B351" s="47"/>
      <c r="C351" s="47"/>
      <c r="D351" s="47"/>
      <c r="E351" s="47"/>
      <c r="F351" s="47"/>
      <c r="G351" s="47" t="s">
        <v>872</v>
      </c>
      <c r="H351" s="47" t="s">
        <v>282</v>
      </c>
      <c r="I351" s="47">
        <v>16</v>
      </c>
      <c r="J351" s="48"/>
      <c r="K351" s="47"/>
      <c r="L351" s="47"/>
      <c r="M351" s="47"/>
      <c r="N351" s="47"/>
      <c r="O351" s="47"/>
    </row>
    <row r="352" spans="1:15" x14ac:dyDescent="0.25">
      <c r="A352" s="47"/>
      <c r="B352" s="47"/>
      <c r="C352" s="47"/>
      <c r="D352" s="47"/>
      <c r="E352" s="47"/>
      <c r="F352" s="47"/>
      <c r="G352" s="47" t="s">
        <v>872</v>
      </c>
      <c r="H352" s="47" t="s">
        <v>281</v>
      </c>
      <c r="I352" s="47">
        <v>26.1</v>
      </c>
      <c r="J352" s="48"/>
      <c r="K352" s="47"/>
      <c r="L352" s="47"/>
      <c r="M352" s="47"/>
      <c r="N352" s="47"/>
      <c r="O352" s="47"/>
    </row>
    <row r="353" spans="1:15" x14ac:dyDescent="0.25">
      <c r="A353" s="47"/>
      <c r="B353" s="47"/>
      <c r="C353" s="47"/>
      <c r="D353" s="47"/>
      <c r="E353" s="47"/>
      <c r="F353" s="47"/>
      <c r="G353" s="47" t="s">
        <v>873</v>
      </c>
      <c r="H353" s="47" t="s">
        <v>280</v>
      </c>
      <c r="I353" s="47">
        <v>19.59</v>
      </c>
      <c r="J353" s="48"/>
      <c r="K353" s="47"/>
      <c r="L353" s="47"/>
      <c r="M353" s="47"/>
      <c r="N353" s="47"/>
      <c r="O353" s="47"/>
    </row>
    <row r="354" spans="1:15" x14ac:dyDescent="0.25">
      <c r="A354" s="47"/>
      <c r="B354" s="47"/>
      <c r="C354" s="47"/>
      <c r="D354" s="47"/>
      <c r="E354" s="47"/>
      <c r="F354" s="47"/>
      <c r="G354" s="47" t="s">
        <v>874</v>
      </c>
      <c r="H354" s="47" t="s">
        <v>279</v>
      </c>
      <c r="I354" s="47">
        <v>18.600000000000001</v>
      </c>
      <c r="J354" s="48"/>
      <c r="K354" s="47"/>
      <c r="L354" s="47"/>
      <c r="M354" s="47"/>
      <c r="N354" s="47"/>
      <c r="O354" s="47"/>
    </row>
    <row r="355" spans="1:15" x14ac:dyDescent="0.25">
      <c r="A355" s="47"/>
      <c r="B355" s="47"/>
      <c r="C355" s="47"/>
      <c r="D355" s="47"/>
      <c r="E355" s="47"/>
      <c r="F355" s="47"/>
      <c r="G355" s="47" t="s">
        <v>874</v>
      </c>
      <c r="H355" s="47" t="s">
        <v>278</v>
      </c>
      <c r="I355" s="47">
        <v>32.799999999999997</v>
      </c>
      <c r="J355" s="48"/>
      <c r="K355" s="47"/>
      <c r="L355" s="47"/>
      <c r="M355" s="47"/>
      <c r="N355" s="47"/>
      <c r="O355" s="47"/>
    </row>
    <row r="356" spans="1:15" x14ac:dyDescent="0.25">
      <c r="A356" s="47"/>
      <c r="B356" s="47"/>
      <c r="C356" s="47"/>
      <c r="D356" s="47"/>
      <c r="E356" s="47"/>
      <c r="F356" s="47"/>
      <c r="G356" s="47" t="s">
        <v>874</v>
      </c>
      <c r="H356" s="47" t="s">
        <v>277</v>
      </c>
      <c r="I356" s="47">
        <v>28.5</v>
      </c>
      <c r="J356" s="48"/>
      <c r="K356" s="47"/>
      <c r="L356" s="47"/>
      <c r="M356" s="47"/>
      <c r="N356" s="47"/>
      <c r="O356" s="47"/>
    </row>
    <row r="357" spans="1:15" x14ac:dyDescent="0.25">
      <c r="A357" s="47"/>
      <c r="B357" s="47"/>
      <c r="C357" s="47"/>
      <c r="D357" s="47"/>
      <c r="E357" s="47"/>
      <c r="F357" s="47"/>
      <c r="G357" s="47" t="s">
        <v>874</v>
      </c>
      <c r="H357" s="47" t="s">
        <v>276</v>
      </c>
      <c r="I357" s="47">
        <v>23.3</v>
      </c>
      <c r="J357" s="48"/>
      <c r="K357" s="47"/>
      <c r="L357" s="47"/>
      <c r="M357" s="47"/>
      <c r="N357" s="47"/>
      <c r="O357" s="47"/>
    </row>
    <row r="358" spans="1:15" x14ac:dyDescent="0.25">
      <c r="A358" s="47"/>
      <c r="B358" s="47"/>
      <c r="C358" s="47"/>
      <c r="D358" s="47"/>
      <c r="E358" s="47"/>
      <c r="F358" s="47"/>
      <c r="G358" s="47" t="s">
        <v>874</v>
      </c>
      <c r="H358" s="47" t="s">
        <v>275</v>
      </c>
      <c r="I358" s="47">
        <v>23.5</v>
      </c>
      <c r="J358" s="48"/>
      <c r="K358" s="47"/>
      <c r="L358" s="47"/>
      <c r="M358" s="47"/>
      <c r="N358" s="47"/>
      <c r="O358" s="47"/>
    </row>
    <row r="359" spans="1:15" x14ac:dyDescent="0.25">
      <c r="A359" s="47"/>
      <c r="B359" s="47"/>
      <c r="C359" s="47"/>
      <c r="D359" s="47"/>
      <c r="E359" s="47"/>
      <c r="F359" s="47"/>
      <c r="G359" s="47" t="s">
        <v>874</v>
      </c>
      <c r="H359" s="47" t="s">
        <v>274</v>
      </c>
      <c r="I359" s="47">
        <v>23.1</v>
      </c>
      <c r="J359" s="48"/>
      <c r="K359" s="47"/>
      <c r="L359" s="47"/>
      <c r="M359" s="47"/>
      <c r="N359" s="47"/>
      <c r="O359" s="47"/>
    </row>
    <row r="360" spans="1:15" x14ac:dyDescent="0.25">
      <c r="A360" s="47"/>
      <c r="B360" s="47"/>
      <c r="C360" s="47"/>
      <c r="D360" s="47"/>
      <c r="E360" s="47"/>
      <c r="F360" s="47"/>
      <c r="G360" s="47" t="s">
        <v>874</v>
      </c>
      <c r="H360" s="47" t="s">
        <v>273</v>
      </c>
      <c r="I360" s="47">
        <v>23.4</v>
      </c>
      <c r="J360" s="48"/>
      <c r="K360" s="47"/>
      <c r="L360" s="47"/>
      <c r="M360" s="47"/>
      <c r="N360" s="47"/>
      <c r="O360" s="47"/>
    </row>
    <row r="361" spans="1:15" x14ac:dyDescent="0.25">
      <c r="A361" s="47"/>
      <c r="B361" s="47"/>
      <c r="C361" s="47"/>
      <c r="D361" s="47"/>
      <c r="E361" s="47"/>
      <c r="F361" s="47"/>
      <c r="G361" s="47" t="s">
        <v>250</v>
      </c>
      <c r="H361" s="47" t="s">
        <v>272</v>
      </c>
      <c r="I361" s="47">
        <v>29.7</v>
      </c>
      <c r="J361" s="48"/>
      <c r="K361" s="47"/>
      <c r="L361" s="47"/>
      <c r="M361" s="47"/>
      <c r="N361" s="47"/>
      <c r="O361" s="47"/>
    </row>
    <row r="362" spans="1:15" x14ac:dyDescent="0.25">
      <c r="A362" s="47"/>
      <c r="B362" s="47"/>
      <c r="C362" s="47"/>
      <c r="D362" s="47"/>
      <c r="E362" s="47"/>
      <c r="F362" s="47"/>
      <c r="G362" s="47" t="s">
        <v>250</v>
      </c>
      <c r="H362" s="47" t="s">
        <v>271</v>
      </c>
      <c r="I362" s="47">
        <v>36.200000000000003</v>
      </c>
      <c r="J362" s="48"/>
      <c r="K362" s="47"/>
      <c r="L362" s="47"/>
      <c r="M362" s="47"/>
      <c r="N362" s="47"/>
      <c r="O362" s="47"/>
    </row>
    <row r="363" spans="1:15" x14ac:dyDescent="0.25">
      <c r="A363" s="47"/>
      <c r="B363" s="47"/>
      <c r="C363" s="47"/>
      <c r="D363" s="47"/>
      <c r="E363" s="47"/>
      <c r="F363" s="47"/>
      <c r="G363" s="47" t="s">
        <v>250</v>
      </c>
      <c r="H363" s="47" t="s">
        <v>270</v>
      </c>
      <c r="I363" s="47">
        <v>40.9</v>
      </c>
      <c r="J363" s="48"/>
      <c r="K363" s="47"/>
      <c r="L363" s="47"/>
      <c r="M363" s="47"/>
      <c r="N363" s="47"/>
      <c r="O363" s="47"/>
    </row>
    <row r="364" spans="1:15" x14ac:dyDescent="0.25">
      <c r="A364" s="47"/>
      <c r="B364" s="47"/>
      <c r="C364" s="47"/>
      <c r="D364" s="47"/>
      <c r="E364" s="47"/>
      <c r="F364" s="47"/>
      <c r="G364" s="47" t="s">
        <v>250</v>
      </c>
      <c r="H364" s="47" t="s">
        <v>269</v>
      </c>
      <c r="I364" s="47">
        <v>35.799999999999997</v>
      </c>
      <c r="J364" s="48"/>
      <c r="K364" s="47"/>
      <c r="L364" s="47"/>
      <c r="M364" s="47"/>
      <c r="N364" s="47"/>
      <c r="O364" s="47"/>
    </row>
    <row r="365" spans="1:15" x14ac:dyDescent="0.25">
      <c r="A365" s="47"/>
      <c r="B365" s="47"/>
      <c r="C365" s="47"/>
      <c r="D365" s="47"/>
      <c r="E365" s="47"/>
      <c r="F365" s="47"/>
      <c r="G365" s="47" t="s">
        <v>250</v>
      </c>
      <c r="H365" s="47" t="s">
        <v>268</v>
      </c>
      <c r="I365" s="47">
        <v>25.2</v>
      </c>
      <c r="J365" s="48"/>
      <c r="K365" s="47"/>
      <c r="L365" s="47"/>
      <c r="M365" s="47"/>
      <c r="N365" s="47"/>
      <c r="O365" s="47"/>
    </row>
    <row r="366" spans="1:15" x14ac:dyDescent="0.25">
      <c r="A366" s="47"/>
      <c r="B366" s="47"/>
      <c r="C366" s="47"/>
      <c r="D366" s="47"/>
      <c r="E366" s="47"/>
      <c r="F366" s="47"/>
      <c r="G366" s="47" t="s">
        <v>250</v>
      </c>
      <c r="H366" s="47" t="s">
        <v>267</v>
      </c>
      <c r="I366" s="47">
        <v>36.6</v>
      </c>
      <c r="J366" s="48"/>
      <c r="K366" s="47"/>
      <c r="L366" s="47"/>
      <c r="M366" s="47"/>
      <c r="N366" s="47"/>
      <c r="O366" s="47"/>
    </row>
    <row r="367" spans="1:15" x14ac:dyDescent="0.25">
      <c r="A367" s="47"/>
      <c r="B367" s="47"/>
      <c r="C367" s="47"/>
      <c r="D367" s="47"/>
      <c r="E367" s="47"/>
      <c r="F367" s="47"/>
      <c r="G367" s="47" t="s">
        <v>250</v>
      </c>
      <c r="H367" s="47" t="s">
        <v>266</v>
      </c>
      <c r="I367" s="47">
        <v>33</v>
      </c>
      <c r="J367" s="48"/>
      <c r="K367" s="47"/>
      <c r="L367" s="47"/>
      <c r="M367" s="47"/>
      <c r="N367" s="47"/>
      <c r="O367" s="47"/>
    </row>
    <row r="368" spans="1:15" x14ac:dyDescent="0.25">
      <c r="A368" s="47"/>
      <c r="B368" s="47"/>
      <c r="C368" s="47"/>
      <c r="D368" s="47"/>
      <c r="E368" s="47"/>
      <c r="F368" s="47"/>
      <c r="G368" s="47" t="s">
        <v>250</v>
      </c>
      <c r="H368" s="47" t="s">
        <v>265</v>
      </c>
      <c r="I368" s="47">
        <v>36.700000000000003</v>
      </c>
      <c r="J368" s="48"/>
      <c r="K368" s="47"/>
      <c r="L368" s="47"/>
      <c r="M368" s="47"/>
      <c r="N368" s="47"/>
      <c r="O368" s="47"/>
    </row>
    <row r="369" spans="1:15" x14ac:dyDescent="0.25">
      <c r="A369" s="47"/>
      <c r="B369" s="47"/>
      <c r="C369" s="47"/>
      <c r="D369" s="47"/>
      <c r="E369" s="47"/>
      <c r="F369" s="47"/>
      <c r="G369" s="47" t="s">
        <v>250</v>
      </c>
      <c r="H369" s="47" t="s">
        <v>264</v>
      </c>
      <c r="I369" s="47">
        <v>40.9</v>
      </c>
      <c r="J369" s="48"/>
      <c r="K369" s="47"/>
      <c r="L369" s="47"/>
      <c r="M369" s="47"/>
      <c r="N369" s="47"/>
      <c r="O369" s="47"/>
    </row>
    <row r="370" spans="1:15" x14ac:dyDescent="0.25">
      <c r="A370" s="47"/>
      <c r="B370" s="47"/>
      <c r="C370" s="47"/>
      <c r="D370" s="47"/>
      <c r="E370" s="47"/>
      <c r="F370" s="47"/>
      <c r="G370" s="47" t="s">
        <v>250</v>
      </c>
      <c r="H370" s="47" t="s">
        <v>263</v>
      </c>
      <c r="I370" s="47">
        <v>47.3</v>
      </c>
      <c r="J370" s="48"/>
      <c r="K370" s="47"/>
      <c r="L370" s="47"/>
      <c r="M370" s="47"/>
      <c r="N370" s="47"/>
      <c r="O370" s="47"/>
    </row>
    <row r="371" spans="1:15" x14ac:dyDescent="0.25">
      <c r="A371" s="47"/>
      <c r="B371" s="47"/>
      <c r="C371" s="47"/>
      <c r="D371" s="47"/>
      <c r="E371" s="47"/>
      <c r="F371" s="47"/>
      <c r="G371" s="47" t="s">
        <v>250</v>
      </c>
      <c r="H371" s="47" t="s">
        <v>262</v>
      </c>
      <c r="I371" s="47">
        <v>35.1</v>
      </c>
      <c r="J371" s="48"/>
      <c r="K371" s="47"/>
      <c r="L371" s="47"/>
      <c r="M371" s="47"/>
      <c r="N371" s="47"/>
      <c r="O371" s="47"/>
    </row>
    <row r="372" spans="1:15" x14ac:dyDescent="0.25">
      <c r="A372" s="47"/>
      <c r="B372" s="47"/>
      <c r="C372" s="47"/>
      <c r="D372" s="47"/>
      <c r="E372" s="47"/>
      <c r="F372" s="47"/>
      <c r="G372" s="47" t="s">
        <v>250</v>
      </c>
      <c r="H372" s="47" t="s">
        <v>261</v>
      </c>
      <c r="I372" s="47">
        <v>36</v>
      </c>
      <c r="J372" s="48"/>
      <c r="K372" s="47"/>
      <c r="L372" s="47"/>
      <c r="M372" s="47"/>
      <c r="N372" s="47"/>
      <c r="O372" s="47"/>
    </row>
    <row r="373" spans="1:15" x14ac:dyDescent="0.25">
      <c r="A373" s="47"/>
      <c r="B373" s="47"/>
      <c r="C373" s="47"/>
      <c r="D373" s="47"/>
      <c r="E373" s="47"/>
      <c r="F373" s="47"/>
      <c r="G373" s="47" t="s">
        <v>250</v>
      </c>
      <c r="H373" s="47" t="s">
        <v>260</v>
      </c>
      <c r="I373" s="47">
        <v>35.200000000000003</v>
      </c>
      <c r="J373" s="48"/>
      <c r="K373" s="47"/>
      <c r="L373" s="47"/>
      <c r="M373" s="47"/>
      <c r="N373" s="47"/>
      <c r="O373" s="47"/>
    </row>
    <row r="374" spans="1:15" x14ac:dyDescent="0.25">
      <c r="A374" s="47"/>
      <c r="B374" s="47"/>
      <c r="C374" s="47"/>
      <c r="D374" s="47"/>
      <c r="E374" s="47"/>
      <c r="F374" s="47"/>
      <c r="G374" s="47" t="s">
        <v>250</v>
      </c>
      <c r="H374" s="47" t="s">
        <v>259</v>
      </c>
      <c r="I374" s="47">
        <v>47</v>
      </c>
      <c r="J374" s="48"/>
      <c r="K374" s="47"/>
      <c r="L374" s="47"/>
      <c r="M374" s="47"/>
      <c r="N374" s="47"/>
      <c r="O374" s="47"/>
    </row>
    <row r="375" spans="1:15" x14ac:dyDescent="0.25">
      <c r="A375" s="47"/>
      <c r="B375" s="47"/>
      <c r="C375" s="47"/>
      <c r="D375" s="47"/>
      <c r="E375" s="47"/>
      <c r="F375" s="47"/>
      <c r="G375" s="47" t="s">
        <v>250</v>
      </c>
      <c r="H375" s="47" t="s">
        <v>258</v>
      </c>
      <c r="I375" s="47">
        <v>42.3</v>
      </c>
      <c r="J375" s="48"/>
      <c r="K375" s="47"/>
      <c r="L375" s="47"/>
      <c r="M375" s="47"/>
      <c r="N375" s="47"/>
      <c r="O375" s="47"/>
    </row>
    <row r="376" spans="1:15" x14ac:dyDescent="0.25">
      <c r="A376" s="47"/>
      <c r="B376" s="47"/>
      <c r="C376" s="47"/>
      <c r="D376" s="47"/>
      <c r="E376" s="47"/>
      <c r="F376" s="47"/>
      <c r="G376" s="47" t="s">
        <v>250</v>
      </c>
      <c r="H376" s="47" t="s">
        <v>257</v>
      </c>
      <c r="I376" s="47">
        <v>39.6</v>
      </c>
      <c r="J376" s="48"/>
      <c r="K376" s="47"/>
      <c r="L376" s="47"/>
      <c r="M376" s="47"/>
      <c r="N376" s="47"/>
      <c r="O376" s="47"/>
    </row>
    <row r="377" spans="1:15" x14ac:dyDescent="0.25">
      <c r="A377" s="47"/>
      <c r="B377" s="47"/>
      <c r="C377" s="47"/>
      <c r="D377" s="47"/>
      <c r="E377" s="47"/>
      <c r="F377" s="47"/>
      <c r="G377" s="47" t="s">
        <v>250</v>
      </c>
      <c r="H377" s="47" t="s">
        <v>256</v>
      </c>
      <c r="I377" s="47">
        <v>36.9</v>
      </c>
      <c r="J377" s="48"/>
      <c r="K377" s="47"/>
      <c r="L377" s="47"/>
      <c r="M377" s="47"/>
      <c r="N377" s="47"/>
      <c r="O377" s="47"/>
    </row>
    <row r="378" spans="1:15" x14ac:dyDescent="0.25">
      <c r="A378" s="47"/>
      <c r="B378" s="47"/>
      <c r="C378" s="47"/>
      <c r="D378" s="47"/>
      <c r="E378" s="47"/>
      <c r="F378" s="47"/>
      <c r="G378" s="47" t="s">
        <v>250</v>
      </c>
      <c r="H378" s="47" t="s">
        <v>255</v>
      </c>
      <c r="I378" s="47">
        <v>28.1</v>
      </c>
      <c r="J378" s="48"/>
      <c r="K378" s="47"/>
      <c r="L378" s="47"/>
      <c r="M378" s="47"/>
      <c r="N378" s="47"/>
      <c r="O378" s="47"/>
    </row>
    <row r="379" spans="1:15" x14ac:dyDescent="0.25">
      <c r="A379" s="47"/>
      <c r="B379" s="47"/>
      <c r="C379" s="47"/>
      <c r="D379" s="47"/>
      <c r="E379" s="47"/>
      <c r="F379" s="47"/>
      <c r="G379" s="47" t="s">
        <v>250</v>
      </c>
      <c r="H379" s="47" t="s">
        <v>254</v>
      </c>
      <c r="I379" s="47">
        <v>31.7</v>
      </c>
      <c r="J379" s="48"/>
      <c r="K379" s="47"/>
      <c r="L379" s="47"/>
      <c r="M379" s="47"/>
      <c r="N379" s="47"/>
      <c r="O379" s="47"/>
    </row>
    <row r="380" spans="1:15" x14ac:dyDescent="0.25">
      <c r="A380" s="47"/>
      <c r="B380" s="47"/>
      <c r="C380" s="47"/>
      <c r="D380" s="47"/>
      <c r="E380" s="47"/>
      <c r="F380" s="47"/>
      <c r="G380" s="47" t="s">
        <v>250</v>
      </c>
      <c r="H380" s="47" t="s">
        <v>253</v>
      </c>
      <c r="I380" s="47">
        <v>39</v>
      </c>
      <c r="J380" s="48"/>
      <c r="K380" s="47"/>
      <c r="L380" s="47"/>
      <c r="M380" s="47"/>
      <c r="N380" s="47"/>
      <c r="O380" s="47"/>
    </row>
    <row r="381" spans="1:15" x14ac:dyDescent="0.25">
      <c r="A381" s="47"/>
      <c r="B381" s="47"/>
      <c r="C381" s="47"/>
      <c r="D381" s="47"/>
      <c r="E381" s="47"/>
      <c r="F381" s="47"/>
      <c r="G381" s="47" t="s">
        <v>250</v>
      </c>
      <c r="H381" s="47" t="s">
        <v>252</v>
      </c>
      <c r="I381" s="47">
        <v>45.17</v>
      </c>
      <c r="J381" s="48"/>
      <c r="K381" s="47"/>
      <c r="L381" s="47"/>
      <c r="M381" s="47"/>
      <c r="N381" s="47"/>
      <c r="O381" s="47"/>
    </row>
    <row r="382" spans="1:15" x14ac:dyDescent="0.25">
      <c r="A382" s="47"/>
      <c r="B382" s="47"/>
      <c r="C382" s="47"/>
      <c r="D382" s="47"/>
      <c r="E382" s="47"/>
      <c r="F382" s="47"/>
      <c r="G382" s="47" t="s">
        <v>250</v>
      </c>
      <c r="H382" s="47" t="s">
        <v>251</v>
      </c>
      <c r="I382" s="47">
        <v>38</v>
      </c>
      <c r="J382" s="48"/>
      <c r="K382" s="47"/>
      <c r="L382" s="47"/>
      <c r="M382" s="47"/>
      <c r="N382" s="47"/>
      <c r="O382" s="47"/>
    </row>
    <row r="383" spans="1:15" x14ac:dyDescent="0.25">
      <c r="A383" s="47"/>
      <c r="B383" s="47"/>
      <c r="C383" s="47"/>
      <c r="D383" s="47"/>
      <c r="E383" s="47"/>
      <c r="F383" s="47"/>
      <c r="G383" s="47" t="s">
        <v>250</v>
      </c>
      <c r="H383" s="47" t="s">
        <v>249</v>
      </c>
      <c r="I383" s="47">
        <v>47.2</v>
      </c>
      <c r="J383" s="48"/>
      <c r="K383" s="47"/>
      <c r="L383" s="47"/>
      <c r="M383" s="47"/>
      <c r="N383" s="47"/>
      <c r="O383" s="47"/>
    </row>
    <row r="384" spans="1:15" x14ac:dyDescent="0.25">
      <c r="A384" s="47"/>
      <c r="B384" s="47"/>
      <c r="C384" s="47"/>
      <c r="D384" s="47"/>
      <c r="E384" s="47"/>
      <c r="F384" s="47"/>
      <c r="G384" s="47" t="s">
        <v>875</v>
      </c>
      <c r="H384" s="47" t="s">
        <v>248</v>
      </c>
      <c r="I384" s="47">
        <v>43.4</v>
      </c>
      <c r="J384" s="48"/>
      <c r="K384" s="47"/>
      <c r="L384" s="47"/>
      <c r="M384" s="47"/>
      <c r="N384" s="47"/>
      <c r="O384" s="47"/>
    </row>
    <row r="385" spans="1:15" x14ac:dyDescent="0.25">
      <c r="A385" s="47"/>
      <c r="B385" s="47"/>
      <c r="C385" s="47"/>
      <c r="D385" s="47"/>
      <c r="E385" s="47"/>
      <c r="F385" s="47"/>
      <c r="G385" s="47" t="s">
        <v>875</v>
      </c>
      <c r="H385" s="47" t="s">
        <v>247</v>
      </c>
      <c r="I385" s="47">
        <v>42</v>
      </c>
      <c r="J385" s="48"/>
      <c r="K385" s="47"/>
      <c r="L385" s="47"/>
      <c r="M385" s="47"/>
      <c r="N385" s="47"/>
      <c r="O385" s="47"/>
    </row>
    <row r="386" spans="1:15" x14ac:dyDescent="0.25">
      <c r="A386" s="47"/>
      <c r="B386" s="47"/>
      <c r="C386" s="47"/>
      <c r="D386" s="47"/>
      <c r="E386" s="47"/>
      <c r="F386" s="47"/>
      <c r="G386" s="47" t="s">
        <v>875</v>
      </c>
      <c r="H386" s="47" t="s">
        <v>246</v>
      </c>
      <c r="I386" s="47">
        <v>38.4</v>
      </c>
      <c r="J386" s="48"/>
      <c r="K386" s="47"/>
      <c r="L386" s="47"/>
      <c r="M386" s="47"/>
      <c r="N386" s="47"/>
      <c r="O386" s="47"/>
    </row>
    <row r="387" spans="1:15" x14ac:dyDescent="0.25">
      <c r="A387" s="47"/>
      <c r="B387" s="47"/>
      <c r="C387" s="47"/>
      <c r="D387" s="47"/>
      <c r="E387" s="47"/>
      <c r="F387" s="47"/>
      <c r="G387" s="47" t="s">
        <v>875</v>
      </c>
      <c r="H387" s="47" t="s">
        <v>245</v>
      </c>
      <c r="I387" s="47">
        <v>29</v>
      </c>
      <c r="J387" s="48"/>
      <c r="K387" s="47"/>
      <c r="L387" s="47"/>
      <c r="M387" s="47"/>
      <c r="N387" s="47"/>
      <c r="O387" s="47"/>
    </row>
    <row r="388" spans="1:15" x14ac:dyDescent="0.25">
      <c r="A388" s="47"/>
      <c r="B388" s="47"/>
      <c r="C388" s="47"/>
      <c r="D388" s="47"/>
      <c r="E388" s="47"/>
      <c r="F388" s="47"/>
      <c r="G388" s="47" t="s">
        <v>875</v>
      </c>
      <c r="H388" s="47" t="s">
        <v>244</v>
      </c>
      <c r="I388" s="47">
        <v>37.1</v>
      </c>
      <c r="J388" s="48"/>
      <c r="K388" s="47"/>
      <c r="L388" s="47"/>
      <c r="M388" s="47"/>
      <c r="N388" s="47"/>
      <c r="O388" s="47"/>
    </row>
    <row r="389" spans="1:15" x14ac:dyDescent="0.25">
      <c r="A389" s="47"/>
      <c r="B389" s="47"/>
      <c r="C389" s="47"/>
      <c r="D389" s="47"/>
      <c r="E389" s="47"/>
      <c r="F389" s="47"/>
      <c r="G389" s="47" t="s">
        <v>875</v>
      </c>
      <c r="H389" s="47" t="s">
        <v>243</v>
      </c>
      <c r="I389" s="47">
        <v>28.6</v>
      </c>
      <c r="J389" s="48"/>
      <c r="K389" s="47"/>
      <c r="L389" s="47"/>
      <c r="M389" s="47"/>
      <c r="N389" s="47"/>
      <c r="O389" s="47"/>
    </row>
    <row r="390" spans="1:15" x14ac:dyDescent="0.25">
      <c r="A390" s="47"/>
      <c r="B390" s="47"/>
      <c r="C390" s="47"/>
      <c r="D390" s="47"/>
      <c r="E390" s="47"/>
      <c r="F390" s="47"/>
      <c r="G390" s="47" t="s">
        <v>875</v>
      </c>
      <c r="H390" s="47" t="s">
        <v>242</v>
      </c>
      <c r="I390" s="47">
        <v>32.5</v>
      </c>
      <c r="J390" s="48"/>
      <c r="K390" s="47"/>
      <c r="L390" s="47"/>
      <c r="M390" s="47"/>
      <c r="N390" s="47"/>
      <c r="O390" s="47"/>
    </row>
    <row r="391" spans="1:15" x14ac:dyDescent="0.25">
      <c r="A391" s="47"/>
      <c r="B391" s="47"/>
      <c r="C391" s="47"/>
      <c r="D391" s="47"/>
      <c r="E391" s="47"/>
      <c r="F391" s="47"/>
      <c r="G391" s="47" t="s">
        <v>875</v>
      </c>
      <c r="H391" s="47" t="s">
        <v>241</v>
      </c>
      <c r="I391" s="47">
        <v>33.1</v>
      </c>
      <c r="J391" s="48"/>
      <c r="K391" s="47"/>
      <c r="L391" s="47"/>
      <c r="M391" s="47"/>
      <c r="N391" s="47"/>
      <c r="O391" s="47"/>
    </row>
    <row r="392" spans="1:15" x14ac:dyDescent="0.25">
      <c r="A392" s="47"/>
      <c r="B392" s="47"/>
      <c r="C392" s="47"/>
      <c r="D392" s="47"/>
      <c r="E392" s="47"/>
      <c r="F392" s="47"/>
      <c r="G392" s="47" t="s">
        <v>875</v>
      </c>
      <c r="H392" s="47" t="s">
        <v>240</v>
      </c>
      <c r="I392" s="47">
        <v>28.3</v>
      </c>
      <c r="J392" s="48"/>
      <c r="K392" s="47"/>
      <c r="L392" s="47"/>
      <c r="M392" s="47"/>
      <c r="N392" s="47"/>
      <c r="O392" s="47"/>
    </row>
    <row r="393" spans="1:15" x14ac:dyDescent="0.25">
      <c r="A393" s="47"/>
      <c r="B393" s="47"/>
      <c r="C393" s="47"/>
      <c r="D393" s="47"/>
      <c r="E393" s="47"/>
      <c r="F393" s="47"/>
      <c r="G393" s="47" t="s">
        <v>875</v>
      </c>
      <c r="H393" s="47" t="s">
        <v>239</v>
      </c>
      <c r="I393" s="47">
        <v>39.6</v>
      </c>
      <c r="J393" s="48"/>
      <c r="K393" s="47"/>
      <c r="L393" s="47"/>
      <c r="M393" s="47"/>
      <c r="N393" s="47"/>
      <c r="O393" s="47"/>
    </row>
    <row r="394" spans="1:15" x14ac:dyDescent="0.25">
      <c r="A394" s="47"/>
      <c r="B394" s="47"/>
      <c r="C394" s="47"/>
      <c r="D394" s="47"/>
      <c r="E394" s="47"/>
      <c r="F394" s="47"/>
      <c r="G394" s="47" t="s">
        <v>875</v>
      </c>
      <c r="H394" s="47" t="s">
        <v>238</v>
      </c>
      <c r="I394" s="47">
        <v>62</v>
      </c>
      <c r="J394" s="48"/>
      <c r="K394" s="47"/>
      <c r="L394" s="47"/>
      <c r="M394" s="47"/>
      <c r="N394" s="47"/>
      <c r="O394" s="47"/>
    </row>
    <row r="395" spans="1:15" x14ac:dyDescent="0.25">
      <c r="A395" s="47"/>
      <c r="B395" s="47"/>
      <c r="C395" s="47"/>
      <c r="D395" s="47"/>
      <c r="E395" s="47"/>
      <c r="F395" s="47"/>
      <c r="G395" s="47" t="s">
        <v>876</v>
      </c>
      <c r="H395" s="47" t="s">
        <v>237</v>
      </c>
      <c r="I395" s="47">
        <v>36.299999999999997</v>
      </c>
      <c r="J395" s="48"/>
      <c r="K395" s="47"/>
      <c r="L395" s="47"/>
      <c r="M395" s="47"/>
      <c r="N395" s="47"/>
      <c r="O395" s="47"/>
    </row>
    <row r="396" spans="1:15" x14ac:dyDescent="0.25">
      <c r="A396" s="47"/>
      <c r="B396" s="47"/>
      <c r="C396" s="47"/>
      <c r="D396" s="47"/>
      <c r="E396" s="47"/>
      <c r="F396" s="47"/>
      <c r="G396" s="47" t="s">
        <v>877</v>
      </c>
      <c r="H396" s="47" t="s">
        <v>236</v>
      </c>
      <c r="I396" s="47">
        <v>44</v>
      </c>
      <c r="J396" s="48"/>
      <c r="K396" s="47"/>
      <c r="L396" s="47"/>
      <c r="M396" s="47"/>
      <c r="N396" s="47"/>
      <c r="O396" s="47"/>
    </row>
    <row r="397" spans="1:15" x14ac:dyDescent="0.25">
      <c r="A397" s="47"/>
      <c r="B397" s="47"/>
      <c r="C397" s="47"/>
      <c r="D397" s="47"/>
      <c r="E397" s="47"/>
      <c r="F397" s="47"/>
      <c r="G397" s="47" t="s">
        <v>878</v>
      </c>
      <c r="H397" s="47" t="s">
        <v>235</v>
      </c>
      <c r="I397" s="47">
        <v>34</v>
      </c>
      <c r="J397" s="48"/>
      <c r="K397" s="47"/>
      <c r="L397" s="47"/>
      <c r="M397" s="47"/>
      <c r="N397" s="47"/>
      <c r="O397" s="47"/>
    </row>
    <row r="398" spans="1:15" x14ac:dyDescent="0.25">
      <c r="A398" s="47"/>
      <c r="B398" s="47"/>
      <c r="C398" s="47"/>
      <c r="D398" s="47"/>
      <c r="E398" s="47"/>
      <c r="F398" s="47"/>
      <c r="G398" s="47" t="s">
        <v>878</v>
      </c>
      <c r="H398" s="47" t="s">
        <v>234</v>
      </c>
      <c r="I398" s="47">
        <v>32.700000000000003</v>
      </c>
      <c r="J398" s="48"/>
      <c r="K398" s="47"/>
      <c r="L398" s="47"/>
      <c r="M398" s="47"/>
      <c r="N398" s="47"/>
      <c r="O398" s="47"/>
    </row>
    <row r="399" spans="1:15" x14ac:dyDescent="0.25">
      <c r="A399" s="47"/>
      <c r="B399" s="47"/>
      <c r="C399" s="47"/>
      <c r="D399" s="47"/>
      <c r="E399" s="47"/>
      <c r="F399" s="47"/>
      <c r="G399" s="47" t="s">
        <v>878</v>
      </c>
      <c r="H399" s="47" t="s">
        <v>233</v>
      </c>
      <c r="I399" s="47">
        <v>37.5</v>
      </c>
      <c r="J399" s="48"/>
      <c r="K399" s="47"/>
      <c r="L399" s="47"/>
      <c r="M399" s="47"/>
      <c r="N399" s="47"/>
      <c r="O399" s="47"/>
    </row>
    <row r="400" spans="1:15" x14ac:dyDescent="0.25">
      <c r="A400" s="47"/>
      <c r="B400" s="47"/>
      <c r="C400" s="47"/>
      <c r="D400" s="47"/>
      <c r="E400" s="47"/>
      <c r="F400" s="47"/>
      <c r="G400" s="47" t="s">
        <v>878</v>
      </c>
      <c r="H400" s="47" t="s">
        <v>232</v>
      </c>
      <c r="I400" s="47">
        <v>22.6</v>
      </c>
      <c r="J400" s="48"/>
      <c r="K400" s="47"/>
      <c r="L400" s="47"/>
      <c r="M400" s="47"/>
      <c r="N400" s="47"/>
      <c r="O400" s="47"/>
    </row>
    <row r="401" spans="1:15" x14ac:dyDescent="0.25">
      <c r="A401" s="47"/>
      <c r="B401" s="47"/>
      <c r="C401" s="47"/>
      <c r="D401" s="47"/>
      <c r="E401" s="47"/>
      <c r="F401" s="47"/>
      <c r="G401" s="47" t="s">
        <v>878</v>
      </c>
      <c r="H401" s="47" t="s">
        <v>231</v>
      </c>
      <c r="I401" s="47">
        <v>34.299999999999997</v>
      </c>
      <c r="J401" s="48"/>
      <c r="K401" s="47"/>
      <c r="L401" s="47"/>
      <c r="M401" s="47"/>
      <c r="N401" s="47"/>
      <c r="O401" s="47"/>
    </row>
    <row r="402" spans="1:15" x14ac:dyDescent="0.25">
      <c r="A402" s="47"/>
      <c r="B402" s="47"/>
      <c r="C402" s="47"/>
      <c r="D402" s="47"/>
      <c r="E402" s="47"/>
      <c r="F402" s="47"/>
      <c r="G402" s="47" t="s">
        <v>878</v>
      </c>
      <c r="H402" s="47" t="s">
        <v>230</v>
      </c>
      <c r="I402" s="47">
        <v>20.7</v>
      </c>
      <c r="J402" s="48"/>
      <c r="K402" s="47"/>
      <c r="L402" s="47"/>
      <c r="M402" s="47"/>
      <c r="N402" s="47"/>
      <c r="O402" s="47"/>
    </row>
    <row r="403" spans="1:15" x14ac:dyDescent="0.25">
      <c r="A403" s="47"/>
      <c r="B403" s="47"/>
      <c r="C403" s="47"/>
      <c r="D403" s="47"/>
      <c r="E403" s="47"/>
      <c r="F403" s="47"/>
      <c r="G403" s="47" t="s">
        <v>878</v>
      </c>
      <c r="H403" s="47" t="s">
        <v>229</v>
      </c>
      <c r="I403" s="47">
        <v>20.8</v>
      </c>
      <c r="J403" s="48"/>
      <c r="K403" s="47"/>
      <c r="L403" s="47"/>
      <c r="M403" s="47"/>
      <c r="N403" s="47"/>
      <c r="O403" s="47"/>
    </row>
    <row r="404" spans="1:15" x14ac:dyDescent="0.25">
      <c r="A404" s="47"/>
      <c r="B404" s="47"/>
      <c r="C404" s="47"/>
      <c r="D404" s="47"/>
      <c r="E404" s="47"/>
      <c r="F404" s="47"/>
      <c r="G404" s="47" t="s">
        <v>878</v>
      </c>
      <c r="H404" s="47" t="s">
        <v>228</v>
      </c>
      <c r="I404" s="47">
        <v>25.7</v>
      </c>
      <c r="J404" s="48"/>
      <c r="K404" s="47"/>
      <c r="L404" s="47"/>
      <c r="M404" s="47"/>
      <c r="N404" s="47"/>
      <c r="O404" s="47"/>
    </row>
    <row r="405" spans="1:15" x14ac:dyDescent="0.25">
      <c r="A405" s="47"/>
      <c r="B405" s="47"/>
      <c r="C405" s="47"/>
      <c r="D405" s="47"/>
      <c r="E405" s="47"/>
      <c r="F405" s="47"/>
      <c r="G405" s="47" t="s">
        <v>879</v>
      </c>
      <c r="H405" s="47" t="s">
        <v>227</v>
      </c>
      <c r="I405" s="47">
        <v>26.5</v>
      </c>
      <c r="J405" s="48"/>
      <c r="K405" s="47"/>
      <c r="L405" s="47"/>
      <c r="M405" s="47"/>
      <c r="N405" s="47"/>
      <c r="O405" s="47"/>
    </row>
    <row r="406" spans="1:15" x14ac:dyDescent="0.25">
      <c r="A406" s="47"/>
      <c r="B406" s="47"/>
      <c r="C406" s="47"/>
      <c r="D406" s="47"/>
      <c r="E406" s="47"/>
      <c r="F406" s="47"/>
      <c r="G406" s="47" t="s">
        <v>879</v>
      </c>
      <c r="H406" s="47" t="s">
        <v>226</v>
      </c>
      <c r="I406" s="47" t="s">
        <v>19</v>
      </c>
      <c r="J406" s="48"/>
      <c r="K406" s="47"/>
      <c r="L406" s="47"/>
      <c r="M406" s="47"/>
      <c r="N406" s="47"/>
      <c r="O406" s="47"/>
    </row>
    <row r="407" spans="1:15" x14ac:dyDescent="0.25">
      <c r="A407" s="47"/>
      <c r="B407" s="47"/>
      <c r="C407" s="47"/>
      <c r="D407" s="47"/>
      <c r="E407" s="47"/>
      <c r="F407" s="47"/>
      <c r="G407" s="47" t="s">
        <v>223</v>
      </c>
      <c r="H407" s="47" t="s">
        <v>225</v>
      </c>
      <c r="I407" s="47">
        <v>41.7</v>
      </c>
      <c r="J407" s="48"/>
      <c r="K407" s="47"/>
      <c r="L407" s="47"/>
      <c r="M407" s="47"/>
      <c r="N407" s="47"/>
      <c r="O407" s="47"/>
    </row>
    <row r="408" spans="1:15" x14ac:dyDescent="0.25">
      <c r="A408" s="47"/>
      <c r="B408" s="47"/>
      <c r="C408" s="47"/>
      <c r="D408" s="47"/>
      <c r="E408" s="47"/>
      <c r="F408" s="47"/>
      <c r="G408" s="47" t="s">
        <v>223</v>
      </c>
      <c r="H408" s="47" t="s">
        <v>224</v>
      </c>
      <c r="I408" s="47">
        <v>35.299999999999997</v>
      </c>
      <c r="J408" s="48"/>
      <c r="K408" s="47"/>
      <c r="L408" s="47"/>
      <c r="M408" s="47"/>
      <c r="N408" s="47"/>
      <c r="O408" s="47"/>
    </row>
    <row r="409" spans="1:15" x14ac:dyDescent="0.25">
      <c r="A409" s="47"/>
      <c r="B409" s="47"/>
      <c r="C409" s="47"/>
      <c r="D409" s="47"/>
      <c r="E409" s="47"/>
      <c r="F409" s="47"/>
      <c r="G409" s="47" t="s">
        <v>223</v>
      </c>
      <c r="H409" s="47" t="s">
        <v>222</v>
      </c>
      <c r="I409" s="47">
        <v>41.4</v>
      </c>
      <c r="J409" s="48"/>
      <c r="K409" s="47"/>
      <c r="L409" s="47"/>
      <c r="M409" s="47"/>
      <c r="N409" s="47"/>
      <c r="O409" s="47"/>
    </row>
    <row r="410" spans="1:15" x14ac:dyDescent="0.25">
      <c r="A410" s="47"/>
      <c r="B410" s="47"/>
      <c r="C410" s="47"/>
      <c r="D410" s="47"/>
      <c r="E410" s="47"/>
      <c r="F410" s="47"/>
      <c r="G410" s="47" t="s">
        <v>880</v>
      </c>
      <c r="H410" s="47" t="s">
        <v>221</v>
      </c>
      <c r="I410" s="47">
        <v>31</v>
      </c>
      <c r="J410" s="48"/>
      <c r="K410" s="47"/>
      <c r="L410" s="47"/>
      <c r="M410" s="47"/>
      <c r="N410" s="47"/>
      <c r="O410" s="47"/>
    </row>
    <row r="411" spans="1:15" x14ac:dyDescent="0.25">
      <c r="A411" s="47"/>
      <c r="B411" s="47"/>
      <c r="C411" s="47"/>
      <c r="D411" s="47"/>
      <c r="E411" s="47"/>
      <c r="F411" s="47"/>
      <c r="G411" s="47" t="s">
        <v>880</v>
      </c>
      <c r="H411" s="47" t="s">
        <v>220</v>
      </c>
      <c r="I411" s="47">
        <v>32.5</v>
      </c>
      <c r="J411" s="48"/>
      <c r="K411" s="47"/>
      <c r="L411" s="47"/>
      <c r="M411" s="47"/>
      <c r="N411" s="47"/>
      <c r="O411" s="47"/>
    </row>
    <row r="412" spans="1:15" x14ac:dyDescent="0.25">
      <c r="A412" s="47"/>
      <c r="B412" s="47"/>
      <c r="C412" s="47"/>
      <c r="D412" s="47"/>
      <c r="E412" s="47"/>
      <c r="F412" s="47"/>
      <c r="G412" s="47" t="s">
        <v>880</v>
      </c>
      <c r="H412" s="47" t="s">
        <v>219</v>
      </c>
      <c r="I412" s="47">
        <v>17.600000000000001</v>
      </c>
      <c r="J412" s="48"/>
      <c r="K412" s="47"/>
      <c r="L412" s="47"/>
      <c r="M412" s="47"/>
      <c r="N412" s="47"/>
      <c r="O412" s="47"/>
    </row>
    <row r="413" spans="1:15" x14ac:dyDescent="0.25">
      <c r="A413" s="47"/>
      <c r="B413" s="47"/>
      <c r="C413" s="47"/>
      <c r="D413" s="47"/>
      <c r="E413" s="47"/>
      <c r="F413" s="47"/>
      <c r="G413" s="47" t="s">
        <v>880</v>
      </c>
      <c r="H413" s="47" t="s">
        <v>218</v>
      </c>
      <c r="I413" s="47">
        <v>16.670000000000002</v>
      </c>
      <c r="J413" s="48"/>
      <c r="K413" s="47"/>
      <c r="L413" s="47"/>
      <c r="M413" s="47"/>
      <c r="N413" s="47"/>
      <c r="O413" s="47"/>
    </row>
    <row r="414" spans="1:15" x14ac:dyDescent="0.25">
      <c r="A414" s="47"/>
      <c r="B414" s="47"/>
      <c r="C414" s="47"/>
      <c r="D414" s="47"/>
      <c r="E414" s="47"/>
      <c r="F414" s="47"/>
      <c r="G414" s="47" t="s">
        <v>880</v>
      </c>
      <c r="H414" s="47" t="s">
        <v>217</v>
      </c>
      <c r="I414" s="47">
        <v>37.799999999999997</v>
      </c>
      <c r="J414" s="48"/>
      <c r="K414" s="47"/>
      <c r="L414" s="47"/>
      <c r="M414" s="47"/>
      <c r="N414" s="47"/>
      <c r="O414" s="47"/>
    </row>
    <row r="415" spans="1:15" x14ac:dyDescent="0.25">
      <c r="A415" s="47"/>
      <c r="B415" s="47"/>
      <c r="C415" s="47"/>
      <c r="D415" s="47"/>
      <c r="E415" s="47"/>
      <c r="F415" s="47"/>
      <c r="G415" s="47" t="s">
        <v>880</v>
      </c>
      <c r="H415" s="47" t="s">
        <v>216</v>
      </c>
      <c r="I415" s="47">
        <v>19.84</v>
      </c>
      <c r="J415" s="48"/>
      <c r="K415" s="47"/>
      <c r="L415" s="47"/>
      <c r="M415" s="47"/>
      <c r="N415" s="47"/>
      <c r="O415" s="47"/>
    </row>
    <row r="416" spans="1:15" x14ac:dyDescent="0.25">
      <c r="A416" s="47"/>
      <c r="B416" s="47"/>
      <c r="C416" s="47"/>
      <c r="D416" s="47"/>
      <c r="E416" s="47"/>
      <c r="F416" s="47"/>
      <c r="G416" s="47" t="s">
        <v>880</v>
      </c>
      <c r="H416" s="47" t="s">
        <v>215</v>
      </c>
      <c r="I416" s="47">
        <v>18</v>
      </c>
      <c r="J416" s="48"/>
      <c r="K416" s="47"/>
      <c r="L416" s="47"/>
      <c r="M416" s="47"/>
      <c r="N416" s="47"/>
      <c r="O416" s="47"/>
    </row>
    <row r="417" spans="1:15" x14ac:dyDescent="0.25">
      <c r="A417" s="47"/>
      <c r="B417" s="47"/>
      <c r="C417" s="47"/>
      <c r="D417" s="47"/>
      <c r="E417" s="47"/>
      <c r="F417" s="47"/>
      <c r="G417" s="47" t="s">
        <v>880</v>
      </c>
      <c r="H417" s="47" t="s">
        <v>214</v>
      </c>
      <c r="I417" s="47">
        <v>64.099999999999994</v>
      </c>
      <c r="J417" s="48"/>
      <c r="K417" s="47"/>
      <c r="L417" s="47"/>
      <c r="M417" s="47"/>
      <c r="N417" s="47"/>
      <c r="O417" s="47"/>
    </row>
    <row r="418" spans="1:15" x14ac:dyDescent="0.25">
      <c r="A418" s="47"/>
      <c r="B418" s="47"/>
      <c r="C418" s="47"/>
      <c r="D418" s="47"/>
      <c r="E418" s="47"/>
      <c r="F418" s="47"/>
      <c r="G418" s="47" t="s">
        <v>880</v>
      </c>
      <c r="H418" s="47" t="s">
        <v>213</v>
      </c>
      <c r="I418" s="47">
        <v>39.700000000000003</v>
      </c>
      <c r="J418" s="48"/>
      <c r="K418" s="47"/>
      <c r="L418" s="47"/>
      <c r="M418" s="47"/>
      <c r="N418" s="47"/>
      <c r="O418" s="47"/>
    </row>
    <row r="419" spans="1:15" x14ac:dyDescent="0.25">
      <c r="A419" s="47"/>
      <c r="B419" s="47"/>
      <c r="C419" s="47"/>
      <c r="D419" s="47"/>
      <c r="E419" s="47"/>
      <c r="F419" s="47"/>
      <c r="G419" s="47" t="s">
        <v>881</v>
      </c>
      <c r="H419" s="47" t="s">
        <v>212</v>
      </c>
      <c r="I419" s="47">
        <v>33.4</v>
      </c>
      <c r="J419" s="48"/>
      <c r="K419" s="47"/>
      <c r="L419" s="47"/>
      <c r="M419" s="47"/>
      <c r="N419" s="47"/>
      <c r="O419" s="47"/>
    </row>
    <row r="420" spans="1:15" x14ac:dyDescent="0.25">
      <c r="A420" s="47"/>
      <c r="B420" s="47"/>
      <c r="C420" s="47"/>
      <c r="D420" s="47"/>
      <c r="E420" s="47"/>
      <c r="F420" s="47"/>
      <c r="G420" s="47" t="s">
        <v>881</v>
      </c>
      <c r="H420" s="47" t="s">
        <v>211</v>
      </c>
      <c r="I420" s="47">
        <v>27.9</v>
      </c>
      <c r="J420" s="48"/>
      <c r="K420" s="47"/>
      <c r="L420" s="47"/>
      <c r="M420" s="47"/>
      <c r="N420" s="47"/>
      <c r="O420" s="47"/>
    </row>
    <row r="421" spans="1:15" x14ac:dyDescent="0.25">
      <c r="A421" s="47"/>
      <c r="B421" s="47"/>
      <c r="C421" s="47"/>
      <c r="D421" s="47"/>
      <c r="E421" s="47"/>
      <c r="F421" s="47"/>
      <c r="G421" s="47" t="s">
        <v>881</v>
      </c>
      <c r="H421" s="47" t="s">
        <v>210</v>
      </c>
      <c r="I421" s="47">
        <v>30.8</v>
      </c>
      <c r="J421" s="48"/>
      <c r="K421" s="47"/>
      <c r="L421" s="47"/>
      <c r="M421" s="47"/>
      <c r="N421" s="47"/>
      <c r="O421" s="47"/>
    </row>
    <row r="422" spans="1:15" x14ac:dyDescent="0.25">
      <c r="A422" s="47"/>
      <c r="B422" s="47"/>
      <c r="C422" s="47"/>
      <c r="D422" s="47"/>
      <c r="E422" s="47"/>
      <c r="F422" s="47"/>
      <c r="G422" s="47" t="s">
        <v>881</v>
      </c>
      <c r="H422" s="47" t="s">
        <v>209</v>
      </c>
      <c r="I422" s="47">
        <v>37.799999999999997</v>
      </c>
      <c r="J422" s="48"/>
      <c r="K422" s="47"/>
      <c r="L422" s="47"/>
      <c r="M422" s="47"/>
      <c r="N422" s="47"/>
      <c r="O422" s="47"/>
    </row>
    <row r="423" spans="1:15" x14ac:dyDescent="0.25">
      <c r="A423" s="47"/>
      <c r="B423" s="47"/>
      <c r="C423" s="47"/>
      <c r="D423" s="47"/>
      <c r="E423" s="47"/>
      <c r="F423" s="47"/>
      <c r="G423" s="47" t="s">
        <v>881</v>
      </c>
      <c r="H423" s="47" t="s">
        <v>208</v>
      </c>
      <c r="I423" s="47">
        <v>33.4</v>
      </c>
      <c r="J423" s="48"/>
      <c r="K423" s="47"/>
      <c r="L423" s="47"/>
      <c r="M423" s="47"/>
      <c r="N423" s="47"/>
      <c r="O423" s="47"/>
    </row>
    <row r="424" spans="1:15" x14ac:dyDescent="0.25">
      <c r="A424" s="47"/>
      <c r="B424" s="47"/>
      <c r="C424" s="47"/>
      <c r="D424" s="47"/>
      <c r="E424" s="47"/>
      <c r="F424" s="47"/>
      <c r="G424" s="47" t="s">
        <v>881</v>
      </c>
      <c r="H424" s="47" t="s">
        <v>207</v>
      </c>
      <c r="I424" s="47">
        <v>27.9</v>
      </c>
      <c r="J424" s="48"/>
      <c r="K424" s="47"/>
      <c r="L424" s="47"/>
      <c r="M424" s="47"/>
      <c r="N424" s="47"/>
      <c r="O424" s="47"/>
    </row>
    <row r="425" spans="1:15" x14ac:dyDescent="0.25">
      <c r="A425" s="47"/>
      <c r="B425" s="47"/>
      <c r="C425" s="47"/>
      <c r="D425" s="47"/>
      <c r="E425" s="47"/>
      <c r="F425" s="47"/>
      <c r="G425" s="47" t="s">
        <v>881</v>
      </c>
      <c r="H425" s="47" t="s">
        <v>206</v>
      </c>
      <c r="I425" s="47">
        <v>30.8</v>
      </c>
      <c r="J425" s="48"/>
      <c r="K425" s="47"/>
      <c r="L425" s="47"/>
      <c r="M425" s="47"/>
      <c r="N425" s="47"/>
      <c r="O425" s="47"/>
    </row>
    <row r="426" spans="1:15" x14ac:dyDescent="0.25">
      <c r="A426" s="47"/>
      <c r="B426" s="47"/>
      <c r="C426" s="47"/>
      <c r="D426" s="47"/>
      <c r="E426" s="47"/>
      <c r="F426" s="47"/>
      <c r="G426" s="47" t="s">
        <v>881</v>
      </c>
      <c r="H426" s="47" t="s">
        <v>205</v>
      </c>
      <c r="I426" s="47">
        <v>37.799999999999997</v>
      </c>
      <c r="J426" s="48"/>
      <c r="K426" s="47"/>
      <c r="L426" s="47"/>
      <c r="M426" s="47"/>
      <c r="N426" s="47"/>
      <c r="O426" s="47"/>
    </row>
    <row r="427" spans="1:15" x14ac:dyDescent="0.25">
      <c r="A427" s="47"/>
      <c r="B427" s="47"/>
      <c r="C427" s="47"/>
      <c r="D427" s="47"/>
      <c r="E427" s="47"/>
      <c r="F427" s="47"/>
      <c r="G427" s="47" t="s">
        <v>881</v>
      </c>
      <c r="H427" s="47" t="s">
        <v>831</v>
      </c>
      <c r="I427" s="47">
        <v>31.1</v>
      </c>
      <c r="J427" s="48"/>
      <c r="K427" s="47"/>
      <c r="L427" s="47"/>
      <c r="M427" s="47"/>
      <c r="N427" s="47"/>
      <c r="O427" s="47"/>
    </row>
    <row r="428" spans="1:15" x14ac:dyDescent="0.25">
      <c r="A428" s="47"/>
      <c r="B428" s="47"/>
      <c r="C428" s="47"/>
      <c r="D428" s="47"/>
      <c r="E428" s="47"/>
      <c r="F428" s="47"/>
      <c r="G428" s="47" t="s">
        <v>882</v>
      </c>
      <c r="H428" s="47" t="s">
        <v>204</v>
      </c>
      <c r="I428" s="47">
        <v>50.5</v>
      </c>
      <c r="J428" s="48"/>
      <c r="K428" s="47"/>
      <c r="L428" s="47"/>
      <c r="M428" s="47"/>
      <c r="N428" s="47"/>
      <c r="O428" s="47"/>
    </row>
    <row r="429" spans="1:15" x14ac:dyDescent="0.25">
      <c r="A429" s="47"/>
      <c r="B429" s="47"/>
      <c r="C429" s="47"/>
      <c r="D429" s="47"/>
      <c r="E429" s="47"/>
      <c r="F429" s="47"/>
      <c r="G429" s="47" t="s">
        <v>883</v>
      </c>
      <c r="H429" s="47" t="s">
        <v>203</v>
      </c>
      <c r="I429" s="47">
        <v>37</v>
      </c>
      <c r="J429" s="48"/>
      <c r="K429" s="47"/>
      <c r="L429" s="47"/>
      <c r="M429" s="47"/>
      <c r="N429" s="47"/>
      <c r="O429" s="47"/>
    </row>
    <row r="430" spans="1:15" x14ac:dyDescent="0.25">
      <c r="A430" s="47"/>
      <c r="B430" s="47"/>
      <c r="C430" s="47"/>
      <c r="D430" s="47"/>
      <c r="E430" s="47"/>
      <c r="F430" s="47"/>
      <c r="G430" s="47" t="s">
        <v>883</v>
      </c>
      <c r="H430" s="47" t="s">
        <v>202</v>
      </c>
      <c r="I430" s="47">
        <v>34</v>
      </c>
      <c r="J430" s="48"/>
      <c r="K430" s="47"/>
      <c r="L430" s="47"/>
      <c r="M430" s="47"/>
      <c r="N430" s="47"/>
      <c r="O430" s="47"/>
    </row>
    <row r="431" spans="1:15" x14ac:dyDescent="0.25">
      <c r="A431" s="47"/>
      <c r="B431" s="47"/>
      <c r="C431" s="47"/>
      <c r="D431" s="47"/>
      <c r="E431" s="47"/>
      <c r="F431" s="47"/>
      <c r="G431" s="47" t="s">
        <v>883</v>
      </c>
      <c r="H431" s="47" t="s">
        <v>201</v>
      </c>
      <c r="I431" s="47">
        <v>26.6</v>
      </c>
      <c r="J431" s="48"/>
      <c r="K431" s="47"/>
      <c r="L431" s="47"/>
      <c r="M431" s="47"/>
      <c r="N431" s="47"/>
      <c r="O431" s="47"/>
    </row>
    <row r="432" spans="1:15" x14ac:dyDescent="0.25">
      <c r="A432" s="47"/>
      <c r="B432" s="47"/>
      <c r="C432" s="47"/>
      <c r="D432" s="47"/>
      <c r="E432" s="47"/>
      <c r="F432" s="47"/>
      <c r="G432" s="47" t="s">
        <v>884</v>
      </c>
      <c r="H432" s="47" t="s">
        <v>200</v>
      </c>
      <c r="I432" s="47">
        <v>15</v>
      </c>
      <c r="J432" s="48"/>
      <c r="K432" s="47"/>
      <c r="L432" s="47"/>
      <c r="M432" s="47"/>
      <c r="N432" s="47"/>
      <c r="O432" s="47"/>
    </row>
    <row r="433" spans="1:15" x14ac:dyDescent="0.25">
      <c r="A433" s="47"/>
      <c r="B433" s="47"/>
      <c r="C433" s="47"/>
      <c r="D433" s="47"/>
      <c r="E433" s="47"/>
      <c r="F433" s="47"/>
      <c r="G433" s="47" t="s">
        <v>884</v>
      </c>
      <c r="H433" s="47" t="s">
        <v>199</v>
      </c>
      <c r="I433" s="47">
        <v>35</v>
      </c>
      <c r="J433" s="48"/>
      <c r="K433" s="47"/>
      <c r="L433" s="47"/>
      <c r="M433" s="47"/>
      <c r="N433" s="47"/>
      <c r="O433" s="47"/>
    </row>
    <row r="434" spans="1:15" x14ac:dyDescent="0.25">
      <c r="A434" s="47"/>
      <c r="B434" s="47"/>
      <c r="C434" s="47"/>
      <c r="D434" s="47"/>
      <c r="E434" s="47"/>
      <c r="F434" s="47"/>
      <c r="G434" s="47" t="s">
        <v>884</v>
      </c>
      <c r="H434" s="47" t="s">
        <v>198</v>
      </c>
      <c r="I434" s="47">
        <v>38</v>
      </c>
      <c r="J434" s="48"/>
      <c r="K434" s="47"/>
      <c r="L434" s="47"/>
      <c r="M434" s="47"/>
      <c r="N434" s="47"/>
      <c r="O434" s="47"/>
    </row>
    <row r="435" spans="1:15" x14ac:dyDescent="0.25">
      <c r="A435" s="47"/>
      <c r="B435" s="47"/>
      <c r="C435" s="47"/>
      <c r="D435" s="47"/>
      <c r="E435" s="47"/>
      <c r="F435" s="47"/>
      <c r="G435" s="47" t="s">
        <v>884</v>
      </c>
      <c r="H435" s="47" t="s">
        <v>197</v>
      </c>
      <c r="I435" s="47">
        <v>36.5</v>
      </c>
      <c r="J435" s="48"/>
      <c r="K435" s="47"/>
      <c r="L435" s="47"/>
      <c r="M435" s="47"/>
      <c r="N435" s="47"/>
      <c r="O435" s="47"/>
    </row>
    <row r="436" spans="1:15" x14ac:dyDescent="0.25">
      <c r="A436" s="47"/>
      <c r="B436" s="47"/>
      <c r="C436" s="47"/>
      <c r="D436" s="47"/>
      <c r="E436" s="47"/>
      <c r="F436" s="47"/>
      <c r="G436" s="47" t="s">
        <v>884</v>
      </c>
      <c r="H436" s="47" t="s">
        <v>196</v>
      </c>
      <c r="I436" s="47">
        <v>36</v>
      </c>
      <c r="J436" s="48"/>
      <c r="K436" s="47"/>
      <c r="L436" s="47"/>
      <c r="M436" s="47"/>
      <c r="N436" s="47"/>
      <c r="O436" s="47"/>
    </row>
    <row r="437" spans="1:15" x14ac:dyDescent="0.25">
      <c r="A437" s="47"/>
      <c r="B437" s="47"/>
      <c r="C437" s="47"/>
      <c r="D437" s="47"/>
      <c r="E437" s="47"/>
      <c r="F437" s="47"/>
      <c r="G437" s="47" t="s">
        <v>884</v>
      </c>
      <c r="H437" s="47" t="s">
        <v>195</v>
      </c>
      <c r="I437" s="47">
        <v>24.9</v>
      </c>
      <c r="J437" s="48"/>
      <c r="K437" s="47"/>
      <c r="L437" s="47"/>
      <c r="M437" s="47"/>
      <c r="N437" s="47"/>
      <c r="O437" s="47"/>
    </row>
    <row r="438" spans="1:15" x14ac:dyDescent="0.25">
      <c r="A438" s="47"/>
      <c r="B438" s="47"/>
      <c r="C438" s="47"/>
      <c r="D438" s="47"/>
      <c r="E438" s="47"/>
      <c r="F438" s="47"/>
      <c r="G438" s="47" t="s">
        <v>885</v>
      </c>
      <c r="H438" s="47" t="s">
        <v>194</v>
      </c>
      <c r="I438" s="47">
        <v>54.1</v>
      </c>
      <c r="J438" s="48"/>
      <c r="K438" s="47"/>
      <c r="L438" s="47"/>
      <c r="M438" s="47"/>
      <c r="N438" s="47"/>
      <c r="O438" s="47"/>
    </row>
    <row r="439" spans="1:15" x14ac:dyDescent="0.25">
      <c r="A439" s="47"/>
      <c r="B439" s="47"/>
      <c r="C439" s="47"/>
      <c r="D439" s="47"/>
      <c r="E439" s="47"/>
      <c r="F439" s="47"/>
      <c r="G439" s="47" t="s">
        <v>885</v>
      </c>
      <c r="H439" s="47" t="s">
        <v>193</v>
      </c>
      <c r="I439" s="47">
        <v>41</v>
      </c>
      <c r="J439" s="48"/>
      <c r="K439" s="47"/>
      <c r="L439" s="47"/>
      <c r="M439" s="47"/>
      <c r="N439" s="47"/>
      <c r="O439" s="47"/>
    </row>
    <row r="440" spans="1:15" x14ac:dyDescent="0.25">
      <c r="A440" s="47"/>
      <c r="B440" s="47"/>
      <c r="C440" s="47"/>
      <c r="D440" s="47"/>
      <c r="E440" s="47"/>
      <c r="F440" s="47"/>
      <c r="G440" s="47" t="s">
        <v>885</v>
      </c>
      <c r="H440" s="47" t="s">
        <v>192</v>
      </c>
      <c r="I440" s="47">
        <v>30</v>
      </c>
      <c r="J440" s="48"/>
      <c r="K440" s="47"/>
      <c r="L440" s="47"/>
      <c r="M440" s="47"/>
      <c r="N440" s="47"/>
      <c r="O440" s="47"/>
    </row>
    <row r="441" spans="1:15" x14ac:dyDescent="0.25">
      <c r="A441" s="47"/>
      <c r="B441" s="47"/>
      <c r="C441" s="47"/>
      <c r="D441" s="47"/>
      <c r="E441" s="47"/>
      <c r="F441" s="47"/>
      <c r="G441" s="47" t="s">
        <v>885</v>
      </c>
      <c r="H441" s="47" t="s">
        <v>191</v>
      </c>
      <c r="I441" s="47">
        <v>27</v>
      </c>
      <c r="J441" s="48"/>
      <c r="K441" s="47"/>
      <c r="L441" s="47"/>
      <c r="M441" s="47"/>
      <c r="N441" s="47"/>
      <c r="O441" s="47"/>
    </row>
    <row r="442" spans="1:15" x14ac:dyDescent="0.25">
      <c r="A442" s="47"/>
      <c r="B442" s="47"/>
      <c r="C442" s="47"/>
      <c r="D442" s="47"/>
      <c r="E442" s="47"/>
      <c r="F442" s="47"/>
      <c r="G442" s="47" t="s">
        <v>885</v>
      </c>
      <c r="H442" s="47" t="s">
        <v>190</v>
      </c>
      <c r="I442" s="47">
        <v>42.4</v>
      </c>
      <c r="J442" s="48"/>
      <c r="K442" s="47"/>
      <c r="L442" s="47"/>
      <c r="M442" s="47"/>
      <c r="N442" s="47"/>
      <c r="O442" s="47"/>
    </row>
    <row r="443" spans="1:15" x14ac:dyDescent="0.25">
      <c r="A443" s="47"/>
      <c r="B443" s="47"/>
      <c r="C443" s="47"/>
      <c r="D443" s="47"/>
      <c r="E443" s="47"/>
      <c r="F443" s="47"/>
      <c r="G443" s="47" t="s">
        <v>886</v>
      </c>
      <c r="H443" s="47" t="s">
        <v>189</v>
      </c>
      <c r="I443" s="47">
        <v>32.799999999999997</v>
      </c>
      <c r="J443" s="48"/>
      <c r="K443" s="47"/>
      <c r="L443" s="47"/>
      <c r="M443" s="47"/>
      <c r="N443" s="47"/>
      <c r="O443" s="47"/>
    </row>
    <row r="444" spans="1:15" x14ac:dyDescent="0.25">
      <c r="A444" s="47"/>
      <c r="B444" s="47"/>
      <c r="C444" s="47"/>
      <c r="D444" s="47"/>
      <c r="E444" s="47"/>
      <c r="F444" s="47"/>
      <c r="G444" s="47" t="s">
        <v>886</v>
      </c>
      <c r="H444" s="47" t="s">
        <v>188</v>
      </c>
      <c r="I444" s="47">
        <v>24.8</v>
      </c>
      <c r="J444" s="48"/>
      <c r="K444" s="47"/>
      <c r="L444" s="47"/>
      <c r="M444" s="47"/>
      <c r="N444" s="47"/>
      <c r="O444" s="47"/>
    </row>
    <row r="445" spans="1:15" x14ac:dyDescent="0.25">
      <c r="A445" s="47"/>
      <c r="B445" s="47"/>
      <c r="C445" s="47"/>
      <c r="D445" s="47"/>
      <c r="E445" s="47"/>
      <c r="F445" s="47"/>
      <c r="G445" s="47" t="s">
        <v>886</v>
      </c>
      <c r="H445" s="47" t="s">
        <v>832</v>
      </c>
      <c r="I445" s="47">
        <v>23.4</v>
      </c>
      <c r="J445" s="48"/>
      <c r="K445" s="47"/>
      <c r="L445" s="47"/>
      <c r="M445" s="47"/>
      <c r="N445" s="47"/>
      <c r="O445" s="47"/>
    </row>
    <row r="446" spans="1:15" x14ac:dyDescent="0.25">
      <c r="A446" s="47"/>
      <c r="B446" s="47"/>
      <c r="C446" s="47"/>
      <c r="D446" s="47"/>
      <c r="E446" s="47"/>
      <c r="F446" s="47"/>
      <c r="G446" s="47" t="s">
        <v>886</v>
      </c>
      <c r="H446" s="47" t="s">
        <v>187</v>
      </c>
      <c r="I446" s="47">
        <v>30.84</v>
      </c>
      <c r="J446" s="48"/>
      <c r="K446" s="47"/>
      <c r="L446" s="47"/>
      <c r="M446" s="47"/>
      <c r="N446" s="47"/>
      <c r="O446" s="47"/>
    </row>
    <row r="447" spans="1:15" x14ac:dyDescent="0.25">
      <c r="A447" s="47"/>
      <c r="B447" s="47"/>
      <c r="C447" s="47"/>
      <c r="D447" s="47"/>
      <c r="E447" s="47"/>
      <c r="F447" s="47"/>
      <c r="G447" s="47" t="s">
        <v>887</v>
      </c>
      <c r="H447" s="47" t="s">
        <v>186</v>
      </c>
      <c r="I447" s="47">
        <v>41.9</v>
      </c>
      <c r="J447" s="48"/>
      <c r="K447" s="47"/>
      <c r="L447" s="47"/>
      <c r="M447" s="47"/>
      <c r="N447" s="47"/>
      <c r="O447" s="47"/>
    </row>
    <row r="448" spans="1:15" x14ac:dyDescent="0.25">
      <c r="A448" s="47"/>
      <c r="B448" s="47"/>
      <c r="C448" s="47"/>
      <c r="D448" s="47"/>
      <c r="E448" s="47"/>
      <c r="F448" s="47"/>
      <c r="G448" s="47" t="s">
        <v>887</v>
      </c>
      <c r="H448" s="47" t="s">
        <v>185</v>
      </c>
      <c r="I448" s="47">
        <v>29</v>
      </c>
      <c r="J448" s="48"/>
      <c r="K448" s="47"/>
      <c r="L448" s="47"/>
      <c r="M448" s="47"/>
      <c r="N448" s="47"/>
      <c r="O448" s="47"/>
    </row>
    <row r="449" spans="1:15" x14ac:dyDescent="0.25">
      <c r="A449" s="47"/>
      <c r="B449" s="47"/>
      <c r="C449" s="47"/>
      <c r="D449" s="47"/>
      <c r="E449" s="47"/>
      <c r="F449" s="47"/>
      <c r="G449" s="47" t="s">
        <v>887</v>
      </c>
      <c r="H449" s="47" t="s">
        <v>184</v>
      </c>
      <c r="I449" s="47">
        <v>43.3</v>
      </c>
      <c r="J449" s="48"/>
      <c r="K449" s="47"/>
      <c r="L449" s="47"/>
      <c r="M449" s="47"/>
      <c r="N449" s="47"/>
      <c r="O449" s="47"/>
    </row>
    <row r="450" spans="1:15" x14ac:dyDescent="0.25">
      <c r="A450" s="47"/>
      <c r="B450" s="47"/>
      <c r="C450" s="47"/>
      <c r="D450" s="47"/>
      <c r="E450" s="47"/>
      <c r="F450" s="47"/>
      <c r="G450" s="47" t="s">
        <v>887</v>
      </c>
      <c r="H450" s="47" t="s">
        <v>183</v>
      </c>
      <c r="I450" s="47">
        <v>41.5</v>
      </c>
      <c r="J450" s="48"/>
      <c r="K450" s="47"/>
      <c r="L450" s="47"/>
      <c r="M450" s="47"/>
      <c r="N450" s="47"/>
      <c r="O450" s="47"/>
    </row>
    <row r="451" spans="1:15" x14ac:dyDescent="0.25">
      <c r="A451" s="47"/>
      <c r="B451" s="47"/>
      <c r="C451" s="47"/>
      <c r="D451" s="47"/>
      <c r="E451" s="47"/>
      <c r="F451" s="47"/>
      <c r="G451" s="47" t="s">
        <v>888</v>
      </c>
      <c r="H451" s="47" t="s">
        <v>182</v>
      </c>
      <c r="I451" s="47" t="s">
        <v>19</v>
      </c>
      <c r="J451" s="48"/>
      <c r="K451" s="47"/>
      <c r="L451" s="47"/>
      <c r="M451" s="47"/>
      <c r="N451" s="47"/>
      <c r="O451" s="47"/>
    </row>
    <row r="452" spans="1:15" x14ac:dyDescent="0.25">
      <c r="A452" s="47"/>
      <c r="B452" s="47"/>
      <c r="C452" s="47"/>
      <c r="D452" s="47"/>
      <c r="E452" s="47"/>
      <c r="F452" s="47"/>
      <c r="G452" s="47" t="s">
        <v>889</v>
      </c>
      <c r="H452" s="47" t="s">
        <v>181</v>
      </c>
      <c r="I452" s="47" t="s">
        <v>19</v>
      </c>
      <c r="J452" s="48"/>
      <c r="K452" s="47"/>
      <c r="L452" s="47"/>
      <c r="M452" s="47"/>
      <c r="N452" s="47"/>
      <c r="O452" s="47"/>
    </row>
    <row r="453" spans="1:15" x14ac:dyDescent="0.25">
      <c r="A453" s="47"/>
      <c r="B453" s="47"/>
      <c r="C453" s="47"/>
      <c r="D453" s="47"/>
      <c r="E453" s="47"/>
      <c r="F453" s="47"/>
      <c r="G453" s="47" t="s">
        <v>896</v>
      </c>
      <c r="H453" s="47" t="s">
        <v>180</v>
      </c>
      <c r="I453" s="47">
        <v>38.5</v>
      </c>
      <c r="J453" s="48"/>
      <c r="K453" s="47"/>
      <c r="L453" s="47"/>
      <c r="M453" s="47"/>
      <c r="N453" s="47"/>
      <c r="O453" s="47"/>
    </row>
    <row r="454" spans="1:15" x14ac:dyDescent="0.25">
      <c r="A454" s="47"/>
      <c r="B454" s="47"/>
      <c r="C454" s="47"/>
      <c r="D454" s="47"/>
      <c r="E454" s="47"/>
      <c r="F454" s="47"/>
      <c r="G454" s="47" t="s">
        <v>896</v>
      </c>
      <c r="H454" s="47" t="s">
        <v>179</v>
      </c>
      <c r="I454" s="47">
        <v>38.1</v>
      </c>
      <c r="J454" s="48"/>
      <c r="K454" s="47"/>
      <c r="L454" s="47"/>
      <c r="M454" s="47"/>
      <c r="N454" s="47"/>
      <c r="O454" s="47"/>
    </row>
    <row r="455" spans="1:15" x14ac:dyDescent="0.25">
      <c r="A455" s="47"/>
      <c r="B455" s="47"/>
      <c r="C455" s="47"/>
      <c r="D455" s="47"/>
      <c r="E455" s="47"/>
      <c r="F455" s="47"/>
      <c r="G455" s="47" t="s">
        <v>896</v>
      </c>
      <c r="H455" s="47" t="s">
        <v>178</v>
      </c>
      <c r="I455" s="47">
        <v>40.5</v>
      </c>
      <c r="J455" s="48"/>
      <c r="K455" s="47"/>
      <c r="L455" s="47"/>
      <c r="M455" s="47"/>
      <c r="N455" s="47"/>
      <c r="O455" s="47"/>
    </row>
    <row r="456" spans="1:15" x14ac:dyDescent="0.25">
      <c r="A456" s="47"/>
      <c r="B456" s="47"/>
      <c r="C456" s="47"/>
      <c r="D456" s="47"/>
      <c r="E456" s="47"/>
      <c r="F456" s="47"/>
      <c r="G456" s="47" t="s">
        <v>896</v>
      </c>
      <c r="H456" s="47" t="s">
        <v>833</v>
      </c>
      <c r="I456" s="47">
        <v>40.6</v>
      </c>
      <c r="J456" s="48"/>
      <c r="K456" s="47"/>
      <c r="L456" s="47"/>
      <c r="M456" s="47"/>
      <c r="N456" s="47"/>
      <c r="O456" s="47"/>
    </row>
    <row r="457" spans="1:15" x14ac:dyDescent="0.25">
      <c r="A457" s="47"/>
      <c r="B457" s="47"/>
      <c r="C457" s="47"/>
      <c r="D457" s="47"/>
      <c r="E457" s="47"/>
      <c r="F457" s="47"/>
      <c r="G457" s="47" t="s">
        <v>896</v>
      </c>
      <c r="H457" s="47" t="s">
        <v>177</v>
      </c>
      <c r="I457" s="47">
        <v>37.4</v>
      </c>
      <c r="J457" s="48"/>
      <c r="K457" s="47"/>
      <c r="L457" s="47"/>
      <c r="M457" s="47"/>
      <c r="N457" s="47"/>
      <c r="O457" s="47"/>
    </row>
    <row r="458" spans="1:15" x14ac:dyDescent="0.25">
      <c r="A458" s="47"/>
      <c r="B458" s="47"/>
      <c r="C458" s="47"/>
      <c r="D458" s="47"/>
      <c r="E458" s="47"/>
      <c r="F458" s="47"/>
      <c r="G458" s="47" t="s">
        <v>896</v>
      </c>
      <c r="H458" s="47" t="s">
        <v>176</v>
      </c>
      <c r="I458" s="47">
        <v>44</v>
      </c>
      <c r="J458" s="48"/>
      <c r="K458" s="47"/>
      <c r="L458" s="47"/>
      <c r="M458" s="47"/>
      <c r="N458" s="47"/>
      <c r="O458" s="47"/>
    </row>
    <row r="459" spans="1:15" x14ac:dyDescent="0.25">
      <c r="A459" s="47"/>
      <c r="B459" s="47"/>
      <c r="C459" s="47"/>
      <c r="D459" s="47"/>
      <c r="E459" s="47"/>
      <c r="F459" s="47"/>
      <c r="G459" s="47" t="s">
        <v>896</v>
      </c>
      <c r="H459" s="47" t="s">
        <v>175</v>
      </c>
      <c r="I459" s="47">
        <v>31.6</v>
      </c>
      <c r="J459" s="48"/>
      <c r="K459" s="47"/>
      <c r="L459" s="47"/>
      <c r="M459" s="47"/>
      <c r="N459" s="47"/>
      <c r="O459" s="47"/>
    </row>
    <row r="460" spans="1:15" x14ac:dyDescent="0.25">
      <c r="A460" s="47"/>
      <c r="B460" s="47"/>
      <c r="C460" s="47"/>
      <c r="D460" s="47"/>
      <c r="E460" s="47"/>
      <c r="F460" s="47"/>
      <c r="G460" s="47" t="s">
        <v>896</v>
      </c>
      <c r="H460" s="47" t="s">
        <v>174</v>
      </c>
      <c r="I460" s="47">
        <v>21.4</v>
      </c>
      <c r="J460" s="48"/>
      <c r="K460" s="47"/>
      <c r="L460" s="47"/>
      <c r="M460" s="47"/>
      <c r="N460" s="47"/>
      <c r="O460" s="47"/>
    </row>
    <row r="461" spans="1:15" x14ac:dyDescent="0.25">
      <c r="A461" s="47"/>
      <c r="B461" s="47"/>
      <c r="C461" s="47"/>
      <c r="D461" s="47"/>
      <c r="E461" s="47"/>
      <c r="F461" s="47"/>
      <c r="G461" s="47" t="s">
        <v>896</v>
      </c>
      <c r="H461" s="47" t="s">
        <v>173</v>
      </c>
      <c r="I461" s="47">
        <v>21</v>
      </c>
      <c r="J461" s="48"/>
      <c r="K461" s="47"/>
      <c r="L461" s="47"/>
      <c r="M461" s="47"/>
      <c r="N461" s="47"/>
      <c r="O461" s="47"/>
    </row>
    <row r="462" spans="1:15" x14ac:dyDescent="0.25">
      <c r="A462" s="47"/>
      <c r="B462" s="47"/>
      <c r="C462" s="47"/>
      <c r="D462" s="47"/>
      <c r="E462" s="47"/>
      <c r="F462" s="47"/>
      <c r="G462" s="47" t="s">
        <v>896</v>
      </c>
      <c r="H462" s="47" t="s">
        <v>172</v>
      </c>
      <c r="I462" s="47">
        <v>34.4</v>
      </c>
      <c r="J462" s="48"/>
      <c r="K462" s="47"/>
      <c r="L462" s="47"/>
      <c r="M462" s="47"/>
      <c r="N462" s="47"/>
      <c r="O462" s="47"/>
    </row>
    <row r="463" spans="1:15" x14ac:dyDescent="0.25">
      <c r="A463" s="47"/>
      <c r="B463" s="47"/>
      <c r="C463" s="47"/>
      <c r="D463" s="47"/>
      <c r="E463" s="47"/>
      <c r="F463" s="47"/>
      <c r="G463" s="47" t="s">
        <v>898</v>
      </c>
      <c r="H463" s="47" t="s">
        <v>171</v>
      </c>
      <c r="I463" s="47">
        <v>54.1</v>
      </c>
      <c r="J463" s="48"/>
      <c r="K463" s="47"/>
      <c r="L463" s="47"/>
      <c r="M463" s="47"/>
      <c r="N463" s="47"/>
      <c r="O463" s="47"/>
    </row>
    <row r="464" spans="1:15" x14ac:dyDescent="0.25">
      <c r="A464" s="47"/>
      <c r="B464" s="47"/>
      <c r="C464" s="47"/>
      <c r="D464" s="47"/>
      <c r="E464" s="47"/>
      <c r="F464" s="47"/>
      <c r="G464" s="47" t="s">
        <v>898</v>
      </c>
      <c r="H464" s="47" t="s">
        <v>170</v>
      </c>
      <c r="I464" s="47" t="s">
        <v>19</v>
      </c>
      <c r="J464" s="48"/>
      <c r="K464" s="47"/>
      <c r="L464" s="47"/>
      <c r="M464" s="47"/>
      <c r="N464" s="47"/>
      <c r="O464" s="47"/>
    </row>
    <row r="465" spans="1:15" x14ac:dyDescent="0.25">
      <c r="A465" s="47"/>
      <c r="B465" s="47"/>
      <c r="C465" s="47"/>
      <c r="D465" s="47"/>
      <c r="E465" s="47"/>
      <c r="F465" s="47"/>
      <c r="G465" s="47" t="s">
        <v>897</v>
      </c>
      <c r="H465" s="47" t="s">
        <v>169</v>
      </c>
      <c r="I465" s="47">
        <v>37</v>
      </c>
      <c r="J465" s="48"/>
      <c r="K465" s="47"/>
      <c r="L465" s="47"/>
      <c r="M465" s="47"/>
      <c r="N465" s="47"/>
      <c r="O465" s="47"/>
    </row>
    <row r="466" spans="1:15" x14ac:dyDescent="0.25">
      <c r="A466" s="47"/>
      <c r="B466" s="47"/>
      <c r="C466" s="47"/>
      <c r="D466" s="47"/>
      <c r="E466" s="47"/>
      <c r="F466" s="47"/>
      <c r="G466" s="47" t="s">
        <v>897</v>
      </c>
      <c r="H466" s="47" t="s">
        <v>168</v>
      </c>
      <c r="I466" s="47">
        <v>49.7</v>
      </c>
      <c r="J466" s="48"/>
      <c r="K466" s="47"/>
      <c r="L466" s="47"/>
      <c r="M466" s="47"/>
      <c r="N466" s="47"/>
      <c r="O466" s="47"/>
    </row>
    <row r="467" spans="1:15" x14ac:dyDescent="0.25">
      <c r="A467" s="47"/>
      <c r="B467" s="47"/>
      <c r="C467" s="47"/>
      <c r="D467" s="47"/>
      <c r="E467" s="47"/>
      <c r="F467" s="47"/>
      <c r="G467" s="47" t="s">
        <v>890</v>
      </c>
      <c r="H467" s="47" t="s">
        <v>167</v>
      </c>
      <c r="I467" s="47">
        <v>37.200000000000003</v>
      </c>
      <c r="J467" s="48"/>
      <c r="K467" s="47"/>
      <c r="L467" s="47"/>
      <c r="M467" s="47"/>
      <c r="N467" s="47"/>
      <c r="O467" s="47"/>
    </row>
    <row r="468" spans="1:15" x14ac:dyDescent="0.25">
      <c r="A468" s="47"/>
      <c r="B468" s="47"/>
      <c r="C468" s="47"/>
      <c r="D468" s="47"/>
      <c r="E468" s="47"/>
      <c r="F468" s="47"/>
      <c r="G468" s="47" t="s">
        <v>890</v>
      </c>
      <c r="H468" s="47" t="s">
        <v>166</v>
      </c>
      <c r="I468" s="47">
        <v>38.700000000000003</v>
      </c>
      <c r="J468" s="48"/>
      <c r="K468" s="47"/>
      <c r="L468" s="47"/>
      <c r="M468" s="47"/>
      <c r="N468" s="47"/>
      <c r="O468" s="47"/>
    </row>
    <row r="469" spans="1:15" x14ac:dyDescent="0.25">
      <c r="A469" s="47"/>
      <c r="B469" s="47"/>
      <c r="C469" s="47"/>
      <c r="D469" s="47"/>
      <c r="E469" s="47"/>
      <c r="F469" s="47"/>
      <c r="G469" s="47" t="s">
        <v>890</v>
      </c>
      <c r="H469" s="47" t="s">
        <v>165</v>
      </c>
      <c r="I469" s="47">
        <v>33.6</v>
      </c>
      <c r="J469" s="48"/>
      <c r="K469" s="47"/>
      <c r="L469" s="47"/>
      <c r="M469" s="47"/>
      <c r="N469" s="47"/>
      <c r="O469" s="47"/>
    </row>
    <row r="470" spans="1:15" x14ac:dyDescent="0.25">
      <c r="A470" s="47"/>
      <c r="B470" s="47"/>
      <c r="C470" s="47"/>
      <c r="D470" s="47"/>
      <c r="E470" s="47"/>
      <c r="F470" s="47"/>
      <c r="G470" s="47" t="s">
        <v>890</v>
      </c>
      <c r="H470" s="47" t="s">
        <v>164</v>
      </c>
      <c r="I470" s="47">
        <v>33.700000000000003</v>
      </c>
      <c r="J470" s="48"/>
      <c r="K470" s="47"/>
      <c r="L470" s="47"/>
      <c r="M470" s="47"/>
      <c r="N470" s="47"/>
      <c r="O470" s="47"/>
    </row>
    <row r="471" spans="1:15" x14ac:dyDescent="0.25">
      <c r="A471" s="47"/>
      <c r="B471" s="47"/>
      <c r="C471" s="47"/>
      <c r="D471" s="47"/>
      <c r="E471" s="47"/>
      <c r="F471" s="47"/>
      <c r="G471" s="47" t="s">
        <v>890</v>
      </c>
      <c r="H471" s="47" t="s">
        <v>163</v>
      </c>
      <c r="I471" s="47">
        <v>30.5</v>
      </c>
      <c r="J471" s="48"/>
      <c r="K471" s="47"/>
      <c r="L471" s="47"/>
      <c r="M471" s="47"/>
      <c r="N471" s="47"/>
      <c r="O471" s="47"/>
    </row>
    <row r="472" spans="1:15" x14ac:dyDescent="0.25">
      <c r="A472" s="47"/>
      <c r="B472" s="47"/>
      <c r="C472" s="47"/>
      <c r="D472" s="47"/>
      <c r="E472" s="47"/>
      <c r="F472" s="47"/>
      <c r="G472" s="47" t="s">
        <v>890</v>
      </c>
      <c r="H472" s="47" t="s">
        <v>162</v>
      </c>
      <c r="I472" s="47">
        <v>36.700000000000003</v>
      </c>
      <c r="J472" s="48"/>
      <c r="K472" s="47"/>
      <c r="L472" s="47"/>
      <c r="M472" s="47"/>
      <c r="N472" s="47"/>
      <c r="O472" s="47"/>
    </row>
    <row r="473" spans="1:15" x14ac:dyDescent="0.25">
      <c r="A473" s="47"/>
      <c r="B473" s="47"/>
      <c r="C473" s="47"/>
      <c r="D473" s="47"/>
      <c r="E473" s="47"/>
      <c r="F473" s="47"/>
      <c r="G473" s="47" t="s">
        <v>890</v>
      </c>
      <c r="H473" s="47" t="s">
        <v>161</v>
      </c>
      <c r="I473" s="47">
        <v>41.7</v>
      </c>
      <c r="J473" s="48"/>
      <c r="K473" s="47"/>
      <c r="L473" s="47"/>
      <c r="M473" s="47"/>
      <c r="N473" s="47"/>
      <c r="O473" s="47"/>
    </row>
    <row r="474" spans="1:15" x14ac:dyDescent="0.25">
      <c r="A474" s="47"/>
      <c r="B474" s="47"/>
      <c r="C474" s="47"/>
      <c r="D474" s="47"/>
      <c r="E474" s="47"/>
      <c r="F474" s="47"/>
      <c r="G474" s="47" t="s">
        <v>890</v>
      </c>
      <c r="H474" s="47" t="s">
        <v>160</v>
      </c>
      <c r="I474" s="47">
        <v>35</v>
      </c>
      <c r="J474" s="48"/>
      <c r="K474" s="47"/>
      <c r="L474" s="47"/>
      <c r="M474" s="47"/>
      <c r="N474" s="47"/>
      <c r="O474" s="47"/>
    </row>
    <row r="475" spans="1:15" x14ac:dyDescent="0.25">
      <c r="A475" s="47"/>
      <c r="B475" s="47"/>
      <c r="C475" s="47"/>
      <c r="D475" s="47"/>
      <c r="E475" s="47"/>
      <c r="F475" s="47"/>
      <c r="G475" s="47" t="s">
        <v>890</v>
      </c>
      <c r="H475" s="47" t="s">
        <v>159</v>
      </c>
      <c r="I475" s="47">
        <v>39.299999999999997</v>
      </c>
      <c r="J475" s="48"/>
      <c r="K475" s="47"/>
      <c r="L475" s="47"/>
      <c r="M475" s="47"/>
      <c r="N475" s="47"/>
      <c r="O475" s="47"/>
    </row>
    <row r="476" spans="1:15" x14ac:dyDescent="0.25">
      <c r="A476" s="47"/>
      <c r="B476" s="47"/>
      <c r="C476" s="47"/>
      <c r="D476" s="47"/>
      <c r="E476" s="47"/>
      <c r="F476" s="47"/>
      <c r="G476" s="47" t="s">
        <v>890</v>
      </c>
      <c r="H476" s="47" t="s">
        <v>158</v>
      </c>
      <c r="I476" s="47">
        <v>34.9</v>
      </c>
      <c r="J476" s="48"/>
      <c r="K476" s="47"/>
      <c r="L476" s="47"/>
      <c r="M476" s="47"/>
      <c r="N476" s="47"/>
      <c r="O476" s="47"/>
    </row>
    <row r="477" spans="1:15" x14ac:dyDescent="0.25">
      <c r="A477" s="47"/>
      <c r="B477" s="47"/>
      <c r="C477" s="47"/>
      <c r="D477" s="47"/>
      <c r="E477" s="47"/>
      <c r="F477" s="47"/>
      <c r="G477" s="47" t="s">
        <v>890</v>
      </c>
      <c r="H477" s="47" t="s">
        <v>157</v>
      </c>
      <c r="I477" s="47">
        <v>40</v>
      </c>
      <c r="J477" s="48"/>
      <c r="K477" s="47"/>
      <c r="L477" s="47"/>
      <c r="M477" s="47"/>
      <c r="N477" s="47"/>
      <c r="O477" s="47"/>
    </row>
    <row r="478" spans="1:15" x14ac:dyDescent="0.25">
      <c r="A478" s="47"/>
      <c r="B478" s="47"/>
      <c r="C478" s="47"/>
      <c r="D478" s="47"/>
      <c r="E478" s="47"/>
      <c r="F478" s="47"/>
      <c r="G478" s="47" t="s">
        <v>890</v>
      </c>
      <c r="H478" s="47" t="s">
        <v>156</v>
      </c>
      <c r="I478" s="47">
        <v>30.5</v>
      </c>
      <c r="J478" s="48"/>
      <c r="K478" s="47"/>
      <c r="L478" s="47"/>
      <c r="M478" s="47"/>
      <c r="N478" s="47"/>
      <c r="O478" s="47"/>
    </row>
    <row r="479" spans="1:15" x14ac:dyDescent="0.25">
      <c r="A479" s="47"/>
      <c r="B479" s="47"/>
      <c r="C479" s="47"/>
      <c r="D479" s="47"/>
      <c r="E479" s="47"/>
      <c r="F479" s="47"/>
      <c r="G479" s="47" t="s">
        <v>890</v>
      </c>
      <c r="H479" s="47" t="s">
        <v>155</v>
      </c>
      <c r="I479" s="47">
        <v>36.200000000000003</v>
      </c>
      <c r="J479" s="48"/>
      <c r="K479" s="47"/>
      <c r="L479" s="47"/>
      <c r="M479" s="47"/>
      <c r="N479" s="47"/>
      <c r="O479" s="47"/>
    </row>
    <row r="480" spans="1:15" x14ac:dyDescent="0.25">
      <c r="A480" s="47"/>
      <c r="B480" s="47"/>
      <c r="C480" s="47"/>
      <c r="D480" s="47"/>
      <c r="E480" s="47"/>
      <c r="F480" s="47"/>
      <c r="G480" s="47" t="s">
        <v>890</v>
      </c>
      <c r="H480" s="47" t="s">
        <v>154</v>
      </c>
      <c r="I480" s="47">
        <v>35.5</v>
      </c>
      <c r="J480" s="48"/>
      <c r="K480" s="47"/>
      <c r="L480" s="47"/>
      <c r="M480" s="47"/>
      <c r="N480" s="47"/>
      <c r="O480" s="47"/>
    </row>
    <row r="481" spans="1:15" x14ac:dyDescent="0.25">
      <c r="A481" s="47"/>
      <c r="B481" s="47"/>
      <c r="C481" s="47"/>
      <c r="D481" s="47"/>
      <c r="E481" s="47"/>
      <c r="F481" s="47"/>
      <c r="G481" s="47" t="s">
        <v>890</v>
      </c>
      <c r="H481" s="47" t="s">
        <v>153</v>
      </c>
      <c r="I481" s="47">
        <v>38.799999999999997</v>
      </c>
      <c r="J481" s="48"/>
      <c r="K481" s="47"/>
      <c r="L481" s="47"/>
      <c r="M481" s="47"/>
      <c r="N481" s="47"/>
      <c r="O481" s="47"/>
    </row>
    <row r="482" spans="1:15" x14ac:dyDescent="0.25">
      <c r="A482" s="47"/>
      <c r="B482" s="47"/>
      <c r="C482" s="47"/>
      <c r="D482" s="47"/>
      <c r="E482" s="47"/>
      <c r="F482" s="47"/>
      <c r="G482" s="47" t="s">
        <v>890</v>
      </c>
      <c r="H482" s="47" t="s">
        <v>152</v>
      </c>
      <c r="I482" s="47">
        <v>35.6</v>
      </c>
      <c r="J482" s="48"/>
      <c r="K482" s="47"/>
      <c r="L482" s="47"/>
      <c r="M482" s="47"/>
      <c r="N482" s="47"/>
      <c r="O482" s="47"/>
    </row>
    <row r="483" spans="1:15" x14ac:dyDescent="0.25">
      <c r="A483" s="47"/>
      <c r="B483" s="47"/>
      <c r="C483" s="47"/>
      <c r="D483" s="47"/>
      <c r="E483" s="47"/>
      <c r="F483" s="47"/>
      <c r="G483" s="47" t="s">
        <v>890</v>
      </c>
      <c r="H483" s="47" t="s">
        <v>151</v>
      </c>
      <c r="I483" s="47">
        <v>40.1</v>
      </c>
      <c r="J483" s="48"/>
      <c r="K483" s="47"/>
      <c r="L483" s="47"/>
      <c r="M483" s="47"/>
      <c r="N483" s="47"/>
      <c r="O483" s="47"/>
    </row>
    <row r="484" spans="1:15" x14ac:dyDescent="0.25">
      <c r="A484" s="47"/>
      <c r="B484" s="47"/>
      <c r="C484" s="47"/>
      <c r="D484" s="47"/>
      <c r="E484" s="47"/>
      <c r="F484" s="47"/>
      <c r="G484" s="47" t="s">
        <v>890</v>
      </c>
      <c r="H484" s="47" t="s">
        <v>150</v>
      </c>
      <c r="I484" s="47">
        <v>36.5</v>
      </c>
      <c r="J484" s="48"/>
      <c r="K484" s="47"/>
      <c r="L484" s="47"/>
      <c r="M484" s="47"/>
      <c r="N484" s="47"/>
      <c r="O484" s="47"/>
    </row>
    <row r="485" spans="1:15" x14ac:dyDescent="0.25">
      <c r="A485" s="47"/>
      <c r="B485" s="47"/>
      <c r="C485" s="47"/>
      <c r="D485" s="47"/>
      <c r="E485" s="47"/>
      <c r="F485" s="47"/>
      <c r="G485" s="47" t="s">
        <v>890</v>
      </c>
      <c r="H485" s="47" t="s">
        <v>149</v>
      </c>
      <c r="I485" s="47">
        <v>35.6</v>
      </c>
      <c r="J485" s="48"/>
      <c r="K485" s="47"/>
      <c r="L485" s="47"/>
      <c r="M485" s="47"/>
      <c r="N485" s="47"/>
      <c r="O485" s="47"/>
    </row>
    <row r="486" spans="1:15" x14ac:dyDescent="0.25">
      <c r="A486" s="47"/>
      <c r="B486" s="47"/>
      <c r="C486" s="47"/>
      <c r="D486" s="47"/>
      <c r="E486" s="47"/>
      <c r="F486" s="47"/>
      <c r="G486" s="47" t="s">
        <v>890</v>
      </c>
      <c r="H486" s="47" t="s">
        <v>148</v>
      </c>
      <c r="I486" s="47">
        <v>36.6</v>
      </c>
      <c r="J486" s="48"/>
      <c r="K486" s="47"/>
      <c r="L486" s="47"/>
      <c r="M486" s="47"/>
      <c r="N486" s="47"/>
      <c r="O486" s="47"/>
    </row>
    <row r="487" spans="1:15" x14ac:dyDescent="0.25">
      <c r="A487" s="47"/>
      <c r="B487" s="47"/>
      <c r="C487" s="47"/>
      <c r="D487" s="47"/>
      <c r="E487" s="47"/>
      <c r="F487" s="47"/>
      <c r="G487" s="47" t="s">
        <v>890</v>
      </c>
      <c r="H487" s="47" t="s">
        <v>147</v>
      </c>
      <c r="I487" s="47">
        <v>38</v>
      </c>
      <c r="J487" s="48"/>
      <c r="K487" s="47"/>
      <c r="L487" s="47"/>
      <c r="M487" s="47"/>
      <c r="N487" s="47"/>
      <c r="O487" s="47"/>
    </row>
    <row r="488" spans="1:15" x14ac:dyDescent="0.25">
      <c r="A488" s="47"/>
      <c r="B488" s="47"/>
      <c r="C488" s="47"/>
      <c r="D488" s="47"/>
      <c r="E488" s="47"/>
      <c r="F488" s="47"/>
      <c r="G488" s="47" t="s">
        <v>890</v>
      </c>
      <c r="H488" s="47" t="s">
        <v>146</v>
      </c>
      <c r="I488" s="47">
        <v>35.700000000000003</v>
      </c>
      <c r="J488" s="48"/>
      <c r="K488" s="47"/>
      <c r="L488" s="47"/>
      <c r="M488" s="47"/>
      <c r="N488" s="47"/>
      <c r="O488" s="47"/>
    </row>
    <row r="489" spans="1:15" x14ac:dyDescent="0.25">
      <c r="A489" s="47"/>
      <c r="B489" s="47"/>
      <c r="C489" s="47"/>
      <c r="D489" s="47"/>
      <c r="E489" s="47"/>
      <c r="F489" s="47"/>
      <c r="G489" s="47" t="s">
        <v>890</v>
      </c>
      <c r="H489" s="47" t="s">
        <v>145</v>
      </c>
      <c r="I489" s="47">
        <v>37</v>
      </c>
      <c r="J489" s="48"/>
      <c r="K489" s="47"/>
      <c r="L489" s="47"/>
      <c r="M489" s="47"/>
      <c r="N489" s="47"/>
      <c r="O489" s="47"/>
    </row>
    <row r="490" spans="1:15" x14ac:dyDescent="0.25">
      <c r="A490" s="47"/>
      <c r="B490" s="47"/>
      <c r="C490" s="47"/>
      <c r="D490" s="47"/>
      <c r="E490" s="47"/>
      <c r="F490" s="47"/>
      <c r="G490" s="47" t="s">
        <v>890</v>
      </c>
      <c r="H490" s="47" t="s">
        <v>144</v>
      </c>
      <c r="I490" s="47">
        <v>38</v>
      </c>
      <c r="J490" s="48"/>
      <c r="K490" s="47"/>
      <c r="L490" s="47"/>
      <c r="M490" s="47"/>
      <c r="N490" s="47"/>
      <c r="O490" s="47"/>
    </row>
    <row r="491" spans="1:15" x14ac:dyDescent="0.25">
      <c r="A491" s="47"/>
      <c r="B491" s="47"/>
      <c r="C491" s="47"/>
      <c r="D491" s="47"/>
      <c r="E491" s="47"/>
      <c r="F491" s="47"/>
      <c r="G491" s="47" t="s">
        <v>890</v>
      </c>
      <c r="H491" s="47" t="s">
        <v>143</v>
      </c>
      <c r="I491" s="47">
        <v>38.6</v>
      </c>
      <c r="J491" s="48"/>
      <c r="K491" s="47"/>
      <c r="L491" s="47"/>
      <c r="M491" s="47"/>
      <c r="N491" s="47"/>
      <c r="O491" s="47"/>
    </row>
    <row r="492" spans="1:15" x14ac:dyDescent="0.25">
      <c r="A492" s="47"/>
      <c r="B492" s="47"/>
      <c r="C492" s="47"/>
      <c r="D492" s="47"/>
      <c r="E492" s="47"/>
      <c r="F492" s="47"/>
      <c r="G492" s="47" t="s">
        <v>890</v>
      </c>
      <c r="H492" s="47" t="s">
        <v>142</v>
      </c>
      <c r="I492" s="47">
        <v>33.799999999999997</v>
      </c>
      <c r="J492" s="48"/>
      <c r="K492" s="47"/>
      <c r="L492" s="47"/>
      <c r="M492" s="47"/>
      <c r="N492" s="47"/>
      <c r="O492" s="47"/>
    </row>
    <row r="493" spans="1:15" x14ac:dyDescent="0.25">
      <c r="A493" s="47"/>
      <c r="B493" s="47"/>
      <c r="C493" s="47"/>
      <c r="D493" s="47"/>
      <c r="E493" s="47"/>
      <c r="F493" s="47"/>
      <c r="G493" s="47" t="s">
        <v>890</v>
      </c>
      <c r="H493" s="47" t="s">
        <v>141</v>
      </c>
      <c r="I493" s="47">
        <v>38.6</v>
      </c>
      <c r="J493" s="48"/>
      <c r="K493" s="47"/>
      <c r="L493" s="47"/>
      <c r="M493" s="47"/>
      <c r="N493" s="47"/>
      <c r="O493" s="47"/>
    </row>
    <row r="494" spans="1:15" x14ac:dyDescent="0.25">
      <c r="A494" s="47"/>
      <c r="B494" s="47"/>
      <c r="C494" s="47"/>
      <c r="D494" s="47"/>
      <c r="E494" s="47"/>
      <c r="F494" s="47"/>
      <c r="G494" s="47" t="s">
        <v>890</v>
      </c>
      <c r="H494" s="47" t="s">
        <v>140</v>
      </c>
      <c r="I494" s="47">
        <v>41.5</v>
      </c>
      <c r="J494" s="48"/>
      <c r="K494" s="47"/>
      <c r="L494" s="47"/>
      <c r="M494" s="47"/>
      <c r="N494" s="47"/>
      <c r="O494" s="47"/>
    </row>
    <row r="495" spans="1:15" x14ac:dyDescent="0.25">
      <c r="A495" s="47"/>
      <c r="B495" s="47"/>
      <c r="C495" s="47"/>
      <c r="D495" s="47"/>
      <c r="E495" s="47"/>
      <c r="F495" s="47"/>
      <c r="G495" s="47" t="s">
        <v>890</v>
      </c>
      <c r="H495" s="47" t="s">
        <v>139</v>
      </c>
      <c r="I495" s="47">
        <v>34.9</v>
      </c>
      <c r="J495" s="48"/>
      <c r="K495" s="47"/>
      <c r="L495" s="47"/>
      <c r="M495" s="47"/>
      <c r="N495" s="47"/>
      <c r="O495" s="47"/>
    </row>
    <row r="496" spans="1:15" x14ac:dyDescent="0.25">
      <c r="A496" s="47"/>
      <c r="B496" s="47"/>
      <c r="C496" s="47"/>
      <c r="D496" s="47"/>
      <c r="E496" s="47"/>
      <c r="F496" s="47"/>
      <c r="G496" s="47" t="s">
        <v>890</v>
      </c>
      <c r="H496" s="47" t="s">
        <v>138</v>
      </c>
      <c r="I496" s="47">
        <v>35.700000000000003</v>
      </c>
      <c r="J496" s="48"/>
      <c r="K496" s="47"/>
      <c r="L496" s="47"/>
      <c r="M496" s="47"/>
      <c r="N496" s="47"/>
      <c r="O496" s="47"/>
    </row>
    <row r="497" spans="1:15" x14ac:dyDescent="0.25">
      <c r="A497" s="47"/>
      <c r="B497" s="47"/>
      <c r="C497" s="47"/>
      <c r="D497" s="47"/>
      <c r="E497" s="47"/>
      <c r="F497" s="47"/>
      <c r="G497" s="47" t="s">
        <v>890</v>
      </c>
      <c r="H497" s="47" t="s">
        <v>137</v>
      </c>
      <c r="I497" s="47">
        <v>19.2</v>
      </c>
      <c r="J497" s="48"/>
      <c r="K497" s="47"/>
      <c r="L497" s="47"/>
      <c r="M497" s="47"/>
      <c r="N497" s="47"/>
      <c r="O497" s="47"/>
    </row>
    <row r="498" spans="1:15" x14ac:dyDescent="0.25">
      <c r="A498" s="47"/>
      <c r="B498" s="47"/>
      <c r="C498" s="47"/>
      <c r="D498" s="47"/>
      <c r="E498" s="47"/>
      <c r="F498" s="47"/>
      <c r="G498" s="47" t="s">
        <v>890</v>
      </c>
      <c r="H498" s="47" t="s">
        <v>136</v>
      </c>
      <c r="I498" s="47">
        <v>26.3</v>
      </c>
      <c r="J498" s="48"/>
      <c r="K498" s="47"/>
      <c r="L498" s="47"/>
      <c r="M498" s="47"/>
      <c r="N498" s="47"/>
      <c r="O498" s="47"/>
    </row>
    <row r="499" spans="1:15" x14ac:dyDescent="0.25">
      <c r="A499" s="47"/>
      <c r="B499" s="47"/>
      <c r="C499" s="47"/>
      <c r="D499" s="47"/>
      <c r="E499" s="47"/>
      <c r="F499" s="47"/>
      <c r="G499" s="47" t="s">
        <v>890</v>
      </c>
      <c r="H499" s="47" t="s">
        <v>135</v>
      </c>
      <c r="I499" s="47">
        <v>25.8</v>
      </c>
      <c r="J499" s="48"/>
      <c r="K499" s="47"/>
      <c r="L499" s="47"/>
      <c r="M499" s="47"/>
      <c r="N499" s="47"/>
      <c r="O499" s="47"/>
    </row>
    <row r="500" spans="1:15" x14ac:dyDescent="0.25">
      <c r="A500" s="47"/>
      <c r="B500" s="47"/>
      <c r="C500" s="47"/>
      <c r="D500" s="47"/>
      <c r="E500" s="47"/>
      <c r="F500" s="47"/>
      <c r="G500" s="47" t="s">
        <v>890</v>
      </c>
      <c r="H500" s="47" t="s">
        <v>134</v>
      </c>
      <c r="I500" s="47">
        <v>19.100000000000001</v>
      </c>
      <c r="J500" s="48"/>
      <c r="K500" s="47"/>
      <c r="L500" s="47"/>
      <c r="M500" s="47"/>
      <c r="N500" s="47"/>
      <c r="O500" s="47"/>
    </row>
    <row r="501" spans="1:15" x14ac:dyDescent="0.25">
      <c r="A501" s="47"/>
      <c r="B501" s="47"/>
      <c r="C501" s="47"/>
      <c r="D501" s="47"/>
      <c r="E501" s="47"/>
      <c r="F501" s="47"/>
      <c r="G501" s="47" t="s">
        <v>890</v>
      </c>
      <c r="H501" s="47" t="s">
        <v>133</v>
      </c>
      <c r="I501" s="47">
        <v>20.7</v>
      </c>
      <c r="J501" s="48"/>
      <c r="K501" s="47"/>
      <c r="L501" s="47"/>
      <c r="M501" s="47"/>
      <c r="N501" s="47"/>
      <c r="O501" s="47"/>
    </row>
    <row r="502" spans="1:15" x14ac:dyDescent="0.25">
      <c r="A502" s="47"/>
      <c r="B502" s="47"/>
      <c r="C502" s="47"/>
      <c r="D502" s="47"/>
      <c r="E502" s="47"/>
      <c r="F502" s="47"/>
      <c r="G502" s="47" t="s">
        <v>891</v>
      </c>
      <c r="H502" s="47" t="s">
        <v>132</v>
      </c>
      <c r="I502" s="47" t="s">
        <v>19</v>
      </c>
      <c r="J502" s="48"/>
      <c r="K502" s="47"/>
      <c r="L502" s="47"/>
      <c r="M502" s="47"/>
      <c r="N502" s="47"/>
      <c r="O502" s="47"/>
    </row>
    <row r="503" spans="1:15" x14ac:dyDescent="0.25">
      <c r="A503" s="47"/>
      <c r="B503" s="47"/>
      <c r="C503" s="47"/>
      <c r="D503" s="47"/>
      <c r="E503" s="47"/>
      <c r="F503" s="47"/>
      <c r="G503" s="47" t="s">
        <v>891</v>
      </c>
      <c r="H503" s="47" t="s">
        <v>131</v>
      </c>
      <c r="I503" s="47" t="s">
        <v>19</v>
      </c>
      <c r="J503" s="48"/>
      <c r="K503" s="47"/>
      <c r="L503" s="47"/>
      <c r="M503" s="47"/>
      <c r="N503" s="47"/>
      <c r="O503" s="47"/>
    </row>
    <row r="504" spans="1:15" x14ac:dyDescent="0.25">
      <c r="A504" s="47"/>
      <c r="B504" s="47"/>
      <c r="C504" s="47"/>
      <c r="D504" s="47"/>
      <c r="E504" s="47"/>
      <c r="F504" s="47"/>
      <c r="G504" s="47" t="s">
        <v>891</v>
      </c>
      <c r="H504" s="47" t="s">
        <v>130</v>
      </c>
      <c r="I504" s="47" t="s">
        <v>19</v>
      </c>
      <c r="J504" s="48"/>
      <c r="K504" s="47"/>
      <c r="L504" s="47"/>
      <c r="M504" s="47"/>
      <c r="N504" s="47"/>
      <c r="O504" s="47"/>
    </row>
    <row r="505" spans="1:15" x14ac:dyDescent="0.25">
      <c r="A505" s="47"/>
      <c r="B505" s="47"/>
      <c r="C505" s="47"/>
      <c r="D505" s="47"/>
      <c r="E505" s="47"/>
      <c r="F505" s="47"/>
      <c r="G505" s="47" t="s">
        <v>891</v>
      </c>
      <c r="H505" s="47" t="s">
        <v>129</v>
      </c>
      <c r="I505" s="47" t="s">
        <v>19</v>
      </c>
      <c r="J505" s="48"/>
      <c r="K505" s="47"/>
      <c r="L505" s="47"/>
      <c r="M505" s="47"/>
      <c r="N505" s="47"/>
      <c r="O505" s="47"/>
    </row>
    <row r="506" spans="1:15" x14ac:dyDescent="0.25">
      <c r="A506" s="47"/>
      <c r="B506" s="47"/>
      <c r="C506" s="47"/>
      <c r="D506" s="47"/>
      <c r="E506" s="47"/>
      <c r="F506" s="47"/>
      <c r="G506" s="47" t="s">
        <v>891</v>
      </c>
      <c r="H506" s="47" t="s">
        <v>128</v>
      </c>
      <c r="I506" s="47" t="s">
        <v>19</v>
      </c>
      <c r="J506" s="48"/>
      <c r="K506" s="47"/>
      <c r="L506" s="47"/>
      <c r="M506" s="47"/>
      <c r="N506" s="47"/>
      <c r="O506" s="47"/>
    </row>
    <row r="507" spans="1:15" x14ac:dyDescent="0.25">
      <c r="A507" s="47"/>
      <c r="B507" s="47"/>
      <c r="C507" s="47"/>
      <c r="D507" s="47"/>
      <c r="E507" s="47"/>
      <c r="F507" s="47"/>
      <c r="G507" s="47" t="s">
        <v>891</v>
      </c>
      <c r="H507" s="47" t="s">
        <v>127</v>
      </c>
      <c r="I507" s="47" t="s">
        <v>19</v>
      </c>
      <c r="J507" s="48"/>
      <c r="K507" s="47"/>
      <c r="L507" s="47"/>
      <c r="M507" s="47"/>
      <c r="N507" s="47"/>
      <c r="O507" s="47"/>
    </row>
    <row r="508" spans="1:15" x14ac:dyDescent="0.25">
      <c r="A508" s="47"/>
      <c r="B508" s="47"/>
      <c r="C508" s="47"/>
      <c r="D508" s="47"/>
      <c r="E508" s="47"/>
      <c r="F508" s="47"/>
      <c r="G508" s="47" t="s">
        <v>891</v>
      </c>
      <c r="H508" s="47" t="s">
        <v>126</v>
      </c>
      <c r="I508" s="47" t="s">
        <v>19</v>
      </c>
      <c r="J508" s="48"/>
      <c r="K508" s="47"/>
      <c r="L508" s="47"/>
      <c r="M508" s="47"/>
      <c r="N508" s="47"/>
      <c r="O508" s="47"/>
    </row>
    <row r="509" spans="1:15" x14ac:dyDescent="0.25">
      <c r="A509" s="47"/>
      <c r="B509" s="47"/>
      <c r="C509" s="47"/>
      <c r="D509" s="47"/>
      <c r="E509" s="47"/>
      <c r="F509" s="47"/>
      <c r="G509" s="47" t="s">
        <v>891</v>
      </c>
      <c r="H509" s="47" t="s">
        <v>125</v>
      </c>
      <c r="I509" s="47" t="s">
        <v>19</v>
      </c>
      <c r="J509" s="48"/>
      <c r="K509" s="47"/>
      <c r="L509" s="47"/>
      <c r="M509" s="47"/>
      <c r="N509" s="47"/>
      <c r="O509" s="47"/>
    </row>
    <row r="510" spans="1:15" x14ac:dyDescent="0.25">
      <c r="A510" s="47"/>
      <c r="B510" s="47"/>
      <c r="C510" s="47"/>
      <c r="D510" s="47"/>
      <c r="E510" s="47"/>
      <c r="F510" s="47"/>
      <c r="G510" s="47" t="s">
        <v>892</v>
      </c>
      <c r="H510" s="47" t="s">
        <v>124</v>
      </c>
      <c r="I510" s="47" t="s">
        <v>19</v>
      </c>
      <c r="J510" s="48"/>
      <c r="K510" s="47"/>
      <c r="L510" s="47"/>
      <c r="M510" s="47"/>
      <c r="N510" s="47"/>
      <c r="O510" s="47"/>
    </row>
    <row r="511" spans="1:15" x14ac:dyDescent="0.25">
      <c r="A511" s="47"/>
      <c r="B511" s="47"/>
      <c r="C511" s="47"/>
      <c r="D511" s="47"/>
      <c r="E511" s="47"/>
      <c r="F511" s="47"/>
      <c r="G511" s="47" t="s">
        <v>892</v>
      </c>
      <c r="H511" s="47" t="s">
        <v>123</v>
      </c>
      <c r="I511" s="47" t="s">
        <v>19</v>
      </c>
      <c r="J511" s="48"/>
      <c r="K511" s="47"/>
      <c r="L511" s="47"/>
      <c r="M511" s="47"/>
      <c r="N511" s="47"/>
      <c r="O511" s="47"/>
    </row>
    <row r="512" spans="1:15" x14ac:dyDescent="0.25">
      <c r="A512" s="47"/>
      <c r="B512" s="47"/>
      <c r="C512" s="47"/>
      <c r="D512" s="47"/>
      <c r="E512" s="47"/>
      <c r="F512" s="47"/>
      <c r="G512" s="47" t="s">
        <v>892</v>
      </c>
      <c r="H512" s="47" t="s">
        <v>122</v>
      </c>
      <c r="I512" s="47" t="s">
        <v>19</v>
      </c>
      <c r="J512" s="48"/>
      <c r="K512" s="47"/>
      <c r="L512" s="47"/>
      <c r="M512" s="47"/>
      <c r="N512" s="47"/>
      <c r="O512" s="47"/>
    </row>
    <row r="513" spans="1:15" x14ac:dyDescent="0.25">
      <c r="A513" s="47"/>
      <c r="B513" s="47"/>
      <c r="C513" s="47"/>
      <c r="D513" s="47"/>
      <c r="E513" s="47"/>
      <c r="F513" s="47"/>
      <c r="G513" s="47" t="s">
        <v>892</v>
      </c>
      <c r="H513" s="47" t="s">
        <v>121</v>
      </c>
      <c r="I513" s="47" t="s">
        <v>19</v>
      </c>
      <c r="J513" s="48"/>
      <c r="K513" s="47"/>
      <c r="L513" s="47"/>
      <c r="M513" s="47"/>
      <c r="N513" s="47"/>
      <c r="O513" s="47"/>
    </row>
    <row r="514" spans="1:15" x14ac:dyDescent="0.25">
      <c r="A514" s="47"/>
      <c r="B514" s="47"/>
      <c r="C514" s="47"/>
      <c r="D514" s="47"/>
      <c r="E514" s="47"/>
      <c r="F514" s="47"/>
      <c r="G514" s="47" t="s">
        <v>892</v>
      </c>
      <c r="H514" s="47" t="s">
        <v>120</v>
      </c>
      <c r="I514" s="47" t="s">
        <v>19</v>
      </c>
      <c r="J514" s="48"/>
      <c r="K514" s="47"/>
      <c r="L514" s="47"/>
      <c r="M514" s="47"/>
      <c r="N514" s="47"/>
      <c r="O514" s="47"/>
    </row>
    <row r="515" spans="1:15" x14ac:dyDescent="0.25">
      <c r="A515" s="47"/>
      <c r="B515" s="47"/>
      <c r="C515" s="47"/>
      <c r="D515" s="47"/>
      <c r="E515" s="47"/>
      <c r="F515" s="47"/>
      <c r="G515" s="47" t="s">
        <v>892</v>
      </c>
      <c r="H515" s="47" t="s">
        <v>119</v>
      </c>
      <c r="I515" s="47" t="s">
        <v>19</v>
      </c>
      <c r="J515" s="48"/>
      <c r="K515" s="47"/>
      <c r="L515" s="47"/>
      <c r="M515" s="47"/>
      <c r="N515" s="47"/>
      <c r="O515" s="47"/>
    </row>
    <row r="516" spans="1:15" x14ac:dyDescent="0.25">
      <c r="A516" s="47"/>
      <c r="B516" s="47"/>
      <c r="C516" s="47"/>
      <c r="D516" s="47"/>
      <c r="E516" s="47"/>
      <c r="F516" s="47"/>
      <c r="G516" s="47" t="s">
        <v>892</v>
      </c>
      <c r="H516" s="47" t="s">
        <v>118</v>
      </c>
      <c r="I516" s="47" t="s">
        <v>19</v>
      </c>
      <c r="J516" s="48"/>
      <c r="K516" s="47"/>
      <c r="L516" s="47"/>
      <c r="M516" s="47"/>
      <c r="N516" s="47"/>
      <c r="O516" s="47"/>
    </row>
    <row r="517" spans="1:15" x14ac:dyDescent="0.25">
      <c r="A517" s="47"/>
      <c r="B517" s="47"/>
      <c r="C517" s="47"/>
      <c r="D517" s="47"/>
      <c r="E517" s="47"/>
      <c r="F517" s="47"/>
      <c r="G517" s="47" t="s">
        <v>892</v>
      </c>
      <c r="H517" s="47" t="s">
        <v>117</v>
      </c>
      <c r="I517" s="47" t="s">
        <v>19</v>
      </c>
      <c r="J517" s="48"/>
      <c r="K517" s="47"/>
      <c r="L517" s="47"/>
      <c r="M517" s="47"/>
      <c r="N517" s="47"/>
      <c r="O517" s="47"/>
    </row>
    <row r="518" spans="1:15" x14ac:dyDescent="0.25">
      <c r="A518" s="47"/>
      <c r="B518" s="47"/>
      <c r="C518" s="47"/>
      <c r="D518" s="47"/>
      <c r="E518" s="47"/>
      <c r="F518" s="47"/>
      <c r="G518" s="47" t="s">
        <v>892</v>
      </c>
      <c r="H518" s="47" t="s">
        <v>116</v>
      </c>
      <c r="I518" s="47" t="s">
        <v>19</v>
      </c>
      <c r="J518" s="48"/>
      <c r="K518" s="47"/>
      <c r="L518" s="47"/>
      <c r="M518" s="47"/>
      <c r="N518" s="47"/>
      <c r="O518" s="47"/>
    </row>
    <row r="519" spans="1:15" x14ac:dyDescent="0.25">
      <c r="A519" s="47"/>
      <c r="B519" s="47"/>
      <c r="C519" s="47"/>
      <c r="D519" s="47"/>
      <c r="E519" s="47"/>
      <c r="F519" s="47"/>
      <c r="G519" s="47" t="s">
        <v>892</v>
      </c>
      <c r="H519" s="47" t="s">
        <v>115</v>
      </c>
      <c r="I519" s="47" t="s">
        <v>19</v>
      </c>
      <c r="J519" s="48"/>
      <c r="K519" s="47"/>
      <c r="L519" s="47"/>
      <c r="M519" s="47"/>
      <c r="N519" s="47"/>
      <c r="O519" s="47"/>
    </row>
    <row r="520" spans="1:15" x14ac:dyDescent="0.25">
      <c r="A520" s="47"/>
      <c r="B520" s="47"/>
      <c r="C520" s="47"/>
      <c r="D520" s="47"/>
      <c r="E520" s="47"/>
      <c r="F520" s="47"/>
      <c r="G520" s="47" t="s">
        <v>892</v>
      </c>
      <c r="H520" s="47" t="s">
        <v>114</v>
      </c>
      <c r="I520" s="47" t="s">
        <v>19</v>
      </c>
      <c r="J520" s="48"/>
      <c r="K520" s="47"/>
      <c r="L520" s="47"/>
      <c r="M520" s="47"/>
      <c r="N520" s="47"/>
      <c r="O520" s="47"/>
    </row>
    <row r="521" spans="1:15" x14ac:dyDescent="0.25">
      <c r="A521" s="47"/>
      <c r="B521" s="47"/>
      <c r="C521" s="47"/>
      <c r="D521" s="47"/>
      <c r="E521" s="47"/>
      <c r="F521" s="47"/>
      <c r="G521" s="47" t="s">
        <v>893</v>
      </c>
      <c r="H521" s="47" t="s">
        <v>113</v>
      </c>
      <c r="I521" s="47" t="s">
        <v>19</v>
      </c>
      <c r="J521" s="48"/>
      <c r="K521" s="47"/>
      <c r="L521" s="47"/>
      <c r="M521" s="47"/>
      <c r="N521" s="47"/>
      <c r="O521" s="47"/>
    </row>
    <row r="522" spans="1:15" x14ac:dyDescent="0.25">
      <c r="A522" s="47"/>
      <c r="B522" s="47"/>
      <c r="C522" s="47"/>
      <c r="D522" s="47"/>
      <c r="E522" s="47"/>
      <c r="F522" s="47"/>
      <c r="G522" s="47" t="s">
        <v>35</v>
      </c>
      <c r="H522" s="47" t="s">
        <v>112</v>
      </c>
      <c r="I522" s="47">
        <v>12.6</v>
      </c>
      <c r="J522" s="48"/>
      <c r="K522" s="47"/>
      <c r="L522" s="47"/>
      <c r="M522" s="47"/>
      <c r="N522" s="47"/>
      <c r="O522" s="47"/>
    </row>
    <row r="523" spans="1:15" x14ac:dyDescent="0.25">
      <c r="A523" s="47"/>
      <c r="B523" s="47"/>
      <c r="C523" s="47"/>
      <c r="D523" s="47"/>
      <c r="E523" s="47"/>
      <c r="F523" s="47"/>
      <c r="G523" s="47" t="s">
        <v>35</v>
      </c>
      <c r="H523" s="47" t="s">
        <v>111</v>
      </c>
      <c r="I523" s="47">
        <v>36.700000000000003</v>
      </c>
      <c r="J523" s="48"/>
      <c r="K523" s="47"/>
      <c r="L523" s="47"/>
      <c r="M523" s="47"/>
      <c r="N523" s="47"/>
      <c r="O523" s="47"/>
    </row>
    <row r="524" spans="1:15" x14ac:dyDescent="0.25">
      <c r="A524" s="47"/>
      <c r="B524" s="47"/>
      <c r="C524" s="47"/>
      <c r="D524" s="47"/>
      <c r="E524" s="47"/>
      <c r="F524" s="47"/>
      <c r="G524" s="47" t="s">
        <v>35</v>
      </c>
      <c r="H524" s="47" t="s">
        <v>110</v>
      </c>
      <c r="I524" s="47">
        <v>27</v>
      </c>
      <c r="J524" s="48"/>
      <c r="K524" s="47"/>
      <c r="L524" s="47"/>
      <c r="M524" s="47"/>
      <c r="N524" s="47"/>
      <c r="O524" s="47"/>
    </row>
    <row r="525" spans="1:15" x14ac:dyDescent="0.25">
      <c r="A525" s="47"/>
      <c r="B525" s="47"/>
      <c r="C525" s="47"/>
      <c r="D525" s="47"/>
      <c r="E525" s="47"/>
      <c r="F525" s="47"/>
      <c r="G525" s="47" t="s">
        <v>35</v>
      </c>
      <c r="H525" s="47" t="s">
        <v>109</v>
      </c>
      <c r="I525" s="47">
        <v>32.4</v>
      </c>
      <c r="J525" s="48"/>
      <c r="K525" s="47"/>
      <c r="L525" s="47"/>
      <c r="M525" s="47"/>
      <c r="N525" s="47"/>
      <c r="O525" s="47"/>
    </row>
    <row r="526" spans="1:15" x14ac:dyDescent="0.25">
      <c r="A526" s="47"/>
      <c r="B526" s="47"/>
      <c r="C526" s="47"/>
      <c r="D526" s="47"/>
      <c r="E526" s="47"/>
      <c r="F526" s="47"/>
      <c r="G526" s="47" t="s">
        <v>35</v>
      </c>
      <c r="H526" s="47" t="s">
        <v>108</v>
      </c>
      <c r="I526" s="47">
        <v>36</v>
      </c>
      <c r="J526" s="48"/>
      <c r="K526" s="47"/>
      <c r="L526" s="47"/>
      <c r="M526" s="47"/>
      <c r="N526" s="47"/>
      <c r="O526" s="47"/>
    </row>
    <row r="527" spans="1:15" x14ac:dyDescent="0.25">
      <c r="A527" s="47"/>
      <c r="B527" s="47"/>
      <c r="C527" s="47"/>
      <c r="D527" s="47"/>
      <c r="E527" s="47"/>
      <c r="F527" s="47"/>
      <c r="G527" s="47" t="s">
        <v>35</v>
      </c>
      <c r="H527" s="47" t="s">
        <v>107</v>
      </c>
      <c r="I527" s="47">
        <v>36.299999999999997</v>
      </c>
      <c r="J527" s="48"/>
      <c r="K527" s="47"/>
      <c r="L527" s="47"/>
      <c r="M527" s="47"/>
      <c r="N527" s="47"/>
      <c r="O527" s="47"/>
    </row>
    <row r="528" spans="1:15" x14ac:dyDescent="0.25">
      <c r="A528" s="47"/>
      <c r="B528" s="47"/>
      <c r="C528" s="47"/>
      <c r="D528" s="47"/>
      <c r="E528" s="47"/>
      <c r="F528" s="47"/>
      <c r="G528" s="47" t="s">
        <v>35</v>
      </c>
      <c r="H528" s="47" t="s">
        <v>834</v>
      </c>
      <c r="I528" s="47">
        <v>16.5</v>
      </c>
      <c r="J528" s="48"/>
      <c r="K528" s="47"/>
      <c r="L528" s="47"/>
      <c r="M528" s="47"/>
      <c r="N528" s="47"/>
      <c r="O528" s="47"/>
    </row>
    <row r="529" spans="1:15" x14ac:dyDescent="0.25">
      <c r="A529" s="47"/>
      <c r="B529" s="47"/>
      <c r="C529" s="47"/>
      <c r="D529" s="47"/>
      <c r="E529" s="47"/>
      <c r="F529" s="47"/>
      <c r="G529" s="47" t="s">
        <v>35</v>
      </c>
      <c r="H529" s="47" t="s">
        <v>106</v>
      </c>
      <c r="I529" s="47">
        <v>32.1</v>
      </c>
      <c r="J529" s="48"/>
      <c r="K529" s="47"/>
      <c r="L529" s="47"/>
      <c r="M529" s="47"/>
      <c r="N529" s="47"/>
      <c r="O529" s="47"/>
    </row>
    <row r="530" spans="1:15" x14ac:dyDescent="0.25">
      <c r="A530" s="47"/>
      <c r="B530" s="47"/>
      <c r="C530" s="47"/>
      <c r="D530" s="47"/>
      <c r="E530" s="47"/>
      <c r="F530" s="47"/>
      <c r="G530" s="47" t="s">
        <v>35</v>
      </c>
      <c r="H530" s="47" t="s">
        <v>105</v>
      </c>
      <c r="I530" s="47">
        <v>24.8</v>
      </c>
      <c r="J530" s="48"/>
      <c r="K530" s="47"/>
      <c r="L530" s="47"/>
      <c r="M530" s="47"/>
      <c r="N530" s="47"/>
      <c r="O530" s="47"/>
    </row>
    <row r="531" spans="1:15" x14ac:dyDescent="0.25">
      <c r="A531" s="47"/>
      <c r="B531" s="47"/>
      <c r="C531" s="47"/>
      <c r="D531" s="47"/>
      <c r="E531" s="47"/>
      <c r="F531" s="47"/>
      <c r="G531" s="47" t="s">
        <v>35</v>
      </c>
      <c r="H531" s="47" t="s">
        <v>104</v>
      </c>
      <c r="I531" s="47">
        <v>35.1</v>
      </c>
      <c r="J531" s="48"/>
      <c r="K531" s="47"/>
      <c r="L531" s="47"/>
      <c r="M531" s="47"/>
      <c r="N531" s="47"/>
      <c r="O531" s="47"/>
    </row>
    <row r="532" spans="1:15" x14ac:dyDescent="0.25">
      <c r="A532" s="47"/>
      <c r="B532" s="47"/>
      <c r="C532" s="47"/>
      <c r="D532" s="47"/>
      <c r="E532" s="47"/>
      <c r="F532" s="47"/>
      <c r="G532" s="47" t="s">
        <v>35</v>
      </c>
      <c r="H532" s="47" t="s">
        <v>103</v>
      </c>
      <c r="I532" s="47">
        <v>16.8</v>
      </c>
      <c r="J532" s="48"/>
      <c r="K532" s="47"/>
      <c r="L532" s="47"/>
      <c r="M532" s="47"/>
      <c r="N532" s="47"/>
      <c r="O532" s="47"/>
    </row>
    <row r="533" spans="1:15" x14ac:dyDescent="0.25">
      <c r="A533" s="47"/>
      <c r="B533" s="47"/>
      <c r="C533" s="47"/>
      <c r="D533" s="47"/>
      <c r="E533" s="47"/>
      <c r="F533" s="47"/>
      <c r="G533" s="47" t="s">
        <v>35</v>
      </c>
      <c r="H533" s="47" t="s">
        <v>102</v>
      </c>
      <c r="I533" s="47">
        <v>36.9</v>
      </c>
      <c r="J533" s="48"/>
      <c r="K533" s="47"/>
      <c r="L533" s="47"/>
      <c r="M533" s="47"/>
      <c r="N533" s="47"/>
      <c r="O533" s="47"/>
    </row>
    <row r="534" spans="1:15" x14ac:dyDescent="0.25">
      <c r="A534" s="47"/>
      <c r="B534" s="47"/>
      <c r="C534" s="47"/>
      <c r="D534" s="47"/>
      <c r="E534" s="47"/>
      <c r="F534" s="47"/>
      <c r="G534" s="47" t="s">
        <v>35</v>
      </c>
      <c r="H534" s="47" t="s">
        <v>101</v>
      </c>
      <c r="I534" s="47">
        <v>17.8</v>
      </c>
      <c r="J534" s="48"/>
      <c r="K534" s="47"/>
      <c r="L534" s="47"/>
      <c r="M534" s="47"/>
      <c r="N534" s="47"/>
      <c r="O534" s="47"/>
    </row>
    <row r="535" spans="1:15" x14ac:dyDescent="0.25">
      <c r="A535" s="47"/>
      <c r="B535" s="47"/>
      <c r="C535" s="47"/>
      <c r="D535" s="47"/>
      <c r="E535" s="47"/>
      <c r="F535" s="47"/>
      <c r="G535" s="47" t="s">
        <v>35</v>
      </c>
      <c r="H535" s="47" t="s">
        <v>100</v>
      </c>
      <c r="I535" s="47">
        <v>25.3</v>
      </c>
      <c r="J535" s="48"/>
      <c r="K535" s="47"/>
      <c r="L535" s="47"/>
      <c r="M535" s="47"/>
      <c r="N535" s="47"/>
      <c r="O535" s="47"/>
    </row>
    <row r="536" spans="1:15" x14ac:dyDescent="0.25">
      <c r="A536" s="47"/>
      <c r="B536" s="47"/>
      <c r="C536" s="47"/>
      <c r="D536" s="47"/>
      <c r="E536" s="47"/>
      <c r="F536" s="47"/>
      <c r="G536" s="47" t="s">
        <v>35</v>
      </c>
      <c r="H536" s="47" t="s">
        <v>99</v>
      </c>
      <c r="I536" s="47">
        <v>42</v>
      </c>
      <c r="J536" s="48"/>
      <c r="K536" s="47"/>
      <c r="L536" s="47"/>
      <c r="M536" s="47"/>
      <c r="N536" s="47"/>
      <c r="O536" s="47"/>
    </row>
    <row r="537" spans="1:15" x14ac:dyDescent="0.25">
      <c r="A537" s="47"/>
      <c r="B537" s="47"/>
      <c r="C537" s="47"/>
      <c r="D537" s="47"/>
      <c r="E537" s="47"/>
      <c r="F537" s="47"/>
      <c r="G537" s="47" t="s">
        <v>35</v>
      </c>
      <c r="H537" s="47" t="s">
        <v>98</v>
      </c>
      <c r="I537" s="47">
        <v>29.5</v>
      </c>
      <c r="J537" s="48"/>
      <c r="K537" s="47"/>
      <c r="L537" s="47"/>
      <c r="M537" s="47"/>
      <c r="N537" s="47"/>
      <c r="O537" s="47"/>
    </row>
    <row r="538" spans="1:15" x14ac:dyDescent="0.25">
      <c r="A538" s="47"/>
      <c r="B538" s="47"/>
      <c r="C538" s="47"/>
      <c r="D538" s="47"/>
      <c r="E538" s="47"/>
      <c r="F538" s="47"/>
      <c r="G538" s="47" t="s">
        <v>35</v>
      </c>
      <c r="H538" s="47" t="s">
        <v>97</v>
      </c>
      <c r="I538" s="47">
        <v>36</v>
      </c>
      <c r="J538" s="48"/>
      <c r="K538" s="47"/>
      <c r="L538" s="47"/>
      <c r="M538" s="47"/>
      <c r="N538" s="47"/>
      <c r="O538" s="47"/>
    </row>
    <row r="539" spans="1:15" x14ac:dyDescent="0.25">
      <c r="A539" s="47"/>
      <c r="B539" s="47"/>
      <c r="C539" s="47"/>
      <c r="D539" s="47"/>
      <c r="E539" s="47"/>
      <c r="F539" s="47"/>
      <c r="G539" s="47" t="s">
        <v>35</v>
      </c>
      <c r="H539" s="47" t="s">
        <v>96</v>
      </c>
      <c r="I539" s="47">
        <v>10.1</v>
      </c>
      <c r="J539" s="48"/>
      <c r="K539" s="47"/>
      <c r="L539" s="47"/>
      <c r="M539" s="47"/>
      <c r="N539" s="47"/>
      <c r="O539" s="47"/>
    </row>
    <row r="540" spans="1:15" x14ac:dyDescent="0.25">
      <c r="A540" s="47"/>
      <c r="B540" s="47"/>
      <c r="C540" s="47"/>
      <c r="D540" s="47"/>
      <c r="E540" s="47"/>
      <c r="F540" s="47"/>
      <c r="G540" s="47" t="s">
        <v>35</v>
      </c>
      <c r="H540" s="47" t="s">
        <v>95</v>
      </c>
      <c r="I540" s="47">
        <v>24.1</v>
      </c>
      <c r="J540" s="48"/>
      <c r="K540" s="47"/>
      <c r="L540" s="47"/>
      <c r="M540" s="47"/>
      <c r="N540" s="47"/>
      <c r="O540" s="47"/>
    </row>
    <row r="541" spans="1:15" x14ac:dyDescent="0.25">
      <c r="A541" s="47"/>
      <c r="B541" s="47"/>
      <c r="C541" s="47"/>
      <c r="D541" s="47"/>
      <c r="E541" s="47"/>
      <c r="F541" s="47"/>
      <c r="G541" s="47" t="s">
        <v>35</v>
      </c>
      <c r="H541" s="47" t="s">
        <v>94</v>
      </c>
      <c r="I541" s="47">
        <v>26.2</v>
      </c>
      <c r="J541" s="48"/>
      <c r="K541" s="47"/>
      <c r="L541" s="47"/>
      <c r="M541" s="47"/>
      <c r="N541" s="47"/>
      <c r="O541" s="47"/>
    </row>
    <row r="542" spans="1:15" x14ac:dyDescent="0.25">
      <c r="A542" s="47"/>
      <c r="B542" s="47"/>
      <c r="C542" s="47"/>
      <c r="D542" s="47"/>
      <c r="E542" s="47"/>
      <c r="F542" s="47"/>
      <c r="G542" s="47" t="s">
        <v>35</v>
      </c>
      <c r="H542" s="47" t="s">
        <v>93</v>
      </c>
      <c r="I542" s="47">
        <v>28.4</v>
      </c>
      <c r="J542" s="48"/>
      <c r="K542" s="47"/>
      <c r="L542" s="47"/>
      <c r="M542" s="47"/>
      <c r="N542" s="47"/>
      <c r="O542" s="47"/>
    </row>
    <row r="543" spans="1:15" x14ac:dyDescent="0.25">
      <c r="A543" s="47"/>
      <c r="B543" s="47"/>
      <c r="C543" s="47"/>
      <c r="D543" s="47"/>
      <c r="E543" s="47"/>
      <c r="F543" s="47"/>
      <c r="G543" s="47" t="s">
        <v>35</v>
      </c>
      <c r="H543" s="47" t="s">
        <v>92</v>
      </c>
      <c r="I543" s="47">
        <v>29.2</v>
      </c>
      <c r="J543" s="48"/>
      <c r="K543" s="47"/>
      <c r="L543" s="47"/>
      <c r="M543" s="47"/>
      <c r="N543" s="47"/>
      <c r="O543" s="47"/>
    </row>
    <row r="544" spans="1:15" x14ac:dyDescent="0.25">
      <c r="A544" s="47"/>
      <c r="B544" s="47"/>
      <c r="C544" s="47"/>
      <c r="D544" s="47"/>
      <c r="E544" s="47"/>
      <c r="F544" s="47"/>
      <c r="G544" s="47" t="s">
        <v>35</v>
      </c>
      <c r="H544" s="47" t="s">
        <v>91</v>
      </c>
      <c r="I544" s="47">
        <v>31.8</v>
      </c>
      <c r="J544" s="48"/>
      <c r="K544" s="47"/>
      <c r="L544" s="47"/>
      <c r="M544" s="47"/>
      <c r="N544" s="47"/>
      <c r="O544" s="47"/>
    </row>
    <row r="545" spans="1:15" x14ac:dyDescent="0.25">
      <c r="A545" s="47"/>
      <c r="B545" s="47"/>
      <c r="C545" s="47"/>
      <c r="D545" s="47"/>
      <c r="E545" s="47"/>
      <c r="F545" s="47"/>
      <c r="G545" s="47" t="s">
        <v>35</v>
      </c>
      <c r="H545" s="47" t="s">
        <v>90</v>
      </c>
      <c r="I545" s="47">
        <v>31.5</v>
      </c>
      <c r="J545" s="48"/>
      <c r="K545" s="47"/>
      <c r="L545" s="47"/>
      <c r="M545" s="47"/>
      <c r="N545" s="47"/>
      <c r="O545" s="47"/>
    </row>
    <row r="546" spans="1:15" x14ac:dyDescent="0.25">
      <c r="A546" s="47"/>
      <c r="B546" s="47"/>
      <c r="C546" s="47"/>
      <c r="D546" s="47"/>
      <c r="E546" s="47"/>
      <c r="F546" s="47"/>
      <c r="G546" s="47" t="s">
        <v>35</v>
      </c>
      <c r="H546" s="47" t="s">
        <v>89</v>
      </c>
      <c r="I546" s="47">
        <v>24.5</v>
      </c>
      <c r="J546" s="48"/>
      <c r="K546" s="47"/>
      <c r="L546" s="47"/>
      <c r="M546" s="47"/>
      <c r="N546" s="47"/>
      <c r="O546" s="47"/>
    </row>
    <row r="547" spans="1:15" x14ac:dyDescent="0.25">
      <c r="A547" s="47"/>
      <c r="B547" s="47"/>
      <c r="C547" s="47"/>
      <c r="D547" s="47"/>
      <c r="E547" s="47"/>
      <c r="F547" s="47"/>
      <c r="G547" s="47" t="s">
        <v>35</v>
      </c>
      <c r="H547" s="47" t="s">
        <v>88</v>
      </c>
      <c r="I547" s="47">
        <v>41.5</v>
      </c>
      <c r="J547" s="48"/>
      <c r="K547" s="47"/>
      <c r="L547" s="47"/>
      <c r="M547" s="47"/>
      <c r="N547" s="47"/>
      <c r="O547" s="47"/>
    </row>
    <row r="548" spans="1:15" x14ac:dyDescent="0.25">
      <c r="A548" s="47"/>
      <c r="B548" s="47"/>
      <c r="C548" s="47"/>
      <c r="D548" s="47"/>
      <c r="E548" s="47"/>
      <c r="F548" s="47"/>
      <c r="G548" s="47" t="s">
        <v>35</v>
      </c>
      <c r="H548" s="47" t="s">
        <v>87</v>
      </c>
      <c r="I548" s="47">
        <v>49</v>
      </c>
      <c r="J548" s="48"/>
      <c r="K548" s="47"/>
      <c r="L548" s="47"/>
      <c r="M548" s="47"/>
      <c r="N548" s="47"/>
      <c r="O548" s="47"/>
    </row>
    <row r="549" spans="1:15" x14ac:dyDescent="0.25">
      <c r="A549" s="47"/>
      <c r="B549" s="47"/>
      <c r="C549" s="47"/>
      <c r="D549" s="47"/>
      <c r="E549" s="47"/>
      <c r="F549" s="47"/>
      <c r="G549" s="47" t="s">
        <v>35</v>
      </c>
      <c r="H549" s="47" t="s">
        <v>86</v>
      </c>
      <c r="I549" s="47">
        <v>19.600000000000001</v>
      </c>
      <c r="J549" s="48"/>
      <c r="K549" s="47"/>
      <c r="L549" s="47"/>
      <c r="M549" s="47"/>
      <c r="N549" s="47"/>
      <c r="O549" s="47"/>
    </row>
    <row r="550" spans="1:15" x14ac:dyDescent="0.25">
      <c r="A550" s="47"/>
      <c r="B550" s="47"/>
      <c r="C550" s="47"/>
      <c r="D550" s="47"/>
      <c r="E550" s="47"/>
      <c r="F550" s="47"/>
      <c r="G550" s="47" t="s">
        <v>35</v>
      </c>
      <c r="H550" s="47" t="s">
        <v>85</v>
      </c>
      <c r="I550" s="47">
        <v>41.1</v>
      </c>
      <c r="J550" s="48"/>
      <c r="K550" s="47"/>
      <c r="L550" s="47"/>
      <c r="M550" s="47"/>
      <c r="N550" s="47"/>
      <c r="O550" s="47"/>
    </row>
    <row r="551" spans="1:15" x14ac:dyDescent="0.25">
      <c r="A551" s="47"/>
      <c r="B551" s="47"/>
      <c r="C551" s="47"/>
      <c r="D551" s="47"/>
      <c r="E551" s="47"/>
      <c r="F551" s="47"/>
      <c r="G551" s="47" t="s">
        <v>35</v>
      </c>
      <c r="H551" s="47" t="s">
        <v>84</v>
      </c>
      <c r="I551" s="47">
        <v>43.4</v>
      </c>
      <c r="J551" s="48"/>
      <c r="K551" s="47"/>
      <c r="L551" s="47"/>
      <c r="M551" s="47"/>
      <c r="N551" s="47"/>
      <c r="O551" s="47"/>
    </row>
    <row r="552" spans="1:15" x14ac:dyDescent="0.25">
      <c r="A552" s="47"/>
      <c r="B552" s="47"/>
      <c r="C552" s="47"/>
      <c r="D552" s="47"/>
      <c r="E552" s="47"/>
      <c r="F552" s="47"/>
      <c r="G552" s="47" t="s">
        <v>35</v>
      </c>
      <c r="H552" s="47" t="s">
        <v>835</v>
      </c>
      <c r="I552" s="47">
        <v>16.8</v>
      </c>
      <c r="J552" s="48"/>
      <c r="K552" s="47"/>
      <c r="L552" s="47"/>
      <c r="M552" s="47"/>
      <c r="N552" s="47"/>
      <c r="O552" s="47"/>
    </row>
    <row r="553" spans="1:15" x14ac:dyDescent="0.25">
      <c r="A553" s="47"/>
      <c r="B553" s="47"/>
      <c r="C553" s="47"/>
      <c r="D553" s="47"/>
      <c r="E553" s="47"/>
      <c r="F553" s="47"/>
      <c r="G553" s="47" t="s">
        <v>35</v>
      </c>
      <c r="H553" s="47" t="s">
        <v>836</v>
      </c>
      <c r="I553" s="47">
        <v>20.399999999999999</v>
      </c>
      <c r="J553" s="48"/>
      <c r="K553" s="47"/>
      <c r="L553" s="47"/>
      <c r="M553" s="47"/>
      <c r="N553" s="47"/>
      <c r="O553" s="47"/>
    </row>
    <row r="554" spans="1:15" x14ac:dyDescent="0.25">
      <c r="A554" s="47"/>
      <c r="B554" s="47"/>
      <c r="C554" s="47"/>
      <c r="D554" s="47"/>
      <c r="E554" s="47"/>
      <c r="F554" s="47"/>
      <c r="G554" s="47" t="s">
        <v>35</v>
      </c>
      <c r="H554" s="47" t="s">
        <v>83</v>
      </c>
      <c r="I554" s="47">
        <v>21.9</v>
      </c>
      <c r="J554" s="48"/>
      <c r="K554" s="47"/>
      <c r="L554" s="47"/>
      <c r="M554" s="47"/>
      <c r="N554" s="47"/>
      <c r="O554" s="47"/>
    </row>
    <row r="555" spans="1:15" x14ac:dyDescent="0.25">
      <c r="A555" s="47"/>
      <c r="B555" s="47"/>
      <c r="C555" s="47"/>
      <c r="D555" s="47"/>
      <c r="E555" s="47"/>
      <c r="F555" s="47"/>
      <c r="G555" s="47" t="s">
        <v>35</v>
      </c>
      <c r="H555" s="47" t="s">
        <v>82</v>
      </c>
      <c r="I555" s="47">
        <v>23.5</v>
      </c>
      <c r="J555" s="48"/>
      <c r="K555" s="47"/>
      <c r="L555" s="47"/>
      <c r="M555" s="47"/>
      <c r="N555" s="47"/>
      <c r="O555" s="47"/>
    </row>
    <row r="556" spans="1:15" x14ac:dyDescent="0.25">
      <c r="A556" s="47"/>
      <c r="B556" s="47"/>
      <c r="C556" s="47"/>
      <c r="D556" s="47"/>
      <c r="E556" s="47"/>
      <c r="F556" s="47"/>
      <c r="G556" s="47" t="s">
        <v>35</v>
      </c>
      <c r="H556" s="47" t="s">
        <v>81</v>
      </c>
      <c r="I556" s="47">
        <v>31</v>
      </c>
      <c r="J556" s="48"/>
      <c r="K556" s="47"/>
      <c r="L556" s="47"/>
      <c r="M556" s="47"/>
      <c r="N556" s="47"/>
      <c r="O556" s="47"/>
    </row>
    <row r="557" spans="1:15" x14ac:dyDescent="0.25">
      <c r="A557" s="47"/>
      <c r="B557" s="47"/>
      <c r="C557" s="47"/>
      <c r="D557" s="47"/>
      <c r="E557" s="47"/>
      <c r="F557" s="47"/>
      <c r="G557" s="47" t="s">
        <v>35</v>
      </c>
      <c r="H557" s="47" t="s">
        <v>80</v>
      </c>
      <c r="I557" s="47">
        <v>34</v>
      </c>
      <c r="J557" s="48"/>
      <c r="K557" s="47"/>
      <c r="L557" s="47"/>
      <c r="M557" s="47"/>
      <c r="N557" s="47"/>
      <c r="O557" s="47"/>
    </row>
    <row r="558" spans="1:15" x14ac:dyDescent="0.25">
      <c r="A558" s="47"/>
      <c r="B558" s="47"/>
      <c r="C558" s="47"/>
      <c r="D558" s="47"/>
      <c r="E558" s="47"/>
      <c r="F558" s="47"/>
      <c r="G558" s="47" t="s">
        <v>35</v>
      </c>
      <c r="H558" s="47" t="s">
        <v>79</v>
      </c>
      <c r="I558" s="47">
        <v>23.5</v>
      </c>
      <c r="J558" s="48"/>
      <c r="K558" s="47"/>
      <c r="L558" s="47"/>
      <c r="M558" s="47"/>
      <c r="N558" s="47"/>
      <c r="O558" s="47"/>
    </row>
    <row r="559" spans="1:15" x14ac:dyDescent="0.25">
      <c r="A559" s="47"/>
      <c r="B559" s="47"/>
      <c r="C559" s="47"/>
      <c r="D559" s="47"/>
      <c r="E559" s="47"/>
      <c r="F559" s="47"/>
      <c r="G559" s="47" t="s">
        <v>35</v>
      </c>
      <c r="H559" s="47" t="s">
        <v>837</v>
      </c>
      <c r="I559" s="47">
        <v>18.5</v>
      </c>
      <c r="J559" s="48"/>
      <c r="K559" s="47"/>
      <c r="L559" s="47"/>
      <c r="M559" s="47"/>
      <c r="N559" s="47"/>
      <c r="O559" s="47"/>
    </row>
    <row r="560" spans="1:15" x14ac:dyDescent="0.25">
      <c r="A560" s="47"/>
      <c r="B560" s="47"/>
      <c r="C560" s="47"/>
      <c r="D560" s="47"/>
      <c r="E560" s="47"/>
      <c r="F560" s="47"/>
      <c r="G560" s="47" t="s">
        <v>35</v>
      </c>
      <c r="H560" s="47" t="s">
        <v>78</v>
      </c>
      <c r="I560" s="47">
        <v>26.9</v>
      </c>
      <c r="J560" s="48"/>
      <c r="K560" s="47"/>
      <c r="L560" s="47"/>
      <c r="M560" s="47"/>
      <c r="N560" s="47"/>
      <c r="O560" s="47"/>
    </row>
    <row r="561" spans="1:15" x14ac:dyDescent="0.25">
      <c r="A561" s="47"/>
      <c r="B561" s="47"/>
      <c r="C561" s="47"/>
      <c r="D561" s="47"/>
      <c r="E561" s="47"/>
      <c r="F561" s="47"/>
      <c r="G561" s="47" t="s">
        <v>35</v>
      </c>
      <c r="H561" s="47" t="s">
        <v>77</v>
      </c>
      <c r="I561" s="47">
        <v>42</v>
      </c>
      <c r="J561" s="48"/>
      <c r="K561" s="47"/>
      <c r="L561" s="47"/>
      <c r="M561" s="47"/>
      <c r="N561" s="47"/>
      <c r="O561" s="47"/>
    </row>
    <row r="562" spans="1:15" x14ac:dyDescent="0.25">
      <c r="A562" s="47"/>
      <c r="B562" s="47"/>
      <c r="C562" s="47"/>
      <c r="D562" s="47"/>
      <c r="E562" s="47"/>
      <c r="F562" s="47"/>
      <c r="G562" s="47" t="s">
        <v>35</v>
      </c>
      <c r="H562" s="47" t="s">
        <v>76</v>
      </c>
      <c r="I562" s="47">
        <v>30</v>
      </c>
      <c r="J562" s="48"/>
      <c r="K562" s="47"/>
      <c r="L562" s="47"/>
      <c r="M562" s="47"/>
      <c r="N562" s="47"/>
      <c r="O562" s="47"/>
    </row>
    <row r="563" spans="1:15" x14ac:dyDescent="0.25">
      <c r="A563" s="47"/>
      <c r="B563" s="47"/>
      <c r="C563" s="47"/>
      <c r="D563" s="47"/>
      <c r="E563" s="47"/>
      <c r="F563" s="47"/>
      <c r="G563" s="47" t="s">
        <v>35</v>
      </c>
      <c r="H563" s="47" t="s">
        <v>75</v>
      </c>
      <c r="I563" s="47">
        <v>23.4</v>
      </c>
      <c r="J563" s="48"/>
      <c r="K563" s="47"/>
      <c r="L563" s="47"/>
      <c r="M563" s="47"/>
      <c r="N563" s="47"/>
      <c r="O563" s="47"/>
    </row>
    <row r="564" spans="1:15" x14ac:dyDescent="0.25">
      <c r="A564" s="47"/>
      <c r="B564" s="47"/>
      <c r="C564" s="47"/>
      <c r="D564" s="47"/>
      <c r="E564" s="47"/>
      <c r="F564" s="47"/>
      <c r="G564" s="47" t="s">
        <v>35</v>
      </c>
      <c r="H564" s="47" t="s">
        <v>838</v>
      </c>
      <c r="I564" s="47">
        <v>23.8</v>
      </c>
      <c r="J564" s="48"/>
      <c r="K564" s="47"/>
      <c r="L564" s="47"/>
      <c r="M564" s="47"/>
      <c r="N564" s="47"/>
      <c r="O564" s="47"/>
    </row>
    <row r="565" spans="1:15" x14ac:dyDescent="0.25">
      <c r="A565" s="47"/>
      <c r="B565" s="47"/>
      <c r="C565" s="47"/>
      <c r="D565" s="47"/>
      <c r="E565" s="47"/>
      <c r="F565" s="47"/>
      <c r="G565" s="47" t="s">
        <v>35</v>
      </c>
      <c r="H565" s="47" t="s">
        <v>74</v>
      </c>
      <c r="I565" s="47">
        <v>19.3</v>
      </c>
      <c r="J565" s="48"/>
      <c r="K565" s="47"/>
      <c r="L565" s="47"/>
      <c r="M565" s="47"/>
      <c r="N565" s="47"/>
      <c r="O565" s="47"/>
    </row>
    <row r="566" spans="1:15" x14ac:dyDescent="0.25">
      <c r="A566" s="47"/>
      <c r="B566" s="47"/>
      <c r="C566" s="47"/>
      <c r="D566" s="47"/>
      <c r="E566" s="47"/>
      <c r="F566" s="47"/>
      <c r="G566" s="47" t="s">
        <v>35</v>
      </c>
      <c r="H566" s="47" t="s">
        <v>73</v>
      </c>
      <c r="I566" s="47">
        <v>20.8</v>
      </c>
      <c r="J566" s="48"/>
      <c r="K566" s="47"/>
      <c r="L566" s="47"/>
      <c r="M566" s="47"/>
      <c r="N566" s="47"/>
      <c r="O566" s="47"/>
    </row>
    <row r="567" spans="1:15" x14ac:dyDescent="0.25">
      <c r="A567" s="47"/>
      <c r="B567" s="47"/>
      <c r="C567" s="47"/>
      <c r="D567" s="47"/>
      <c r="E567" s="47"/>
      <c r="F567" s="47"/>
      <c r="G567" s="47" t="s">
        <v>35</v>
      </c>
      <c r="H567" s="47" t="s">
        <v>72</v>
      </c>
      <c r="I567" s="47">
        <v>23</v>
      </c>
      <c r="J567" s="48"/>
      <c r="K567" s="47"/>
      <c r="L567" s="47"/>
      <c r="M567" s="47"/>
      <c r="N567" s="47"/>
      <c r="O567" s="47"/>
    </row>
    <row r="568" spans="1:15" x14ac:dyDescent="0.25">
      <c r="A568" s="47"/>
      <c r="B568" s="47"/>
      <c r="C568" s="47"/>
      <c r="D568" s="47"/>
      <c r="E568" s="47"/>
      <c r="F568" s="47"/>
      <c r="G568" s="47" t="s">
        <v>35</v>
      </c>
      <c r="H568" s="47" t="s">
        <v>839</v>
      </c>
      <c r="I568" s="47">
        <v>32.200000000000003</v>
      </c>
      <c r="J568" s="48"/>
      <c r="K568" s="47"/>
      <c r="L568" s="47"/>
      <c r="M568" s="47"/>
      <c r="N568" s="47"/>
      <c r="O568" s="47"/>
    </row>
    <row r="569" spans="1:15" x14ac:dyDescent="0.25">
      <c r="A569" s="47"/>
      <c r="B569" s="47"/>
      <c r="C569" s="47"/>
      <c r="D569" s="47"/>
      <c r="E569" s="47"/>
      <c r="F569" s="47"/>
      <c r="G569" s="47" t="s">
        <v>35</v>
      </c>
      <c r="H569" s="47" t="s">
        <v>71</v>
      </c>
      <c r="I569" s="47">
        <v>13.8</v>
      </c>
      <c r="J569" s="48"/>
      <c r="K569" s="47"/>
      <c r="L569" s="47"/>
      <c r="M569" s="47"/>
      <c r="N569" s="47"/>
      <c r="O569" s="47"/>
    </row>
    <row r="570" spans="1:15" x14ac:dyDescent="0.25">
      <c r="A570" s="47"/>
      <c r="B570" s="47"/>
      <c r="C570" s="47"/>
      <c r="D570" s="47"/>
      <c r="E570" s="47"/>
      <c r="F570" s="47"/>
      <c r="G570" s="47" t="s">
        <v>35</v>
      </c>
      <c r="H570" s="47" t="s">
        <v>70</v>
      </c>
      <c r="I570" s="47">
        <v>34</v>
      </c>
      <c r="J570" s="48"/>
      <c r="K570" s="47"/>
      <c r="L570" s="47"/>
      <c r="M570" s="47"/>
      <c r="N570" s="47"/>
      <c r="O570" s="47"/>
    </row>
    <row r="571" spans="1:15" x14ac:dyDescent="0.25">
      <c r="A571" s="47"/>
      <c r="B571" s="47"/>
      <c r="C571" s="47"/>
      <c r="D571" s="47"/>
      <c r="E571" s="47"/>
      <c r="F571" s="47"/>
      <c r="G571" s="47" t="s">
        <v>35</v>
      </c>
      <c r="H571" s="47" t="s">
        <v>69</v>
      </c>
      <c r="I571" s="47">
        <v>25</v>
      </c>
      <c r="J571" s="48"/>
      <c r="K571" s="47"/>
      <c r="L571" s="47"/>
      <c r="M571" s="47"/>
      <c r="N571" s="47"/>
      <c r="O571" s="47"/>
    </row>
    <row r="572" spans="1:15" x14ac:dyDescent="0.25">
      <c r="A572" s="47"/>
      <c r="B572" s="47"/>
      <c r="C572" s="47"/>
      <c r="D572" s="47"/>
      <c r="E572" s="47"/>
      <c r="F572" s="47"/>
      <c r="G572" s="47" t="s">
        <v>35</v>
      </c>
      <c r="H572" s="47" t="s">
        <v>68</v>
      </c>
      <c r="I572" s="47">
        <v>39</v>
      </c>
      <c r="J572" s="48"/>
      <c r="K572" s="47"/>
      <c r="L572" s="47"/>
      <c r="M572" s="47"/>
      <c r="N572" s="47"/>
      <c r="O572" s="47"/>
    </row>
    <row r="573" spans="1:15" x14ac:dyDescent="0.25">
      <c r="A573" s="47"/>
      <c r="B573" s="47"/>
      <c r="C573" s="47"/>
      <c r="D573" s="47"/>
      <c r="E573" s="47"/>
      <c r="F573" s="47"/>
      <c r="G573" s="47" t="s">
        <v>35</v>
      </c>
      <c r="H573" s="47" t="s">
        <v>67</v>
      </c>
      <c r="I573" s="47">
        <v>12.1</v>
      </c>
      <c r="J573" s="48"/>
      <c r="K573" s="47"/>
      <c r="L573" s="47"/>
      <c r="M573" s="47"/>
      <c r="N573" s="47"/>
      <c r="O573" s="47"/>
    </row>
    <row r="574" spans="1:15" x14ac:dyDescent="0.25">
      <c r="A574" s="47"/>
      <c r="B574" s="47"/>
      <c r="C574" s="47"/>
      <c r="D574" s="47"/>
      <c r="E574" s="47"/>
      <c r="F574" s="47"/>
      <c r="G574" s="47" t="s">
        <v>35</v>
      </c>
      <c r="H574" s="47" t="s">
        <v>66</v>
      </c>
      <c r="I574" s="47">
        <v>28.4</v>
      </c>
      <c r="J574" s="48"/>
      <c r="K574" s="47"/>
      <c r="L574" s="47"/>
      <c r="M574" s="47"/>
      <c r="N574" s="47"/>
      <c r="O574" s="47"/>
    </row>
    <row r="575" spans="1:15" x14ac:dyDescent="0.25">
      <c r="A575" s="47"/>
      <c r="B575" s="47"/>
      <c r="C575" s="47"/>
      <c r="D575" s="47"/>
      <c r="E575" s="47"/>
      <c r="F575" s="47"/>
      <c r="G575" s="47" t="s">
        <v>35</v>
      </c>
      <c r="H575" s="47" t="s">
        <v>65</v>
      </c>
      <c r="I575" s="47">
        <v>19</v>
      </c>
      <c r="J575" s="48"/>
      <c r="K575" s="47"/>
      <c r="L575" s="47"/>
      <c r="M575" s="47"/>
      <c r="N575" s="47"/>
      <c r="O575" s="47"/>
    </row>
    <row r="576" spans="1:15" x14ac:dyDescent="0.25">
      <c r="A576" s="47"/>
      <c r="B576" s="47"/>
      <c r="C576" s="47"/>
      <c r="D576" s="47"/>
      <c r="E576" s="47"/>
      <c r="F576" s="47"/>
      <c r="G576" s="47" t="s">
        <v>35</v>
      </c>
      <c r="H576" s="47" t="s">
        <v>64</v>
      </c>
      <c r="I576" s="47">
        <v>29.7</v>
      </c>
      <c r="J576" s="48"/>
      <c r="K576" s="47"/>
      <c r="L576" s="47"/>
      <c r="M576" s="47"/>
      <c r="N576" s="47"/>
      <c r="O576" s="47"/>
    </row>
    <row r="577" spans="1:15" x14ac:dyDescent="0.25">
      <c r="A577" s="47"/>
      <c r="B577" s="47"/>
      <c r="C577" s="47"/>
      <c r="D577" s="47"/>
      <c r="E577" s="47"/>
      <c r="F577" s="47"/>
      <c r="G577" s="47" t="s">
        <v>35</v>
      </c>
      <c r="H577" s="47" t="s">
        <v>63</v>
      </c>
      <c r="I577" s="47">
        <v>17.399999999999999</v>
      </c>
      <c r="J577" s="48"/>
      <c r="K577" s="47"/>
      <c r="L577" s="47"/>
      <c r="M577" s="47"/>
      <c r="N577" s="47"/>
      <c r="O577" s="47"/>
    </row>
    <row r="578" spans="1:15" x14ac:dyDescent="0.25">
      <c r="A578" s="47"/>
      <c r="B578" s="47"/>
      <c r="C578" s="47"/>
      <c r="D578" s="47"/>
      <c r="E578" s="47"/>
      <c r="F578" s="47"/>
      <c r="G578" s="47" t="s">
        <v>35</v>
      </c>
      <c r="H578" s="47" t="s">
        <v>62</v>
      </c>
      <c r="I578" s="47">
        <v>41.2</v>
      </c>
      <c r="J578" s="48"/>
      <c r="K578" s="47"/>
      <c r="L578" s="47"/>
      <c r="M578" s="47"/>
      <c r="N578" s="47"/>
      <c r="O578" s="47"/>
    </row>
    <row r="579" spans="1:15" x14ac:dyDescent="0.25">
      <c r="A579" s="47"/>
      <c r="B579" s="47"/>
      <c r="C579" s="47"/>
      <c r="D579" s="47"/>
      <c r="E579" s="47"/>
      <c r="F579" s="47"/>
      <c r="G579" s="47" t="s">
        <v>35</v>
      </c>
      <c r="H579" s="47" t="s">
        <v>61</v>
      </c>
      <c r="I579" s="47">
        <v>11.2</v>
      </c>
      <c r="J579" s="48"/>
      <c r="K579" s="47"/>
      <c r="L579" s="47"/>
      <c r="M579" s="47"/>
      <c r="N579" s="47"/>
      <c r="O579" s="47"/>
    </row>
    <row r="580" spans="1:15" x14ac:dyDescent="0.25">
      <c r="A580" s="47"/>
      <c r="B580" s="47"/>
      <c r="C580" s="47"/>
      <c r="D580" s="47"/>
      <c r="E580" s="47"/>
      <c r="F580" s="47"/>
      <c r="G580" s="47" t="s">
        <v>35</v>
      </c>
      <c r="H580" s="47" t="s">
        <v>840</v>
      </c>
      <c r="I580" s="47">
        <v>24</v>
      </c>
      <c r="J580" s="48"/>
      <c r="K580" s="47"/>
      <c r="L580" s="47"/>
      <c r="M580" s="47"/>
      <c r="N580" s="47"/>
      <c r="O580" s="47"/>
    </row>
    <row r="581" spans="1:15" x14ac:dyDescent="0.25">
      <c r="A581" s="47"/>
      <c r="B581" s="47"/>
      <c r="C581" s="47"/>
      <c r="D581" s="47"/>
      <c r="E581" s="47"/>
      <c r="F581" s="47"/>
      <c r="G581" s="47" t="s">
        <v>35</v>
      </c>
      <c r="H581" s="47" t="s">
        <v>60</v>
      </c>
      <c r="I581" s="47">
        <v>13</v>
      </c>
      <c r="J581" s="48"/>
      <c r="K581" s="47"/>
      <c r="L581" s="47"/>
      <c r="M581" s="47"/>
      <c r="N581" s="47"/>
      <c r="O581" s="47"/>
    </row>
    <row r="582" spans="1:15" x14ac:dyDescent="0.25">
      <c r="A582" s="47"/>
      <c r="B582" s="47"/>
      <c r="C582" s="47"/>
      <c r="D582" s="47"/>
      <c r="E582" s="47"/>
      <c r="F582" s="47"/>
      <c r="G582" s="47" t="s">
        <v>35</v>
      </c>
      <c r="H582" s="47" t="s">
        <v>59</v>
      </c>
      <c r="I582" s="47">
        <v>28</v>
      </c>
      <c r="J582" s="48"/>
      <c r="K582" s="47"/>
      <c r="L582" s="47"/>
      <c r="M582" s="47"/>
      <c r="N582" s="47"/>
      <c r="O582" s="47"/>
    </row>
    <row r="583" spans="1:15" x14ac:dyDescent="0.25">
      <c r="A583" s="47"/>
      <c r="B583" s="47"/>
      <c r="C583" s="47"/>
      <c r="D583" s="47"/>
      <c r="E583" s="47"/>
      <c r="F583" s="47"/>
      <c r="G583" s="47" t="s">
        <v>35</v>
      </c>
      <c r="H583" s="47" t="s">
        <v>58</v>
      </c>
      <c r="I583" s="47">
        <v>23.1</v>
      </c>
      <c r="J583" s="48"/>
      <c r="K583" s="47"/>
      <c r="L583" s="47"/>
      <c r="M583" s="47"/>
      <c r="N583" s="47"/>
      <c r="O583" s="47"/>
    </row>
    <row r="584" spans="1:15" x14ac:dyDescent="0.25">
      <c r="A584" s="47"/>
      <c r="B584" s="47"/>
      <c r="C584" s="47"/>
      <c r="D584" s="47"/>
      <c r="E584" s="47"/>
      <c r="F584" s="47"/>
      <c r="G584" s="47" t="s">
        <v>35</v>
      </c>
      <c r="H584" s="47" t="s">
        <v>57</v>
      </c>
      <c r="I584" s="47">
        <v>32</v>
      </c>
      <c r="J584" s="48"/>
      <c r="K584" s="47"/>
      <c r="L584" s="47"/>
      <c r="M584" s="47"/>
      <c r="N584" s="47"/>
      <c r="O584" s="47"/>
    </row>
    <row r="585" spans="1:15" x14ac:dyDescent="0.25">
      <c r="A585" s="47"/>
      <c r="B585" s="47"/>
      <c r="C585" s="47"/>
      <c r="D585" s="47"/>
      <c r="E585" s="47"/>
      <c r="F585" s="47"/>
      <c r="G585" s="47" t="s">
        <v>35</v>
      </c>
      <c r="H585" s="47" t="s">
        <v>56</v>
      </c>
      <c r="I585" s="47">
        <v>17</v>
      </c>
      <c r="J585" s="48"/>
      <c r="K585" s="47"/>
      <c r="L585" s="47"/>
      <c r="M585" s="47"/>
      <c r="N585" s="47"/>
      <c r="O585" s="47"/>
    </row>
    <row r="586" spans="1:15" x14ac:dyDescent="0.25">
      <c r="A586" s="47"/>
      <c r="B586" s="47"/>
      <c r="C586" s="47"/>
      <c r="D586" s="47"/>
      <c r="E586" s="47"/>
      <c r="F586" s="47"/>
      <c r="G586" s="47" t="s">
        <v>35</v>
      </c>
      <c r="H586" s="47" t="s">
        <v>55</v>
      </c>
      <c r="I586" s="47">
        <v>16.7</v>
      </c>
      <c r="J586" s="48"/>
      <c r="K586" s="47"/>
      <c r="L586" s="47"/>
      <c r="M586" s="47"/>
      <c r="N586" s="47"/>
      <c r="O586" s="47"/>
    </row>
    <row r="587" spans="1:15" x14ac:dyDescent="0.25">
      <c r="A587" s="47"/>
      <c r="B587" s="47"/>
      <c r="C587" s="47"/>
      <c r="D587" s="47"/>
      <c r="E587" s="47"/>
      <c r="F587" s="47"/>
      <c r="G587" s="47" t="s">
        <v>35</v>
      </c>
      <c r="H587" s="47" t="s">
        <v>54</v>
      </c>
      <c r="I587" s="47">
        <v>22</v>
      </c>
      <c r="J587" s="48"/>
      <c r="K587" s="47"/>
      <c r="L587" s="47"/>
      <c r="M587" s="47"/>
      <c r="N587" s="47"/>
      <c r="O587" s="47"/>
    </row>
    <row r="588" spans="1:15" x14ac:dyDescent="0.25">
      <c r="A588" s="47"/>
      <c r="B588" s="47"/>
      <c r="C588" s="47"/>
      <c r="D588" s="47"/>
      <c r="E588" s="47"/>
      <c r="F588" s="47"/>
      <c r="G588" s="47" t="s">
        <v>35</v>
      </c>
      <c r="H588" s="47" t="s">
        <v>53</v>
      </c>
      <c r="I588" s="47">
        <v>17.8</v>
      </c>
      <c r="J588" s="48"/>
      <c r="K588" s="47"/>
      <c r="L588" s="47"/>
      <c r="M588" s="47"/>
      <c r="N588" s="47"/>
      <c r="O588" s="47"/>
    </row>
    <row r="589" spans="1:15" x14ac:dyDescent="0.25">
      <c r="A589" s="47"/>
      <c r="B589" s="47"/>
      <c r="C589" s="47"/>
      <c r="D589" s="47"/>
      <c r="E589" s="47"/>
      <c r="F589" s="47"/>
      <c r="G589" s="47" t="s">
        <v>35</v>
      </c>
      <c r="H589" s="47" t="s">
        <v>841</v>
      </c>
      <c r="I589" s="47">
        <v>18.100000000000001</v>
      </c>
      <c r="J589" s="48"/>
      <c r="K589" s="47"/>
      <c r="L589" s="47"/>
      <c r="M589" s="47"/>
      <c r="N589" s="47"/>
      <c r="O589" s="47"/>
    </row>
    <row r="590" spans="1:15" x14ac:dyDescent="0.25">
      <c r="A590" s="47"/>
      <c r="B590" s="47"/>
      <c r="C590" s="47"/>
      <c r="D590" s="47"/>
      <c r="E590" s="47"/>
      <c r="F590" s="47"/>
      <c r="G590" s="47" t="s">
        <v>35</v>
      </c>
      <c r="H590" s="47" t="s">
        <v>52</v>
      </c>
      <c r="I590" s="47">
        <v>10.6</v>
      </c>
      <c r="J590" s="48"/>
      <c r="K590" s="47"/>
      <c r="L590" s="47"/>
      <c r="M590" s="47"/>
      <c r="N590" s="47"/>
      <c r="O590" s="47"/>
    </row>
    <row r="591" spans="1:15" x14ac:dyDescent="0.25">
      <c r="A591" s="47"/>
      <c r="B591" s="47"/>
      <c r="C591" s="47"/>
      <c r="D591" s="47"/>
      <c r="E591" s="47"/>
      <c r="F591" s="47"/>
      <c r="G591" s="47" t="s">
        <v>35</v>
      </c>
      <c r="H591" s="47" t="s">
        <v>51</v>
      </c>
      <c r="I591" s="47">
        <v>20.100000000000001</v>
      </c>
      <c r="J591" s="48"/>
      <c r="K591" s="47"/>
      <c r="L591" s="47"/>
      <c r="M591" s="47"/>
      <c r="N591" s="47"/>
      <c r="O591" s="47"/>
    </row>
    <row r="592" spans="1:15" x14ac:dyDescent="0.25">
      <c r="A592" s="47"/>
      <c r="B592" s="47"/>
      <c r="C592" s="47"/>
      <c r="D592" s="47"/>
      <c r="E592" s="47"/>
      <c r="F592" s="47"/>
      <c r="G592" s="47" t="s">
        <v>35</v>
      </c>
      <c r="H592" s="47" t="s">
        <v>50</v>
      </c>
      <c r="I592" s="47">
        <v>16.3</v>
      </c>
      <c r="J592" s="48"/>
      <c r="K592" s="47"/>
      <c r="L592" s="47"/>
      <c r="M592" s="47"/>
      <c r="N592" s="47"/>
      <c r="O592" s="47"/>
    </row>
    <row r="593" spans="1:15" x14ac:dyDescent="0.25">
      <c r="A593" s="47"/>
      <c r="B593" s="47"/>
      <c r="C593" s="47"/>
      <c r="D593" s="47"/>
      <c r="E593" s="47"/>
      <c r="F593" s="47"/>
      <c r="G593" s="47" t="s">
        <v>35</v>
      </c>
      <c r="H593" s="47" t="s">
        <v>49</v>
      </c>
      <c r="I593" s="47">
        <v>17</v>
      </c>
      <c r="J593" s="48"/>
      <c r="K593" s="47"/>
      <c r="L593" s="47"/>
      <c r="M593" s="47"/>
      <c r="N593" s="47"/>
      <c r="O593" s="47"/>
    </row>
    <row r="594" spans="1:15" x14ac:dyDescent="0.25">
      <c r="A594" s="47"/>
      <c r="B594" s="47"/>
      <c r="C594" s="47"/>
      <c r="D594" s="47"/>
      <c r="E594" s="47"/>
      <c r="F594" s="47"/>
      <c r="G594" s="47" t="s">
        <v>35</v>
      </c>
      <c r="H594" s="47" t="s">
        <v>48</v>
      </c>
      <c r="I594" s="47">
        <v>27</v>
      </c>
      <c r="J594" s="48"/>
      <c r="K594" s="47"/>
      <c r="L594" s="47"/>
      <c r="M594" s="47"/>
      <c r="N594" s="47"/>
      <c r="O594" s="47"/>
    </row>
    <row r="595" spans="1:15" x14ac:dyDescent="0.25">
      <c r="A595" s="47"/>
      <c r="B595" s="47"/>
      <c r="C595" s="47"/>
      <c r="D595" s="47"/>
      <c r="E595" s="47"/>
      <c r="F595" s="47"/>
      <c r="G595" s="47" t="s">
        <v>35</v>
      </c>
      <c r="H595" s="47" t="s">
        <v>47</v>
      </c>
      <c r="I595" s="47">
        <v>18</v>
      </c>
      <c r="J595" s="48"/>
      <c r="K595" s="47"/>
      <c r="L595" s="47"/>
      <c r="M595" s="47"/>
      <c r="N595" s="47"/>
      <c r="O595" s="47"/>
    </row>
    <row r="596" spans="1:15" x14ac:dyDescent="0.25">
      <c r="A596" s="47"/>
      <c r="B596" s="47"/>
      <c r="C596" s="47"/>
      <c r="D596" s="47"/>
      <c r="E596" s="47"/>
      <c r="F596" s="47"/>
      <c r="G596" s="47" t="s">
        <v>35</v>
      </c>
      <c r="H596" s="47" t="s">
        <v>46</v>
      </c>
      <c r="I596" s="47">
        <v>36.5</v>
      </c>
      <c r="J596" s="48"/>
      <c r="K596" s="47"/>
      <c r="L596" s="47"/>
      <c r="M596" s="47"/>
      <c r="N596" s="47"/>
      <c r="O596" s="47"/>
    </row>
    <row r="597" spans="1:15" x14ac:dyDescent="0.25">
      <c r="A597" s="47"/>
      <c r="B597" s="47"/>
      <c r="C597" s="47"/>
      <c r="D597" s="47"/>
      <c r="E597" s="47"/>
      <c r="F597" s="47"/>
      <c r="G597" s="47" t="s">
        <v>35</v>
      </c>
      <c r="H597" s="47" t="s">
        <v>45</v>
      </c>
      <c r="I597" s="47">
        <v>15</v>
      </c>
      <c r="J597" s="48"/>
      <c r="K597" s="47"/>
      <c r="L597" s="47"/>
      <c r="M597" s="47"/>
      <c r="N597" s="47"/>
      <c r="O597" s="47"/>
    </row>
    <row r="598" spans="1:15" x14ac:dyDescent="0.25">
      <c r="A598" s="47"/>
      <c r="B598" s="47"/>
      <c r="C598" s="47"/>
      <c r="D598" s="47"/>
      <c r="E598" s="47"/>
      <c r="F598" s="47"/>
      <c r="G598" s="47" t="s">
        <v>35</v>
      </c>
      <c r="H598" s="47" t="s">
        <v>44</v>
      </c>
      <c r="I598" s="47">
        <v>21.1</v>
      </c>
      <c r="J598" s="48"/>
      <c r="K598" s="47"/>
      <c r="L598" s="47"/>
      <c r="M598" s="47"/>
      <c r="N598" s="47"/>
      <c r="O598" s="47"/>
    </row>
    <row r="599" spans="1:15" x14ac:dyDescent="0.25">
      <c r="A599" s="47"/>
      <c r="B599" s="47"/>
      <c r="C599" s="47"/>
      <c r="D599" s="47"/>
      <c r="E599" s="47"/>
      <c r="F599" s="47"/>
      <c r="G599" s="47" t="s">
        <v>35</v>
      </c>
      <c r="H599" s="47" t="s">
        <v>43</v>
      </c>
      <c r="I599" s="47">
        <v>26</v>
      </c>
      <c r="J599" s="48"/>
      <c r="K599" s="47"/>
      <c r="L599" s="47"/>
      <c r="M599" s="47"/>
      <c r="N599" s="47"/>
      <c r="O599" s="47"/>
    </row>
    <row r="600" spans="1:15" x14ac:dyDescent="0.25">
      <c r="A600" s="47"/>
      <c r="B600" s="47"/>
      <c r="C600" s="47"/>
      <c r="D600" s="47"/>
      <c r="E600" s="47"/>
      <c r="F600" s="47"/>
      <c r="G600" s="47" t="s">
        <v>35</v>
      </c>
      <c r="H600" s="47" t="s">
        <v>42</v>
      </c>
      <c r="I600" s="47">
        <v>15</v>
      </c>
      <c r="J600" s="48"/>
      <c r="K600" s="47"/>
      <c r="L600" s="47"/>
      <c r="M600" s="47"/>
      <c r="N600" s="47"/>
      <c r="O600" s="47"/>
    </row>
    <row r="601" spans="1:15" x14ac:dyDescent="0.25">
      <c r="A601" s="47"/>
      <c r="B601" s="47"/>
      <c r="C601" s="47"/>
      <c r="D601" s="47"/>
      <c r="E601" s="47"/>
      <c r="F601" s="47"/>
      <c r="G601" s="47" t="s">
        <v>35</v>
      </c>
      <c r="H601" s="47" t="s">
        <v>41</v>
      </c>
      <c r="I601" s="47">
        <v>25</v>
      </c>
      <c r="J601" s="48"/>
      <c r="K601" s="47"/>
      <c r="L601" s="47"/>
      <c r="M601" s="47"/>
      <c r="N601" s="47"/>
      <c r="O601" s="47"/>
    </row>
    <row r="602" spans="1:15" x14ac:dyDescent="0.25">
      <c r="A602" s="47"/>
      <c r="B602" s="47"/>
      <c r="C602" s="47"/>
      <c r="D602" s="47"/>
      <c r="E602" s="47"/>
      <c r="F602" s="47"/>
      <c r="G602" s="47" t="s">
        <v>35</v>
      </c>
      <c r="H602" s="47" t="s">
        <v>40</v>
      </c>
      <c r="I602" s="47">
        <v>35</v>
      </c>
      <c r="J602" s="48"/>
      <c r="K602" s="47"/>
      <c r="L602" s="47"/>
      <c r="M602" s="47"/>
      <c r="N602" s="47"/>
      <c r="O602" s="47"/>
    </row>
    <row r="603" spans="1:15" x14ac:dyDescent="0.25">
      <c r="A603" s="47"/>
      <c r="B603" s="47"/>
      <c r="C603" s="47"/>
      <c r="D603" s="47"/>
      <c r="E603" s="47"/>
      <c r="F603" s="47"/>
      <c r="G603" s="47" t="s">
        <v>35</v>
      </c>
      <c r="H603" s="47" t="s">
        <v>39</v>
      </c>
      <c r="I603" s="47">
        <v>15.9</v>
      </c>
      <c r="J603" s="48"/>
      <c r="K603" s="47"/>
      <c r="L603" s="47"/>
      <c r="M603" s="47"/>
      <c r="N603" s="47"/>
      <c r="O603" s="47"/>
    </row>
    <row r="604" spans="1:15" x14ac:dyDescent="0.25">
      <c r="A604" s="47"/>
      <c r="B604" s="47"/>
      <c r="C604" s="47"/>
      <c r="D604" s="47"/>
      <c r="E604" s="47"/>
      <c r="F604" s="47"/>
      <c r="G604" s="47" t="s">
        <v>35</v>
      </c>
      <c r="H604" s="47" t="s">
        <v>38</v>
      </c>
      <c r="I604" s="47">
        <v>24</v>
      </c>
      <c r="J604" s="48"/>
      <c r="K604" s="47"/>
      <c r="L604" s="47"/>
      <c r="M604" s="47"/>
      <c r="N604" s="47"/>
      <c r="O604" s="47"/>
    </row>
    <row r="605" spans="1:15" x14ac:dyDescent="0.25">
      <c r="A605" s="47"/>
      <c r="B605" s="47"/>
      <c r="C605" s="47"/>
      <c r="D605" s="47"/>
      <c r="E605" s="47"/>
      <c r="F605" s="47"/>
      <c r="G605" s="47" t="s">
        <v>35</v>
      </c>
      <c r="H605" s="47" t="s">
        <v>37</v>
      </c>
      <c r="I605" s="47">
        <v>19.5</v>
      </c>
      <c r="J605" s="48"/>
      <c r="K605" s="47"/>
      <c r="L605" s="47"/>
      <c r="M605" s="47"/>
      <c r="N605" s="47"/>
      <c r="O605" s="47"/>
    </row>
    <row r="606" spans="1:15" x14ac:dyDescent="0.25">
      <c r="A606" s="47"/>
      <c r="B606" s="47"/>
      <c r="C606" s="47"/>
      <c r="D606" s="47"/>
      <c r="E606" s="47"/>
      <c r="F606" s="47"/>
      <c r="G606" s="47" t="s">
        <v>35</v>
      </c>
      <c r="H606" s="47" t="s">
        <v>36</v>
      </c>
      <c r="I606" s="47">
        <v>16</v>
      </c>
      <c r="J606" s="48"/>
      <c r="K606" s="47"/>
      <c r="L606" s="47"/>
      <c r="M606" s="47"/>
      <c r="N606" s="47"/>
      <c r="O606" s="47"/>
    </row>
    <row r="607" spans="1:15" x14ac:dyDescent="0.25">
      <c r="A607" s="47"/>
      <c r="B607" s="47"/>
      <c r="C607" s="47"/>
      <c r="D607" s="47"/>
      <c r="E607" s="47"/>
      <c r="F607" s="47"/>
      <c r="G607" s="47" t="s">
        <v>35</v>
      </c>
      <c r="H607" s="47" t="s">
        <v>34</v>
      </c>
      <c r="I607" s="47">
        <v>28.6</v>
      </c>
      <c r="J607" s="48"/>
      <c r="K607" s="47"/>
      <c r="L607" s="47"/>
      <c r="M607" s="47"/>
      <c r="N607" s="47"/>
      <c r="O607" s="47"/>
    </row>
    <row r="608" spans="1:15" x14ac:dyDescent="0.25">
      <c r="A608" s="47"/>
      <c r="B608" s="47"/>
      <c r="C608" s="47"/>
      <c r="D608" s="47"/>
      <c r="E608" s="47"/>
      <c r="F608" s="47"/>
      <c r="G608" s="47" t="s">
        <v>29</v>
      </c>
      <c r="H608" s="47" t="s">
        <v>33</v>
      </c>
      <c r="I608" s="47">
        <v>38.6</v>
      </c>
      <c r="J608" s="48"/>
      <c r="K608" s="47"/>
      <c r="L608" s="47"/>
      <c r="M608" s="47"/>
      <c r="N608" s="47"/>
      <c r="O608" s="47"/>
    </row>
    <row r="609" spans="1:15" x14ac:dyDescent="0.25">
      <c r="A609" s="47"/>
      <c r="B609" s="47"/>
      <c r="C609" s="47"/>
      <c r="D609" s="47"/>
      <c r="E609" s="47"/>
      <c r="F609" s="47"/>
      <c r="G609" s="47" t="s">
        <v>29</v>
      </c>
      <c r="H609" s="47" t="s">
        <v>32</v>
      </c>
      <c r="I609" s="47">
        <v>36.9</v>
      </c>
      <c r="J609" s="48"/>
      <c r="K609" s="47"/>
      <c r="L609" s="47"/>
      <c r="M609" s="47"/>
      <c r="N609" s="47"/>
      <c r="O609" s="47"/>
    </row>
    <row r="610" spans="1:15" x14ac:dyDescent="0.25">
      <c r="A610" s="47"/>
      <c r="B610" s="47"/>
      <c r="C610" s="47"/>
      <c r="D610" s="47"/>
      <c r="E610" s="47"/>
      <c r="F610" s="47"/>
      <c r="G610" s="47" t="s">
        <v>29</v>
      </c>
      <c r="H610" s="47" t="s">
        <v>31</v>
      </c>
      <c r="I610" s="47">
        <v>37.700000000000003</v>
      </c>
      <c r="J610" s="48"/>
      <c r="K610" s="47"/>
      <c r="L610" s="47"/>
      <c r="M610" s="47"/>
      <c r="O610" s="47"/>
    </row>
    <row r="611" spans="1:15" x14ac:dyDescent="0.25">
      <c r="A611" s="47"/>
      <c r="B611" s="47"/>
      <c r="C611" s="47"/>
      <c r="D611" s="47"/>
      <c r="E611" s="47"/>
      <c r="F611" s="47"/>
      <c r="G611" s="47" t="s">
        <v>29</v>
      </c>
      <c r="H611" s="47" t="s">
        <v>30</v>
      </c>
      <c r="I611" s="47">
        <v>35.6</v>
      </c>
      <c r="J611" s="48"/>
      <c r="K611" s="47"/>
      <c r="L611" s="47"/>
      <c r="M611" s="47"/>
      <c r="O611" s="47"/>
    </row>
    <row r="612" spans="1:15" x14ac:dyDescent="0.25">
      <c r="A612" s="47"/>
      <c r="B612" s="47"/>
      <c r="C612" s="47"/>
      <c r="D612" s="47"/>
      <c r="E612" s="47"/>
      <c r="F612" s="47"/>
      <c r="G612" s="47" t="s">
        <v>29</v>
      </c>
      <c r="H612" s="47" t="s">
        <v>28</v>
      </c>
      <c r="I612" s="47">
        <v>36.799999999999997</v>
      </c>
      <c r="J612" s="48"/>
      <c r="K612" s="47"/>
      <c r="L612" s="47"/>
      <c r="M612" s="47"/>
      <c r="O612" s="47"/>
    </row>
    <row r="613" spans="1:15" x14ac:dyDescent="0.25">
      <c r="A613" s="47"/>
      <c r="B613" s="47"/>
      <c r="C613" s="47"/>
      <c r="D613" s="47"/>
      <c r="E613" s="47"/>
      <c r="F613" s="47"/>
      <c r="G613" s="47" t="s">
        <v>23</v>
      </c>
      <c r="H613" s="47" t="s">
        <v>27</v>
      </c>
      <c r="I613" s="47">
        <v>40.5</v>
      </c>
      <c r="J613" s="48"/>
      <c r="K613" s="47"/>
      <c r="L613" s="47"/>
      <c r="M613" s="47"/>
      <c r="O613" s="47"/>
    </row>
    <row r="614" spans="1:15" x14ac:dyDescent="0.25">
      <c r="A614" s="47"/>
      <c r="B614" s="47"/>
      <c r="C614" s="47"/>
      <c r="D614" s="47"/>
      <c r="E614" s="47"/>
      <c r="F614" s="47"/>
      <c r="G614" s="47" t="s">
        <v>23</v>
      </c>
      <c r="H614" s="47" t="s">
        <v>26</v>
      </c>
      <c r="I614" s="47">
        <v>40.4</v>
      </c>
      <c r="J614" s="48"/>
      <c r="K614" s="47"/>
      <c r="L614" s="47"/>
      <c r="M614" s="47"/>
      <c r="O614" s="47"/>
    </row>
    <row r="615" spans="1:15" x14ac:dyDescent="0.25">
      <c r="A615" s="47"/>
      <c r="B615" s="47"/>
      <c r="C615" s="47"/>
      <c r="D615" s="47"/>
      <c r="E615" s="47"/>
      <c r="F615" s="47"/>
      <c r="G615" s="47" t="s">
        <v>23</v>
      </c>
      <c r="H615" s="47" t="s">
        <v>25</v>
      </c>
      <c r="I615" s="47">
        <v>49</v>
      </c>
      <c r="J615" s="48"/>
      <c r="K615" s="47"/>
      <c r="L615" s="47"/>
      <c r="M615" s="47"/>
      <c r="O615" s="47"/>
    </row>
    <row r="616" spans="1:15" x14ac:dyDescent="0.25">
      <c r="A616" s="47"/>
      <c r="B616" s="47"/>
      <c r="C616" s="47"/>
      <c r="D616" s="47"/>
      <c r="E616" s="47"/>
      <c r="F616" s="47"/>
      <c r="G616" s="47" t="s">
        <v>23</v>
      </c>
      <c r="H616" s="47" t="s">
        <v>24</v>
      </c>
      <c r="I616" s="47">
        <v>30.5</v>
      </c>
      <c r="J616" s="48"/>
      <c r="K616" s="47"/>
      <c r="L616" s="47"/>
      <c r="M616" s="47"/>
      <c r="O616" s="47"/>
    </row>
    <row r="617" spans="1:15" x14ac:dyDescent="0.25">
      <c r="A617" s="47"/>
      <c r="B617" s="47"/>
      <c r="C617" s="47"/>
      <c r="D617" s="47"/>
      <c r="E617" s="47"/>
      <c r="F617" s="47"/>
      <c r="G617" s="47" t="s">
        <v>23</v>
      </c>
      <c r="H617" s="47" t="s">
        <v>22</v>
      </c>
      <c r="I617" s="47">
        <v>34.6</v>
      </c>
      <c r="J617" s="48"/>
      <c r="K617" s="47"/>
      <c r="L617" s="47"/>
      <c r="M617" s="47"/>
      <c r="O617" s="47"/>
    </row>
    <row r="618" spans="1:15" x14ac:dyDescent="0.25">
      <c r="A618" s="47"/>
      <c r="B618" s="47"/>
      <c r="C618" s="47"/>
      <c r="D618" s="47"/>
      <c r="E618" s="47"/>
      <c r="F618" s="47"/>
      <c r="G618" s="47" t="s">
        <v>849</v>
      </c>
      <c r="H618" s="47" t="s">
        <v>21</v>
      </c>
      <c r="I618" s="47" t="s">
        <v>19</v>
      </c>
      <c r="J618" s="48"/>
      <c r="K618" s="47"/>
      <c r="L618" s="47"/>
      <c r="M618" s="47"/>
      <c r="O618" s="47"/>
    </row>
    <row r="619" spans="1:15" x14ac:dyDescent="0.25">
      <c r="A619" s="47"/>
      <c r="B619" s="47"/>
      <c r="C619" s="47"/>
      <c r="D619" s="47"/>
      <c r="E619" s="47"/>
      <c r="G619" s="47" t="s">
        <v>850</v>
      </c>
      <c r="H619" s="47" t="s">
        <v>20</v>
      </c>
      <c r="I619" s="47" t="s">
        <v>19</v>
      </c>
      <c r="J619" s="48"/>
      <c r="K619" s="47"/>
      <c r="L619" s="47"/>
      <c r="M619" s="47"/>
      <c r="O619" s="47"/>
    </row>
    <row r="620" spans="1:15" x14ac:dyDescent="0.25">
      <c r="A620" s="47"/>
      <c r="B620" s="47"/>
      <c r="C620" s="47"/>
      <c r="D620" s="47"/>
      <c r="E620" s="47"/>
      <c r="G620" s="53" t="s">
        <v>862</v>
      </c>
      <c r="H620" s="53" t="s">
        <v>18</v>
      </c>
      <c r="I620" s="53" t="s">
        <v>18</v>
      </c>
      <c r="J620" s="48"/>
      <c r="K620" s="47"/>
      <c r="L620" s="47"/>
      <c r="M620" s="47"/>
      <c r="O620" s="47"/>
    </row>
  </sheetData>
  <mergeCells count="1">
    <mergeCell ref="G2:I2"/>
  </mergeCells>
  <hyperlinks>
    <hyperlink ref="P198" r:id="rId1" display="http://www.un.org/en/member-states/" xr:uid="{00000000-0004-0000-06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85</vt:i4>
      </vt:variant>
    </vt:vector>
  </HeadingPairs>
  <TitlesOfParts>
    <vt:vector size="92" baseType="lpstr">
      <vt:lpstr>Resumen</vt:lpstr>
      <vt:lpstr>Notas</vt:lpstr>
      <vt:lpstr>1. Combustibles fósiles y otros</vt:lpstr>
      <vt:lpstr>2. Biocombustibles</vt:lpstr>
      <vt:lpstr>3. Electricidad</vt:lpstr>
      <vt:lpstr>4. Información REU</vt:lpstr>
      <vt:lpstr>Listas</vt:lpstr>
      <vt:lpstr>Algeria_\_Argelia</vt:lpstr>
      <vt:lpstr>Angola</vt:lpstr>
      <vt:lpstr>Argentina</vt:lpstr>
      <vt:lpstr>Armenia</vt:lpstr>
      <vt:lpstr>Australia</vt:lpstr>
      <vt:lpstr>Azerbaijan_\_Azerbaiyán</vt:lpstr>
      <vt:lpstr>Bahrain_\_Baréin</vt:lpstr>
      <vt:lpstr>Belarus_\_Bielorrusia</vt:lpstr>
      <vt:lpstr>Belize_\_Belice</vt:lpstr>
      <vt:lpstr>Benin_\_Benín</vt:lpstr>
      <vt:lpstr>Bolivia</vt:lpstr>
      <vt:lpstr>Brazil_\_Brasil</vt:lpstr>
      <vt:lpstr>Brunei_\_Brunéi</vt:lpstr>
      <vt:lpstr>Cameroon_\_Camerún</vt:lpstr>
      <vt:lpstr>Canada_\_Canadá</vt:lpstr>
      <vt:lpstr>Chad</vt:lpstr>
      <vt:lpstr>Chile</vt:lpstr>
      <vt:lpstr>China</vt:lpstr>
      <vt:lpstr>Colombia</vt:lpstr>
      <vt:lpstr>Compressed_natural_gas_\_Gas_natural_comprimido</vt:lpstr>
      <vt:lpstr>Compressed_synthetic_methane_\_Metano_sintético_comprimido</vt:lpstr>
      <vt:lpstr>Congo</vt:lpstr>
      <vt:lpstr>Cote_d’Ivoire_\_Costa_de_Marfil</vt:lpstr>
      <vt:lpstr>Croatia_\_Croacia</vt:lpstr>
      <vt:lpstr>Denmark_\_Dinamarca</vt:lpstr>
      <vt:lpstr>Diesel</vt:lpstr>
      <vt:lpstr>Dubai</vt:lpstr>
      <vt:lpstr>Ecuador</vt:lpstr>
      <vt:lpstr>Egypt_\_Egipto</vt:lpstr>
      <vt:lpstr>Equatorial_Guinea_\_Guinea_Ecuatorial</vt:lpstr>
      <vt:lpstr>EU_origin_\_Origen_UE</vt:lpstr>
      <vt:lpstr>Gabon_\_Gabón</vt:lpstr>
      <vt:lpstr>Gasoil_\_Gasóleo</vt:lpstr>
      <vt:lpstr>Georgia</vt:lpstr>
      <vt:lpstr>Ghana</vt:lpstr>
      <vt:lpstr>Guatemala</vt:lpstr>
      <vt:lpstr>hola</vt:lpstr>
      <vt:lpstr>Hydrogen_\_Hidrógeno</vt:lpstr>
      <vt:lpstr>India</vt:lpstr>
      <vt:lpstr>Indonesia</vt:lpstr>
      <vt:lpstr>Iran_\_Irán</vt:lpstr>
      <vt:lpstr>Iraq_\_Irak</vt:lpstr>
      <vt:lpstr>jjjjk</vt:lpstr>
      <vt:lpstr>Kazakhstan_\_Kazajistán</vt:lpstr>
      <vt:lpstr>Kuwait</vt:lpstr>
      <vt:lpstr>Libya_\_Libia</vt:lpstr>
      <vt:lpstr>Liquified_natural_gas_\_Gas_natural_licuado</vt:lpstr>
      <vt:lpstr>Liquified_petroleum_gas_\_Gas_licuado_de_petróleo</vt:lpstr>
      <vt:lpstr>Malaysia_\_Malasia</vt:lpstr>
      <vt:lpstr>Mauritania</vt:lpstr>
      <vt:lpstr>Mexico_\_México</vt:lpstr>
      <vt:lpstr>Netherlands_\_Países_Bajos</vt:lpstr>
      <vt:lpstr>Neutral_Zone_\_Zona_neutral</vt:lpstr>
      <vt:lpstr>Nigeria</vt:lpstr>
      <vt:lpstr>NonEU_origin_\_Origen_fuera_de_la_UE</vt:lpstr>
      <vt:lpstr>Norway_\_Noruega</vt:lpstr>
      <vt:lpstr>Oman_\_Omán</vt:lpstr>
      <vt:lpstr>ooop</vt:lpstr>
      <vt:lpstr>ooopioi</vt:lpstr>
      <vt:lpstr>Papua_New_Guinea_\_Papúa_Nueva_Guinea</vt:lpstr>
      <vt:lpstr>Peru_\_Perú</vt:lpstr>
      <vt:lpstr>Petrol_\_Gasolina</vt:lpstr>
      <vt:lpstr>Philippines_\_Filipinas</vt:lpstr>
      <vt:lpstr>Qatar</vt:lpstr>
      <vt:lpstr>Russia_\_Rusia</vt:lpstr>
      <vt:lpstr>Saudi_Arabia_\_Arabia_Saudi</vt:lpstr>
      <vt:lpstr>Singapore_\_Singapur</vt:lpstr>
      <vt:lpstr>Spain_\_España</vt:lpstr>
      <vt:lpstr>Syria_\_Siria</vt:lpstr>
      <vt:lpstr>Thailand_\_Tailandia</vt:lpstr>
      <vt:lpstr>Trinidad_and_Tobago_\_Trinidad_y_Tobago</vt:lpstr>
      <vt:lpstr>Tunisia_\_Túnez</vt:lpstr>
      <vt:lpstr>Turkey_\_Turquía</vt:lpstr>
      <vt:lpstr>Ukraine_\_Ucrania</vt:lpstr>
      <vt:lpstr>United_Arab_Emirates_\_Abu_Dabi</vt:lpstr>
      <vt:lpstr>United_Arab_Emirates_\_Ras_al_Jaima</vt:lpstr>
      <vt:lpstr>United_Arab_Emirates_\_Sharya</vt:lpstr>
      <vt:lpstr>United_Kingdom_\_Reino_Unido</vt:lpstr>
      <vt:lpstr>United_States_\_Estados_Unidos</vt:lpstr>
      <vt:lpstr>US</vt:lpstr>
      <vt:lpstr>US_Federal_OCS__\_Estados_Unidos_Límite_exterior_de_la_plataforma_continental_norteamericana</vt:lpstr>
      <vt:lpstr>Uzbekistan_\_Uzbekistán</vt:lpstr>
      <vt:lpstr>Venezuela</vt:lpstr>
      <vt:lpstr>Vietnam</vt:lpstr>
      <vt:lpstr>Yemen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2020-05-26T11:35:31Z</dcterms:created>
  <dcterms:modified xsi:type="dcterms:W3CDTF">2026-04-14T09:26:50Z</dcterms:modified>
</cp:coreProperties>
</file>