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28_02_2023" sheetId="50" r:id="rId1"/>
    <sheet name="Por tipologías 28_02_2023" sheetId="49" r:id="rId2"/>
  </sheets>
  <definedNames>
    <definedName name="_xlnm.Print_Area" localSheetId="1">'Por tipologías 28_02_2023'!$B$3:$N$5</definedName>
  </definedNames>
  <calcPr calcId="162913" calcOnSave="0"/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J29" i="50" s="1"/>
  <c r="I28" i="50"/>
  <c r="J28" i="50" s="1"/>
  <c r="I27" i="50"/>
  <c r="I26" i="50"/>
  <c r="J26" i="50" s="1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0" i="50" l="1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<sst xmlns="http://schemas.openxmlformats.org/spreadsheetml/2006/main" count="170" uniqueCount="86">
  <si>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</si>
  <si>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</si>
  <si>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</si>
  <si>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</si>
  <si>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</si>
  <si>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</si>
  <si>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</si>
  <si>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</si>
  <si>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</si>
  <si>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</si>
  <si>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</si>
  <si>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</si>
  <si>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</si>
  <si>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</si>
  <si>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</si>
  <si>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</si>
  <si>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</si>
  <si>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</si>
  <si>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</si>
  <si>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</si>
  <si>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</si>
  <si>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</si>
  <si>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</si>
  <si>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</si>
  <si>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</si>
  <si>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</si>
  <si>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</si>
  <si>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</si>
  <si>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</si>
  <si>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</si>
  <si>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</si>
  <si>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</si>
  <si>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</si>
  <si>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</si>
  <si>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</si>
  <si>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</si>
  <si>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</si>
  <si>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</si>
  <si>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</si>
  <si>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</si>
  <si>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</si>
  <si>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</si>
  <si>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</si>
  <si>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</si>
  <si>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</si>
  <si>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</si>
  <si>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</si>
  <si>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</si>
  <si>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</si>
  <si>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</si>
  <si>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</si>
  <si>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</si>
  <si>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</si>
  <si>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</si>
  <si>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</si>
  <si>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</si>
  <si>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</si>
  <si>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</si>
  <si>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</si>
  <si>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</si>
  <si>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</si>
  <si>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</si>
  <si>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</si>
  <si>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</si>
  <si>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</si>
  <si>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</si>
  <si>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</si>
  <si>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</si>
  <si>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</si>
  <si>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</si>
  <si>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</si>
  <si>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</si>
  <si>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</si>
  <si>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</si>
  <si>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</si>
  <si>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</si>
  <si>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</si>
  <si>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</si>
  <si>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</si>
  <si>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</si>
  <si>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ÚLTIMO DÍA DEL MES DEL QUE CORRESPONDEN LOS DATOS: 28.02.2023</t>
  </si>
  <si>
    <t>CRITERIO DE RENTA</t>
  </si>
  <si>
    <t>FAMILIAS NUMEROSAS</t>
  </si>
  <si>
    <t>PENSIONISTAS CON PENSIÓN MÍNIMA</t>
  </si>
  <si>
    <t>INGRESO MÍNIMO VITAL</t>
  </si>
  <si>
    <t>CRISIS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</si>
</sst>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65" t="s">
        <v>69</v>
      </c>
      <c r="C3" s="66"/>
      <c r="D3" s="66"/>
      <c r="E3" s="66"/>
      <c r="F3" s="66"/>
      <c r="G3" s="66"/>
      <c r="H3" s="66"/>
      <c r="I3" s="66"/>
      <c r="J3" s="67"/>
    </row>
    <row r="4" spans="2:10" ht="15.75" thickBot="1" x14ac:dyDescent="0.25">
      <c r="B4" s="49"/>
      <c r="C4" s="49"/>
      <c r="D4" s="7"/>
      <c r="E4" s="50"/>
      <c r="F4" s="50"/>
      <c r="G4" s="50"/>
      <c r="H4" s="50"/>
      <c r="I4" s="50"/>
      <c r="J4" s="50"/>
    </row>
    <row r="5" spans="2:10" ht="15.75" customHeight="1" thickBot="1" x14ac:dyDescent="0.25">
      <c r="B5" s="65" t="s">
        <v>80</v>
      </c>
      <c r="C5" s="66"/>
      <c r="D5" s="66"/>
      <c r="E5" s="66"/>
      <c r="F5" s="66"/>
      <c r="G5" s="66"/>
      <c r="H5" s="66"/>
      <c r="I5" s="66"/>
      <c r="J5" s="67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85" t="s">
        <v>74</v>
      </c>
      <c r="C7" s="88" t="s">
        <v>75</v>
      </c>
      <c r="D7" s="89"/>
      <c r="E7" s="94" t="s">
        <v>76</v>
      </c>
      <c r="F7" s="95"/>
      <c r="G7" s="95"/>
      <c r="H7" s="95"/>
      <c r="I7" s="95"/>
      <c r="J7" s="96"/>
    </row>
    <row r="8" spans="2:10" x14ac:dyDescent="0.2">
      <c r="B8" s="86"/>
      <c r="C8" s="90"/>
      <c r="D8" s="91"/>
      <c r="E8" s="97"/>
      <c r="F8" s="98"/>
      <c r="G8" s="98"/>
      <c r="H8" s="98"/>
      <c r="I8" s="98"/>
      <c r="J8" s="99"/>
    </row>
    <row r="9" spans="2:10" ht="13.5" thickBot="1" x14ac:dyDescent="0.25">
      <c r="B9" s="86"/>
      <c r="C9" s="90"/>
      <c r="D9" s="91"/>
      <c r="E9" s="100"/>
      <c r="F9" s="101"/>
      <c r="G9" s="101"/>
      <c r="H9" s="101"/>
      <c r="I9" s="101"/>
      <c r="J9" s="102"/>
    </row>
    <row r="10" spans="2:10" x14ac:dyDescent="0.2">
      <c r="B10" s="86"/>
      <c r="C10" s="90"/>
      <c r="D10" s="91"/>
      <c r="E10" s="103" t="s">
        <v>77</v>
      </c>
      <c r="F10" s="106" t="s">
        <v>78</v>
      </c>
      <c r="G10" s="106" t="s">
        <v>79</v>
      </c>
      <c r="H10" s="106" t="s">
        <v>85</v>
      </c>
      <c r="I10" s="109" t="s">
        <v>72</v>
      </c>
      <c r="J10" s="112" t="s">
        <v>71</v>
      </c>
    </row>
    <row r="11" spans="2:10" x14ac:dyDescent="0.2">
      <c r="B11" s="86"/>
      <c r="C11" s="90"/>
      <c r="D11" s="91"/>
      <c r="E11" s="104"/>
      <c r="F11" s="107"/>
      <c r="G11" s="107"/>
      <c r="H11" s="107"/>
      <c r="I11" s="110"/>
      <c r="J11" s="113"/>
    </row>
    <row r="12" spans="2:10" ht="13.5" thickBot="1" x14ac:dyDescent="0.25">
      <c r="B12" s="87"/>
      <c r="C12" s="92"/>
      <c r="D12" s="93"/>
      <c r="E12" s="105"/>
      <c r="F12" s="108"/>
      <c r="G12" s="108"/>
      <c r="H12" s="108"/>
      <c r="I12" s="111"/>
      <c r="J12" s="114"/>
    </row>
    <row r="13" spans="2:10" ht="13.5" thickBot="1" x14ac:dyDescent="0.25">
      <c r="B13" s="79" t="s">
        <v>2</v>
      </c>
      <c r="C13" s="51" t="s">
        <v>3</v>
      </c>
      <c r="D13" s="52"/>
      <c r="E13" s="27">
        <v>8360</v>
      </c>
      <c r="F13" s="27">
        <v>10783</v>
      </c>
      <c r="G13" s="27">
        <v>2</v>
      </c>
      <c r="H13" s="27">
        <v>154</v>
      </c>
      <c r="I13" s="28">
        <f>SUM(E13:H13)</f>
        <v>19299</v>
      </c>
      <c r="J13" s="80">
        <f>SUM(I13:I20)</f>
        <v>276357</v>
      </c>
    </row>
    <row r="14" spans="2:10" ht="13.5" thickBot="1" x14ac:dyDescent="0.25">
      <c r="B14" s="78"/>
      <c r="C14" s="51" t="s">
        <v>4</v>
      </c>
      <c r="D14" s="52"/>
      <c r="E14" s="27">
        <v>17648</v>
      </c>
      <c r="F14" s="27">
        <v>20504</v>
      </c>
      <c r="G14" s="27">
        <v>22</v>
      </c>
      <c r="H14" s="27">
        <v>365</v>
      </c>
      <c r="I14" s="28">
        <f t="shared" ref="I14:I64" si="0">SUM(E14:H14)</f>
        <v>38539</v>
      </c>
      <c r="J14" s="84"/>
    </row>
    <row r="15" spans="2:10" ht="13.5" thickBot="1" x14ac:dyDescent="0.25">
      <c r="B15" s="78"/>
      <c r="C15" s="51" t="s">
        <v>5</v>
      </c>
      <c r="D15" s="52"/>
      <c r="E15" s="27">
        <v>12689</v>
      </c>
      <c r="F15" s="27">
        <v>15710</v>
      </c>
      <c r="G15" s="27">
        <v>5</v>
      </c>
      <c r="H15" s="27">
        <v>290</v>
      </c>
      <c r="I15" s="28">
        <f t="shared" si="0"/>
        <v>28694</v>
      </c>
      <c r="J15" s="84"/>
    </row>
    <row r="16" spans="2:10" ht="13.5" thickBot="1" x14ac:dyDescent="0.25">
      <c r="B16" s="78"/>
      <c r="C16" s="51" t="s">
        <v>6</v>
      </c>
      <c r="D16" s="52"/>
      <c r="E16" s="27">
        <v>14223</v>
      </c>
      <c r="F16" s="27">
        <v>19138</v>
      </c>
      <c r="G16" s="27">
        <v>4</v>
      </c>
      <c r="H16" s="27">
        <v>381</v>
      </c>
      <c r="I16" s="28">
        <f t="shared" si="0"/>
        <v>33746</v>
      </c>
      <c r="J16" s="84"/>
    </row>
    <row r="17" spans="2:10" ht="13.5" thickBot="1" x14ac:dyDescent="0.25">
      <c r="B17" s="78"/>
      <c r="C17" s="51" t="s">
        <v>7</v>
      </c>
      <c r="D17" s="52"/>
      <c r="E17" s="27">
        <v>7260</v>
      </c>
      <c r="F17" s="27">
        <v>8528</v>
      </c>
      <c r="G17" s="27">
        <v>2</v>
      </c>
      <c r="H17" s="27">
        <v>211</v>
      </c>
      <c r="I17" s="28">
        <f t="shared" si="0"/>
        <v>16001</v>
      </c>
      <c r="J17" s="84"/>
    </row>
    <row r="18" spans="2:10" ht="13.5" thickBot="1" x14ac:dyDescent="0.25">
      <c r="B18" s="78"/>
      <c r="C18" s="51" t="s">
        <v>8</v>
      </c>
      <c r="D18" s="52"/>
      <c r="E18" s="27">
        <v>12973</v>
      </c>
      <c r="F18" s="27">
        <v>19845</v>
      </c>
      <c r="G18" s="27">
        <v>0</v>
      </c>
      <c r="H18" s="27">
        <v>391</v>
      </c>
      <c r="I18" s="28">
        <f t="shared" si="0"/>
        <v>33209</v>
      </c>
      <c r="J18" s="84"/>
    </row>
    <row r="19" spans="2:10" ht="13.5" thickBot="1" x14ac:dyDescent="0.25">
      <c r="B19" s="78"/>
      <c r="C19" s="51" t="s">
        <v>9</v>
      </c>
      <c r="D19" s="52"/>
      <c r="E19" s="27">
        <v>17495</v>
      </c>
      <c r="F19" s="27">
        <v>23262</v>
      </c>
      <c r="G19" s="27">
        <v>328</v>
      </c>
      <c r="H19" s="27">
        <v>369</v>
      </c>
      <c r="I19" s="28">
        <f t="shared" si="0"/>
        <v>41454</v>
      </c>
      <c r="J19" s="84"/>
    </row>
    <row r="20" spans="2:10" ht="13.5" thickBot="1" x14ac:dyDescent="0.25">
      <c r="B20" s="75"/>
      <c r="C20" s="51" t="s">
        <v>10</v>
      </c>
      <c r="D20" s="52"/>
      <c r="E20" s="27">
        <v>31023</v>
      </c>
      <c r="F20" s="27">
        <v>33764</v>
      </c>
      <c r="G20" s="27">
        <v>16</v>
      </c>
      <c r="H20" s="27">
        <v>612</v>
      </c>
      <c r="I20" s="28">
        <f t="shared" si="0"/>
        <v>65415</v>
      </c>
      <c r="J20" s="84"/>
    </row>
    <row r="21" spans="2:10" ht="13.5" thickBot="1" x14ac:dyDescent="0.25">
      <c r="B21" s="81" t="s">
        <v>11</v>
      </c>
      <c r="C21" s="53" t="s">
        <v>12</v>
      </c>
      <c r="D21" s="54"/>
      <c r="E21" s="29">
        <v>2574</v>
      </c>
      <c r="F21" s="29">
        <v>3040</v>
      </c>
      <c r="G21" s="29">
        <v>0</v>
      </c>
      <c r="H21" s="29">
        <v>71</v>
      </c>
      <c r="I21" s="30">
        <f t="shared" si="0"/>
        <v>5685</v>
      </c>
      <c r="J21" s="68">
        <f>SUM(I21:I23)</f>
        <v>37090</v>
      </c>
    </row>
    <row r="22" spans="2:10" ht="13.5" thickBot="1" x14ac:dyDescent="0.25">
      <c r="B22" s="82"/>
      <c r="C22" s="53" t="s">
        <v>13</v>
      </c>
      <c r="D22" s="54"/>
      <c r="E22" s="29">
        <v>1764</v>
      </c>
      <c r="F22" s="29">
        <v>2342</v>
      </c>
      <c r="G22" s="29">
        <v>1</v>
      </c>
      <c r="H22" s="29">
        <v>60</v>
      </c>
      <c r="I22" s="30">
        <f t="shared" si="0"/>
        <v>4167</v>
      </c>
      <c r="J22" s="69"/>
    </row>
    <row r="23" spans="2:10" ht="13.5" thickBot="1" x14ac:dyDescent="0.25">
      <c r="B23" s="83"/>
      <c r="C23" s="53" t="s">
        <v>14</v>
      </c>
      <c r="D23" s="54"/>
      <c r="E23" s="29">
        <v>11602</v>
      </c>
      <c r="F23" s="29">
        <v>15229</v>
      </c>
      <c r="G23" s="29">
        <v>5</v>
      </c>
      <c r="H23" s="29">
        <v>402</v>
      </c>
      <c r="I23" s="30">
        <f t="shared" si="0"/>
        <v>27238</v>
      </c>
      <c r="J23" s="69"/>
    </row>
    <row r="24" spans="2:10" ht="27.75" thickBot="1" x14ac:dyDescent="0.25">
      <c r="B24" s="31" t="s">
        <v>15</v>
      </c>
      <c r="C24" s="51" t="s">
        <v>16</v>
      </c>
      <c r="D24" s="52"/>
      <c r="E24" s="27">
        <v>13650</v>
      </c>
      <c r="F24" s="27">
        <v>21829</v>
      </c>
      <c r="G24" s="27">
        <v>49</v>
      </c>
      <c r="H24" s="27">
        <v>357</v>
      </c>
      <c r="I24" s="28">
        <f t="shared" si="0"/>
        <v>35885</v>
      </c>
      <c r="J24" s="32">
        <f>I24</f>
        <v>35885</v>
      </c>
    </row>
    <row r="25" spans="2:10" ht="18.75" thickBot="1" x14ac:dyDescent="0.25">
      <c r="B25" s="33" t="s">
        <v>17</v>
      </c>
      <c r="C25" s="53" t="s">
        <v>17</v>
      </c>
      <c r="D25" s="54"/>
      <c r="E25" s="29">
        <v>7953</v>
      </c>
      <c r="F25" s="29">
        <v>8183</v>
      </c>
      <c r="G25" s="29">
        <v>1</v>
      </c>
      <c r="H25" s="29">
        <v>105</v>
      </c>
      <c r="I25" s="30">
        <f t="shared" si="0"/>
        <v>16242</v>
      </c>
      <c r="J25" s="34">
        <f>I25</f>
        <v>16242</v>
      </c>
    </row>
    <row r="26" spans="2:10" ht="13.5" thickBot="1" x14ac:dyDescent="0.25">
      <c r="B26" s="79" t="s">
        <v>18</v>
      </c>
      <c r="C26" s="51" t="s">
        <v>19</v>
      </c>
      <c r="D26" s="52"/>
      <c r="E26" s="27">
        <v>8332</v>
      </c>
      <c r="F26" s="27">
        <v>11596</v>
      </c>
      <c r="G26" s="27">
        <v>0</v>
      </c>
      <c r="H26" s="27">
        <v>128</v>
      </c>
      <c r="I26" s="28">
        <f t="shared" si="0"/>
        <v>20056</v>
      </c>
      <c r="J26" s="76">
        <f>SUM(I26:I27)</f>
        <v>37995</v>
      </c>
    </row>
    <row r="27" spans="2:10" ht="13.5" thickBot="1" x14ac:dyDescent="0.25">
      <c r="B27" s="75"/>
      <c r="C27" s="51" t="s">
        <v>20</v>
      </c>
      <c r="D27" s="52"/>
      <c r="E27" s="27">
        <v>7278</v>
      </c>
      <c r="F27" s="27">
        <v>10578</v>
      </c>
      <c r="G27" s="27">
        <v>1</v>
      </c>
      <c r="H27" s="27">
        <v>82</v>
      </c>
      <c r="I27" s="28">
        <f t="shared" si="0"/>
        <v>17939</v>
      </c>
      <c r="J27" s="77"/>
    </row>
    <row r="28" spans="2:10" ht="13.5" thickBot="1" x14ac:dyDescent="0.25">
      <c r="B28" s="35" t="s">
        <v>21</v>
      </c>
      <c r="C28" s="53" t="s">
        <v>21</v>
      </c>
      <c r="D28" s="54"/>
      <c r="E28" s="29">
        <v>6675</v>
      </c>
      <c r="F28" s="29">
        <v>8003</v>
      </c>
      <c r="G28" s="29">
        <v>0</v>
      </c>
      <c r="H28" s="29">
        <v>150</v>
      </c>
      <c r="I28" s="30">
        <f t="shared" si="0"/>
        <v>14828</v>
      </c>
      <c r="J28" s="34">
        <f>I28</f>
        <v>14828</v>
      </c>
    </row>
    <row r="29" spans="2:10" ht="13.5" thickBot="1" x14ac:dyDescent="0.25">
      <c r="B29" s="79" t="s">
        <v>22</v>
      </c>
      <c r="C29" s="51" t="s">
        <v>23</v>
      </c>
      <c r="D29" s="52"/>
      <c r="E29" s="27">
        <v>4299</v>
      </c>
      <c r="F29" s="27">
        <v>5298</v>
      </c>
      <c r="G29" s="27">
        <v>2</v>
      </c>
      <c r="H29" s="27">
        <v>92</v>
      </c>
      <c r="I29" s="28">
        <f t="shared" si="0"/>
        <v>9691</v>
      </c>
      <c r="J29" s="80">
        <f>SUM(I29:I37)</f>
        <v>101362</v>
      </c>
    </row>
    <row r="30" spans="2:10" ht="13.5" thickBot="1" x14ac:dyDescent="0.25">
      <c r="B30" s="78"/>
      <c r="C30" s="51" t="s">
        <v>24</v>
      </c>
      <c r="D30" s="52"/>
      <c r="E30" s="27">
        <v>5822</v>
      </c>
      <c r="F30" s="27">
        <v>6662</v>
      </c>
      <c r="G30" s="27">
        <v>0</v>
      </c>
      <c r="H30" s="27">
        <v>100</v>
      </c>
      <c r="I30" s="28">
        <f t="shared" si="0"/>
        <v>12584</v>
      </c>
      <c r="J30" s="80"/>
    </row>
    <row r="31" spans="2:10" ht="13.5" thickBot="1" x14ac:dyDescent="0.25">
      <c r="B31" s="78"/>
      <c r="C31" s="51" t="s">
        <v>25</v>
      </c>
      <c r="D31" s="52"/>
      <c r="E31" s="27">
        <v>6650</v>
      </c>
      <c r="F31" s="27">
        <v>9192</v>
      </c>
      <c r="G31" s="27">
        <v>1</v>
      </c>
      <c r="H31" s="27">
        <v>182</v>
      </c>
      <c r="I31" s="28">
        <f t="shared" si="0"/>
        <v>16025</v>
      </c>
      <c r="J31" s="80"/>
    </row>
    <row r="32" spans="2:10" ht="13.5" thickBot="1" x14ac:dyDescent="0.25">
      <c r="B32" s="78"/>
      <c r="C32" s="51" t="s">
        <v>26</v>
      </c>
      <c r="D32" s="52"/>
      <c r="E32" s="27">
        <v>3200</v>
      </c>
      <c r="F32" s="27">
        <v>3858</v>
      </c>
      <c r="G32" s="27">
        <v>0</v>
      </c>
      <c r="H32" s="27">
        <v>67</v>
      </c>
      <c r="I32" s="28">
        <f t="shared" si="0"/>
        <v>7125</v>
      </c>
      <c r="J32" s="80"/>
    </row>
    <row r="33" spans="2:10" ht="13.5" thickBot="1" x14ac:dyDescent="0.25">
      <c r="B33" s="78"/>
      <c r="C33" s="51" t="s">
        <v>27</v>
      </c>
      <c r="D33" s="52"/>
      <c r="E33" s="27">
        <v>8814</v>
      </c>
      <c r="F33" s="27">
        <v>9954</v>
      </c>
      <c r="G33" s="27">
        <v>4</v>
      </c>
      <c r="H33" s="27">
        <v>231</v>
      </c>
      <c r="I33" s="28">
        <f t="shared" si="0"/>
        <v>19003</v>
      </c>
      <c r="J33" s="80"/>
    </row>
    <row r="34" spans="2:10" ht="13.5" thickBot="1" x14ac:dyDescent="0.25">
      <c r="B34" s="78"/>
      <c r="C34" s="51" t="s">
        <v>28</v>
      </c>
      <c r="D34" s="52"/>
      <c r="E34" s="27">
        <v>2142</v>
      </c>
      <c r="F34" s="27">
        <v>2337</v>
      </c>
      <c r="G34" s="27">
        <v>0</v>
      </c>
      <c r="H34" s="27">
        <v>40</v>
      </c>
      <c r="I34" s="28">
        <f t="shared" si="0"/>
        <v>4519</v>
      </c>
      <c r="J34" s="80"/>
    </row>
    <row r="35" spans="2:10" ht="13.5" thickBot="1" x14ac:dyDescent="0.25">
      <c r="B35" s="78"/>
      <c r="C35" s="51" t="s">
        <v>29</v>
      </c>
      <c r="D35" s="52"/>
      <c r="E35" s="27">
        <v>1322</v>
      </c>
      <c r="F35" s="27">
        <v>1718</v>
      </c>
      <c r="G35" s="27">
        <v>1</v>
      </c>
      <c r="H35" s="27">
        <v>15</v>
      </c>
      <c r="I35" s="28">
        <f t="shared" si="0"/>
        <v>3056</v>
      </c>
      <c r="J35" s="80"/>
    </row>
    <row r="36" spans="2:10" ht="13.5" thickBot="1" x14ac:dyDescent="0.25">
      <c r="B36" s="78"/>
      <c r="C36" s="51" t="s">
        <v>30</v>
      </c>
      <c r="D36" s="52"/>
      <c r="E36" s="27">
        <v>8785</v>
      </c>
      <c r="F36" s="27">
        <v>10113</v>
      </c>
      <c r="G36" s="27">
        <v>0</v>
      </c>
      <c r="H36" s="27">
        <v>195</v>
      </c>
      <c r="I36" s="28">
        <f t="shared" si="0"/>
        <v>19093</v>
      </c>
      <c r="J36" s="80"/>
    </row>
    <row r="37" spans="2:10" ht="13.5" thickBot="1" x14ac:dyDescent="0.25">
      <c r="B37" s="75"/>
      <c r="C37" s="51" t="s">
        <v>31</v>
      </c>
      <c r="D37" s="52"/>
      <c r="E37" s="27">
        <v>4653</v>
      </c>
      <c r="F37" s="27">
        <v>5536</v>
      </c>
      <c r="G37" s="27">
        <v>0</v>
      </c>
      <c r="H37" s="27">
        <v>77</v>
      </c>
      <c r="I37" s="28">
        <f t="shared" si="0"/>
        <v>10266</v>
      </c>
      <c r="J37" s="80"/>
    </row>
    <row r="38" spans="2:10" ht="13.5" thickBot="1" x14ac:dyDescent="0.25">
      <c r="B38" s="70" t="s">
        <v>32</v>
      </c>
      <c r="C38" s="53" t="s">
        <v>33</v>
      </c>
      <c r="D38" s="54"/>
      <c r="E38" s="29">
        <v>10810</v>
      </c>
      <c r="F38" s="29">
        <v>12665</v>
      </c>
      <c r="G38" s="29">
        <v>2</v>
      </c>
      <c r="H38" s="29">
        <v>161</v>
      </c>
      <c r="I38" s="30">
        <f t="shared" si="0"/>
        <v>23638</v>
      </c>
      <c r="J38" s="68">
        <f>SUM(I38:I42)</f>
        <v>95285</v>
      </c>
    </row>
    <row r="39" spans="2:10" ht="13.5" thickBot="1" x14ac:dyDescent="0.25">
      <c r="B39" s="71"/>
      <c r="C39" s="53" t="s">
        <v>34</v>
      </c>
      <c r="D39" s="54"/>
      <c r="E39" s="29">
        <v>10175</v>
      </c>
      <c r="F39" s="29">
        <v>11770</v>
      </c>
      <c r="G39" s="29">
        <v>0</v>
      </c>
      <c r="H39" s="29">
        <v>168</v>
      </c>
      <c r="I39" s="30">
        <f t="shared" si="0"/>
        <v>22113</v>
      </c>
      <c r="J39" s="68"/>
    </row>
    <row r="40" spans="2:10" ht="13.5" thickBot="1" x14ac:dyDescent="0.25">
      <c r="B40" s="71"/>
      <c r="C40" s="53" t="s">
        <v>35</v>
      </c>
      <c r="D40" s="54"/>
      <c r="E40" s="29">
        <v>5914</v>
      </c>
      <c r="F40" s="29">
        <v>6571</v>
      </c>
      <c r="G40" s="29">
        <v>1</v>
      </c>
      <c r="H40" s="29">
        <v>76</v>
      </c>
      <c r="I40" s="30">
        <f t="shared" si="0"/>
        <v>12562</v>
      </c>
      <c r="J40" s="68"/>
    </row>
    <row r="41" spans="2:10" ht="13.5" thickBot="1" x14ac:dyDescent="0.25">
      <c r="B41" s="71"/>
      <c r="C41" s="53" t="s">
        <v>36</v>
      </c>
      <c r="D41" s="54"/>
      <c r="E41" s="29">
        <v>3660</v>
      </c>
      <c r="F41" s="29">
        <v>3323</v>
      </c>
      <c r="G41" s="29">
        <v>1</v>
      </c>
      <c r="H41" s="29">
        <v>41</v>
      </c>
      <c r="I41" s="30">
        <f t="shared" si="0"/>
        <v>7025</v>
      </c>
      <c r="J41" s="68"/>
    </row>
    <row r="42" spans="2:10" ht="13.5" thickBot="1" x14ac:dyDescent="0.25">
      <c r="B42" s="72"/>
      <c r="C42" s="53" t="s">
        <v>37</v>
      </c>
      <c r="D42" s="54"/>
      <c r="E42" s="29">
        <v>14426</v>
      </c>
      <c r="F42" s="29">
        <v>15280</v>
      </c>
      <c r="G42" s="29">
        <v>2</v>
      </c>
      <c r="H42" s="29">
        <v>239</v>
      </c>
      <c r="I42" s="30">
        <f t="shared" si="0"/>
        <v>29947</v>
      </c>
      <c r="J42" s="68"/>
    </row>
    <row r="43" spans="2:10" ht="13.5" thickBot="1" x14ac:dyDescent="0.25">
      <c r="B43" s="74" t="s">
        <v>38</v>
      </c>
      <c r="C43" s="51" t="s">
        <v>39</v>
      </c>
      <c r="D43" s="52"/>
      <c r="E43" s="27">
        <v>46705</v>
      </c>
      <c r="F43" s="27">
        <v>47975</v>
      </c>
      <c r="G43" s="27">
        <v>11</v>
      </c>
      <c r="H43" s="27">
        <v>1100</v>
      </c>
      <c r="I43" s="28">
        <f t="shared" si="0"/>
        <v>95791</v>
      </c>
      <c r="J43" s="76">
        <f>SUM(I43:I46)</f>
        <v>136117</v>
      </c>
    </row>
    <row r="44" spans="2:10" ht="13.5" thickBot="1" x14ac:dyDescent="0.25">
      <c r="B44" s="78"/>
      <c r="C44" s="51" t="s">
        <v>40</v>
      </c>
      <c r="D44" s="52"/>
      <c r="E44" s="27">
        <v>5549</v>
      </c>
      <c r="F44" s="27">
        <v>6578</v>
      </c>
      <c r="G44" s="27">
        <v>0</v>
      </c>
      <c r="H44" s="27">
        <v>142</v>
      </c>
      <c r="I44" s="28">
        <f t="shared" si="0"/>
        <v>12269</v>
      </c>
      <c r="J44" s="76"/>
    </row>
    <row r="45" spans="2:10" ht="13.5" thickBot="1" x14ac:dyDescent="0.25">
      <c r="B45" s="78"/>
      <c r="C45" s="51" t="s">
        <v>41</v>
      </c>
      <c r="D45" s="52"/>
      <c r="E45" s="27">
        <v>3538</v>
      </c>
      <c r="F45" s="27">
        <v>4472</v>
      </c>
      <c r="G45" s="27">
        <v>0</v>
      </c>
      <c r="H45" s="27">
        <v>77</v>
      </c>
      <c r="I45" s="28">
        <f t="shared" si="0"/>
        <v>8087</v>
      </c>
      <c r="J45" s="76"/>
    </row>
    <row r="46" spans="2:10" ht="13.5" thickBot="1" x14ac:dyDescent="0.25">
      <c r="B46" s="75"/>
      <c r="C46" s="51" t="s">
        <v>42</v>
      </c>
      <c r="D46" s="52"/>
      <c r="E46" s="27">
        <v>8790</v>
      </c>
      <c r="F46" s="27">
        <v>11007</v>
      </c>
      <c r="G46" s="27">
        <v>1</v>
      </c>
      <c r="H46" s="27">
        <v>172</v>
      </c>
      <c r="I46" s="28">
        <f t="shared" si="0"/>
        <v>19970</v>
      </c>
      <c r="J46" s="76"/>
    </row>
    <row r="47" spans="2:10" ht="13.5" thickBot="1" x14ac:dyDescent="0.25">
      <c r="B47" s="70" t="s">
        <v>43</v>
      </c>
      <c r="C47" s="53" t="s">
        <v>44</v>
      </c>
      <c r="D47" s="54"/>
      <c r="E47" s="29">
        <v>32602</v>
      </c>
      <c r="F47" s="29">
        <v>41401</v>
      </c>
      <c r="G47" s="29">
        <v>70</v>
      </c>
      <c r="H47" s="29">
        <v>523</v>
      </c>
      <c r="I47" s="30">
        <f t="shared" si="0"/>
        <v>74596</v>
      </c>
      <c r="J47" s="68">
        <f>SUM(I47:I49)</f>
        <v>192226</v>
      </c>
    </row>
    <row r="48" spans="2:10" ht="13.5" thickBot="1" x14ac:dyDescent="0.25">
      <c r="B48" s="71"/>
      <c r="C48" s="53" t="s">
        <v>45</v>
      </c>
      <c r="D48" s="54"/>
      <c r="E48" s="29">
        <v>8418</v>
      </c>
      <c r="F48" s="29">
        <v>10516</v>
      </c>
      <c r="G48" s="29">
        <v>7</v>
      </c>
      <c r="H48" s="29">
        <v>129</v>
      </c>
      <c r="I48" s="30">
        <f t="shared" si="0"/>
        <v>19070</v>
      </c>
      <c r="J48" s="69"/>
    </row>
    <row r="49" spans="2:10" ht="13.5" thickBot="1" x14ac:dyDescent="0.25">
      <c r="B49" s="72"/>
      <c r="C49" s="53" t="s">
        <v>46</v>
      </c>
      <c r="D49" s="54"/>
      <c r="E49" s="29">
        <v>44007</v>
      </c>
      <c r="F49" s="29">
        <v>53945</v>
      </c>
      <c r="G49" s="29">
        <v>24</v>
      </c>
      <c r="H49" s="29">
        <v>584</v>
      </c>
      <c r="I49" s="30">
        <f t="shared" si="0"/>
        <v>98560</v>
      </c>
      <c r="J49" s="69"/>
    </row>
    <row r="50" spans="2:10" ht="13.5" thickBot="1" x14ac:dyDescent="0.25">
      <c r="B50" s="74" t="s">
        <v>47</v>
      </c>
      <c r="C50" s="51" t="s">
        <v>48</v>
      </c>
      <c r="D50" s="52"/>
      <c r="E50" s="27">
        <v>20015</v>
      </c>
      <c r="F50" s="27">
        <v>22281</v>
      </c>
      <c r="G50" s="27">
        <v>3673</v>
      </c>
      <c r="H50" s="27">
        <v>415</v>
      </c>
      <c r="I50" s="28">
        <f t="shared" si="0"/>
        <v>46384</v>
      </c>
      <c r="J50" s="76">
        <f>SUM(I50:I51)</f>
        <v>72034</v>
      </c>
    </row>
    <row r="51" spans="2:10" ht="13.5" thickBot="1" x14ac:dyDescent="0.25">
      <c r="B51" s="75"/>
      <c r="C51" s="51" t="s">
        <v>49</v>
      </c>
      <c r="D51" s="52"/>
      <c r="E51" s="27">
        <v>11665</v>
      </c>
      <c r="F51" s="27">
        <v>12543</v>
      </c>
      <c r="G51" s="27">
        <v>1255</v>
      </c>
      <c r="H51" s="27">
        <v>187</v>
      </c>
      <c r="I51" s="28">
        <f t="shared" si="0"/>
        <v>25650</v>
      </c>
      <c r="J51" s="77"/>
    </row>
    <row r="52" spans="2:10" ht="13.5" thickBot="1" x14ac:dyDescent="0.25">
      <c r="B52" s="70" t="s">
        <v>50</v>
      </c>
      <c r="C52" s="53" t="s">
        <v>51</v>
      </c>
      <c r="D52" s="54"/>
      <c r="E52" s="29">
        <v>14547</v>
      </c>
      <c r="F52" s="29">
        <v>17740</v>
      </c>
      <c r="G52" s="29">
        <v>1249</v>
      </c>
      <c r="H52" s="29">
        <v>233</v>
      </c>
      <c r="I52" s="30">
        <f t="shared" si="0"/>
        <v>33769</v>
      </c>
      <c r="J52" s="68">
        <f>SUM(I52:I55)</f>
        <v>85373</v>
      </c>
    </row>
    <row r="53" spans="2:10" ht="13.5" thickBot="1" x14ac:dyDescent="0.25">
      <c r="B53" s="71"/>
      <c r="C53" s="53" t="s">
        <v>52</v>
      </c>
      <c r="D53" s="54"/>
      <c r="E53" s="29">
        <v>4636</v>
      </c>
      <c r="F53" s="29">
        <v>5972</v>
      </c>
      <c r="G53" s="29">
        <v>431</v>
      </c>
      <c r="H53" s="29">
        <v>77</v>
      </c>
      <c r="I53" s="30">
        <f t="shared" si="0"/>
        <v>11116</v>
      </c>
      <c r="J53" s="68"/>
    </row>
    <row r="54" spans="2:10" ht="13.5" thickBot="1" x14ac:dyDescent="0.25">
      <c r="B54" s="71"/>
      <c r="C54" s="53" t="s">
        <v>53</v>
      </c>
      <c r="D54" s="54"/>
      <c r="E54" s="29">
        <v>5269</v>
      </c>
      <c r="F54" s="29">
        <v>7005</v>
      </c>
      <c r="G54" s="29">
        <v>304</v>
      </c>
      <c r="H54" s="29">
        <v>80</v>
      </c>
      <c r="I54" s="30">
        <f t="shared" si="0"/>
        <v>12658</v>
      </c>
      <c r="J54" s="68"/>
    </row>
    <row r="55" spans="2:10" ht="13.5" thickBot="1" x14ac:dyDescent="0.25">
      <c r="B55" s="72"/>
      <c r="C55" s="53" t="s">
        <v>54</v>
      </c>
      <c r="D55" s="54"/>
      <c r="E55" s="29">
        <v>11631</v>
      </c>
      <c r="F55" s="29">
        <v>14747</v>
      </c>
      <c r="G55" s="29">
        <v>1251</v>
      </c>
      <c r="H55" s="29">
        <v>201</v>
      </c>
      <c r="I55" s="30">
        <f t="shared" si="0"/>
        <v>27830</v>
      </c>
      <c r="J55" s="68"/>
    </row>
    <row r="56" spans="2:10" ht="27.75" thickBot="1" x14ac:dyDescent="0.25">
      <c r="B56" s="31" t="s">
        <v>55</v>
      </c>
      <c r="C56" s="51" t="s">
        <v>56</v>
      </c>
      <c r="D56" s="52"/>
      <c r="E56" s="27">
        <v>85862</v>
      </c>
      <c r="F56" s="27">
        <v>68732</v>
      </c>
      <c r="G56" s="27">
        <v>47</v>
      </c>
      <c r="H56" s="27">
        <v>1292</v>
      </c>
      <c r="I56" s="28">
        <f t="shared" si="0"/>
        <v>155933</v>
      </c>
      <c r="J56" s="36">
        <f>I56</f>
        <v>155933</v>
      </c>
    </row>
    <row r="57" spans="2:10" ht="18.75" thickBot="1" x14ac:dyDescent="0.25">
      <c r="B57" s="35" t="s">
        <v>57</v>
      </c>
      <c r="C57" s="53" t="s">
        <v>58</v>
      </c>
      <c r="D57" s="54"/>
      <c r="E57" s="29">
        <v>28306</v>
      </c>
      <c r="F57" s="29">
        <v>29338</v>
      </c>
      <c r="G57" s="29">
        <v>36</v>
      </c>
      <c r="H57" s="29">
        <v>242</v>
      </c>
      <c r="I57" s="30">
        <f t="shared" si="0"/>
        <v>57922</v>
      </c>
      <c r="J57" s="34">
        <f>I57</f>
        <v>57922</v>
      </c>
    </row>
    <row r="58" spans="2:10" ht="27.75" thickBot="1" x14ac:dyDescent="0.25">
      <c r="B58" s="31" t="s">
        <v>59</v>
      </c>
      <c r="C58" s="51" t="s">
        <v>60</v>
      </c>
      <c r="D58" s="52"/>
      <c r="E58" s="27">
        <v>10604</v>
      </c>
      <c r="F58" s="27">
        <v>9113</v>
      </c>
      <c r="G58" s="27">
        <v>3</v>
      </c>
      <c r="H58" s="27">
        <v>184</v>
      </c>
      <c r="I58" s="28">
        <f t="shared" si="0"/>
        <v>19904</v>
      </c>
      <c r="J58" s="36">
        <f>I58</f>
        <v>19904</v>
      </c>
    </row>
    <row r="59" spans="2:10" ht="13.5" thickBot="1" x14ac:dyDescent="0.25">
      <c r="B59" s="73" t="s">
        <v>61</v>
      </c>
      <c r="C59" s="53" t="s">
        <v>62</v>
      </c>
      <c r="D59" s="54"/>
      <c r="E59" s="29">
        <v>4953</v>
      </c>
      <c r="F59" s="29">
        <v>4047</v>
      </c>
      <c r="G59" s="29">
        <v>0</v>
      </c>
      <c r="H59" s="29">
        <v>115</v>
      </c>
      <c r="I59" s="30">
        <f t="shared" si="0"/>
        <v>9115</v>
      </c>
      <c r="J59" s="68">
        <f>SUM(I59:I61)</f>
        <v>56756</v>
      </c>
    </row>
    <row r="60" spans="2:10" ht="13.5" thickBot="1" x14ac:dyDescent="0.25">
      <c r="B60" s="71"/>
      <c r="C60" s="53" t="s">
        <v>63</v>
      </c>
      <c r="D60" s="54"/>
      <c r="E60" s="29">
        <v>13386</v>
      </c>
      <c r="F60" s="29">
        <v>17762</v>
      </c>
      <c r="G60" s="29">
        <v>1</v>
      </c>
      <c r="H60" s="29">
        <v>254</v>
      </c>
      <c r="I60" s="30">
        <f t="shared" si="0"/>
        <v>31403</v>
      </c>
      <c r="J60" s="69"/>
    </row>
    <row r="61" spans="2:10" ht="13.5" thickBot="1" x14ac:dyDescent="0.25">
      <c r="B61" s="72"/>
      <c r="C61" s="53" t="s">
        <v>64</v>
      </c>
      <c r="D61" s="54"/>
      <c r="E61" s="29">
        <v>10555</v>
      </c>
      <c r="F61" s="29">
        <v>5497</v>
      </c>
      <c r="G61" s="29">
        <v>2</v>
      </c>
      <c r="H61" s="29">
        <v>184</v>
      </c>
      <c r="I61" s="30">
        <f t="shared" si="0"/>
        <v>16238</v>
      </c>
      <c r="J61" s="69"/>
    </row>
    <row r="62" spans="2:10" ht="13.5" thickBot="1" x14ac:dyDescent="0.25">
      <c r="B62" s="31" t="s">
        <v>65</v>
      </c>
      <c r="C62" s="51" t="s">
        <v>65</v>
      </c>
      <c r="D62" s="52"/>
      <c r="E62" s="27">
        <v>5432</v>
      </c>
      <c r="F62" s="27">
        <v>6701</v>
      </c>
      <c r="G62" s="27">
        <v>2</v>
      </c>
      <c r="H62" s="27">
        <v>123</v>
      </c>
      <c r="I62" s="28">
        <f t="shared" si="0"/>
        <v>12258</v>
      </c>
      <c r="J62" s="36">
        <f>I62</f>
        <v>12258</v>
      </c>
    </row>
    <row r="63" spans="2:10" ht="13.5" thickBot="1" x14ac:dyDescent="0.25">
      <c r="B63" s="35" t="s">
        <v>66</v>
      </c>
      <c r="C63" s="53" t="s">
        <v>66</v>
      </c>
      <c r="D63" s="54"/>
      <c r="E63" s="29">
        <v>217</v>
      </c>
      <c r="F63" s="29">
        <v>117</v>
      </c>
      <c r="G63" s="29">
        <v>0</v>
      </c>
      <c r="H63" s="29">
        <v>0</v>
      </c>
      <c r="I63" s="30">
        <f t="shared" si="0"/>
        <v>334</v>
      </c>
      <c r="J63" s="34">
        <f>I63</f>
        <v>334</v>
      </c>
    </row>
    <row r="64" spans="2:10" ht="13.5" thickBot="1" x14ac:dyDescent="0.25">
      <c r="B64" s="37" t="s">
        <v>67</v>
      </c>
      <c r="C64" s="55" t="s">
        <v>67</v>
      </c>
      <c r="D64" s="56"/>
      <c r="E64" s="38">
        <v>964</v>
      </c>
      <c r="F64" s="38">
        <v>520</v>
      </c>
      <c r="G64" s="38">
        <v>0</v>
      </c>
      <c r="H64" s="38">
        <v>3</v>
      </c>
      <c r="I64" s="39">
        <f t="shared" si="0"/>
        <v>1487</v>
      </c>
      <c r="J64" s="40">
        <f>I64</f>
        <v>1487</v>
      </c>
    </row>
    <row r="65" spans="2:10" ht="14.25" thickTop="1" thickBot="1" x14ac:dyDescent="0.25">
      <c r="B65" s="57" t="s">
        <v>68</v>
      </c>
      <c r="C65" s="58">
        <f>SUM(E65:J65)</f>
        <v>4216164</v>
      </c>
      <c r="D65" s="59"/>
      <c r="E65" s="41">
        <f t="shared" ref="E65:J65" si="1">SUM(E13:E64)</f>
        <v>649822</v>
      </c>
      <c r="F65" s="42">
        <f t="shared" si="1"/>
        <v>734620</v>
      </c>
      <c r="G65" s="42">
        <f t="shared" si="1"/>
        <v>8817</v>
      </c>
      <c r="H65" s="42">
        <f t="shared" si="1"/>
        <v>12129</v>
      </c>
      <c r="I65" s="43">
        <f t="shared" si="1"/>
        <v>1405388</v>
      </c>
      <c r="J65" s="44">
        <f t="shared" si="1"/>
        <v>1405388</v>
      </c>
    </row>
    <row r="66" spans="2:10" ht="14.25" thickTop="1" thickBot="1" x14ac:dyDescent="0.25">
      <c r="B66" s="57" t="s">
        <v>73</v>
      </c>
      <c r="C66" s="58"/>
      <c r="D66" s="59"/>
      <c r="E66" s="45">
        <f t="shared" ref="E66:J66" si="2">E65/$I$65</f>
        <v>0.46237907254082145</v>
      </c>
      <c r="F66" s="45">
        <f t="shared" si="2"/>
        <v>0.52271685826262926</v>
      </c>
      <c r="G66" s="45">
        <f t="shared" si="2"/>
        <v>6.2737123128986444E-3</v>
      </c>
      <c r="H66" s="45">
        <f t="shared" si="2"/>
        <v>8.6303568836506358E-3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5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3:J3"/>
    <mergeCell ref="B5:J5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146"/>
      <c r="C2" s="146"/>
      <c r="D2" s="1"/>
      <c r="E2" s="147"/>
      <c r="F2" s="147"/>
      <c r="G2" s="147"/>
      <c r="H2" s="147"/>
      <c r="I2" s="147"/>
      <c r="J2" s="147"/>
      <c r="K2" s="148"/>
      <c r="L2" s="148"/>
      <c r="M2" s="148"/>
      <c r="N2" s="148"/>
    </row>
    <row r="3" spans="2:14" ht="15.75" thickBot="1" x14ac:dyDescent="0.3">
      <c r="B3" s="60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4" ht="15.75" thickBot="1" x14ac:dyDescent="0.3">
      <c r="B4" s="63"/>
      <c r="C4" s="63"/>
      <c r="D4" s="7"/>
      <c r="E4" s="64"/>
      <c r="F4" s="64"/>
      <c r="G4" s="64"/>
      <c r="H4" s="64"/>
      <c r="I4" s="64"/>
      <c r="J4" s="64"/>
      <c r="K4" s="63"/>
      <c r="L4" s="63"/>
      <c r="M4" s="63"/>
      <c r="N4" s="63"/>
    </row>
    <row r="5" spans="2:14" ht="15.75" customHeight="1" thickBot="1" x14ac:dyDescent="0.3">
      <c r="B5" s="65" t="str">
        <f>'Por categorías 28_02_2023'!B5:J5</f>
        <v>ÚLTIMO DÍA DEL MES DEL QUE CORRESPONDEN LOS DATOS: 28.02.2023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2:14" ht="15.75" thickBot="1" x14ac:dyDescent="0.3"/>
    <row r="7" spans="2:14" ht="15.75" customHeight="1" thickTop="1" x14ac:dyDescent="0.25">
      <c r="B7" s="162"/>
      <c r="C7" s="165"/>
      <c r="D7" s="166"/>
      <c r="E7" s="153" t="s">
        <v>70</v>
      </c>
      <c r="F7" s="154"/>
      <c r="G7" s="154"/>
      <c r="H7" s="154"/>
      <c r="I7" s="154"/>
      <c r="J7" s="154"/>
      <c r="K7" s="154"/>
      <c r="L7" s="154"/>
      <c r="M7" s="154"/>
      <c r="N7" s="155"/>
    </row>
    <row r="8" spans="2:14" x14ac:dyDescent="0.25">
      <c r="B8" s="163"/>
      <c r="C8" s="167"/>
      <c r="D8" s="168"/>
      <c r="E8" s="156"/>
      <c r="F8" s="157"/>
      <c r="G8" s="157"/>
      <c r="H8" s="157"/>
      <c r="I8" s="157"/>
      <c r="J8" s="157"/>
      <c r="K8" s="157"/>
      <c r="L8" s="157"/>
      <c r="M8" s="157"/>
      <c r="N8" s="158"/>
    </row>
    <row r="9" spans="2:14" x14ac:dyDescent="0.25">
      <c r="B9" s="163"/>
      <c r="C9" s="167"/>
      <c r="D9" s="168"/>
      <c r="E9" s="156"/>
      <c r="F9" s="157"/>
      <c r="G9" s="157"/>
      <c r="H9" s="157"/>
      <c r="I9" s="157"/>
      <c r="J9" s="157"/>
      <c r="K9" s="157"/>
      <c r="L9" s="157"/>
      <c r="M9" s="157"/>
      <c r="N9" s="158"/>
    </row>
    <row r="10" spans="2:14" ht="15.75" thickBot="1" x14ac:dyDescent="0.3">
      <c r="B10" s="163"/>
      <c r="C10" s="167"/>
      <c r="D10" s="168"/>
      <c r="E10" s="159"/>
      <c r="F10" s="160"/>
      <c r="G10" s="160"/>
      <c r="H10" s="160"/>
      <c r="I10" s="160"/>
      <c r="J10" s="160"/>
      <c r="K10" s="160"/>
      <c r="L10" s="160"/>
      <c r="M10" s="160"/>
      <c r="N10" s="161"/>
    </row>
    <row r="11" spans="2:14" ht="25.5" customHeight="1" x14ac:dyDescent="0.25">
      <c r="B11" s="163"/>
      <c r="C11" s="167"/>
      <c r="D11" s="168"/>
      <c r="E11" s="171" t="s">
        <v>81</v>
      </c>
      <c r="F11" s="149"/>
      <c r="G11" s="149" t="s">
        <v>82</v>
      </c>
      <c r="H11" s="149"/>
      <c r="I11" s="149" t="s">
        <v>83</v>
      </c>
      <c r="J11" s="149"/>
      <c r="K11" s="149" t="s">
        <v>84</v>
      </c>
      <c r="L11" s="149" t="s">
        <v>85</v>
      </c>
      <c r="M11" s="149" t="s">
        <v>72</v>
      </c>
      <c r="N11" s="151" t="s">
        <v>71</v>
      </c>
    </row>
    <row r="12" spans="2:14" ht="15.75" thickBot="1" x14ac:dyDescent="0.3">
      <c r="B12" s="164"/>
      <c r="C12" s="169"/>
      <c r="D12" s="170"/>
      <c r="E12" s="172"/>
      <c r="F12" s="150"/>
      <c r="G12" s="150" t="s">
        <v>0</v>
      </c>
      <c r="H12" s="150" t="s">
        <v>1</v>
      </c>
      <c r="I12" s="150" t="s">
        <v>0</v>
      </c>
      <c r="J12" s="150" t="s">
        <v>1</v>
      </c>
      <c r="K12" s="150"/>
      <c r="L12" s="150"/>
      <c r="M12" s="150"/>
      <c r="N12" s="152"/>
    </row>
    <row r="13" spans="2:14" ht="15.6" customHeight="1" thickBot="1" x14ac:dyDescent="0.3">
      <c r="B13" s="140" t="s">
        <v>2</v>
      </c>
      <c r="C13" s="132" t="s">
        <v>3</v>
      </c>
      <c r="D13" s="133"/>
      <c r="E13" s="134">
        <v>12112</v>
      </c>
      <c r="F13" s="135"/>
      <c r="G13" s="135">
        <v>5595</v>
      </c>
      <c r="H13" s="135"/>
      <c r="I13" s="135">
        <v>1325</v>
      </c>
      <c r="J13" s="135"/>
      <c r="K13" s="8">
        <v>113</v>
      </c>
      <c r="L13" s="8">
        <v>154</v>
      </c>
      <c r="M13" s="20">
        <f t="shared" ref="M13:M44" si="0">SUM(E13:L13)</f>
        <v>19299</v>
      </c>
      <c r="N13" s="144">
        <f>SUM(M13:M20)</f>
        <v>276357</v>
      </c>
    </row>
    <row r="14" spans="2:14" ht="15.75" thickBot="1" x14ac:dyDescent="0.3">
      <c r="B14" s="139"/>
      <c r="C14" s="132" t="s">
        <v>4</v>
      </c>
      <c r="D14" s="133"/>
      <c r="E14" s="134">
        <v>27438</v>
      </c>
      <c r="F14" s="135"/>
      <c r="G14" s="135">
        <v>8567</v>
      </c>
      <c r="H14" s="135"/>
      <c r="I14" s="135">
        <v>1762</v>
      </c>
      <c r="J14" s="135"/>
      <c r="K14" s="8">
        <v>407</v>
      </c>
      <c r="L14" s="8">
        <v>365</v>
      </c>
      <c r="M14" s="20">
        <f t="shared" si="0"/>
        <v>38539</v>
      </c>
      <c r="N14" s="145"/>
    </row>
    <row r="15" spans="2:14" ht="15.75" thickBot="1" x14ac:dyDescent="0.3">
      <c r="B15" s="139"/>
      <c r="C15" s="132" t="s">
        <v>5</v>
      </c>
      <c r="D15" s="133"/>
      <c r="E15" s="134">
        <v>19717</v>
      </c>
      <c r="F15" s="135"/>
      <c r="G15" s="135">
        <v>6167</v>
      </c>
      <c r="H15" s="135"/>
      <c r="I15" s="135">
        <v>2289</v>
      </c>
      <c r="J15" s="135"/>
      <c r="K15" s="8">
        <v>231</v>
      </c>
      <c r="L15" s="8">
        <v>290</v>
      </c>
      <c r="M15" s="20">
        <f t="shared" si="0"/>
        <v>28694</v>
      </c>
      <c r="N15" s="145"/>
    </row>
    <row r="16" spans="2:14" ht="15.75" thickBot="1" x14ac:dyDescent="0.3">
      <c r="B16" s="139"/>
      <c r="C16" s="132" t="s">
        <v>6</v>
      </c>
      <c r="D16" s="133"/>
      <c r="E16" s="134">
        <v>22773</v>
      </c>
      <c r="F16" s="135"/>
      <c r="G16" s="135">
        <v>7317</v>
      </c>
      <c r="H16" s="135"/>
      <c r="I16" s="135">
        <v>3047</v>
      </c>
      <c r="J16" s="135"/>
      <c r="K16" s="8">
        <v>228</v>
      </c>
      <c r="L16" s="8">
        <v>381</v>
      </c>
      <c r="M16" s="20">
        <f t="shared" si="0"/>
        <v>33746</v>
      </c>
      <c r="N16" s="145"/>
    </row>
    <row r="17" spans="2:14" ht="15.75" thickBot="1" x14ac:dyDescent="0.3">
      <c r="B17" s="139"/>
      <c r="C17" s="132" t="s">
        <v>7</v>
      </c>
      <c r="D17" s="133"/>
      <c r="E17" s="134">
        <v>11399</v>
      </c>
      <c r="F17" s="135"/>
      <c r="G17" s="135">
        <v>3319</v>
      </c>
      <c r="H17" s="135"/>
      <c r="I17" s="135">
        <v>973</v>
      </c>
      <c r="J17" s="135"/>
      <c r="K17" s="8">
        <v>99</v>
      </c>
      <c r="L17" s="8">
        <v>211</v>
      </c>
      <c r="M17" s="20">
        <f t="shared" si="0"/>
        <v>16001</v>
      </c>
      <c r="N17" s="145"/>
    </row>
    <row r="18" spans="2:14" ht="15.75" thickBot="1" x14ac:dyDescent="0.3">
      <c r="B18" s="139"/>
      <c r="C18" s="132" t="s">
        <v>8</v>
      </c>
      <c r="D18" s="133"/>
      <c r="E18" s="134">
        <v>24387</v>
      </c>
      <c r="F18" s="135"/>
      <c r="G18" s="135">
        <v>5638</v>
      </c>
      <c r="H18" s="135"/>
      <c r="I18" s="135">
        <v>2657</v>
      </c>
      <c r="J18" s="135"/>
      <c r="K18" s="8">
        <v>136</v>
      </c>
      <c r="L18" s="8">
        <v>391</v>
      </c>
      <c r="M18" s="20">
        <f t="shared" si="0"/>
        <v>33209</v>
      </c>
      <c r="N18" s="145"/>
    </row>
    <row r="19" spans="2:14" ht="15.75" thickBot="1" x14ac:dyDescent="0.3">
      <c r="B19" s="139"/>
      <c r="C19" s="132" t="s">
        <v>9</v>
      </c>
      <c r="D19" s="133"/>
      <c r="E19" s="134">
        <v>28752</v>
      </c>
      <c r="F19" s="135"/>
      <c r="G19" s="135">
        <v>10169</v>
      </c>
      <c r="H19" s="135"/>
      <c r="I19" s="135">
        <v>1811</v>
      </c>
      <c r="J19" s="135"/>
      <c r="K19" s="8">
        <v>353</v>
      </c>
      <c r="L19" s="8">
        <v>369</v>
      </c>
      <c r="M19" s="20">
        <f t="shared" si="0"/>
        <v>41454</v>
      </c>
      <c r="N19" s="145"/>
    </row>
    <row r="20" spans="2:14" ht="15.75" thickBot="1" x14ac:dyDescent="0.3">
      <c r="B20" s="138"/>
      <c r="C20" s="132" t="s">
        <v>10</v>
      </c>
      <c r="D20" s="133"/>
      <c r="E20" s="134">
        <v>43572</v>
      </c>
      <c r="F20" s="135"/>
      <c r="G20" s="135">
        <v>16886</v>
      </c>
      <c r="H20" s="135"/>
      <c r="I20" s="135">
        <v>3774</v>
      </c>
      <c r="J20" s="135"/>
      <c r="K20" s="8">
        <v>571</v>
      </c>
      <c r="L20" s="8">
        <v>612</v>
      </c>
      <c r="M20" s="20">
        <f t="shared" si="0"/>
        <v>65415</v>
      </c>
      <c r="N20" s="145"/>
    </row>
    <row r="21" spans="2:14" ht="15.75" thickBot="1" x14ac:dyDescent="0.3">
      <c r="B21" s="141" t="s">
        <v>11</v>
      </c>
      <c r="C21" s="121" t="s">
        <v>12</v>
      </c>
      <c r="D21" s="122"/>
      <c r="E21" s="123">
        <v>3565</v>
      </c>
      <c r="F21" s="124"/>
      <c r="G21" s="124">
        <v>1722</v>
      </c>
      <c r="H21" s="124"/>
      <c r="I21" s="124">
        <v>313</v>
      </c>
      <c r="J21" s="124"/>
      <c r="K21" s="9">
        <v>14</v>
      </c>
      <c r="L21" s="9">
        <v>71</v>
      </c>
      <c r="M21" s="21">
        <f t="shared" si="0"/>
        <v>5685</v>
      </c>
      <c r="N21" s="173">
        <f>SUM(M21:M23)</f>
        <v>37090</v>
      </c>
    </row>
    <row r="22" spans="2:14" ht="15.75" thickBot="1" x14ac:dyDescent="0.3">
      <c r="B22" s="142"/>
      <c r="C22" s="121" t="s">
        <v>13</v>
      </c>
      <c r="D22" s="122"/>
      <c r="E22" s="123">
        <v>2587</v>
      </c>
      <c r="F22" s="124"/>
      <c r="G22" s="124">
        <v>1116</v>
      </c>
      <c r="H22" s="124"/>
      <c r="I22" s="124">
        <v>382</v>
      </c>
      <c r="J22" s="124"/>
      <c r="K22" s="9">
        <v>22</v>
      </c>
      <c r="L22" s="9">
        <v>60</v>
      </c>
      <c r="M22" s="21">
        <f t="shared" si="0"/>
        <v>4167</v>
      </c>
      <c r="N22" s="174"/>
    </row>
    <row r="23" spans="2:14" ht="15.75" thickBot="1" x14ac:dyDescent="0.3">
      <c r="B23" s="143"/>
      <c r="C23" s="121" t="s">
        <v>14</v>
      </c>
      <c r="D23" s="122"/>
      <c r="E23" s="123">
        <v>17169</v>
      </c>
      <c r="F23" s="124"/>
      <c r="G23" s="124">
        <v>7902</v>
      </c>
      <c r="H23" s="124"/>
      <c r="I23" s="124">
        <v>1521</v>
      </c>
      <c r="J23" s="124"/>
      <c r="K23" s="9">
        <v>244</v>
      </c>
      <c r="L23" s="9">
        <v>402</v>
      </c>
      <c r="M23" s="21">
        <f t="shared" si="0"/>
        <v>27238</v>
      </c>
      <c r="N23" s="174"/>
    </row>
    <row r="24" spans="2:14" ht="18.75" thickBot="1" x14ac:dyDescent="0.3">
      <c r="B24" s="3" t="s">
        <v>15</v>
      </c>
      <c r="C24" s="132" t="s">
        <v>16</v>
      </c>
      <c r="D24" s="133"/>
      <c r="E24" s="134">
        <v>27430</v>
      </c>
      <c r="F24" s="135"/>
      <c r="G24" s="135">
        <v>5067</v>
      </c>
      <c r="H24" s="135"/>
      <c r="I24" s="135">
        <v>2443</v>
      </c>
      <c r="J24" s="135"/>
      <c r="K24" s="8">
        <v>588</v>
      </c>
      <c r="L24" s="8">
        <v>357</v>
      </c>
      <c r="M24" s="20">
        <f t="shared" si="0"/>
        <v>35885</v>
      </c>
      <c r="N24" s="13">
        <f>M24</f>
        <v>35885</v>
      </c>
    </row>
    <row r="25" spans="2:14" ht="15.75" customHeight="1" thickBot="1" x14ac:dyDescent="0.3">
      <c r="B25" s="4" t="s">
        <v>17</v>
      </c>
      <c r="C25" s="121" t="s">
        <v>17</v>
      </c>
      <c r="D25" s="122"/>
      <c r="E25" s="123">
        <v>8334</v>
      </c>
      <c r="F25" s="124"/>
      <c r="G25" s="124">
        <v>6998</v>
      </c>
      <c r="H25" s="124"/>
      <c r="I25" s="124">
        <v>795</v>
      </c>
      <c r="J25" s="124"/>
      <c r="K25" s="9">
        <v>10</v>
      </c>
      <c r="L25" s="9">
        <v>105</v>
      </c>
      <c r="M25" s="21">
        <f t="shared" si="0"/>
        <v>16242</v>
      </c>
      <c r="N25" s="18">
        <f>M25</f>
        <v>16242</v>
      </c>
    </row>
    <row r="26" spans="2:14" ht="15.75" customHeight="1" thickBot="1" x14ac:dyDescent="0.3">
      <c r="B26" s="140" t="s">
        <v>18</v>
      </c>
      <c r="C26" s="132" t="s">
        <v>19</v>
      </c>
      <c r="D26" s="133"/>
      <c r="E26" s="134">
        <v>14669</v>
      </c>
      <c r="F26" s="135"/>
      <c r="G26" s="135">
        <v>4198</v>
      </c>
      <c r="H26" s="135"/>
      <c r="I26" s="135">
        <v>940</v>
      </c>
      <c r="J26" s="135"/>
      <c r="K26" s="8">
        <v>121</v>
      </c>
      <c r="L26" s="8">
        <v>128</v>
      </c>
      <c r="M26" s="20">
        <f t="shared" si="0"/>
        <v>20056</v>
      </c>
      <c r="N26" s="175">
        <f>SUM(M26:M27)</f>
        <v>37995</v>
      </c>
    </row>
    <row r="27" spans="2:14" ht="15.75" customHeight="1" thickBot="1" x14ac:dyDescent="0.3">
      <c r="B27" s="138"/>
      <c r="C27" s="132" t="s">
        <v>20</v>
      </c>
      <c r="D27" s="133"/>
      <c r="E27" s="134">
        <v>13388</v>
      </c>
      <c r="F27" s="135"/>
      <c r="G27" s="135">
        <v>3354</v>
      </c>
      <c r="H27" s="135"/>
      <c r="I27" s="135">
        <v>995</v>
      </c>
      <c r="J27" s="135"/>
      <c r="K27" s="8">
        <v>120</v>
      </c>
      <c r="L27" s="8">
        <v>82</v>
      </c>
      <c r="M27" s="20">
        <f t="shared" si="0"/>
        <v>17939</v>
      </c>
      <c r="N27" s="176"/>
    </row>
    <row r="28" spans="2:14" ht="15.75" thickBot="1" x14ac:dyDescent="0.3">
      <c r="B28" s="5" t="s">
        <v>21</v>
      </c>
      <c r="C28" s="121" t="s">
        <v>21</v>
      </c>
      <c r="D28" s="122"/>
      <c r="E28" s="123">
        <v>10357</v>
      </c>
      <c r="F28" s="124"/>
      <c r="G28" s="124">
        <v>3447</v>
      </c>
      <c r="H28" s="124"/>
      <c r="I28" s="124">
        <v>734</v>
      </c>
      <c r="J28" s="124"/>
      <c r="K28" s="9">
        <v>140</v>
      </c>
      <c r="L28" s="9">
        <v>150</v>
      </c>
      <c r="M28" s="21">
        <f t="shared" si="0"/>
        <v>14828</v>
      </c>
      <c r="N28" s="18">
        <f>M28</f>
        <v>14828</v>
      </c>
    </row>
    <row r="29" spans="2:14" ht="15.75" thickBot="1" x14ac:dyDescent="0.3">
      <c r="B29" s="140" t="s">
        <v>22</v>
      </c>
      <c r="C29" s="132" t="s">
        <v>23</v>
      </c>
      <c r="D29" s="133"/>
      <c r="E29" s="134">
        <v>6757</v>
      </c>
      <c r="F29" s="135"/>
      <c r="G29" s="135">
        <v>1419</v>
      </c>
      <c r="H29" s="135"/>
      <c r="I29" s="135">
        <v>1402</v>
      </c>
      <c r="J29" s="135"/>
      <c r="K29" s="8">
        <v>21</v>
      </c>
      <c r="L29" s="8">
        <v>92</v>
      </c>
      <c r="M29" s="20">
        <f t="shared" si="0"/>
        <v>9691</v>
      </c>
      <c r="N29" s="144">
        <f>SUM(M29:M37)</f>
        <v>101362</v>
      </c>
    </row>
    <row r="30" spans="2:14" ht="15.75" thickBot="1" x14ac:dyDescent="0.3">
      <c r="B30" s="139"/>
      <c r="C30" s="132" t="s">
        <v>24</v>
      </c>
      <c r="D30" s="133"/>
      <c r="E30" s="134">
        <v>8283</v>
      </c>
      <c r="F30" s="135"/>
      <c r="G30" s="135">
        <v>3123</v>
      </c>
      <c r="H30" s="135"/>
      <c r="I30" s="135">
        <v>1068</v>
      </c>
      <c r="J30" s="135"/>
      <c r="K30" s="8">
        <v>10</v>
      </c>
      <c r="L30" s="8">
        <v>100</v>
      </c>
      <c r="M30" s="20">
        <f t="shared" si="0"/>
        <v>12584</v>
      </c>
      <c r="N30" s="144"/>
    </row>
    <row r="31" spans="2:14" ht="15.75" thickBot="1" x14ac:dyDescent="0.3">
      <c r="B31" s="139"/>
      <c r="C31" s="132" t="s">
        <v>25</v>
      </c>
      <c r="D31" s="133"/>
      <c r="E31" s="134">
        <v>12280</v>
      </c>
      <c r="F31" s="135"/>
      <c r="G31" s="135">
        <v>2112</v>
      </c>
      <c r="H31" s="135"/>
      <c r="I31" s="135">
        <v>1362</v>
      </c>
      <c r="J31" s="135"/>
      <c r="K31" s="8">
        <v>89</v>
      </c>
      <c r="L31" s="8">
        <v>182</v>
      </c>
      <c r="M31" s="20">
        <f t="shared" si="0"/>
        <v>16025</v>
      </c>
      <c r="N31" s="144"/>
    </row>
    <row r="32" spans="2:14" ht="15.75" thickBot="1" x14ac:dyDescent="0.3">
      <c r="B32" s="139"/>
      <c r="C32" s="132" t="s">
        <v>26</v>
      </c>
      <c r="D32" s="133"/>
      <c r="E32" s="134">
        <v>5140</v>
      </c>
      <c r="F32" s="135"/>
      <c r="G32" s="135">
        <v>1204</v>
      </c>
      <c r="H32" s="135"/>
      <c r="I32" s="135">
        <v>701</v>
      </c>
      <c r="J32" s="135"/>
      <c r="K32" s="8">
        <v>13</v>
      </c>
      <c r="L32" s="8">
        <v>67</v>
      </c>
      <c r="M32" s="20">
        <f t="shared" si="0"/>
        <v>7125</v>
      </c>
      <c r="N32" s="144"/>
    </row>
    <row r="33" spans="2:14" ht="15.75" thickBot="1" x14ac:dyDescent="0.3">
      <c r="B33" s="139"/>
      <c r="C33" s="132" t="s">
        <v>27</v>
      </c>
      <c r="D33" s="133"/>
      <c r="E33" s="134">
        <v>14093</v>
      </c>
      <c r="F33" s="135"/>
      <c r="G33" s="135">
        <v>1845</v>
      </c>
      <c r="H33" s="135"/>
      <c r="I33" s="135">
        <v>2799</v>
      </c>
      <c r="J33" s="135"/>
      <c r="K33" s="8">
        <v>35</v>
      </c>
      <c r="L33" s="8">
        <v>231</v>
      </c>
      <c r="M33" s="20">
        <f t="shared" si="0"/>
        <v>19003</v>
      </c>
      <c r="N33" s="144"/>
    </row>
    <row r="34" spans="2:14" ht="15.75" thickBot="1" x14ac:dyDescent="0.3">
      <c r="B34" s="139"/>
      <c r="C34" s="132" t="s">
        <v>28</v>
      </c>
      <c r="D34" s="133"/>
      <c r="E34" s="134">
        <v>2922</v>
      </c>
      <c r="F34" s="135"/>
      <c r="G34" s="135">
        <v>1133</v>
      </c>
      <c r="H34" s="135"/>
      <c r="I34" s="135">
        <v>408</v>
      </c>
      <c r="J34" s="135"/>
      <c r="K34" s="8">
        <v>16</v>
      </c>
      <c r="L34" s="8">
        <v>40</v>
      </c>
      <c r="M34" s="20">
        <f t="shared" si="0"/>
        <v>4519</v>
      </c>
      <c r="N34" s="144"/>
    </row>
    <row r="35" spans="2:14" ht="15.75" thickBot="1" x14ac:dyDescent="0.3">
      <c r="B35" s="139"/>
      <c r="C35" s="132" t="s">
        <v>29</v>
      </c>
      <c r="D35" s="133"/>
      <c r="E35" s="134">
        <v>2043</v>
      </c>
      <c r="F35" s="135"/>
      <c r="G35" s="135">
        <v>695</v>
      </c>
      <c r="H35" s="135"/>
      <c r="I35" s="135">
        <v>297</v>
      </c>
      <c r="J35" s="135"/>
      <c r="K35" s="8">
        <v>6</v>
      </c>
      <c r="L35" s="8">
        <v>15</v>
      </c>
      <c r="M35" s="20">
        <f t="shared" si="0"/>
        <v>3056</v>
      </c>
      <c r="N35" s="144"/>
    </row>
    <row r="36" spans="2:14" ht="15.75" thickBot="1" x14ac:dyDescent="0.3">
      <c r="B36" s="139"/>
      <c r="C36" s="132" t="s">
        <v>30</v>
      </c>
      <c r="D36" s="133"/>
      <c r="E36" s="134">
        <v>13299</v>
      </c>
      <c r="F36" s="135"/>
      <c r="G36" s="135">
        <v>3818</v>
      </c>
      <c r="H36" s="135"/>
      <c r="I36" s="135">
        <v>1727</v>
      </c>
      <c r="J36" s="135"/>
      <c r="K36" s="8">
        <v>54</v>
      </c>
      <c r="L36" s="8">
        <v>195</v>
      </c>
      <c r="M36" s="20">
        <f t="shared" si="0"/>
        <v>19093</v>
      </c>
      <c r="N36" s="144"/>
    </row>
    <row r="37" spans="2:14" ht="15.75" thickBot="1" x14ac:dyDescent="0.3">
      <c r="B37" s="138"/>
      <c r="C37" s="132" t="s">
        <v>31</v>
      </c>
      <c r="D37" s="133"/>
      <c r="E37" s="134">
        <v>7549</v>
      </c>
      <c r="F37" s="135"/>
      <c r="G37" s="135">
        <v>695</v>
      </c>
      <c r="H37" s="135"/>
      <c r="I37" s="135">
        <v>1919</v>
      </c>
      <c r="J37" s="135"/>
      <c r="K37" s="8">
        <v>26</v>
      </c>
      <c r="L37" s="8">
        <v>77</v>
      </c>
      <c r="M37" s="20">
        <f t="shared" si="0"/>
        <v>10266</v>
      </c>
      <c r="N37" s="144"/>
    </row>
    <row r="38" spans="2:14" ht="15.75" customHeight="1" thickBot="1" x14ac:dyDescent="0.3">
      <c r="B38" s="136" t="s">
        <v>32</v>
      </c>
      <c r="C38" s="121" t="s">
        <v>33</v>
      </c>
      <c r="D38" s="122"/>
      <c r="E38" s="123">
        <v>15756</v>
      </c>
      <c r="F38" s="124"/>
      <c r="G38" s="124">
        <v>4307</v>
      </c>
      <c r="H38" s="124"/>
      <c r="I38" s="124">
        <v>3380</v>
      </c>
      <c r="J38" s="124"/>
      <c r="K38" s="9">
        <v>34</v>
      </c>
      <c r="L38" s="9">
        <v>161</v>
      </c>
      <c r="M38" s="21">
        <f t="shared" si="0"/>
        <v>23638</v>
      </c>
      <c r="N38" s="173">
        <f>SUM(M38:M42)</f>
        <v>95285</v>
      </c>
    </row>
    <row r="39" spans="2:14" ht="15.75" customHeight="1" thickBot="1" x14ac:dyDescent="0.3">
      <c r="B39" s="130"/>
      <c r="C39" s="121" t="s">
        <v>34</v>
      </c>
      <c r="D39" s="122"/>
      <c r="E39" s="123">
        <v>16298</v>
      </c>
      <c r="F39" s="124"/>
      <c r="G39" s="124">
        <v>3884</v>
      </c>
      <c r="H39" s="124"/>
      <c r="I39" s="124">
        <v>1702</v>
      </c>
      <c r="J39" s="124"/>
      <c r="K39" s="9">
        <v>61</v>
      </c>
      <c r="L39" s="9">
        <v>168</v>
      </c>
      <c r="M39" s="21">
        <f t="shared" si="0"/>
        <v>22113</v>
      </c>
      <c r="N39" s="173"/>
    </row>
    <row r="40" spans="2:14" ht="15.75" thickBot="1" x14ac:dyDescent="0.3">
      <c r="B40" s="130"/>
      <c r="C40" s="121" t="s">
        <v>35</v>
      </c>
      <c r="D40" s="122"/>
      <c r="E40" s="123">
        <v>8659</v>
      </c>
      <c r="F40" s="124"/>
      <c r="G40" s="124">
        <v>1676</v>
      </c>
      <c r="H40" s="124"/>
      <c r="I40" s="124">
        <v>2139</v>
      </c>
      <c r="J40" s="124"/>
      <c r="K40" s="9">
        <v>12</v>
      </c>
      <c r="L40" s="9">
        <v>76</v>
      </c>
      <c r="M40" s="21">
        <f t="shared" si="0"/>
        <v>12562</v>
      </c>
      <c r="N40" s="173"/>
    </row>
    <row r="41" spans="2:14" ht="15.75" customHeight="1" thickBot="1" x14ac:dyDescent="0.3">
      <c r="B41" s="130"/>
      <c r="C41" s="121" t="s">
        <v>36</v>
      </c>
      <c r="D41" s="122"/>
      <c r="E41" s="123">
        <v>3753</v>
      </c>
      <c r="F41" s="124"/>
      <c r="G41" s="124">
        <v>2841</v>
      </c>
      <c r="H41" s="124"/>
      <c r="I41" s="124">
        <v>370</v>
      </c>
      <c r="J41" s="124"/>
      <c r="K41" s="9">
        <v>20</v>
      </c>
      <c r="L41" s="9">
        <v>41</v>
      </c>
      <c r="M41" s="21">
        <f t="shared" si="0"/>
        <v>7025</v>
      </c>
      <c r="N41" s="173"/>
    </row>
    <row r="42" spans="2:14" ht="15.75" thickBot="1" x14ac:dyDescent="0.3">
      <c r="B42" s="131"/>
      <c r="C42" s="121" t="s">
        <v>37</v>
      </c>
      <c r="D42" s="122"/>
      <c r="E42" s="123">
        <v>19241</v>
      </c>
      <c r="F42" s="124"/>
      <c r="G42" s="124">
        <v>7157</v>
      </c>
      <c r="H42" s="124"/>
      <c r="I42" s="124">
        <v>3247</v>
      </c>
      <c r="J42" s="124"/>
      <c r="K42" s="9">
        <v>63</v>
      </c>
      <c r="L42" s="9">
        <v>239</v>
      </c>
      <c r="M42" s="21">
        <f t="shared" si="0"/>
        <v>29947</v>
      </c>
      <c r="N42" s="173"/>
    </row>
    <row r="43" spans="2:14" ht="15.75" thickBot="1" x14ac:dyDescent="0.3">
      <c r="B43" s="137" t="s">
        <v>38</v>
      </c>
      <c r="C43" s="132" t="s">
        <v>39</v>
      </c>
      <c r="D43" s="133"/>
      <c r="E43" s="134">
        <v>54053</v>
      </c>
      <c r="F43" s="135"/>
      <c r="G43" s="135">
        <v>36417</v>
      </c>
      <c r="H43" s="135"/>
      <c r="I43" s="135">
        <v>3849</v>
      </c>
      <c r="J43" s="135"/>
      <c r="K43" s="8">
        <v>372</v>
      </c>
      <c r="L43" s="8">
        <v>1100</v>
      </c>
      <c r="M43" s="20">
        <f t="shared" si="0"/>
        <v>95791</v>
      </c>
      <c r="N43" s="175">
        <f>SUM(M43:M46)</f>
        <v>136117</v>
      </c>
    </row>
    <row r="44" spans="2:14" ht="15.75" thickBot="1" x14ac:dyDescent="0.3">
      <c r="B44" s="139"/>
      <c r="C44" s="132" t="s">
        <v>40</v>
      </c>
      <c r="D44" s="133"/>
      <c r="E44" s="134">
        <v>6048</v>
      </c>
      <c r="F44" s="135"/>
      <c r="G44" s="135">
        <v>5542</v>
      </c>
      <c r="H44" s="135"/>
      <c r="I44" s="135">
        <v>458</v>
      </c>
      <c r="J44" s="135"/>
      <c r="K44" s="8">
        <v>79</v>
      </c>
      <c r="L44" s="8">
        <v>142</v>
      </c>
      <c r="M44" s="20">
        <f t="shared" si="0"/>
        <v>12269</v>
      </c>
      <c r="N44" s="175"/>
    </row>
    <row r="45" spans="2:14" ht="15.75" thickBot="1" x14ac:dyDescent="0.3">
      <c r="B45" s="139"/>
      <c r="C45" s="132" t="s">
        <v>41</v>
      </c>
      <c r="D45" s="133"/>
      <c r="E45" s="134">
        <v>4408</v>
      </c>
      <c r="F45" s="135"/>
      <c r="G45" s="135">
        <v>3212</v>
      </c>
      <c r="H45" s="135"/>
      <c r="I45" s="135">
        <v>356</v>
      </c>
      <c r="J45" s="135"/>
      <c r="K45" s="8">
        <v>34</v>
      </c>
      <c r="L45" s="8">
        <v>77</v>
      </c>
      <c r="M45" s="20">
        <f t="shared" ref="M45:M64" si="1">SUM(E45:L45)</f>
        <v>8087</v>
      </c>
      <c r="N45" s="175"/>
    </row>
    <row r="46" spans="2:14" ht="15.75" thickBot="1" x14ac:dyDescent="0.3">
      <c r="B46" s="138"/>
      <c r="C46" s="132" t="s">
        <v>42</v>
      </c>
      <c r="D46" s="133"/>
      <c r="E46" s="134">
        <v>11001</v>
      </c>
      <c r="F46" s="135"/>
      <c r="G46" s="135">
        <v>8011</v>
      </c>
      <c r="H46" s="135"/>
      <c r="I46" s="135">
        <v>703</v>
      </c>
      <c r="J46" s="135"/>
      <c r="K46" s="8">
        <v>83</v>
      </c>
      <c r="L46" s="8">
        <v>172</v>
      </c>
      <c r="M46" s="20">
        <f t="shared" si="1"/>
        <v>19970</v>
      </c>
      <c r="N46" s="175"/>
    </row>
    <row r="47" spans="2:14" ht="15.75" customHeight="1" thickBot="1" x14ac:dyDescent="0.3">
      <c r="B47" s="136" t="s">
        <v>43</v>
      </c>
      <c r="C47" s="121" t="s">
        <v>44</v>
      </c>
      <c r="D47" s="122"/>
      <c r="E47" s="123">
        <v>51367</v>
      </c>
      <c r="F47" s="124"/>
      <c r="G47" s="124">
        <v>13851</v>
      </c>
      <c r="H47" s="124"/>
      <c r="I47" s="124">
        <v>8650</v>
      </c>
      <c r="J47" s="124"/>
      <c r="K47" s="9">
        <v>205</v>
      </c>
      <c r="L47" s="9">
        <v>523</v>
      </c>
      <c r="M47" s="21">
        <f t="shared" si="1"/>
        <v>74596</v>
      </c>
      <c r="N47" s="173">
        <f>SUM(M47:M49)</f>
        <v>192226</v>
      </c>
    </row>
    <row r="48" spans="2:14" ht="15.75" customHeight="1" thickBot="1" x14ac:dyDescent="0.3">
      <c r="B48" s="130"/>
      <c r="C48" s="121" t="s">
        <v>45</v>
      </c>
      <c r="D48" s="122"/>
      <c r="E48" s="123">
        <v>11951</v>
      </c>
      <c r="F48" s="124"/>
      <c r="G48" s="124">
        <v>5082</v>
      </c>
      <c r="H48" s="124"/>
      <c r="I48" s="124">
        <v>1861</v>
      </c>
      <c r="J48" s="124"/>
      <c r="K48" s="9">
        <v>47</v>
      </c>
      <c r="L48" s="9">
        <v>129</v>
      </c>
      <c r="M48" s="21">
        <f t="shared" si="1"/>
        <v>19070</v>
      </c>
      <c r="N48" s="174"/>
    </row>
    <row r="49" spans="2:14" ht="15.75" customHeight="1" thickBot="1" x14ac:dyDescent="0.3">
      <c r="B49" s="131"/>
      <c r="C49" s="121" t="s">
        <v>46</v>
      </c>
      <c r="D49" s="122"/>
      <c r="E49" s="123">
        <v>68644</v>
      </c>
      <c r="F49" s="124"/>
      <c r="G49" s="124">
        <v>19713</v>
      </c>
      <c r="H49" s="124"/>
      <c r="I49" s="124">
        <v>9306</v>
      </c>
      <c r="J49" s="124"/>
      <c r="K49" s="9">
        <v>313</v>
      </c>
      <c r="L49" s="9">
        <v>584</v>
      </c>
      <c r="M49" s="21">
        <f t="shared" si="1"/>
        <v>98560</v>
      </c>
      <c r="N49" s="174"/>
    </row>
    <row r="50" spans="2:14" ht="15.75" thickBot="1" x14ac:dyDescent="0.3">
      <c r="B50" s="137" t="s">
        <v>47</v>
      </c>
      <c r="C50" s="132" t="s">
        <v>48</v>
      </c>
      <c r="D50" s="133"/>
      <c r="E50" s="134">
        <v>34455</v>
      </c>
      <c r="F50" s="135"/>
      <c r="G50" s="135">
        <v>6464</v>
      </c>
      <c r="H50" s="135"/>
      <c r="I50" s="135">
        <v>4884</v>
      </c>
      <c r="J50" s="135"/>
      <c r="K50" s="8">
        <v>166</v>
      </c>
      <c r="L50" s="8">
        <v>415</v>
      </c>
      <c r="M50" s="20">
        <f t="shared" si="1"/>
        <v>46384</v>
      </c>
      <c r="N50" s="175">
        <f>SUM(M50:M51)</f>
        <v>72034</v>
      </c>
    </row>
    <row r="51" spans="2:14" ht="15.75" thickBot="1" x14ac:dyDescent="0.3">
      <c r="B51" s="138"/>
      <c r="C51" s="132" t="s">
        <v>49</v>
      </c>
      <c r="D51" s="133"/>
      <c r="E51" s="134">
        <v>18464</v>
      </c>
      <c r="F51" s="135"/>
      <c r="G51" s="135">
        <v>3118</v>
      </c>
      <c r="H51" s="135"/>
      <c r="I51" s="135">
        <v>3834</v>
      </c>
      <c r="J51" s="135"/>
      <c r="K51" s="8">
        <v>47</v>
      </c>
      <c r="L51" s="8">
        <v>187</v>
      </c>
      <c r="M51" s="20">
        <f t="shared" si="1"/>
        <v>25650</v>
      </c>
      <c r="N51" s="176"/>
    </row>
    <row r="52" spans="2:14" ht="15.75" thickBot="1" x14ac:dyDescent="0.3">
      <c r="B52" s="136" t="s">
        <v>50</v>
      </c>
      <c r="C52" s="121" t="s">
        <v>51</v>
      </c>
      <c r="D52" s="122"/>
      <c r="E52" s="123">
        <v>26407</v>
      </c>
      <c r="F52" s="124"/>
      <c r="G52" s="124">
        <v>4924</v>
      </c>
      <c r="H52" s="124"/>
      <c r="I52" s="124">
        <v>2023</v>
      </c>
      <c r="J52" s="124"/>
      <c r="K52" s="9">
        <v>182</v>
      </c>
      <c r="L52" s="9">
        <v>233</v>
      </c>
      <c r="M52" s="21">
        <f t="shared" si="1"/>
        <v>33769</v>
      </c>
      <c r="N52" s="173">
        <f>SUM(M52:M55)</f>
        <v>85373</v>
      </c>
    </row>
    <row r="53" spans="2:14" ht="15.75" thickBot="1" x14ac:dyDescent="0.3">
      <c r="B53" s="130"/>
      <c r="C53" s="121" t="s">
        <v>52</v>
      </c>
      <c r="D53" s="122"/>
      <c r="E53" s="123">
        <v>8785</v>
      </c>
      <c r="F53" s="124"/>
      <c r="G53" s="124">
        <v>1088</v>
      </c>
      <c r="H53" s="124"/>
      <c r="I53" s="124">
        <v>1122</v>
      </c>
      <c r="J53" s="124"/>
      <c r="K53" s="9">
        <v>44</v>
      </c>
      <c r="L53" s="9">
        <v>77</v>
      </c>
      <c r="M53" s="21">
        <f t="shared" si="1"/>
        <v>11116</v>
      </c>
      <c r="N53" s="173"/>
    </row>
    <row r="54" spans="2:14" ht="15.75" thickBot="1" x14ac:dyDescent="0.3">
      <c r="B54" s="130"/>
      <c r="C54" s="121" t="s">
        <v>53</v>
      </c>
      <c r="D54" s="122"/>
      <c r="E54" s="123">
        <v>10395</v>
      </c>
      <c r="F54" s="124"/>
      <c r="G54" s="124">
        <v>1122</v>
      </c>
      <c r="H54" s="124"/>
      <c r="I54" s="124">
        <v>1015</v>
      </c>
      <c r="J54" s="124"/>
      <c r="K54" s="9">
        <v>46</v>
      </c>
      <c r="L54" s="9">
        <v>80</v>
      </c>
      <c r="M54" s="21">
        <f t="shared" si="1"/>
        <v>12658</v>
      </c>
      <c r="N54" s="173"/>
    </row>
    <row r="55" spans="2:14" ht="15.75" customHeight="1" thickBot="1" x14ac:dyDescent="0.3">
      <c r="B55" s="131"/>
      <c r="C55" s="121" t="s">
        <v>54</v>
      </c>
      <c r="D55" s="122"/>
      <c r="E55" s="123">
        <v>21860</v>
      </c>
      <c r="F55" s="124"/>
      <c r="G55" s="124">
        <v>4535</v>
      </c>
      <c r="H55" s="124"/>
      <c r="I55" s="124">
        <v>1115</v>
      </c>
      <c r="J55" s="124"/>
      <c r="K55" s="9">
        <v>119</v>
      </c>
      <c r="L55" s="9">
        <v>201</v>
      </c>
      <c r="M55" s="21">
        <f t="shared" si="1"/>
        <v>27830</v>
      </c>
      <c r="N55" s="173"/>
    </row>
    <row r="56" spans="2:14" ht="18.75" thickBot="1" x14ac:dyDescent="0.3">
      <c r="B56" s="3" t="s">
        <v>55</v>
      </c>
      <c r="C56" s="132" t="s">
        <v>56</v>
      </c>
      <c r="D56" s="133"/>
      <c r="E56" s="134">
        <v>79340</v>
      </c>
      <c r="F56" s="135"/>
      <c r="G56" s="135">
        <v>66606</v>
      </c>
      <c r="H56" s="135"/>
      <c r="I56" s="135">
        <v>8006</v>
      </c>
      <c r="J56" s="135"/>
      <c r="K56" s="8">
        <v>689</v>
      </c>
      <c r="L56" s="8">
        <v>1292</v>
      </c>
      <c r="M56" s="20">
        <f t="shared" si="1"/>
        <v>155933</v>
      </c>
      <c r="N56" s="14">
        <f>M56</f>
        <v>155933</v>
      </c>
    </row>
    <row r="57" spans="2:14" ht="15.75" thickBot="1" x14ac:dyDescent="0.3">
      <c r="B57" s="5" t="s">
        <v>57</v>
      </c>
      <c r="C57" s="121" t="s">
        <v>58</v>
      </c>
      <c r="D57" s="122"/>
      <c r="E57" s="123">
        <v>33392</v>
      </c>
      <c r="F57" s="124"/>
      <c r="G57" s="124">
        <v>19030</v>
      </c>
      <c r="H57" s="124"/>
      <c r="I57" s="124">
        <v>5143</v>
      </c>
      <c r="J57" s="124"/>
      <c r="K57" s="9">
        <v>115</v>
      </c>
      <c r="L57" s="9">
        <v>242</v>
      </c>
      <c r="M57" s="21">
        <f t="shared" si="1"/>
        <v>57922</v>
      </c>
      <c r="N57" s="18">
        <f>M57</f>
        <v>57922</v>
      </c>
    </row>
    <row r="58" spans="2:14" ht="27.75" thickBot="1" x14ac:dyDescent="0.3">
      <c r="B58" s="3" t="s">
        <v>59</v>
      </c>
      <c r="C58" s="132" t="s">
        <v>60</v>
      </c>
      <c r="D58" s="133"/>
      <c r="E58" s="134">
        <v>9948</v>
      </c>
      <c r="F58" s="135"/>
      <c r="G58" s="135">
        <v>8482</v>
      </c>
      <c r="H58" s="135"/>
      <c r="I58" s="135">
        <v>1203</v>
      </c>
      <c r="J58" s="135"/>
      <c r="K58" s="8">
        <v>87</v>
      </c>
      <c r="L58" s="8">
        <v>184</v>
      </c>
      <c r="M58" s="20">
        <f t="shared" si="1"/>
        <v>19904</v>
      </c>
      <c r="N58" s="14">
        <f>M58</f>
        <v>19904</v>
      </c>
    </row>
    <row r="59" spans="2:14" ht="15.75" customHeight="1" thickBot="1" x14ac:dyDescent="0.3">
      <c r="B59" s="129" t="s">
        <v>61</v>
      </c>
      <c r="C59" s="121" t="s">
        <v>62</v>
      </c>
      <c r="D59" s="122"/>
      <c r="E59" s="123">
        <v>5139</v>
      </c>
      <c r="F59" s="124"/>
      <c r="G59" s="124">
        <v>3332</v>
      </c>
      <c r="H59" s="124"/>
      <c r="I59" s="124">
        <v>432</v>
      </c>
      <c r="J59" s="124"/>
      <c r="K59" s="9">
        <v>97</v>
      </c>
      <c r="L59" s="9">
        <v>115</v>
      </c>
      <c r="M59" s="21">
        <f t="shared" si="1"/>
        <v>9115</v>
      </c>
      <c r="N59" s="173">
        <f>SUM(M59:M61)</f>
        <v>56756</v>
      </c>
    </row>
    <row r="60" spans="2:14" ht="15.75" thickBot="1" x14ac:dyDescent="0.3">
      <c r="B60" s="130"/>
      <c r="C60" s="121" t="s">
        <v>63</v>
      </c>
      <c r="D60" s="122"/>
      <c r="E60" s="123">
        <v>21721</v>
      </c>
      <c r="F60" s="124"/>
      <c r="G60" s="124">
        <v>7886</v>
      </c>
      <c r="H60" s="124"/>
      <c r="I60" s="124">
        <v>1357</v>
      </c>
      <c r="J60" s="124"/>
      <c r="K60" s="9">
        <v>185</v>
      </c>
      <c r="L60" s="9">
        <v>254</v>
      </c>
      <c r="M60" s="21">
        <f t="shared" si="1"/>
        <v>31403</v>
      </c>
      <c r="N60" s="174"/>
    </row>
    <row r="61" spans="2:14" ht="15.75" thickBot="1" x14ac:dyDescent="0.3">
      <c r="B61" s="131"/>
      <c r="C61" s="121" t="s">
        <v>64</v>
      </c>
      <c r="D61" s="122"/>
      <c r="E61" s="123">
        <v>8165</v>
      </c>
      <c r="F61" s="124"/>
      <c r="G61" s="124">
        <v>6859</v>
      </c>
      <c r="H61" s="124"/>
      <c r="I61" s="124">
        <v>912</v>
      </c>
      <c r="J61" s="124"/>
      <c r="K61" s="9">
        <v>118</v>
      </c>
      <c r="L61" s="9">
        <v>184</v>
      </c>
      <c r="M61" s="21">
        <f t="shared" si="1"/>
        <v>16238</v>
      </c>
      <c r="N61" s="174"/>
    </row>
    <row r="62" spans="2:14" ht="15.75" thickBot="1" x14ac:dyDescent="0.3">
      <c r="B62" s="3" t="s">
        <v>65</v>
      </c>
      <c r="C62" s="132" t="s">
        <v>65</v>
      </c>
      <c r="D62" s="133"/>
      <c r="E62" s="134">
        <v>7999</v>
      </c>
      <c r="F62" s="135"/>
      <c r="G62" s="135">
        <v>2847</v>
      </c>
      <c r="H62" s="135"/>
      <c r="I62" s="135">
        <v>1250</v>
      </c>
      <c r="J62" s="135"/>
      <c r="K62" s="8">
        <v>39</v>
      </c>
      <c r="L62" s="8">
        <v>123</v>
      </c>
      <c r="M62" s="20">
        <f t="shared" si="1"/>
        <v>12258</v>
      </c>
      <c r="N62" s="14">
        <f>M62</f>
        <v>12258</v>
      </c>
    </row>
    <row r="63" spans="2:14" ht="15.75" thickBot="1" x14ac:dyDescent="0.3">
      <c r="B63" s="5" t="s">
        <v>66</v>
      </c>
      <c r="C63" s="121" t="s">
        <v>66</v>
      </c>
      <c r="D63" s="122"/>
      <c r="E63" s="123">
        <v>74</v>
      </c>
      <c r="F63" s="124"/>
      <c r="G63" s="124">
        <v>250</v>
      </c>
      <c r="H63" s="124"/>
      <c r="I63" s="124">
        <v>5</v>
      </c>
      <c r="J63" s="124"/>
      <c r="K63" s="9">
        <v>5</v>
      </c>
      <c r="L63" s="9">
        <v>0</v>
      </c>
      <c r="M63" s="21">
        <f t="shared" si="1"/>
        <v>334</v>
      </c>
      <c r="N63" s="18">
        <f>M63</f>
        <v>334</v>
      </c>
    </row>
    <row r="64" spans="2:14" ht="15.75" thickBot="1" x14ac:dyDescent="0.3">
      <c r="B64" s="6" t="s">
        <v>67</v>
      </c>
      <c r="C64" s="125" t="s">
        <v>67</v>
      </c>
      <c r="D64" s="126"/>
      <c r="E64" s="127">
        <v>294</v>
      </c>
      <c r="F64" s="128"/>
      <c r="G64" s="128">
        <v>1169</v>
      </c>
      <c r="H64" s="128"/>
      <c r="I64" s="128">
        <v>14</v>
      </c>
      <c r="J64" s="128"/>
      <c r="K64" s="10">
        <v>7</v>
      </c>
      <c r="L64" s="10">
        <v>3</v>
      </c>
      <c r="M64" s="22">
        <f t="shared" si="1"/>
        <v>1487</v>
      </c>
      <c r="N64" s="19">
        <f>M64</f>
        <v>1487</v>
      </c>
    </row>
    <row r="65" spans="2:14" ht="16.5" thickTop="1" thickBot="1" x14ac:dyDescent="0.3">
      <c r="B65" s="23" t="s">
        <v>68</v>
      </c>
      <c r="C65" s="115"/>
      <c r="D65" s="116"/>
      <c r="E65" s="117">
        <f>SUM(E13:E64)</f>
        <v>917632</v>
      </c>
      <c r="F65" s="118"/>
      <c r="G65" s="118">
        <f t="shared" ref="G65:L65" si="2">SUM(G13:G64)</f>
        <v>362911</v>
      </c>
      <c r="H65" s="118">
        <f t="shared" si="2"/>
        <v>0</v>
      </c>
      <c r="I65" s="118">
        <f t="shared" si="2"/>
        <v>105780</v>
      </c>
      <c r="J65" s="118">
        <f t="shared" si="2"/>
        <v>0</v>
      </c>
      <c r="K65" s="11">
        <f t="shared" si="2"/>
        <v>6936</v>
      </c>
      <c r="L65" s="11">
        <f t="shared" si="2"/>
        <v>12129</v>
      </c>
      <c r="M65" s="11">
        <f>SUM(M13:M64)</f>
        <v>1405388</v>
      </c>
      <c r="N65" s="12">
        <f>SUM(N13:N64)</f>
        <v>1405388</v>
      </c>
    </row>
    <row r="66" spans="2:14" ht="16.5" thickTop="1" thickBot="1" x14ac:dyDescent="0.3">
      <c r="B66" s="24" t="s">
        <v>73</v>
      </c>
      <c r="C66" s="15"/>
      <c r="D66" s="16"/>
      <c r="E66" s="119">
        <f>E65/$M$65</f>
        <v>0.6529385479312475</v>
      </c>
      <c r="F66" s="120"/>
      <c r="G66" s="120">
        <f>G65/$M$65</f>
        <v>0.25822833267396617</v>
      </c>
      <c r="H66" s="120"/>
      <c r="I66" s="120">
        <f>I65/$M$65</f>
        <v>7.5267470620213064E-2</v>
      </c>
      <c r="J66" s="120"/>
      <c r="K66" s="17">
        <f>K65/$M$65</f>
        <v>4.9352918909226495E-3</v>
      </c>
      <c r="L66" s="17">
        <f>L65/$M$65</f>
        <v>8.6303568836506358E-3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53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B2:C2"/>
    <mergeCell ref="E2:J2"/>
    <mergeCell ref="K2:N2"/>
    <mergeCell ref="L11:L12"/>
    <mergeCell ref="N11:N12"/>
    <mergeCell ref="E7:N10"/>
    <mergeCell ref="B5:N5"/>
    <mergeCell ref="B3:N3"/>
    <mergeCell ref="B4:C4"/>
    <mergeCell ref="E4:J4"/>
    <mergeCell ref="K4:N4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2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FEDFDE40-FAF3-41DF-8939-BCAA0497A44A}"/>
</file>

<file path=customXml/itemProps2.xml><?xml version="1.0" encoding="utf-8"?>
<ds:datastoreItem xmlns:ds="http://schemas.openxmlformats.org/officeDocument/2006/customXml" ds:itemID="{DA3B97E5-DC52-4427-B624-43A75CA09511}"/>
</file>

<file path=customXml/itemProps3.xml><?xml version="1.0" encoding="utf-8"?>
<ds:datastoreItem xmlns:ds="http://schemas.openxmlformats.org/officeDocument/2006/customXml" ds:itemID="{B7D65524-43A5-4DFB-A035-393C711DD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28_02_2023</vt:lpstr>
      <vt:lpstr>Por tipologías 28_02_2023</vt:lpstr>
      <vt:lpstr>'Por tipologías 28_02_2023'!Área_de_impresión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febrero 2023 tipos y categorías</dc:title>
  <dc:creator/>
  <cp:lastModifiedBy/>
  <dcterms:created xsi:type="dcterms:W3CDTF">2015-06-05T18:19:34Z</dcterms:created>
  <dcterms:modified xsi:type="dcterms:W3CDTF">2023-06-30T13:14:13Z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