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0265" windowHeight="9585"/>
  </bookViews>
  <sheets>
    <sheet name="Por categorías 31_05_2023" sheetId="50" r:id="rId1"/>
    <sheet name="Por tipologías 31_05_2023" sheetId="49" r:id="rId2"/>
  </sheets>
  <definedNames>
    <definedName name="_xlnm.Print_Area" localSheetId="1">'Por tipologías 31_05_2023'!$B$3:$N$5</definedName>
  </definedNames>
  <calcPr calcId="162913" calcOnSave="0"/>
</workbook>
</file>

<file path=xl/calcChain.xml><?xml version="1.0" encoding="utf-8"?>
<calcChain xmlns="http://schemas.openxmlformats.org/spreadsheetml/2006/main">
  <c r="B5" i="49" l="1"/>
  <c r="H65" i="50" l="1"/>
  <c r="G65" i="50"/>
  <c r="F65" i="50"/>
  <c r="E65" i="50"/>
  <c r="I64" i="50"/>
  <c r="J64" i="50" s="1"/>
  <c r="I63" i="50"/>
  <c r="J63" i="50" s="1"/>
  <c r="I62" i="50"/>
  <c r="J62" i="50" s="1"/>
  <c r="I61" i="50"/>
  <c r="I60" i="50"/>
  <c r="I59" i="50"/>
  <c r="I58" i="50"/>
  <c r="J58" i="50" s="1"/>
  <c r="I57" i="50"/>
  <c r="J57" i="50" s="1"/>
  <c r="I56" i="50"/>
  <c r="J56" i="50" s="1"/>
  <c r="I55" i="50"/>
  <c r="I54" i="50"/>
  <c r="I53" i="50"/>
  <c r="I52" i="50"/>
  <c r="I51" i="50"/>
  <c r="I50" i="50"/>
  <c r="J50" i="50" s="1"/>
  <c r="I49" i="50"/>
  <c r="I48" i="50"/>
  <c r="I47" i="50"/>
  <c r="I46" i="50"/>
  <c r="I45" i="50"/>
  <c r="I44" i="50"/>
  <c r="I43" i="50"/>
  <c r="I42" i="50"/>
  <c r="I41" i="50"/>
  <c r="I40" i="50"/>
  <c r="I39" i="50"/>
  <c r="I38" i="50"/>
  <c r="I37" i="50"/>
  <c r="I36" i="50"/>
  <c r="I35" i="50"/>
  <c r="I34" i="50"/>
  <c r="I33" i="50"/>
  <c r="I32" i="50"/>
  <c r="I31" i="50"/>
  <c r="I30" i="50"/>
  <c r="I29" i="50"/>
  <c r="J29" i="50" s="1"/>
  <c r="I28" i="50"/>
  <c r="J28" i="50" s="1"/>
  <c r="I27" i="50"/>
  <c r="I26" i="50"/>
  <c r="J26" i="50" s="1"/>
  <c r="I25" i="50"/>
  <c r="J25" i="50" s="1"/>
  <c r="I24" i="50"/>
  <c r="J24" i="50" s="1"/>
  <c r="I23" i="50"/>
  <c r="I22" i="50"/>
  <c r="I21" i="50"/>
  <c r="I20" i="50"/>
  <c r="I19" i="50"/>
  <c r="I18" i="50"/>
  <c r="I17" i="50"/>
  <c r="I16" i="50"/>
  <c r="I15" i="50"/>
  <c r="I14" i="50"/>
  <c r="I13" i="50"/>
  <c r="J59" i="50" l="1"/>
  <c r="J43" i="50"/>
  <c r="J52" i="50"/>
  <c r="J38" i="50"/>
  <c r="J13" i="50"/>
  <c r="J21" i="50"/>
  <c r="J47" i="50"/>
  <c r="I65" i="50"/>
  <c r="J65" i="49"/>
  <c r="H65" i="49"/>
  <c r="J65" i="50" l="1"/>
  <c r="J66" i="50" s="1"/>
  <c r="F66" i="50"/>
  <c r="I66" i="50"/>
  <c r="G66" i="50"/>
  <c r="E66" i="50"/>
  <c r="H66" i="50"/>
  <c r="M64" i="49"/>
  <c r="N64" i="49" s="1"/>
  <c r="M30" i="49"/>
  <c r="M35" i="49"/>
  <c r="L65" i="49"/>
  <c r="M16" i="49"/>
  <c r="C65" i="50" l="1"/>
  <c r="M14" i="49"/>
  <c r="M54" i="49"/>
  <c r="M28" i="49"/>
  <c r="N28" i="49" s="1"/>
  <c r="M62" i="49"/>
  <c r="N62" i="49" s="1"/>
  <c r="M39" i="49"/>
  <c r="M56" i="49"/>
  <c r="N56" i="49" s="1"/>
  <c r="M48" i="49"/>
  <c r="M31" i="49"/>
  <c r="M24" i="49"/>
  <c r="N24" i="49" s="1"/>
  <c r="M59" i="49"/>
  <c r="M38" i="49"/>
  <c r="M36" i="49"/>
  <c r="M43" i="49"/>
  <c r="M29" i="49"/>
  <c r="M40" i="49"/>
  <c r="M46" i="49"/>
  <c r="M53" i="49"/>
  <c r="M63" i="49"/>
  <c r="N63" i="49" s="1"/>
  <c r="M37" i="49"/>
  <c r="M27" i="49"/>
  <c r="M32" i="49"/>
  <c r="M44" i="49"/>
  <c r="M41" i="49"/>
  <c r="M57" i="49"/>
  <c r="N57" i="49" s="1"/>
  <c r="M51" i="49"/>
  <c r="M20" i="49"/>
  <c r="M52" i="49"/>
  <c r="M58" i="49"/>
  <c r="N58" i="49" s="1"/>
  <c r="M33" i="49"/>
  <c r="M47" i="49"/>
  <c r="M17" i="49"/>
  <c r="M15" i="49"/>
  <c r="M60" i="49"/>
  <c r="M34" i="49"/>
  <c r="M22" i="49"/>
  <c r="M19" i="49"/>
  <c r="M55" i="49"/>
  <c r="M23" i="49"/>
  <c r="M25" i="49"/>
  <c r="N25" i="49" s="1"/>
  <c r="M49" i="49"/>
  <c r="K65" i="49"/>
  <c r="E65" i="49"/>
  <c r="M13" i="49"/>
  <c r="M18" i="49"/>
  <c r="I65" i="49"/>
  <c r="M61" i="49"/>
  <c r="M45" i="49"/>
  <c r="M21" i="49"/>
  <c r="G65" i="49"/>
  <c r="M50" i="49"/>
  <c r="M42" i="49"/>
  <c r="M26" i="49"/>
  <c r="N26" i="49" s="1"/>
  <c r="N50" i="49" l="1"/>
  <c r="N29" i="49"/>
  <c r="N43" i="49"/>
  <c r="N38" i="49"/>
  <c r="N21" i="49"/>
  <c r="N13" i="49"/>
  <c r="N47" i="49"/>
  <c r="N52" i="49"/>
  <c r="N59" i="49"/>
  <c r="M65" i="49"/>
  <c r="E66" i="49" s="1"/>
  <c r="N65" i="49" l="1"/>
  <c r="N66" i="49" s="1"/>
  <c r="K66" i="49"/>
  <c r="M66" i="49"/>
  <c r="L66" i="49"/>
  <c r="I66" i="49"/>
  <c r="G66" i="49"/>
</calcChain>
</file>

<file path=xl/sharedStrings.xml><?xml version="1.0" encoding="utf-8"?>
<sst xmlns="http://schemas.openxmlformats.org/spreadsheetml/2006/main" count="170" uniqueCount="86">
  <si>
    <t>ECE</t>
  </si>
  <si>
    <t>SCE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</si>
  <si>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</si>
  <si>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</si>
  <si>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</si>
  <si>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</si>
  <si>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</si>
  <si>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</si>
  <si>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</si>
  <si>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</si>
  <si>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</si>
  <si>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</si>
  <si>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</si>
  <si>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</si>
  <si>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</si>
  <si>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ASTURIAS, PRINCIPADO DE</t>
  </si>
  <si>
    <t>ASTURIAS</t>
  </si>
  <si>
    <t>BALEARS, ILLES</t>
  </si>
  <si>
    <t>CANARIAS</t>
  </si>
  <si>
    <t>PALMAS, LAS</t>
  </si>
  <si>
    <t>SANTA CRUZ DE TENERIFE</t>
  </si>
  <si>
    <t>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</si>
  <si>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</si>
  <si>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</si>
  <si>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</si>
  <si>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</si>
  <si>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</si>
  <si>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</si>
  <si>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</si>
  <si>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</si>
  <si>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</si>
  <si>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</si>
  <si>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 - 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</si>
  <si>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</si>
  <si>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</si>
  <si>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</si>
  <si>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</si>
  <si>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</si>
  <si>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</si>
  <si>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</si>
  <si>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GIRONA</t>
  </si>
  <si>
    <t>LLEIDA</t>
  </si>
  <si>
    <t>TARRAGONA</t>
  </si>
  <si>
    <t>COMUNITAT VALENCIANA</t>
  </si>
  <si>
    <t>ALICANTE/ALACANT</t>
  </si>
  <si>
    <t>CASTELLÓN/CASTELLÓ</t>
  </si>
  <si>
    <t>VALENCIA/VALÈNCIA</t>
  </si>
  <si>
    <t>EXTREMADURA</t>
  </si>
  <si>
    <t>BADAJOZ</t>
  </si>
  <si>
    <t>CÁCERES</t>
  </si>
  <si>
    <t>GALICIA</t>
  </si>
  <si>
    <t>CORUÑA, A</t>
  </si>
  <si>
    <t>LUGO</t>
  </si>
  <si>
    <t>OURENSE</t>
  </si>
  <si>
    <t>PONTEVEDRA</t>
  </si>
  <si>
    <t>MADRID, COMUNIDAD DE</t>
  </si>
  <si>
    <t>MADRID</t>
  </si>
  <si>
    <t>MURCIA, REGIÓN DE</t>
  </si>
  <si>
    <t>MURCIA</t>
  </si>
  <si>
    <t>NAVARRA, COMUNIDAD FORAL DE</t>
  </si>
  <si>
    <t>NAVARRA</t>
  </si>
  <si>
    <t>PAÍS VASCO</t>
  </si>
  <si>
    <t>ARABA/ÁLAVA</t>
  </si>
  <si>
    <t>BIZKAIA</t>
  </si>
  <si>
    <t>GIPUZKOA</t>
  </si>
  <si>
    <t>RIOJA, LA</t>
  </si>
  <si>
    <t>MELILLA</t>
  </si>
  <si>
    <t>CEUTA</t>
  </si>
  <si>
    <t>TOTAL</t>
  </si>
  <si>
    <r>
      <t>TOTAL</t>
    </r>
    <r>
      <rPr>
        <b/>
        <sz val="11"/>
        <color rgb="FFFF0000"/>
        <rFont val="Calibri"/>
        <family val="2"/>
      </rPr>
      <t/>
    </r>
  </si>
  <si>
    <t>BENEFICIARIOS POR TIPOLOGIA</t>
  </si>
  <si>
    <t>TOTAL CCAA</t>
  </si>
  <si>
    <t>TOTAL PROVINCIA</t>
  </si>
  <si>
    <t>% SOBRE TOTAL</t>
  </si>
  <si>
    <t>Comunidad Autónoma</t>
  </si>
  <si>
    <t>Provincia</t>
  </si>
  <si>
    <t>BENEFICIARIOS POR CATEGORÍA</t>
  </si>
  <si>
    <t>VULNERABLES</t>
  </si>
  <si>
    <t>VULNERABLES SEVEROS</t>
  </si>
  <si>
    <t>EN RIESGO DE EXCLUSIÓN SOCIAL</t>
  </si>
  <si>
    <t>ÚLTIMO DÍA DEL MES DEL QUE CORRESPONDEN LOS DATOS: 31.05.2023</t>
  </si>
  <si>
    <t>CRITERIO DE RENTA</t>
  </si>
  <si>
    <t>FAMILIAS NUMEROSAS</t>
  </si>
  <si>
    <t>PENSIONISTAS CON PENSIÓN MÍNIMA</t>
  </si>
  <si>
    <t>INGRESO MÍNIMO VITAL</t>
  </si>
  <si>
    <t>CRISIS ENERGÉTICA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</si>
</sst>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</font>
    <font>
      <b/>
      <sz val="7"/>
      <color theme="1"/>
      <name val="Calibri"/>
      <family val="2"/>
    </font>
    <font>
      <b/>
      <sz val="10"/>
      <color rgb="FF000000"/>
      <name val="Calibri"/>
      <family val="2"/>
    </font>
    <font>
      <sz val="7"/>
      <color theme="1"/>
      <name val="Calibri"/>
      <family val="2"/>
    </font>
    <font>
      <b/>
      <sz val="7"/>
      <color rgb="FF333333"/>
      <name val="Calibri"/>
      <family val="2"/>
    </font>
    <font>
      <b/>
      <sz val="11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161"/>
      <scheme val="minor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7"/>
      <name val="Calibri"/>
      <family val="2"/>
    </font>
    <font>
      <b/>
      <sz val="7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b/>
      <sz val="8"/>
      <name val="Calibri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9"/>
      <color theme="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rgb="FF000000"/>
      </bottom>
      <diagonal/>
    </border>
    <border>
      <left style="thick">
        <color indexed="64"/>
      </left>
      <right style="medium">
        <color indexed="64"/>
      </right>
      <top style="medium">
        <color rgb="FF000000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96">
    <xf numFmtId="0" fontId="0" fillId="0" borderId="0"/>
    <xf numFmtId="0" fontId="12" fillId="0" borderId="0" applyNumberFormat="0" applyFill="0" applyBorder="0" applyAlignment="0" applyProtection="0"/>
    <xf numFmtId="0" fontId="27" fillId="0" borderId="0"/>
    <xf numFmtId="0" fontId="27" fillId="15" borderId="0" applyNumberFormat="0" applyBorder="0" applyAlignment="0" applyProtection="0"/>
    <xf numFmtId="0" fontId="11" fillId="15" borderId="0" applyNumberFormat="0" applyBorder="0" applyAlignment="0" applyProtection="0"/>
    <xf numFmtId="0" fontId="27" fillId="19" borderId="0" applyNumberFormat="0" applyBorder="0" applyAlignment="0" applyProtection="0"/>
    <xf numFmtId="0" fontId="11" fillId="19" borderId="0" applyNumberFormat="0" applyBorder="0" applyAlignment="0" applyProtection="0"/>
    <xf numFmtId="0" fontId="27" fillId="23" borderId="0" applyNumberFormat="0" applyBorder="0" applyAlignment="0" applyProtection="0"/>
    <xf numFmtId="0" fontId="11" fillId="23" borderId="0" applyNumberFormat="0" applyBorder="0" applyAlignment="0" applyProtection="0"/>
    <xf numFmtId="0" fontId="27" fillId="27" borderId="0" applyNumberFormat="0" applyBorder="0" applyAlignment="0" applyProtection="0"/>
    <xf numFmtId="0" fontId="11" fillId="27" borderId="0" applyNumberFormat="0" applyBorder="0" applyAlignment="0" applyProtection="0"/>
    <xf numFmtId="0" fontId="27" fillId="31" borderId="0" applyNumberFormat="0" applyBorder="0" applyAlignment="0" applyProtection="0"/>
    <xf numFmtId="0" fontId="11" fillId="31" borderId="0" applyNumberFormat="0" applyBorder="0" applyAlignment="0" applyProtection="0"/>
    <xf numFmtId="0" fontId="27" fillId="35" borderId="0" applyNumberFormat="0" applyBorder="0" applyAlignment="0" applyProtection="0"/>
    <xf numFmtId="0" fontId="11" fillId="35" borderId="0" applyNumberFormat="0" applyBorder="0" applyAlignment="0" applyProtection="0"/>
    <xf numFmtId="0" fontId="27" fillId="16" borderId="0" applyNumberFormat="0" applyBorder="0" applyAlignment="0" applyProtection="0"/>
    <xf numFmtId="0" fontId="11" fillId="16" borderId="0" applyNumberFormat="0" applyBorder="0" applyAlignment="0" applyProtection="0"/>
    <xf numFmtId="0" fontId="27" fillId="20" borderId="0" applyNumberFormat="0" applyBorder="0" applyAlignment="0" applyProtection="0"/>
    <xf numFmtId="0" fontId="11" fillId="20" borderId="0" applyNumberFormat="0" applyBorder="0" applyAlignment="0" applyProtection="0"/>
    <xf numFmtId="0" fontId="27" fillId="24" borderId="0" applyNumberFormat="0" applyBorder="0" applyAlignment="0" applyProtection="0"/>
    <xf numFmtId="0" fontId="11" fillId="24" borderId="0" applyNumberFormat="0" applyBorder="0" applyAlignment="0" applyProtection="0"/>
    <xf numFmtId="0" fontId="27" fillId="28" borderId="0" applyNumberFormat="0" applyBorder="0" applyAlignment="0" applyProtection="0"/>
    <xf numFmtId="0" fontId="11" fillId="28" borderId="0" applyNumberFormat="0" applyBorder="0" applyAlignment="0" applyProtection="0"/>
    <xf numFmtId="0" fontId="27" fillId="32" borderId="0" applyNumberFormat="0" applyBorder="0" applyAlignment="0" applyProtection="0"/>
    <xf numFmtId="0" fontId="11" fillId="32" borderId="0" applyNumberFormat="0" applyBorder="0" applyAlignment="0" applyProtection="0"/>
    <xf numFmtId="0" fontId="27" fillId="36" borderId="0" applyNumberFormat="0" applyBorder="0" applyAlignment="0" applyProtection="0"/>
    <xf numFmtId="0" fontId="11" fillId="36" borderId="0" applyNumberFormat="0" applyBorder="0" applyAlignment="0" applyProtection="0"/>
    <xf numFmtId="0" fontId="30" fillId="17" borderId="0" applyNumberFormat="0" applyBorder="0" applyAlignment="0" applyProtection="0"/>
    <xf numFmtId="0" fontId="26" fillId="17" borderId="0" applyNumberFormat="0" applyBorder="0" applyAlignment="0" applyProtection="0"/>
    <xf numFmtId="0" fontId="30" fillId="21" borderId="0" applyNumberFormat="0" applyBorder="0" applyAlignment="0" applyProtection="0"/>
    <xf numFmtId="0" fontId="26" fillId="21" borderId="0" applyNumberFormat="0" applyBorder="0" applyAlignment="0" applyProtection="0"/>
    <xf numFmtId="0" fontId="30" fillId="25" borderId="0" applyNumberFormat="0" applyBorder="0" applyAlignment="0" applyProtection="0"/>
    <xf numFmtId="0" fontId="26" fillId="25" borderId="0" applyNumberFormat="0" applyBorder="0" applyAlignment="0" applyProtection="0"/>
    <xf numFmtId="0" fontId="30" fillId="29" borderId="0" applyNumberFormat="0" applyBorder="0" applyAlignment="0" applyProtection="0"/>
    <xf numFmtId="0" fontId="26" fillId="29" borderId="0" applyNumberFormat="0" applyBorder="0" applyAlignment="0" applyProtection="0"/>
    <xf numFmtId="0" fontId="30" fillId="33" borderId="0" applyNumberFormat="0" applyBorder="0" applyAlignment="0" applyProtection="0"/>
    <xf numFmtId="0" fontId="26" fillId="33" borderId="0" applyNumberFormat="0" applyBorder="0" applyAlignment="0" applyProtection="0"/>
    <xf numFmtId="0" fontId="30" fillId="37" borderId="0" applyNumberFormat="0" applyBorder="0" applyAlignment="0" applyProtection="0"/>
    <xf numFmtId="0" fontId="26" fillId="37" borderId="0" applyNumberFormat="0" applyBorder="0" applyAlignment="0" applyProtection="0"/>
    <xf numFmtId="0" fontId="16" fillId="7" borderId="0" applyNumberFormat="0" applyBorder="0" applyAlignment="0" applyProtection="0"/>
    <xf numFmtId="0" fontId="31" fillId="11" borderId="28" applyNumberFormat="0" applyAlignment="0" applyProtection="0"/>
    <xf numFmtId="0" fontId="21" fillId="11" borderId="28" applyNumberFormat="0" applyAlignment="0" applyProtection="0"/>
    <xf numFmtId="0" fontId="32" fillId="12" borderId="31" applyNumberFormat="0" applyAlignment="0" applyProtection="0"/>
    <xf numFmtId="0" fontId="23" fillId="12" borderId="31" applyNumberFormat="0" applyAlignment="0" applyProtection="0"/>
    <xf numFmtId="0" fontId="33" fillId="0" borderId="30" applyNumberFormat="0" applyFill="0" applyAlignment="0" applyProtection="0"/>
    <xf numFmtId="0" fontId="22" fillId="0" borderId="30" applyNumberFormat="0" applyFill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26" fillId="14" borderId="0" applyNumberFormat="0" applyBorder="0" applyAlignment="0" applyProtection="0"/>
    <xf numFmtId="0" fontId="30" fillId="18" borderId="0" applyNumberFormat="0" applyBorder="0" applyAlignment="0" applyProtection="0"/>
    <xf numFmtId="0" fontId="26" fillId="18" borderId="0" applyNumberFormat="0" applyBorder="0" applyAlignment="0" applyProtection="0"/>
    <xf numFmtId="0" fontId="30" fillId="22" borderId="0" applyNumberFormat="0" applyBorder="0" applyAlignment="0" applyProtection="0"/>
    <xf numFmtId="0" fontId="26" fillId="22" borderId="0" applyNumberFormat="0" applyBorder="0" applyAlignment="0" applyProtection="0"/>
    <xf numFmtId="0" fontId="30" fillId="26" borderId="0" applyNumberFormat="0" applyBorder="0" applyAlignment="0" applyProtection="0"/>
    <xf numFmtId="0" fontId="26" fillId="26" borderId="0" applyNumberFormat="0" applyBorder="0" applyAlignment="0" applyProtection="0"/>
    <xf numFmtId="0" fontId="30" fillId="30" borderId="0" applyNumberFormat="0" applyBorder="0" applyAlignment="0" applyProtection="0"/>
    <xf numFmtId="0" fontId="26" fillId="30" borderId="0" applyNumberFormat="0" applyBorder="0" applyAlignment="0" applyProtection="0"/>
    <xf numFmtId="0" fontId="30" fillId="34" borderId="0" applyNumberFormat="0" applyBorder="0" applyAlignment="0" applyProtection="0"/>
    <xf numFmtId="0" fontId="26" fillId="34" borderId="0" applyNumberFormat="0" applyBorder="0" applyAlignment="0" applyProtection="0"/>
    <xf numFmtId="0" fontId="35" fillId="10" borderId="28" applyNumberFormat="0" applyAlignment="0" applyProtection="0"/>
    <xf numFmtId="0" fontId="19" fillId="10" borderId="28" applyNumberFormat="0" applyAlignment="0" applyProtection="0"/>
    <xf numFmtId="0" fontId="36" fillId="8" borderId="0" applyNumberFormat="0" applyBorder="0" applyAlignment="0" applyProtection="0"/>
    <xf numFmtId="0" fontId="17" fillId="8" borderId="0" applyNumberFormat="0" applyBorder="0" applyAlignment="0" applyProtection="0"/>
    <xf numFmtId="0" fontId="37" fillId="9" borderId="0" applyNumberFormat="0" applyBorder="0" applyAlignment="0" applyProtection="0"/>
    <xf numFmtId="0" fontId="18" fillId="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38" fillId="0" borderId="0"/>
    <xf numFmtId="0" fontId="29" fillId="0" borderId="0"/>
    <xf numFmtId="0" fontId="29" fillId="0" borderId="0"/>
    <xf numFmtId="0" fontId="39" fillId="0" borderId="0"/>
    <xf numFmtId="0" fontId="11" fillId="0" borderId="0"/>
    <xf numFmtId="0" fontId="38" fillId="0" borderId="0"/>
    <xf numFmtId="0" fontId="29" fillId="0" borderId="0"/>
    <xf numFmtId="0" fontId="28" fillId="13" borderId="32" applyNumberFormat="0" applyFont="0" applyAlignment="0" applyProtection="0"/>
    <xf numFmtId="0" fontId="27" fillId="13" borderId="32" applyNumberFormat="0" applyFont="0" applyAlignment="0" applyProtection="0"/>
    <xf numFmtId="0" fontId="11" fillId="13" borderId="32" applyNumberFormat="0" applyFont="0" applyAlignment="0" applyProtection="0"/>
    <xf numFmtId="9" fontId="3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0" fillId="11" borderId="29" applyNumberFormat="0" applyAlignment="0" applyProtection="0"/>
    <xf numFmtId="0" fontId="20" fillId="11" borderId="29" applyNumberFormat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25" applyNumberFormat="0" applyFill="0" applyAlignment="0" applyProtection="0"/>
    <xf numFmtId="0" fontId="43" fillId="0" borderId="26" applyNumberFormat="0" applyFill="0" applyAlignment="0" applyProtection="0"/>
    <xf numFmtId="0" fontId="14" fillId="0" borderId="26" applyNumberFormat="0" applyFill="0" applyAlignment="0" applyProtection="0"/>
    <xf numFmtId="0" fontId="34" fillId="0" borderId="27" applyNumberFormat="0" applyFill="0" applyAlignment="0" applyProtection="0"/>
    <xf numFmtId="0" fontId="15" fillId="0" borderId="27" applyNumberFormat="0" applyFill="0" applyAlignment="0" applyProtection="0"/>
    <xf numFmtId="0" fontId="44" fillId="0" borderId="33" applyNumberFormat="0" applyFill="0" applyAlignment="0" applyProtection="0"/>
    <xf numFmtId="0" fontId="8" fillId="0" borderId="33" applyNumberFormat="0" applyFill="0" applyAlignment="0" applyProtection="0"/>
  </cellStyleXfs>
  <cellXfs count="177">
    <xf numFmtId="0" fontId="0" fillId="0" borderId="0" xfId="0"/>
    <xf numFmtId="0" fontId="2" fillId="0" borderId="0" xfId="0" applyFont="1" applyAlignment="1">
      <alignment horizontal="center" vertical="center" wrapText="1"/>
    </xf>
    <xf numFmtId="0" fontId="9" fillId="0" borderId="0" xfId="0" applyFont="1"/>
    <xf numFmtId="0" fontId="7" fillId="0" borderId="14" xfId="0" applyFont="1" applyBorder="1" applyAlignment="1">
      <alignment vertical="center" wrapText="1"/>
    </xf>
    <xf numFmtId="0" fontId="7" fillId="4" borderId="14" xfId="0" applyFont="1" applyFill="1" applyBorder="1" applyAlignment="1">
      <alignment vertical="center" wrapText="1"/>
    </xf>
    <xf numFmtId="0" fontId="7" fillId="5" borderId="14" xfId="0" applyFont="1" applyFill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3" fontId="45" fillId="0" borderId="35" xfId="0" applyNumberFormat="1" applyFont="1" applyBorder="1" applyAlignment="1">
      <alignment horizontal="center" vertical="center"/>
    </xf>
    <xf numFmtId="3" fontId="45" fillId="4" borderId="35" xfId="0" applyNumberFormat="1" applyFont="1" applyFill="1" applyBorder="1" applyAlignment="1">
      <alignment horizontal="center" vertical="center"/>
    </xf>
    <xf numFmtId="3" fontId="45" fillId="0" borderId="40" xfId="0" applyNumberFormat="1" applyFont="1" applyBorder="1" applyAlignment="1">
      <alignment horizontal="center" vertical="center"/>
    </xf>
    <xf numFmtId="3" fontId="46" fillId="0" borderId="41" xfId="0" applyNumberFormat="1" applyFont="1" applyBorder="1" applyAlignment="1">
      <alignment horizontal="center" vertical="center" wrapText="1"/>
    </xf>
    <xf numFmtId="3" fontId="46" fillId="0" borderId="42" xfId="0" applyNumberFormat="1" applyFont="1" applyBorder="1" applyAlignment="1">
      <alignment horizontal="center" vertical="center" wrapText="1"/>
    </xf>
    <xf numFmtId="3" fontId="47" fillId="0" borderId="43" xfId="0" applyNumberFormat="1" applyFont="1" applyBorder="1" applyAlignment="1">
      <alignment horizontal="center" vertical="center"/>
    </xf>
    <xf numFmtId="3" fontId="47" fillId="6" borderId="43" xfId="0" applyNumberFormat="1" applyFont="1" applyFill="1" applyBorder="1" applyAlignment="1">
      <alignment horizontal="center" vertical="center"/>
    </xf>
    <xf numFmtId="3" fontId="7" fillId="0" borderId="18" xfId="0" applyNumberFormat="1" applyFont="1" applyBorder="1" applyAlignment="1">
      <alignment vertical="center" wrapText="1"/>
    </xf>
    <xf numFmtId="3" fontId="7" fillId="0" borderId="19" xfId="0" applyNumberFormat="1" applyFont="1" applyBorder="1" applyAlignment="1">
      <alignment vertical="center" wrapText="1"/>
    </xf>
    <xf numFmtId="10" fontId="46" fillId="0" borderId="41" xfId="0" applyNumberFormat="1" applyFont="1" applyBorder="1" applyAlignment="1">
      <alignment horizontal="center" vertical="center" wrapText="1"/>
    </xf>
    <xf numFmtId="3" fontId="47" fillId="4" borderId="43" xfId="0" applyNumberFormat="1" applyFont="1" applyFill="1" applyBorder="1" applyAlignment="1">
      <alignment horizontal="center" vertical="center"/>
    </xf>
    <xf numFmtId="3" fontId="47" fillId="6" borderId="44" xfId="0" applyNumberFormat="1" applyFont="1" applyFill="1" applyBorder="1" applyAlignment="1">
      <alignment horizontal="center" vertical="center"/>
    </xf>
    <xf numFmtId="3" fontId="46" fillId="0" borderId="35" xfId="0" applyNumberFormat="1" applyFont="1" applyBorder="1" applyAlignment="1">
      <alignment horizontal="center" vertical="center"/>
    </xf>
    <xf numFmtId="3" fontId="46" fillId="4" borderId="35" xfId="0" applyNumberFormat="1" applyFont="1" applyFill="1" applyBorder="1" applyAlignment="1">
      <alignment horizontal="center" vertical="center"/>
    </xf>
    <xf numFmtId="3" fontId="46" fillId="0" borderId="40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vertical="center" wrapText="1"/>
    </xf>
    <xf numFmtId="0" fontId="4" fillId="0" borderId="39" xfId="0" applyFont="1" applyBorder="1" applyAlignment="1">
      <alignment vertical="center"/>
    </xf>
    <xf numFmtId="10" fontId="46" fillId="0" borderId="42" xfId="0" applyNumberFormat="1" applyFont="1" applyBorder="1" applyAlignment="1">
      <alignment horizontal="center" vertical="center" wrapText="1"/>
    </xf>
    <xf numFmtId="0" fontId="27" fillId="0" borderId="0" xfId="2"/>
    <xf numFmtId="3" fontId="45" fillId="0" borderId="52" xfId="2" applyNumberFormat="1" applyFont="1" applyBorder="1" applyAlignment="1">
      <alignment horizontal="center" vertical="center"/>
    </xf>
    <xf numFmtId="3" fontId="49" fillId="0" borderId="1" xfId="2" applyNumberFormat="1" applyFont="1" applyBorder="1" applyAlignment="1">
      <alignment horizontal="center" vertical="center"/>
    </xf>
    <xf numFmtId="3" fontId="45" fillId="4" borderId="52" xfId="2" applyNumberFormat="1" applyFont="1" applyFill="1" applyBorder="1" applyAlignment="1">
      <alignment horizontal="center" vertical="center"/>
    </xf>
    <xf numFmtId="3" fontId="49" fillId="4" borderId="1" xfId="2" applyNumberFormat="1" applyFont="1" applyFill="1" applyBorder="1" applyAlignment="1">
      <alignment horizontal="center" vertical="center"/>
    </xf>
    <xf numFmtId="0" fontId="7" fillId="0" borderId="14" xfId="2" applyFont="1" applyBorder="1" applyAlignment="1">
      <alignment vertical="center" wrapText="1"/>
    </xf>
    <xf numFmtId="3" fontId="51" fillId="0" borderId="43" xfId="2" applyNumberFormat="1" applyFont="1" applyBorder="1" applyAlignment="1">
      <alignment horizontal="center" vertical="center"/>
    </xf>
    <xf numFmtId="0" fontId="7" fillId="4" borderId="14" xfId="2" applyFont="1" applyFill="1" applyBorder="1" applyAlignment="1">
      <alignment vertical="center" wrapText="1"/>
    </xf>
    <xf numFmtId="3" fontId="51" fillId="4" borderId="43" xfId="2" applyNumberFormat="1" applyFont="1" applyFill="1" applyBorder="1" applyAlignment="1">
      <alignment horizontal="center" vertical="center"/>
    </xf>
    <xf numFmtId="0" fontId="7" fillId="5" borderId="14" xfId="2" applyFont="1" applyFill="1" applyBorder="1" applyAlignment="1">
      <alignment vertical="center" wrapText="1"/>
    </xf>
    <xf numFmtId="3" fontId="51" fillId="6" borderId="43" xfId="2" applyNumberFormat="1" applyFont="1" applyFill="1" applyBorder="1" applyAlignment="1">
      <alignment horizontal="center" vertical="center"/>
    </xf>
    <xf numFmtId="0" fontId="4" fillId="0" borderId="24" xfId="2" applyFont="1" applyBorder="1" applyAlignment="1">
      <alignment vertical="center" wrapText="1"/>
    </xf>
    <xf numFmtId="3" fontId="45" fillId="0" borderId="53" xfId="2" applyNumberFormat="1" applyFont="1" applyBorder="1" applyAlignment="1">
      <alignment horizontal="center" vertical="center"/>
    </xf>
    <xf numFmtId="3" fontId="49" fillId="0" borderId="54" xfId="2" applyNumberFormat="1" applyFont="1" applyBorder="1" applyAlignment="1">
      <alignment horizontal="center" vertical="center"/>
    </xf>
    <xf numFmtId="3" fontId="51" fillId="6" borderId="44" xfId="2" applyNumberFormat="1" applyFont="1" applyFill="1" applyBorder="1" applyAlignment="1">
      <alignment horizontal="center" vertical="center"/>
    </xf>
    <xf numFmtId="3" fontId="51" fillId="0" borderId="39" xfId="2" applyNumberFormat="1" applyFont="1" applyBorder="1" applyAlignment="1">
      <alignment horizontal="center" vertical="center" wrapText="1"/>
    </xf>
    <xf numFmtId="3" fontId="51" fillId="0" borderId="57" xfId="2" applyNumberFormat="1" applyFont="1" applyBorder="1" applyAlignment="1">
      <alignment horizontal="center" vertical="center" wrapText="1"/>
    </xf>
    <xf numFmtId="3" fontId="51" fillId="0" borderId="56" xfId="2" applyNumberFormat="1" applyFont="1" applyBorder="1" applyAlignment="1">
      <alignment horizontal="center" vertical="center" wrapText="1"/>
    </xf>
    <xf numFmtId="3" fontId="51" fillId="0" borderId="42" xfId="2" applyNumberFormat="1" applyFont="1" applyBorder="1" applyAlignment="1">
      <alignment horizontal="center" vertical="center" wrapText="1"/>
    </xf>
    <xf numFmtId="10" fontId="46" fillId="0" borderId="41" xfId="2" applyNumberFormat="1" applyFont="1" applyBorder="1" applyAlignment="1">
      <alignment horizontal="center" vertical="center" wrapText="1"/>
    </xf>
    <xf numFmtId="10" fontId="46" fillId="0" borderId="18" xfId="2" applyNumberFormat="1" applyFont="1" applyBorder="1" applyAlignment="1">
      <alignment horizontal="center" vertical="center" wrapText="1"/>
    </xf>
    <xf numFmtId="10" fontId="46" fillId="0" borderId="42" xfId="2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2" xfId="2" applyFont="1" applyBorder="1" applyAlignment="1">
      <alignment vertical="center" wrapText="1"/>
    </xf>
    <xf numFmtId="0" fontId="7" fillId="0" borderId="16" xfId="2" applyFont="1" applyBorder="1" applyAlignment="1">
      <alignment vertical="center" wrapText="1"/>
    </xf>
    <xf numFmtId="0" fontId="7" fillId="5" borderId="2" xfId="2" applyFont="1" applyFill="1" applyBorder="1" applyAlignment="1">
      <alignment vertical="center" wrapText="1"/>
    </xf>
    <xf numFmtId="0" fontId="7" fillId="5" borderId="16" xfId="2" applyFont="1" applyFill="1" applyBorder="1" applyAlignment="1">
      <alignment vertical="center" wrapText="1"/>
    </xf>
    <xf numFmtId="0" fontId="7" fillId="0" borderId="17" xfId="2" applyFont="1" applyBorder="1" applyAlignment="1">
      <alignment vertical="center" wrapText="1"/>
    </xf>
    <xf numFmtId="0" fontId="7" fillId="0" borderId="20" xfId="2" applyFont="1" applyBorder="1" applyAlignment="1">
      <alignment vertical="center" wrapText="1"/>
    </xf>
    <xf numFmtId="0" fontId="52" fillId="0" borderId="55" xfId="2" applyFont="1" applyBorder="1" applyAlignment="1">
      <alignment horizontal="left" vertical="center" wrapText="1"/>
    </xf>
    <xf numFmtId="0" fontId="52" fillId="0" borderId="56" xfId="2" applyFont="1" applyBorder="1" applyAlignment="1">
      <alignment horizontal="left" vertical="center" wrapText="1"/>
    </xf>
    <xf numFmtId="0" fontId="52" fillId="0" borderId="19" xfId="2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3" fontId="50" fillId="5" borderId="43" xfId="2" applyNumberFormat="1" applyFont="1" applyFill="1" applyBorder="1" applyAlignment="1">
      <alignment horizontal="center" vertical="center"/>
    </xf>
    <xf numFmtId="0" fontId="50" fillId="5" borderId="43" xfId="2" applyFont="1" applyFill="1" applyBorder="1" applyAlignment="1">
      <alignment horizontal="center" vertical="center"/>
    </xf>
    <xf numFmtId="0" fontId="7" fillId="5" borderId="23" xfId="2" applyFont="1" applyFill="1" applyBorder="1" applyAlignment="1">
      <alignment vertical="center" wrapText="1"/>
    </xf>
    <xf numFmtId="0" fontId="7" fillId="5" borderId="11" xfId="2" applyFont="1" applyFill="1" applyBorder="1" applyAlignment="1">
      <alignment vertical="center" wrapText="1"/>
    </xf>
    <xf numFmtId="0" fontId="7" fillId="5" borderId="22" xfId="2" applyFont="1" applyFill="1" applyBorder="1" applyAlignment="1">
      <alignment vertical="center" wrapText="1"/>
    </xf>
    <xf numFmtId="0" fontId="7" fillId="5" borderId="21" xfId="2" applyFont="1" applyFill="1" applyBorder="1" applyAlignment="1">
      <alignment vertical="center" wrapText="1"/>
    </xf>
    <xf numFmtId="0" fontId="7" fillId="0" borderId="23" xfId="2" applyFont="1" applyBorder="1" applyAlignment="1">
      <alignment vertical="center" wrapText="1"/>
    </xf>
    <xf numFmtId="0" fontId="7" fillId="0" borderId="22" xfId="2" applyFont="1" applyBorder="1" applyAlignment="1">
      <alignment vertical="center" wrapText="1"/>
    </xf>
    <xf numFmtId="3" fontId="50" fillId="6" borderId="43" xfId="2" applyNumberFormat="1" applyFont="1" applyFill="1" applyBorder="1" applyAlignment="1">
      <alignment horizontal="center" vertical="center"/>
    </xf>
    <xf numFmtId="0" fontId="50" fillId="6" borderId="43" xfId="2" applyFont="1" applyFill="1" applyBorder="1" applyAlignment="1">
      <alignment horizontal="center" vertical="center"/>
    </xf>
    <xf numFmtId="0" fontId="7" fillId="0" borderId="11" xfId="2" applyFont="1" applyBorder="1" applyAlignment="1">
      <alignment vertical="center" wrapText="1"/>
    </xf>
    <xf numFmtId="0" fontId="7" fillId="0" borderId="21" xfId="2" applyFont="1" applyBorder="1" applyAlignment="1">
      <alignment vertical="center" wrapText="1"/>
    </xf>
    <xf numFmtId="3" fontId="50" fillId="0" borderId="43" xfId="2" applyNumberFormat="1" applyFont="1" applyBorder="1" applyAlignment="1">
      <alignment horizontal="center" vertical="center"/>
    </xf>
    <xf numFmtId="0" fontId="7" fillId="4" borderId="23" xfId="2" applyFont="1" applyFill="1" applyBorder="1" applyAlignment="1">
      <alignment vertical="center" wrapText="1"/>
    </xf>
    <xf numFmtId="0" fontId="7" fillId="4" borderId="11" xfId="2" applyFont="1" applyFill="1" applyBorder="1" applyAlignment="1">
      <alignment vertical="center" wrapText="1"/>
    </xf>
    <xf numFmtId="0" fontId="7" fillId="4" borderId="22" xfId="2" applyFont="1" applyFill="1" applyBorder="1" applyAlignment="1">
      <alignment vertical="center" wrapText="1"/>
    </xf>
    <xf numFmtId="0" fontId="50" fillId="0" borderId="43" xfId="2" applyFont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14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5" fillId="3" borderId="46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  <xf numFmtId="0" fontId="5" fillId="3" borderId="10" xfId="2" applyFont="1" applyFill="1" applyBorder="1" applyAlignment="1">
      <alignment horizontal="center" vertical="center" wrapText="1"/>
    </xf>
    <xf numFmtId="0" fontId="5" fillId="3" borderId="47" xfId="2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48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3" borderId="21" xfId="2" applyFont="1" applyFill="1" applyBorder="1" applyAlignment="1">
      <alignment horizontal="center" vertical="center" wrapText="1"/>
    </xf>
    <xf numFmtId="0" fontId="5" fillId="3" borderId="11" xfId="2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horizontal="center" vertical="center" wrapText="1"/>
    </xf>
    <xf numFmtId="0" fontId="5" fillId="3" borderId="34" xfId="2" applyFont="1" applyFill="1" applyBorder="1" applyAlignment="1">
      <alignment horizontal="center" vertical="center" wrapText="1"/>
    </xf>
    <xf numFmtId="0" fontId="5" fillId="3" borderId="50" xfId="2" applyFont="1" applyFill="1" applyBorder="1" applyAlignment="1">
      <alignment horizontal="center" vertical="center" wrapText="1"/>
    </xf>
    <xf numFmtId="0" fontId="5" fillId="3" borderId="35" xfId="2" applyFont="1" applyFill="1" applyBorder="1" applyAlignment="1">
      <alignment horizontal="center" vertical="center" wrapText="1"/>
    </xf>
    <xf numFmtId="0" fontId="5" fillId="3" borderId="49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5" fillId="3" borderId="38" xfId="2" applyFont="1" applyFill="1" applyBorder="1" applyAlignment="1">
      <alignment horizontal="center" vertical="center" wrapText="1"/>
    </xf>
    <xf numFmtId="0" fontId="5" fillId="3" borderId="51" xfId="2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3" fontId="4" fillId="0" borderId="41" xfId="0" applyNumberFormat="1" applyFont="1" applyBorder="1" applyAlignment="1">
      <alignment horizontal="center" vertical="center" wrapText="1"/>
    </xf>
    <xf numFmtId="10" fontId="4" fillId="0" borderId="39" xfId="0" applyNumberFormat="1" applyFont="1" applyBorder="1" applyAlignment="1">
      <alignment horizontal="center" vertical="center" wrapText="1"/>
    </xf>
    <xf numFmtId="10" fontId="4" fillId="0" borderId="41" xfId="0" applyNumberFormat="1" applyFont="1" applyBorder="1" applyAlignment="1">
      <alignment horizontal="center" vertical="center" wrapText="1"/>
    </xf>
    <xf numFmtId="0" fontId="7" fillId="5" borderId="2" xfId="0" applyFont="1" applyFill="1" applyBorder="1" applyAlignment="1">
      <alignment vertical="center" wrapText="1"/>
    </xf>
    <xf numFmtId="0" fontId="7" fillId="5" borderId="16" xfId="0" applyFont="1" applyFill="1" applyBorder="1" applyAlignment="1">
      <alignment vertical="center" wrapText="1"/>
    </xf>
    <xf numFmtId="3" fontId="6" fillId="4" borderId="37" xfId="0" applyNumberFormat="1" applyFont="1" applyFill="1" applyBorder="1" applyAlignment="1">
      <alignment horizontal="center" vertical="center" wrapText="1"/>
    </xf>
    <xf numFmtId="3" fontId="6" fillId="4" borderId="36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3" fontId="6" fillId="0" borderId="45" xfId="0" applyNumberFormat="1" applyFont="1" applyBorder="1" applyAlignment="1">
      <alignment horizontal="center" vertical="center" wrapText="1"/>
    </xf>
    <xf numFmtId="0" fontId="7" fillId="5" borderId="21" xfId="0" applyFont="1" applyFill="1" applyBorder="1" applyAlignment="1">
      <alignment vertical="center" wrapText="1"/>
    </xf>
    <xf numFmtId="0" fontId="7" fillId="5" borderId="11" xfId="0" applyFont="1" applyFill="1" applyBorder="1" applyAlignment="1">
      <alignment vertical="center" wrapText="1"/>
    </xf>
    <xf numFmtId="0" fontId="7" fillId="5" borderId="2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3" fontId="6" fillId="0" borderId="37" xfId="0" applyNumberFormat="1" applyFont="1" applyBorder="1" applyAlignment="1">
      <alignment horizontal="center" vertical="center" wrapText="1"/>
    </xf>
    <xf numFmtId="3" fontId="6" fillId="0" borderId="36" xfId="0" applyNumberFormat="1" applyFont="1" applyBorder="1" applyAlignment="1">
      <alignment horizontal="center" vertical="center" wrapText="1"/>
    </xf>
    <xf numFmtId="0" fontId="7" fillId="5" borderId="23" xfId="0" applyFont="1" applyFill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4" borderId="23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vertical="center" wrapText="1"/>
    </xf>
    <xf numFmtId="0" fontId="7" fillId="4" borderId="22" xfId="0" applyFont="1" applyFill="1" applyBorder="1" applyAlignment="1">
      <alignment vertical="center" wrapText="1"/>
    </xf>
    <xf numFmtId="3" fontId="48" fillId="0" borderId="43" xfId="0" applyNumberFormat="1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3" fontId="48" fillId="5" borderId="43" xfId="0" applyNumberFormat="1" applyFont="1" applyFill="1" applyBorder="1" applyAlignment="1">
      <alignment horizontal="center" vertical="center"/>
    </xf>
    <xf numFmtId="0" fontId="48" fillId="5" borderId="43" xfId="0" applyFont="1" applyFill="1" applyBorder="1" applyAlignment="1">
      <alignment horizontal="center" vertical="center"/>
    </xf>
    <xf numFmtId="3" fontId="48" fillId="6" borderId="43" xfId="0" applyNumberFormat="1" applyFont="1" applyFill="1" applyBorder="1" applyAlignment="1">
      <alignment horizontal="center" vertical="center"/>
    </xf>
    <xf numFmtId="0" fontId="48" fillId="6" borderId="43" xfId="0" applyFont="1" applyFill="1" applyBorder="1" applyAlignment="1">
      <alignment horizontal="center" vertical="center"/>
    </xf>
  </cellXfs>
  <cellStyles count="96">
    <cellStyle name="20% - Énfasis1 2" xfId="4"/>
    <cellStyle name="20% - Énfasis1 3" xfId="3"/>
    <cellStyle name="20% - Énfasis2 2" xfId="6"/>
    <cellStyle name="20% - Énfasis2 3" xfId="5"/>
    <cellStyle name="20% - Énfasis3 2" xfId="8"/>
    <cellStyle name="20% - Énfasis3 3" xfId="7"/>
    <cellStyle name="20% - Énfasis4 2" xfId="10"/>
    <cellStyle name="20% - Énfasis4 3" xfId="9"/>
    <cellStyle name="20% - Énfasis5 2" xfId="12"/>
    <cellStyle name="20% - Énfasis5 3" xfId="11"/>
    <cellStyle name="20% - Énfasis6 2" xfId="14"/>
    <cellStyle name="20% - Énfasis6 3" xfId="13"/>
    <cellStyle name="40% - Énfasis1 2" xfId="16"/>
    <cellStyle name="40% - Énfasis1 3" xfId="15"/>
    <cellStyle name="40% - Énfasis2 2" xfId="18"/>
    <cellStyle name="40% - Énfasis2 3" xfId="17"/>
    <cellStyle name="40% - Énfasis3 2" xfId="20"/>
    <cellStyle name="40% - Énfasis3 3" xfId="19"/>
    <cellStyle name="40% - Énfasis4 2" xfId="22"/>
    <cellStyle name="40% - Énfasis4 3" xfId="21"/>
    <cellStyle name="40% - Énfasis5 2" xfId="24"/>
    <cellStyle name="40% - Énfasis5 3" xfId="23"/>
    <cellStyle name="40% - Énfasis6 2" xfId="26"/>
    <cellStyle name="40% - Énfasis6 3" xfId="25"/>
    <cellStyle name="60% - Énfasis1 2" xfId="28"/>
    <cellStyle name="60% - Énfasis1 3" xfId="27"/>
    <cellStyle name="60% - Énfasis2 2" xfId="30"/>
    <cellStyle name="60% - Énfasis2 3" xfId="29"/>
    <cellStyle name="60% - Énfasis3 2" xfId="32"/>
    <cellStyle name="60% - Énfasis3 3" xfId="31"/>
    <cellStyle name="60% - Énfasis4 2" xfId="34"/>
    <cellStyle name="60% - Énfasis4 3" xfId="33"/>
    <cellStyle name="60% - Énfasis5 2" xfId="36"/>
    <cellStyle name="60% - Énfasis5 3" xfId="35"/>
    <cellStyle name="60% - Énfasis6 2" xfId="38"/>
    <cellStyle name="60% - Énfasis6 3" xfId="37"/>
    <cellStyle name="Buena 2" xfId="39"/>
    <cellStyle name="Cálculo 2" xfId="41"/>
    <cellStyle name="Cálculo 3" xfId="40"/>
    <cellStyle name="Celda de comprobación 2" xfId="43"/>
    <cellStyle name="Celda de comprobación 3" xfId="42"/>
    <cellStyle name="Celda vinculada 2" xfId="45"/>
    <cellStyle name="Celda vinculada 3" xfId="44"/>
    <cellStyle name="Encabezado 4 2" xfId="47"/>
    <cellStyle name="Encabezado 4 3" xfId="46"/>
    <cellStyle name="Énfasis1 2" xfId="49"/>
    <cellStyle name="Énfasis1 3" xfId="48"/>
    <cellStyle name="Énfasis2 2" xfId="51"/>
    <cellStyle name="Énfasis2 3" xfId="50"/>
    <cellStyle name="Énfasis3 2" xfId="53"/>
    <cellStyle name="Énfasis3 3" xfId="52"/>
    <cellStyle name="Énfasis4 2" xfId="55"/>
    <cellStyle name="Énfasis4 3" xfId="54"/>
    <cellStyle name="Énfasis5 2" xfId="57"/>
    <cellStyle name="Énfasis5 3" xfId="56"/>
    <cellStyle name="Énfasis6 2" xfId="59"/>
    <cellStyle name="Énfasis6 3" xfId="58"/>
    <cellStyle name="Entrada 2" xfId="61"/>
    <cellStyle name="Entrada 3" xfId="60"/>
    <cellStyle name="Incorrecto 2" xfId="63"/>
    <cellStyle name="Incorrecto 3" xfId="62"/>
    <cellStyle name="Neutral 2" xfId="65"/>
    <cellStyle name="Neutral 3" xfId="64"/>
    <cellStyle name="Normal" xfId="0" builtinId="0"/>
    <cellStyle name="Normal 2" xfId="66"/>
    <cellStyle name="Normal 2 2" xfId="67"/>
    <cellStyle name="Normal 2 3" xfId="68"/>
    <cellStyle name="Normal 2 4" xfId="69"/>
    <cellStyle name="Normal 3" xfId="70"/>
    <cellStyle name="Normal 3 2" xfId="71"/>
    <cellStyle name="Normal 4" xfId="72"/>
    <cellStyle name="Normal 5" xfId="73"/>
    <cellStyle name="Normal 6" xfId="74"/>
    <cellStyle name="Normal 7" xfId="75"/>
    <cellStyle name="Normal 8" xfId="2"/>
    <cellStyle name="Notas 2" xfId="77"/>
    <cellStyle name="Notas 3" xfId="78"/>
    <cellStyle name="Notas 4" xfId="76"/>
    <cellStyle name="Porcentaje 2" xfId="79"/>
    <cellStyle name="Porcentaje 2 2" xfId="80"/>
    <cellStyle name="Porcentaje 3" xfId="81"/>
    <cellStyle name="Porcentaje 4" xfId="82"/>
    <cellStyle name="Salida 2" xfId="84"/>
    <cellStyle name="Salida 3" xfId="83"/>
    <cellStyle name="Texto de advertencia 2" xfId="86"/>
    <cellStyle name="Texto de advertencia 3" xfId="85"/>
    <cellStyle name="Texto explicativo 2" xfId="88"/>
    <cellStyle name="Texto explicativo 3" xfId="87"/>
    <cellStyle name="Título" xfId="1" builtinId="15" customBuiltin="1"/>
    <cellStyle name="Título 1 2" xfId="89"/>
    <cellStyle name="Título 2 2" xfId="91"/>
    <cellStyle name="Título 2 3" xfId="90"/>
    <cellStyle name="Título 3 2" xfId="93"/>
    <cellStyle name="Título 3 3" xfId="92"/>
    <cellStyle name="Total 2" xfId="95"/>
    <cellStyle name="Total 3" xfId="94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7"/>
  <sheetViews>
    <sheetView tabSelected="1" workbookViewId="0">
      <selection activeCell="B3" sqref="B3:J3"/>
    </sheetView>
  </sheetViews>
  <sheetFormatPr baseColWidth="10" defaultRowHeight="12.75" x14ac:dyDescent="0.2"/>
  <cols>
    <col min="1" max="4" width="11.42578125" style="26"/>
    <col min="5" max="9" width="12.42578125" style="26" customWidth="1"/>
    <col min="10" max="256" width="11.42578125" style="26"/>
    <col min="257" max="261" width="12.42578125" style="26" customWidth="1"/>
    <col min="262" max="512" width="11.42578125" style="26"/>
    <col min="513" max="517" width="12.42578125" style="26" customWidth="1"/>
    <col min="518" max="768" width="11.42578125" style="26"/>
    <col min="769" max="773" width="12.42578125" style="26" customWidth="1"/>
    <col min="774" max="1024" width="11.42578125" style="26"/>
    <col min="1025" max="1029" width="12.42578125" style="26" customWidth="1"/>
    <col min="1030" max="1280" width="11.42578125" style="26"/>
    <col min="1281" max="1285" width="12.42578125" style="26" customWidth="1"/>
    <col min="1286" max="1536" width="11.42578125" style="26"/>
    <col min="1537" max="1541" width="12.42578125" style="26" customWidth="1"/>
    <col min="1542" max="1792" width="11.42578125" style="26"/>
    <col min="1793" max="1797" width="12.42578125" style="26" customWidth="1"/>
    <col min="1798" max="2048" width="11.42578125" style="26"/>
    <col min="2049" max="2053" width="12.42578125" style="26" customWidth="1"/>
    <col min="2054" max="2304" width="11.42578125" style="26"/>
    <col min="2305" max="2309" width="12.42578125" style="26" customWidth="1"/>
    <col min="2310" max="2560" width="11.42578125" style="26"/>
    <col min="2561" max="2565" width="12.42578125" style="26" customWidth="1"/>
    <col min="2566" max="2816" width="11.42578125" style="26"/>
    <col min="2817" max="2821" width="12.42578125" style="26" customWidth="1"/>
    <col min="2822" max="3072" width="11.42578125" style="26"/>
    <col min="3073" max="3077" width="12.42578125" style="26" customWidth="1"/>
    <col min="3078" max="3328" width="11.42578125" style="26"/>
    <col min="3329" max="3333" width="12.42578125" style="26" customWidth="1"/>
    <col min="3334" max="3584" width="11.42578125" style="26"/>
    <col min="3585" max="3589" width="12.42578125" style="26" customWidth="1"/>
    <col min="3590" max="3840" width="11.42578125" style="26"/>
    <col min="3841" max="3845" width="12.42578125" style="26" customWidth="1"/>
    <col min="3846" max="4096" width="11.42578125" style="26"/>
    <col min="4097" max="4101" width="12.42578125" style="26" customWidth="1"/>
    <col min="4102" max="4352" width="11.42578125" style="26"/>
    <col min="4353" max="4357" width="12.42578125" style="26" customWidth="1"/>
    <col min="4358" max="4608" width="11.42578125" style="26"/>
    <col min="4609" max="4613" width="12.42578125" style="26" customWidth="1"/>
    <col min="4614" max="4864" width="11.42578125" style="26"/>
    <col min="4865" max="4869" width="12.42578125" style="26" customWidth="1"/>
    <col min="4870" max="5120" width="11.42578125" style="26"/>
    <col min="5121" max="5125" width="12.42578125" style="26" customWidth="1"/>
    <col min="5126" max="5376" width="11.42578125" style="26"/>
    <col min="5377" max="5381" width="12.42578125" style="26" customWidth="1"/>
    <col min="5382" max="5632" width="11.42578125" style="26"/>
    <col min="5633" max="5637" width="12.42578125" style="26" customWidth="1"/>
    <col min="5638" max="5888" width="11.42578125" style="26"/>
    <col min="5889" max="5893" width="12.42578125" style="26" customWidth="1"/>
    <col min="5894" max="6144" width="11.42578125" style="26"/>
    <col min="6145" max="6149" width="12.42578125" style="26" customWidth="1"/>
    <col min="6150" max="6400" width="11.42578125" style="26"/>
    <col min="6401" max="6405" width="12.42578125" style="26" customWidth="1"/>
    <col min="6406" max="6656" width="11.42578125" style="26"/>
    <col min="6657" max="6661" width="12.42578125" style="26" customWidth="1"/>
    <col min="6662" max="6912" width="11.42578125" style="26"/>
    <col min="6913" max="6917" width="12.42578125" style="26" customWidth="1"/>
    <col min="6918" max="7168" width="11.42578125" style="26"/>
    <col min="7169" max="7173" width="12.42578125" style="26" customWidth="1"/>
    <col min="7174" max="7424" width="11.42578125" style="26"/>
    <col min="7425" max="7429" width="12.42578125" style="26" customWidth="1"/>
    <col min="7430" max="7680" width="11.42578125" style="26"/>
    <col min="7681" max="7685" width="12.42578125" style="26" customWidth="1"/>
    <col min="7686" max="7936" width="11.42578125" style="26"/>
    <col min="7937" max="7941" width="12.42578125" style="26" customWidth="1"/>
    <col min="7942" max="8192" width="11.42578125" style="26"/>
    <col min="8193" max="8197" width="12.42578125" style="26" customWidth="1"/>
    <col min="8198" max="8448" width="11.42578125" style="26"/>
    <col min="8449" max="8453" width="12.42578125" style="26" customWidth="1"/>
    <col min="8454" max="8704" width="11.42578125" style="26"/>
    <col min="8705" max="8709" width="12.42578125" style="26" customWidth="1"/>
    <col min="8710" max="8960" width="11.42578125" style="26"/>
    <col min="8961" max="8965" width="12.42578125" style="26" customWidth="1"/>
    <col min="8966" max="9216" width="11.42578125" style="26"/>
    <col min="9217" max="9221" width="12.42578125" style="26" customWidth="1"/>
    <col min="9222" max="9472" width="11.42578125" style="26"/>
    <col min="9473" max="9477" width="12.42578125" style="26" customWidth="1"/>
    <col min="9478" max="9728" width="11.42578125" style="26"/>
    <col min="9729" max="9733" width="12.42578125" style="26" customWidth="1"/>
    <col min="9734" max="9984" width="11.42578125" style="26"/>
    <col min="9985" max="9989" width="12.42578125" style="26" customWidth="1"/>
    <col min="9990" max="10240" width="11.42578125" style="26"/>
    <col min="10241" max="10245" width="12.42578125" style="26" customWidth="1"/>
    <col min="10246" max="10496" width="11.42578125" style="26"/>
    <col min="10497" max="10501" width="12.42578125" style="26" customWidth="1"/>
    <col min="10502" max="10752" width="11.42578125" style="26"/>
    <col min="10753" max="10757" width="12.42578125" style="26" customWidth="1"/>
    <col min="10758" max="11008" width="11.42578125" style="26"/>
    <col min="11009" max="11013" width="12.42578125" style="26" customWidth="1"/>
    <col min="11014" max="11264" width="11.42578125" style="26"/>
    <col min="11265" max="11269" width="12.42578125" style="26" customWidth="1"/>
    <col min="11270" max="11520" width="11.42578125" style="26"/>
    <col min="11521" max="11525" width="12.42578125" style="26" customWidth="1"/>
    <col min="11526" max="11776" width="11.42578125" style="26"/>
    <col min="11777" max="11781" width="12.42578125" style="26" customWidth="1"/>
    <col min="11782" max="12032" width="11.42578125" style="26"/>
    <col min="12033" max="12037" width="12.42578125" style="26" customWidth="1"/>
    <col min="12038" max="12288" width="11.42578125" style="26"/>
    <col min="12289" max="12293" width="12.42578125" style="26" customWidth="1"/>
    <col min="12294" max="12544" width="11.42578125" style="26"/>
    <col min="12545" max="12549" width="12.42578125" style="26" customWidth="1"/>
    <col min="12550" max="12800" width="11.42578125" style="26"/>
    <col min="12801" max="12805" width="12.42578125" style="26" customWidth="1"/>
    <col min="12806" max="13056" width="11.42578125" style="26"/>
    <col min="13057" max="13061" width="12.42578125" style="26" customWidth="1"/>
    <col min="13062" max="13312" width="11.42578125" style="26"/>
    <col min="13313" max="13317" width="12.42578125" style="26" customWidth="1"/>
    <col min="13318" max="13568" width="11.42578125" style="26"/>
    <col min="13569" max="13573" width="12.42578125" style="26" customWidth="1"/>
    <col min="13574" max="13824" width="11.42578125" style="26"/>
    <col min="13825" max="13829" width="12.42578125" style="26" customWidth="1"/>
    <col min="13830" max="14080" width="11.42578125" style="26"/>
    <col min="14081" max="14085" width="12.42578125" style="26" customWidth="1"/>
    <col min="14086" max="14336" width="11.42578125" style="26"/>
    <col min="14337" max="14341" width="12.42578125" style="26" customWidth="1"/>
    <col min="14342" max="14592" width="11.42578125" style="26"/>
    <col min="14593" max="14597" width="12.42578125" style="26" customWidth="1"/>
    <col min="14598" max="14848" width="11.42578125" style="26"/>
    <col min="14849" max="14853" width="12.42578125" style="26" customWidth="1"/>
    <col min="14854" max="15104" width="11.42578125" style="26"/>
    <col min="15105" max="15109" width="12.42578125" style="26" customWidth="1"/>
    <col min="15110" max="15360" width="11.42578125" style="26"/>
    <col min="15361" max="15365" width="12.42578125" style="26" customWidth="1"/>
    <col min="15366" max="15616" width="11.42578125" style="26"/>
    <col min="15617" max="15621" width="12.42578125" style="26" customWidth="1"/>
    <col min="15622" max="15872" width="11.42578125" style="26"/>
    <col min="15873" max="15877" width="12.42578125" style="26" customWidth="1"/>
    <col min="15878" max="16128" width="11.42578125" style="26"/>
    <col min="16129" max="16133" width="12.42578125" style="26" customWidth="1"/>
    <col min="16134" max="16384" width="11.42578125" style="26"/>
  </cols>
  <sheetData>
    <row r="2" spans="2:10" ht="13.5" thickBot="1" x14ac:dyDescent="0.25"/>
    <row r="3" spans="2:10" ht="15.75" thickBot="1" x14ac:dyDescent="0.25">
      <c r="B3" s="65" t="s">
        <v>69</v>
      </c>
      <c r="C3" s="66"/>
      <c r="D3" s="66"/>
      <c r="E3" s="66"/>
      <c r="F3" s="66"/>
      <c r="G3" s="66"/>
      <c r="H3" s="66"/>
      <c r="I3" s="66"/>
      <c r="J3" s="67"/>
    </row>
    <row r="4" spans="2:10" ht="15.75" thickBot="1" x14ac:dyDescent="0.25">
      <c r="B4" s="63"/>
      <c r="C4" s="63"/>
      <c r="D4" s="7"/>
      <c r="E4" s="64"/>
      <c r="F4" s="64"/>
      <c r="G4" s="64"/>
      <c r="H4" s="64"/>
      <c r="I4" s="64"/>
      <c r="J4" s="64"/>
    </row>
    <row r="5" spans="2:10" ht="15.75" customHeight="1" thickBot="1" x14ac:dyDescent="0.25">
      <c r="B5" s="65" t="s">
        <v>80</v>
      </c>
      <c r="C5" s="66"/>
      <c r="D5" s="66"/>
      <c r="E5" s="66"/>
      <c r="F5" s="66"/>
      <c r="G5" s="66"/>
      <c r="H5" s="66"/>
      <c r="I5" s="66"/>
      <c r="J5" s="67"/>
    </row>
    <row r="6" spans="2:10" ht="15.75" thickBot="1" x14ac:dyDescent="0.25">
      <c r="B6" s="48"/>
      <c r="C6" s="48"/>
      <c r="D6" s="48"/>
      <c r="E6" s="48"/>
      <c r="F6" s="48"/>
      <c r="G6" s="48"/>
      <c r="H6" s="48"/>
      <c r="I6" s="48"/>
      <c r="J6" s="48"/>
    </row>
    <row r="7" spans="2:10" ht="13.5" thickTop="1" x14ac:dyDescent="0.2">
      <c r="B7" s="85" t="s">
        <v>74</v>
      </c>
      <c r="C7" s="88" t="s">
        <v>75</v>
      </c>
      <c r="D7" s="89"/>
      <c r="E7" s="94" t="s">
        <v>76</v>
      </c>
      <c r="F7" s="95"/>
      <c r="G7" s="95"/>
      <c r="H7" s="95"/>
      <c r="I7" s="95"/>
      <c r="J7" s="96"/>
    </row>
    <row r="8" spans="2:10" x14ac:dyDescent="0.2">
      <c r="B8" s="86"/>
      <c r="C8" s="90"/>
      <c r="D8" s="91"/>
      <c r="E8" s="97"/>
      <c r="F8" s="98"/>
      <c r="G8" s="98"/>
      <c r="H8" s="98"/>
      <c r="I8" s="98"/>
      <c r="J8" s="99"/>
    </row>
    <row r="9" spans="2:10" ht="13.5" thickBot="1" x14ac:dyDescent="0.25">
      <c r="B9" s="86"/>
      <c r="C9" s="90"/>
      <c r="D9" s="91"/>
      <c r="E9" s="100"/>
      <c r="F9" s="101"/>
      <c r="G9" s="101"/>
      <c r="H9" s="101"/>
      <c r="I9" s="101"/>
      <c r="J9" s="102"/>
    </row>
    <row r="10" spans="2:10" x14ac:dyDescent="0.2">
      <c r="B10" s="86"/>
      <c r="C10" s="90"/>
      <c r="D10" s="91"/>
      <c r="E10" s="103" t="s">
        <v>77</v>
      </c>
      <c r="F10" s="106" t="s">
        <v>78</v>
      </c>
      <c r="G10" s="106" t="s">
        <v>79</v>
      </c>
      <c r="H10" s="106" t="s">
        <v>85</v>
      </c>
      <c r="I10" s="109" t="s">
        <v>72</v>
      </c>
      <c r="J10" s="112" t="s">
        <v>71</v>
      </c>
    </row>
    <row r="11" spans="2:10" x14ac:dyDescent="0.2">
      <c r="B11" s="86"/>
      <c r="C11" s="90"/>
      <c r="D11" s="91"/>
      <c r="E11" s="104"/>
      <c r="F11" s="107"/>
      <c r="G11" s="107"/>
      <c r="H11" s="107"/>
      <c r="I11" s="110"/>
      <c r="J11" s="113"/>
    </row>
    <row r="12" spans="2:10" ht="13.5" thickBot="1" x14ac:dyDescent="0.25">
      <c r="B12" s="87"/>
      <c r="C12" s="92"/>
      <c r="D12" s="93"/>
      <c r="E12" s="105"/>
      <c r="F12" s="108"/>
      <c r="G12" s="108"/>
      <c r="H12" s="108"/>
      <c r="I12" s="111"/>
      <c r="J12" s="114"/>
    </row>
    <row r="13" spans="2:10" ht="13.5" thickBot="1" x14ac:dyDescent="0.25">
      <c r="B13" s="79" t="s">
        <v>2</v>
      </c>
      <c r="C13" s="54" t="s">
        <v>3</v>
      </c>
      <c r="D13" s="55"/>
      <c r="E13" s="27">
        <v>8576</v>
      </c>
      <c r="F13" s="27">
        <v>11714</v>
      </c>
      <c r="G13" s="27">
        <v>2</v>
      </c>
      <c r="H13" s="27">
        <v>261</v>
      </c>
      <c r="I13" s="28">
        <f>SUM(E13:H13)</f>
        <v>20553</v>
      </c>
      <c r="J13" s="80">
        <f>SUM(I13:I20)</f>
        <v>293607</v>
      </c>
    </row>
    <row r="14" spans="2:10" ht="13.5" thickBot="1" x14ac:dyDescent="0.25">
      <c r="B14" s="78"/>
      <c r="C14" s="54" t="s">
        <v>4</v>
      </c>
      <c r="D14" s="55"/>
      <c r="E14" s="27">
        <v>18427</v>
      </c>
      <c r="F14" s="27">
        <v>22163</v>
      </c>
      <c r="G14" s="27">
        <v>22</v>
      </c>
      <c r="H14" s="27">
        <v>632</v>
      </c>
      <c r="I14" s="28">
        <f t="shared" ref="I14:I64" si="0">SUM(E14:H14)</f>
        <v>41244</v>
      </c>
      <c r="J14" s="84"/>
    </row>
    <row r="15" spans="2:10" ht="13.5" thickBot="1" x14ac:dyDescent="0.25">
      <c r="B15" s="78"/>
      <c r="C15" s="54" t="s">
        <v>5</v>
      </c>
      <c r="D15" s="55"/>
      <c r="E15" s="27">
        <v>13292</v>
      </c>
      <c r="F15" s="27">
        <v>16896</v>
      </c>
      <c r="G15" s="27">
        <v>6</v>
      </c>
      <c r="H15" s="27">
        <v>515</v>
      </c>
      <c r="I15" s="28">
        <f t="shared" si="0"/>
        <v>30709</v>
      </c>
      <c r="J15" s="84"/>
    </row>
    <row r="16" spans="2:10" ht="13.5" thickBot="1" x14ac:dyDescent="0.25">
      <c r="B16" s="78"/>
      <c r="C16" s="54" t="s">
        <v>6</v>
      </c>
      <c r="D16" s="55"/>
      <c r="E16" s="27">
        <v>14895</v>
      </c>
      <c r="F16" s="27">
        <v>20536</v>
      </c>
      <c r="G16" s="27">
        <v>5</v>
      </c>
      <c r="H16" s="27">
        <v>594</v>
      </c>
      <c r="I16" s="28">
        <f t="shared" si="0"/>
        <v>36030</v>
      </c>
      <c r="J16" s="84"/>
    </row>
    <row r="17" spans="2:10" ht="13.5" thickBot="1" x14ac:dyDescent="0.25">
      <c r="B17" s="78"/>
      <c r="C17" s="54" t="s">
        <v>7</v>
      </c>
      <c r="D17" s="55"/>
      <c r="E17" s="27">
        <v>7572</v>
      </c>
      <c r="F17" s="27">
        <v>9191</v>
      </c>
      <c r="G17" s="27">
        <v>0</v>
      </c>
      <c r="H17" s="27">
        <v>284</v>
      </c>
      <c r="I17" s="28">
        <f t="shared" si="0"/>
        <v>17047</v>
      </c>
      <c r="J17" s="84"/>
    </row>
    <row r="18" spans="2:10" ht="13.5" thickBot="1" x14ac:dyDescent="0.25">
      <c r="B18" s="78"/>
      <c r="C18" s="54" t="s">
        <v>8</v>
      </c>
      <c r="D18" s="55"/>
      <c r="E18" s="27">
        <v>13497</v>
      </c>
      <c r="F18" s="27">
        <v>21091</v>
      </c>
      <c r="G18" s="27">
        <v>0</v>
      </c>
      <c r="H18" s="27">
        <v>608</v>
      </c>
      <c r="I18" s="28">
        <f t="shared" si="0"/>
        <v>35196</v>
      </c>
      <c r="J18" s="84"/>
    </row>
    <row r="19" spans="2:10" ht="13.5" thickBot="1" x14ac:dyDescent="0.25">
      <c r="B19" s="78"/>
      <c r="C19" s="54" t="s">
        <v>9</v>
      </c>
      <c r="D19" s="55"/>
      <c r="E19" s="27">
        <v>17956</v>
      </c>
      <c r="F19" s="27">
        <v>24755</v>
      </c>
      <c r="G19" s="27">
        <v>331</v>
      </c>
      <c r="H19" s="27">
        <v>546</v>
      </c>
      <c r="I19" s="28">
        <f t="shared" si="0"/>
        <v>43588</v>
      </c>
      <c r="J19" s="84"/>
    </row>
    <row r="20" spans="2:10" ht="13.5" thickBot="1" x14ac:dyDescent="0.25">
      <c r="B20" s="75"/>
      <c r="C20" s="54" t="s">
        <v>10</v>
      </c>
      <c r="D20" s="55"/>
      <c r="E20" s="27">
        <v>32087</v>
      </c>
      <c r="F20" s="27">
        <v>36079</v>
      </c>
      <c r="G20" s="27">
        <v>16</v>
      </c>
      <c r="H20" s="27">
        <v>1058</v>
      </c>
      <c r="I20" s="28">
        <f t="shared" si="0"/>
        <v>69240</v>
      </c>
      <c r="J20" s="84"/>
    </row>
    <row r="21" spans="2:10" ht="13.5" thickBot="1" x14ac:dyDescent="0.25">
      <c r="B21" s="81" t="s">
        <v>11</v>
      </c>
      <c r="C21" s="56" t="s">
        <v>12</v>
      </c>
      <c r="D21" s="57"/>
      <c r="E21" s="29">
        <v>2679</v>
      </c>
      <c r="F21" s="29">
        <v>3293</v>
      </c>
      <c r="G21" s="29">
        <v>0</v>
      </c>
      <c r="H21" s="29">
        <v>110</v>
      </c>
      <c r="I21" s="30">
        <f t="shared" si="0"/>
        <v>6082</v>
      </c>
      <c r="J21" s="68">
        <f>SUM(I21:I23)</f>
        <v>39764</v>
      </c>
    </row>
    <row r="22" spans="2:10" ht="13.5" thickBot="1" x14ac:dyDescent="0.25">
      <c r="B22" s="82"/>
      <c r="C22" s="56" t="s">
        <v>13</v>
      </c>
      <c r="D22" s="57"/>
      <c r="E22" s="29">
        <v>1866</v>
      </c>
      <c r="F22" s="29">
        <v>2483</v>
      </c>
      <c r="G22" s="29">
        <v>1</v>
      </c>
      <c r="H22" s="29">
        <v>93</v>
      </c>
      <c r="I22" s="30">
        <f t="shared" si="0"/>
        <v>4443</v>
      </c>
      <c r="J22" s="69"/>
    </row>
    <row r="23" spans="2:10" ht="13.5" thickBot="1" x14ac:dyDescent="0.25">
      <c r="B23" s="83"/>
      <c r="C23" s="56" t="s">
        <v>14</v>
      </c>
      <c r="D23" s="57"/>
      <c r="E23" s="29">
        <v>12158</v>
      </c>
      <c r="F23" s="29">
        <v>16466</v>
      </c>
      <c r="G23" s="29">
        <v>5</v>
      </c>
      <c r="H23" s="29">
        <v>610</v>
      </c>
      <c r="I23" s="30">
        <f t="shared" si="0"/>
        <v>29239</v>
      </c>
      <c r="J23" s="69"/>
    </row>
    <row r="24" spans="2:10" ht="27.75" thickBot="1" x14ac:dyDescent="0.25">
      <c r="B24" s="31" t="s">
        <v>15</v>
      </c>
      <c r="C24" s="54" t="s">
        <v>16</v>
      </c>
      <c r="D24" s="55"/>
      <c r="E24" s="27">
        <v>14277</v>
      </c>
      <c r="F24" s="27">
        <v>23779</v>
      </c>
      <c r="G24" s="27">
        <v>53</v>
      </c>
      <c r="H24" s="27">
        <v>701</v>
      </c>
      <c r="I24" s="28">
        <f t="shared" si="0"/>
        <v>38810</v>
      </c>
      <c r="J24" s="32">
        <f>I24</f>
        <v>38810</v>
      </c>
    </row>
    <row r="25" spans="2:10" ht="18.75" thickBot="1" x14ac:dyDescent="0.25">
      <c r="B25" s="33" t="s">
        <v>17</v>
      </c>
      <c r="C25" s="56" t="s">
        <v>17</v>
      </c>
      <c r="D25" s="57"/>
      <c r="E25" s="29">
        <v>7973</v>
      </c>
      <c r="F25" s="29">
        <v>8811</v>
      </c>
      <c r="G25" s="29">
        <v>1</v>
      </c>
      <c r="H25" s="29">
        <v>172</v>
      </c>
      <c r="I25" s="30">
        <f t="shared" si="0"/>
        <v>16957</v>
      </c>
      <c r="J25" s="34">
        <f>I25</f>
        <v>16957</v>
      </c>
    </row>
    <row r="26" spans="2:10" ht="13.5" thickBot="1" x14ac:dyDescent="0.25">
      <c r="B26" s="79" t="s">
        <v>18</v>
      </c>
      <c r="C26" s="54" t="s">
        <v>19</v>
      </c>
      <c r="D26" s="55"/>
      <c r="E26" s="27">
        <v>8703</v>
      </c>
      <c r="F26" s="27">
        <v>12638</v>
      </c>
      <c r="G26" s="27">
        <v>0</v>
      </c>
      <c r="H26" s="27">
        <v>240</v>
      </c>
      <c r="I26" s="28">
        <f t="shared" si="0"/>
        <v>21581</v>
      </c>
      <c r="J26" s="76">
        <f>SUM(I26:I27)</f>
        <v>40720</v>
      </c>
    </row>
    <row r="27" spans="2:10" ht="13.5" thickBot="1" x14ac:dyDescent="0.25">
      <c r="B27" s="75"/>
      <c r="C27" s="54" t="s">
        <v>20</v>
      </c>
      <c r="D27" s="55"/>
      <c r="E27" s="27">
        <v>7575</v>
      </c>
      <c r="F27" s="27">
        <v>11411</v>
      </c>
      <c r="G27" s="27">
        <v>1</v>
      </c>
      <c r="H27" s="27">
        <v>152</v>
      </c>
      <c r="I27" s="28">
        <f t="shared" si="0"/>
        <v>19139</v>
      </c>
      <c r="J27" s="77"/>
    </row>
    <row r="28" spans="2:10" ht="13.5" thickBot="1" x14ac:dyDescent="0.25">
      <c r="B28" s="35" t="s">
        <v>21</v>
      </c>
      <c r="C28" s="56" t="s">
        <v>21</v>
      </c>
      <c r="D28" s="57"/>
      <c r="E28" s="29">
        <v>7174</v>
      </c>
      <c r="F28" s="29">
        <v>8606</v>
      </c>
      <c r="G28" s="29">
        <v>0</v>
      </c>
      <c r="H28" s="29">
        <v>265</v>
      </c>
      <c r="I28" s="30">
        <f t="shared" si="0"/>
        <v>16045</v>
      </c>
      <c r="J28" s="34">
        <f>I28</f>
        <v>16045</v>
      </c>
    </row>
    <row r="29" spans="2:10" ht="13.5" thickBot="1" x14ac:dyDescent="0.25">
      <c r="B29" s="79" t="s">
        <v>22</v>
      </c>
      <c r="C29" s="54" t="s">
        <v>23</v>
      </c>
      <c r="D29" s="55"/>
      <c r="E29" s="27">
        <v>4532</v>
      </c>
      <c r="F29" s="27">
        <v>5556</v>
      </c>
      <c r="G29" s="27">
        <v>0</v>
      </c>
      <c r="H29" s="27">
        <v>158</v>
      </c>
      <c r="I29" s="28">
        <f t="shared" si="0"/>
        <v>10246</v>
      </c>
      <c r="J29" s="80">
        <f>SUM(I29:I37)</f>
        <v>107305</v>
      </c>
    </row>
    <row r="30" spans="2:10" ht="13.5" thickBot="1" x14ac:dyDescent="0.25">
      <c r="B30" s="78"/>
      <c r="C30" s="54" t="s">
        <v>24</v>
      </c>
      <c r="D30" s="55"/>
      <c r="E30" s="27">
        <v>6084</v>
      </c>
      <c r="F30" s="27">
        <v>6947</v>
      </c>
      <c r="G30" s="27">
        <v>0</v>
      </c>
      <c r="H30" s="27">
        <v>181</v>
      </c>
      <c r="I30" s="28">
        <f t="shared" si="0"/>
        <v>13212</v>
      </c>
      <c r="J30" s="80"/>
    </row>
    <row r="31" spans="2:10" ht="13.5" thickBot="1" x14ac:dyDescent="0.25">
      <c r="B31" s="78"/>
      <c r="C31" s="54" t="s">
        <v>25</v>
      </c>
      <c r="D31" s="55"/>
      <c r="E31" s="27">
        <v>6919</v>
      </c>
      <c r="F31" s="27">
        <v>9689</v>
      </c>
      <c r="G31" s="27">
        <v>1</v>
      </c>
      <c r="H31" s="27">
        <v>292</v>
      </c>
      <c r="I31" s="28">
        <f t="shared" si="0"/>
        <v>16901</v>
      </c>
      <c r="J31" s="80"/>
    </row>
    <row r="32" spans="2:10" ht="13.5" thickBot="1" x14ac:dyDescent="0.25">
      <c r="B32" s="78"/>
      <c r="C32" s="54" t="s">
        <v>26</v>
      </c>
      <c r="D32" s="55"/>
      <c r="E32" s="27">
        <v>3344</v>
      </c>
      <c r="F32" s="27">
        <v>4049</v>
      </c>
      <c r="G32" s="27">
        <v>0</v>
      </c>
      <c r="H32" s="27">
        <v>133</v>
      </c>
      <c r="I32" s="28">
        <f t="shared" si="0"/>
        <v>7526</v>
      </c>
      <c r="J32" s="80"/>
    </row>
    <row r="33" spans="2:10" ht="13.5" thickBot="1" x14ac:dyDescent="0.25">
      <c r="B33" s="78"/>
      <c r="C33" s="54" t="s">
        <v>27</v>
      </c>
      <c r="D33" s="55"/>
      <c r="E33" s="27">
        <v>9289</v>
      </c>
      <c r="F33" s="27">
        <v>10414</v>
      </c>
      <c r="G33" s="27">
        <v>0</v>
      </c>
      <c r="H33" s="27">
        <v>405</v>
      </c>
      <c r="I33" s="28">
        <f t="shared" si="0"/>
        <v>20108</v>
      </c>
      <c r="J33" s="80"/>
    </row>
    <row r="34" spans="2:10" ht="13.5" thickBot="1" x14ac:dyDescent="0.25">
      <c r="B34" s="78"/>
      <c r="C34" s="54" t="s">
        <v>28</v>
      </c>
      <c r="D34" s="55"/>
      <c r="E34" s="27">
        <v>2266</v>
      </c>
      <c r="F34" s="27">
        <v>2494</v>
      </c>
      <c r="G34" s="27">
        <v>0</v>
      </c>
      <c r="H34" s="27">
        <v>70</v>
      </c>
      <c r="I34" s="28">
        <f t="shared" si="0"/>
        <v>4830</v>
      </c>
      <c r="J34" s="80"/>
    </row>
    <row r="35" spans="2:10" ht="13.5" thickBot="1" x14ac:dyDescent="0.25">
      <c r="B35" s="78"/>
      <c r="C35" s="54" t="s">
        <v>29</v>
      </c>
      <c r="D35" s="55"/>
      <c r="E35" s="27">
        <v>1397</v>
      </c>
      <c r="F35" s="27">
        <v>1800</v>
      </c>
      <c r="G35" s="27">
        <v>1</v>
      </c>
      <c r="H35" s="27">
        <v>35</v>
      </c>
      <c r="I35" s="28">
        <f t="shared" si="0"/>
        <v>3233</v>
      </c>
      <c r="J35" s="80"/>
    </row>
    <row r="36" spans="2:10" ht="13.5" thickBot="1" x14ac:dyDescent="0.25">
      <c r="B36" s="78"/>
      <c r="C36" s="54" t="s">
        <v>30</v>
      </c>
      <c r="D36" s="55"/>
      <c r="E36" s="27">
        <v>9304</v>
      </c>
      <c r="F36" s="27">
        <v>10708</v>
      </c>
      <c r="G36" s="27">
        <v>0</v>
      </c>
      <c r="H36" s="27">
        <v>350</v>
      </c>
      <c r="I36" s="28">
        <f t="shared" si="0"/>
        <v>20362</v>
      </c>
      <c r="J36" s="80"/>
    </row>
    <row r="37" spans="2:10" ht="13.5" thickBot="1" x14ac:dyDescent="0.25">
      <c r="B37" s="75"/>
      <c r="C37" s="54" t="s">
        <v>31</v>
      </c>
      <c r="D37" s="55"/>
      <c r="E37" s="27">
        <v>4900</v>
      </c>
      <c r="F37" s="27">
        <v>5826</v>
      </c>
      <c r="G37" s="27">
        <v>0</v>
      </c>
      <c r="H37" s="27">
        <v>161</v>
      </c>
      <c r="I37" s="28">
        <f t="shared" si="0"/>
        <v>10887</v>
      </c>
      <c r="J37" s="80"/>
    </row>
    <row r="38" spans="2:10" ht="13.5" thickBot="1" x14ac:dyDescent="0.25">
      <c r="B38" s="70" t="s">
        <v>32</v>
      </c>
      <c r="C38" s="56" t="s">
        <v>33</v>
      </c>
      <c r="D38" s="57"/>
      <c r="E38" s="29">
        <v>11491</v>
      </c>
      <c r="F38" s="29">
        <v>13514</v>
      </c>
      <c r="G38" s="29">
        <v>0</v>
      </c>
      <c r="H38" s="29">
        <v>355</v>
      </c>
      <c r="I38" s="30">
        <f t="shared" si="0"/>
        <v>25360</v>
      </c>
      <c r="J38" s="68">
        <f>SUM(I38:I42)</f>
        <v>102178</v>
      </c>
    </row>
    <row r="39" spans="2:10" ht="13.5" thickBot="1" x14ac:dyDescent="0.25">
      <c r="B39" s="71"/>
      <c r="C39" s="56" t="s">
        <v>34</v>
      </c>
      <c r="D39" s="57"/>
      <c r="E39" s="29">
        <v>10889</v>
      </c>
      <c r="F39" s="29">
        <v>12519</v>
      </c>
      <c r="G39" s="29">
        <v>0</v>
      </c>
      <c r="H39" s="29">
        <v>341</v>
      </c>
      <c r="I39" s="30">
        <f t="shared" si="0"/>
        <v>23749</v>
      </c>
      <c r="J39" s="68"/>
    </row>
    <row r="40" spans="2:10" ht="13.5" thickBot="1" x14ac:dyDescent="0.25">
      <c r="B40" s="71"/>
      <c r="C40" s="56" t="s">
        <v>35</v>
      </c>
      <c r="D40" s="57"/>
      <c r="E40" s="29">
        <v>6275</v>
      </c>
      <c r="F40" s="29">
        <v>6962</v>
      </c>
      <c r="G40" s="29">
        <v>1</v>
      </c>
      <c r="H40" s="29">
        <v>178</v>
      </c>
      <c r="I40" s="30">
        <f t="shared" si="0"/>
        <v>13416</v>
      </c>
      <c r="J40" s="68"/>
    </row>
    <row r="41" spans="2:10" ht="13.5" thickBot="1" x14ac:dyDescent="0.25">
      <c r="B41" s="71"/>
      <c r="C41" s="56" t="s">
        <v>36</v>
      </c>
      <c r="D41" s="57"/>
      <c r="E41" s="29">
        <v>3874</v>
      </c>
      <c r="F41" s="29">
        <v>3549</v>
      </c>
      <c r="G41" s="29">
        <v>1</v>
      </c>
      <c r="H41" s="29">
        <v>84</v>
      </c>
      <c r="I41" s="30">
        <f t="shared" si="0"/>
        <v>7508</v>
      </c>
      <c r="J41" s="68"/>
    </row>
    <row r="42" spans="2:10" ht="13.5" thickBot="1" x14ac:dyDescent="0.25">
      <c r="B42" s="72"/>
      <c r="C42" s="56" t="s">
        <v>37</v>
      </c>
      <c r="D42" s="57"/>
      <c r="E42" s="29">
        <v>15314</v>
      </c>
      <c r="F42" s="29">
        <v>16353</v>
      </c>
      <c r="G42" s="29">
        <v>2</v>
      </c>
      <c r="H42" s="29">
        <v>476</v>
      </c>
      <c r="I42" s="30">
        <f t="shared" si="0"/>
        <v>32145</v>
      </c>
      <c r="J42" s="68"/>
    </row>
    <row r="43" spans="2:10" ht="13.5" thickBot="1" x14ac:dyDescent="0.25">
      <c r="B43" s="74" t="s">
        <v>38</v>
      </c>
      <c r="C43" s="54" t="s">
        <v>39</v>
      </c>
      <c r="D43" s="55"/>
      <c r="E43" s="27">
        <v>48797</v>
      </c>
      <c r="F43" s="27">
        <v>52542</v>
      </c>
      <c r="G43" s="27">
        <v>10</v>
      </c>
      <c r="H43" s="27">
        <v>1876</v>
      </c>
      <c r="I43" s="28">
        <f t="shared" si="0"/>
        <v>103225</v>
      </c>
      <c r="J43" s="76">
        <f>SUM(I43:I46)</f>
        <v>146924</v>
      </c>
    </row>
    <row r="44" spans="2:10" ht="13.5" thickBot="1" x14ac:dyDescent="0.25">
      <c r="B44" s="78"/>
      <c r="C44" s="54" t="s">
        <v>40</v>
      </c>
      <c r="D44" s="55"/>
      <c r="E44" s="27">
        <v>5838</v>
      </c>
      <c r="F44" s="27">
        <v>7247</v>
      </c>
      <c r="G44" s="27">
        <v>0</v>
      </c>
      <c r="H44" s="27">
        <v>219</v>
      </c>
      <c r="I44" s="28">
        <f t="shared" si="0"/>
        <v>13304</v>
      </c>
      <c r="J44" s="76"/>
    </row>
    <row r="45" spans="2:10" ht="13.5" thickBot="1" x14ac:dyDescent="0.25">
      <c r="B45" s="78"/>
      <c r="C45" s="54" t="s">
        <v>41</v>
      </c>
      <c r="D45" s="55"/>
      <c r="E45" s="27">
        <v>3733</v>
      </c>
      <c r="F45" s="27">
        <v>4998</v>
      </c>
      <c r="G45" s="27">
        <v>0</v>
      </c>
      <c r="H45" s="27">
        <v>142</v>
      </c>
      <c r="I45" s="28">
        <f t="shared" si="0"/>
        <v>8873</v>
      </c>
      <c r="J45" s="76"/>
    </row>
    <row r="46" spans="2:10" ht="13.5" thickBot="1" x14ac:dyDescent="0.25">
      <c r="B46" s="75"/>
      <c r="C46" s="54" t="s">
        <v>42</v>
      </c>
      <c r="D46" s="55"/>
      <c r="E46" s="27">
        <v>9171</v>
      </c>
      <c r="F46" s="27">
        <v>12035</v>
      </c>
      <c r="G46" s="27">
        <v>1</v>
      </c>
      <c r="H46" s="27">
        <v>315</v>
      </c>
      <c r="I46" s="28">
        <f t="shared" si="0"/>
        <v>21522</v>
      </c>
      <c r="J46" s="76"/>
    </row>
    <row r="47" spans="2:10" ht="13.5" thickBot="1" x14ac:dyDescent="0.25">
      <c r="B47" s="70" t="s">
        <v>43</v>
      </c>
      <c r="C47" s="56" t="s">
        <v>44</v>
      </c>
      <c r="D47" s="57"/>
      <c r="E47" s="29">
        <v>33887</v>
      </c>
      <c r="F47" s="29">
        <v>43607</v>
      </c>
      <c r="G47" s="29">
        <v>71</v>
      </c>
      <c r="H47" s="29">
        <v>1112</v>
      </c>
      <c r="I47" s="30">
        <f t="shared" si="0"/>
        <v>78677</v>
      </c>
      <c r="J47" s="68">
        <f>SUM(I47:I49)</f>
        <v>201520</v>
      </c>
    </row>
    <row r="48" spans="2:10" ht="13.5" thickBot="1" x14ac:dyDescent="0.25">
      <c r="B48" s="71"/>
      <c r="C48" s="56" t="s">
        <v>45</v>
      </c>
      <c r="D48" s="57"/>
      <c r="E48" s="29">
        <v>8815</v>
      </c>
      <c r="F48" s="29">
        <v>11138</v>
      </c>
      <c r="G48" s="29">
        <v>8</v>
      </c>
      <c r="H48" s="29">
        <v>235</v>
      </c>
      <c r="I48" s="30">
        <f t="shared" si="0"/>
        <v>20196</v>
      </c>
      <c r="J48" s="69"/>
    </row>
    <row r="49" spans="2:10" ht="13.5" thickBot="1" x14ac:dyDescent="0.25">
      <c r="B49" s="72"/>
      <c r="C49" s="56" t="s">
        <v>46</v>
      </c>
      <c r="D49" s="57"/>
      <c r="E49" s="29">
        <v>45308</v>
      </c>
      <c r="F49" s="29">
        <v>56139</v>
      </c>
      <c r="G49" s="29">
        <v>25</v>
      </c>
      <c r="H49" s="29">
        <v>1175</v>
      </c>
      <c r="I49" s="30">
        <f t="shared" si="0"/>
        <v>102647</v>
      </c>
      <c r="J49" s="69"/>
    </row>
    <row r="50" spans="2:10" ht="13.5" thickBot="1" x14ac:dyDescent="0.25">
      <c r="B50" s="74" t="s">
        <v>47</v>
      </c>
      <c r="C50" s="54" t="s">
        <v>48</v>
      </c>
      <c r="D50" s="55"/>
      <c r="E50" s="27">
        <v>20813</v>
      </c>
      <c r="F50" s="27">
        <v>23539</v>
      </c>
      <c r="G50" s="27">
        <v>3975</v>
      </c>
      <c r="H50" s="27">
        <v>779</v>
      </c>
      <c r="I50" s="28">
        <f t="shared" si="0"/>
        <v>49106</v>
      </c>
      <c r="J50" s="76">
        <f>SUM(I50:I51)</f>
        <v>76403</v>
      </c>
    </row>
    <row r="51" spans="2:10" ht="13.5" thickBot="1" x14ac:dyDescent="0.25">
      <c r="B51" s="75"/>
      <c r="C51" s="54" t="s">
        <v>49</v>
      </c>
      <c r="D51" s="55"/>
      <c r="E51" s="27">
        <v>12254</v>
      </c>
      <c r="F51" s="27">
        <v>13306</v>
      </c>
      <c r="G51" s="27">
        <v>1272</v>
      </c>
      <c r="H51" s="27">
        <v>465</v>
      </c>
      <c r="I51" s="28">
        <f t="shared" si="0"/>
        <v>27297</v>
      </c>
      <c r="J51" s="77"/>
    </row>
    <row r="52" spans="2:10" ht="13.5" thickBot="1" x14ac:dyDescent="0.25">
      <c r="B52" s="70" t="s">
        <v>50</v>
      </c>
      <c r="C52" s="56" t="s">
        <v>51</v>
      </c>
      <c r="D52" s="57"/>
      <c r="E52" s="29">
        <v>15084</v>
      </c>
      <c r="F52" s="29">
        <v>18672</v>
      </c>
      <c r="G52" s="29">
        <v>1225</v>
      </c>
      <c r="H52" s="29">
        <v>413</v>
      </c>
      <c r="I52" s="30">
        <f t="shared" si="0"/>
        <v>35394</v>
      </c>
      <c r="J52" s="68">
        <f>SUM(I52:I55)</f>
        <v>90024</v>
      </c>
    </row>
    <row r="53" spans="2:10" ht="13.5" thickBot="1" x14ac:dyDescent="0.25">
      <c r="B53" s="71"/>
      <c r="C53" s="56" t="s">
        <v>52</v>
      </c>
      <c r="D53" s="57"/>
      <c r="E53" s="29">
        <v>4865</v>
      </c>
      <c r="F53" s="29">
        <v>6376</v>
      </c>
      <c r="G53" s="29">
        <v>429</v>
      </c>
      <c r="H53" s="29">
        <v>138</v>
      </c>
      <c r="I53" s="30">
        <f t="shared" si="0"/>
        <v>11808</v>
      </c>
      <c r="J53" s="68"/>
    </row>
    <row r="54" spans="2:10" ht="13.5" thickBot="1" x14ac:dyDescent="0.25">
      <c r="B54" s="71"/>
      <c r="C54" s="56" t="s">
        <v>53</v>
      </c>
      <c r="D54" s="57"/>
      <c r="E54" s="29">
        <v>5448</v>
      </c>
      <c r="F54" s="29">
        <v>7439</v>
      </c>
      <c r="G54" s="29">
        <v>278</v>
      </c>
      <c r="H54" s="29">
        <v>146</v>
      </c>
      <c r="I54" s="30">
        <f t="shared" si="0"/>
        <v>13311</v>
      </c>
      <c r="J54" s="68"/>
    </row>
    <row r="55" spans="2:10" ht="13.5" thickBot="1" x14ac:dyDescent="0.25">
      <c r="B55" s="72"/>
      <c r="C55" s="56" t="s">
        <v>54</v>
      </c>
      <c r="D55" s="57"/>
      <c r="E55" s="29">
        <v>12214</v>
      </c>
      <c r="F55" s="29">
        <v>15778</v>
      </c>
      <c r="G55" s="29">
        <v>1156</v>
      </c>
      <c r="H55" s="29">
        <v>363</v>
      </c>
      <c r="I55" s="30">
        <f t="shared" si="0"/>
        <v>29511</v>
      </c>
      <c r="J55" s="68"/>
    </row>
    <row r="56" spans="2:10" ht="27.75" thickBot="1" x14ac:dyDescent="0.25">
      <c r="B56" s="31" t="s">
        <v>55</v>
      </c>
      <c r="C56" s="54" t="s">
        <v>56</v>
      </c>
      <c r="D56" s="55"/>
      <c r="E56" s="27">
        <v>90377</v>
      </c>
      <c r="F56" s="27">
        <v>73325</v>
      </c>
      <c r="G56" s="27">
        <v>47</v>
      </c>
      <c r="H56" s="27">
        <v>2452</v>
      </c>
      <c r="I56" s="28">
        <f t="shared" si="0"/>
        <v>166201</v>
      </c>
      <c r="J56" s="36">
        <f>I56</f>
        <v>166201</v>
      </c>
    </row>
    <row r="57" spans="2:10" ht="18.75" thickBot="1" x14ac:dyDescent="0.25">
      <c r="B57" s="35" t="s">
        <v>57</v>
      </c>
      <c r="C57" s="56" t="s">
        <v>58</v>
      </c>
      <c r="D57" s="57"/>
      <c r="E57" s="29">
        <v>29907</v>
      </c>
      <c r="F57" s="29">
        <v>30953</v>
      </c>
      <c r="G57" s="29">
        <v>37</v>
      </c>
      <c r="H57" s="29">
        <v>545</v>
      </c>
      <c r="I57" s="30">
        <f t="shared" si="0"/>
        <v>61442</v>
      </c>
      <c r="J57" s="34">
        <f>I57</f>
        <v>61442</v>
      </c>
    </row>
    <row r="58" spans="2:10" ht="27.75" thickBot="1" x14ac:dyDescent="0.25">
      <c r="B58" s="31" t="s">
        <v>59</v>
      </c>
      <c r="C58" s="54" t="s">
        <v>60</v>
      </c>
      <c r="D58" s="55"/>
      <c r="E58" s="27">
        <v>10915</v>
      </c>
      <c r="F58" s="27">
        <v>9730</v>
      </c>
      <c r="G58" s="27">
        <v>3</v>
      </c>
      <c r="H58" s="27">
        <v>291</v>
      </c>
      <c r="I58" s="28">
        <f t="shared" si="0"/>
        <v>20939</v>
      </c>
      <c r="J58" s="36">
        <f>I58</f>
        <v>20939</v>
      </c>
    </row>
    <row r="59" spans="2:10" ht="13.5" thickBot="1" x14ac:dyDescent="0.25">
      <c r="B59" s="73" t="s">
        <v>61</v>
      </c>
      <c r="C59" s="56" t="s">
        <v>62</v>
      </c>
      <c r="D59" s="57"/>
      <c r="E59" s="29">
        <v>5157</v>
      </c>
      <c r="F59" s="29">
        <v>4249</v>
      </c>
      <c r="G59" s="29">
        <v>0</v>
      </c>
      <c r="H59" s="29">
        <v>184</v>
      </c>
      <c r="I59" s="30">
        <f t="shared" si="0"/>
        <v>9590</v>
      </c>
      <c r="J59" s="68">
        <f>SUM(I59:I61)</f>
        <v>60007</v>
      </c>
    </row>
    <row r="60" spans="2:10" ht="13.5" thickBot="1" x14ac:dyDescent="0.25">
      <c r="B60" s="71"/>
      <c r="C60" s="56" t="s">
        <v>63</v>
      </c>
      <c r="D60" s="57"/>
      <c r="E60" s="29">
        <v>14052</v>
      </c>
      <c r="F60" s="29">
        <v>18865</v>
      </c>
      <c r="G60" s="29">
        <v>2</v>
      </c>
      <c r="H60" s="29">
        <v>469</v>
      </c>
      <c r="I60" s="30">
        <f t="shared" si="0"/>
        <v>33388</v>
      </c>
      <c r="J60" s="69"/>
    </row>
    <row r="61" spans="2:10" ht="13.5" thickBot="1" x14ac:dyDescent="0.25">
      <c r="B61" s="72"/>
      <c r="C61" s="56" t="s">
        <v>64</v>
      </c>
      <c r="D61" s="57"/>
      <c r="E61" s="29">
        <v>10918</v>
      </c>
      <c r="F61" s="29">
        <v>5816</v>
      </c>
      <c r="G61" s="29">
        <v>1</v>
      </c>
      <c r="H61" s="29">
        <v>294</v>
      </c>
      <c r="I61" s="30">
        <f t="shared" si="0"/>
        <v>17029</v>
      </c>
      <c r="J61" s="69"/>
    </row>
    <row r="62" spans="2:10" ht="13.5" thickBot="1" x14ac:dyDescent="0.25">
      <c r="B62" s="31" t="s">
        <v>65</v>
      </c>
      <c r="C62" s="54" t="s">
        <v>65</v>
      </c>
      <c r="D62" s="55"/>
      <c r="E62" s="27">
        <v>5676</v>
      </c>
      <c r="F62" s="27">
        <v>7022</v>
      </c>
      <c r="G62" s="27">
        <v>2</v>
      </c>
      <c r="H62" s="27">
        <v>224</v>
      </c>
      <c r="I62" s="28">
        <f t="shared" si="0"/>
        <v>12924</v>
      </c>
      <c r="J62" s="36">
        <f>I62</f>
        <v>12924</v>
      </c>
    </row>
    <row r="63" spans="2:10" ht="13.5" thickBot="1" x14ac:dyDescent="0.25">
      <c r="B63" s="35" t="s">
        <v>66</v>
      </c>
      <c r="C63" s="56" t="s">
        <v>66</v>
      </c>
      <c r="D63" s="57"/>
      <c r="E63" s="29">
        <v>255</v>
      </c>
      <c r="F63" s="29">
        <v>140</v>
      </c>
      <c r="G63" s="29">
        <v>0</v>
      </c>
      <c r="H63" s="29">
        <v>1</v>
      </c>
      <c r="I63" s="30">
        <f t="shared" si="0"/>
        <v>396</v>
      </c>
      <c r="J63" s="34">
        <f>I63</f>
        <v>396</v>
      </c>
    </row>
    <row r="64" spans="2:10" ht="13.5" thickBot="1" x14ac:dyDescent="0.25">
      <c r="B64" s="37" t="s">
        <v>67</v>
      </c>
      <c r="C64" s="58" t="s">
        <v>67</v>
      </c>
      <c r="D64" s="59"/>
      <c r="E64" s="38">
        <v>1127</v>
      </c>
      <c r="F64" s="38">
        <v>571</v>
      </c>
      <c r="G64" s="38">
        <v>0</v>
      </c>
      <c r="H64" s="38">
        <v>6</v>
      </c>
      <c r="I64" s="39">
        <f t="shared" si="0"/>
        <v>1704</v>
      </c>
      <c r="J64" s="40">
        <f>I64</f>
        <v>1704</v>
      </c>
    </row>
    <row r="65" spans="2:10" ht="14.25" thickTop="1" thickBot="1" x14ac:dyDescent="0.25">
      <c r="B65" s="60" t="s">
        <v>68</v>
      </c>
      <c r="C65" s="61">
        <f>SUM(E65:J65)</f>
        <v>4481610</v>
      </c>
      <c r="D65" s="62"/>
      <c r="E65" s="41">
        <f t="shared" ref="E65:J65" si="1">SUM(E13:E64)</f>
        <v>679196</v>
      </c>
      <c r="F65" s="42">
        <f t="shared" si="1"/>
        <v>783779</v>
      </c>
      <c r="G65" s="42">
        <f t="shared" si="1"/>
        <v>8991</v>
      </c>
      <c r="H65" s="42">
        <f t="shared" si="1"/>
        <v>21904</v>
      </c>
      <c r="I65" s="43">
        <f t="shared" si="1"/>
        <v>1493870</v>
      </c>
      <c r="J65" s="44">
        <f t="shared" si="1"/>
        <v>1493870</v>
      </c>
    </row>
    <row r="66" spans="2:10" ht="14.25" thickTop="1" thickBot="1" x14ac:dyDescent="0.25">
      <c r="B66" s="60" t="s">
        <v>73</v>
      </c>
      <c r="C66" s="61"/>
      <c r="D66" s="62"/>
      <c r="E66" s="45">
        <f t="shared" ref="E66:J66" si="2">E65/$I$65</f>
        <v>0.45465535823063585</v>
      </c>
      <c r="F66" s="45">
        <f t="shared" si="2"/>
        <v>0.52466345799835323</v>
      </c>
      <c r="G66" s="45">
        <f t="shared" si="2"/>
        <v>6.0185959956354966E-3</v>
      </c>
      <c r="H66" s="45">
        <f t="shared" si="2"/>
        <v>1.4662587775375368E-2</v>
      </c>
      <c r="I66" s="46">
        <f t="shared" si="2"/>
        <v>1</v>
      </c>
      <c r="J66" s="47">
        <f t="shared" si="2"/>
        <v>1</v>
      </c>
    </row>
    <row r="67" spans="2:10" ht="13.5" thickTop="1" x14ac:dyDescent="0.2"/>
  </sheetData>
  <mergeCells count="87">
    <mergeCell ref="B7:B12"/>
    <mergeCell ref="C7:D12"/>
    <mergeCell ref="E7:J9"/>
    <mergeCell ref="E10:E12"/>
    <mergeCell ref="F10:F12"/>
    <mergeCell ref="G10:G12"/>
    <mergeCell ref="H10:H12"/>
    <mergeCell ref="I10:I12"/>
    <mergeCell ref="J10:J12"/>
    <mergeCell ref="B13:B20"/>
    <mergeCell ref="C13:D13"/>
    <mergeCell ref="J13:J20"/>
    <mergeCell ref="C14:D14"/>
    <mergeCell ref="C15:D15"/>
    <mergeCell ref="C16:D16"/>
    <mergeCell ref="C17:D17"/>
    <mergeCell ref="C18:D18"/>
    <mergeCell ref="C19:D19"/>
    <mergeCell ref="C20:D20"/>
    <mergeCell ref="J26:J27"/>
    <mergeCell ref="C27:D27"/>
    <mergeCell ref="C28:D28"/>
    <mergeCell ref="B21:B23"/>
    <mergeCell ref="C21:D21"/>
    <mergeCell ref="J21:J23"/>
    <mergeCell ref="C22:D22"/>
    <mergeCell ref="C23:D23"/>
    <mergeCell ref="C24:D24"/>
    <mergeCell ref="C35:D35"/>
    <mergeCell ref="C36:D36"/>
    <mergeCell ref="C25:D25"/>
    <mergeCell ref="B26:B27"/>
    <mergeCell ref="C26:D26"/>
    <mergeCell ref="C37:D37"/>
    <mergeCell ref="B38:B42"/>
    <mergeCell ref="C38:D38"/>
    <mergeCell ref="J38:J42"/>
    <mergeCell ref="C39:D39"/>
    <mergeCell ref="C40:D40"/>
    <mergeCell ref="C41:D41"/>
    <mergeCell ref="C42:D42"/>
    <mergeCell ref="B29:B37"/>
    <mergeCell ref="C29:D29"/>
    <mergeCell ref="J29:J37"/>
    <mergeCell ref="C30:D30"/>
    <mergeCell ref="C31:D31"/>
    <mergeCell ref="C32:D32"/>
    <mergeCell ref="C33:D33"/>
    <mergeCell ref="C34:D34"/>
    <mergeCell ref="B47:B49"/>
    <mergeCell ref="C47:D47"/>
    <mergeCell ref="J47:J49"/>
    <mergeCell ref="C48:D48"/>
    <mergeCell ref="C49:D49"/>
    <mergeCell ref="B43:B46"/>
    <mergeCell ref="C43:D43"/>
    <mergeCell ref="J43:J46"/>
    <mergeCell ref="C44:D44"/>
    <mergeCell ref="C45:D45"/>
    <mergeCell ref="C46:D46"/>
    <mergeCell ref="B59:B61"/>
    <mergeCell ref="C59:D59"/>
    <mergeCell ref="B50:B51"/>
    <mergeCell ref="C50:D50"/>
    <mergeCell ref="J50:J51"/>
    <mergeCell ref="C51:D51"/>
    <mergeCell ref="B4:C4"/>
    <mergeCell ref="E4:J4"/>
    <mergeCell ref="B3:J3"/>
    <mergeCell ref="B5:J5"/>
    <mergeCell ref="J59:J61"/>
    <mergeCell ref="C60:D60"/>
    <mergeCell ref="C61:D61"/>
    <mergeCell ref="B52:B55"/>
    <mergeCell ref="C52:D52"/>
    <mergeCell ref="J52:J55"/>
    <mergeCell ref="C53:D53"/>
    <mergeCell ref="C54:D54"/>
    <mergeCell ref="C55:D55"/>
    <mergeCell ref="C56:D56"/>
    <mergeCell ref="C57:D57"/>
    <mergeCell ref="C58:D58"/>
    <mergeCell ref="C62:D62"/>
    <mergeCell ref="C63:D63"/>
    <mergeCell ref="C64:D64"/>
    <mergeCell ref="B65:D65"/>
    <mergeCell ref="B66:D6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88"/>
  <sheetViews>
    <sheetView workbookViewId="0">
      <selection activeCell="B3" sqref="B3:N3"/>
    </sheetView>
  </sheetViews>
  <sheetFormatPr baseColWidth="10" defaultRowHeight="15" x14ac:dyDescent="0.25"/>
  <cols>
    <col min="1" max="1" width="4.42578125" customWidth="1"/>
    <col min="2" max="2" width="18.7109375" customWidth="1"/>
    <col min="3" max="4" width="11.42578125" customWidth="1"/>
    <col min="5" max="10" width="6.5703125" customWidth="1"/>
    <col min="11" max="14" width="12.42578125" customWidth="1"/>
    <col min="15" max="15" width="12.5703125" customWidth="1"/>
    <col min="236" max="236" width="2.5703125" customWidth="1"/>
    <col min="242" max="242" width="6.28515625" customWidth="1"/>
    <col min="243" max="243" width="4.85546875" customWidth="1"/>
    <col min="244" max="244" width="5" bestFit="1" customWidth="1"/>
    <col min="245" max="245" width="2.42578125" customWidth="1"/>
    <col min="246" max="246" width="7.7109375" customWidth="1"/>
    <col min="247" max="247" width="6.7109375" customWidth="1"/>
    <col min="248" max="248" width="9" customWidth="1"/>
    <col min="249" max="249" width="7.140625" customWidth="1"/>
    <col min="250" max="250" width="7.5703125" customWidth="1"/>
    <col min="251" max="251" width="6.7109375" customWidth="1"/>
    <col min="252" max="252" width="5.7109375" customWidth="1"/>
    <col min="253" max="253" width="6.85546875" customWidth="1"/>
    <col min="254" max="255" width="6.7109375" customWidth="1"/>
    <col min="256" max="256" width="6.140625" customWidth="1"/>
    <col min="257" max="257" width="4.7109375" customWidth="1"/>
    <col min="258" max="258" width="1.85546875" customWidth="1"/>
    <col min="259" max="259" width="5.7109375" customWidth="1"/>
    <col min="260" max="260" width="6.42578125" customWidth="1"/>
    <col min="261" max="261" width="7.42578125" customWidth="1"/>
    <col min="262" max="263" width="5.85546875" customWidth="1"/>
    <col min="264" max="268" width="3" customWidth="1"/>
    <col min="269" max="269" width="6" bestFit="1" customWidth="1"/>
    <col min="492" max="492" width="2.5703125" customWidth="1"/>
    <col min="498" max="498" width="6.28515625" customWidth="1"/>
    <col min="499" max="499" width="4.85546875" customWidth="1"/>
    <col min="500" max="500" width="5" bestFit="1" customWidth="1"/>
    <col min="501" max="501" width="2.42578125" customWidth="1"/>
    <col min="502" max="502" width="7.7109375" customWidth="1"/>
    <col min="503" max="503" width="6.7109375" customWidth="1"/>
    <col min="504" max="504" width="9" customWidth="1"/>
    <col min="505" max="505" width="7.140625" customWidth="1"/>
    <col min="506" max="506" width="7.5703125" customWidth="1"/>
    <col min="507" max="507" width="6.7109375" customWidth="1"/>
    <col min="508" max="508" width="5.7109375" customWidth="1"/>
    <col min="509" max="509" width="6.85546875" customWidth="1"/>
    <col min="510" max="511" width="6.7109375" customWidth="1"/>
    <col min="512" max="512" width="6.140625" customWidth="1"/>
    <col min="513" max="513" width="4.7109375" customWidth="1"/>
    <col min="514" max="514" width="1.85546875" customWidth="1"/>
    <col min="515" max="515" width="5.7109375" customWidth="1"/>
    <col min="516" max="516" width="6.42578125" customWidth="1"/>
    <col min="517" max="517" width="7.42578125" customWidth="1"/>
    <col min="518" max="519" width="5.85546875" customWidth="1"/>
    <col min="520" max="524" width="3" customWidth="1"/>
    <col min="525" max="525" width="6" bestFit="1" customWidth="1"/>
    <col min="748" max="748" width="2.5703125" customWidth="1"/>
    <col min="754" max="754" width="6.28515625" customWidth="1"/>
    <col min="755" max="755" width="4.85546875" customWidth="1"/>
    <col min="756" max="756" width="5" bestFit="1" customWidth="1"/>
    <col min="757" max="757" width="2.42578125" customWidth="1"/>
    <col min="758" max="758" width="7.7109375" customWidth="1"/>
    <col min="759" max="759" width="6.7109375" customWidth="1"/>
    <col min="760" max="760" width="9" customWidth="1"/>
    <col min="761" max="761" width="7.140625" customWidth="1"/>
    <col min="762" max="762" width="7.5703125" customWidth="1"/>
    <col min="763" max="763" width="6.7109375" customWidth="1"/>
    <col min="764" max="764" width="5.7109375" customWidth="1"/>
    <col min="765" max="765" width="6.85546875" customWidth="1"/>
    <col min="766" max="767" width="6.7109375" customWidth="1"/>
    <col min="768" max="768" width="6.140625" customWidth="1"/>
    <col min="769" max="769" width="4.7109375" customWidth="1"/>
    <col min="770" max="770" width="1.85546875" customWidth="1"/>
    <col min="771" max="771" width="5.7109375" customWidth="1"/>
    <col min="772" max="772" width="6.42578125" customWidth="1"/>
    <col min="773" max="773" width="7.42578125" customWidth="1"/>
    <col min="774" max="775" width="5.85546875" customWidth="1"/>
    <col min="776" max="780" width="3" customWidth="1"/>
    <col min="781" max="781" width="6" bestFit="1" customWidth="1"/>
    <col min="1004" max="1004" width="2.5703125" customWidth="1"/>
    <col min="1010" max="1010" width="6.28515625" customWidth="1"/>
    <col min="1011" max="1011" width="4.85546875" customWidth="1"/>
    <col min="1012" max="1012" width="5" bestFit="1" customWidth="1"/>
    <col min="1013" max="1013" width="2.42578125" customWidth="1"/>
    <col min="1014" max="1014" width="7.7109375" customWidth="1"/>
    <col min="1015" max="1015" width="6.7109375" customWidth="1"/>
    <col min="1016" max="1016" width="9" customWidth="1"/>
    <col min="1017" max="1017" width="7.140625" customWidth="1"/>
    <col min="1018" max="1018" width="7.5703125" customWidth="1"/>
    <col min="1019" max="1019" width="6.7109375" customWidth="1"/>
    <col min="1020" max="1020" width="5.7109375" customWidth="1"/>
    <col min="1021" max="1021" width="6.85546875" customWidth="1"/>
    <col min="1022" max="1023" width="6.7109375" customWidth="1"/>
    <col min="1024" max="1024" width="6.140625" customWidth="1"/>
    <col min="1025" max="1025" width="4.7109375" customWidth="1"/>
    <col min="1026" max="1026" width="1.85546875" customWidth="1"/>
    <col min="1027" max="1027" width="5.7109375" customWidth="1"/>
    <col min="1028" max="1028" width="6.42578125" customWidth="1"/>
    <col min="1029" max="1029" width="7.42578125" customWidth="1"/>
    <col min="1030" max="1031" width="5.85546875" customWidth="1"/>
    <col min="1032" max="1036" width="3" customWidth="1"/>
    <col min="1037" max="1037" width="6" bestFit="1" customWidth="1"/>
    <col min="1260" max="1260" width="2.5703125" customWidth="1"/>
    <col min="1266" max="1266" width="6.28515625" customWidth="1"/>
    <col min="1267" max="1267" width="4.85546875" customWidth="1"/>
    <col min="1268" max="1268" width="5" bestFit="1" customWidth="1"/>
    <col min="1269" max="1269" width="2.42578125" customWidth="1"/>
    <col min="1270" max="1270" width="7.7109375" customWidth="1"/>
    <col min="1271" max="1271" width="6.7109375" customWidth="1"/>
    <col min="1272" max="1272" width="9" customWidth="1"/>
    <col min="1273" max="1273" width="7.140625" customWidth="1"/>
    <col min="1274" max="1274" width="7.5703125" customWidth="1"/>
    <col min="1275" max="1275" width="6.7109375" customWidth="1"/>
    <col min="1276" max="1276" width="5.7109375" customWidth="1"/>
    <col min="1277" max="1277" width="6.85546875" customWidth="1"/>
    <col min="1278" max="1279" width="6.7109375" customWidth="1"/>
    <col min="1280" max="1280" width="6.140625" customWidth="1"/>
    <col min="1281" max="1281" width="4.7109375" customWidth="1"/>
    <col min="1282" max="1282" width="1.85546875" customWidth="1"/>
    <col min="1283" max="1283" width="5.7109375" customWidth="1"/>
    <col min="1284" max="1284" width="6.42578125" customWidth="1"/>
    <col min="1285" max="1285" width="7.42578125" customWidth="1"/>
    <col min="1286" max="1287" width="5.85546875" customWidth="1"/>
    <col min="1288" max="1292" width="3" customWidth="1"/>
    <col min="1293" max="1293" width="6" bestFit="1" customWidth="1"/>
    <col min="1516" max="1516" width="2.5703125" customWidth="1"/>
    <col min="1522" max="1522" width="6.28515625" customWidth="1"/>
    <col min="1523" max="1523" width="4.85546875" customWidth="1"/>
    <col min="1524" max="1524" width="5" bestFit="1" customWidth="1"/>
    <col min="1525" max="1525" width="2.42578125" customWidth="1"/>
    <col min="1526" max="1526" width="7.7109375" customWidth="1"/>
    <col min="1527" max="1527" width="6.7109375" customWidth="1"/>
    <col min="1528" max="1528" width="9" customWidth="1"/>
    <col min="1529" max="1529" width="7.140625" customWidth="1"/>
    <col min="1530" max="1530" width="7.5703125" customWidth="1"/>
    <col min="1531" max="1531" width="6.7109375" customWidth="1"/>
    <col min="1532" max="1532" width="5.7109375" customWidth="1"/>
    <col min="1533" max="1533" width="6.85546875" customWidth="1"/>
    <col min="1534" max="1535" width="6.7109375" customWidth="1"/>
    <col min="1536" max="1536" width="6.140625" customWidth="1"/>
    <col min="1537" max="1537" width="4.7109375" customWidth="1"/>
    <col min="1538" max="1538" width="1.85546875" customWidth="1"/>
    <col min="1539" max="1539" width="5.7109375" customWidth="1"/>
    <col min="1540" max="1540" width="6.42578125" customWidth="1"/>
    <col min="1541" max="1541" width="7.42578125" customWidth="1"/>
    <col min="1542" max="1543" width="5.85546875" customWidth="1"/>
    <col min="1544" max="1548" width="3" customWidth="1"/>
    <col min="1549" max="1549" width="6" bestFit="1" customWidth="1"/>
    <col min="1772" max="1772" width="2.5703125" customWidth="1"/>
    <col min="1778" max="1778" width="6.28515625" customWidth="1"/>
    <col min="1779" max="1779" width="4.85546875" customWidth="1"/>
    <col min="1780" max="1780" width="5" bestFit="1" customWidth="1"/>
    <col min="1781" max="1781" width="2.42578125" customWidth="1"/>
    <col min="1782" max="1782" width="7.7109375" customWidth="1"/>
    <col min="1783" max="1783" width="6.7109375" customWidth="1"/>
    <col min="1784" max="1784" width="9" customWidth="1"/>
    <col min="1785" max="1785" width="7.140625" customWidth="1"/>
    <col min="1786" max="1786" width="7.5703125" customWidth="1"/>
    <col min="1787" max="1787" width="6.7109375" customWidth="1"/>
    <col min="1788" max="1788" width="5.7109375" customWidth="1"/>
    <col min="1789" max="1789" width="6.85546875" customWidth="1"/>
    <col min="1790" max="1791" width="6.7109375" customWidth="1"/>
    <col min="1792" max="1792" width="6.140625" customWidth="1"/>
    <col min="1793" max="1793" width="4.7109375" customWidth="1"/>
    <col min="1794" max="1794" width="1.85546875" customWidth="1"/>
    <col min="1795" max="1795" width="5.7109375" customWidth="1"/>
    <col min="1796" max="1796" width="6.42578125" customWidth="1"/>
    <col min="1797" max="1797" width="7.42578125" customWidth="1"/>
    <col min="1798" max="1799" width="5.85546875" customWidth="1"/>
    <col min="1800" max="1804" width="3" customWidth="1"/>
    <col min="1805" max="1805" width="6" bestFit="1" customWidth="1"/>
    <col min="2028" max="2028" width="2.5703125" customWidth="1"/>
    <col min="2034" max="2034" width="6.28515625" customWidth="1"/>
    <col min="2035" max="2035" width="4.85546875" customWidth="1"/>
    <col min="2036" max="2036" width="5" bestFit="1" customWidth="1"/>
    <col min="2037" max="2037" width="2.42578125" customWidth="1"/>
    <col min="2038" max="2038" width="7.7109375" customWidth="1"/>
    <col min="2039" max="2039" width="6.7109375" customWidth="1"/>
    <col min="2040" max="2040" width="9" customWidth="1"/>
    <col min="2041" max="2041" width="7.140625" customWidth="1"/>
    <col min="2042" max="2042" width="7.5703125" customWidth="1"/>
    <col min="2043" max="2043" width="6.7109375" customWidth="1"/>
    <col min="2044" max="2044" width="5.7109375" customWidth="1"/>
    <col min="2045" max="2045" width="6.85546875" customWidth="1"/>
    <col min="2046" max="2047" width="6.7109375" customWidth="1"/>
    <col min="2048" max="2048" width="6.140625" customWidth="1"/>
    <col min="2049" max="2049" width="4.7109375" customWidth="1"/>
    <col min="2050" max="2050" width="1.85546875" customWidth="1"/>
    <col min="2051" max="2051" width="5.7109375" customWidth="1"/>
    <col min="2052" max="2052" width="6.42578125" customWidth="1"/>
    <col min="2053" max="2053" width="7.42578125" customWidth="1"/>
    <col min="2054" max="2055" width="5.85546875" customWidth="1"/>
    <col min="2056" max="2060" width="3" customWidth="1"/>
    <col min="2061" max="2061" width="6" bestFit="1" customWidth="1"/>
    <col min="2284" max="2284" width="2.5703125" customWidth="1"/>
    <col min="2290" max="2290" width="6.28515625" customWidth="1"/>
    <col min="2291" max="2291" width="4.85546875" customWidth="1"/>
    <col min="2292" max="2292" width="5" bestFit="1" customWidth="1"/>
    <col min="2293" max="2293" width="2.42578125" customWidth="1"/>
    <col min="2294" max="2294" width="7.7109375" customWidth="1"/>
    <col min="2295" max="2295" width="6.7109375" customWidth="1"/>
    <col min="2296" max="2296" width="9" customWidth="1"/>
    <col min="2297" max="2297" width="7.140625" customWidth="1"/>
    <col min="2298" max="2298" width="7.5703125" customWidth="1"/>
    <col min="2299" max="2299" width="6.7109375" customWidth="1"/>
    <col min="2300" max="2300" width="5.7109375" customWidth="1"/>
    <col min="2301" max="2301" width="6.85546875" customWidth="1"/>
    <col min="2302" max="2303" width="6.7109375" customWidth="1"/>
    <col min="2304" max="2304" width="6.140625" customWidth="1"/>
    <col min="2305" max="2305" width="4.7109375" customWidth="1"/>
    <col min="2306" max="2306" width="1.85546875" customWidth="1"/>
    <col min="2307" max="2307" width="5.7109375" customWidth="1"/>
    <col min="2308" max="2308" width="6.42578125" customWidth="1"/>
    <col min="2309" max="2309" width="7.42578125" customWidth="1"/>
    <col min="2310" max="2311" width="5.85546875" customWidth="1"/>
    <col min="2312" max="2316" width="3" customWidth="1"/>
    <col min="2317" max="2317" width="6" bestFit="1" customWidth="1"/>
    <col min="2540" max="2540" width="2.5703125" customWidth="1"/>
    <col min="2546" max="2546" width="6.28515625" customWidth="1"/>
    <col min="2547" max="2547" width="4.85546875" customWidth="1"/>
    <col min="2548" max="2548" width="5" bestFit="1" customWidth="1"/>
    <col min="2549" max="2549" width="2.42578125" customWidth="1"/>
    <col min="2550" max="2550" width="7.7109375" customWidth="1"/>
    <col min="2551" max="2551" width="6.7109375" customWidth="1"/>
    <col min="2552" max="2552" width="9" customWidth="1"/>
    <col min="2553" max="2553" width="7.140625" customWidth="1"/>
    <col min="2554" max="2554" width="7.5703125" customWidth="1"/>
    <col min="2555" max="2555" width="6.7109375" customWidth="1"/>
    <col min="2556" max="2556" width="5.7109375" customWidth="1"/>
    <col min="2557" max="2557" width="6.85546875" customWidth="1"/>
    <col min="2558" max="2559" width="6.7109375" customWidth="1"/>
    <col min="2560" max="2560" width="6.140625" customWidth="1"/>
    <col min="2561" max="2561" width="4.7109375" customWidth="1"/>
    <col min="2562" max="2562" width="1.85546875" customWidth="1"/>
    <col min="2563" max="2563" width="5.7109375" customWidth="1"/>
    <col min="2564" max="2564" width="6.42578125" customWidth="1"/>
    <col min="2565" max="2565" width="7.42578125" customWidth="1"/>
    <col min="2566" max="2567" width="5.85546875" customWidth="1"/>
    <col min="2568" max="2572" width="3" customWidth="1"/>
    <col min="2573" max="2573" width="6" bestFit="1" customWidth="1"/>
    <col min="2796" max="2796" width="2.5703125" customWidth="1"/>
    <col min="2802" max="2802" width="6.28515625" customWidth="1"/>
    <col min="2803" max="2803" width="4.85546875" customWidth="1"/>
    <col min="2804" max="2804" width="5" bestFit="1" customWidth="1"/>
    <col min="2805" max="2805" width="2.42578125" customWidth="1"/>
    <col min="2806" max="2806" width="7.7109375" customWidth="1"/>
    <col min="2807" max="2807" width="6.7109375" customWidth="1"/>
    <col min="2808" max="2808" width="9" customWidth="1"/>
    <col min="2809" max="2809" width="7.140625" customWidth="1"/>
    <col min="2810" max="2810" width="7.5703125" customWidth="1"/>
    <col min="2811" max="2811" width="6.7109375" customWidth="1"/>
    <col min="2812" max="2812" width="5.7109375" customWidth="1"/>
    <col min="2813" max="2813" width="6.85546875" customWidth="1"/>
    <col min="2814" max="2815" width="6.7109375" customWidth="1"/>
    <col min="2816" max="2816" width="6.140625" customWidth="1"/>
    <col min="2817" max="2817" width="4.7109375" customWidth="1"/>
    <col min="2818" max="2818" width="1.85546875" customWidth="1"/>
    <col min="2819" max="2819" width="5.7109375" customWidth="1"/>
    <col min="2820" max="2820" width="6.42578125" customWidth="1"/>
    <col min="2821" max="2821" width="7.42578125" customWidth="1"/>
    <col min="2822" max="2823" width="5.85546875" customWidth="1"/>
    <col min="2824" max="2828" width="3" customWidth="1"/>
    <col min="2829" max="2829" width="6" bestFit="1" customWidth="1"/>
    <col min="3052" max="3052" width="2.5703125" customWidth="1"/>
    <col min="3058" max="3058" width="6.28515625" customWidth="1"/>
    <col min="3059" max="3059" width="4.85546875" customWidth="1"/>
    <col min="3060" max="3060" width="5" bestFit="1" customWidth="1"/>
    <col min="3061" max="3061" width="2.42578125" customWidth="1"/>
    <col min="3062" max="3062" width="7.7109375" customWidth="1"/>
    <col min="3063" max="3063" width="6.7109375" customWidth="1"/>
    <col min="3064" max="3064" width="9" customWidth="1"/>
    <col min="3065" max="3065" width="7.140625" customWidth="1"/>
    <col min="3066" max="3066" width="7.5703125" customWidth="1"/>
    <col min="3067" max="3067" width="6.7109375" customWidth="1"/>
    <col min="3068" max="3068" width="5.7109375" customWidth="1"/>
    <col min="3069" max="3069" width="6.85546875" customWidth="1"/>
    <col min="3070" max="3071" width="6.7109375" customWidth="1"/>
    <col min="3072" max="3072" width="6.140625" customWidth="1"/>
    <col min="3073" max="3073" width="4.7109375" customWidth="1"/>
    <col min="3074" max="3074" width="1.85546875" customWidth="1"/>
    <col min="3075" max="3075" width="5.7109375" customWidth="1"/>
    <col min="3076" max="3076" width="6.42578125" customWidth="1"/>
    <col min="3077" max="3077" width="7.42578125" customWidth="1"/>
    <col min="3078" max="3079" width="5.85546875" customWidth="1"/>
    <col min="3080" max="3084" width="3" customWidth="1"/>
    <col min="3085" max="3085" width="6" bestFit="1" customWidth="1"/>
    <col min="3308" max="3308" width="2.5703125" customWidth="1"/>
    <col min="3314" max="3314" width="6.28515625" customWidth="1"/>
    <col min="3315" max="3315" width="4.85546875" customWidth="1"/>
    <col min="3316" max="3316" width="5" bestFit="1" customWidth="1"/>
    <col min="3317" max="3317" width="2.42578125" customWidth="1"/>
    <col min="3318" max="3318" width="7.7109375" customWidth="1"/>
    <col min="3319" max="3319" width="6.7109375" customWidth="1"/>
    <col min="3320" max="3320" width="9" customWidth="1"/>
    <col min="3321" max="3321" width="7.140625" customWidth="1"/>
    <col min="3322" max="3322" width="7.5703125" customWidth="1"/>
    <col min="3323" max="3323" width="6.7109375" customWidth="1"/>
    <col min="3324" max="3324" width="5.7109375" customWidth="1"/>
    <col min="3325" max="3325" width="6.85546875" customWidth="1"/>
    <col min="3326" max="3327" width="6.7109375" customWidth="1"/>
    <col min="3328" max="3328" width="6.140625" customWidth="1"/>
    <col min="3329" max="3329" width="4.7109375" customWidth="1"/>
    <col min="3330" max="3330" width="1.85546875" customWidth="1"/>
    <col min="3331" max="3331" width="5.7109375" customWidth="1"/>
    <col min="3332" max="3332" width="6.42578125" customWidth="1"/>
    <col min="3333" max="3333" width="7.42578125" customWidth="1"/>
    <col min="3334" max="3335" width="5.85546875" customWidth="1"/>
    <col min="3336" max="3340" width="3" customWidth="1"/>
    <col min="3341" max="3341" width="6" bestFit="1" customWidth="1"/>
    <col min="3564" max="3564" width="2.5703125" customWidth="1"/>
    <col min="3570" max="3570" width="6.28515625" customWidth="1"/>
    <col min="3571" max="3571" width="4.85546875" customWidth="1"/>
    <col min="3572" max="3572" width="5" bestFit="1" customWidth="1"/>
    <col min="3573" max="3573" width="2.42578125" customWidth="1"/>
    <col min="3574" max="3574" width="7.7109375" customWidth="1"/>
    <col min="3575" max="3575" width="6.7109375" customWidth="1"/>
    <col min="3576" max="3576" width="9" customWidth="1"/>
    <col min="3577" max="3577" width="7.140625" customWidth="1"/>
    <col min="3578" max="3578" width="7.5703125" customWidth="1"/>
    <col min="3579" max="3579" width="6.7109375" customWidth="1"/>
    <col min="3580" max="3580" width="5.7109375" customWidth="1"/>
    <col min="3581" max="3581" width="6.85546875" customWidth="1"/>
    <col min="3582" max="3583" width="6.7109375" customWidth="1"/>
    <col min="3584" max="3584" width="6.140625" customWidth="1"/>
    <col min="3585" max="3585" width="4.7109375" customWidth="1"/>
    <col min="3586" max="3586" width="1.85546875" customWidth="1"/>
    <col min="3587" max="3587" width="5.7109375" customWidth="1"/>
    <col min="3588" max="3588" width="6.42578125" customWidth="1"/>
    <col min="3589" max="3589" width="7.42578125" customWidth="1"/>
    <col min="3590" max="3591" width="5.85546875" customWidth="1"/>
    <col min="3592" max="3596" width="3" customWidth="1"/>
    <col min="3597" max="3597" width="6" bestFit="1" customWidth="1"/>
    <col min="3820" max="3820" width="2.5703125" customWidth="1"/>
    <col min="3826" max="3826" width="6.28515625" customWidth="1"/>
    <col min="3827" max="3827" width="4.85546875" customWidth="1"/>
    <col min="3828" max="3828" width="5" bestFit="1" customWidth="1"/>
    <col min="3829" max="3829" width="2.42578125" customWidth="1"/>
    <col min="3830" max="3830" width="7.7109375" customWidth="1"/>
    <col min="3831" max="3831" width="6.7109375" customWidth="1"/>
    <col min="3832" max="3832" width="9" customWidth="1"/>
    <col min="3833" max="3833" width="7.140625" customWidth="1"/>
    <col min="3834" max="3834" width="7.5703125" customWidth="1"/>
    <col min="3835" max="3835" width="6.7109375" customWidth="1"/>
    <col min="3836" max="3836" width="5.7109375" customWidth="1"/>
    <col min="3837" max="3837" width="6.85546875" customWidth="1"/>
    <col min="3838" max="3839" width="6.7109375" customWidth="1"/>
    <col min="3840" max="3840" width="6.140625" customWidth="1"/>
    <col min="3841" max="3841" width="4.7109375" customWidth="1"/>
    <col min="3842" max="3842" width="1.85546875" customWidth="1"/>
    <col min="3843" max="3843" width="5.7109375" customWidth="1"/>
    <col min="3844" max="3844" width="6.42578125" customWidth="1"/>
    <col min="3845" max="3845" width="7.42578125" customWidth="1"/>
    <col min="3846" max="3847" width="5.85546875" customWidth="1"/>
    <col min="3848" max="3852" width="3" customWidth="1"/>
    <col min="3853" max="3853" width="6" bestFit="1" customWidth="1"/>
    <col min="4076" max="4076" width="2.5703125" customWidth="1"/>
    <col min="4082" max="4082" width="6.28515625" customWidth="1"/>
    <col min="4083" max="4083" width="4.85546875" customWidth="1"/>
    <col min="4084" max="4084" width="5" bestFit="1" customWidth="1"/>
    <col min="4085" max="4085" width="2.42578125" customWidth="1"/>
    <col min="4086" max="4086" width="7.7109375" customWidth="1"/>
    <col min="4087" max="4087" width="6.7109375" customWidth="1"/>
    <col min="4088" max="4088" width="9" customWidth="1"/>
    <col min="4089" max="4089" width="7.140625" customWidth="1"/>
    <col min="4090" max="4090" width="7.5703125" customWidth="1"/>
    <col min="4091" max="4091" width="6.7109375" customWidth="1"/>
    <col min="4092" max="4092" width="5.7109375" customWidth="1"/>
    <col min="4093" max="4093" width="6.85546875" customWidth="1"/>
    <col min="4094" max="4095" width="6.7109375" customWidth="1"/>
    <col min="4096" max="4096" width="6.140625" customWidth="1"/>
    <col min="4097" max="4097" width="4.7109375" customWidth="1"/>
    <col min="4098" max="4098" width="1.85546875" customWidth="1"/>
    <col min="4099" max="4099" width="5.7109375" customWidth="1"/>
    <col min="4100" max="4100" width="6.42578125" customWidth="1"/>
    <col min="4101" max="4101" width="7.42578125" customWidth="1"/>
    <col min="4102" max="4103" width="5.85546875" customWidth="1"/>
    <col min="4104" max="4108" width="3" customWidth="1"/>
    <col min="4109" max="4109" width="6" bestFit="1" customWidth="1"/>
    <col min="4332" max="4332" width="2.5703125" customWidth="1"/>
    <col min="4338" max="4338" width="6.28515625" customWidth="1"/>
    <col min="4339" max="4339" width="4.85546875" customWidth="1"/>
    <col min="4340" max="4340" width="5" bestFit="1" customWidth="1"/>
    <col min="4341" max="4341" width="2.42578125" customWidth="1"/>
    <col min="4342" max="4342" width="7.7109375" customWidth="1"/>
    <col min="4343" max="4343" width="6.7109375" customWidth="1"/>
    <col min="4344" max="4344" width="9" customWidth="1"/>
    <col min="4345" max="4345" width="7.140625" customWidth="1"/>
    <col min="4346" max="4346" width="7.5703125" customWidth="1"/>
    <col min="4347" max="4347" width="6.7109375" customWidth="1"/>
    <col min="4348" max="4348" width="5.7109375" customWidth="1"/>
    <col min="4349" max="4349" width="6.85546875" customWidth="1"/>
    <col min="4350" max="4351" width="6.7109375" customWidth="1"/>
    <col min="4352" max="4352" width="6.140625" customWidth="1"/>
    <col min="4353" max="4353" width="4.7109375" customWidth="1"/>
    <col min="4354" max="4354" width="1.85546875" customWidth="1"/>
    <col min="4355" max="4355" width="5.7109375" customWidth="1"/>
    <col min="4356" max="4356" width="6.42578125" customWidth="1"/>
    <col min="4357" max="4357" width="7.42578125" customWidth="1"/>
    <col min="4358" max="4359" width="5.85546875" customWidth="1"/>
    <col min="4360" max="4364" width="3" customWidth="1"/>
    <col min="4365" max="4365" width="6" bestFit="1" customWidth="1"/>
    <col min="4588" max="4588" width="2.5703125" customWidth="1"/>
    <col min="4594" max="4594" width="6.28515625" customWidth="1"/>
    <col min="4595" max="4595" width="4.85546875" customWidth="1"/>
    <col min="4596" max="4596" width="5" bestFit="1" customWidth="1"/>
    <col min="4597" max="4597" width="2.42578125" customWidth="1"/>
    <col min="4598" max="4598" width="7.7109375" customWidth="1"/>
    <col min="4599" max="4599" width="6.7109375" customWidth="1"/>
    <col min="4600" max="4600" width="9" customWidth="1"/>
    <col min="4601" max="4601" width="7.140625" customWidth="1"/>
    <col min="4602" max="4602" width="7.5703125" customWidth="1"/>
    <col min="4603" max="4603" width="6.7109375" customWidth="1"/>
    <col min="4604" max="4604" width="5.7109375" customWidth="1"/>
    <col min="4605" max="4605" width="6.85546875" customWidth="1"/>
    <col min="4606" max="4607" width="6.7109375" customWidth="1"/>
    <col min="4608" max="4608" width="6.140625" customWidth="1"/>
    <col min="4609" max="4609" width="4.7109375" customWidth="1"/>
    <col min="4610" max="4610" width="1.85546875" customWidth="1"/>
    <col min="4611" max="4611" width="5.7109375" customWidth="1"/>
    <col min="4612" max="4612" width="6.42578125" customWidth="1"/>
    <col min="4613" max="4613" width="7.42578125" customWidth="1"/>
    <col min="4614" max="4615" width="5.85546875" customWidth="1"/>
    <col min="4616" max="4620" width="3" customWidth="1"/>
    <col min="4621" max="4621" width="6" bestFit="1" customWidth="1"/>
    <col min="4844" max="4844" width="2.5703125" customWidth="1"/>
    <col min="4850" max="4850" width="6.28515625" customWidth="1"/>
    <col min="4851" max="4851" width="4.85546875" customWidth="1"/>
    <col min="4852" max="4852" width="5" bestFit="1" customWidth="1"/>
    <col min="4853" max="4853" width="2.42578125" customWidth="1"/>
    <col min="4854" max="4854" width="7.7109375" customWidth="1"/>
    <col min="4855" max="4855" width="6.7109375" customWidth="1"/>
    <col min="4856" max="4856" width="9" customWidth="1"/>
    <col min="4857" max="4857" width="7.140625" customWidth="1"/>
    <col min="4858" max="4858" width="7.5703125" customWidth="1"/>
    <col min="4859" max="4859" width="6.7109375" customWidth="1"/>
    <col min="4860" max="4860" width="5.7109375" customWidth="1"/>
    <col min="4861" max="4861" width="6.85546875" customWidth="1"/>
    <col min="4862" max="4863" width="6.7109375" customWidth="1"/>
    <col min="4864" max="4864" width="6.140625" customWidth="1"/>
    <col min="4865" max="4865" width="4.7109375" customWidth="1"/>
    <col min="4866" max="4866" width="1.85546875" customWidth="1"/>
    <col min="4867" max="4867" width="5.7109375" customWidth="1"/>
    <col min="4868" max="4868" width="6.42578125" customWidth="1"/>
    <col min="4869" max="4869" width="7.42578125" customWidth="1"/>
    <col min="4870" max="4871" width="5.85546875" customWidth="1"/>
    <col min="4872" max="4876" width="3" customWidth="1"/>
    <col min="4877" max="4877" width="6" bestFit="1" customWidth="1"/>
    <col min="5100" max="5100" width="2.5703125" customWidth="1"/>
    <col min="5106" max="5106" width="6.28515625" customWidth="1"/>
    <col min="5107" max="5107" width="4.85546875" customWidth="1"/>
    <col min="5108" max="5108" width="5" bestFit="1" customWidth="1"/>
    <col min="5109" max="5109" width="2.42578125" customWidth="1"/>
    <col min="5110" max="5110" width="7.7109375" customWidth="1"/>
    <col min="5111" max="5111" width="6.7109375" customWidth="1"/>
    <col min="5112" max="5112" width="9" customWidth="1"/>
    <col min="5113" max="5113" width="7.140625" customWidth="1"/>
    <col min="5114" max="5114" width="7.5703125" customWidth="1"/>
    <col min="5115" max="5115" width="6.7109375" customWidth="1"/>
    <col min="5116" max="5116" width="5.7109375" customWidth="1"/>
    <col min="5117" max="5117" width="6.85546875" customWidth="1"/>
    <col min="5118" max="5119" width="6.7109375" customWidth="1"/>
    <col min="5120" max="5120" width="6.140625" customWidth="1"/>
    <col min="5121" max="5121" width="4.7109375" customWidth="1"/>
    <col min="5122" max="5122" width="1.85546875" customWidth="1"/>
    <col min="5123" max="5123" width="5.7109375" customWidth="1"/>
    <col min="5124" max="5124" width="6.42578125" customWidth="1"/>
    <col min="5125" max="5125" width="7.42578125" customWidth="1"/>
    <col min="5126" max="5127" width="5.85546875" customWidth="1"/>
    <col min="5128" max="5132" width="3" customWidth="1"/>
    <col min="5133" max="5133" width="6" bestFit="1" customWidth="1"/>
    <col min="5356" max="5356" width="2.5703125" customWidth="1"/>
    <col min="5362" max="5362" width="6.28515625" customWidth="1"/>
    <col min="5363" max="5363" width="4.85546875" customWidth="1"/>
    <col min="5364" max="5364" width="5" bestFit="1" customWidth="1"/>
    <col min="5365" max="5365" width="2.42578125" customWidth="1"/>
    <col min="5366" max="5366" width="7.7109375" customWidth="1"/>
    <col min="5367" max="5367" width="6.7109375" customWidth="1"/>
    <col min="5368" max="5368" width="9" customWidth="1"/>
    <col min="5369" max="5369" width="7.140625" customWidth="1"/>
    <col min="5370" max="5370" width="7.5703125" customWidth="1"/>
    <col min="5371" max="5371" width="6.7109375" customWidth="1"/>
    <col min="5372" max="5372" width="5.7109375" customWidth="1"/>
    <col min="5373" max="5373" width="6.85546875" customWidth="1"/>
    <col min="5374" max="5375" width="6.7109375" customWidth="1"/>
    <col min="5376" max="5376" width="6.140625" customWidth="1"/>
    <col min="5377" max="5377" width="4.7109375" customWidth="1"/>
    <col min="5378" max="5378" width="1.85546875" customWidth="1"/>
    <col min="5379" max="5379" width="5.7109375" customWidth="1"/>
    <col min="5380" max="5380" width="6.42578125" customWidth="1"/>
    <col min="5381" max="5381" width="7.42578125" customWidth="1"/>
    <col min="5382" max="5383" width="5.85546875" customWidth="1"/>
    <col min="5384" max="5388" width="3" customWidth="1"/>
    <col min="5389" max="5389" width="6" bestFit="1" customWidth="1"/>
    <col min="5612" max="5612" width="2.5703125" customWidth="1"/>
    <col min="5618" max="5618" width="6.28515625" customWidth="1"/>
    <col min="5619" max="5619" width="4.85546875" customWidth="1"/>
    <col min="5620" max="5620" width="5" bestFit="1" customWidth="1"/>
    <col min="5621" max="5621" width="2.42578125" customWidth="1"/>
    <col min="5622" max="5622" width="7.7109375" customWidth="1"/>
    <col min="5623" max="5623" width="6.7109375" customWidth="1"/>
    <col min="5624" max="5624" width="9" customWidth="1"/>
    <col min="5625" max="5625" width="7.140625" customWidth="1"/>
    <col min="5626" max="5626" width="7.5703125" customWidth="1"/>
    <col min="5627" max="5627" width="6.7109375" customWidth="1"/>
    <col min="5628" max="5628" width="5.7109375" customWidth="1"/>
    <col min="5629" max="5629" width="6.85546875" customWidth="1"/>
    <col min="5630" max="5631" width="6.7109375" customWidth="1"/>
    <col min="5632" max="5632" width="6.140625" customWidth="1"/>
    <col min="5633" max="5633" width="4.7109375" customWidth="1"/>
    <col min="5634" max="5634" width="1.85546875" customWidth="1"/>
    <col min="5635" max="5635" width="5.7109375" customWidth="1"/>
    <col min="5636" max="5636" width="6.42578125" customWidth="1"/>
    <col min="5637" max="5637" width="7.42578125" customWidth="1"/>
    <col min="5638" max="5639" width="5.85546875" customWidth="1"/>
    <col min="5640" max="5644" width="3" customWidth="1"/>
    <col min="5645" max="5645" width="6" bestFit="1" customWidth="1"/>
    <col min="5868" max="5868" width="2.5703125" customWidth="1"/>
    <col min="5874" max="5874" width="6.28515625" customWidth="1"/>
    <col min="5875" max="5875" width="4.85546875" customWidth="1"/>
    <col min="5876" max="5876" width="5" bestFit="1" customWidth="1"/>
    <col min="5877" max="5877" width="2.42578125" customWidth="1"/>
    <col min="5878" max="5878" width="7.7109375" customWidth="1"/>
    <col min="5879" max="5879" width="6.7109375" customWidth="1"/>
    <col min="5880" max="5880" width="9" customWidth="1"/>
    <col min="5881" max="5881" width="7.140625" customWidth="1"/>
    <col min="5882" max="5882" width="7.5703125" customWidth="1"/>
    <col min="5883" max="5883" width="6.7109375" customWidth="1"/>
    <col min="5884" max="5884" width="5.7109375" customWidth="1"/>
    <col min="5885" max="5885" width="6.85546875" customWidth="1"/>
    <col min="5886" max="5887" width="6.7109375" customWidth="1"/>
    <col min="5888" max="5888" width="6.140625" customWidth="1"/>
    <col min="5889" max="5889" width="4.7109375" customWidth="1"/>
    <col min="5890" max="5890" width="1.85546875" customWidth="1"/>
    <col min="5891" max="5891" width="5.7109375" customWidth="1"/>
    <col min="5892" max="5892" width="6.42578125" customWidth="1"/>
    <col min="5893" max="5893" width="7.42578125" customWidth="1"/>
    <col min="5894" max="5895" width="5.85546875" customWidth="1"/>
    <col min="5896" max="5900" width="3" customWidth="1"/>
    <col min="5901" max="5901" width="6" bestFit="1" customWidth="1"/>
    <col min="6124" max="6124" width="2.5703125" customWidth="1"/>
    <col min="6130" max="6130" width="6.28515625" customWidth="1"/>
    <col min="6131" max="6131" width="4.85546875" customWidth="1"/>
    <col min="6132" max="6132" width="5" bestFit="1" customWidth="1"/>
    <col min="6133" max="6133" width="2.42578125" customWidth="1"/>
    <col min="6134" max="6134" width="7.7109375" customWidth="1"/>
    <col min="6135" max="6135" width="6.7109375" customWidth="1"/>
    <col min="6136" max="6136" width="9" customWidth="1"/>
    <col min="6137" max="6137" width="7.140625" customWidth="1"/>
    <col min="6138" max="6138" width="7.5703125" customWidth="1"/>
    <col min="6139" max="6139" width="6.7109375" customWidth="1"/>
    <col min="6140" max="6140" width="5.7109375" customWidth="1"/>
    <col min="6141" max="6141" width="6.85546875" customWidth="1"/>
    <col min="6142" max="6143" width="6.7109375" customWidth="1"/>
    <col min="6144" max="6144" width="6.140625" customWidth="1"/>
    <col min="6145" max="6145" width="4.7109375" customWidth="1"/>
    <col min="6146" max="6146" width="1.85546875" customWidth="1"/>
    <col min="6147" max="6147" width="5.7109375" customWidth="1"/>
    <col min="6148" max="6148" width="6.42578125" customWidth="1"/>
    <col min="6149" max="6149" width="7.42578125" customWidth="1"/>
    <col min="6150" max="6151" width="5.85546875" customWidth="1"/>
    <col min="6152" max="6156" width="3" customWidth="1"/>
    <col min="6157" max="6157" width="6" bestFit="1" customWidth="1"/>
    <col min="6380" max="6380" width="2.5703125" customWidth="1"/>
    <col min="6386" max="6386" width="6.28515625" customWidth="1"/>
    <col min="6387" max="6387" width="4.85546875" customWidth="1"/>
    <col min="6388" max="6388" width="5" bestFit="1" customWidth="1"/>
    <col min="6389" max="6389" width="2.42578125" customWidth="1"/>
    <col min="6390" max="6390" width="7.7109375" customWidth="1"/>
    <col min="6391" max="6391" width="6.7109375" customWidth="1"/>
    <col min="6392" max="6392" width="9" customWidth="1"/>
    <col min="6393" max="6393" width="7.140625" customWidth="1"/>
    <col min="6394" max="6394" width="7.5703125" customWidth="1"/>
    <col min="6395" max="6395" width="6.7109375" customWidth="1"/>
    <col min="6396" max="6396" width="5.7109375" customWidth="1"/>
    <col min="6397" max="6397" width="6.85546875" customWidth="1"/>
    <col min="6398" max="6399" width="6.7109375" customWidth="1"/>
    <col min="6400" max="6400" width="6.140625" customWidth="1"/>
    <col min="6401" max="6401" width="4.7109375" customWidth="1"/>
    <col min="6402" max="6402" width="1.85546875" customWidth="1"/>
    <col min="6403" max="6403" width="5.7109375" customWidth="1"/>
    <col min="6404" max="6404" width="6.42578125" customWidth="1"/>
    <col min="6405" max="6405" width="7.42578125" customWidth="1"/>
    <col min="6406" max="6407" width="5.85546875" customWidth="1"/>
    <col min="6408" max="6412" width="3" customWidth="1"/>
    <col min="6413" max="6413" width="6" bestFit="1" customWidth="1"/>
    <col min="6636" max="6636" width="2.5703125" customWidth="1"/>
    <col min="6642" max="6642" width="6.28515625" customWidth="1"/>
    <col min="6643" max="6643" width="4.85546875" customWidth="1"/>
    <col min="6644" max="6644" width="5" bestFit="1" customWidth="1"/>
    <col min="6645" max="6645" width="2.42578125" customWidth="1"/>
    <col min="6646" max="6646" width="7.7109375" customWidth="1"/>
    <col min="6647" max="6647" width="6.7109375" customWidth="1"/>
    <col min="6648" max="6648" width="9" customWidth="1"/>
    <col min="6649" max="6649" width="7.140625" customWidth="1"/>
    <col min="6650" max="6650" width="7.5703125" customWidth="1"/>
    <col min="6651" max="6651" width="6.7109375" customWidth="1"/>
    <col min="6652" max="6652" width="5.7109375" customWidth="1"/>
    <col min="6653" max="6653" width="6.85546875" customWidth="1"/>
    <col min="6654" max="6655" width="6.7109375" customWidth="1"/>
    <col min="6656" max="6656" width="6.140625" customWidth="1"/>
    <col min="6657" max="6657" width="4.7109375" customWidth="1"/>
    <col min="6658" max="6658" width="1.85546875" customWidth="1"/>
    <col min="6659" max="6659" width="5.7109375" customWidth="1"/>
    <col min="6660" max="6660" width="6.42578125" customWidth="1"/>
    <col min="6661" max="6661" width="7.42578125" customWidth="1"/>
    <col min="6662" max="6663" width="5.85546875" customWidth="1"/>
    <col min="6664" max="6668" width="3" customWidth="1"/>
    <col min="6669" max="6669" width="6" bestFit="1" customWidth="1"/>
    <col min="6892" max="6892" width="2.5703125" customWidth="1"/>
    <col min="6898" max="6898" width="6.28515625" customWidth="1"/>
    <col min="6899" max="6899" width="4.85546875" customWidth="1"/>
    <col min="6900" max="6900" width="5" bestFit="1" customWidth="1"/>
    <col min="6901" max="6901" width="2.42578125" customWidth="1"/>
    <col min="6902" max="6902" width="7.7109375" customWidth="1"/>
    <col min="6903" max="6903" width="6.7109375" customWidth="1"/>
    <col min="6904" max="6904" width="9" customWidth="1"/>
    <col min="6905" max="6905" width="7.140625" customWidth="1"/>
    <col min="6906" max="6906" width="7.5703125" customWidth="1"/>
    <col min="6907" max="6907" width="6.7109375" customWidth="1"/>
    <col min="6908" max="6908" width="5.7109375" customWidth="1"/>
    <col min="6909" max="6909" width="6.85546875" customWidth="1"/>
    <col min="6910" max="6911" width="6.7109375" customWidth="1"/>
    <col min="6912" max="6912" width="6.140625" customWidth="1"/>
    <col min="6913" max="6913" width="4.7109375" customWidth="1"/>
    <col min="6914" max="6914" width="1.85546875" customWidth="1"/>
    <col min="6915" max="6915" width="5.7109375" customWidth="1"/>
    <col min="6916" max="6916" width="6.42578125" customWidth="1"/>
    <col min="6917" max="6917" width="7.42578125" customWidth="1"/>
    <col min="6918" max="6919" width="5.85546875" customWidth="1"/>
    <col min="6920" max="6924" width="3" customWidth="1"/>
    <col min="6925" max="6925" width="6" bestFit="1" customWidth="1"/>
    <col min="7148" max="7148" width="2.5703125" customWidth="1"/>
    <col min="7154" max="7154" width="6.28515625" customWidth="1"/>
    <col min="7155" max="7155" width="4.85546875" customWidth="1"/>
    <col min="7156" max="7156" width="5" bestFit="1" customWidth="1"/>
    <col min="7157" max="7157" width="2.42578125" customWidth="1"/>
    <col min="7158" max="7158" width="7.7109375" customWidth="1"/>
    <col min="7159" max="7159" width="6.7109375" customWidth="1"/>
    <col min="7160" max="7160" width="9" customWidth="1"/>
    <col min="7161" max="7161" width="7.140625" customWidth="1"/>
    <col min="7162" max="7162" width="7.5703125" customWidth="1"/>
    <col min="7163" max="7163" width="6.7109375" customWidth="1"/>
    <col min="7164" max="7164" width="5.7109375" customWidth="1"/>
    <col min="7165" max="7165" width="6.85546875" customWidth="1"/>
    <col min="7166" max="7167" width="6.7109375" customWidth="1"/>
    <col min="7168" max="7168" width="6.140625" customWidth="1"/>
    <col min="7169" max="7169" width="4.7109375" customWidth="1"/>
    <col min="7170" max="7170" width="1.85546875" customWidth="1"/>
    <col min="7171" max="7171" width="5.7109375" customWidth="1"/>
    <col min="7172" max="7172" width="6.42578125" customWidth="1"/>
    <col min="7173" max="7173" width="7.42578125" customWidth="1"/>
    <col min="7174" max="7175" width="5.85546875" customWidth="1"/>
    <col min="7176" max="7180" width="3" customWidth="1"/>
    <col min="7181" max="7181" width="6" bestFit="1" customWidth="1"/>
    <col min="7404" max="7404" width="2.5703125" customWidth="1"/>
    <col min="7410" max="7410" width="6.28515625" customWidth="1"/>
    <col min="7411" max="7411" width="4.85546875" customWidth="1"/>
    <col min="7412" max="7412" width="5" bestFit="1" customWidth="1"/>
    <col min="7413" max="7413" width="2.42578125" customWidth="1"/>
    <col min="7414" max="7414" width="7.7109375" customWidth="1"/>
    <col min="7415" max="7415" width="6.7109375" customWidth="1"/>
    <col min="7416" max="7416" width="9" customWidth="1"/>
    <col min="7417" max="7417" width="7.140625" customWidth="1"/>
    <col min="7418" max="7418" width="7.5703125" customWidth="1"/>
    <col min="7419" max="7419" width="6.7109375" customWidth="1"/>
    <col min="7420" max="7420" width="5.7109375" customWidth="1"/>
    <col min="7421" max="7421" width="6.85546875" customWidth="1"/>
    <col min="7422" max="7423" width="6.7109375" customWidth="1"/>
    <col min="7424" max="7424" width="6.140625" customWidth="1"/>
    <col min="7425" max="7425" width="4.7109375" customWidth="1"/>
    <col min="7426" max="7426" width="1.85546875" customWidth="1"/>
    <col min="7427" max="7427" width="5.7109375" customWidth="1"/>
    <col min="7428" max="7428" width="6.42578125" customWidth="1"/>
    <col min="7429" max="7429" width="7.42578125" customWidth="1"/>
    <col min="7430" max="7431" width="5.85546875" customWidth="1"/>
    <col min="7432" max="7436" width="3" customWidth="1"/>
    <col min="7437" max="7437" width="6" bestFit="1" customWidth="1"/>
    <col min="7660" max="7660" width="2.5703125" customWidth="1"/>
    <col min="7666" max="7666" width="6.28515625" customWidth="1"/>
    <col min="7667" max="7667" width="4.85546875" customWidth="1"/>
    <col min="7668" max="7668" width="5" bestFit="1" customWidth="1"/>
    <col min="7669" max="7669" width="2.42578125" customWidth="1"/>
    <col min="7670" max="7670" width="7.7109375" customWidth="1"/>
    <col min="7671" max="7671" width="6.7109375" customWidth="1"/>
    <col min="7672" max="7672" width="9" customWidth="1"/>
    <col min="7673" max="7673" width="7.140625" customWidth="1"/>
    <col min="7674" max="7674" width="7.5703125" customWidth="1"/>
    <col min="7675" max="7675" width="6.7109375" customWidth="1"/>
    <col min="7676" max="7676" width="5.7109375" customWidth="1"/>
    <col min="7677" max="7677" width="6.85546875" customWidth="1"/>
    <col min="7678" max="7679" width="6.7109375" customWidth="1"/>
    <col min="7680" max="7680" width="6.140625" customWidth="1"/>
    <col min="7681" max="7681" width="4.7109375" customWidth="1"/>
    <col min="7682" max="7682" width="1.85546875" customWidth="1"/>
    <col min="7683" max="7683" width="5.7109375" customWidth="1"/>
    <col min="7684" max="7684" width="6.42578125" customWidth="1"/>
    <col min="7685" max="7685" width="7.42578125" customWidth="1"/>
    <col min="7686" max="7687" width="5.85546875" customWidth="1"/>
    <col min="7688" max="7692" width="3" customWidth="1"/>
    <col min="7693" max="7693" width="6" bestFit="1" customWidth="1"/>
    <col min="7916" max="7916" width="2.5703125" customWidth="1"/>
    <col min="7922" max="7922" width="6.28515625" customWidth="1"/>
    <col min="7923" max="7923" width="4.85546875" customWidth="1"/>
    <col min="7924" max="7924" width="5" bestFit="1" customWidth="1"/>
    <col min="7925" max="7925" width="2.42578125" customWidth="1"/>
    <col min="7926" max="7926" width="7.7109375" customWidth="1"/>
    <col min="7927" max="7927" width="6.7109375" customWidth="1"/>
    <col min="7928" max="7928" width="9" customWidth="1"/>
    <col min="7929" max="7929" width="7.140625" customWidth="1"/>
    <col min="7930" max="7930" width="7.5703125" customWidth="1"/>
    <col min="7931" max="7931" width="6.7109375" customWidth="1"/>
    <col min="7932" max="7932" width="5.7109375" customWidth="1"/>
    <col min="7933" max="7933" width="6.85546875" customWidth="1"/>
    <col min="7934" max="7935" width="6.7109375" customWidth="1"/>
    <col min="7936" max="7936" width="6.140625" customWidth="1"/>
    <col min="7937" max="7937" width="4.7109375" customWidth="1"/>
    <col min="7938" max="7938" width="1.85546875" customWidth="1"/>
    <col min="7939" max="7939" width="5.7109375" customWidth="1"/>
    <col min="7940" max="7940" width="6.42578125" customWidth="1"/>
    <col min="7941" max="7941" width="7.42578125" customWidth="1"/>
    <col min="7942" max="7943" width="5.85546875" customWidth="1"/>
    <col min="7944" max="7948" width="3" customWidth="1"/>
    <col min="7949" max="7949" width="6" bestFit="1" customWidth="1"/>
    <col min="8172" max="8172" width="2.5703125" customWidth="1"/>
    <col min="8178" max="8178" width="6.28515625" customWidth="1"/>
    <col min="8179" max="8179" width="4.85546875" customWidth="1"/>
    <col min="8180" max="8180" width="5" bestFit="1" customWidth="1"/>
    <col min="8181" max="8181" width="2.42578125" customWidth="1"/>
    <col min="8182" max="8182" width="7.7109375" customWidth="1"/>
    <col min="8183" max="8183" width="6.7109375" customWidth="1"/>
    <col min="8184" max="8184" width="9" customWidth="1"/>
    <col min="8185" max="8185" width="7.140625" customWidth="1"/>
    <col min="8186" max="8186" width="7.5703125" customWidth="1"/>
    <col min="8187" max="8187" width="6.7109375" customWidth="1"/>
    <col min="8188" max="8188" width="5.7109375" customWidth="1"/>
    <col min="8189" max="8189" width="6.85546875" customWidth="1"/>
    <col min="8190" max="8191" width="6.7109375" customWidth="1"/>
    <col min="8192" max="8192" width="6.140625" customWidth="1"/>
    <col min="8193" max="8193" width="4.7109375" customWidth="1"/>
    <col min="8194" max="8194" width="1.85546875" customWidth="1"/>
    <col min="8195" max="8195" width="5.7109375" customWidth="1"/>
    <col min="8196" max="8196" width="6.42578125" customWidth="1"/>
    <col min="8197" max="8197" width="7.42578125" customWidth="1"/>
    <col min="8198" max="8199" width="5.85546875" customWidth="1"/>
    <col min="8200" max="8204" width="3" customWidth="1"/>
    <col min="8205" max="8205" width="6" bestFit="1" customWidth="1"/>
    <col min="8428" max="8428" width="2.5703125" customWidth="1"/>
    <col min="8434" max="8434" width="6.28515625" customWidth="1"/>
    <col min="8435" max="8435" width="4.85546875" customWidth="1"/>
    <col min="8436" max="8436" width="5" bestFit="1" customWidth="1"/>
    <col min="8437" max="8437" width="2.42578125" customWidth="1"/>
    <col min="8438" max="8438" width="7.7109375" customWidth="1"/>
    <col min="8439" max="8439" width="6.7109375" customWidth="1"/>
    <col min="8440" max="8440" width="9" customWidth="1"/>
    <col min="8441" max="8441" width="7.140625" customWidth="1"/>
    <col min="8442" max="8442" width="7.5703125" customWidth="1"/>
    <col min="8443" max="8443" width="6.7109375" customWidth="1"/>
    <col min="8444" max="8444" width="5.7109375" customWidth="1"/>
    <col min="8445" max="8445" width="6.85546875" customWidth="1"/>
    <col min="8446" max="8447" width="6.7109375" customWidth="1"/>
    <col min="8448" max="8448" width="6.140625" customWidth="1"/>
    <col min="8449" max="8449" width="4.7109375" customWidth="1"/>
    <col min="8450" max="8450" width="1.85546875" customWidth="1"/>
    <col min="8451" max="8451" width="5.7109375" customWidth="1"/>
    <col min="8452" max="8452" width="6.42578125" customWidth="1"/>
    <col min="8453" max="8453" width="7.42578125" customWidth="1"/>
    <col min="8454" max="8455" width="5.85546875" customWidth="1"/>
    <col min="8456" max="8460" width="3" customWidth="1"/>
    <col min="8461" max="8461" width="6" bestFit="1" customWidth="1"/>
    <col min="8684" max="8684" width="2.5703125" customWidth="1"/>
    <col min="8690" max="8690" width="6.28515625" customWidth="1"/>
    <col min="8691" max="8691" width="4.85546875" customWidth="1"/>
    <col min="8692" max="8692" width="5" bestFit="1" customWidth="1"/>
    <col min="8693" max="8693" width="2.42578125" customWidth="1"/>
    <col min="8694" max="8694" width="7.7109375" customWidth="1"/>
    <col min="8695" max="8695" width="6.7109375" customWidth="1"/>
    <col min="8696" max="8696" width="9" customWidth="1"/>
    <col min="8697" max="8697" width="7.140625" customWidth="1"/>
    <col min="8698" max="8698" width="7.5703125" customWidth="1"/>
    <col min="8699" max="8699" width="6.7109375" customWidth="1"/>
    <col min="8700" max="8700" width="5.7109375" customWidth="1"/>
    <col min="8701" max="8701" width="6.85546875" customWidth="1"/>
    <col min="8702" max="8703" width="6.7109375" customWidth="1"/>
    <col min="8704" max="8704" width="6.140625" customWidth="1"/>
    <col min="8705" max="8705" width="4.7109375" customWidth="1"/>
    <col min="8706" max="8706" width="1.85546875" customWidth="1"/>
    <col min="8707" max="8707" width="5.7109375" customWidth="1"/>
    <col min="8708" max="8708" width="6.42578125" customWidth="1"/>
    <col min="8709" max="8709" width="7.42578125" customWidth="1"/>
    <col min="8710" max="8711" width="5.85546875" customWidth="1"/>
    <col min="8712" max="8716" width="3" customWidth="1"/>
    <col min="8717" max="8717" width="6" bestFit="1" customWidth="1"/>
    <col min="8940" max="8940" width="2.5703125" customWidth="1"/>
    <col min="8946" max="8946" width="6.28515625" customWidth="1"/>
    <col min="8947" max="8947" width="4.85546875" customWidth="1"/>
    <col min="8948" max="8948" width="5" bestFit="1" customWidth="1"/>
    <col min="8949" max="8949" width="2.42578125" customWidth="1"/>
    <col min="8950" max="8950" width="7.7109375" customWidth="1"/>
    <col min="8951" max="8951" width="6.7109375" customWidth="1"/>
    <col min="8952" max="8952" width="9" customWidth="1"/>
    <col min="8953" max="8953" width="7.140625" customWidth="1"/>
    <col min="8954" max="8954" width="7.5703125" customWidth="1"/>
    <col min="8955" max="8955" width="6.7109375" customWidth="1"/>
    <col min="8956" max="8956" width="5.7109375" customWidth="1"/>
    <col min="8957" max="8957" width="6.85546875" customWidth="1"/>
    <col min="8958" max="8959" width="6.7109375" customWidth="1"/>
    <col min="8960" max="8960" width="6.140625" customWidth="1"/>
    <col min="8961" max="8961" width="4.7109375" customWidth="1"/>
    <col min="8962" max="8962" width="1.85546875" customWidth="1"/>
    <col min="8963" max="8963" width="5.7109375" customWidth="1"/>
    <col min="8964" max="8964" width="6.42578125" customWidth="1"/>
    <col min="8965" max="8965" width="7.42578125" customWidth="1"/>
    <col min="8966" max="8967" width="5.85546875" customWidth="1"/>
    <col min="8968" max="8972" width="3" customWidth="1"/>
    <col min="8973" max="8973" width="6" bestFit="1" customWidth="1"/>
    <col min="9196" max="9196" width="2.5703125" customWidth="1"/>
    <col min="9202" max="9202" width="6.28515625" customWidth="1"/>
    <col min="9203" max="9203" width="4.85546875" customWidth="1"/>
    <col min="9204" max="9204" width="5" bestFit="1" customWidth="1"/>
    <col min="9205" max="9205" width="2.42578125" customWidth="1"/>
    <col min="9206" max="9206" width="7.7109375" customWidth="1"/>
    <col min="9207" max="9207" width="6.7109375" customWidth="1"/>
    <col min="9208" max="9208" width="9" customWidth="1"/>
    <col min="9209" max="9209" width="7.140625" customWidth="1"/>
    <col min="9210" max="9210" width="7.5703125" customWidth="1"/>
    <col min="9211" max="9211" width="6.7109375" customWidth="1"/>
    <col min="9212" max="9212" width="5.7109375" customWidth="1"/>
    <col min="9213" max="9213" width="6.85546875" customWidth="1"/>
    <col min="9214" max="9215" width="6.7109375" customWidth="1"/>
    <col min="9216" max="9216" width="6.140625" customWidth="1"/>
    <col min="9217" max="9217" width="4.7109375" customWidth="1"/>
    <col min="9218" max="9218" width="1.85546875" customWidth="1"/>
    <col min="9219" max="9219" width="5.7109375" customWidth="1"/>
    <col min="9220" max="9220" width="6.42578125" customWidth="1"/>
    <col min="9221" max="9221" width="7.42578125" customWidth="1"/>
    <col min="9222" max="9223" width="5.85546875" customWidth="1"/>
    <col min="9224" max="9228" width="3" customWidth="1"/>
    <col min="9229" max="9229" width="6" bestFit="1" customWidth="1"/>
    <col min="9452" max="9452" width="2.5703125" customWidth="1"/>
    <col min="9458" max="9458" width="6.28515625" customWidth="1"/>
    <col min="9459" max="9459" width="4.85546875" customWidth="1"/>
    <col min="9460" max="9460" width="5" bestFit="1" customWidth="1"/>
    <col min="9461" max="9461" width="2.42578125" customWidth="1"/>
    <col min="9462" max="9462" width="7.7109375" customWidth="1"/>
    <col min="9463" max="9463" width="6.7109375" customWidth="1"/>
    <col min="9464" max="9464" width="9" customWidth="1"/>
    <col min="9465" max="9465" width="7.140625" customWidth="1"/>
    <col min="9466" max="9466" width="7.5703125" customWidth="1"/>
    <col min="9467" max="9467" width="6.7109375" customWidth="1"/>
    <col min="9468" max="9468" width="5.7109375" customWidth="1"/>
    <col min="9469" max="9469" width="6.85546875" customWidth="1"/>
    <col min="9470" max="9471" width="6.7109375" customWidth="1"/>
    <col min="9472" max="9472" width="6.140625" customWidth="1"/>
    <col min="9473" max="9473" width="4.7109375" customWidth="1"/>
    <col min="9474" max="9474" width="1.85546875" customWidth="1"/>
    <col min="9475" max="9475" width="5.7109375" customWidth="1"/>
    <col min="9476" max="9476" width="6.42578125" customWidth="1"/>
    <col min="9477" max="9477" width="7.42578125" customWidth="1"/>
    <col min="9478" max="9479" width="5.85546875" customWidth="1"/>
    <col min="9480" max="9484" width="3" customWidth="1"/>
    <col min="9485" max="9485" width="6" bestFit="1" customWidth="1"/>
    <col min="9708" max="9708" width="2.5703125" customWidth="1"/>
    <col min="9714" max="9714" width="6.28515625" customWidth="1"/>
    <col min="9715" max="9715" width="4.85546875" customWidth="1"/>
    <col min="9716" max="9716" width="5" bestFit="1" customWidth="1"/>
    <col min="9717" max="9717" width="2.42578125" customWidth="1"/>
    <col min="9718" max="9718" width="7.7109375" customWidth="1"/>
    <col min="9719" max="9719" width="6.7109375" customWidth="1"/>
    <col min="9720" max="9720" width="9" customWidth="1"/>
    <col min="9721" max="9721" width="7.140625" customWidth="1"/>
    <col min="9722" max="9722" width="7.5703125" customWidth="1"/>
    <col min="9723" max="9723" width="6.7109375" customWidth="1"/>
    <col min="9724" max="9724" width="5.7109375" customWidth="1"/>
    <col min="9725" max="9725" width="6.85546875" customWidth="1"/>
    <col min="9726" max="9727" width="6.7109375" customWidth="1"/>
    <col min="9728" max="9728" width="6.140625" customWidth="1"/>
    <col min="9729" max="9729" width="4.7109375" customWidth="1"/>
    <col min="9730" max="9730" width="1.85546875" customWidth="1"/>
    <col min="9731" max="9731" width="5.7109375" customWidth="1"/>
    <col min="9732" max="9732" width="6.42578125" customWidth="1"/>
    <col min="9733" max="9733" width="7.42578125" customWidth="1"/>
    <col min="9734" max="9735" width="5.85546875" customWidth="1"/>
    <col min="9736" max="9740" width="3" customWidth="1"/>
    <col min="9741" max="9741" width="6" bestFit="1" customWidth="1"/>
    <col min="9964" max="9964" width="2.5703125" customWidth="1"/>
    <col min="9970" max="9970" width="6.28515625" customWidth="1"/>
    <col min="9971" max="9971" width="4.85546875" customWidth="1"/>
    <col min="9972" max="9972" width="5" bestFit="1" customWidth="1"/>
    <col min="9973" max="9973" width="2.42578125" customWidth="1"/>
    <col min="9974" max="9974" width="7.7109375" customWidth="1"/>
    <col min="9975" max="9975" width="6.7109375" customWidth="1"/>
    <col min="9976" max="9976" width="9" customWidth="1"/>
    <col min="9977" max="9977" width="7.140625" customWidth="1"/>
    <col min="9978" max="9978" width="7.5703125" customWidth="1"/>
    <col min="9979" max="9979" width="6.7109375" customWidth="1"/>
    <col min="9980" max="9980" width="5.7109375" customWidth="1"/>
    <col min="9981" max="9981" width="6.85546875" customWidth="1"/>
    <col min="9982" max="9983" width="6.7109375" customWidth="1"/>
    <col min="9984" max="9984" width="6.140625" customWidth="1"/>
    <col min="9985" max="9985" width="4.7109375" customWidth="1"/>
    <col min="9986" max="9986" width="1.85546875" customWidth="1"/>
    <col min="9987" max="9987" width="5.7109375" customWidth="1"/>
    <col min="9988" max="9988" width="6.42578125" customWidth="1"/>
    <col min="9989" max="9989" width="7.42578125" customWidth="1"/>
    <col min="9990" max="9991" width="5.85546875" customWidth="1"/>
    <col min="9992" max="9996" width="3" customWidth="1"/>
    <col min="9997" max="9997" width="6" bestFit="1" customWidth="1"/>
    <col min="10220" max="10220" width="2.5703125" customWidth="1"/>
    <col min="10226" max="10226" width="6.28515625" customWidth="1"/>
    <col min="10227" max="10227" width="4.85546875" customWidth="1"/>
    <col min="10228" max="10228" width="5" bestFit="1" customWidth="1"/>
    <col min="10229" max="10229" width="2.42578125" customWidth="1"/>
    <col min="10230" max="10230" width="7.7109375" customWidth="1"/>
    <col min="10231" max="10231" width="6.7109375" customWidth="1"/>
    <col min="10232" max="10232" width="9" customWidth="1"/>
    <col min="10233" max="10233" width="7.140625" customWidth="1"/>
    <col min="10234" max="10234" width="7.5703125" customWidth="1"/>
    <col min="10235" max="10235" width="6.7109375" customWidth="1"/>
    <col min="10236" max="10236" width="5.7109375" customWidth="1"/>
    <col min="10237" max="10237" width="6.85546875" customWidth="1"/>
    <col min="10238" max="10239" width="6.7109375" customWidth="1"/>
    <col min="10240" max="10240" width="6.140625" customWidth="1"/>
    <col min="10241" max="10241" width="4.7109375" customWidth="1"/>
    <col min="10242" max="10242" width="1.85546875" customWidth="1"/>
    <col min="10243" max="10243" width="5.7109375" customWidth="1"/>
    <col min="10244" max="10244" width="6.42578125" customWidth="1"/>
    <col min="10245" max="10245" width="7.42578125" customWidth="1"/>
    <col min="10246" max="10247" width="5.85546875" customWidth="1"/>
    <col min="10248" max="10252" width="3" customWidth="1"/>
    <col min="10253" max="10253" width="6" bestFit="1" customWidth="1"/>
    <col min="10476" max="10476" width="2.5703125" customWidth="1"/>
    <col min="10482" max="10482" width="6.28515625" customWidth="1"/>
    <col min="10483" max="10483" width="4.85546875" customWidth="1"/>
    <col min="10484" max="10484" width="5" bestFit="1" customWidth="1"/>
    <col min="10485" max="10485" width="2.42578125" customWidth="1"/>
    <col min="10486" max="10486" width="7.7109375" customWidth="1"/>
    <col min="10487" max="10487" width="6.7109375" customWidth="1"/>
    <col min="10488" max="10488" width="9" customWidth="1"/>
    <col min="10489" max="10489" width="7.140625" customWidth="1"/>
    <col min="10490" max="10490" width="7.5703125" customWidth="1"/>
    <col min="10491" max="10491" width="6.7109375" customWidth="1"/>
    <col min="10492" max="10492" width="5.7109375" customWidth="1"/>
    <col min="10493" max="10493" width="6.85546875" customWidth="1"/>
    <col min="10494" max="10495" width="6.7109375" customWidth="1"/>
    <col min="10496" max="10496" width="6.140625" customWidth="1"/>
    <col min="10497" max="10497" width="4.7109375" customWidth="1"/>
    <col min="10498" max="10498" width="1.85546875" customWidth="1"/>
    <col min="10499" max="10499" width="5.7109375" customWidth="1"/>
    <col min="10500" max="10500" width="6.42578125" customWidth="1"/>
    <col min="10501" max="10501" width="7.42578125" customWidth="1"/>
    <col min="10502" max="10503" width="5.85546875" customWidth="1"/>
    <col min="10504" max="10508" width="3" customWidth="1"/>
    <col min="10509" max="10509" width="6" bestFit="1" customWidth="1"/>
    <col min="10732" max="10732" width="2.5703125" customWidth="1"/>
    <col min="10738" max="10738" width="6.28515625" customWidth="1"/>
    <col min="10739" max="10739" width="4.85546875" customWidth="1"/>
    <col min="10740" max="10740" width="5" bestFit="1" customWidth="1"/>
    <col min="10741" max="10741" width="2.42578125" customWidth="1"/>
    <col min="10742" max="10742" width="7.7109375" customWidth="1"/>
    <col min="10743" max="10743" width="6.7109375" customWidth="1"/>
    <col min="10744" max="10744" width="9" customWidth="1"/>
    <col min="10745" max="10745" width="7.140625" customWidth="1"/>
    <col min="10746" max="10746" width="7.5703125" customWidth="1"/>
    <col min="10747" max="10747" width="6.7109375" customWidth="1"/>
    <col min="10748" max="10748" width="5.7109375" customWidth="1"/>
    <col min="10749" max="10749" width="6.85546875" customWidth="1"/>
    <col min="10750" max="10751" width="6.7109375" customWidth="1"/>
    <col min="10752" max="10752" width="6.140625" customWidth="1"/>
    <col min="10753" max="10753" width="4.7109375" customWidth="1"/>
    <col min="10754" max="10754" width="1.85546875" customWidth="1"/>
    <col min="10755" max="10755" width="5.7109375" customWidth="1"/>
    <col min="10756" max="10756" width="6.42578125" customWidth="1"/>
    <col min="10757" max="10757" width="7.42578125" customWidth="1"/>
    <col min="10758" max="10759" width="5.85546875" customWidth="1"/>
    <col min="10760" max="10764" width="3" customWidth="1"/>
    <col min="10765" max="10765" width="6" bestFit="1" customWidth="1"/>
    <col min="10988" max="10988" width="2.5703125" customWidth="1"/>
    <col min="10994" max="10994" width="6.28515625" customWidth="1"/>
    <col min="10995" max="10995" width="4.85546875" customWidth="1"/>
    <col min="10996" max="10996" width="5" bestFit="1" customWidth="1"/>
    <col min="10997" max="10997" width="2.42578125" customWidth="1"/>
    <col min="10998" max="10998" width="7.7109375" customWidth="1"/>
    <col min="10999" max="10999" width="6.7109375" customWidth="1"/>
    <col min="11000" max="11000" width="9" customWidth="1"/>
    <col min="11001" max="11001" width="7.140625" customWidth="1"/>
    <col min="11002" max="11002" width="7.5703125" customWidth="1"/>
    <col min="11003" max="11003" width="6.7109375" customWidth="1"/>
    <col min="11004" max="11004" width="5.7109375" customWidth="1"/>
    <col min="11005" max="11005" width="6.85546875" customWidth="1"/>
    <col min="11006" max="11007" width="6.7109375" customWidth="1"/>
    <col min="11008" max="11008" width="6.140625" customWidth="1"/>
    <col min="11009" max="11009" width="4.7109375" customWidth="1"/>
    <col min="11010" max="11010" width="1.85546875" customWidth="1"/>
    <col min="11011" max="11011" width="5.7109375" customWidth="1"/>
    <col min="11012" max="11012" width="6.42578125" customWidth="1"/>
    <col min="11013" max="11013" width="7.42578125" customWidth="1"/>
    <col min="11014" max="11015" width="5.85546875" customWidth="1"/>
    <col min="11016" max="11020" width="3" customWidth="1"/>
    <col min="11021" max="11021" width="6" bestFit="1" customWidth="1"/>
    <col min="11244" max="11244" width="2.5703125" customWidth="1"/>
    <col min="11250" max="11250" width="6.28515625" customWidth="1"/>
    <col min="11251" max="11251" width="4.85546875" customWidth="1"/>
    <col min="11252" max="11252" width="5" bestFit="1" customWidth="1"/>
    <col min="11253" max="11253" width="2.42578125" customWidth="1"/>
    <col min="11254" max="11254" width="7.7109375" customWidth="1"/>
    <col min="11255" max="11255" width="6.7109375" customWidth="1"/>
    <col min="11256" max="11256" width="9" customWidth="1"/>
    <col min="11257" max="11257" width="7.140625" customWidth="1"/>
    <col min="11258" max="11258" width="7.5703125" customWidth="1"/>
    <col min="11259" max="11259" width="6.7109375" customWidth="1"/>
    <col min="11260" max="11260" width="5.7109375" customWidth="1"/>
    <col min="11261" max="11261" width="6.85546875" customWidth="1"/>
    <col min="11262" max="11263" width="6.7109375" customWidth="1"/>
    <col min="11264" max="11264" width="6.140625" customWidth="1"/>
    <col min="11265" max="11265" width="4.7109375" customWidth="1"/>
    <col min="11266" max="11266" width="1.85546875" customWidth="1"/>
    <col min="11267" max="11267" width="5.7109375" customWidth="1"/>
    <col min="11268" max="11268" width="6.42578125" customWidth="1"/>
    <col min="11269" max="11269" width="7.42578125" customWidth="1"/>
    <col min="11270" max="11271" width="5.85546875" customWidth="1"/>
    <col min="11272" max="11276" width="3" customWidth="1"/>
    <col min="11277" max="11277" width="6" bestFit="1" customWidth="1"/>
    <col min="11500" max="11500" width="2.5703125" customWidth="1"/>
    <col min="11506" max="11506" width="6.28515625" customWidth="1"/>
    <col min="11507" max="11507" width="4.85546875" customWidth="1"/>
    <col min="11508" max="11508" width="5" bestFit="1" customWidth="1"/>
    <col min="11509" max="11509" width="2.42578125" customWidth="1"/>
    <col min="11510" max="11510" width="7.7109375" customWidth="1"/>
    <col min="11511" max="11511" width="6.7109375" customWidth="1"/>
    <col min="11512" max="11512" width="9" customWidth="1"/>
    <col min="11513" max="11513" width="7.140625" customWidth="1"/>
    <col min="11514" max="11514" width="7.5703125" customWidth="1"/>
    <col min="11515" max="11515" width="6.7109375" customWidth="1"/>
    <col min="11516" max="11516" width="5.7109375" customWidth="1"/>
    <col min="11517" max="11517" width="6.85546875" customWidth="1"/>
    <col min="11518" max="11519" width="6.7109375" customWidth="1"/>
    <col min="11520" max="11520" width="6.140625" customWidth="1"/>
    <col min="11521" max="11521" width="4.7109375" customWidth="1"/>
    <col min="11522" max="11522" width="1.85546875" customWidth="1"/>
    <col min="11523" max="11523" width="5.7109375" customWidth="1"/>
    <col min="11524" max="11524" width="6.42578125" customWidth="1"/>
    <col min="11525" max="11525" width="7.42578125" customWidth="1"/>
    <col min="11526" max="11527" width="5.85546875" customWidth="1"/>
    <col min="11528" max="11532" width="3" customWidth="1"/>
    <col min="11533" max="11533" width="6" bestFit="1" customWidth="1"/>
    <col min="11756" max="11756" width="2.5703125" customWidth="1"/>
    <col min="11762" max="11762" width="6.28515625" customWidth="1"/>
    <col min="11763" max="11763" width="4.85546875" customWidth="1"/>
    <col min="11764" max="11764" width="5" bestFit="1" customWidth="1"/>
    <col min="11765" max="11765" width="2.42578125" customWidth="1"/>
    <col min="11766" max="11766" width="7.7109375" customWidth="1"/>
    <col min="11767" max="11767" width="6.7109375" customWidth="1"/>
    <col min="11768" max="11768" width="9" customWidth="1"/>
    <col min="11769" max="11769" width="7.140625" customWidth="1"/>
    <col min="11770" max="11770" width="7.5703125" customWidth="1"/>
    <col min="11771" max="11771" width="6.7109375" customWidth="1"/>
    <col min="11772" max="11772" width="5.7109375" customWidth="1"/>
    <col min="11773" max="11773" width="6.85546875" customWidth="1"/>
    <col min="11774" max="11775" width="6.7109375" customWidth="1"/>
    <col min="11776" max="11776" width="6.140625" customWidth="1"/>
    <col min="11777" max="11777" width="4.7109375" customWidth="1"/>
    <col min="11778" max="11778" width="1.85546875" customWidth="1"/>
    <col min="11779" max="11779" width="5.7109375" customWidth="1"/>
    <col min="11780" max="11780" width="6.42578125" customWidth="1"/>
    <col min="11781" max="11781" width="7.42578125" customWidth="1"/>
    <col min="11782" max="11783" width="5.85546875" customWidth="1"/>
    <col min="11784" max="11788" width="3" customWidth="1"/>
    <col min="11789" max="11789" width="6" bestFit="1" customWidth="1"/>
    <col min="12012" max="12012" width="2.5703125" customWidth="1"/>
    <col min="12018" max="12018" width="6.28515625" customWidth="1"/>
    <col min="12019" max="12019" width="4.85546875" customWidth="1"/>
    <col min="12020" max="12020" width="5" bestFit="1" customWidth="1"/>
    <col min="12021" max="12021" width="2.42578125" customWidth="1"/>
    <col min="12022" max="12022" width="7.7109375" customWidth="1"/>
    <col min="12023" max="12023" width="6.7109375" customWidth="1"/>
    <col min="12024" max="12024" width="9" customWidth="1"/>
    <col min="12025" max="12025" width="7.140625" customWidth="1"/>
    <col min="12026" max="12026" width="7.5703125" customWidth="1"/>
    <col min="12027" max="12027" width="6.7109375" customWidth="1"/>
    <col min="12028" max="12028" width="5.7109375" customWidth="1"/>
    <col min="12029" max="12029" width="6.85546875" customWidth="1"/>
    <col min="12030" max="12031" width="6.7109375" customWidth="1"/>
    <col min="12032" max="12032" width="6.140625" customWidth="1"/>
    <col min="12033" max="12033" width="4.7109375" customWidth="1"/>
    <col min="12034" max="12034" width="1.85546875" customWidth="1"/>
    <col min="12035" max="12035" width="5.7109375" customWidth="1"/>
    <col min="12036" max="12036" width="6.42578125" customWidth="1"/>
    <col min="12037" max="12037" width="7.42578125" customWidth="1"/>
    <col min="12038" max="12039" width="5.85546875" customWidth="1"/>
    <col min="12040" max="12044" width="3" customWidth="1"/>
    <col min="12045" max="12045" width="6" bestFit="1" customWidth="1"/>
    <col min="12268" max="12268" width="2.5703125" customWidth="1"/>
    <col min="12274" max="12274" width="6.28515625" customWidth="1"/>
    <col min="12275" max="12275" width="4.85546875" customWidth="1"/>
    <col min="12276" max="12276" width="5" bestFit="1" customWidth="1"/>
    <col min="12277" max="12277" width="2.42578125" customWidth="1"/>
    <col min="12278" max="12278" width="7.7109375" customWidth="1"/>
    <col min="12279" max="12279" width="6.7109375" customWidth="1"/>
    <col min="12280" max="12280" width="9" customWidth="1"/>
    <col min="12281" max="12281" width="7.140625" customWidth="1"/>
    <col min="12282" max="12282" width="7.5703125" customWidth="1"/>
    <col min="12283" max="12283" width="6.7109375" customWidth="1"/>
    <col min="12284" max="12284" width="5.7109375" customWidth="1"/>
    <col min="12285" max="12285" width="6.85546875" customWidth="1"/>
    <col min="12286" max="12287" width="6.7109375" customWidth="1"/>
    <col min="12288" max="12288" width="6.140625" customWidth="1"/>
    <col min="12289" max="12289" width="4.7109375" customWidth="1"/>
    <col min="12290" max="12290" width="1.85546875" customWidth="1"/>
    <col min="12291" max="12291" width="5.7109375" customWidth="1"/>
    <col min="12292" max="12292" width="6.42578125" customWidth="1"/>
    <col min="12293" max="12293" width="7.42578125" customWidth="1"/>
    <col min="12294" max="12295" width="5.85546875" customWidth="1"/>
    <col min="12296" max="12300" width="3" customWidth="1"/>
    <col min="12301" max="12301" width="6" bestFit="1" customWidth="1"/>
    <col min="12524" max="12524" width="2.5703125" customWidth="1"/>
    <col min="12530" max="12530" width="6.28515625" customWidth="1"/>
    <col min="12531" max="12531" width="4.85546875" customWidth="1"/>
    <col min="12532" max="12532" width="5" bestFit="1" customWidth="1"/>
    <col min="12533" max="12533" width="2.42578125" customWidth="1"/>
    <col min="12534" max="12534" width="7.7109375" customWidth="1"/>
    <col min="12535" max="12535" width="6.7109375" customWidth="1"/>
    <col min="12536" max="12536" width="9" customWidth="1"/>
    <col min="12537" max="12537" width="7.140625" customWidth="1"/>
    <col min="12538" max="12538" width="7.5703125" customWidth="1"/>
    <col min="12539" max="12539" width="6.7109375" customWidth="1"/>
    <col min="12540" max="12540" width="5.7109375" customWidth="1"/>
    <col min="12541" max="12541" width="6.85546875" customWidth="1"/>
    <col min="12542" max="12543" width="6.7109375" customWidth="1"/>
    <col min="12544" max="12544" width="6.140625" customWidth="1"/>
    <col min="12545" max="12545" width="4.7109375" customWidth="1"/>
    <col min="12546" max="12546" width="1.85546875" customWidth="1"/>
    <col min="12547" max="12547" width="5.7109375" customWidth="1"/>
    <col min="12548" max="12548" width="6.42578125" customWidth="1"/>
    <col min="12549" max="12549" width="7.42578125" customWidth="1"/>
    <col min="12550" max="12551" width="5.85546875" customWidth="1"/>
    <col min="12552" max="12556" width="3" customWidth="1"/>
    <col min="12557" max="12557" width="6" bestFit="1" customWidth="1"/>
    <col min="12780" max="12780" width="2.5703125" customWidth="1"/>
    <col min="12786" max="12786" width="6.28515625" customWidth="1"/>
    <col min="12787" max="12787" width="4.85546875" customWidth="1"/>
    <col min="12788" max="12788" width="5" bestFit="1" customWidth="1"/>
    <col min="12789" max="12789" width="2.42578125" customWidth="1"/>
    <col min="12790" max="12790" width="7.7109375" customWidth="1"/>
    <col min="12791" max="12791" width="6.7109375" customWidth="1"/>
    <col min="12792" max="12792" width="9" customWidth="1"/>
    <col min="12793" max="12793" width="7.140625" customWidth="1"/>
    <col min="12794" max="12794" width="7.5703125" customWidth="1"/>
    <col min="12795" max="12795" width="6.7109375" customWidth="1"/>
    <col min="12796" max="12796" width="5.7109375" customWidth="1"/>
    <col min="12797" max="12797" width="6.85546875" customWidth="1"/>
    <col min="12798" max="12799" width="6.7109375" customWidth="1"/>
    <col min="12800" max="12800" width="6.140625" customWidth="1"/>
    <col min="12801" max="12801" width="4.7109375" customWidth="1"/>
    <col min="12802" max="12802" width="1.85546875" customWidth="1"/>
    <col min="12803" max="12803" width="5.7109375" customWidth="1"/>
    <col min="12804" max="12804" width="6.42578125" customWidth="1"/>
    <col min="12805" max="12805" width="7.42578125" customWidth="1"/>
    <col min="12806" max="12807" width="5.85546875" customWidth="1"/>
    <col min="12808" max="12812" width="3" customWidth="1"/>
    <col min="12813" max="12813" width="6" bestFit="1" customWidth="1"/>
    <col min="13036" max="13036" width="2.5703125" customWidth="1"/>
    <col min="13042" max="13042" width="6.28515625" customWidth="1"/>
    <col min="13043" max="13043" width="4.85546875" customWidth="1"/>
    <col min="13044" max="13044" width="5" bestFit="1" customWidth="1"/>
    <col min="13045" max="13045" width="2.42578125" customWidth="1"/>
    <col min="13046" max="13046" width="7.7109375" customWidth="1"/>
    <col min="13047" max="13047" width="6.7109375" customWidth="1"/>
    <col min="13048" max="13048" width="9" customWidth="1"/>
    <col min="13049" max="13049" width="7.140625" customWidth="1"/>
    <col min="13050" max="13050" width="7.5703125" customWidth="1"/>
    <col min="13051" max="13051" width="6.7109375" customWidth="1"/>
    <col min="13052" max="13052" width="5.7109375" customWidth="1"/>
    <col min="13053" max="13053" width="6.85546875" customWidth="1"/>
    <col min="13054" max="13055" width="6.7109375" customWidth="1"/>
    <col min="13056" max="13056" width="6.140625" customWidth="1"/>
    <col min="13057" max="13057" width="4.7109375" customWidth="1"/>
    <col min="13058" max="13058" width="1.85546875" customWidth="1"/>
    <col min="13059" max="13059" width="5.7109375" customWidth="1"/>
    <col min="13060" max="13060" width="6.42578125" customWidth="1"/>
    <col min="13061" max="13061" width="7.42578125" customWidth="1"/>
    <col min="13062" max="13063" width="5.85546875" customWidth="1"/>
    <col min="13064" max="13068" width="3" customWidth="1"/>
    <col min="13069" max="13069" width="6" bestFit="1" customWidth="1"/>
    <col min="13292" max="13292" width="2.5703125" customWidth="1"/>
    <col min="13298" max="13298" width="6.28515625" customWidth="1"/>
    <col min="13299" max="13299" width="4.85546875" customWidth="1"/>
    <col min="13300" max="13300" width="5" bestFit="1" customWidth="1"/>
    <col min="13301" max="13301" width="2.42578125" customWidth="1"/>
    <col min="13302" max="13302" width="7.7109375" customWidth="1"/>
    <col min="13303" max="13303" width="6.7109375" customWidth="1"/>
    <col min="13304" max="13304" width="9" customWidth="1"/>
    <col min="13305" max="13305" width="7.140625" customWidth="1"/>
    <col min="13306" max="13306" width="7.5703125" customWidth="1"/>
    <col min="13307" max="13307" width="6.7109375" customWidth="1"/>
    <col min="13308" max="13308" width="5.7109375" customWidth="1"/>
    <col min="13309" max="13309" width="6.85546875" customWidth="1"/>
    <col min="13310" max="13311" width="6.7109375" customWidth="1"/>
    <col min="13312" max="13312" width="6.140625" customWidth="1"/>
    <col min="13313" max="13313" width="4.7109375" customWidth="1"/>
    <col min="13314" max="13314" width="1.85546875" customWidth="1"/>
    <col min="13315" max="13315" width="5.7109375" customWidth="1"/>
    <col min="13316" max="13316" width="6.42578125" customWidth="1"/>
    <col min="13317" max="13317" width="7.42578125" customWidth="1"/>
    <col min="13318" max="13319" width="5.85546875" customWidth="1"/>
    <col min="13320" max="13324" width="3" customWidth="1"/>
    <col min="13325" max="13325" width="6" bestFit="1" customWidth="1"/>
    <col min="13548" max="13548" width="2.5703125" customWidth="1"/>
    <col min="13554" max="13554" width="6.28515625" customWidth="1"/>
    <col min="13555" max="13555" width="4.85546875" customWidth="1"/>
    <col min="13556" max="13556" width="5" bestFit="1" customWidth="1"/>
    <col min="13557" max="13557" width="2.42578125" customWidth="1"/>
    <col min="13558" max="13558" width="7.7109375" customWidth="1"/>
    <col min="13559" max="13559" width="6.7109375" customWidth="1"/>
    <col min="13560" max="13560" width="9" customWidth="1"/>
    <col min="13561" max="13561" width="7.140625" customWidth="1"/>
    <col min="13562" max="13562" width="7.5703125" customWidth="1"/>
    <col min="13563" max="13563" width="6.7109375" customWidth="1"/>
    <col min="13564" max="13564" width="5.7109375" customWidth="1"/>
    <col min="13565" max="13565" width="6.85546875" customWidth="1"/>
    <col min="13566" max="13567" width="6.7109375" customWidth="1"/>
    <col min="13568" max="13568" width="6.140625" customWidth="1"/>
    <col min="13569" max="13569" width="4.7109375" customWidth="1"/>
    <col min="13570" max="13570" width="1.85546875" customWidth="1"/>
    <col min="13571" max="13571" width="5.7109375" customWidth="1"/>
    <col min="13572" max="13572" width="6.42578125" customWidth="1"/>
    <col min="13573" max="13573" width="7.42578125" customWidth="1"/>
    <col min="13574" max="13575" width="5.85546875" customWidth="1"/>
    <col min="13576" max="13580" width="3" customWidth="1"/>
    <col min="13581" max="13581" width="6" bestFit="1" customWidth="1"/>
    <col min="13804" max="13804" width="2.5703125" customWidth="1"/>
    <col min="13810" max="13810" width="6.28515625" customWidth="1"/>
    <col min="13811" max="13811" width="4.85546875" customWidth="1"/>
    <col min="13812" max="13812" width="5" bestFit="1" customWidth="1"/>
    <col min="13813" max="13813" width="2.42578125" customWidth="1"/>
    <col min="13814" max="13814" width="7.7109375" customWidth="1"/>
    <col min="13815" max="13815" width="6.7109375" customWidth="1"/>
    <col min="13816" max="13816" width="9" customWidth="1"/>
    <col min="13817" max="13817" width="7.140625" customWidth="1"/>
    <col min="13818" max="13818" width="7.5703125" customWidth="1"/>
    <col min="13819" max="13819" width="6.7109375" customWidth="1"/>
    <col min="13820" max="13820" width="5.7109375" customWidth="1"/>
    <col min="13821" max="13821" width="6.85546875" customWidth="1"/>
    <col min="13822" max="13823" width="6.7109375" customWidth="1"/>
    <col min="13824" max="13824" width="6.140625" customWidth="1"/>
    <col min="13825" max="13825" width="4.7109375" customWidth="1"/>
    <col min="13826" max="13826" width="1.85546875" customWidth="1"/>
    <col min="13827" max="13827" width="5.7109375" customWidth="1"/>
    <col min="13828" max="13828" width="6.42578125" customWidth="1"/>
    <col min="13829" max="13829" width="7.42578125" customWidth="1"/>
    <col min="13830" max="13831" width="5.85546875" customWidth="1"/>
    <col min="13832" max="13836" width="3" customWidth="1"/>
    <col min="13837" max="13837" width="6" bestFit="1" customWidth="1"/>
    <col min="14060" max="14060" width="2.5703125" customWidth="1"/>
    <col min="14066" max="14066" width="6.28515625" customWidth="1"/>
    <col min="14067" max="14067" width="4.85546875" customWidth="1"/>
    <col min="14068" max="14068" width="5" bestFit="1" customWidth="1"/>
    <col min="14069" max="14069" width="2.42578125" customWidth="1"/>
    <col min="14070" max="14070" width="7.7109375" customWidth="1"/>
    <col min="14071" max="14071" width="6.7109375" customWidth="1"/>
    <col min="14072" max="14072" width="9" customWidth="1"/>
    <col min="14073" max="14073" width="7.140625" customWidth="1"/>
    <col min="14074" max="14074" width="7.5703125" customWidth="1"/>
    <col min="14075" max="14075" width="6.7109375" customWidth="1"/>
    <col min="14076" max="14076" width="5.7109375" customWidth="1"/>
    <col min="14077" max="14077" width="6.85546875" customWidth="1"/>
    <col min="14078" max="14079" width="6.7109375" customWidth="1"/>
    <col min="14080" max="14080" width="6.140625" customWidth="1"/>
    <col min="14081" max="14081" width="4.7109375" customWidth="1"/>
    <col min="14082" max="14082" width="1.85546875" customWidth="1"/>
    <col min="14083" max="14083" width="5.7109375" customWidth="1"/>
    <col min="14084" max="14084" width="6.42578125" customWidth="1"/>
    <col min="14085" max="14085" width="7.42578125" customWidth="1"/>
    <col min="14086" max="14087" width="5.85546875" customWidth="1"/>
    <col min="14088" max="14092" width="3" customWidth="1"/>
    <col min="14093" max="14093" width="6" bestFit="1" customWidth="1"/>
    <col min="14316" max="14316" width="2.5703125" customWidth="1"/>
    <col min="14322" max="14322" width="6.28515625" customWidth="1"/>
    <col min="14323" max="14323" width="4.85546875" customWidth="1"/>
    <col min="14324" max="14324" width="5" bestFit="1" customWidth="1"/>
    <col min="14325" max="14325" width="2.42578125" customWidth="1"/>
    <col min="14326" max="14326" width="7.7109375" customWidth="1"/>
    <col min="14327" max="14327" width="6.7109375" customWidth="1"/>
    <col min="14328" max="14328" width="9" customWidth="1"/>
    <col min="14329" max="14329" width="7.140625" customWidth="1"/>
    <col min="14330" max="14330" width="7.5703125" customWidth="1"/>
    <col min="14331" max="14331" width="6.7109375" customWidth="1"/>
    <col min="14332" max="14332" width="5.7109375" customWidth="1"/>
    <col min="14333" max="14333" width="6.85546875" customWidth="1"/>
    <col min="14334" max="14335" width="6.7109375" customWidth="1"/>
    <col min="14336" max="14336" width="6.140625" customWidth="1"/>
    <col min="14337" max="14337" width="4.7109375" customWidth="1"/>
    <col min="14338" max="14338" width="1.85546875" customWidth="1"/>
    <col min="14339" max="14339" width="5.7109375" customWidth="1"/>
    <col min="14340" max="14340" width="6.42578125" customWidth="1"/>
    <col min="14341" max="14341" width="7.42578125" customWidth="1"/>
    <col min="14342" max="14343" width="5.85546875" customWidth="1"/>
    <col min="14344" max="14348" width="3" customWidth="1"/>
    <col min="14349" max="14349" width="6" bestFit="1" customWidth="1"/>
    <col min="14572" max="14572" width="2.5703125" customWidth="1"/>
    <col min="14578" max="14578" width="6.28515625" customWidth="1"/>
    <col min="14579" max="14579" width="4.85546875" customWidth="1"/>
    <col min="14580" max="14580" width="5" bestFit="1" customWidth="1"/>
    <col min="14581" max="14581" width="2.42578125" customWidth="1"/>
    <col min="14582" max="14582" width="7.7109375" customWidth="1"/>
    <col min="14583" max="14583" width="6.7109375" customWidth="1"/>
    <col min="14584" max="14584" width="9" customWidth="1"/>
    <col min="14585" max="14585" width="7.140625" customWidth="1"/>
    <col min="14586" max="14586" width="7.5703125" customWidth="1"/>
    <col min="14587" max="14587" width="6.7109375" customWidth="1"/>
    <col min="14588" max="14588" width="5.7109375" customWidth="1"/>
    <col min="14589" max="14589" width="6.85546875" customWidth="1"/>
    <col min="14590" max="14591" width="6.7109375" customWidth="1"/>
    <col min="14592" max="14592" width="6.140625" customWidth="1"/>
    <col min="14593" max="14593" width="4.7109375" customWidth="1"/>
    <col min="14594" max="14594" width="1.85546875" customWidth="1"/>
    <col min="14595" max="14595" width="5.7109375" customWidth="1"/>
    <col min="14596" max="14596" width="6.42578125" customWidth="1"/>
    <col min="14597" max="14597" width="7.42578125" customWidth="1"/>
    <col min="14598" max="14599" width="5.85546875" customWidth="1"/>
    <col min="14600" max="14604" width="3" customWidth="1"/>
    <col min="14605" max="14605" width="6" bestFit="1" customWidth="1"/>
    <col min="14828" max="14828" width="2.5703125" customWidth="1"/>
    <col min="14834" max="14834" width="6.28515625" customWidth="1"/>
    <col min="14835" max="14835" width="4.85546875" customWidth="1"/>
    <col min="14836" max="14836" width="5" bestFit="1" customWidth="1"/>
    <col min="14837" max="14837" width="2.42578125" customWidth="1"/>
    <col min="14838" max="14838" width="7.7109375" customWidth="1"/>
    <col min="14839" max="14839" width="6.7109375" customWidth="1"/>
    <col min="14840" max="14840" width="9" customWidth="1"/>
    <col min="14841" max="14841" width="7.140625" customWidth="1"/>
    <col min="14842" max="14842" width="7.5703125" customWidth="1"/>
    <col min="14843" max="14843" width="6.7109375" customWidth="1"/>
    <col min="14844" max="14844" width="5.7109375" customWidth="1"/>
    <col min="14845" max="14845" width="6.85546875" customWidth="1"/>
    <col min="14846" max="14847" width="6.7109375" customWidth="1"/>
    <col min="14848" max="14848" width="6.140625" customWidth="1"/>
    <col min="14849" max="14849" width="4.7109375" customWidth="1"/>
    <col min="14850" max="14850" width="1.85546875" customWidth="1"/>
    <col min="14851" max="14851" width="5.7109375" customWidth="1"/>
    <col min="14852" max="14852" width="6.42578125" customWidth="1"/>
    <col min="14853" max="14853" width="7.42578125" customWidth="1"/>
    <col min="14854" max="14855" width="5.85546875" customWidth="1"/>
    <col min="14856" max="14860" width="3" customWidth="1"/>
    <col min="14861" max="14861" width="6" bestFit="1" customWidth="1"/>
    <col min="15084" max="15084" width="2.5703125" customWidth="1"/>
    <col min="15090" max="15090" width="6.28515625" customWidth="1"/>
    <col min="15091" max="15091" width="4.85546875" customWidth="1"/>
    <col min="15092" max="15092" width="5" bestFit="1" customWidth="1"/>
    <col min="15093" max="15093" width="2.42578125" customWidth="1"/>
    <col min="15094" max="15094" width="7.7109375" customWidth="1"/>
    <col min="15095" max="15095" width="6.7109375" customWidth="1"/>
    <col min="15096" max="15096" width="9" customWidth="1"/>
    <col min="15097" max="15097" width="7.140625" customWidth="1"/>
    <col min="15098" max="15098" width="7.5703125" customWidth="1"/>
    <col min="15099" max="15099" width="6.7109375" customWidth="1"/>
    <col min="15100" max="15100" width="5.7109375" customWidth="1"/>
    <col min="15101" max="15101" width="6.85546875" customWidth="1"/>
    <col min="15102" max="15103" width="6.7109375" customWidth="1"/>
    <col min="15104" max="15104" width="6.140625" customWidth="1"/>
    <col min="15105" max="15105" width="4.7109375" customWidth="1"/>
    <col min="15106" max="15106" width="1.85546875" customWidth="1"/>
    <col min="15107" max="15107" width="5.7109375" customWidth="1"/>
    <col min="15108" max="15108" width="6.42578125" customWidth="1"/>
    <col min="15109" max="15109" width="7.42578125" customWidth="1"/>
    <col min="15110" max="15111" width="5.85546875" customWidth="1"/>
    <col min="15112" max="15116" width="3" customWidth="1"/>
    <col min="15117" max="15117" width="6" bestFit="1" customWidth="1"/>
    <col min="15340" max="15340" width="2.5703125" customWidth="1"/>
    <col min="15346" max="15346" width="6.28515625" customWidth="1"/>
    <col min="15347" max="15347" width="4.85546875" customWidth="1"/>
    <col min="15348" max="15348" width="5" bestFit="1" customWidth="1"/>
    <col min="15349" max="15349" width="2.42578125" customWidth="1"/>
    <col min="15350" max="15350" width="7.7109375" customWidth="1"/>
    <col min="15351" max="15351" width="6.7109375" customWidth="1"/>
    <col min="15352" max="15352" width="9" customWidth="1"/>
    <col min="15353" max="15353" width="7.140625" customWidth="1"/>
    <col min="15354" max="15354" width="7.5703125" customWidth="1"/>
    <col min="15355" max="15355" width="6.7109375" customWidth="1"/>
    <col min="15356" max="15356" width="5.7109375" customWidth="1"/>
    <col min="15357" max="15357" width="6.85546875" customWidth="1"/>
    <col min="15358" max="15359" width="6.7109375" customWidth="1"/>
    <col min="15360" max="15360" width="6.140625" customWidth="1"/>
    <col min="15361" max="15361" width="4.7109375" customWidth="1"/>
    <col min="15362" max="15362" width="1.85546875" customWidth="1"/>
    <col min="15363" max="15363" width="5.7109375" customWidth="1"/>
    <col min="15364" max="15364" width="6.42578125" customWidth="1"/>
    <col min="15365" max="15365" width="7.42578125" customWidth="1"/>
    <col min="15366" max="15367" width="5.85546875" customWidth="1"/>
    <col min="15368" max="15372" width="3" customWidth="1"/>
    <col min="15373" max="15373" width="6" bestFit="1" customWidth="1"/>
    <col min="15596" max="15596" width="2.5703125" customWidth="1"/>
    <col min="15602" max="15602" width="6.28515625" customWidth="1"/>
    <col min="15603" max="15603" width="4.85546875" customWidth="1"/>
    <col min="15604" max="15604" width="5" bestFit="1" customWidth="1"/>
    <col min="15605" max="15605" width="2.42578125" customWidth="1"/>
    <col min="15606" max="15606" width="7.7109375" customWidth="1"/>
    <col min="15607" max="15607" width="6.7109375" customWidth="1"/>
    <col min="15608" max="15608" width="9" customWidth="1"/>
    <col min="15609" max="15609" width="7.140625" customWidth="1"/>
    <col min="15610" max="15610" width="7.5703125" customWidth="1"/>
    <col min="15611" max="15611" width="6.7109375" customWidth="1"/>
    <col min="15612" max="15612" width="5.7109375" customWidth="1"/>
    <col min="15613" max="15613" width="6.85546875" customWidth="1"/>
    <col min="15614" max="15615" width="6.7109375" customWidth="1"/>
    <col min="15616" max="15616" width="6.140625" customWidth="1"/>
    <col min="15617" max="15617" width="4.7109375" customWidth="1"/>
    <col min="15618" max="15618" width="1.85546875" customWidth="1"/>
    <col min="15619" max="15619" width="5.7109375" customWidth="1"/>
    <col min="15620" max="15620" width="6.42578125" customWidth="1"/>
    <col min="15621" max="15621" width="7.42578125" customWidth="1"/>
    <col min="15622" max="15623" width="5.85546875" customWidth="1"/>
    <col min="15624" max="15628" width="3" customWidth="1"/>
    <col min="15629" max="15629" width="6" bestFit="1" customWidth="1"/>
    <col min="15852" max="15852" width="2.5703125" customWidth="1"/>
    <col min="15858" max="15858" width="6.28515625" customWidth="1"/>
    <col min="15859" max="15859" width="4.85546875" customWidth="1"/>
    <col min="15860" max="15860" width="5" bestFit="1" customWidth="1"/>
    <col min="15861" max="15861" width="2.42578125" customWidth="1"/>
    <col min="15862" max="15862" width="7.7109375" customWidth="1"/>
    <col min="15863" max="15863" width="6.7109375" customWidth="1"/>
    <col min="15864" max="15864" width="9" customWidth="1"/>
    <col min="15865" max="15865" width="7.140625" customWidth="1"/>
    <col min="15866" max="15866" width="7.5703125" customWidth="1"/>
    <col min="15867" max="15867" width="6.7109375" customWidth="1"/>
    <col min="15868" max="15868" width="5.7109375" customWidth="1"/>
    <col min="15869" max="15869" width="6.85546875" customWidth="1"/>
    <col min="15870" max="15871" width="6.7109375" customWidth="1"/>
    <col min="15872" max="15872" width="6.140625" customWidth="1"/>
    <col min="15873" max="15873" width="4.7109375" customWidth="1"/>
    <col min="15874" max="15874" width="1.85546875" customWidth="1"/>
    <col min="15875" max="15875" width="5.7109375" customWidth="1"/>
    <col min="15876" max="15876" width="6.42578125" customWidth="1"/>
    <col min="15877" max="15877" width="7.42578125" customWidth="1"/>
    <col min="15878" max="15879" width="5.85546875" customWidth="1"/>
    <col min="15880" max="15884" width="3" customWidth="1"/>
    <col min="15885" max="15885" width="6" bestFit="1" customWidth="1"/>
    <col min="16108" max="16108" width="2.5703125" customWidth="1"/>
    <col min="16114" max="16114" width="6.28515625" customWidth="1"/>
    <col min="16115" max="16115" width="4.85546875" customWidth="1"/>
    <col min="16116" max="16116" width="5" bestFit="1" customWidth="1"/>
    <col min="16117" max="16117" width="2.42578125" customWidth="1"/>
    <col min="16118" max="16118" width="7.7109375" customWidth="1"/>
    <col min="16119" max="16119" width="6.7109375" customWidth="1"/>
    <col min="16120" max="16120" width="9" customWidth="1"/>
    <col min="16121" max="16121" width="7.140625" customWidth="1"/>
    <col min="16122" max="16122" width="7.5703125" customWidth="1"/>
    <col min="16123" max="16123" width="6.7109375" customWidth="1"/>
    <col min="16124" max="16124" width="5.7109375" customWidth="1"/>
    <col min="16125" max="16125" width="6.85546875" customWidth="1"/>
    <col min="16126" max="16127" width="6.7109375" customWidth="1"/>
    <col min="16128" max="16128" width="6.140625" customWidth="1"/>
    <col min="16129" max="16129" width="4.7109375" customWidth="1"/>
    <col min="16130" max="16130" width="1.85546875" customWidth="1"/>
    <col min="16131" max="16131" width="5.7109375" customWidth="1"/>
    <col min="16132" max="16132" width="6.42578125" customWidth="1"/>
    <col min="16133" max="16133" width="7.42578125" customWidth="1"/>
    <col min="16134" max="16135" width="5.85546875" customWidth="1"/>
    <col min="16136" max="16140" width="3" customWidth="1"/>
    <col min="16141" max="16141" width="6" bestFit="1" customWidth="1"/>
  </cols>
  <sheetData>
    <row r="1" spans="2:14" ht="19.5" x14ac:dyDescent="0.3">
      <c r="B1" s="2"/>
    </row>
    <row r="2" spans="2:14" ht="15.75" thickBot="1" x14ac:dyDescent="0.3">
      <c r="B2" s="51"/>
      <c r="C2" s="51"/>
      <c r="D2" s="1"/>
      <c r="E2" s="53"/>
      <c r="F2" s="53"/>
      <c r="G2" s="53"/>
      <c r="H2" s="53"/>
      <c r="I2" s="53"/>
      <c r="J2" s="53"/>
      <c r="K2" s="52"/>
      <c r="L2" s="52"/>
      <c r="M2" s="52"/>
      <c r="N2" s="52"/>
    </row>
    <row r="3" spans="2:14" ht="15.75" thickBot="1" x14ac:dyDescent="0.3">
      <c r="B3" s="159" t="s">
        <v>69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1"/>
    </row>
    <row r="4" spans="2:14" ht="15.75" thickBot="1" x14ac:dyDescent="0.3">
      <c r="B4" s="49"/>
      <c r="C4" s="49"/>
      <c r="D4" s="7"/>
      <c r="E4" s="50"/>
      <c r="F4" s="50"/>
      <c r="G4" s="50"/>
      <c r="H4" s="50"/>
      <c r="I4" s="50"/>
      <c r="J4" s="50"/>
      <c r="K4" s="49"/>
      <c r="L4" s="49"/>
      <c r="M4" s="49"/>
      <c r="N4" s="49"/>
    </row>
    <row r="5" spans="2:14" ht="15.75" customHeight="1" thickBot="1" x14ac:dyDescent="0.3">
      <c r="B5" s="65" t="str">
        <f>'Por categorías 31_05_2023'!B5:J5</f>
        <v>ÚLTIMO DÍA DEL MES DEL QUE CORRESPONDEN LOS DATOS: 31.05.2023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</row>
    <row r="6" spans="2:14" ht="15.75" thickBot="1" x14ac:dyDescent="0.3"/>
    <row r="7" spans="2:14" ht="15.75" customHeight="1" thickTop="1" x14ac:dyDescent="0.25">
      <c r="B7" s="162"/>
      <c r="C7" s="165"/>
      <c r="D7" s="166"/>
      <c r="E7" s="150" t="s">
        <v>70</v>
      </c>
      <c r="F7" s="151"/>
      <c r="G7" s="151"/>
      <c r="H7" s="151"/>
      <c r="I7" s="151"/>
      <c r="J7" s="151"/>
      <c r="K7" s="151"/>
      <c r="L7" s="151"/>
      <c r="M7" s="151"/>
      <c r="N7" s="152"/>
    </row>
    <row r="8" spans="2:14" x14ac:dyDescent="0.25">
      <c r="B8" s="163"/>
      <c r="C8" s="167"/>
      <c r="D8" s="168"/>
      <c r="E8" s="153"/>
      <c r="F8" s="154"/>
      <c r="G8" s="154"/>
      <c r="H8" s="154"/>
      <c r="I8" s="154"/>
      <c r="J8" s="154"/>
      <c r="K8" s="154"/>
      <c r="L8" s="154"/>
      <c r="M8" s="154"/>
      <c r="N8" s="155"/>
    </row>
    <row r="9" spans="2:14" x14ac:dyDescent="0.25">
      <c r="B9" s="163"/>
      <c r="C9" s="167"/>
      <c r="D9" s="168"/>
      <c r="E9" s="153"/>
      <c r="F9" s="154"/>
      <c r="G9" s="154"/>
      <c r="H9" s="154"/>
      <c r="I9" s="154"/>
      <c r="J9" s="154"/>
      <c r="K9" s="154"/>
      <c r="L9" s="154"/>
      <c r="M9" s="154"/>
      <c r="N9" s="155"/>
    </row>
    <row r="10" spans="2:14" ht="15.75" thickBot="1" x14ac:dyDescent="0.3">
      <c r="B10" s="163"/>
      <c r="C10" s="167"/>
      <c r="D10" s="168"/>
      <c r="E10" s="156"/>
      <c r="F10" s="157"/>
      <c r="G10" s="157"/>
      <c r="H10" s="157"/>
      <c r="I10" s="157"/>
      <c r="J10" s="157"/>
      <c r="K10" s="157"/>
      <c r="L10" s="157"/>
      <c r="M10" s="157"/>
      <c r="N10" s="158"/>
    </row>
    <row r="11" spans="2:14" ht="25.5" customHeight="1" x14ac:dyDescent="0.25">
      <c r="B11" s="163"/>
      <c r="C11" s="167"/>
      <c r="D11" s="168"/>
      <c r="E11" s="171" t="s">
        <v>81</v>
      </c>
      <c r="F11" s="146"/>
      <c r="G11" s="146" t="s">
        <v>82</v>
      </c>
      <c r="H11" s="146"/>
      <c r="I11" s="146" t="s">
        <v>83</v>
      </c>
      <c r="J11" s="146"/>
      <c r="K11" s="146" t="s">
        <v>84</v>
      </c>
      <c r="L11" s="146" t="s">
        <v>85</v>
      </c>
      <c r="M11" s="146" t="s">
        <v>72</v>
      </c>
      <c r="N11" s="148" t="s">
        <v>71</v>
      </c>
    </row>
    <row r="12" spans="2:14" ht="15.75" thickBot="1" x14ac:dyDescent="0.3">
      <c r="B12" s="164"/>
      <c r="C12" s="169"/>
      <c r="D12" s="170"/>
      <c r="E12" s="172"/>
      <c r="F12" s="147"/>
      <c r="G12" s="147" t="s">
        <v>0</v>
      </c>
      <c r="H12" s="147" t="s">
        <v>1</v>
      </c>
      <c r="I12" s="147" t="s">
        <v>0</v>
      </c>
      <c r="J12" s="147" t="s">
        <v>1</v>
      </c>
      <c r="K12" s="147"/>
      <c r="L12" s="147"/>
      <c r="M12" s="147"/>
      <c r="N12" s="149"/>
    </row>
    <row r="13" spans="2:14" ht="15.6" customHeight="1" thickBot="1" x14ac:dyDescent="0.3">
      <c r="B13" s="140" t="s">
        <v>2</v>
      </c>
      <c r="C13" s="132" t="s">
        <v>3</v>
      </c>
      <c r="D13" s="133"/>
      <c r="E13" s="134">
        <v>12939</v>
      </c>
      <c r="F13" s="135"/>
      <c r="G13" s="135">
        <v>5876</v>
      </c>
      <c r="H13" s="135"/>
      <c r="I13" s="135">
        <v>1283</v>
      </c>
      <c r="J13" s="135"/>
      <c r="K13" s="8">
        <v>194</v>
      </c>
      <c r="L13" s="8">
        <v>261</v>
      </c>
      <c r="M13" s="20">
        <f t="shared" ref="M13:M44" si="0">SUM(E13:L13)</f>
        <v>20553</v>
      </c>
      <c r="N13" s="144">
        <f>SUM(M13:M20)</f>
        <v>293607</v>
      </c>
    </row>
    <row r="14" spans="2:14" ht="15.75" thickBot="1" x14ac:dyDescent="0.3">
      <c r="B14" s="139"/>
      <c r="C14" s="132" t="s">
        <v>4</v>
      </c>
      <c r="D14" s="133"/>
      <c r="E14" s="134">
        <v>29503</v>
      </c>
      <c r="F14" s="135"/>
      <c r="G14" s="135">
        <v>8792</v>
      </c>
      <c r="H14" s="135"/>
      <c r="I14" s="135">
        <v>1599</v>
      </c>
      <c r="J14" s="135"/>
      <c r="K14" s="8">
        <v>718</v>
      </c>
      <c r="L14" s="8">
        <v>632</v>
      </c>
      <c r="M14" s="20">
        <f t="shared" si="0"/>
        <v>41244</v>
      </c>
      <c r="N14" s="145"/>
    </row>
    <row r="15" spans="2:14" ht="15.75" thickBot="1" x14ac:dyDescent="0.3">
      <c r="B15" s="139"/>
      <c r="C15" s="132" t="s">
        <v>5</v>
      </c>
      <c r="D15" s="133"/>
      <c r="E15" s="134">
        <v>21167</v>
      </c>
      <c r="F15" s="135"/>
      <c r="G15" s="135">
        <v>6427</v>
      </c>
      <c r="H15" s="135"/>
      <c r="I15" s="135">
        <v>1977</v>
      </c>
      <c r="J15" s="135"/>
      <c r="K15" s="8">
        <v>623</v>
      </c>
      <c r="L15" s="8">
        <v>515</v>
      </c>
      <c r="M15" s="20">
        <f t="shared" si="0"/>
        <v>30709</v>
      </c>
      <c r="N15" s="145"/>
    </row>
    <row r="16" spans="2:14" ht="15.75" thickBot="1" x14ac:dyDescent="0.3">
      <c r="B16" s="139"/>
      <c r="C16" s="132" t="s">
        <v>6</v>
      </c>
      <c r="D16" s="133"/>
      <c r="E16" s="134">
        <v>24534</v>
      </c>
      <c r="F16" s="135"/>
      <c r="G16" s="135">
        <v>7563</v>
      </c>
      <c r="H16" s="135"/>
      <c r="I16" s="135">
        <v>2812</v>
      </c>
      <c r="J16" s="135"/>
      <c r="K16" s="8">
        <v>527</v>
      </c>
      <c r="L16" s="8">
        <v>594</v>
      </c>
      <c r="M16" s="20">
        <f t="shared" si="0"/>
        <v>36030</v>
      </c>
      <c r="N16" s="145"/>
    </row>
    <row r="17" spans="2:14" ht="15.75" thickBot="1" x14ac:dyDescent="0.3">
      <c r="B17" s="139"/>
      <c r="C17" s="132" t="s">
        <v>7</v>
      </c>
      <c r="D17" s="133"/>
      <c r="E17" s="134">
        <v>12244</v>
      </c>
      <c r="F17" s="135"/>
      <c r="G17" s="135">
        <v>3414</v>
      </c>
      <c r="H17" s="135"/>
      <c r="I17" s="135">
        <v>896</v>
      </c>
      <c r="J17" s="135"/>
      <c r="K17" s="8">
        <v>209</v>
      </c>
      <c r="L17" s="8">
        <v>284</v>
      </c>
      <c r="M17" s="20">
        <f t="shared" si="0"/>
        <v>17047</v>
      </c>
      <c r="N17" s="145"/>
    </row>
    <row r="18" spans="2:14" ht="15.75" thickBot="1" x14ac:dyDescent="0.3">
      <c r="B18" s="139"/>
      <c r="C18" s="132" t="s">
        <v>8</v>
      </c>
      <c r="D18" s="133"/>
      <c r="E18" s="134">
        <v>25955</v>
      </c>
      <c r="F18" s="135"/>
      <c r="G18" s="135">
        <v>5777</v>
      </c>
      <c r="H18" s="135"/>
      <c r="I18" s="135">
        <v>2577</v>
      </c>
      <c r="J18" s="135"/>
      <c r="K18" s="8">
        <v>279</v>
      </c>
      <c r="L18" s="8">
        <v>608</v>
      </c>
      <c r="M18" s="20">
        <f t="shared" si="0"/>
        <v>35196</v>
      </c>
      <c r="N18" s="145"/>
    </row>
    <row r="19" spans="2:14" ht="15.75" thickBot="1" x14ac:dyDescent="0.3">
      <c r="B19" s="139"/>
      <c r="C19" s="132" t="s">
        <v>9</v>
      </c>
      <c r="D19" s="133"/>
      <c r="E19" s="134">
        <v>30469</v>
      </c>
      <c r="F19" s="135"/>
      <c r="G19" s="135">
        <v>10286</v>
      </c>
      <c r="H19" s="135"/>
      <c r="I19" s="135">
        <v>1790</v>
      </c>
      <c r="J19" s="135"/>
      <c r="K19" s="8">
        <v>497</v>
      </c>
      <c r="L19" s="8">
        <v>546</v>
      </c>
      <c r="M19" s="20">
        <f t="shared" si="0"/>
        <v>43588</v>
      </c>
      <c r="N19" s="145"/>
    </row>
    <row r="20" spans="2:14" ht="15.75" thickBot="1" x14ac:dyDescent="0.3">
      <c r="B20" s="138"/>
      <c r="C20" s="132" t="s">
        <v>10</v>
      </c>
      <c r="D20" s="133"/>
      <c r="E20" s="134">
        <v>46337</v>
      </c>
      <c r="F20" s="135"/>
      <c r="G20" s="135">
        <v>17286</v>
      </c>
      <c r="H20" s="135"/>
      <c r="I20" s="135">
        <v>3517</v>
      </c>
      <c r="J20" s="135"/>
      <c r="K20" s="8">
        <v>1042</v>
      </c>
      <c r="L20" s="8">
        <v>1058</v>
      </c>
      <c r="M20" s="20">
        <f t="shared" si="0"/>
        <v>69240</v>
      </c>
      <c r="N20" s="145"/>
    </row>
    <row r="21" spans="2:14" ht="15.75" thickBot="1" x14ac:dyDescent="0.3">
      <c r="B21" s="141" t="s">
        <v>11</v>
      </c>
      <c r="C21" s="121" t="s">
        <v>12</v>
      </c>
      <c r="D21" s="122"/>
      <c r="E21" s="123">
        <v>3859</v>
      </c>
      <c r="F21" s="124"/>
      <c r="G21" s="124">
        <v>1788</v>
      </c>
      <c r="H21" s="124"/>
      <c r="I21" s="124">
        <v>302</v>
      </c>
      <c r="J21" s="124"/>
      <c r="K21" s="9">
        <v>23</v>
      </c>
      <c r="L21" s="9">
        <v>110</v>
      </c>
      <c r="M21" s="21">
        <f t="shared" si="0"/>
        <v>6082</v>
      </c>
      <c r="N21" s="173">
        <f>SUM(M21:M23)</f>
        <v>39764</v>
      </c>
    </row>
    <row r="22" spans="2:14" ht="15.75" thickBot="1" x14ac:dyDescent="0.3">
      <c r="B22" s="142"/>
      <c r="C22" s="121" t="s">
        <v>13</v>
      </c>
      <c r="D22" s="122"/>
      <c r="E22" s="123">
        <v>2752</v>
      </c>
      <c r="F22" s="124"/>
      <c r="G22" s="124">
        <v>1183</v>
      </c>
      <c r="H22" s="124"/>
      <c r="I22" s="124">
        <v>389</v>
      </c>
      <c r="J22" s="124"/>
      <c r="K22" s="9">
        <v>26</v>
      </c>
      <c r="L22" s="9">
        <v>93</v>
      </c>
      <c r="M22" s="21">
        <f t="shared" si="0"/>
        <v>4443</v>
      </c>
      <c r="N22" s="174"/>
    </row>
    <row r="23" spans="2:14" ht="15.75" thickBot="1" x14ac:dyDescent="0.3">
      <c r="B23" s="143"/>
      <c r="C23" s="121" t="s">
        <v>14</v>
      </c>
      <c r="D23" s="122"/>
      <c r="E23" s="123">
        <v>18540</v>
      </c>
      <c r="F23" s="124"/>
      <c r="G23" s="124">
        <v>8222</v>
      </c>
      <c r="H23" s="124"/>
      <c r="I23" s="124">
        <v>1522</v>
      </c>
      <c r="J23" s="124"/>
      <c r="K23" s="9">
        <v>345</v>
      </c>
      <c r="L23" s="9">
        <v>610</v>
      </c>
      <c r="M23" s="21">
        <f t="shared" si="0"/>
        <v>29239</v>
      </c>
      <c r="N23" s="174"/>
    </row>
    <row r="24" spans="2:14" ht="18.75" thickBot="1" x14ac:dyDescent="0.3">
      <c r="B24" s="3" t="s">
        <v>15</v>
      </c>
      <c r="C24" s="132" t="s">
        <v>16</v>
      </c>
      <c r="D24" s="133"/>
      <c r="E24" s="134">
        <v>29670</v>
      </c>
      <c r="F24" s="135"/>
      <c r="G24" s="135">
        <v>5217</v>
      </c>
      <c r="H24" s="135"/>
      <c r="I24" s="135">
        <v>2431</v>
      </c>
      <c r="J24" s="135"/>
      <c r="K24" s="8">
        <v>791</v>
      </c>
      <c r="L24" s="8">
        <v>701</v>
      </c>
      <c r="M24" s="20">
        <f t="shared" si="0"/>
        <v>38810</v>
      </c>
      <c r="N24" s="13">
        <f>M24</f>
        <v>38810</v>
      </c>
    </row>
    <row r="25" spans="2:14" ht="15.75" customHeight="1" thickBot="1" x14ac:dyDescent="0.3">
      <c r="B25" s="4" t="s">
        <v>17</v>
      </c>
      <c r="C25" s="121" t="s">
        <v>17</v>
      </c>
      <c r="D25" s="122"/>
      <c r="E25" s="123">
        <v>8814</v>
      </c>
      <c r="F25" s="124"/>
      <c r="G25" s="124">
        <v>7083</v>
      </c>
      <c r="H25" s="124"/>
      <c r="I25" s="124">
        <v>813</v>
      </c>
      <c r="J25" s="124"/>
      <c r="K25" s="9">
        <v>75</v>
      </c>
      <c r="L25" s="9">
        <v>172</v>
      </c>
      <c r="M25" s="21">
        <f t="shared" si="0"/>
        <v>16957</v>
      </c>
      <c r="N25" s="18">
        <f>M25</f>
        <v>16957</v>
      </c>
    </row>
    <row r="26" spans="2:14" ht="15.75" customHeight="1" thickBot="1" x14ac:dyDescent="0.3">
      <c r="B26" s="140" t="s">
        <v>18</v>
      </c>
      <c r="C26" s="132" t="s">
        <v>19</v>
      </c>
      <c r="D26" s="133"/>
      <c r="E26" s="134">
        <v>15658</v>
      </c>
      <c r="F26" s="135"/>
      <c r="G26" s="135">
        <v>4546</v>
      </c>
      <c r="H26" s="135"/>
      <c r="I26" s="135">
        <v>969</v>
      </c>
      <c r="J26" s="135"/>
      <c r="K26" s="8">
        <v>168</v>
      </c>
      <c r="L26" s="8">
        <v>240</v>
      </c>
      <c r="M26" s="20">
        <f t="shared" si="0"/>
        <v>21581</v>
      </c>
      <c r="N26" s="175">
        <f>SUM(M26:M27)</f>
        <v>40720</v>
      </c>
    </row>
    <row r="27" spans="2:14" ht="15.75" customHeight="1" thickBot="1" x14ac:dyDescent="0.3">
      <c r="B27" s="138"/>
      <c r="C27" s="132" t="s">
        <v>20</v>
      </c>
      <c r="D27" s="133"/>
      <c r="E27" s="134">
        <v>14246</v>
      </c>
      <c r="F27" s="135"/>
      <c r="G27" s="135">
        <v>3598</v>
      </c>
      <c r="H27" s="135"/>
      <c r="I27" s="135">
        <v>984</v>
      </c>
      <c r="J27" s="135"/>
      <c r="K27" s="8">
        <v>159</v>
      </c>
      <c r="L27" s="8">
        <v>152</v>
      </c>
      <c r="M27" s="20">
        <f t="shared" si="0"/>
        <v>19139</v>
      </c>
      <c r="N27" s="176"/>
    </row>
    <row r="28" spans="2:14" ht="15.75" thickBot="1" x14ac:dyDescent="0.3">
      <c r="B28" s="5" t="s">
        <v>21</v>
      </c>
      <c r="C28" s="121" t="s">
        <v>21</v>
      </c>
      <c r="D28" s="122"/>
      <c r="E28" s="123">
        <v>11240</v>
      </c>
      <c r="F28" s="124"/>
      <c r="G28" s="124">
        <v>3571</v>
      </c>
      <c r="H28" s="124"/>
      <c r="I28" s="124">
        <v>777</v>
      </c>
      <c r="J28" s="124"/>
      <c r="K28" s="9">
        <v>192</v>
      </c>
      <c r="L28" s="9">
        <v>265</v>
      </c>
      <c r="M28" s="21">
        <f t="shared" si="0"/>
        <v>16045</v>
      </c>
      <c r="N28" s="18">
        <f>M28</f>
        <v>16045</v>
      </c>
    </row>
    <row r="29" spans="2:14" ht="15.75" thickBot="1" x14ac:dyDescent="0.3">
      <c r="B29" s="140" t="s">
        <v>22</v>
      </c>
      <c r="C29" s="132" t="s">
        <v>23</v>
      </c>
      <c r="D29" s="133"/>
      <c r="E29" s="134">
        <v>7190</v>
      </c>
      <c r="F29" s="135"/>
      <c r="G29" s="135">
        <v>1510</v>
      </c>
      <c r="H29" s="135"/>
      <c r="I29" s="135">
        <v>1296</v>
      </c>
      <c r="J29" s="135"/>
      <c r="K29" s="8">
        <v>92</v>
      </c>
      <c r="L29" s="8">
        <v>158</v>
      </c>
      <c r="M29" s="20">
        <f t="shared" si="0"/>
        <v>10246</v>
      </c>
      <c r="N29" s="144">
        <f>SUM(M29:M37)</f>
        <v>107305</v>
      </c>
    </row>
    <row r="30" spans="2:14" ht="15.75" thickBot="1" x14ac:dyDescent="0.3">
      <c r="B30" s="139"/>
      <c r="C30" s="132" t="s">
        <v>24</v>
      </c>
      <c r="D30" s="133"/>
      <c r="E30" s="134">
        <v>8755</v>
      </c>
      <c r="F30" s="135"/>
      <c r="G30" s="135">
        <v>3203</v>
      </c>
      <c r="H30" s="135"/>
      <c r="I30" s="135">
        <v>1058</v>
      </c>
      <c r="J30" s="135"/>
      <c r="K30" s="8">
        <v>15</v>
      </c>
      <c r="L30" s="8">
        <v>181</v>
      </c>
      <c r="M30" s="20">
        <f t="shared" si="0"/>
        <v>13212</v>
      </c>
      <c r="N30" s="144"/>
    </row>
    <row r="31" spans="2:14" ht="15.75" thickBot="1" x14ac:dyDescent="0.3">
      <c r="B31" s="139"/>
      <c r="C31" s="132" t="s">
        <v>25</v>
      </c>
      <c r="D31" s="133"/>
      <c r="E31" s="134">
        <v>12955</v>
      </c>
      <c r="F31" s="135"/>
      <c r="G31" s="135">
        <v>2159</v>
      </c>
      <c r="H31" s="135"/>
      <c r="I31" s="135">
        <v>1322</v>
      </c>
      <c r="J31" s="135"/>
      <c r="K31" s="8">
        <v>173</v>
      </c>
      <c r="L31" s="8">
        <v>292</v>
      </c>
      <c r="M31" s="20">
        <f t="shared" si="0"/>
        <v>16901</v>
      </c>
      <c r="N31" s="144"/>
    </row>
    <row r="32" spans="2:14" ht="15.75" thickBot="1" x14ac:dyDescent="0.3">
      <c r="B32" s="139"/>
      <c r="C32" s="132" t="s">
        <v>26</v>
      </c>
      <c r="D32" s="133"/>
      <c r="E32" s="134">
        <v>5448</v>
      </c>
      <c r="F32" s="135"/>
      <c r="G32" s="135">
        <v>1222</v>
      </c>
      <c r="H32" s="135"/>
      <c r="I32" s="135">
        <v>701</v>
      </c>
      <c r="J32" s="135"/>
      <c r="K32" s="8">
        <v>22</v>
      </c>
      <c r="L32" s="8">
        <v>133</v>
      </c>
      <c r="M32" s="20">
        <f t="shared" si="0"/>
        <v>7526</v>
      </c>
      <c r="N32" s="144"/>
    </row>
    <row r="33" spans="2:14" ht="15.75" thickBot="1" x14ac:dyDescent="0.3">
      <c r="B33" s="139"/>
      <c r="C33" s="132" t="s">
        <v>27</v>
      </c>
      <c r="D33" s="133"/>
      <c r="E33" s="134">
        <v>14968</v>
      </c>
      <c r="F33" s="135"/>
      <c r="G33" s="135">
        <v>1901</v>
      </c>
      <c r="H33" s="135"/>
      <c r="I33" s="135">
        <v>2709</v>
      </c>
      <c r="J33" s="135"/>
      <c r="K33" s="8">
        <v>125</v>
      </c>
      <c r="L33" s="8">
        <v>405</v>
      </c>
      <c r="M33" s="20">
        <f t="shared" si="0"/>
        <v>20108</v>
      </c>
      <c r="N33" s="144"/>
    </row>
    <row r="34" spans="2:14" ht="15.75" thickBot="1" x14ac:dyDescent="0.3">
      <c r="B34" s="139"/>
      <c r="C34" s="132" t="s">
        <v>28</v>
      </c>
      <c r="D34" s="133"/>
      <c r="E34" s="134">
        <v>3119</v>
      </c>
      <c r="F34" s="135"/>
      <c r="G34" s="135">
        <v>1211</v>
      </c>
      <c r="H34" s="135"/>
      <c r="I34" s="135">
        <v>404</v>
      </c>
      <c r="J34" s="135"/>
      <c r="K34" s="8">
        <v>26</v>
      </c>
      <c r="L34" s="8">
        <v>70</v>
      </c>
      <c r="M34" s="20">
        <f t="shared" si="0"/>
        <v>4830</v>
      </c>
      <c r="N34" s="144"/>
    </row>
    <row r="35" spans="2:14" ht="15.75" thickBot="1" x14ac:dyDescent="0.3">
      <c r="B35" s="139"/>
      <c r="C35" s="132" t="s">
        <v>29</v>
      </c>
      <c r="D35" s="133"/>
      <c r="E35" s="134">
        <v>2168</v>
      </c>
      <c r="F35" s="135"/>
      <c r="G35" s="135">
        <v>729</v>
      </c>
      <c r="H35" s="135"/>
      <c r="I35" s="135">
        <v>293</v>
      </c>
      <c r="J35" s="135"/>
      <c r="K35" s="8">
        <v>8</v>
      </c>
      <c r="L35" s="8">
        <v>35</v>
      </c>
      <c r="M35" s="20">
        <f t="shared" si="0"/>
        <v>3233</v>
      </c>
      <c r="N35" s="144"/>
    </row>
    <row r="36" spans="2:14" ht="15.75" thickBot="1" x14ac:dyDescent="0.3">
      <c r="B36" s="139"/>
      <c r="C36" s="132" t="s">
        <v>30</v>
      </c>
      <c r="D36" s="133"/>
      <c r="E36" s="134">
        <v>14246</v>
      </c>
      <c r="F36" s="135"/>
      <c r="G36" s="135">
        <v>3963</v>
      </c>
      <c r="H36" s="135"/>
      <c r="I36" s="135">
        <v>1712</v>
      </c>
      <c r="J36" s="135"/>
      <c r="K36" s="8">
        <v>91</v>
      </c>
      <c r="L36" s="8">
        <v>350</v>
      </c>
      <c r="M36" s="20">
        <f t="shared" si="0"/>
        <v>20362</v>
      </c>
      <c r="N36" s="144"/>
    </row>
    <row r="37" spans="2:14" ht="15.75" thickBot="1" x14ac:dyDescent="0.3">
      <c r="B37" s="138"/>
      <c r="C37" s="132" t="s">
        <v>31</v>
      </c>
      <c r="D37" s="133"/>
      <c r="E37" s="134">
        <v>8066</v>
      </c>
      <c r="F37" s="135"/>
      <c r="G37" s="135">
        <v>716</v>
      </c>
      <c r="H37" s="135"/>
      <c r="I37" s="135">
        <v>1909</v>
      </c>
      <c r="J37" s="135"/>
      <c r="K37" s="8">
        <v>35</v>
      </c>
      <c r="L37" s="8">
        <v>161</v>
      </c>
      <c r="M37" s="20">
        <f t="shared" si="0"/>
        <v>10887</v>
      </c>
      <c r="N37" s="144"/>
    </row>
    <row r="38" spans="2:14" ht="15.75" customHeight="1" thickBot="1" x14ac:dyDescent="0.3">
      <c r="B38" s="136" t="s">
        <v>32</v>
      </c>
      <c r="C38" s="121" t="s">
        <v>33</v>
      </c>
      <c r="D38" s="122"/>
      <c r="E38" s="123">
        <v>17110</v>
      </c>
      <c r="F38" s="124"/>
      <c r="G38" s="124">
        <v>4550</v>
      </c>
      <c r="H38" s="124"/>
      <c r="I38" s="124">
        <v>3206</v>
      </c>
      <c r="J38" s="124"/>
      <c r="K38" s="9">
        <v>139</v>
      </c>
      <c r="L38" s="9">
        <v>355</v>
      </c>
      <c r="M38" s="21">
        <f t="shared" si="0"/>
        <v>25360</v>
      </c>
      <c r="N38" s="173">
        <f>SUM(M38:M42)</f>
        <v>102178</v>
      </c>
    </row>
    <row r="39" spans="2:14" ht="15.75" customHeight="1" thickBot="1" x14ac:dyDescent="0.3">
      <c r="B39" s="130"/>
      <c r="C39" s="121" t="s">
        <v>34</v>
      </c>
      <c r="D39" s="122"/>
      <c r="E39" s="123">
        <v>17562</v>
      </c>
      <c r="F39" s="124"/>
      <c r="G39" s="124">
        <v>4088</v>
      </c>
      <c r="H39" s="124"/>
      <c r="I39" s="124">
        <v>1630</v>
      </c>
      <c r="J39" s="124"/>
      <c r="K39" s="9">
        <v>128</v>
      </c>
      <c r="L39" s="9">
        <v>341</v>
      </c>
      <c r="M39" s="21">
        <f t="shared" si="0"/>
        <v>23749</v>
      </c>
      <c r="N39" s="173"/>
    </row>
    <row r="40" spans="2:14" ht="15.75" thickBot="1" x14ac:dyDescent="0.3">
      <c r="B40" s="130"/>
      <c r="C40" s="121" t="s">
        <v>35</v>
      </c>
      <c r="D40" s="122"/>
      <c r="E40" s="123">
        <v>9333</v>
      </c>
      <c r="F40" s="124"/>
      <c r="G40" s="124">
        <v>1793</v>
      </c>
      <c r="H40" s="124"/>
      <c r="I40" s="124">
        <v>2091</v>
      </c>
      <c r="J40" s="124"/>
      <c r="K40" s="9">
        <v>21</v>
      </c>
      <c r="L40" s="9">
        <v>178</v>
      </c>
      <c r="M40" s="21">
        <f t="shared" si="0"/>
        <v>13416</v>
      </c>
      <c r="N40" s="173"/>
    </row>
    <row r="41" spans="2:14" ht="15.75" customHeight="1" thickBot="1" x14ac:dyDescent="0.3">
      <c r="B41" s="130"/>
      <c r="C41" s="121" t="s">
        <v>36</v>
      </c>
      <c r="D41" s="122"/>
      <c r="E41" s="123">
        <v>4045</v>
      </c>
      <c r="F41" s="124"/>
      <c r="G41" s="124">
        <v>2994</v>
      </c>
      <c r="H41" s="124"/>
      <c r="I41" s="124">
        <v>351</v>
      </c>
      <c r="J41" s="124"/>
      <c r="K41" s="9">
        <v>34</v>
      </c>
      <c r="L41" s="9">
        <v>84</v>
      </c>
      <c r="M41" s="21">
        <f t="shared" si="0"/>
        <v>7508</v>
      </c>
      <c r="N41" s="173"/>
    </row>
    <row r="42" spans="2:14" ht="15.75" thickBot="1" x14ac:dyDescent="0.3">
      <c r="B42" s="131"/>
      <c r="C42" s="121" t="s">
        <v>37</v>
      </c>
      <c r="D42" s="122"/>
      <c r="E42" s="123">
        <v>20772</v>
      </c>
      <c r="F42" s="124"/>
      <c r="G42" s="124">
        <v>7592</v>
      </c>
      <c r="H42" s="124"/>
      <c r="I42" s="124">
        <v>3199</v>
      </c>
      <c r="J42" s="124"/>
      <c r="K42" s="9">
        <v>106</v>
      </c>
      <c r="L42" s="9">
        <v>476</v>
      </c>
      <c r="M42" s="21">
        <f t="shared" si="0"/>
        <v>32145</v>
      </c>
      <c r="N42" s="173"/>
    </row>
    <row r="43" spans="2:14" ht="15.75" thickBot="1" x14ac:dyDescent="0.3">
      <c r="B43" s="137" t="s">
        <v>38</v>
      </c>
      <c r="C43" s="132" t="s">
        <v>39</v>
      </c>
      <c r="D43" s="133"/>
      <c r="E43" s="134">
        <v>59582</v>
      </c>
      <c r="F43" s="135"/>
      <c r="G43" s="135">
        <v>37330</v>
      </c>
      <c r="H43" s="135"/>
      <c r="I43" s="135">
        <v>3916</v>
      </c>
      <c r="J43" s="135"/>
      <c r="K43" s="8">
        <v>521</v>
      </c>
      <c r="L43" s="8">
        <v>1876</v>
      </c>
      <c r="M43" s="20">
        <f t="shared" si="0"/>
        <v>103225</v>
      </c>
      <c r="N43" s="175">
        <f>SUM(M43:M46)</f>
        <v>146924</v>
      </c>
    </row>
    <row r="44" spans="2:14" ht="15.75" thickBot="1" x14ac:dyDescent="0.3">
      <c r="B44" s="139"/>
      <c r="C44" s="132" t="s">
        <v>40</v>
      </c>
      <c r="D44" s="133"/>
      <c r="E44" s="134">
        <v>6756</v>
      </c>
      <c r="F44" s="135"/>
      <c r="G44" s="135">
        <v>5735</v>
      </c>
      <c r="H44" s="135"/>
      <c r="I44" s="135">
        <v>480</v>
      </c>
      <c r="J44" s="135"/>
      <c r="K44" s="8">
        <v>114</v>
      </c>
      <c r="L44" s="8">
        <v>219</v>
      </c>
      <c r="M44" s="20">
        <f t="shared" si="0"/>
        <v>13304</v>
      </c>
      <c r="N44" s="175"/>
    </row>
    <row r="45" spans="2:14" ht="15.75" thickBot="1" x14ac:dyDescent="0.3">
      <c r="B45" s="139"/>
      <c r="C45" s="132" t="s">
        <v>41</v>
      </c>
      <c r="D45" s="133"/>
      <c r="E45" s="134">
        <v>4923</v>
      </c>
      <c r="F45" s="135"/>
      <c r="G45" s="135">
        <v>3375</v>
      </c>
      <c r="H45" s="135"/>
      <c r="I45" s="135">
        <v>370</v>
      </c>
      <c r="J45" s="135"/>
      <c r="K45" s="8">
        <v>63</v>
      </c>
      <c r="L45" s="8">
        <v>142</v>
      </c>
      <c r="M45" s="20">
        <f t="shared" ref="M45:M64" si="1">SUM(E45:L45)</f>
        <v>8873</v>
      </c>
      <c r="N45" s="175"/>
    </row>
    <row r="46" spans="2:14" ht="15.75" thickBot="1" x14ac:dyDescent="0.3">
      <c r="B46" s="138"/>
      <c r="C46" s="132" t="s">
        <v>42</v>
      </c>
      <c r="D46" s="133"/>
      <c r="E46" s="134">
        <v>12141</v>
      </c>
      <c r="F46" s="135"/>
      <c r="G46" s="135">
        <v>8214</v>
      </c>
      <c r="H46" s="135"/>
      <c r="I46" s="135">
        <v>726</v>
      </c>
      <c r="J46" s="135"/>
      <c r="K46" s="8">
        <v>126</v>
      </c>
      <c r="L46" s="8">
        <v>315</v>
      </c>
      <c r="M46" s="20">
        <f t="shared" si="1"/>
        <v>21522</v>
      </c>
      <c r="N46" s="175"/>
    </row>
    <row r="47" spans="2:14" ht="15.75" customHeight="1" thickBot="1" x14ac:dyDescent="0.3">
      <c r="B47" s="136" t="s">
        <v>43</v>
      </c>
      <c r="C47" s="121" t="s">
        <v>44</v>
      </c>
      <c r="D47" s="122"/>
      <c r="E47" s="123">
        <v>54274</v>
      </c>
      <c r="F47" s="124"/>
      <c r="G47" s="124">
        <v>14372</v>
      </c>
      <c r="H47" s="124"/>
      <c r="I47" s="124">
        <v>8592</v>
      </c>
      <c r="J47" s="124"/>
      <c r="K47" s="9">
        <v>327</v>
      </c>
      <c r="L47" s="9">
        <v>1112</v>
      </c>
      <c r="M47" s="21">
        <f t="shared" si="1"/>
        <v>78677</v>
      </c>
      <c r="N47" s="173">
        <f>SUM(M47:M49)</f>
        <v>201520</v>
      </c>
    </row>
    <row r="48" spans="2:14" ht="15.75" customHeight="1" thickBot="1" x14ac:dyDescent="0.3">
      <c r="B48" s="130"/>
      <c r="C48" s="121" t="s">
        <v>45</v>
      </c>
      <c r="D48" s="122"/>
      <c r="E48" s="123">
        <v>12702</v>
      </c>
      <c r="F48" s="124"/>
      <c r="G48" s="124">
        <v>5321</v>
      </c>
      <c r="H48" s="124"/>
      <c r="I48" s="124">
        <v>1870</v>
      </c>
      <c r="J48" s="124"/>
      <c r="K48" s="9">
        <v>68</v>
      </c>
      <c r="L48" s="9">
        <v>235</v>
      </c>
      <c r="M48" s="21">
        <f t="shared" si="1"/>
        <v>20196</v>
      </c>
      <c r="N48" s="174"/>
    </row>
    <row r="49" spans="2:14" ht="15.75" customHeight="1" thickBot="1" x14ac:dyDescent="0.3">
      <c r="B49" s="131"/>
      <c r="C49" s="121" t="s">
        <v>46</v>
      </c>
      <c r="D49" s="122"/>
      <c r="E49" s="123">
        <v>71746</v>
      </c>
      <c r="F49" s="124"/>
      <c r="G49" s="124">
        <v>20017</v>
      </c>
      <c r="H49" s="124"/>
      <c r="I49" s="124">
        <v>9226</v>
      </c>
      <c r="J49" s="124"/>
      <c r="K49" s="9">
        <v>483</v>
      </c>
      <c r="L49" s="9">
        <v>1175</v>
      </c>
      <c r="M49" s="21">
        <f t="shared" si="1"/>
        <v>102647</v>
      </c>
      <c r="N49" s="174"/>
    </row>
    <row r="50" spans="2:14" ht="15.75" thickBot="1" x14ac:dyDescent="0.3">
      <c r="B50" s="137" t="s">
        <v>47</v>
      </c>
      <c r="C50" s="132" t="s">
        <v>48</v>
      </c>
      <c r="D50" s="133"/>
      <c r="E50" s="134">
        <v>36861</v>
      </c>
      <c r="F50" s="135"/>
      <c r="G50" s="135">
        <v>6587</v>
      </c>
      <c r="H50" s="135"/>
      <c r="I50" s="135">
        <v>3953</v>
      </c>
      <c r="J50" s="135"/>
      <c r="K50" s="8">
        <v>926</v>
      </c>
      <c r="L50" s="8">
        <v>779</v>
      </c>
      <c r="M50" s="20">
        <f t="shared" si="1"/>
        <v>49106</v>
      </c>
      <c r="N50" s="175">
        <f>SUM(M50:M51)</f>
        <v>76403</v>
      </c>
    </row>
    <row r="51" spans="2:14" ht="15.75" thickBot="1" x14ac:dyDescent="0.3">
      <c r="B51" s="138"/>
      <c r="C51" s="132" t="s">
        <v>49</v>
      </c>
      <c r="D51" s="133"/>
      <c r="E51" s="134">
        <v>19770</v>
      </c>
      <c r="F51" s="135"/>
      <c r="G51" s="135">
        <v>3187</v>
      </c>
      <c r="H51" s="135"/>
      <c r="I51" s="135">
        <v>3151</v>
      </c>
      <c r="J51" s="135"/>
      <c r="K51" s="8">
        <v>724</v>
      </c>
      <c r="L51" s="8">
        <v>465</v>
      </c>
      <c r="M51" s="20">
        <f t="shared" si="1"/>
        <v>27297</v>
      </c>
      <c r="N51" s="176"/>
    </row>
    <row r="52" spans="2:14" ht="15.75" thickBot="1" x14ac:dyDescent="0.3">
      <c r="B52" s="136" t="s">
        <v>50</v>
      </c>
      <c r="C52" s="121" t="s">
        <v>51</v>
      </c>
      <c r="D52" s="122"/>
      <c r="E52" s="123">
        <v>27519</v>
      </c>
      <c r="F52" s="124"/>
      <c r="G52" s="124">
        <v>5195</v>
      </c>
      <c r="H52" s="124"/>
      <c r="I52" s="124">
        <v>1880</v>
      </c>
      <c r="J52" s="124"/>
      <c r="K52" s="9">
        <v>387</v>
      </c>
      <c r="L52" s="9">
        <v>413</v>
      </c>
      <c r="M52" s="21">
        <f t="shared" si="1"/>
        <v>35394</v>
      </c>
      <c r="N52" s="173">
        <f>SUM(M52:M55)</f>
        <v>90024</v>
      </c>
    </row>
    <row r="53" spans="2:14" ht="15.75" thickBot="1" x14ac:dyDescent="0.3">
      <c r="B53" s="130"/>
      <c r="C53" s="121" t="s">
        <v>52</v>
      </c>
      <c r="D53" s="122"/>
      <c r="E53" s="123">
        <v>9300</v>
      </c>
      <c r="F53" s="124"/>
      <c r="G53" s="124">
        <v>1132</v>
      </c>
      <c r="H53" s="124"/>
      <c r="I53" s="124">
        <v>1159</v>
      </c>
      <c r="J53" s="124"/>
      <c r="K53" s="9">
        <v>79</v>
      </c>
      <c r="L53" s="9">
        <v>138</v>
      </c>
      <c r="M53" s="21">
        <f t="shared" si="1"/>
        <v>11808</v>
      </c>
      <c r="N53" s="173"/>
    </row>
    <row r="54" spans="2:14" ht="15.75" thickBot="1" x14ac:dyDescent="0.3">
      <c r="B54" s="130"/>
      <c r="C54" s="121" t="s">
        <v>53</v>
      </c>
      <c r="D54" s="122"/>
      <c r="E54" s="123">
        <v>10923</v>
      </c>
      <c r="F54" s="124"/>
      <c r="G54" s="124">
        <v>1148</v>
      </c>
      <c r="H54" s="124"/>
      <c r="I54" s="124">
        <v>1020</v>
      </c>
      <c r="J54" s="124"/>
      <c r="K54" s="9">
        <v>74</v>
      </c>
      <c r="L54" s="9">
        <v>146</v>
      </c>
      <c r="M54" s="21">
        <f t="shared" si="1"/>
        <v>13311</v>
      </c>
      <c r="N54" s="173"/>
    </row>
    <row r="55" spans="2:14" ht="15.75" customHeight="1" thickBot="1" x14ac:dyDescent="0.3">
      <c r="B55" s="131"/>
      <c r="C55" s="121" t="s">
        <v>54</v>
      </c>
      <c r="D55" s="122"/>
      <c r="E55" s="123">
        <v>22946</v>
      </c>
      <c r="F55" s="124"/>
      <c r="G55" s="124">
        <v>4927</v>
      </c>
      <c r="H55" s="124"/>
      <c r="I55" s="124">
        <v>1020</v>
      </c>
      <c r="J55" s="124"/>
      <c r="K55" s="9">
        <v>255</v>
      </c>
      <c r="L55" s="9">
        <v>363</v>
      </c>
      <c r="M55" s="21">
        <f t="shared" si="1"/>
        <v>29511</v>
      </c>
      <c r="N55" s="173"/>
    </row>
    <row r="56" spans="2:14" ht="18.75" thickBot="1" x14ac:dyDescent="0.3">
      <c r="B56" s="3" t="s">
        <v>55</v>
      </c>
      <c r="C56" s="132" t="s">
        <v>56</v>
      </c>
      <c r="D56" s="133"/>
      <c r="E56" s="134">
        <v>85052</v>
      </c>
      <c r="F56" s="135"/>
      <c r="G56" s="135">
        <v>69719</v>
      </c>
      <c r="H56" s="135"/>
      <c r="I56" s="135">
        <v>8046</v>
      </c>
      <c r="J56" s="135"/>
      <c r="K56" s="8">
        <v>932</v>
      </c>
      <c r="L56" s="8">
        <v>2452</v>
      </c>
      <c r="M56" s="20">
        <f t="shared" si="1"/>
        <v>166201</v>
      </c>
      <c r="N56" s="14">
        <f>M56</f>
        <v>166201</v>
      </c>
    </row>
    <row r="57" spans="2:14" ht="15.75" thickBot="1" x14ac:dyDescent="0.3">
      <c r="B57" s="5" t="s">
        <v>57</v>
      </c>
      <c r="C57" s="121" t="s">
        <v>58</v>
      </c>
      <c r="D57" s="122"/>
      <c r="E57" s="123">
        <v>35277</v>
      </c>
      <c r="F57" s="124"/>
      <c r="G57" s="124">
        <v>20283</v>
      </c>
      <c r="H57" s="124"/>
      <c r="I57" s="124">
        <v>5149</v>
      </c>
      <c r="J57" s="124"/>
      <c r="K57" s="9">
        <v>188</v>
      </c>
      <c r="L57" s="9">
        <v>545</v>
      </c>
      <c r="M57" s="21">
        <f t="shared" si="1"/>
        <v>61442</v>
      </c>
      <c r="N57" s="18">
        <f>M57</f>
        <v>61442</v>
      </c>
    </row>
    <row r="58" spans="2:14" ht="27.75" thickBot="1" x14ac:dyDescent="0.3">
      <c r="B58" s="3" t="s">
        <v>59</v>
      </c>
      <c r="C58" s="132" t="s">
        <v>60</v>
      </c>
      <c r="D58" s="133"/>
      <c r="E58" s="134">
        <v>10606</v>
      </c>
      <c r="F58" s="135"/>
      <c r="G58" s="135">
        <v>8812</v>
      </c>
      <c r="H58" s="135"/>
      <c r="I58" s="135">
        <v>1077</v>
      </c>
      <c r="J58" s="135"/>
      <c r="K58" s="8">
        <v>153</v>
      </c>
      <c r="L58" s="8">
        <v>291</v>
      </c>
      <c r="M58" s="20">
        <f t="shared" si="1"/>
        <v>20939</v>
      </c>
      <c r="N58" s="14">
        <f>M58</f>
        <v>20939</v>
      </c>
    </row>
    <row r="59" spans="2:14" ht="15.75" customHeight="1" thickBot="1" x14ac:dyDescent="0.3">
      <c r="B59" s="129" t="s">
        <v>61</v>
      </c>
      <c r="C59" s="121" t="s">
        <v>62</v>
      </c>
      <c r="D59" s="122"/>
      <c r="E59" s="123">
        <v>5409</v>
      </c>
      <c r="F59" s="124"/>
      <c r="G59" s="124">
        <v>3435</v>
      </c>
      <c r="H59" s="124"/>
      <c r="I59" s="124">
        <v>426</v>
      </c>
      <c r="J59" s="124"/>
      <c r="K59" s="9">
        <v>136</v>
      </c>
      <c r="L59" s="9">
        <v>184</v>
      </c>
      <c r="M59" s="21">
        <f t="shared" si="1"/>
        <v>9590</v>
      </c>
      <c r="N59" s="173">
        <f>SUM(M59:M61)</f>
        <v>60007</v>
      </c>
    </row>
    <row r="60" spans="2:14" ht="15.75" thickBot="1" x14ac:dyDescent="0.3">
      <c r="B60" s="130"/>
      <c r="C60" s="121" t="s">
        <v>63</v>
      </c>
      <c r="D60" s="122"/>
      <c r="E60" s="123">
        <v>23101</v>
      </c>
      <c r="F60" s="124"/>
      <c r="G60" s="124">
        <v>8141</v>
      </c>
      <c r="H60" s="124"/>
      <c r="I60" s="124">
        <v>1357</v>
      </c>
      <c r="J60" s="124"/>
      <c r="K60" s="9">
        <v>320</v>
      </c>
      <c r="L60" s="9">
        <v>469</v>
      </c>
      <c r="M60" s="21">
        <f t="shared" si="1"/>
        <v>33388</v>
      </c>
      <c r="N60" s="174"/>
    </row>
    <row r="61" spans="2:14" ht="15.75" thickBot="1" x14ac:dyDescent="0.3">
      <c r="B61" s="131"/>
      <c r="C61" s="121" t="s">
        <v>64</v>
      </c>
      <c r="D61" s="122"/>
      <c r="E61" s="123">
        <v>8540</v>
      </c>
      <c r="F61" s="124"/>
      <c r="G61" s="124">
        <v>7073</v>
      </c>
      <c r="H61" s="124"/>
      <c r="I61" s="124">
        <v>956</v>
      </c>
      <c r="J61" s="124"/>
      <c r="K61" s="9">
        <v>166</v>
      </c>
      <c r="L61" s="9">
        <v>294</v>
      </c>
      <c r="M61" s="21">
        <f t="shared" si="1"/>
        <v>17029</v>
      </c>
      <c r="N61" s="174"/>
    </row>
    <row r="62" spans="2:14" ht="15.75" thickBot="1" x14ac:dyDescent="0.3">
      <c r="B62" s="3" t="s">
        <v>65</v>
      </c>
      <c r="C62" s="132" t="s">
        <v>65</v>
      </c>
      <c r="D62" s="133"/>
      <c r="E62" s="134">
        <v>8449</v>
      </c>
      <c r="F62" s="135"/>
      <c r="G62" s="135">
        <v>2943</v>
      </c>
      <c r="H62" s="135"/>
      <c r="I62" s="135">
        <v>1231</v>
      </c>
      <c r="J62" s="135"/>
      <c r="K62" s="8">
        <v>77</v>
      </c>
      <c r="L62" s="8">
        <v>224</v>
      </c>
      <c r="M62" s="20">
        <f t="shared" si="1"/>
        <v>12924</v>
      </c>
      <c r="N62" s="14">
        <f>M62</f>
        <v>12924</v>
      </c>
    </row>
    <row r="63" spans="2:14" ht="15.75" thickBot="1" x14ac:dyDescent="0.3">
      <c r="B63" s="5" t="s">
        <v>66</v>
      </c>
      <c r="C63" s="121" t="s">
        <v>66</v>
      </c>
      <c r="D63" s="122"/>
      <c r="E63" s="123">
        <v>84</v>
      </c>
      <c r="F63" s="124"/>
      <c r="G63" s="124">
        <v>297</v>
      </c>
      <c r="H63" s="124"/>
      <c r="I63" s="124">
        <v>7</v>
      </c>
      <c r="J63" s="124"/>
      <c r="K63" s="9">
        <v>7</v>
      </c>
      <c r="L63" s="9">
        <v>1</v>
      </c>
      <c r="M63" s="21">
        <f t="shared" si="1"/>
        <v>396</v>
      </c>
      <c r="N63" s="18">
        <f>M63</f>
        <v>396</v>
      </c>
    </row>
    <row r="64" spans="2:14" ht="15.75" thickBot="1" x14ac:dyDescent="0.3">
      <c r="B64" s="6" t="s">
        <v>67</v>
      </c>
      <c r="C64" s="125" t="s">
        <v>67</v>
      </c>
      <c r="D64" s="126"/>
      <c r="E64" s="127">
        <v>304</v>
      </c>
      <c r="F64" s="128"/>
      <c r="G64" s="128">
        <v>1371</v>
      </c>
      <c r="H64" s="128"/>
      <c r="I64" s="128">
        <v>16</v>
      </c>
      <c r="J64" s="128"/>
      <c r="K64" s="10">
        <v>7</v>
      </c>
      <c r="L64" s="10">
        <v>6</v>
      </c>
      <c r="M64" s="22">
        <f t="shared" si="1"/>
        <v>1704</v>
      </c>
      <c r="N64" s="19">
        <f>M64</f>
        <v>1704</v>
      </c>
    </row>
    <row r="65" spans="2:14" ht="16.5" thickTop="1" thickBot="1" x14ac:dyDescent="0.3">
      <c r="B65" s="23" t="s">
        <v>68</v>
      </c>
      <c r="C65" s="115"/>
      <c r="D65" s="116"/>
      <c r="E65" s="117">
        <f>SUM(E13:E64)</f>
        <v>979929</v>
      </c>
      <c r="F65" s="118"/>
      <c r="G65" s="118">
        <f t="shared" ref="G65:L65" si="2">SUM(G13:G64)</f>
        <v>376874</v>
      </c>
      <c r="H65" s="118">
        <f t="shared" si="2"/>
        <v>0</v>
      </c>
      <c r="I65" s="118">
        <f t="shared" si="2"/>
        <v>102147</v>
      </c>
      <c r="J65" s="118">
        <f t="shared" si="2"/>
        <v>0</v>
      </c>
      <c r="K65" s="11">
        <f t="shared" si="2"/>
        <v>13016</v>
      </c>
      <c r="L65" s="11">
        <f t="shared" si="2"/>
        <v>21904</v>
      </c>
      <c r="M65" s="11">
        <f>SUM(M13:M64)</f>
        <v>1493870</v>
      </c>
      <c r="N65" s="12">
        <f>SUM(N13:N64)</f>
        <v>1493870</v>
      </c>
    </row>
    <row r="66" spans="2:14" ht="16.5" thickTop="1" thickBot="1" x14ac:dyDescent="0.3">
      <c r="B66" s="24" t="s">
        <v>73</v>
      </c>
      <c r="C66" s="15"/>
      <c r="D66" s="16"/>
      <c r="E66" s="119">
        <f>E65/$M$65</f>
        <v>0.65596671731810663</v>
      </c>
      <c r="F66" s="120"/>
      <c r="G66" s="120">
        <f>G65/$M$65</f>
        <v>0.25228031890325131</v>
      </c>
      <c r="H66" s="120"/>
      <c r="I66" s="120">
        <f>I65/$M$65</f>
        <v>6.8377435787585261E-2</v>
      </c>
      <c r="J66" s="120"/>
      <c r="K66" s="17">
        <f>K65/$M$65</f>
        <v>8.7129402156814178E-3</v>
      </c>
      <c r="L66" s="17">
        <f>L65/$M$65</f>
        <v>1.4662587775375368E-2</v>
      </c>
      <c r="M66" s="17">
        <f>M65/$M$65</f>
        <v>1</v>
      </c>
      <c r="N66" s="25">
        <f>N65/$M$65</f>
        <v>1</v>
      </c>
    </row>
    <row r="67" spans="2:14" ht="15.75" thickTop="1" x14ac:dyDescent="0.25"/>
    <row r="85" ht="15.75" customHeight="1" x14ac:dyDescent="0.25"/>
    <row r="86" ht="15.75" customHeight="1" x14ac:dyDescent="0.25"/>
    <row r="88" ht="15.75" customHeight="1" x14ac:dyDescent="0.25"/>
  </sheetData>
  <mergeCells count="247">
    <mergeCell ref="N21:N23"/>
    <mergeCell ref="N26:N27"/>
    <mergeCell ref="N29:N37"/>
    <mergeCell ref="N38:N42"/>
    <mergeCell ref="N43:N46"/>
    <mergeCell ref="N47:N49"/>
    <mergeCell ref="N50:N51"/>
    <mergeCell ref="N52:N55"/>
    <mergeCell ref="N59:N61"/>
    <mergeCell ref="L11:L12"/>
    <mergeCell ref="N11:N12"/>
    <mergeCell ref="E7:N10"/>
    <mergeCell ref="B5:N5"/>
    <mergeCell ref="B3:N3"/>
    <mergeCell ref="B7:B12"/>
    <mergeCell ref="C7:D12"/>
    <mergeCell ref="M11:M12"/>
    <mergeCell ref="E11:F12"/>
    <mergeCell ref="G11:H12"/>
    <mergeCell ref="I11:J12"/>
    <mergeCell ref="K11:K12"/>
    <mergeCell ref="B13:B20"/>
    <mergeCell ref="C13:D13"/>
    <mergeCell ref="E13:F13"/>
    <mergeCell ref="G13:H13"/>
    <mergeCell ref="I13:J13"/>
    <mergeCell ref="G21:H21"/>
    <mergeCell ref="I21:J21"/>
    <mergeCell ref="C22:D22"/>
    <mergeCell ref="E22:F22"/>
    <mergeCell ref="G22:H22"/>
    <mergeCell ref="I22:J22"/>
    <mergeCell ref="I19:J19"/>
    <mergeCell ref="C20:D20"/>
    <mergeCell ref="E20:F20"/>
    <mergeCell ref="G20:H20"/>
    <mergeCell ref="I20:J20"/>
    <mergeCell ref="E18:F18"/>
    <mergeCell ref="G18:H18"/>
    <mergeCell ref="I18:J18"/>
    <mergeCell ref="C19:D19"/>
    <mergeCell ref="E19:F19"/>
    <mergeCell ref="G19:H19"/>
    <mergeCell ref="N13:N20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B26:B27"/>
    <mergeCell ref="C26:D26"/>
    <mergeCell ref="E26:F26"/>
    <mergeCell ref="C23:D23"/>
    <mergeCell ref="E23:F23"/>
    <mergeCell ref="G23:H23"/>
    <mergeCell ref="G26:H26"/>
    <mergeCell ref="I26:J26"/>
    <mergeCell ref="C27:D27"/>
    <mergeCell ref="E27:F27"/>
    <mergeCell ref="G27:H27"/>
    <mergeCell ref="I27:J27"/>
    <mergeCell ref="C25:D25"/>
    <mergeCell ref="E25:F25"/>
    <mergeCell ref="G25:H25"/>
    <mergeCell ref="I25:J25"/>
    <mergeCell ref="B21:B23"/>
    <mergeCell ref="C21:D21"/>
    <mergeCell ref="E21:F21"/>
    <mergeCell ref="I23:J23"/>
    <mergeCell ref="C24:D24"/>
    <mergeCell ref="E24:F24"/>
    <mergeCell ref="G24:H24"/>
    <mergeCell ref="I24:J24"/>
    <mergeCell ref="G29:H29"/>
    <mergeCell ref="I29:J29"/>
    <mergeCell ref="C30:D30"/>
    <mergeCell ref="E30:F30"/>
    <mergeCell ref="G30:H30"/>
    <mergeCell ref="I30:J30"/>
    <mergeCell ref="C28:D28"/>
    <mergeCell ref="E28:F28"/>
    <mergeCell ref="G28:H28"/>
    <mergeCell ref="I28:J28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7:D37"/>
    <mergeCell ref="E37:F37"/>
    <mergeCell ref="G37:H37"/>
    <mergeCell ref="I37:J37"/>
    <mergeCell ref="B38:B42"/>
    <mergeCell ref="C38:D38"/>
    <mergeCell ref="E38:F38"/>
    <mergeCell ref="I40:J40"/>
    <mergeCell ref="C41:D41"/>
    <mergeCell ref="E41:F41"/>
    <mergeCell ref="G41:H41"/>
    <mergeCell ref="I41:J41"/>
    <mergeCell ref="G38:H38"/>
    <mergeCell ref="I38:J38"/>
    <mergeCell ref="C39:D39"/>
    <mergeCell ref="E39:F39"/>
    <mergeCell ref="G39:H39"/>
    <mergeCell ref="I39:J39"/>
    <mergeCell ref="B29:B37"/>
    <mergeCell ref="C29:D29"/>
    <mergeCell ref="E29:F29"/>
    <mergeCell ref="C31:D31"/>
    <mergeCell ref="E31:F31"/>
    <mergeCell ref="G31:H31"/>
    <mergeCell ref="B43:B46"/>
    <mergeCell ref="C43:D43"/>
    <mergeCell ref="E43:F43"/>
    <mergeCell ref="C40:D40"/>
    <mergeCell ref="E40:F40"/>
    <mergeCell ref="G40:H40"/>
    <mergeCell ref="G43:H43"/>
    <mergeCell ref="I43:J43"/>
    <mergeCell ref="C44:D44"/>
    <mergeCell ref="E44:F44"/>
    <mergeCell ref="G44:H44"/>
    <mergeCell ref="I44:J44"/>
    <mergeCell ref="C42:D42"/>
    <mergeCell ref="E42:F42"/>
    <mergeCell ref="G42:H42"/>
    <mergeCell ref="I42:J42"/>
    <mergeCell ref="C45:D45"/>
    <mergeCell ref="E45:F45"/>
    <mergeCell ref="G45:H45"/>
    <mergeCell ref="I45:J45"/>
    <mergeCell ref="C46:D46"/>
    <mergeCell ref="E46:F46"/>
    <mergeCell ref="G46:H46"/>
    <mergeCell ref="I46:J46"/>
    <mergeCell ref="I47:J47"/>
    <mergeCell ref="C48:D48"/>
    <mergeCell ref="E48:F48"/>
    <mergeCell ref="G48:H48"/>
    <mergeCell ref="I48:J48"/>
    <mergeCell ref="B47:B49"/>
    <mergeCell ref="C47:D47"/>
    <mergeCell ref="E47:F47"/>
    <mergeCell ref="G47:H47"/>
    <mergeCell ref="C49:D49"/>
    <mergeCell ref="E49:F49"/>
    <mergeCell ref="G49:H49"/>
    <mergeCell ref="I49:J49"/>
    <mergeCell ref="B50:B51"/>
    <mergeCell ref="C50:D50"/>
    <mergeCell ref="E50:F50"/>
    <mergeCell ref="G50:H50"/>
    <mergeCell ref="I50:J50"/>
    <mergeCell ref="C51:D51"/>
    <mergeCell ref="E51:F51"/>
    <mergeCell ref="G51:H51"/>
    <mergeCell ref="I51:J51"/>
    <mergeCell ref="B52:B55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B59:B61"/>
    <mergeCell ref="C59:D59"/>
    <mergeCell ref="E59:F59"/>
    <mergeCell ref="G59:H59"/>
    <mergeCell ref="C61:D61"/>
    <mergeCell ref="E61:F61"/>
    <mergeCell ref="G61:H61"/>
    <mergeCell ref="I61:J61"/>
    <mergeCell ref="C62:D62"/>
    <mergeCell ref="E62:F62"/>
    <mergeCell ref="G62:H62"/>
    <mergeCell ref="I62:J62"/>
    <mergeCell ref="I59:J59"/>
    <mergeCell ref="C60:D60"/>
    <mergeCell ref="E60:F60"/>
    <mergeCell ref="G60:H60"/>
    <mergeCell ref="I60:J60"/>
    <mergeCell ref="C65:D65"/>
    <mergeCell ref="E65:F65"/>
    <mergeCell ref="G65:H65"/>
    <mergeCell ref="I65:J65"/>
    <mergeCell ref="E66:F66"/>
    <mergeCell ref="G66:H66"/>
    <mergeCell ref="I66:J66"/>
    <mergeCell ref="C63:D63"/>
    <mergeCell ref="E63:F63"/>
    <mergeCell ref="G63:H63"/>
    <mergeCell ref="I63:J63"/>
    <mergeCell ref="C64:D64"/>
    <mergeCell ref="E64:F64"/>
    <mergeCell ref="G64:H64"/>
    <mergeCell ref="I64:J64"/>
  </mergeCells>
  <pageMargins left="0.70866141732283472" right="0.70866141732283472" top="0.74803149606299213" bottom="0.74803149606299213" header="0.31496062992125984" footer="0.31496062992125984"/>
  <pageSetup paperSize="8" scale="65" orientation="landscape" r:id="rId1"/>
  <headerFooter>
    <oddHeader>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CF5C9CD42B084E8BD91293915595C3" ma:contentTypeVersion="2" ma:contentTypeDescription="Crear nuevo documento." ma:contentTypeScope="" ma:versionID="c3b0fa0332ddfda027e29f02d5d1198e">
  <xsd:schema xmlns:xsd="http://www.w3.org/2001/XMLSchema" xmlns:xs="http://www.w3.org/2001/XMLSchema" xmlns:p="http://schemas.microsoft.com/office/2006/metadata/properties" xmlns:ns2="bfde8bc6-c061-4815-8df6-7066d3824019" targetNamespace="http://schemas.microsoft.com/office/2006/metadata/properties" ma:root="true" ma:fieldsID="39f088fb1bfa37a2a93f7da44fb81103" ns2:_="">
    <xsd:import namespace="bfde8bc6-c061-4815-8df6-7066d3824019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de8bc6-c061-4815-8df6-7066d3824019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Orden" ma:index="9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bfde8bc6-c061-4815-8df6-7066d3824019">5</Orden>
    <Descripci_x00f3_n xmlns="bfde8bc6-c061-4815-8df6-7066d3824019" xsi:nil="true"/>
  </documentManagement>
</p:properties>
</file>

<file path=customXml/itemProps1.xml><?xml version="1.0" encoding="utf-8"?>
<ds:datastoreItem xmlns:ds="http://schemas.openxmlformats.org/officeDocument/2006/customXml" ds:itemID="{C21C66D8-080D-443E-8BCC-CB2098E458F2}"/>
</file>

<file path=customXml/itemProps2.xml><?xml version="1.0" encoding="utf-8"?>
<ds:datastoreItem xmlns:ds="http://schemas.openxmlformats.org/officeDocument/2006/customXml" ds:itemID="{B8A124C4-5A3C-4ECB-B36B-7E8A89E47F98}"/>
</file>

<file path=customXml/itemProps3.xml><?xml version="1.0" encoding="utf-8"?>
<ds:datastoreItem xmlns:ds="http://schemas.openxmlformats.org/officeDocument/2006/customXml" ds:itemID="{A1FAD585-BB71-4B40-BC7D-90FF53F41A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Por categorías 31_05_2023</vt:lpstr>
      <vt:lpstr>Por tipologías 31_05_2023</vt:lpstr>
      <vt:lpstr>'Por tipologías 31_05_2023'!Área_de_impresión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Totales territoriales BS mayo 2023 tipos y categorías</dc:title>
  <dc:creator/>
  <cp:lastModifiedBy/>
  <dcterms:created xsi:type="dcterms:W3CDTF">2015-06-05T18:19:34Z</dcterms:created>
  <dcterms:modified xsi:type="dcterms:W3CDTF">2023-06-30T13:12:49Z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0x01010033CF5C9CD42B084E8BD91293915595C3</vt:lpwstr>
  </property>
</Properties>
</file>