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9B647B79-4F86-45F5-8D14-1DFFB974A1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1_03_2024" sheetId="50" r:id="rId1"/>
    <sheet name="Por tipologías 31_03_2024" sheetId="49" r:id="rId2"/>
  </sheets>
  <definedNames>
    <definedName name="_xlnm.Print_Area" localSheetId="1">'Por tipologías 31_03_2024'!$A$1:$L$68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49" l="1"/>
  <c r="B5" i="49"/>
  <c r="H65" i="50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J29" i="50" s="1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6" i="50" l="1"/>
  <c r="J50" i="50"/>
  <c r="J59" i="50"/>
  <c r="J43" i="50"/>
  <c r="J52" i="50"/>
  <c r="J38" i="50"/>
  <c r="J13" i="50"/>
  <c r="J21" i="50"/>
  <c r="J47" i="50"/>
  <c r="I65" i="50"/>
  <c r="J65" i="50" l="1"/>
  <c r="C65" i="50"/>
  <c r="I66" i="50"/>
  <c r="G66" i="50"/>
  <c r="J66" i="50"/>
  <c r="E66" i="50"/>
  <c r="H66" i="50"/>
  <c r="J64" i="49"/>
  <c r="K64" i="49" s="1"/>
  <c r="J30" i="49"/>
  <c r="J35" i="49"/>
  <c r="I65" i="49"/>
  <c r="J16" i="49"/>
  <c r="J14" i="49" l="1"/>
  <c r="J54" i="49"/>
  <c r="J28" i="49"/>
  <c r="K28" i="49" s="1"/>
  <c r="J62" i="49"/>
  <c r="K62" i="49" s="1"/>
  <c r="J39" i="49"/>
  <c r="J56" i="49"/>
  <c r="K56" i="49" s="1"/>
  <c r="J48" i="49"/>
  <c r="J31" i="49"/>
  <c r="J24" i="49"/>
  <c r="K24" i="49" s="1"/>
  <c r="J59" i="49"/>
  <c r="J38" i="49"/>
  <c r="J36" i="49"/>
  <c r="J43" i="49"/>
  <c r="J29" i="49"/>
  <c r="J40" i="49"/>
  <c r="J46" i="49"/>
  <c r="J53" i="49"/>
  <c r="J63" i="49"/>
  <c r="K63" i="49" s="1"/>
  <c r="J37" i="49"/>
  <c r="J27" i="49"/>
  <c r="J32" i="49"/>
  <c r="J44" i="49"/>
  <c r="J41" i="49"/>
  <c r="J57" i="49"/>
  <c r="K57" i="49" s="1"/>
  <c r="J51" i="49"/>
  <c r="J20" i="49"/>
  <c r="J52" i="49"/>
  <c r="J58" i="49"/>
  <c r="K58" i="49" s="1"/>
  <c r="J33" i="49"/>
  <c r="J47" i="49"/>
  <c r="J17" i="49"/>
  <c r="J15" i="49"/>
  <c r="J60" i="49"/>
  <c r="J34" i="49"/>
  <c r="J22" i="49"/>
  <c r="J19" i="49"/>
  <c r="J55" i="49"/>
  <c r="J23" i="49"/>
  <c r="J25" i="49"/>
  <c r="K25" i="49" s="1"/>
  <c r="J49" i="49"/>
  <c r="H65" i="49"/>
  <c r="E65" i="49"/>
  <c r="J13" i="49"/>
  <c r="J18" i="49"/>
  <c r="G65" i="49"/>
  <c r="J61" i="49"/>
  <c r="J45" i="49"/>
  <c r="J21" i="49"/>
  <c r="F65" i="49"/>
  <c r="J50" i="49"/>
  <c r="J42" i="49"/>
  <c r="J26" i="49"/>
  <c r="K26" i="49" s="1"/>
  <c r="K50" i="49" l="1"/>
  <c r="K29" i="49"/>
  <c r="K43" i="49"/>
  <c r="K38" i="49"/>
  <c r="K21" i="49"/>
  <c r="K13" i="49"/>
  <c r="K47" i="49"/>
  <c r="K52" i="49"/>
  <c r="K59" i="49"/>
  <c r="J65" i="49"/>
  <c r="E66" i="49" s="1"/>
  <c r="K65" i="49" l="1"/>
  <c r="K66" i="49" s="1"/>
  <c r="H66" i="49"/>
  <c r="J66" i="49"/>
  <c r="I66" i="49"/>
</calcChain>
</file>

<file path=xl/sharedStrings.xml><?xml version="1.0" encoding="utf-8"?>
<sst xmlns="http://schemas.openxmlformats.org/spreadsheetml/2006/main" count="168" uniqueCount="84">
  <si>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</si>
  <si>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</si>
  <si>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</si>
  <si>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</si>
  <si>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</si>
  <si>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</si>
  <si>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</si>
  <si>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</si>
  <si>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</si>
  <si>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</si>
  <si>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</si>
  <si>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</si>
  <si>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</si>
  <si>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</si>
  <si>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</si>
  <si>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</si>
  <si>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</si>
  <si>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</si>
  <si>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</si>
  <si>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</si>
  <si>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</si>
  <si>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</si>
  <si>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</si>
  <si>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</si>
  <si>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</si>
  <si>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</si>
  <si>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</si>
  <si>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</si>
  <si>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</si>
  <si>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</si>
  <si>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</si>
  <si>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</si>
  <si>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</si>
  <si>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</si>
  <si>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</si>
  <si>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</si>
  <si>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</si>
  <si>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</si>
  <si>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</si>
  <si>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</si>
  <si>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</si>
  <si>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</si>
  <si>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</si>
  <si>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</si>
  <si>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</si>
  <si>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</si>
  <si>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</si>
  <si>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</si>
  <si>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</si>
  <si>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</si>
  <si>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</si>
  <si>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</si>
  <si>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</si>
  <si>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</si>
  <si>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</si>
  <si>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</si>
  <si>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</si>
  <si>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</si>
  <si>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</si>
  <si>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</si>
  <si>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</si>
  <si>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</si>
  <si>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</si>
  <si>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</si>
  <si>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</si>
  <si>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</si>
  <si>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</si>
  <si>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</si>
  <si>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</si>
  <si>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</si>
  <si>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</si>
  <si>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</si>
  <si>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</si>
  <si>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</si>
  <si>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</si>
  <si>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</si>
  <si>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</si>
  <si>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</si>
  <si>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CRISIS ENERGÉTICA</t>
  </si>
  <si>
    <t>CRITERIO DE RENTA</t>
  </si>
  <si>
    <t>FAMILIAS NUMEROSAS</t>
  </si>
  <si>
    <t>PENSIONISTAS CON PENSIÓN MÍNIMA</t>
  </si>
  <si>
    <t>INGRESO MÍNIMO VITAL</t>
  </si>
  <si>
    <t>ÚLTIMO DÍA DEL MES DEL QUE CORRESPONDEN LOS DATOS: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</si>
</sst>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50" fillId="0" borderId="43" xfId="2" applyFont="1" applyBorder="1" applyAlignment="1">
      <alignment horizontal="center" vertical="center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3" fontId="48" fillId="0" borderId="4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48" fillId="0" borderId="43" xfId="0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10" fontId="27" fillId="0" borderId="0" xfId="2" applyNumberFormat="1"/>
    <xf numFmtId="4" fontId="27" fillId="0" borderId="0" xfId="2" applyNumberFormat="1"/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73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60" width="11.42578125" style="26"/>
    <col min="261" max="265" width="12.42578125" style="26" customWidth="1"/>
    <col min="266" max="516" width="11.42578125" style="26"/>
    <col min="517" max="521" width="12.42578125" style="26" customWidth="1"/>
    <col min="522" max="772" width="11.42578125" style="26"/>
    <col min="773" max="777" width="12.42578125" style="26" customWidth="1"/>
    <col min="778" max="1028" width="11.42578125" style="26"/>
    <col min="1029" max="1033" width="12.42578125" style="26" customWidth="1"/>
    <col min="1034" max="1284" width="11.42578125" style="26"/>
    <col min="1285" max="1289" width="12.42578125" style="26" customWidth="1"/>
    <col min="1290" max="1540" width="11.42578125" style="26"/>
    <col min="1541" max="1545" width="12.42578125" style="26" customWidth="1"/>
    <col min="1546" max="1796" width="11.42578125" style="26"/>
    <col min="1797" max="1801" width="12.42578125" style="26" customWidth="1"/>
    <col min="1802" max="2052" width="11.42578125" style="26"/>
    <col min="2053" max="2057" width="12.42578125" style="26" customWidth="1"/>
    <col min="2058" max="2308" width="11.42578125" style="26"/>
    <col min="2309" max="2313" width="12.42578125" style="26" customWidth="1"/>
    <col min="2314" max="2564" width="11.42578125" style="26"/>
    <col min="2565" max="2569" width="12.42578125" style="26" customWidth="1"/>
    <col min="2570" max="2820" width="11.42578125" style="26"/>
    <col min="2821" max="2825" width="12.42578125" style="26" customWidth="1"/>
    <col min="2826" max="3076" width="11.42578125" style="26"/>
    <col min="3077" max="3081" width="12.42578125" style="26" customWidth="1"/>
    <col min="3082" max="3332" width="11.42578125" style="26"/>
    <col min="3333" max="3337" width="12.42578125" style="26" customWidth="1"/>
    <col min="3338" max="3588" width="11.42578125" style="26"/>
    <col min="3589" max="3593" width="12.42578125" style="26" customWidth="1"/>
    <col min="3594" max="3844" width="11.42578125" style="26"/>
    <col min="3845" max="3849" width="12.42578125" style="26" customWidth="1"/>
    <col min="3850" max="4100" width="11.42578125" style="26"/>
    <col min="4101" max="4105" width="12.42578125" style="26" customWidth="1"/>
    <col min="4106" max="4356" width="11.42578125" style="26"/>
    <col min="4357" max="4361" width="12.42578125" style="26" customWidth="1"/>
    <col min="4362" max="4612" width="11.42578125" style="26"/>
    <col min="4613" max="4617" width="12.42578125" style="26" customWidth="1"/>
    <col min="4618" max="4868" width="11.42578125" style="26"/>
    <col min="4869" max="4873" width="12.42578125" style="26" customWidth="1"/>
    <col min="4874" max="5124" width="11.42578125" style="26"/>
    <col min="5125" max="5129" width="12.42578125" style="26" customWidth="1"/>
    <col min="5130" max="5380" width="11.42578125" style="26"/>
    <col min="5381" max="5385" width="12.42578125" style="26" customWidth="1"/>
    <col min="5386" max="5636" width="11.42578125" style="26"/>
    <col min="5637" max="5641" width="12.42578125" style="26" customWidth="1"/>
    <col min="5642" max="5892" width="11.42578125" style="26"/>
    <col min="5893" max="5897" width="12.42578125" style="26" customWidth="1"/>
    <col min="5898" max="6148" width="11.42578125" style="26"/>
    <col min="6149" max="6153" width="12.42578125" style="26" customWidth="1"/>
    <col min="6154" max="6404" width="11.42578125" style="26"/>
    <col min="6405" max="6409" width="12.42578125" style="26" customWidth="1"/>
    <col min="6410" max="6660" width="11.42578125" style="26"/>
    <col min="6661" max="6665" width="12.42578125" style="26" customWidth="1"/>
    <col min="6666" max="6916" width="11.42578125" style="26"/>
    <col min="6917" max="6921" width="12.42578125" style="26" customWidth="1"/>
    <col min="6922" max="7172" width="11.42578125" style="26"/>
    <col min="7173" max="7177" width="12.42578125" style="26" customWidth="1"/>
    <col min="7178" max="7428" width="11.42578125" style="26"/>
    <col min="7429" max="7433" width="12.42578125" style="26" customWidth="1"/>
    <col min="7434" max="7684" width="11.42578125" style="26"/>
    <col min="7685" max="7689" width="12.42578125" style="26" customWidth="1"/>
    <col min="7690" max="7940" width="11.42578125" style="26"/>
    <col min="7941" max="7945" width="12.42578125" style="26" customWidth="1"/>
    <col min="7946" max="8196" width="11.42578125" style="26"/>
    <col min="8197" max="8201" width="12.42578125" style="26" customWidth="1"/>
    <col min="8202" max="8452" width="11.42578125" style="26"/>
    <col min="8453" max="8457" width="12.42578125" style="26" customWidth="1"/>
    <col min="8458" max="8708" width="11.42578125" style="26"/>
    <col min="8709" max="8713" width="12.42578125" style="26" customWidth="1"/>
    <col min="8714" max="8964" width="11.42578125" style="26"/>
    <col min="8965" max="8969" width="12.42578125" style="26" customWidth="1"/>
    <col min="8970" max="9220" width="11.42578125" style="26"/>
    <col min="9221" max="9225" width="12.42578125" style="26" customWidth="1"/>
    <col min="9226" max="9476" width="11.42578125" style="26"/>
    <col min="9477" max="9481" width="12.42578125" style="26" customWidth="1"/>
    <col min="9482" max="9732" width="11.42578125" style="26"/>
    <col min="9733" max="9737" width="12.42578125" style="26" customWidth="1"/>
    <col min="9738" max="9988" width="11.42578125" style="26"/>
    <col min="9989" max="9993" width="12.42578125" style="26" customWidth="1"/>
    <col min="9994" max="10244" width="11.42578125" style="26"/>
    <col min="10245" max="10249" width="12.42578125" style="26" customWidth="1"/>
    <col min="10250" max="10500" width="11.42578125" style="26"/>
    <col min="10501" max="10505" width="12.42578125" style="26" customWidth="1"/>
    <col min="10506" max="10756" width="11.42578125" style="26"/>
    <col min="10757" max="10761" width="12.42578125" style="26" customWidth="1"/>
    <col min="10762" max="11012" width="11.42578125" style="26"/>
    <col min="11013" max="11017" width="12.42578125" style="26" customWidth="1"/>
    <col min="11018" max="11268" width="11.42578125" style="26"/>
    <col min="11269" max="11273" width="12.42578125" style="26" customWidth="1"/>
    <col min="11274" max="11524" width="11.42578125" style="26"/>
    <col min="11525" max="11529" width="12.42578125" style="26" customWidth="1"/>
    <col min="11530" max="11780" width="11.42578125" style="26"/>
    <col min="11781" max="11785" width="12.42578125" style="26" customWidth="1"/>
    <col min="11786" max="12036" width="11.42578125" style="26"/>
    <col min="12037" max="12041" width="12.42578125" style="26" customWidth="1"/>
    <col min="12042" max="12292" width="11.42578125" style="26"/>
    <col min="12293" max="12297" width="12.42578125" style="26" customWidth="1"/>
    <col min="12298" max="12548" width="11.42578125" style="26"/>
    <col min="12549" max="12553" width="12.42578125" style="26" customWidth="1"/>
    <col min="12554" max="12804" width="11.42578125" style="26"/>
    <col min="12805" max="12809" width="12.42578125" style="26" customWidth="1"/>
    <col min="12810" max="13060" width="11.42578125" style="26"/>
    <col min="13061" max="13065" width="12.42578125" style="26" customWidth="1"/>
    <col min="13066" max="13316" width="11.42578125" style="26"/>
    <col min="13317" max="13321" width="12.42578125" style="26" customWidth="1"/>
    <col min="13322" max="13572" width="11.42578125" style="26"/>
    <col min="13573" max="13577" width="12.42578125" style="26" customWidth="1"/>
    <col min="13578" max="13828" width="11.42578125" style="26"/>
    <col min="13829" max="13833" width="12.42578125" style="26" customWidth="1"/>
    <col min="13834" max="14084" width="11.42578125" style="26"/>
    <col min="14085" max="14089" width="12.42578125" style="26" customWidth="1"/>
    <col min="14090" max="14340" width="11.42578125" style="26"/>
    <col min="14341" max="14345" width="12.42578125" style="26" customWidth="1"/>
    <col min="14346" max="14596" width="11.42578125" style="26"/>
    <col min="14597" max="14601" width="12.42578125" style="26" customWidth="1"/>
    <col min="14602" max="14852" width="11.42578125" style="26"/>
    <col min="14853" max="14857" width="12.42578125" style="26" customWidth="1"/>
    <col min="14858" max="15108" width="11.42578125" style="26"/>
    <col min="15109" max="15113" width="12.42578125" style="26" customWidth="1"/>
    <col min="15114" max="15364" width="11.42578125" style="26"/>
    <col min="15365" max="15369" width="12.42578125" style="26" customWidth="1"/>
    <col min="15370" max="15620" width="11.42578125" style="26"/>
    <col min="15621" max="15625" width="12.42578125" style="26" customWidth="1"/>
    <col min="15626" max="15876" width="11.42578125" style="26"/>
    <col min="15877" max="15881" width="12.42578125" style="26" customWidth="1"/>
    <col min="15882" max="16132" width="11.42578125" style="26"/>
    <col min="16133" max="16137" width="12.42578125" style="26" customWidth="1"/>
    <col min="16138" max="16384" width="11.42578125" style="26"/>
  </cols>
  <sheetData>
    <row r="2" spans="2:14" ht="13.5" thickBot="1" x14ac:dyDescent="0.25"/>
    <row r="3" spans="2:14" ht="15.75" thickBot="1" x14ac:dyDescent="0.25">
      <c r="B3" s="112" t="s">
        <v>67</v>
      </c>
      <c r="C3" s="113"/>
      <c r="D3" s="113"/>
      <c r="E3" s="113"/>
      <c r="F3" s="113"/>
      <c r="G3" s="113"/>
      <c r="H3" s="113"/>
      <c r="I3" s="113"/>
      <c r="J3" s="114"/>
    </row>
    <row r="4" spans="2:14" ht="15.75" thickBot="1" x14ac:dyDescent="0.25">
      <c r="B4" s="110"/>
      <c r="C4" s="110"/>
      <c r="D4" s="7"/>
      <c r="E4" s="111"/>
      <c r="F4" s="111"/>
      <c r="G4" s="111"/>
      <c r="H4" s="111"/>
      <c r="I4" s="111"/>
      <c r="J4" s="111"/>
    </row>
    <row r="5" spans="2:14" ht="15.75" customHeight="1" thickBot="1" x14ac:dyDescent="0.25">
      <c r="B5" s="112" t="s">
        <v>83</v>
      </c>
      <c r="C5" s="113"/>
      <c r="D5" s="113"/>
      <c r="E5" s="113"/>
      <c r="F5" s="113"/>
      <c r="G5" s="113"/>
      <c r="H5" s="113"/>
      <c r="I5" s="113"/>
      <c r="J5" s="114"/>
    </row>
    <row r="6" spans="2:14" ht="15.75" thickBo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ht="13.5" thickTop="1" x14ac:dyDescent="0.2">
      <c r="B7" s="59" t="s">
        <v>72</v>
      </c>
      <c r="C7" s="62" t="s">
        <v>73</v>
      </c>
      <c r="D7" s="63"/>
      <c r="E7" s="68" t="s">
        <v>74</v>
      </c>
      <c r="F7" s="69"/>
      <c r="G7" s="69"/>
      <c r="H7" s="69"/>
      <c r="I7" s="69"/>
      <c r="J7" s="70"/>
    </row>
    <row r="8" spans="2:14" x14ac:dyDescent="0.2">
      <c r="B8" s="60"/>
      <c r="C8" s="64"/>
      <c r="D8" s="65"/>
      <c r="E8" s="71"/>
      <c r="F8" s="72"/>
      <c r="G8" s="72"/>
      <c r="H8" s="72"/>
      <c r="I8" s="72"/>
      <c r="J8" s="73"/>
    </row>
    <row r="9" spans="2:14" ht="13.5" thickBot="1" x14ac:dyDescent="0.25">
      <c r="B9" s="60"/>
      <c r="C9" s="64"/>
      <c r="D9" s="65"/>
      <c r="E9" s="74"/>
      <c r="F9" s="75"/>
      <c r="G9" s="75"/>
      <c r="H9" s="75"/>
      <c r="I9" s="75"/>
      <c r="J9" s="76"/>
    </row>
    <row r="10" spans="2:14" x14ac:dyDescent="0.2">
      <c r="B10" s="60"/>
      <c r="C10" s="64"/>
      <c r="D10" s="65"/>
      <c r="E10" s="77" t="s">
        <v>75</v>
      </c>
      <c r="F10" s="80" t="s">
        <v>76</v>
      </c>
      <c r="G10" s="80" t="s">
        <v>77</v>
      </c>
      <c r="H10" s="80" t="s">
        <v>78</v>
      </c>
      <c r="I10" s="83" t="s">
        <v>70</v>
      </c>
      <c r="J10" s="86" t="s">
        <v>69</v>
      </c>
    </row>
    <row r="11" spans="2:14" x14ac:dyDescent="0.2">
      <c r="B11" s="60"/>
      <c r="C11" s="64"/>
      <c r="D11" s="65"/>
      <c r="E11" s="78"/>
      <c r="F11" s="81"/>
      <c r="G11" s="81"/>
      <c r="H11" s="81"/>
      <c r="I11" s="84"/>
      <c r="J11" s="87"/>
    </row>
    <row r="12" spans="2:14" ht="13.5" thickBot="1" x14ac:dyDescent="0.25">
      <c r="B12" s="61"/>
      <c r="C12" s="66"/>
      <c r="D12" s="67"/>
      <c r="E12" s="79"/>
      <c r="F12" s="82"/>
      <c r="G12" s="82"/>
      <c r="H12" s="82"/>
      <c r="I12" s="85"/>
      <c r="J12" s="88"/>
    </row>
    <row r="13" spans="2:14" ht="13.5" thickBot="1" x14ac:dyDescent="0.25">
      <c r="B13" s="89" t="s">
        <v>0</v>
      </c>
      <c r="C13" s="92" t="s">
        <v>1</v>
      </c>
      <c r="D13" s="93"/>
      <c r="E13" s="27">
        <v>9353</v>
      </c>
      <c r="F13" s="27">
        <v>14044</v>
      </c>
      <c r="G13" s="27">
        <v>3</v>
      </c>
      <c r="H13" s="27">
        <v>596</v>
      </c>
      <c r="I13" s="28">
        <f>SUM(E13:H13)</f>
        <v>23996</v>
      </c>
      <c r="J13" s="94">
        <f>SUM(I13:I20)</f>
        <v>334914</v>
      </c>
    </row>
    <row r="14" spans="2:14" ht="13.5" thickBot="1" x14ac:dyDescent="0.25">
      <c r="B14" s="90"/>
      <c r="C14" s="92" t="s">
        <v>2</v>
      </c>
      <c r="D14" s="93"/>
      <c r="E14" s="27">
        <v>20654</v>
      </c>
      <c r="F14" s="27">
        <v>25204</v>
      </c>
      <c r="G14" s="27">
        <v>16</v>
      </c>
      <c r="H14" s="27">
        <v>1399</v>
      </c>
      <c r="I14" s="28">
        <f t="shared" ref="I14:I64" si="0">SUM(E14:H14)</f>
        <v>47273</v>
      </c>
      <c r="J14" s="95"/>
    </row>
    <row r="15" spans="2:14" ht="13.5" thickBot="1" x14ac:dyDescent="0.25">
      <c r="B15" s="90"/>
      <c r="C15" s="92" t="s">
        <v>3</v>
      </c>
      <c r="D15" s="93"/>
      <c r="E15" s="27">
        <v>14907</v>
      </c>
      <c r="F15" s="27">
        <v>19282</v>
      </c>
      <c r="G15" s="27">
        <v>0</v>
      </c>
      <c r="H15" s="27">
        <v>1088</v>
      </c>
      <c r="I15" s="28">
        <f t="shared" si="0"/>
        <v>35277</v>
      </c>
      <c r="J15" s="95"/>
    </row>
    <row r="16" spans="2:14" ht="13.5" thickBot="1" x14ac:dyDescent="0.25">
      <c r="B16" s="90"/>
      <c r="C16" s="92" t="s">
        <v>4</v>
      </c>
      <c r="D16" s="93"/>
      <c r="E16" s="27">
        <v>16692</v>
      </c>
      <c r="F16" s="27">
        <v>23591</v>
      </c>
      <c r="G16" s="27">
        <v>4</v>
      </c>
      <c r="H16" s="27">
        <v>1271</v>
      </c>
      <c r="I16" s="28">
        <f t="shared" si="0"/>
        <v>41558</v>
      </c>
      <c r="J16" s="95"/>
    </row>
    <row r="17" spans="2:10" ht="13.5" thickBot="1" x14ac:dyDescent="0.25">
      <c r="B17" s="90"/>
      <c r="C17" s="92" t="s">
        <v>5</v>
      </c>
      <c r="D17" s="93"/>
      <c r="E17" s="27">
        <v>8325</v>
      </c>
      <c r="F17" s="27">
        <v>10382</v>
      </c>
      <c r="G17" s="27">
        <v>0</v>
      </c>
      <c r="H17" s="27">
        <v>595</v>
      </c>
      <c r="I17" s="28">
        <f t="shared" si="0"/>
        <v>19302</v>
      </c>
      <c r="J17" s="95"/>
    </row>
    <row r="18" spans="2:10" ht="13.5" thickBot="1" x14ac:dyDescent="0.25">
      <c r="B18" s="90"/>
      <c r="C18" s="92" t="s">
        <v>6</v>
      </c>
      <c r="D18" s="93"/>
      <c r="E18" s="27">
        <v>15482</v>
      </c>
      <c r="F18" s="27">
        <v>24477</v>
      </c>
      <c r="G18" s="27">
        <v>1</v>
      </c>
      <c r="H18" s="27">
        <v>1426</v>
      </c>
      <c r="I18" s="28">
        <f t="shared" si="0"/>
        <v>41386</v>
      </c>
      <c r="J18" s="95"/>
    </row>
    <row r="19" spans="2:10" ht="13.5" thickBot="1" x14ac:dyDescent="0.25">
      <c r="B19" s="90"/>
      <c r="C19" s="92" t="s">
        <v>7</v>
      </c>
      <c r="D19" s="93"/>
      <c r="E19" s="27">
        <v>19581</v>
      </c>
      <c r="F19" s="27">
        <v>27245</v>
      </c>
      <c r="G19" s="27">
        <v>333</v>
      </c>
      <c r="H19" s="27">
        <v>1236</v>
      </c>
      <c r="I19" s="28">
        <f t="shared" si="0"/>
        <v>48395</v>
      </c>
      <c r="J19" s="95"/>
    </row>
    <row r="20" spans="2:10" ht="13.5" thickBot="1" x14ac:dyDescent="0.25">
      <c r="B20" s="91"/>
      <c r="C20" s="92" t="s">
        <v>8</v>
      </c>
      <c r="D20" s="93"/>
      <c r="E20" s="27">
        <v>34926</v>
      </c>
      <c r="F20" s="27">
        <v>40577</v>
      </c>
      <c r="G20" s="27">
        <v>7</v>
      </c>
      <c r="H20" s="27">
        <v>2217</v>
      </c>
      <c r="I20" s="28">
        <f t="shared" si="0"/>
        <v>77727</v>
      </c>
      <c r="J20" s="95"/>
    </row>
    <row r="21" spans="2:10" ht="13.5" thickBot="1" x14ac:dyDescent="0.25">
      <c r="B21" s="100" t="s">
        <v>9</v>
      </c>
      <c r="C21" s="98" t="s">
        <v>10</v>
      </c>
      <c r="D21" s="99"/>
      <c r="E21" s="29">
        <v>2929</v>
      </c>
      <c r="F21" s="29">
        <v>3672</v>
      </c>
      <c r="G21" s="29">
        <v>0</v>
      </c>
      <c r="H21" s="29">
        <v>220</v>
      </c>
      <c r="I21" s="30">
        <f t="shared" si="0"/>
        <v>6821</v>
      </c>
      <c r="J21" s="103">
        <f>SUM(I21:I23)</f>
        <v>44371</v>
      </c>
    </row>
    <row r="22" spans="2:10" ht="13.5" thickBot="1" x14ac:dyDescent="0.25">
      <c r="B22" s="101"/>
      <c r="C22" s="98" t="s">
        <v>11</v>
      </c>
      <c r="D22" s="99"/>
      <c r="E22" s="29">
        <v>2002</v>
      </c>
      <c r="F22" s="29">
        <v>2697</v>
      </c>
      <c r="G22" s="29">
        <v>1</v>
      </c>
      <c r="H22" s="29">
        <v>168</v>
      </c>
      <c r="I22" s="30">
        <f t="shared" si="0"/>
        <v>4868</v>
      </c>
      <c r="J22" s="104"/>
    </row>
    <row r="23" spans="2:10" ht="13.5" thickBot="1" x14ac:dyDescent="0.25">
      <c r="B23" s="102"/>
      <c r="C23" s="98" t="s">
        <v>12</v>
      </c>
      <c r="D23" s="99"/>
      <c r="E23" s="29">
        <v>13390</v>
      </c>
      <c r="F23" s="29">
        <v>18160</v>
      </c>
      <c r="G23" s="29">
        <v>5</v>
      </c>
      <c r="H23" s="29">
        <v>1127</v>
      </c>
      <c r="I23" s="30">
        <f t="shared" si="0"/>
        <v>32682</v>
      </c>
      <c r="J23" s="104"/>
    </row>
    <row r="24" spans="2:10" ht="27.75" thickBot="1" x14ac:dyDescent="0.25">
      <c r="B24" s="31" t="s">
        <v>13</v>
      </c>
      <c r="C24" s="92" t="s">
        <v>14</v>
      </c>
      <c r="D24" s="93"/>
      <c r="E24" s="27">
        <v>15377</v>
      </c>
      <c r="F24" s="27">
        <v>25869</v>
      </c>
      <c r="G24" s="27">
        <v>62</v>
      </c>
      <c r="H24" s="27">
        <v>1400</v>
      </c>
      <c r="I24" s="28">
        <f t="shared" si="0"/>
        <v>42708</v>
      </c>
      <c r="J24" s="32">
        <f>I24</f>
        <v>42708</v>
      </c>
    </row>
    <row r="25" spans="2:10" ht="18.75" thickBot="1" x14ac:dyDescent="0.25">
      <c r="B25" s="33" t="s">
        <v>15</v>
      </c>
      <c r="C25" s="98" t="s">
        <v>15</v>
      </c>
      <c r="D25" s="99"/>
      <c r="E25" s="29">
        <v>8538</v>
      </c>
      <c r="F25" s="29">
        <v>9868</v>
      </c>
      <c r="G25" s="29">
        <v>1</v>
      </c>
      <c r="H25" s="29">
        <v>490</v>
      </c>
      <c r="I25" s="30">
        <f t="shared" si="0"/>
        <v>18897</v>
      </c>
      <c r="J25" s="34">
        <f>I25</f>
        <v>18897</v>
      </c>
    </row>
    <row r="26" spans="2:10" ht="13.5" thickBot="1" x14ac:dyDescent="0.25">
      <c r="B26" s="89" t="s">
        <v>16</v>
      </c>
      <c r="C26" s="92" t="s">
        <v>17</v>
      </c>
      <c r="D26" s="93"/>
      <c r="E26" s="27">
        <v>9814</v>
      </c>
      <c r="F26" s="27">
        <v>14067</v>
      </c>
      <c r="G26" s="27">
        <v>0</v>
      </c>
      <c r="H26" s="27">
        <v>585</v>
      </c>
      <c r="I26" s="28">
        <f t="shared" si="0"/>
        <v>24466</v>
      </c>
      <c r="J26" s="96">
        <f>SUM(I26:I27)</f>
        <v>45604</v>
      </c>
    </row>
    <row r="27" spans="2:10" ht="13.5" thickBot="1" x14ac:dyDescent="0.25">
      <c r="B27" s="91"/>
      <c r="C27" s="92" t="s">
        <v>18</v>
      </c>
      <c r="D27" s="93"/>
      <c r="E27" s="27">
        <v>8438</v>
      </c>
      <c r="F27" s="27">
        <v>12291</v>
      </c>
      <c r="G27" s="27">
        <v>1</v>
      </c>
      <c r="H27" s="27">
        <v>408</v>
      </c>
      <c r="I27" s="28">
        <f t="shared" si="0"/>
        <v>21138</v>
      </c>
      <c r="J27" s="97"/>
    </row>
    <row r="28" spans="2:10" ht="13.5" thickBot="1" x14ac:dyDescent="0.25">
      <c r="B28" s="35" t="s">
        <v>19</v>
      </c>
      <c r="C28" s="98" t="s">
        <v>19</v>
      </c>
      <c r="D28" s="99"/>
      <c r="E28" s="29">
        <v>7639</v>
      </c>
      <c r="F28" s="29">
        <v>9155</v>
      </c>
      <c r="G28" s="29">
        <v>0</v>
      </c>
      <c r="H28" s="29">
        <v>496</v>
      </c>
      <c r="I28" s="30">
        <f t="shared" si="0"/>
        <v>17290</v>
      </c>
      <c r="J28" s="34">
        <f>I28</f>
        <v>17290</v>
      </c>
    </row>
    <row r="29" spans="2:10" ht="13.5" thickBot="1" x14ac:dyDescent="0.25">
      <c r="B29" s="89" t="s">
        <v>20</v>
      </c>
      <c r="C29" s="92" t="s">
        <v>21</v>
      </c>
      <c r="D29" s="93"/>
      <c r="E29" s="27">
        <v>4974</v>
      </c>
      <c r="F29" s="27">
        <v>5984</v>
      </c>
      <c r="G29" s="27">
        <v>0</v>
      </c>
      <c r="H29" s="27">
        <v>265</v>
      </c>
      <c r="I29" s="28">
        <f t="shared" si="0"/>
        <v>11223</v>
      </c>
      <c r="J29" s="94">
        <f>SUM(I29:I37)</f>
        <v>116621</v>
      </c>
    </row>
    <row r="30" spans="2:10" ht="13.5" thickBot="1" x14ac:dyDescent="0.25">
      <c r="B30" s="90"/>
      <c r="C30" s="92" t="s">
        <v>22</v>
      </c>
      <c r="D30" s="93"/>
      <c r="E30" s="27">
        <v>6518</v>
      </c>
      <c r="F30" s="27">
        <v>7270</v>
      </c>
      <c r="G30" s="27">
        <v>0</v>
      </c>
      <c r="H30" s="27">
        <v>318</v>
      </c>
      <c r="I30" s="28">
        <f t="shared" si="0"/>
        <v>14106</v>
      </c>
      <c r="J30" s="94"/>
    </row>
    <row r="31" spans="2:10" ht="13.5" thickBot="1" x14ac:dyDescent="0.25">
      <c r="B31" s="90"/>
      <c r="C31" s="92" t="s">
        <v>23</v>
      </c>
      <c r="D31" s="93"/>
      <c r="E31" s="27">
        <v>7399</v>
      </c>
      <c r="F31" s="27">
        <v>10499</v>
      </c>
      <c r="G31" s="27">
        <v>1</v>
      </c>
      <c r="H31" s="27">
        <v>441</v>
      </c>
      <c r="I31" s="28">
        <f t="shared" si="0"/>
        <v>18340</v>
      </c>
      <c r="J31" s="94"/>
    </row>
    <row r="32" spans="2:10" ht="13.5" thickBot="1" x14ac:dyDescent="0.25">
      <c r="B32" s="90"/>
      <c r="C32" s="92" t="s">
        <v>24</v>
      </c>
      <c r="D32" s="93"/>
      <c r="E32" s="27">
        <v>3576</v>
      </c>
      <c r="F32" s="27">
        <v>4358</v>
      </c>
      <c r="G32" s="27">
        <v>0</v>
      </c>
      <c r="H32" s="27">
        <v>248</v>
      </c>
      <c r="I32" s="28">
        <f t="shared" si="0"/>
        <v>8182</v>
      </c>
      <c r="J32" s="94"/>
    </row>
    <row r="33" spans="2:10" ht="13.5" thickBot="1" x14ac:dyDescent="0.25">
      <c r="B33" s="90"/>
      <c r="C33" s="92" t="s">
        <v>25</v>
      </c>
      <c r="D33" s="93"/>
      <c r="E33" s="27">
        <v>10179</v>
      </c>
      <c r="F33" s="27">
        <v>11016</v>
      </c>
      <c r="G33" s="27">
        <v>0</v>
      </c>
      <c r="H33" s="27">
        <v>702</v>
      </c>
      <c r="I33" s="28">
        <f t="shared" si="0"/>
        <v>21897</v>
      </c>
      <c r="J33" s="94"/>
    </row>
    <row r="34" spans="2:10" ht="13.5" thickBot="1" x14ac:dyDescent="0.25">
      <c r="B34" s="90"/>
      <c r="C34" s="92" t="s">
        <v>26</v>
      </c>
      <c r="D34" s="93"/>
      <c r="E34" s="27">
        <v>2466</v>
      </c>
      <c r="F34" s="27">
        <v>2665</v>
      </c>
      <c r="G34" s="27">
        <v>0</v>
      </c>
      <c r="H34" s="27">
        <v>126</v>
      </c>
      <c r="I34" s="28">
        <f t="shared" si="0"/>
        <v>5257</v>
      </c>
      <c r="J34" s="94"/>
    </row>
    <row r="35" spans="2:10" ht="13.5" thickBot="1" x14ac:dyDescent="0.25">
      <c r="B35" s="90"/>
      <c r="C35" s="92" t="s">
        <v>27</v>
      </c>
      <c r="D35" s="93"/>
      <c r="E35" s="27">
        <v>1478</v>
      </c>
      <c r="F35" s="27">
        <v>1922</v>
      </c>
      <c r="G35" s="27">
        <v>1</v>
      </c>
      <c r="H35" s="27">
        <v>79</v>
      </c>
      <c r="I35" s="28">
        <f t="shared" si="0"/>
        <v>3480</v>
      </c>
      <c r="J35" s="94"/>
    </row>
    <row r="36" spans="2:10" ht="13.5" thickBot="1" x14ac:dyDescent="0.25">
      <c r="B36" s="90"/>
      <c r="C36" s="92" t="s">
        <v>28</v>
      </c>
      <c r="D36" s="93"/>
      <c r="E36" s="27">
        <v>10114</v>
      </c>
      <c r="F36" s="27">
        <v>11546</v>
      </c>
      <c r="G36" s="27">
        <v>0</v>
      </c>
      <c r="H36" s="27">
        <v>625</v>
      </c>
      <c r="I36" s="28">
        <f t="shared" si="0"/>
        <v>22285</v>
      </c>
      <c r="J36" s="94"/>
    </row>
    <row r="37" spans="2:10" ht="13.5" thickBot="1" x14ac:dyDescent="0.25">
      <c r="B37" s="91"/>
      <c r="C37" s="92" t="s">
        <v>29</v>
      </c>
      <c r="D37" s="93"/>
      <c r="E37" s="27">
        <v>5364</v>
      </c>
      <c r="F37" s="27">
        <v>6223</v>
      </c>
      <c r="G37" s="27">
        <v>0</v>
      </c>
      <c r="H37" s="27">
        <v>264</v>
      </c>
      <c r="I37" s="28">
        <f t="shared" si="0"/>
        <v>11851</v>
      </c>
      <c r="J37" s="94"/>
    </row>
    <row r="38" spans="2:10" ht="13.5" thickBot="1" x14ac:dyDescent="0.25">
      <c r="B38" s="105" t="s">
        <v>30</v>
      </c>
      <c r="C38" s="98" t="s">
        <v>31</v>
      </c>
      <c r="D38" s="99"/>
      <c r="E38" s="29">
        <v>12757</v>
      </c>
      <c r="F38" s="29">
        <v>14768</v>
      </c>
      <c r="G38" s="29">
        <v>0</v>
      </c>
      <c r="H38" s="29">
        <v>678</v>
      </c>
      <c r="I38" s="30">
        <f t="shared" si="0"/>
        <v>28203</v>
      </c>
      <c r="J38" s="103">
        <f>SUM(I38:I42)</f>
        <v>112919</v>
      </c>
    </row>
    <row r="39" spans="2:10" ht="13.5" thickBot="1" x14ac:dyDescent="0.25">
      <c r="B39" s="106"/>
      <c r="C39" s="98" t="s">
        <v>32</v>
      </c>
      <c r="D39" s="99"/>
      <c r="E39" s="29">
        <v>11925</v>
      </c>
      <c r="F39" s="29">
        <v>13499</v>
      </c>
      <c r="G39" s="29">
        <v>0</v>
      </c>
      <c r="H39" s="29">
        <v>588</v>
      </c>
      <c r="I39" s="30">
        <f t="shared" si="0"/>
        <v>26012</v>
      </c>
      <c r="J39" s="103"/>
    </row>
    <row r="40" spans="2:10" ht="13.5" thickBot="1" x14ac:dyDescent="0.25">
      <c r="B40" s="106"/>
      <c r="C40" s="98" t="s">
        <v>33</v>
      </c>
      <c r="D40" s="99"/>
      <c r="E40" s="29">
        <v>6876</v>
      </c>
      <c r="F40" s="29">
        <v>7608</v>
      </c>
      <c r="G40" s="29">
        <v>2</v>
      </c>
      <c r="H40" s="29">
        <v>328</v>
      </c>
      <c r="I40" s="30">
        <f t="shared" si="0"/>
        <v>14814</v>
      </c>
      <c r="J40" s="103"/>
    </row>
    <row r="41" spans="2:10" ht="13.5" thickBot="1" x14ac:dyDescent="0.25">
      <c r="B41" s="106"/>
      <c r="C41" s="98" t="s">
        <v>34</v>
      </c>
      <c r="D41" s="99"/>
      <c r="E41" s="29">
        <v>4292</v>
      </c>
      <c r="F41" s="29">
        <v>3829</v>
      </c>
      <c r="G41" s="29">
        <v>1</v>
      </c>
      <c r="H41" s="29">
        <v>151</v>
      </c>
      <c r="I41" s="30">
        <f t="shared" si="0"/>
        <v>8273</v>
      </c>
      <c r="J41" s="103"/>
    </row>
    <row r="42" spans="2:10" ht="13.5" thickBot="1" x14ac:dyDescent="0.25">
      <c r="B42" s="107"/>
      <c r="C42" s="98" t="s">
        <v>35</v>
      </c>
      <c r="D42" s="99"/>
      <c r="E42" s="29">
        <v>17007</v>
      </c>
      <c r="F42" s="29">
        <v>17711</v>
      </c>
      <c r="G42" s="29">
        <v>2</v>
      </c>
      <c r="H42" s="29">
        <v>897</v>
      </c>
      <c r="I42" s="30">
        <f t="shared" si="0"/>
        <v>35617</v>
      </c>
      <c r="J42" s="103"/>
    </row>
    <row r="43" spans="2:10" ht="13.5" thickBot="1" x14ac:dyDescent="0.25">
      <c r="B43" s="108" t="s">
        <v>36</v>
      </c>
      <c r="C43" s="92" t="s">
        <v>37</v>
      </c>
      <c r="D43" s="93"/>
      <c r="E43" s="27">
        <v>54843</v>
      </c>
      <c r="F43" s="27">
        <v>61756</v>
      </c>
      <c r="G43" s="27">
        <v>10</v>
      </c>
      <c r="H43" s="27">
        <v>3897</v>
      </c>
      <c r="I43" s="28">
        <f t="shared" si="0"/>
        <v>120506</v>
      </c>
      <c r="J43" s="96">
        <f>SUM(I43:I46)</f>
        <v>173083</v>
      </c>
    </row>
    <row r="44" spans="2:10" ht="13.5" thickBot="1" x14ac:dyDescent="0.25">
      <c r="B44" s="90"/>
      <c r="C44" s="92" t="s">
        <v>38</v>
      </c>
      <c r="D44" s="93"/>
      <c r="E44" s="27">
        <v>6729</v>
      </c>
      <c r="F44" s="27">
        <v>8623</v>
      </c>
      <c r="G44" s="27">
        <v>0</v>
      </c>
      <c r="H44" s="27">
        <v>470</v>
      </c>
      <c r="I44" s="28">
        <f t="shared" si="0"/>
        <v>15822</v>
      </c>
      <c r="J44" s="96"/>
    </row>
    <row r="45" spans="2:10" ht="13.5" thickBot="1" x14ac:dyDescent="0.25">
      <c r="B45" s="90"/>
      <c r="C45" s="92" t="s">
        <v>39</v>
      </c>
      <c r="D45" s="93"/>
      <c r="E45" s="27">
        <v>4285</v>
      </c>
      <c r="F45" s="27">
        <v>6188</v>
      </c>
      <c r="G45" s="27">
        <v>0</v>
      </c>
      <c r="H45" s="27">
        <v>346</v>
      </c>
      <c r="I45" s="28">
        <f t="shared" si="0"/>
        <v>10819</v>
      </c>
      <c r="J45" s="96"/>
    </row>
    <row r="46" spans="2:10" ht="13.5" thickBot="1" x14ac:dyDescent="0.25">
      <c r="B46" s="91"/>
      <c r="C46" s="92" t="s">
        <v>40</v>
      </c>
      <c r="D46" s="93"/>
      <c r="E46" s="27">
        <v>10527</v>
      </c>
      <c r="F46" s="27">
        <v>14652</v>
      </c>
      <c r="G46" s="27">
        <v>1</v>
      </c>
      <c r="H46" s="27">
        <v>756</v>
      </c>
      <c r="I46" s="28">
        <f t="shared" si="0"/>
        <v>25936</v>
      </c>
      <c r="J46" s="96"/>
    </row>
    <row r="47" spans="2:10" ht="13.5" thickBot="1" x14ac:dyDescent="0.25">
      <c r="B47" s="105" t="s">
        <v>41</v>
      </c>
      <c r="C47" s="98" t="s">
        <v>42</v>
      </c>
      <c r="D47" s="99"/>
      <c r="E47" s="29">
        <v>37094</v>
      </c>
      <c r="F47" s="29">
        <v>47544</v>
      </c>
      <c r="G47" s="29">
        <v>75</v>
      </c>
      <c r="H47" s="29">
        <v>2276</v>
      </c>
      <c r="I47" s="30">
        <f t="shared" si="0"/>
        <v>86989</v>
      </c>
      <c r="J47" s="103">
        <f>SUM(I47:I49)</f>
        <v>221109</v>
      </c>
    </row>
    <row r="48" spans="2:10" ht="13.5" thickBot="1" x14ac:dyDescent="0.25">
      <c r="B48" s="106"/>
      <c r="C48" s="98" t="s">
        <v>43</v>
      </c>
      <c r="D48" s="99"/>
      <c r="E48" s="29">
        <v>9430</v>
      </c>
      <c r="F48" s="29">
        <v>12250</v>
      </c>
      <c r="G48" s="29">
        <v>18</v>
      </c>
      <c r="H48" s="29">
        <v>407</v>
      </c>
      <c r="I48" s="30">
        <f t="shared" si="0"/>
        <v>22105</v>
      </c>
      <c r="J48" s="104"/>
    </row>
    <row r="49" spans="2:10" ht="13.5" thickBot="1" x14ac:dyDescent="0.25">
      <c r="B49" s="107"/>
      <c r="C49" s="98" t="s">
        <v>44</v>
      </c>
      <c r="D49" s="99"/>
      <c r="E49" s="29">
        <v>49120</v>
      </c>
      <c r="F49" s="29">
        <v>60399</v>
      </c>
      <c r="G49" s="29">
        <v>25</v>
      </c>
      <c r="H49" s="29">
        <v>2471</v>
      </c>
      <c r="I49" s="30">
        <f t="shared" si="0"/>
        <v>112015</v>
      </c>
      <c r="J49" s="104"/>
    </row>
    <row r="50" spans="2:10" ht="13.5" thickBot="1" x14ac:dyDescent="0.25">
      <c r="B50" s="108" t="s">
        <v>45</v>
      </c>
      <c r="C50" s="92" t="s">
        <v>46</v>
      </c>
      <c r="D50" s="93"/>
      <c r="E50" s="27">
        <v>23276</v>
      </c>
      <c r="F50" s="27">
        <v>26404</v>
      </c>
      <c r="G50" s="27">
        <v>4098</v>
      </c>
      <c r="H50" s="27">
        <v>1643</v>
      </c>
      <c r="I50" s="28">
        <f t="shared" si="0"/>
        <v>55421</v>
      </c>
      <c r="J50" s="96">
        <f>SUM(I50:I51)</f>
        <v>85972</v>
      </c>
    </row>
    <row r="51" spans="2:10" ht="13.5" thickBot="1" x14ac:dyDescent="0.25">
      <c r="B51" s="91"/>
      <c r="C51" s="92" t="s">
        <v>47</v>
      </c>
      <c r="D51" s="93"/>
      <c r="E51" s="27">
        <v>13617</v>
      </c>
      <c r="F51" s="27">
        <v>14849</v>
      </c>
      <c r="G51" s="27">
        <v>1184</v>
      </c>
      <c r="H51" s="27">
        <v>901</v>
      </c>
      <c r="I51" s="28">
        <f t="shared" si="0"/>
        <v>30551</v>
      </c>
      <c r="J51" s="97"/>
    </row>
    <row r="52" spans="2:10" ht="13.5" thickBot="1" x14ac:dyDescent="0.25">
      <c r="B52" s="105" t="s">
        <v>48</v>
      </c>
      <c r="C52" s="98" t="s">
        <v>49</v>
      </c>
      <c r="D52" s="99"/>
      <c r="E52" s="29">
        <v>15906</v>
      </c>
      <c r="F52" s="29">
        <v>20653</v>
      </c>
      <c r="G52" s="29">
        <v>331</v>
      </c>
      <c r="H52" s="29">
        <v>602</v>
      </c>
      <c r="I52" s="30">
        <f t="shared" si="0"/>
        <v>37492</v>
      </c>
      <c r="J52" s="103">
        <f>SUM(I52:I55)</f>
        <v>95978</v>
      </c>
    </row>
    <row r="53" spans="2:10" ht="13.5" thickBot="1" x14ac:dyDescent="0.25">
      <c r="B53" s="106"/>
      <c r="C53" s="98" t="s">
        <v>50</v>
      </c>
      <c r="D53" s="99"/>
      <c r="E53" s="29">
        <v>5109</v>
      </c>
      <c r="F53" s="29">
        <v>7194</v>
      </c>
      <c r="G53" s="29">
        <v>210</v>
      </c>
      <c r="H53" s="29">
        <v>215</v>
      </c>
      <c r="I53" s="30">
        <f t="shared" si="0"/>
        <v>12728</v>
      </c>
      <c r="J53" s="103"/>
    </row>
    <row r="54" spans="2:10" ht="13.5" thickBot="1" x14ac:dyDescent="0.25">
      <c r="B54" s="106"/>
      <c r="C54" s="98" t="s">
        <v>51</v>
      </c>
      <c r="D54" s="99"/>
      <c r="E54" s="29">
        <v>5861</v>
      </c>
      <c r="F54" s="29">
        <v>8245</v>
      </c>
      <c r="G54" s="29">
        <v>77</v>
      </c>
      <c r="H54" s="29">
        <v>222</v>
      </c>
      <c r="I54" s="30">
        <f t="shared" si="0"/>
        <v>14405</v>
      </c>
      <c r="J54" s="103"/>
    </row>
    <row r="55" spans="2:10" ht="13.5" thickBot="1" x14ac:dyDescent="0.25">
      <c r="B55" s="107"/>
      <c r="C55" s="98" t="s">
        <v>52</v>
      </c>
      <c r="D55" s="99"/>
      <c r="E55" s="29">
        <v>12871</v>
      </c>
      <c r="F55" s="29">
        <v>17796</v>
      </c>
      <c r="G55" s="29">
        <v>164</v>
      </c>
      <c r="H55" s="29">
        <v>522</v>
      </c>
      <c r="I55" s="30">
        <f t="shared" si="0"/>
        <v>31353</v>
      </c>
      <c r="J55" s="103"/>
    </row>
    <row r="56" spans="2:10" ht="27.75" thickBot="1" x14ac:dyDescent="0.25">
      <c r="B56" s="31" t="s">
        <v>53</v>
      </c>
      <c r="C56" s="92" t="s">
        <v>54</v>
      </c>
      <c r="D56" s="93"/>
      <c r="E56" s="27">
        <v>96959</v>
      </c>
      <c r="F56" s="27">
        <v>78641</v>
      </c>
      <c r="G56" s="27">
        <v>46</v>
      </c>
      <c r="H56" s="27">
        <v>4084</v>
      </c>
      <c r="I56" s="28">
        <f t="shared" si="0"/>
        <v>179730</v>
      </c>
      <c r="J56" s="36">
        <f>I56</f>
        <v>179730</v>
      </c>
    </row>
    <row r="57" spans="2:10" ht="18.75" thickBot="1" x14ac:dyDescent="0.25">
      <c r="B57" s="35" t="s">
        <v>55</v>
      </c>
      <c r="C57" s="98" t="s">
        <v>56</v>
      </c>
      <c r="D57" s="99"/>
      <c r="E57" s="29">
        <v>32757</v>
      </c>
      <c r="F57" s="29">
        <v>34137</v>
      </c>
      <c r="G57" s="29">
        <v>41</v>
      </c>
      <c r="H57" s="29">
        <v>1169</v>
      </c>
      <c r="I57" s="30">
        <f t="shared" si="0"/>
        <v>68104</v>
      </c>
      <c r="J57" s="34">
        <f>I57</f>
        <v>68104</v>
      </c>
    </row>
    <row r="58" spans="2:10" ht="27.75" thickBot="1" x14ac:dyDescent="0.25">
      <c r="B58" s="31" t="s">
        <v>57</v>
      </c>
      <c r="C58" s="92" t="s">
        <v>58</v>
      </c>
      <c r="D58" s="93"/>
      <c r="E58" s="27">
        <v>11007</v>
      </c>
      <c r="F58" s="27">
        <v>10903</v>
      </c>
      <c r="G58" s="27">
        <v>1</v>
      </c>
      <c r="H58" s="27">
        <v>507</v>
      </c>
      <c r="I58" s="28">
        <f t="shared" si="0"/>
        <v>22418</v>
      </c>
      <c r="J58" s="36">
        <f>I58</f>
        <v>22418</v>
      </c>
    </row>
    <row r="59" spans="2:10" ht="13.5" thickBot="1" x14ac:dyDescent="0.25">
      <c r="B59" s="109" t="s">
        <v>59</v>
      </c>
      <c r="C59" s="98" t="s">
        <v>60</v>
      </c>
      <c r="D59" s="99"/>
      <c r="E59" s="29">
        <v>5618</v>
      </c>
      <c r="F59" s="29">
        <v>4538</v>
      </c>
      <c r="G59" s="29">
        <v>0</v>
      </c>
      <c r="H59" s="29">
        <v>302</v>
      </c>
      <c r="I59" s="30">
        <f t="shared" si="0"/>
        <v>10458</v>
      </c>
      <c r="J59" s="103">
        <f>SUM(I59:I61)</f>
        <v>65026</v>
      </c>
    </row>
    <row r="60" spans="2:10" ht="13.5" thickBot="1" x14ac:dyDescent="0.25">
      <c r="B60" s="106"/>
      <c r="C60" s="98" t="s">
        <v>61</v>
      </c>
      <c r="D60" s="99"/>
      <c r="E60" s="29">
        <v>15132</v>
      </c>
      <c r="F60" s="29">
        <v>20247</v>
      </c>
      <c r="G60" s="29">
        <v>5</v>
      </c>
      <c r="H60" s="29">
        <v>777</v>
      </c>
      <c r="I60" s="30">
        <f t="shared" si="0"/>
        <v>36161</v>
      </c>
      <c r="J60" s="104"/>
    </row>
    <row r="61" spans="2:10" ht="13.5" thickBot="1" x14ac:dyDescent="0.25">
      <c r="B61" s="107"/>
      <c r="C61" s="98" t="s">
        <v>62</v>
      </c>
      <c r="D61" s="99"/>
      <c r="E61" s="29">
        <v>11476</v>
      </c>
      <c r="F61" s="29">
        <v>6379</v>
      </c>
      <c r="G61" s="29">
        <v>2</v>
      </c>
      <c r="H61" s="29">
        <v>550</v>
      </c>
      <c r="I61" s="30">
        <f t="shared" si="0"/>
        <v>18407</v>
      </c>
      <c r="J61" s="104"/>
    </row>
    <row r="62" spans="2:10" ht="13.5" thickBot="1" x14ac:dyDescent="0.25">
      <c r="B62" s="31" t="s">
        <v>63</v>
      </c>
      <c r="C62" s="92" t="s">
        <v>63</v>
      </c>
      <c r="D62" s="93"/>
      <c r="E62" s="27">
        <v>6166</v>
      </c>
      <c r="F62" s="27">
        <v>7561</v>
      </c>
      <c r="G62" s="27">
        <v>1</v>
      </c>
      <c r="H62" s="27">
        <v>392</v>
      </c>
      <c r="I62" s="28">
        <f t="shared" si="0"/>
        <v>14120</v>
      </c>
      <c r="J62" s="36">
        <f>I62</f>
        <v>14120</v>
      </c>
    </row>
    <row r="63" spans="2:10" ht="13.5" thickBot="1" x14ac:dyDescent="0.25">
      <c r="B63" s="35" t="s">
        <v>64</v>
      </c>
      <c r="C63" s="98" t="s">
        <v>64</v>
      </c>
      <c r="D63" s="99"/>
      <c r="E63" s="29">
        <v>308</v>
      </c>
      <c r="F63" s="29">
        <v>202</v>
      </c>
      <c r="G63" s="29">
        <v>0</v>
      </c>
      <c r="H63" s="29">
        <v>2</v>
      </c>
      <c r="I63" s="30">
        <f t="shared" si="0"/>
        <v>512</v>
      </c>
      <c r="J63" s="34">
        <f>I63</f>
        <v>512</v>
      </c>
    </row>
    <row r="64" spans="2:10" ht="13.5" thickBot="1" x14ac:dyDescent="0.25">
      <c r="B64" s="37" t="s">
        <v>65</v>
      </c>
      <c r="C64" s="115" t="s">
        <v>65</v>
      </c>
      <c r="D64" s="116"/>
      <c r="E64" s="38">
        <v>1139</v>
      </c>
      <c r="F64" s="38">
        <v>587</v>
      </c>
      <c r="G64" s="38">
        <v>0</v>
      </c>
      <c r="H64" s="38">
        <v>7</v>
      </c>
      <c r="I64" s="39">
        <f t="shared" si="0"/>
        <v>1733</v>
      </c>
      <c r="J64" s="40">
        <f>I64</f>
        <v>1733</v>
      </c>
    </row>
    <row r="65" spans="2:10" ht="14.25" thickTop="1" thickBot="1" x14ac:dyDescent="0.25">
      <c r="B65" s="117" t="s">
        <v>66</v>
      </c>
      <c r="C65" s="118">
        <f>SUM(E65:L65)</f>
        <v>4983327</v>
      </c>
      <c r="D65" s="119"/>
      <c r="E65" s="41">
        <f t="shared" ref="E65:J65" si="1">SUM(E13:E64)</f>
        <v>742202</v>
      </c>
      <c r="F65" s="42">
        <f t="shared" si="1"/>
        <v>869227</v>
      </c>
      <c r="G65" s="42">
        <f t="shared" si="1"/>
        <v>6730</v>
      </c>
      <c r="H65" s="42">
        <f t="shared" si="1"/>
        <v>42950</v>
      </c>
      <c r="I65" s="43">
        <f t="shared" si="1"/>
        <v>1661109</v>
      </c>
      <c r="J65" s="44">
        <f t="shared" si="1"/>
        <v>1661109</v>
      </c>
    </row>
    <row r="66" spans="2:10" ht="14.25" thickTop="1" thickBot="1" x14ac:dyDescent="0.25">
      <c r="B66" s="117" t="s">
        <v>71</v>
      </c>
      <c r="C66" s="118"/>
      <c r="D66" s="119"/>
      <c r="E66" s="45">
        <f t="shared" ref="E66:J66" si="2">E65/$I$65</f>
        <v>0.44681113641549108</v>
      </c>
      <c r="F66" s="45">
        <v>0.5232</v>
      </c>
      <c r="G66" s="45">
        <f t="shared" si="2"/>
        <v>4.0515101657988732E-3</v>
      </c>
      <c r="H66" s="45">
        <f t="shared" si="2"/>
        <v>2.5856220151717919E-2</v>
      </c>
      <c r="I66" s="46">
        <f t="shared" si="2"/>
        <v>1</v>
      </c>
      <c r="J66" s="47">
        <f t="shared" si="2"/>
        <v>1</v>
      </c>
    </row>
    <row r="67" spans="2:10" ht="13.5" thickTop="1" x14ac:dyDescent="0.2"/>
    <row r="70" spans="2:10" x14ac:dyDescent="0.2">
      <c r="E70" s="166"/>
      <c r="F70" s="166"/>
      <c r="G70" s="166"/>
      <c r="H70" s="166"/>
    </row>
    <row r="72" spans="2:10" x14ac:dyDescent="0.2">
      <c r="I72" s="167"/>
    </row>
    <row r="73" spans="2:10" x14ac:dyDescent="0.2">
      <c r="I73" s="167"/>
    </row>
  </sheetData>
  <mergeCells count="87">
    <mergeCell ref="C62:D62"/>
    <mergeCell ref="C63:D63"/>
    <mergeCell ref="C64:D64"/>
    <mergeCell ref="B65:D65"/>
    <mergeCell ref="B66:D66"/>
    <mergeCell ref="B4:C4"/>
    <mergeCell ref="E4:J4"/>
    <mergeCell ref="B5:J5"/>
    <mergeCell ref="B3:J3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88"/>
  <sheetViews>
    <sheetView workbookViewId="0">
      <selection activeCell="B3" sqref="B3:K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1" width="12.42578125" customWidth="1"/>
    <col min="12" max="12" width="12.5703125" customWidth="1"/>
    <col min="233" max="233" width="2.5703125" customWidth="1"/>
    <col min="239" max="239" width="6.28515625" customWidth="1"/>
    <col min="240" max="240" width="4.85546875" customWidth="1"/>
    <col min="241" max="241" width="5" bestFit="1" customWidth="1"/>
    <col min="242" max="242" width="2.42578125" customWidth="1"/>
    <col min="243" max="243" width="7.7109375" customWidth="1"/>
    <col min="244" max="244" width="6.7109375" customWidth="1"/>
    <col min="245" max="245" width="9" customWidth="1"/>
    <col min="246" max="246" width="7.140625" customWidth="1"/>
    <col min="247" max="247" width="7.5703125" customWidth="1"/>
    <col min="248" max="248" width="6.7109375" customWidth="1"/>
    <col min="249" max="249" width="5.7109375" customWidth="1"/>
    <col min="250" max="250" width="6.85546875" customWidth="1"/>
    <col min="251" max="252" width="6.7109375" customWidth="1"/>
    <col min="253" max="253" width="6.140625" customWidth="1"/>
    <col min="254" max="254" width="4.7109375" customWidth="1"/>
    <col min="255" max="255" width="1.85546875" customWidth="1"/>
    <col min="256" max="256" width="5.7109375" customWidth="1"/>
    <col min="257" max="257" width="6.42578125" customWidth="1"/>
    <col min="258" max="258" width="7.42578125" customWidth="1"/>
    <col min="259" max="260" width="5.85546875" customWidth="1"/>
    <col min="261" max="265" width="3" customWidth="1"/>
    <col min="266" max="266" width="6" bestFit="1" customWidth="1"/>
    <col min="489" max="489" width="2.5703125" customWidth="1"/>
    <col min="495" max="495" width="6.28515625" customWidth="1"/>
    <col min="496" max="496" width="4.85546875" customWidth="1"/>
    <col min="497" max="497" width="5" bestFit="1" customWidth="1"/>
    <col min="498" max="498" width="2.42578125" customWidth="1"/>
    <col min="499" max="499" width="7.7109375" customWidth="1"/>
    <col min="500" max="500" width="6.7109375" customWidth="1"/>
    <col min="501" max="501" width="9" customWidth="1"/>
    <col min="502" max="502" width="7.140625" customWidth="1"/>
    <col min="503" max="503" width="7.5703125" customWidth="1"/>
    <col min="504" max="504" width="6.7109375" customWidth="1"/>
    <col min="505" max="505" width="5.7109375" customWidth="1"/>
    <col min="506" max="506" width="6.85546875" customWidth="1"/>
    <col min="507" max="508" width="6.7109375" customWidth="1"/>
    <col min="509" max="509" width="6.140625" customWidth="1"/>
    <col min="510" max="510" width="4.7109375" customWidth="1"/>
    <col min="511" max="511" width="1.85546875" customWidth="1"/>
    <col min="512" max="512" width="5.7109375" customWidth="1"/>
    <col min="513" max="513" width="6.42578125" customWidth="1"/>
    <col min="514" max="514" width="7.42578125" customWidth="1"/>
    <col min="515" max="516" width="5.85546875" customWidth="1"/>
    <col min="517" max="521" width="3" customWidth="1"/>
    <col min="522" max="522" width="6" bestFit="1" customWidth="1"/>
    <col min="745" max="745" width="2.5703125" customWidth="1"/>
    <col min="751" max="751" width="6.28515625" customWidth="1"/>
    <col min="752" max="752" width="4.85546875" customWidth="1"/>
    <col min="753" max="753" width="5" bestFit="1" customWidth="1"/>
    <col min="754" max="754" width="2.42578125" customWidth="1"/>
    <col min="755" max="755" width="7.7109375" customWidth="1"/>
    <col min="756" max="756" width="6.7109375" customWidth="1"/>
    <col min="757" max="757" width="9" customWidth="1"/>
    <col min="758" max="758" width="7.140625" customWidth="1"/>
    <col min="759" max="759" width="7.5703125" customWidth="1"/>
    <col min="760" max="760" width="6.7109375" customWidth="1"/>
    <col min="761" max="761" width="5.7109375" customWidth="1"/>
    <col min="762" max="762" width="6.85546875" customWidth="1"/>
    <col min="763" max="764" width="6.7109375" customWidth="1"/>
    <col min="765" max="765" width="6.140625" customWidth="1"/>
    <col min="766" max="766" width="4.7109375" customWidth="1"/>
    <col min="767" max="767" width="1.85546875" customWidth="1"/>
    <col min="768" max="768" width="5.7109375" customWidth="1"/>
    <col min="769" max="769" width="6.42578125" customWidth="1"/>
    <col min="770" max="770" width="7.42578125" customWidth="1"/>
    <col min="771" max="772" width="5.85546875" customWidth="1"/>
    <col min="773" max="777" width="3" customWidth="1"/>
    <col min="778" max="778" width="6" bestFit="1" customWidth="1"/>
    <col min="1001" max="1001" width="2.5703125" customWidth="1"/>
    <col min="1007" max="1007" width="6.28515625" customWidth="1"/>
    <col min="1008" max="1008" width="4.85546875" customWidth="1"/>
    <col min="1009" max="1009" width="5" bestFit="1" customWidth="1"/>
    <col min="1010" max="1010" width="2.42578125" customWidth="1"/>
    <col min="1011" max="1011" width="7.7109375" customWidth="1"/>
    <col min="1012" max="1012" width="6.7109375" customWidth="1"/>
    <col min="1013" max="1013" width="9" customWidth="1"/>
    <col min="1014" max="1014" width="7.140625" customWidth="1"/>
    <col min="1015" max="1015" width="7.5703125" customWidth="1"/>
    <col min="1016" max="1016" width="6.7109375" customWidth="1"/>
    <col min="1017" max="1017" width="5.7109375" customWidth="1"/>
    <col min="1018" max="1018" width="6.85546875" customWidth="1"/>
    <col min="1019" max="1020" width="6.7109375" customWidth="1"/>
    <col min="1021" max="1021" width="6.140625" customWidth="1"/>
    <col min="1022" max="1022" width="4.7109375" customWidth="1"/>
    <col min="1023" max="1023" width="1.85546875" customWidth="1"/>
    <col min="1024" max="1024" width="5.7109375" customWidth="1"/>
    <col min="1025" max="1025" width="6.42578125" customWidth="1"/>
    <col min="1026" max="1026" width="7.42578125" customWidth="1"/>
    <col min="1027" max="1028" width="5.85546875" customWidth="1"/>
    <col min="1029" max="1033" width="3" customWidth="1"/>
    <col min="1034" max="1034" width="6" bestFit="1" customWidth="1"/>
    <col min="1257" max="1257" width="2.5703125" customWidth="1"/>
    <col min="1263" max="1263" width="6.28515625" customWidth="1"/>
    <col min="1264" max="1264" width="4.85546875" customWidth="1"/>
    <col min="1265" max="1265" width="5" bestFit="1" customWidth="1"/>
    <col min="1266" max="1266" width="2.42578125" customWidth="1"/>
    <col min="1267" max="1267" width="7.7109375" customWidth="1"/>
    <col min="1268" max="1268" width="6.7109375" customWidth="1"/>
    <col min="1269" max="1269" width="9" customWidth="1"/>
    <col min="1270" max="1270" width="7.140625" customWidth="1"/>
    <col min="1271" max="1271" width="7.5703125" customWidth="1"/>
    <col min="1272" max="1272" width="6.7109375" customWidth="1"/>
    <col min="1273" max="1273" width="5.7109375" customWidth="1"/>
    <col min="1274" max="1274" width="6.85546875" customWidth="1"/>
    <col min="1275" max="1276" width="6.7109375" customWidth="1"/>
    <col min="1277" max="1277" width="6.140625" customWidth="1"/>
    <col min="1278" max="1278" width="4.7109375" customWidth="1"/>
    <col min="1279" max="1279" width="1.85546875" customWidth="1"/>
    <col min="1280" max="1280" width="5.7109375" customWidth="1"/>
    <col min="1281" max="1281" width="6.42578125" customWidth="1"/>
    <col min="1282" max="1282" width="7.42578125" customWidth="1"/>
    <col min="1283" max="1284" width="5.85546875" customWidth="1"/>
    <col min="1285" max="1289" width="3" customWidth="1"/>
    <col min="1290" max="1290" width="6" bestFit="1" customWidth="1"/>
    <col min="1513" max="1513" width="2.5703125" customWidth="1"/>
    <col min="1519" max="1519" width="6.28515625" customWidth="1"/>
    <col min="1520" max="1520" width="4.85546875" customWidth="1"/>
    <col min="1521" max="1521" width="5" bestFit="1" customWidth="1"/>
    <col min="1522" max="1522" width="2.42578125" customWidth="1"/>
    <col min="1523" max="1523" width="7.7109375" customWidth="1"/>
    <col min="1524" max="1524" width="6.7109375" customWidth="1"/>
    <col min="1525" max="1525" width="9" customWidth="1"/>
    <col min="1526" max="1526" width="7.140625" customWidth="1"/>
    <col min="1527" max="1527" width="7.5703125" customWidth="1"/>
    <col min="1528" max="1528" width="6.7109375" customWidth="1"/>
    <col min="1529" max="1529" width="5.7109375" customWidth="1"/>
    <col min="1530" max="1530" width="6.85546875" customWidth="1"/>
    <col min="1531" max="1532" width="6.7109375" customWidth="1"/>
    <col min="1533" max="1533" width="6.140625" customWidth="1"/>
    <col min="1534" max="1534" width="4.7109375" customWidth="1"/>
    <col min="1535" max="1535" width="1.85546875" customWidth="1"/>
    <col min="1536" max="1536" width="5.7109375" customWidth="1"/>
    <col min="1537" max="1537" width="6.42578125" customWidth="1"/>
    <col min="1538" max="1538" width="7.42578125" customWidth="1"/>
    <col min="1539" max="1540" width="5.85546875" customWidth="1"/>
    <col min="1541" max="1545" width="3" customWidth="1"/>
    <col min="1546" max="1546" width="6" bestFit="1" customWidth="1"/>
    <col min="1769" max="1769" width="2.5703125" customWidth="1"/>
    <col min="1775" max="1775" width="6.28515625" customWidth="1"/>
    <col min="1776" max="1776" width="4.85546875" customWidth="1"/>
    <col min="1777" max="1777" width="5" bestFit="1" customWidth="1"/>
    <col min="1778" max="1778" width="2.42578125" customWidth="1"/>
    <col min="1779" max="1779" width="7.7109375" customWidth="1"/>
    <col min="1780" max="1780" width="6.7109375" customWidth="1"/>
    <col min="1781" max="1781" width="9" customWidth="1"/>
    <col min="1782" max="1782" width="7.140625" customWidth="1"/>
    <col min="1783" max="1783" width="7.5703125" customWidth="1"/>
    <col min="1784" max="1784" width="6.7109375" customWidth="1"/>
    <col min="1785" max="1785" width="5.7109375" customWidth="1"/>
    <col min="1786" max="1786" width="6.85546875" customWidth="1"/>
    <col min="1787" max="1788" width="6.7109375" customWidth="1"/>
    <col min="1789" max="1789" width="6.140625" customWidth="1"/>
    <col min="1790" max="1790" width="4.7109375" customWidth="1"/>
    <col min="1791" max="1791" width="1.85546875" customWidth="1"/>
    <col min="1792" max="1792" width="5.7109375" customWidth="1"/>
    <col min="1793" max="1793" width="6.42578125" customWidth="1"/>
    <col min="1794" max="1794" width="7.42578125" customWidth="1"/>
    <col min="1795" max="1796" width="5.85546875" customWidth="1"/>
    <col min="1797" max="1801" width="3" customWidth="1"/>
    <col min="1802" max="1802" width="6" bestFit="1" customWidth="1"/>
    <col min="2025" max="2025" width="2.5703125" customWidth="1"/>
    <col min="2031" max="2031" width="6.28515625" customWidth="1"/>
    <col min="2032" max="2032" width="4.85546875" customWidth="1"/>
    <col min="2033" max="2033" width="5" bestFit="1" customWidth="1"/>
    <col min="2034" max="2034" width="2.42578125" customWidth="1"/>
    <col min="2035" max="2035" width="7.7109375" customWidth="1"/>
    <col min="2036" max="2036" width="6.7109375" customWidth="1"/>
    <col min="2037" max="2037" width="9" customWidth="1"/>
    <col min="2038" max="2038" width="7.140625" customWidth="1"/>
    <col min="2039" max="2039" width="7.5703125" customWidth="1"/>
    <col min="2040" max="2040" width="6.7109375" customWidth="1"/>
    <col min="2041" max="2041" width="5.7109375" customWidth="1"/>
    <col min="2042" max="2042" width="6.85546875" customWidth="1"/>
    <col min="2043" max="2044" width="6.7109375" customWidth="1"/>
    <col min="2045" max="2045" width="6.140625" customWidth="1"/>
    <col min="2046" max="2046" width="4.7109375" customWidth="1"/>
    <col min="2047" max="2047" width="1.85546875" customWidth="1"/>
    <col min="2048" max="2048" width="5.7109375" customWidth="1"/>
    <col min="2049" max="2049" width="6.42578125" customWidth="1"/>
    <col min="2050" max="2050" width="7.42578125" customWidth="1"/>
    <col min="2051" max="2052" width="5.85546875" customWidth="1"/>
    <col min="2053" max="2057" width="3" customWidth="1"/>
    <col min="2058" max="2058" width="6" bestFit="1" customWidth="1"/>
    <col min="2281" max="2281" width="2.5703125" customWidth="1"/>
    <col min="2287" max="2287" width="6.28515625" customWidth="1"/>
    <col min="2288" max="2288" width="4.85546875" customWidth="1"/>
    <col min="2289" max="2289" width="5" bestFit="1" customWidth="1"/>
    <col min="2290" max="2290" width="2.42578125" customWidth="1"/>
    <col min="2291" max="2291" width="7.7109375" customWidth="1"/>
    <col min="2292" max="2292" width="6.7109375" customWidth="1"/>
    <col min="2293" max="2293" width="9" customWidth="1"/>
    <col min="2294" max="2294" width="7.140625" customWidth="1"/>
    <col min="2295" max="2295" width="7.5703125" customWidth="1"/>
    <col min="2296" max="2296" width="6.7109375" customWidth="1"/>
    <col min="2297" max="2297" width="5.7109375" customWidth="1"/>
    <col min="2298" max="2298" width="6.85546875" customWidth="1"/>
    <col min="2299" max="2300" width="6.7109375" customWidth="1"/>
    <col min="2301" max="2301" width="6.140625" customWidth="1"/>
    <col min="2302" max="2302" width="4.7109375" customWidth="1"/>
    <col min="2303" max="2303" width="1.85546875" customWidth="1"/>
    <col min="2304" max="2304" width="5.7109375" customWidth="1"/>
    <col min="2305" max="2305" width="6.42578125" customWidth="1"/>
    <col min="2306" max="2306" width="7.42578125" customWidth="1"/>
    <col min="2307" max="2308" width="5.85546875" customWidth="1"/>
    <col min="2309" max="2313" width="3" customWidth="1"/>
    <col min="2314" max="2314" width="6" bestFit="1" customWidth="1"/>
    <col min="2537" max="2537" width="2.5703125" customWidth="1"/>
    <col min="2543" max="2543" width="6.28515625" customWidth="1"/>
    <col min="2544" max="2544" width="4.85546875" customWidth="1"/>
    <col min="2545" max="2545" width="5" bestFit="1" customWidth="1"/>
    <col min="2546" max="2546" width="2.42578125" customWidth="1"/>
    <col min="2547" max="2547" width="7.7109375" customWidth="1"/>
    <col min="2548" max="2548" width="6.7109375" customWidth="1"/>
    <col min="2549" max="2549" width="9" customWidth="1"/>
    <col min="2550" max="2550" width="7.140625" customWidth="1"/>
    <col min="2551" max="2551" width="7.5703125" customWidth="1"/>
    <col min="2552" max="2552" width="6.7109375" customWidth="1"/>
    <col min="2553" max="2553" width="5.7109375" customWidth="1"/>
    <col min="2554" max="2554" width="6.85546875" customWidth="1"/>
    <col min="2555" max="2556" width="6.7109375" customWidth="1"/>
    <col min="2557" max="2557" width="6.140625" customWidth="1"/>
    <col min="2558" max="2558" width="4.7109375" customWidth="1"/>
    <col min="2559" max="2559" width="1.85546875" customWidth="1"/>
    <col min="2560" max="2560" width="5.7109375" customWidth="1"/>
    <col min="2561" max="2561" width="6.42578125" customWidth="1"/>
    <col min="2562" max="2562" width="7.42578125" customWidth="1"/>
    <col min="2563" max="2564" width="5.85546875" customWidth="1"/>
    <col min="2565" max="2569" width="3" customWidth="1"/>
    <col min="2570" max="2570" width="6" bestFit="1" customWidth="1"/>
    <col min="2793" max="2793" width="2.5703125" customWidth="1"/>
    <col min="2799" max="2799" width="6.28515625" customWidth="1"/>
    <col min="2800" max="2800" width="4.85546875" customWidth="1"/>
    <col min="2801" max="2801" width="5" bestFit="1" customWidth="1"/>
    <col min="2802" max="2802" width="2.42578125" customWidth="1"/>
    <col min="2803" max="2803" width="7.7109375" customWidth="1"/>
    <col min="2804" max="2804" width="6.7109375" customWidth="1"/>
    <col min="2805" max="2805" width="9" customWidth="1"/>
    <col min="2806" max="2806" width="7.140625" customWidth="1"/>
    <col min="2807" max="2807" width="7.5703125" customWidth="1"/>
    <col min="2808" max="2808" width="6.7109375" customWidth="1"/>
    <col min="2809" max="2809" width="5.7109375" customWidth="1"/>
    <col min="2810" max="2810" width="6.85546875" customWidth="1"/>
    <col min="2811" max="2812" width="6.7109375" customWidth="1"/>
    <col min="2813" max="2813" width="6.140625" customWidth="1"/>
    <col min="2814" max="2814" width="4.7109375" customWidth="1"/>
    <col min="2815" max="2815" width="1.85546875" customWidth="1"/>
    <col min="2816" max="2816" width="5.7109375" customWidth="1"/>
    <col min="2817" max="2817" width="6.42578125" customWidth="1"/>
    <col min="2818" max="2818" width="7.42578125" customWidth="1"/>
    <col min="2819" max="2820" width="5.85546875" customWidth="1"/>
    <col min="2821" max="2825" width="3" customWidth="1"/>
    <col min="2826" max="2826" width="6" bestFit="1" customWidth="1"/>
    <col min="3049" max="3049" width="2.5703125" customWidth="1"/>
    <col min="3055" max="3055" width="6.28515625" customWidth="1"/>
    <col min="3056" max="3056" width="4.85546875" customWidth="1"/>
    <col min="3057" max="3057" width="5" bestFit="1" customWidth="1"/>
    <col min="3058" max="3058" width="2.42578125" customWidth="1"/>
    <col min="3059" max="3059" width="7.7109375" customWidth="1"/>
    <col min="3060" max="3060" width="6.7109375" customWidth="1"/>
    <col min="3061" max="3061" width="9" customWidth="1"/>
    <col min="3062" max="3062" width="7.140625" customWidth="1"/>
    <col min="3063" max="3063" width="7.5703125" customWidth="1"/>
    <col min="3064" max="3064" width="6.7109375" customWidth="1"/>
    <col min="3065" max="3065" width="5.7109375" customWidth="1"/>
    <col min="3066" max="3066" width="6.85546875" customWidth="1"/>
    <col min="3067" max="3068" width="6.7109375" customWidth="1"/>
    <col min="3069" max="3069" width="6.140625" customWidth="1"/>
    <col min="3070" max="3070" width="4.7109375" customWidth="1"/>
    <col min="3071" max="3071" width="1.85546875" customWidth="1"/>
    <col min="3072" max="3072" width="5.7109375" customWidth="1"/>
    <col min="3073" max="3073" width="6.42578125" customWidth="1"/>
    <col min="3074" max="3074" width="7.42578125" customWidth="1"/>
    <col min="3075" max="3076" width="5.85546875" customWidth="1"/>
    <col min="3077" max="3081" width="3" customWidth="1"/>
    <col min="3082" max="3082" width="6" bestFit="1" customWidth="1"/>
    <col min="3305" max="3305" width="2.5703125" customWidth="1"/>
    <col min="3311" max="3311" width="6.28515625" customWidth="1"/>
    <col min="3312" max="3312" width="4.85546875" customWidth="1"/>
    <col min="3313" max="3313" width="5" bestFit="1" customWidth="1"/>
    <col min="3314" max="3314" width="2.42578125" customWidth="1"/>
    <col min="3315" max="3315" width="7.7109375" customWidth="1"/>
    <col min="3316" max="3316" width="6.7109375" customWidth="1"/>
    <col min="3317" max="3317" width="9" customWidth="1"/>
    <col min="3318" max="3318" width="7.140625" customWidth="1"/>
    <col min="3319" max="3319" width="7.5703125" customWidth="1"/>
    <col min="3320" max="3320" width="6.7109375" customWidth="1"/>
    <col min="3321" max="3321" width="5.7109375" customWidth="1"/>
    <col min="3322" max="3322" width="6.85546875" customWidth="1"/>
    <col min="3323" max="3324" width="6.7109375" customWidth="1"/>
    <col min="3325" max="3325" width="6.140625" customWidth="1"/>
    <col min="3326" max="3326" width="4.7109375" customWidth="1"/>
    <col min="3327" max="3327" width="1.85546875" customWidth="1"/>
    <col min="3328" max="3328" width="5.7109375" customWidth="1"/>
    <col min="3329" max="3329" width="6.42578125" customWidth="1"/>
    <col min="3330" max="3330" width="7.42578125" customWidth="1"/>
    <col min="3331" max="3332" width="5.85546875" customWidth="1"/>
    <col min="3333" max="3337" width="3" customWidth="1"/>
    <col min="3338" max="3338" width="6" bestFit="1" customWidth="1"/>
    <col min="3561" max="3561" width="2.5703125" customWidth="1"/>
    <col min="3567" max="3567" width="6.28515625" customWidth="1"/>
    <col min="3568" max="3568" width="4.85546875" customWidth="1"/>
    <col min="3569" max="3569" width="5" bestFit="1" customWidth="1"/>
    <col min="3570" max="3570" width="2.42578125" customWidth="1"/>
    <col min="3571" max="3571" width="7.7109375" customWidth="1"/>
    <col min="3572" max="3572" width="6.7109375" customWidth="1"/>
    <col min="3573" max="3573" width="9" customWidth="1"/>
    <col min="3574" max="3574" width="7.140625" customWidth="1"/>
    <col min="3575" max="3575" width="7.5703125" customWidth="1"/>
    <col min="3576" max="3576" width="6.7109375" customWidth="1"/>
    <col min="3577" max="3577" width="5.7109375" customWidth="1"/>
    <col min="3578" max="3578" width="6.85546875" customWidth="1"/>
    <col min="3579" max="3580" width="6.7109375" customWidth="1"/>
    <col min="3581" max="3581" width="6.140625" customWidth="1"/>
    <col min="3582" max="3582" width="4.7109375" customWidth="1"/>
    <col min="3583" max="3583" width="1.85546875" customWidth="1"/>
    <col min="3584" max="3584" width="5.7109375" customWidth="1"/>
    <col min="3585" max="3585" width="6.42578125" customWidth="1"/>
    <col min="3586" max="3586" width="7.42578125" customWidth="1"/>
    <col min="3587" max="3588" width="5.85546875" customWidth="1"/>
    <col min="3589" max="3593" width="3" customWidth="1"/>
    <col min="3594" max="3594" width="6" bestFit="1" customWidth="1"/>
    <col min="3817" max="3817" width="2.5703125" customWidth="1"/>
    <col min="3823" max="3823" width="6.28515625" customWidth="1"/>
    <col min="3824" max="3824" width="4.85546875" customWidth="1"/>
    <col min="3825" max="3825" width="5" bestFit="1" customWidth="1"/>
    <col min="3826" max="3826" width="2.42578125" customWidth="1"/>
    <col min="3827" max="3827" width="7.7109375" customWidth="1"/>
    <col min="3828" max="3828" width="6.7109375" customWidth="1"/>
    <col min="3829" max="3829" width="9" customWidth="1"/>
    <col min="3830" max="3830" width="7.140625" customWidth="1"/>
    <col min="3831" max="3831" width="7.5703125" customWidth="1"/>
    <col min="3832" max="3832" width="6.7109375" customWidth="1"/>
    <col min="3833" max="3833" width="5.7109375" customWidth="1"/>
    <col min="3834" max="3834" width="6.85546875" customWidth="1"/>
    <col min="3835" max="3836" width="6.7109375" customWidth="1"/>
    <col min="3837" max="3837" width="6.140625" customWidth="1"/>
    <col min="3838" max="3838" width="4.7109375" customWidth="1"/>
    <col min="3839" max="3839" width="1.85546875" customWidth="1"/>
    <col min="3840" max="3840" width="5.7109375" customWidth="1"/>
    <col min="3841" max="3841" width="6.42578125" customWidth="1"/>
    <col min="3842" max="3842" width="7.42578125" customWidth="1"/>
    <col min="3843" max="3844" width="5.85546875" customWidth="1"/>
    <col min="3845" max="3849" width="3" customWidth="1"/>
    <col min="3850" max="3850" width="6" bestFit="1" customWidth="1"/>
    <col min="4073" max="4073" width="2.5703125" customWidth="1"/>
    <col min="4079" max="4079" width="6.28515625" customWidth="1"/>
    <col min="4080" max="4080" width="4.85546875" customWidth="1"/>
    <col min="4081" max="4081" width="5" bestFit="1" customWidth="1"/>
    <col min="4082" max="4082" width="2.42578125" customWidth="1"/>
    <col min="4083" max="4083" width="7.7109375" customWidth="1"/>
    <col min="4084" max="4084" width="6.7109375" customWidth="1"/>
    <col min="4085" max="4085" width="9" customWidth="1"/>
    <col min="4086" max="4086" width="7.140625" customWidth="1"/>
    <col min="4087" max="4087" width="7.5703125" customWidth="1"/>
    <col min="4088" max="4088" width="6.7109375" customWidth="1"/>
    <col min="4089" max="4089" width="5.7109375" customWidth="1"/>
    <col min="4090" max="4090" width="6.85546875" customWidth="1"/>
    <col min="4091" max="4092" width="6.7109375" customWidth="1"/>
    <col min="4093" max="4093" width="6.140625" customWidth="1"/>
    <col min="4094" max="4094" width="4.7109375" customWidth="1"/>
    <col min="4095" max="4095" width="1.85546875" customWidth="1"/>
    <col min="4096" max="4096" width="5.7109375" customWidth="1"/>
    <col min="4097" max="4097" width="6.42578125" customWidth="1"/>
    <col min="4098" max="4098" width="7.42578125" customWidth="1"/>
    <col min="4099" max="4100" width="5.85546875" customWidth="1"/>
    <col min="4101" max="4105" width="3" customWidth="1"/>
    <col min="4106" max="4106" width="6" bestFit="1" customWidth="1"/>
    <col min="4329" max="4329" width="2.5703125" customWidth="1"/>
    <col min="4335" max="4335" width="6.28515625" customWidth="1"/>
    <col min="4336" max="4336" width="4.85546875" customWidth="1"/>
    <col min="4337" max="4337" width="5" bestFit="1" customWidth="1"/>
    <col min="4338" max="4338" width="2.42578125" customWidth="1"/>
    <col min="4339" max="4339" width="7.7109375" customWidth="1"/>
    <col min="4340" max="4340" width="6.7109375" customWidth="1"/>
    <col min="4341" max="4341" width="9" customWidth="1"/>
    <col min="4342" max="4342" width="7.140625" customWidth="1"/>
    <col min="4343" max="4343" width="7.5703125" customWidth="1"/>
    <col min="4344" max="4344" width="6.7109375" customWidth="1"/>
    <col min="4345" max="4345" width="5.7109375" customWidth="1"/>
    <col min="4346" max="4346" width="6.85546875" customWidth="1"/>
    <col min="4347" max="4348" width="6.7109375" customWidth="1"/>
    <col min="4349" max="4349" width="6.140625" customWidth="1"/>
    <col min="4350" max="4350" width="4.7109375" customWidth="1"/>
    <col min="4351" max="4351" width="1.85546875" customWidth="1"/>
    <col min="4352" max="4352" width="5.7109375" customWidth="1"/>
    <col min="4353" max="4353" width="6.42578125" customWidth="1"/>
    <col min="4354" max="4354" width="7.42578125" customWidth="1"/>
    <col min="4355" max="4356" width="5.85546875" customWidth="1"/>
    <col min="4357" max="4361" width="3" customWidth="1"/>
    <col min="4362" max="4362" width="6" bestFit="1" customWidth="1"/>
    <col min="4585" max="4585" width="2.5703125" customWidth="1"/>
    <col min="4591" max="4591" width="6.28515625" customWidth="1"/>
    <col min="4592" max="4592" width="4.85546875" customWidth="1"/>
    <col min="4593" max="4593" width="5" bestFit="1" customWidth="1"/>
    <col min="4594" max="4594" width="2.42578125" customWidth="1"/>
    <col min="4595" max="4595" width="7.7109375" customWidth="1"/>
    <col min="4596" max="4596" width="6.7109375" customWidth="1"/>
    <col min="4597" max="4597" width="9" customWidth="1"/>
    <col min="4598" max="4598" width="7.140625" customWidth="1"/>
    <col min="4599" max="4599" width="7.5703125" customWidth="1"/>
    <col min="4600" max="4600" width="6.7109375" customWidth="1"/>
    <col min="4601" max="4601" width="5.7109375" customWidth="1"/>
    <col min="4602" max="4602" width="6.85546875" customWidth="1"/>
    <col min="4603" max="4604" width="6.7109375" customWidth="1"/>
    <col min="4605" max="4605" width="6.140625" customWidth="1"/>
    <col min="4606" max="4606" width="4.7109375" customWidth="1"/>
    <col min="4607" max="4607" width="1.85546875" customWidth="1"/>
    <col min="4608" max="4608" width="5.7109375" customWidth="1"/>
    <col min="4609" max="4609" width="6.42578125" customWidth="1"/>
    <col min="4610" max="4610" width="7.42578125" customWidth="1"/>
    <col min="4611" max="4612" width="5.85546875" customWidth="1"/>
    <col min="4613" max="4617" width="3" customWidth="1"/>
    <col min="4618" max="4618" width="6" bestFit="1" customWidth="1"/>
    <col min="4841" max="4841" width="2.5703125" customWidth="1"/>
    <col min="4847" max="4847" width="6.28515625" customWidth="1"/>
    <col min="4848" max="4848" width="4.85546875" customWidth="1"/>
    <col min="4849" max="4849" width="5" bestFit="1" customWidth="1"/>
    <col min="4850" max="4850" width="2.42578125" customWidth="1"/>
    <col min="4851" max="4851" width="7.7109375" customWidth="1"/>
    <col min="4852" max="4852" width="6.7109375" customWidth="1"/>
    <col min="4853" max="4853" width="9" customWidth="1"/>
    <col min="4854" max="4854" width="7.140625" customWidth="1"/>
    <col min="4855" max="4855" width="7.5703125" customWidth="1"/>
    <col min="4856" max="4856" width="6.7109375" customWidth="1"/>
    <col min="4857" max="4857" width="5.7109375" customWidth="1"/>
    <col min="4858" max="4858" width="6.85546875" customWidth="1"/>
    <col min="4859" max="4860" width="6.7109375" customWidth="1"/>
    <col min="4861" max="4861" width="6.140625" customWidth="1"/>
    <col min="4862" max="4862" width="4.7109375" customWidth="1"/>
    <col min="4863" max="4863" width="1.85546875" customWidth="1"/>
    <col min="4864" max="4864" width="5.7109375" customWidth="1"/>
    <col min="4865" max="4865" width="6.42578125" customWidth="1"/>
    <col min="4866" max="4866" width="7.42578125" customWidth="1"/>
    <col min="4867" max="4868" width="5.85546875" customWidth="1"/>
    <col min="4869" max="4873" width="3" customWidth="1"/>
    <col min="4874" max="4874" width="6" bestFit="1" customWidth="1"/>
    <col min="5097" max="5097" width="2.5703125" customWidth="1"/>
    <col min="5103" max="5103" width="6.28515625" customWidth="1"/>
    <col min="5104" max="5104" width="4.85546875" customWidth="1"/>
    <col min="5105" max="5105" width="5" bestFit="1" customWidth="1"/>
    <col min="5106" max="5106" width="2.42578125" customWidth="1"/>
    <col min="5107" max="5107" width="7.7109375" customWidth="1"/>
    <col min="5108" max="5108" width="6.7109375" customWidth="1"/>
    <col min="5109" max="5109" width="9" customWidth="1"/>
    <col min="5110" max="5110" width="7.140625" customWidth="1"/>
    <col min="5111" max="5111" width="7.5703125" customWidth="1"/>
    <col min="5112" max="5112" width="6.7109375" customWidth="1"/>
    <col min="5113" max="5113" width="5.7109375" customWidth="1"/>
    <col min="5114" max="5114" width="6.85546875" customWidth="1"/>
    <col min="5115" max="5116" width="6.7109375" customWidth="1"/>
    <col min="5117" max="5117" width="6.140625" customWidth="1"/>
    <col min="5118" max="5118" width="4.7109375" customWidth="1"/>
    <col min="5119" max="5119" width="1.85546875" customWidth="1"/>
    <col min="5120" max="5120" width="5.7109375" customWidth="1"/>
    <col min="5121" max="5121" width="6.42578125" customWidth="1"/>
    <col min="5122" max="5122" width="7.42578125" customWidth="1"/>
    <col min="5123" max="5124" width="5.85546875" customWidth="1"/>
    <col min="5125" max="5129" width="3" customWidth="1"/>
    <col min="5130" max="5130" width="6" bestFit="1" customWidth="1"/>
    <col min="5353" max="5353" width="2.5703125" customWidth="1"/>
    <col min="5359" max="5359" width="6.28515625" customWidth="1"/>
    <col min="5360" max="5360" width="4.85546875" customWidth="1"/>
    <col min="5361" max="5361" width="5" bestFit="1" customWidth="1"/>
    <col min="5362" max="5362" width="2.42578125" customWidth="1"/>
    <col min="5363" max="5363" width="7.7109375" customWidth="1"/>
    <col min="5364" max="5364" width="6.7109375" customWidth="1"/>
    <col min="5365" max="5365" width="9" customWidth="1"/>
    <col min="5366" max="5366" width="7.140625" customWidth="1"/>
    <col min="5367" max="5367" width="7.5703125" customWidth="1"/>
    <col min="5368" max="5368" width="6.7109375" customWidth="1"/>
    <col min="5369" max="5369" width="5.7109375" customWidth="1"/>
    <col min="5370" max="5370" width="6.85546875" customWidth="1"/>
    <col min="5371" max="5372" width="6.7109375" customWidth="1"/>
    <col min="5373" max="5373" width="6.140625" customWidth="1"/>
    <col min="5374" max="5374" width="4.7109375" customWidth="1"/>
    <col min="5375" max="5375" width="1.85546875" customWidth="1"/>
    <col min="5376" max="5376" width="5.7109375" customWidth="1"/>
    <col min="5377" max="5377" width="6.42578125" customWidth="1"/>
    <col min="5378" max="5378" width="7.42578125" customWidth="1"/>
    <col min="5379" max="5380" width="5.85546875" customWidth="1"/>
    <col min="5381" max="5385" width="3" customWidth="1"/>
    <col min="5386" max="5386" width="6" bestFit="1" customWidth="1"/>
    <col min="5609" max="5609" width="2.5703125" customWidth="1"/>
    <col min="5615" max="5615" width="6.28515625" customWidth="1"/>
    <col min="5616" max="5616" width="4.85546875" customWidth="1"/>
    <col min="5617" max="5617" width="5" bestFit="1" customWidth="1"/>
    <col min="5618" max="5618" width="2.42578125" customWidth="1"/>
    <col min="5619" max="5619" width="7.7109375" customWidth="1"/>
    <col min="5620" max="5620" width="6.7109375" customWidth="1"/>
    <col min="5621" max="5621" width="9" customWidth="1"/>
    <col min="5622" max="5622" width="7.140625" customWidth="1"/>
    <col min="5623" max="5623" width="7.5703125" customWidth="1"/>
    <col min="5624" max="5624" width="6.7109375" customWidth="1"/>
    <col min="5625" max="5625" width="5.7109375" customWidth="1"/>
    <col min="5626" max="5626" width="6.85546875" customWidth="1"/>
    <col min="5627" max="5628" width="6.7109375" customWidth="1"/>
    <col min="5629" max="5629" width="6.140625" customWidth="1"/>
    <col min="5630" max="5630" width="4.7109375" customWidth="1"/>
    <col min="5631" max="5631" width="1.85546875" customWidth="1"/>
    <col min="5632" max="5632" width="5.7109375" customWidth="1"/>
    <col min="5633" max="5633" width="6.42578125" customWidth="1"/>
    <col min="5634" max="5634" width="7.42578125" customWidth="1"/>
    <col min="5635" max="5636" width="5.85546875" customWidth="1"/>
    <col min="5637" max="5641" width="3" customWidth="1"/>
    <col min="5642" max="5642" width="6" bestFit="1" customWidth="1"/>
    <col min="5865" max="5865" width="2.5703125" customWidth="1"/>
    <col min="5871" max="5871" width="6.28515625" customWidth="1"/>
    <col min="5872" max="5872" width="4.85546875" customWidth="1"/>
    <col min="5873" max="5873" width="5" bestFit="1" customWidth="1"/>
    <col min="5874" max="5874" width="2.42578125" customWidth="1"/>
    <col min="5875" max="5875" width="7.7109375" customWidth="1"/>
    <col min="5876" max="5876" width="6.7109375" customWidth="1"/>
    <col min="5877" max="5877" width="9" customWidth="1"/>
    <col min="5878" max="5878" width="7.140625" customWidth="1"/>
    <col min="5879" max="5879" width="7.5703125" customWidth="1"/>
    <col min="5880" max="5880" width="6.7109375" customWidth="1"/>
    <col min="5881" max="5881" width="5.7109375" customWidth="1"/>
    <col min="5882" max="5882" width="6.85546875" customWidth="1"/>
    <col min="5883" max="5884" width="6.7109375" customWidth="1"/>
    <col min="5885" max="5885" width="6.140625" customWidth="1"/>
    <col min="5886" max="5886" width="4.7109375" customWidth="1"/>
    <col min="5887" max="5887" width="1.85546875" customWidth="1"/>
    <col min="5888" max="5888" width="5.7109375" customWidth="1"/>
    <col min="5889" max="5889" width="6.42578125" customWidth="1"/>
    <col min="5890" max="5890" width="7.42578125" customWidth="1"/>
    <col min="5891" max="5892" width="5.85546875" customWidth="1"/>
    <col min="5893" max="5897" width="3" customWidth="1"/>
    <col min="5898" max="5898" width="6" bestFit="1" customWidth="1"/>
    <col min="6121" max="6121" width="2.5703125" customWidth="1"/>
    <col min="6127" max="6127" width="6.28515625" customWidth="1"/>
    <col min="6128" max="6128" width="4.85546875" customWidth="1"/>
    <col min="6129" max="6129" width="5" bestFit="1" customWidth="1"/>
    <col min="6130" max="6130" width="2.42578125" customWidth="1"/>
    <col min="6131" max="6131" width="7.7109375" customWidth="1"/>
    <col min="6132" max="6132" width="6.7109375" customWidth="1"/>
    <col min="6133" max="6133" width="9" customWidth="1"/>
    <col min="6134" max="6134" width="7.140625" customWidth="1"/>
    <col min="6135" max="6135" width="7.5703125" customWidth="1"/>
    <col min="6136" max="6136" width="6.7109375" customWidth="1"/>
    <col min="6137" max="6137" width="5.7109375" customWidth="1"/>
    <col min="6138" max="6138" width="6.85546875" customWidth="1"/>
    <col min="6139" max="6140" width="6.7109375" customWidth="1"/>
    <col min="6141" max="6141" width="6.140625" customWidth="1"/>
    <col min="6142" max="6142" width="4.7109375" customWidth="1"/>
    <col min="6143" max="6143" width="1.85546875" customWidth="1"/>
    <col min="6144" max="6144" width="5.7109375" customWidth="1"/>
    <col min="6145" max="6145" width="6.42578125" customWidth="1"/>
    <col min="6146" max="6146" width="7.42578125" customWidth="1"/>
    <col min="6147" max="6148" width="5.85546875" customWidth="1"/>
    <col min="6149" max="6153" width="3" customWidth="1"/>
    <col min="6154" max="6154" width="6" bestFit="1" customWidth="1"/>
    <col min="6377" max="6377" width="2.5703125" customWidth="1"/>
    <col min="6383" max="6383" width="6.28515625" customWidth="1"/>
    <col min="6384" max="6384" width="4.85546875" customWidth="1"/>
    <col min="6385" max="6385" width="5" bestFit="1" customWidth="1"/>
    <col min="6386" max="6386" width="2.42578125" customWidth="1"/>
    <col min="6387" max="6387" width="7.7109375" customWidth="1"/>
    <col min="6388" max="6388" width="6.7109375" customWidth="1"/>
    <col min="6389" max="6389" width="9" customWidth="1"/>
    <col min="6390" max="6390" width="7.140625" customWidth="1"/>
    <col min="6391" max="6391" width="7.5703125" customWidth="1"/>
    <col min="6392" max="6392" width="6.7109375" customWidth="1"/>
    <col min="6393" max="6393" width="5.7109375" customWidth="1"/>
    <col min="6394" max="6394" width="6.85546875" customWidth="1"/>
    <col min="6395" max="6396" width="6.7109375" customWidth="1"/>
    <col min="6397" max="6397" width="6.140625" customWidth="1"/>
    <col min="6398" max="6398" width="4.7109375" customWidth="1"/>
    <col min="6399" max="6399" width="1.85546875" customWidth="1"/>
    <col min="6400" max="6400" width="5.7109375" customWidth="1"/>
    <col min="6401" max="6401" width="6.42578125" customWidth="1"/>
    <col min="6402" max="6402" width="7.42578125" customWidth="1"/>
    <col min="6403" max="6404" width="5.85546875" customWidth="1"/>
    <col min="6405" max="6409" width="3" customWidth="1"/>
    <col min="6410" max="6410" width="6" bestFit="1" customWidth="1"/>
    <col min="6633" max="6633" width="2.5703125" customWidth="1"/>
    <col min="6639" max="6639" width="6.28515625" customWidth="1"/>
    <col min="6640" max="6640" width="4.85546875" customWidth="1"/>
    <col min="6641" max="6641" width="5" bestFit="1" customWidth="1"/>
    <col min="6642" max="6642" width="2.42578125" customWidth="1"/>
    <col min="6643" max="6643" width="7.7109375" customWidth="1"/>
    <col min="6644" max="6644" width="6.7109375" customWidth="1"/>
    <col min="6645" max="6645" width="9" customWidth="1"/>
    <col min="6646" max="6646" width="7.140625" customWidth="1"/>
    <col min="6647" max="6647" width="7.5703125" customWidth="1"/>
    <col min="6648" max="6648" width="6.7109375" customWidth="1"/>
    <col min="6649" max="6649" width="5.7109375" customWidth="1"/>
    <col min="6650" max="6650" width="6.85546875" customWidth="1"/>
    <col min="6651" max="6652" width="6.7109375" customWidth="1"/>
    <col min="6653" max="6653" width="6.140625" customWidth="1"/>
    <col min="6654" max="6654" width="4.7109375" customWidth="1"/>
    <col min="6655" max="6655" width="1.85546875" customWidth="1"/>
    <col min="6656" max="6656" width="5.7109375" customWidth="1"/>
    <col min="6657" max="6657" width="6.42578125" customWidth="1"/>
    <col min="6658" max="6658" width="7.42578125" customWidth="1"/>
    <col min="6659" max="6660" width="5.85546875" customWidth="1"/>
    <col min="6661" max="6665" width="3" customWidth="1"/>
    <col min="6666" max="6666" width="6" bestFit="1" customWidth="1"/>
    <col min="6889" max="6889" width="2.5703125" customWidth="1"/>
    <col min="6895" max="6895" width="6.28515625" customWidth="1"/>
    <col min="6896" max="6896" width="4.85546875" customWidth="1"/>
    <col min="6897" max="6897" width="5" bestFit="1" customWidth="1"/>
    <col min="6898" max="6898" width="2.42578125" customWidth="1"/>
    <col min="6899" max="6899" width="7.7109375" customWidth="1"/>
    <col min="6900" max="6900" width="6.7109375" customWidth="1"/>
    <col min="6901" max="6901" width="9" customWidth="1"/>
    <col min="6902" max="6902" width="7.140625" customWidth="1"/>
    <col min="6903" max="6903" width="7.5703125" customWidth="1"/>
    <col min="6904" max="6904" width="6.7109375" customWidth="1"/>
    <col min="6905" max="6905" width="5.7109375" customWidth="1"/>
    <col min="6906" max="6906" width="6.85546875" customWidth="1"/>
    <col min="6907" max="6908" width="6.7109375" customWidth="1"/>
    <col min="6909" max="6909" width="6.140625" customWidth="1"/>
    <col min="6910" max="6910" width="4.7109375" customWidth="1"/>
    <col min="6911" max="6911" width="1.85546875" customWidth="1"/>
    <col min="6912" max="6912" width="5.7109375" customWidth="1"/>
    <col min="6913" max="6913" width="6.42578125" customWidth="1"/>
    <col min="6914" max="6914" width="7.42578125" customWidth="1"/>
    <col min="6915" max="6916" width="5.85546875" customWidth="1"/>
    <col min="6917" max="6921" width="3" customWidth="1"/>
    <col min="6922" max="6922" width="6" bestFit="1" customWidth="1"/>
    <col min="7145" max="7145" width="2.5703125" customWidth="1"/>
    <col min="7151" max="7151" width="6.28515625" customWidth="1"/>
    <col min="7152" max="7152" width="4.85546875" customWidth="1"/>
    <col min="7153" max="7153" width="5" bestFit="1" customWidth="1"/>
    <col min="7154" max="7154" width="2.42578125" customWidth="1"/>
    <col min="7155" max="7155" width="7.7109375" customWidth="1"/>
    <col min="7156" max="7156" width="6.7109375" customWidth="1"/>
    <col min="7157" max="7157" width="9" customWidth="1"/>
    <col min="7158" max="7158" width="7.140625" customWidth="1"/>
    <col min="7159" max="7159" width="7.5703125" customWidth="1"/>
    <col min="7160" max="7160" width="6.7109375" customWidth="1"/>
    <col min="7161" max="7161" width="5.7109375" customWidth="1"/>
    <col min="7162" max="7162" width="6.85546875" customWidth="1"/>
    <col min="7163" max="7164" width="6.7109375" customWidth="1"/>
    <col min="7165" max="7165" width="6.140625" customWidth="1"/>
    <col min="7166" max="7166" width="4.7109375" customWidth="1"/>
    <col min="7167" max="7167" width="1.85546875" customWidth="1"/>
    <col min="7168" max="7168" width="5.7109375" customWidth="1"/>
    <col min="7169" max="7169" width="6.42578125" customWidth="1"/>
    <col min="7170" max="7170" width="7.42578125" customWidth="1"/>
    <col min="7171" max="7172" width="5.85546875" customWidth="1"/>
    <col min="7173" max="7177" width="3" customWidth="1"/>
    <col min="7178" max="7178" width="6" bestFit="1" customWidth="1"/>
    <col min="7401" max="7401" width="2.5703125" customWidth="1"/>
    <col min="7407" max="7407" width="6.28515625" customWidth="1"/>
    <col min="7408" max="7408" width="4.85546875" customWidth="1"/>
    <col min="7409" max="7409" width="5" bestFit="1" customWidth="1"/>
    <col min="7410" max="7410" width="2.42578125" customWidth="1"/>
    <col min="7411" max="7411" width="7.7109375" customWidth="1"/>
    <col min="7412" max="7412" width="6.7109375" customWidth="1"/>
    <col min="7413" max="7413" width="9" customWidth="1"/>
    <col min="7414" max="7414" width="7.140625" customWidth="1"/>
    <col min="7415" max="7415" width="7.5703125" customWidth="1"/>
    <col min="7416" max="7416" width="6.7109375" customWidth="1"/>
    <col min="7417" max="7417" width="5.7109375" customWidth="1"/>
    <col min="7418" max="7418" width="6.85546875" customWidth="1"/>
    <col min="7419" max="7420" width="6.7109375" customWidth="1"/>
    <col min="7421" max="7421" width="6.140625" customWidth="1"/>
    <col min="7422" max="7422" width="4.7109375" customWidth="1"/>
    <col min="7423" max="7423" width="1.85546875" customWidth="1"/>
    <col min="7424" max="7424" width="5.7109375" customWidth="1"/>
    <col min="7425" max="7425" width="6.42578125" customWidth="1"/>
    <col min="7426" max="7426" width="7.42578125" customWidth="1"/>
    <col min="7427" max="7428" width="5.85546875" customWidth="1"/>
    <col min="7429" max="7433" width="3" customWidth="1"/>
    <col min="7434" max="7434" width="6" bestFit="1" customWidth="1"/>
    <col min="7657" max="7657" width="2.5703125" customWidth="1"/>
    <col min="7663" max="7663" width="6.28515625" customWidth="1"/>
    <col min="7664" max="7664" width="4.85546875" customWidth="1"/>
    <col min="7665" max="7665" width="5" bestFit="1" customWidth="1"/>
    <col min="7666" max="7666" width="2.42578125" customWidth="1"/>
    <col min="7667" max="7667" width="7.7109375" customWidth="1"/>
    <col min="7668" max="7668" width="6.7109375" customWidth="1"/>
    <col min="7669" max="7669" width="9" customWidth="1"/>
    <col min="7670" max="7670" width="7.140625" customWidth="1"/>
    <col min="7671" max="7671" width="7.5703125" customWidth="1"/>
    <col min="7672" max="7672" width="6.7109375" customWidth="1"/>
    <col min="7673" max="7673" width="5.7109375" customWidth="1"/>
    <col min="7674" max="7674" width="6.85546875" customWidth="1"/>
    <col min="7675" max="7676" width="6.7109375" customWidth="1"/>
    <col min="7677" max="7677" width="6.140625" customWidth="1"/>
    <col min="7678" max="7678" width="4.7109375" customWidth="1"/>
    <col min="7679" max="7679" width="1.85546875" customWidth="1"/>
    <col min="7680" max="7680" width="5.7109375" customWidth="1"/>
    <col min="7681" max="7681" width="6.42578125" customWidth="1"/>
    <col min="7682" max="7682" width="7.42578125" customWidth="1"/>
    <col min="7683" max="7684" width="5.85546875" customWidth="1"/>
    <col min="7685" max="7689" width="3" customWidth="1"/>
    <col min="7690" max="7690" width="6" bestFit="1" customWidth="1"/>
    <col min="7913" max="7913" width="2.5703125" customWidth="1"/>
    <col min="7919" max="7919" width="6.28515625" customWidth="1"/>
    <col min="7920" max="7920" width="4.85546875" customWidth="1"/>
    <col min="7921" max="7921" width="5" bestFit="1" customWidth="1"/>
    <col min="7922" max="7922" width="2.42578125" customWidth="1"/>
    <col min="7923" max="7923" width="7.7109375" customWidth="1"/>
    <col min="7924" max="7924" width="6.7109375" customWidth="1"/>
    <col min="7925" max="7925" width="9" customWidth="1"/>
    <col min="7926" max="7926" width="7.140625" customWidth="1"/>
    <col min="7927" max="7927" width="7.5703125" customWidth="1"/>
    <col min="7928" max="7928" width="6.7109375" customWidth="1"/>
    <col min="7929" max="7929" width="5.7109375" customWidth="1"/>
    <col min="7930" max="7930" width="6.85546875" customWidth="1"/>
    <col min="7931" max="7932" width="6.7109375" customWidth="1"/>
    <col min="7933" max="7933" width="6.140625" customWidth="1"/>
    <col min="7934" max="7934" width="4.7109375" customWidth="1"/>
    <col min="7935" max="7935" width="1.85546875" customWidth="1"/>
    <col min="7936" max="7936" width="5.7109375" customWidth="1"/>
    <col min="7937" max="7937" width="6.42578125" customWidth="1"/>
    <col min="7938" max="7938" width="7.42578125" customWidth="1"/>
    <col min="7939" max="7940" width="5.85546875" customWidth="1"/>
    <col min="7941" max="7945" width="3" customWidth="1"/>
    <col min="7946" max="7946" width="6" bestFit="1" customWidth="1"/>
    <col min="8169" max="8169" width="2.5703125" customWidth="1"/>
    <col min="8175" max="8175" width="6.28515625" customWidth="1"/>
    <col min="8176" max="8176" width="4.85546875" customWidth="1"/>
    <col min="8177" max="8177" width="5" bestFit="1" customWidth="1"/>
    <col min="8178" max="8178" width="2.42578125" customWidth="1"/>
    <col min="8179" max="8179" width="7.7109375" customWidth="1"/>
    <col min="8180" max="8180" width="6.7109375" customWidth="1"/>
    <col min="8181" max="8181" width="9" customWidth="1"/>
    <col min="8182" max="8182" width="7.140625" customWidth="1"/>
    <col min="8183" max="8183" width="7.5703125" customWidth="1"/>
    <col min="8184" max="8184" width="6.7109375" customWidth="1"/>
    <col min="8185" max="8185" width="5.7109375" customWidth="1"/>
    <col min="8186" max="8186" width="6.85546875" customWidth="1"/>
    <col min="8187" max="8188" width="6.7109375" customWidth="1"/>
    <col min="8189" max="8189" width="6.140625" customWidth="1"/>
    <col min="8190" max="8190" width="4.7109375" customWidth="1"/>
    <col min="8191" max="8191" width="1.85546875" customWidth="1"/>
    <col min="8192" max="8192" width="5.7109375" customWidth="1"/>
    <col min="8193" max="8193" width="6.42578125" customWidth="1"/>
    <col min="8194" max="8194" width="7.42578125" customWidth="1"/>
    <col min="8195" max="8196" width="5.85546875" customWidth="1"/>
    <col min="8197" max="8201" width="3" customWidth="1"/>
    <col min="8202" max="8202" width="6" bestFit="1" customWidth="1"/>
    <col min="8425" max="8425" width="2.5703125" customWidth="1"/>
    <col min="8431" max="8431" width="6.28515625" customWidth="1"/>
    <col min="8432" max="8432" width="4.85546875" customWidth="1"/>
    <col min="8433" max="8433" width="5" bestFit="1" customWidth="1"/>
    <col min="8434" max="8434" width="2.42578125" customWidth="1"/>
    <col min="8435" max="8435" width="7.7109375" customWidth="1"/>
    <col min="8436" max="8436" width="6.7109375" customWidth="1"/>
    <col min="8437" max="8437" width="9" customWidth="1"/>
    <col min="8438" max="8438" width="7.140625" customWidth="1"/>
    <col min="8439" max="8439" width="7.5703125" customWidth="1"/>
    <col min="8440" max="8440" width="6.7109375" customWidth="1"/>
    <col min="8441" max="8441" width="5.7109375" customWidth="1"/>
    <col min="8442" max="8442" width="6.85546875" customWidth="1"/>
    <col min="8443" max="8444" width="6.7109375" customWidth="1"/>
    <col min="8445" max="8445" width="6.140625" customWidth="1"/>
    <col min="8446" max="8446" width="4.7109375" customWidth="1"/>
    <col min="8447" max="8447" width="1.85546875" customWidth="1"/>
    <col min="8448" max="8448" width="5.7109375" customWidth="1"/>
    <col min="8449" max="8449" width="6.42578125" customWidth="1"/>
    <col min="8450" max="8450" width="7.42578125" customWidth="1"/>
    <col min="8451" max="8452" width="5.85546875" customWidth="1"/>
    <col min="8453" max="8457" width="3" customWidth="1"/>
    <col min="8458" max="8458" width="6" bestFit="1" customWidth="1"/>
    <col min="8681" max="8681" width="2.5703125" customWidth="1"/>
    <col min="8687" max="8687" width="6.28515625" customWidth="1"/>
    <col min="8688" max="8688" width="4.85546875" customWidth="1"/>
    <col min="8689" max="8689" width="5" bestFit="1" customWidth="1"/>
    <col min="8690" max="8690" width="2.42578125" customWidth="1"/>
    <col min="8691" max="8691" width="7.7109375" customWidth="1"/>
    <col min="8692" max="8692" width="6.7109375" customWidth="1"/>
    <col min="8693" max="8693" width="9" customWidth="1"/>
    <col min="8694" max="8694" width="7.140625" customWidth="1"/>
    <col min="8695" max="8695" width="7.5703125" customWidth="1"/>
    <col min="8696" max="8696" width="6.7109375" customWidth="1"/>
    <col min="8697" max="8697" width="5.7109375" customWidth="1"/>
    <col min="8698" max="8698" width="6.85546875" customWidth="1"/>
    <col min="8699" max="8700" width="6.7109375" customWidth="1"/>
    <col min="8701" max="8701" width="6.140625" customWidth="1"/>
    <col min="8702" max="8702" width="4.7109375" customWidth="1"/>
    <col min="8703" max="8703" width="1.85546875" customWidth="1"/>
    <col min="8704" max="8704" width="5.7109375" customWidth="1"/>
    <col min="8705" max="8705" width="6.42578125" customWidth="1"/>
    <col min="8706" max="8706" width="7.42578125" customWidth="1"/>
    <col min="8707" max="8708" width="5.85546875" customWidth="1"/>
    <col min="8709" max="8713" width="3" customWidth="1"/>
    <col min="8714" max="8714" width="6" bestFit="1" customWidth="1"/>
    <col min="8937" max="8937" width="2.5703125" customWidth="1"/>
    <col min="8943" max="8943" width="6.28515625" customWidth="1"/>
    <col min="8944" max="8944" width="4.85546875" customWidth="1"/>
    <col min="8945" max="8945" width="5" bestFit="1" customWidth="1"/>
    <col min="8946" max="8946" width="2.42578125" customWidth="1"/>
    <col min="8947" max="8947" width="7.7109375" customWidth="1"/>
    <col min="8948" max="8948" width="6.7109375" customWidth="1"/>
    <col min="8949" max="8949" width="9" customWidth="1"/>
    <col min="8950" max="8950" width="7.140625" customWidth="1"/>
    <col min="8951" max="8951" width="7.5703125" customWidth="1"/>
    <col min="8952" max="8952" width="6.7109375" customWidth="1"/>
    <col min="8953" max="8953" width="5.7109375" customWidth="1"/>
    <col min="8954" max="8954" width="6.85546875" customWidth="1"/>
    <col min="8955" max="8956" width="6.7109375" customWidth="1"/>
    <col min="8957" max="8957" width="6.140625" customWidth="1"/>
    <col min="8958" max="8958" width="4.7109375" customWidth="1"/>
    <col min="8959" max="8959" width="1.85546875" customWidth="1"/>
    <col min="8960" max="8960" width="5.7109375" customWidth="1"/>
    <col min="8961" max="8961" width="6.42578125" customWidth="1"/>
    <col min="8962" max="8962" width="7.42578125" customWidth="1"/>
    <col min="8963" max="8964" width="5.85546875" customWidth="1"/>
    <col min="8965" max="8969" width="3" customWidth="1"/>
    <col min="8970" max="8970" width="6" bestFit="1" customWidth="1"/>
    <col min="9193" max="9193" width="2.5703125" customWidth="1"/>
    <col min="9199" max="9199" width="6.28515625" customWidth="1"/>
    <col min="9200" max="9200" width="4.85546875" customWidth="1"/>
    <col min="9201" max="9201" width="5" bestFit="1" customWidth="1"/>
    <col min="9202" max="9202" width="2.42578125" customWidth="1"/>
    <col min="9203" max="9203" width="7.7109375" customWidth="1"/>
    <col min="9204" max="9204" width="6.7109375" customWidth="1"/>
    <col min="9205" max="9205" width="9" customWidth="1"/>
    <col min="9206" max="9206" width="7.140625" customWidth="1"/>
    <col min="9207" max="9207" width="7.5703125" customWidth="1"/>
    <col min="9208" max="9208" width="6.7109375" customWidth="1"/>
    <col min="9209" max="9209" width="5.7109375" customWidth="1"/>
    <col min="9210" max="9210" width="6.85546875" customWidth="1"/>
    <col min="9211" max="9212" width="6.7109375" customWidth="1"/>
    <col min="9213" max="9213" width="6.140625" customWidth="1"/>
    <col min="9214" max="9214" width="4.7109375" customWidth="1"/>
    <col min="9215" max="9215" width="1.85546875" customWidth="1"/>
    <col min="9216" max="9216" width="5.7109375" customWidth="1"/>
    <col min="9217" max="9217" width="6.42578125" customWidth="1"/>
    <col min="9218" max="9218" width="7.42578125" customWidth="1"/>
    <col min="9219" max="9220" width="5.85546875" customWidth="1"/>
    <col min="9221" max="9225" width="3" customWidth="1"/>
    <col min="9226" max="9226" width="6" bestFit="1" customWidth="1"/>
    <col min="9449" max="9449" width="2.5703125" customWidth="1"/>
    <col min="9455" max="9455" width="6.28515625" customWidth="1"/>
    <col min="9456" max="9456" width="4.85546875" customWidth="1"/>
    <col min="9457" max="9457" width="5" bestFit="1" customWidth="1"/>
    <col min="9458" max="9458" width="2.42578125" customWidth="1"/>
    <col min="9459" max="9459" width="7.7109375" customWidth="1"/>
    <col min="9460" max="9460" width="6.7109375" customWidth="1"/>
    <col min="9461" max="9461" width="9" customWidth="1"/>
    <col min="9462" max="9462" width="7.140625" customWidth="1"/>
    <col min="9463" max="9463" width="7.5703125" customWidth="1"/>
    <col min="9464" max="9464" width="6.7109375" customWidth="1"/>
    <col min="9465" max="9465" width="5.7109375" customWidth="1"/>
    <col min="9466" max="9466" width="6.85546875" customWidth="1"/>
    <col min="9467" max="9468" width="6.7109375" customWidth="1"/>
    <col min="9469" max="9469" width="6.140625" customWidth="1"/>
    <col min="9470" max="9470" width="4.7109375" customWidth="1"/>
    <col min="9471" max="9471" width="1.85546875" customWidth="1"/>
    <col min="9472" max="9472" width="5.7109375" customWidth="1"/>
    <col min="9473" max="9473" width="6.42578125" customWidth="1"/>
    <col min="9474" max="9474" width="7.42578125" customWidth="1"/>
    <col min="9475" max="9476" width="5.85546875" customWidth="1"/>
    <col min="9477" max="9481" width="3" customWidth="1"/>
    <col min="9482" max="9482" width="6" bestFit="1" customWidth="1"/>
    <col min="9705" max="9705" width="2.5703125" customWidth="1"/>
    <col min="9711" max="9711" width="6.28515625" customWidth="1"/>
    <col min="9712" max="9712" width="4.85546875" customWidth="1"/>
    <col min="9713" max="9713" width="5" bestFit="1" customWidth="1"/>
    <col min="9714" max="9714" width="2.42578125" customWidth="1"/>
    <col min="9715" max="9715" width="7.7109375" customWidth="1"/>
    <col min="9716" max="9716" width="6.7109375" customWidth="1"/>
    <col min="9717" max="9717" width="9" customWidth="1"/>
    <col min="9718" max="9718" width="7.140625" customWidth="1"/>
    <col min="9719" max="9719" width="7.5703125" customWidth="1"/>
    <col min="9720" max="9720" width="6.7109375" customWidth="1"/>
    <col min="9721" max="9721" width="5.7109375" customWidth="1"/>
    <col min="9722" max="9722" width="6.85546875" customWidth="1"/>
    <col min="9723" max="9724" width="6.7109375" customWidth="1"/>
    <col min="9725" max="9725" width="6.140625" customWidth="1"/>
    <col min="9726" max="9726" width="4.7109375" customWidth="1"/>
    <col min="9727" max="9727" width="1.85546875" customWidth="1"/>
    <col min="9728" max="9728" width="5.7109375" customWidth="1"/>
    <col min="9729" max="9729" width="6.42578125" customWidth="1"/>
    <col min="9730" max="9730" width="7.42578125" customWidth="1"/>
    <col min="9731" max="9732" width="5.85546875" customWidth="1"/>
    <col min="9733" max="9737" width="3" customWidth="1"/>
    <col min="9738" max="9738" width="6" bestFit="1" customWidth="1"/>
    <col min="9961" max="9961" width="2.5703125" customWidth="1"/>
    <col min="9967" max="9967" width="6.28515625" customWidth="1"/>
    <col min="9968" max="9968" width="4.85546875" customWidth="1"/>
    <col min="9969" max="9969" width="5" bestFit="1" customWidth="1"/>
    <col min="9970" max="9970" width="2.42578125" customWidth="1"/>
    <col min="9971" max="9971" width="7.7109375" customWidth="1"/>
    <col min="9972" max="9972" width="6.7109375" customWidth="1"/>
    <col min="9973" max="9973" width="9" customWidth="1"/>
    <col min="9974" max="9974" width="7.140625" customWidth="1"/>
    <col min="9975" max="9975" width="7.5703125" customWidth="1"/>
    <col min="9976" max="9976" width="6.7109375" customWidth="1"/>
    <col min="9977" max="9977" width="5.7109375" customWidth="1"/>
    <col min="9978" max="9978" width="6.85546875" customWidth="1"/>
    <col min="9979" max="9980" width="6.7109375" customWidth="1"/>
    <col min="9981" max="9981" width="6.140625" customWidth="1"/>
    <col min="9982" max="9982" width="4.7109375" customWidth="1"/>
    <col min="9983" max="9983" width="1.85546875" customWidth="1"/>
    <col min="9984" max="9984" width="5.7109375" customWidth="1"/>
    <col min="9985" max="9985" width="6.42578125" customWidth="1"/>
    <col min="9986" max="9986" width="7.42578125" customWidth="1"/>
    <col min="9987" max="9988" width="5.85546875" customWidth="1"/>
    <col min="9989" max="9993" width="3" customWidth="1"/>
    <col min="9994" max="9994" width="6" bestFit="1" customWidth="1"/>
    <col min="10217" max="10217" width="2.5703125" customWidth="1"/>
    <col min="10223" max="10223" width="6.28515625" customWidth="1"/>
    <col min="10224" max="10224" width="4.85546875" customWidth="1"/>
    <col min="10225" max="10225" width="5" bestFit="1" customWidth="1"/>
    <col min="10226" max="10226" width="2.42578125" customWidth="1"/>
    <col min="10227" max="10227" width="7.7109375" customWidth="1"/>
    <col min="10228" max="10228" width="6.7109375" customWidth="1"/>
    <col min="10229" max="10229" width="9" customWidth="1"/>
    <col min="10230" max="10230" width="7.140625" customWidth="1"/>
    <col min="10231" max="10231" width="7.5703125" customWidth="1"/>
    <col min="10232" max="10232" width="6.7109375" customWidth="1"/>
    <col min="10233" max="10233" width="5.7109375" customWidth="1"/>
    <col min="10234" max="10234" width="6.85546875" customWidth="1"/>
    <col min="10235" max="10236" width="6.7109375" customWidth="1"/>
    <col min="10237" max="10237" width="6.140625" customWidth="1"/>
    <col min="10238" max="10238" width="4.7109375" customWidth="1"/>
    <col min="10239" max="10239" width="1.85546875" customWidth="1"/>
    <col min="10240" max="10240" width="5.7109375" customWidth="1"/>
    <col min="10241" max="10241" width="6.42578125" customWidth="1"/>
    <col min="10242" max="10242" width="7.42578125" customWidth="1"/>
    <col min="10243" max="10244" width="5.85546875" customWidth="1"/>
    <col min="10245" max="10249" width="3" customWidth="1"/>
    <col min="10250" max="10250" width="6" bestFit="1" customWidth="1"/>
    <col min="10473" max="10473" width="2.5703125" customWidth="1"/>
    <col min="10479" max="10479" width="6.28515625" customWidth="1"/>
    <col min="10480" max="10480" width="4.85546875" customWidth="1"/>
    <col min="10481" max="10481" width="5" bestFit="1" customWidth="1"/>
    <col min="10482" max="10482" width="2.42578125" customWidth="1"/>
    <col min="10483" max="10483" width="7.7109375" customWidth="1"/>
    <col min="10484" max="10484" width="6.7109375" customWidth="1"/>
    <col min="10485" max="10485" width="9" customWidth="1"/>
    <col min="10486" max="10486" width="7.140625" customWidth="1"/>
    <col min="10487" max="10487" width="7.5703125" customWidth="1"/>
    <col min="10488" max="10488" width="6.7109375" customWidth="1"/>
    <col min="10489" max="10489" width="5.7109375" customWidth="1"/>
    <col min="10490" max="10490" width="6.85546875" customWidth="1"/>
    <col min="10491" max="10492" width="6.7109375" customWidth="1"/>
    <col min="10493" max="10493" width="6.140625" customWidth="1"/>
    <col min="10494" max="10494" width="4.7109375" customWidth="1"/>
    <col min="10495" max="10495" width="1.85546875" customWidth="1"/>
    <col min="10496" max="10496" width="5.7109375" customWidth="1"/>
    <col min="10497" max="10497" width="6.42578125" customWidth="1"/>
    <col min="10498" max="10498" width="7.42578125" customWidth="1"/>
    <col min="10499" max="10500" width="5.85546875" customWidth="1"/>
    <col min="10501" max="10505" width="3" customWidth="1"/>
    <col min="10506" max="10506" width="6" bestFit="1" customWidth="1"/>
    <col min="10729" max="10729" width="2.5703125" customWidth="1"/>
    <col min="10735" max="10735" width="6.28515625" customWidth="1"/>
    <col min="10736" max="10736" width="4.85546875" customWidth="1"/>
    <col min="10737" max="10737" width="5" bestFit="1" customWidth="1"/>
    <col min="10738" max="10738" width="2.42578125" customWidth="1"/>
    <col min="10739" max="10739" width="7.7109375" customWidth="1"/>
    <col min="10740" max="10740" width="6.7109375" customWidth="1"/>
    <col min="10741" max="10741" width="9" customWidth="1"/>
    <col min="10742" max="10742" width="7.140625" customWidth="1"/>
    <col min="10743" max="10743" width="7.5703125" customWidth="1"/>
    <col min="10744" max="10744" width="6.7109375" customWidth="1"/>
    <col min="10745" max="10745" width="5.7109375" customWidth="1"/>
    <col min="10746" max="10746" width="6.85546875" customWidth="1"/>
    <col min="10747" max="10748" width="6.7109375" customWidth="1"/>
    <col min="10749" max="10749" width="6.140625" customWidth="1"/>
    <col min="10750" max="10750" width="4.7109375" customWidth="1"/>
    <col min="10751" max="10751" width="1.85546875" customWidth="1"/>
    <col min="10752" max="10752" width="5.7109375" customWidth="1"/>
    <col min="10753" max="10753" width="6.42578125" customWidth="1"/>
    <col min="10754" max="10754" width="7.42578125" customWidth="1"/>
    <col min="10755" max="10756" width="5.85546875" customWidth="1"/>
    <col min="10757" max="10761" width="3" customWidth="1"/>
    <col min="10762" max="10762" width="6" bestFit="1" customWidth="1"/>
    <col min="10985" max="10985" width="2.5703125" customWidth="1"/>
    <col min="10991" max="10991" width="6.28515625" customWidth="1"/>
    <col min="10992" max="10992" width="4.85546875" customWidth="1"/>
    <col min="10993" max="10993" width="5" bestFit="1" customWidth="1"/>
    <col min="10994" max="10994" width="2.42578125" customWidth="1"/>
    <col min="10995" max="10995" width="7.7109375" customWidth="1"/>
    <col min="10996" max="10996" width="6.7109375" customWidth="1"/>
    <col min="10997" max="10997" width="9" customWidth="1"/>
    <col min="10998" max="10998" width="7.140625" customWidth="1"/>
    <col min="10999" max="10999" width="7.5703125" customWidth="1"/>
    <col min="11000" max="11000" width="6.7109375" customWidth="1"/>
    <col min="11001" max="11001" width="5.7109375" customWidth="1"/>
    <col min="11002" max="11002" width="6.85546875" customWidth="1"/>
    <col min="11003" max="11004" width="6.7109375" customWidth="1"/>
    <col min="11005" max="11005" width="6.140625" customWidth="1"/>
    <col min="11006" max="11006" width="4.7109375" customWidth="1"/>
    <col min="11007" max="11007" width="1.85546875" customWidth="1"/>
    <col min="11008" max="11008" width="5.7109375" customWidth="1"/>
    <col min="11009" max="11009" width="6.42578125" customWidth="1"/>
    <col min="11010" max="11010" width="7.42578125" customWidth="1"/>
    <col min="11011" max="11012" width="5.85546875" customWidth="1"/>
    <col min="11013" max="11017" width="3" customWidth="1"/>
    <col min="11018" max="11018" width="6" bestFit="1" customWidth="1"/>
    <col min="11241" max="11241" width="2.5703125" customWidth="1"/>
    <col min="11247" max="11247" width="6.28515625" customWidth="1"/>
    <col min="11248" max="11248" width="4.85546875" customWidth="1"/>
    <col min="11249" max="11249" width="5" bestFit="1" customWidth="1"/>
    <col min="11250" max="11250" width="2.42578125" customWidth="1"/>
    <col min="11251" max="11251" width="7.7109375" customWidth="1"/>
    <col min="11252" max="11252" width="6.7109375" customWidth="1"/>
    <col min="11253" max="11253" width="9" customWidth="1"/>
    <col min="11254" max="11254" width="7.140625" customWidth="1"/>
    <col min="11255" max="11255" width="7.5703125" customWidth="1"/>
    <col min="11256" max="11256" width="6.7109375" customWidth="1"/>
    <col min="11257" max="11257" width="5.7109375" customWidth="1"/>
    <col min="11258" max="11258" width="6.85546875" customWidth="1"/>
    <col min="11259" max="11260" width="6.7109375" customWidth="1"/>
    <col min="11261" max="11261" width="6.140625" customWidth="1"/>
    <col min="11262" max="11262" width="4.7109375" customWidth="1"/>
    <col min="11263" max="11263" width="1.85546875" customWidth="1"/>
    <col min="11264" max="11264" width="5.7109375" customWidth="1"/>
    <col min="11265" max="11265" width="6.42578125" customWidth="1"/>
    <col min="11266" max="11266" width="7.42578125" customWidth="1"/>
    <col min="11267" max="11268" width="5.85546875" customWidth="1"/>
    <col min="11269" max="11273" width="3" customWidth="1"/>
    <col min="11274" max="11274" width="6" bestFit="1" customWidth="1"/>
    <col min="11497" max="11497" width="2.5703125" customWidth="1"/>
    <col min="11503" max="11503" width="6.28515625" customWidth="1"/>
    <col min="11504" max="11504" width="4.85546875" customWidth="1"/>
    <col min="11505" max="11505" width="5" bestFit="1" customWidth="1"/>
    <col min="11506" max="11506" width="2.42578125" customWidth="1"/>
    <col min="11507" max="11507" width="7.7109375" customWidth="1"/>
    <col min="11508" max="11508" width="6.7109375" customWidth="1"/>
    <col min="11509" max="11509" width="9" customWidth="1"/>
    <col min="11510" max="11510" width="7.140625" customWidth="1"/>
    <col min="11511" max="11511" width="7.5703125" customWidth="1"/>
    <col min="11512" max="11512" width="6.7109375" customWidth="1"/>
    <col min="11513" max="11513" width="5.7109375" customWidth="1"/>
    <col min="11514" max="11514" width="6.85546875" customWidth="1"/>
    <col min="11515" max="11516" width="6.7109375" customWidth="1"/>
    <col min="11517" max="11517" width="6.140625" customWidth="1"/>
    <col min="11518" max="11518" width="4.7109375" customWidth="1"/>
    <col min="11519" max="11519" width="1.85546875" customWidth="1"/>
    <col min="11520" max="11520" width="5.7109375" customWidth="1"/>
    <col min="11521" max="11521" width="6.42578125" customWidth="1"/>
    <col min="11522" max="11522" width="7.42578125" customWidth="1"/>
    <col min="11523" max="11524" width="5.85546875" customWidth="1"/>
    <col min="11525" max="11529" width="3" customWidth="1"/>
    <col min="11530" max="11530" width="6" bestFit="1" customWidth="1"/>
    <col min="11753" max="11753" width="2.5703125" customWidth="1"/>
    <col min="11759" max="11759" width="6.28515625" customWidth="1"/>
    <col min="11760" max="11760" width="4.85546875" customWidth="1"/>
    <col min="11761" max="11761" width="5" bestFit="1" customWidth="1"/>
    <col min="11762" max="11762" width="2.42578125" customWidth="1"/>
    <col min="11763" max="11763" width="7.7109375" customWidth="1"/>
    <col min="11764" max="11764" width="6.7109375" customWidth="1"/>
    <col min="11765" max="11765" width="9" customWidth="1"/>
    <col min="11766" max="11766" width="7.140625" customWidth="1"/>
    <col min="11767" max="11767" width="7.5703125" customWidth="1"/>
    <col min="11768" max="11768" width="6.7109375" customWidth="1"/>
    <col min="11769" max="11769" width="5.7109375" customWidth="1"/>
    <col min="11770" max="11770" width="6.85546875" customWidth="1"/>
    <col min="11771" max="11772" width="6.7109375" customWidth="1"/>
    <col min="11773" max="11773" width="6.140625" customWidth="1"/>
    <col min="11774" max="11774" width="4.7109375" customWidth="1"/>
    <col min="11775" max="11775" width="1.85546875" customWidth="1"/>
    <col min="11776" max="11776" width="5.7109375" customWidth="1"/>
    <col min="11777" max="11777" width="6.42578125" customWidth="1"/>
    <col min="11778" max="11778" width="7.42578125" customWidth="1"/>
    <col min="11779" max="11780" width="5.85546875" customWidth="1"/>
    <col min="11781" max="11785" width="3" customWidth="1"/>
    <col min="11786" max="11786" width="6" bestFit="1" customWidth="1"/>
    <col min="12009" max="12009" width="2.5703125" customWidth="1"/>
    <col min="12015" max="12015" width="6.28515625" customWidth="1"/>
    <col min="12016" max="12016" width="4.85546875" customWidth="1"/>
    <col min="12017" max="12017" width="5" bestFit="1" customWidth="1"/>
    <col min="12018" max="12018" width="2.42578125" customWidth="1"/>
    <col min="12019" max="12019" width="7.7109375" customWidth="1"/>
    <col min="12020" max="12020" width="6.7109375" customWidth="1"/>
    <col min="12021" max="12021" width="9" customWidth="1"/>
    <col min="12022" max="12022" width="7.140625" customWidth="1"/>
    <col min="12023" max="12023" width="7.5703125" customWidth="1"/>
    <col min="12024" max="12024" width="6.7109375" customWidth="1"/>
    <col min="12025" max="12025" width="5.7109375" customWidth="1"/>
    <col min="12026" max="12026" width="6.85546875" customWidth="1"/>
    <col min="12027" max="12028" width="6.7109375" customWidth="1"/>
    <col min="12029" max="12029" width="6.140625" customWidth="1"/>
    <col min="12030" max="12030" width="4.7109375" customWidth="1"/>
    <col min="12031" max="12031" width="1.85546875" customWidth="1"/>
    <col min="12032" max="12032" width="5.7109375" customWidth="1"/>
    <col min="12033" max="12033" width="6.42578125" customWidth="1"/>
    <col min="12034" max="12034" width="7.42578125" customWidth="1"/>
    <col min="12035" max="12036" width="5.85546875" customWidth="1"/>
    <col min="12037" max="12041" width="3" customWidth="1"/>
    <col min="12042" max="12042" width="6" bestFit="1" customWidth="1"/>
    <col min="12265" max="12265" width="2.5703125" customWidth="1"/>
    <col min="12271" max="12271" width="6.28515625" customWidth="1"/>
    <col min="12272" max="12272" width="4.85546875" customWidth="1"/>
    <col min="12273" max="12273" width="5" bestFit="1" customWidth="1"/>
    <col min="12274" max="12274" width="2.42578125" customWidth="1"/>
    <col min="12275" max="12275" width="7.7109375" customWidth="1"/>
    <col min="12276" max="12276" width="6.7109375" customWidth="1"/>
    <col min="12277" max="12277" width="9" customWidth="1"/>
    <col min="12278" max="12278" width="7.140625" customWidth="1"/>
    <col min="12279" max="12279" width="7.5703125" customWidth="1"/>
    <col min="12280" max="12280" width="6.7109375" customWidth="1"/>
    <col min="12281" max="12281" width="5.7109375" customWidth="1"/>
    <col min="12282" max="12282" width="6.85546875" customWidth="1"/>
    <col min="12283" max="12284" width="6.7109375" customWidth="1"/>
    <col min="12285" max="12285" width="6.140625" customWidth="1"/>
    <col min="12286" max="12286" width="4.7109375" customWidth="1"/>
    <col min="12287" max="12287" width="1.85546875" customWidth="1"/>
    <col min="12288" max="12288" width="5.7109375" customWidth="1"/>
    <col min="12289" max="12289" width="6.42578125" customWidth="1"/>
    <col min="12290" max="12290" width="7.42578125" customWidth="1"/>
    <col min="12291" max="12292" width="5.85546875" customWidth="1"/>
    <col min="12293" max="12297" width="3" customWidth="1"/>
    <col min="12298" max="12298" width="6" bestFit="1" customWidth="1"/>
    <col min="12521" max="12521" width="2.5703125" customWidth="1"/>
    <col min="12527" max="12527" width="6.28515625" customWidth="1"/>
    <col min="12528" max="12528" width="4.85546875" customWidth="1"/>
    <col min="12529" max="12529" width="5" bestFit="1" customWidth="1"/>
    <col min="12530" max="12530" width="2.42578125" customWidth="1"/>
    <col min="12531" max="12531" width="7.7109375" customWidth="1"/>
    <col min="12532" max="12532" width="6.7109375" customWidth="1"/>
    <col min="12533" max="12533" width="9" customWidth="1"/>
    <col min="12534" max="12534" width="7.140625" customWidth="1"/>
    <col min="12535" max="12535" width="7.5703125" customWidth="1"/>
    <col min="12536" max="12536" width="6.7109375" customWidth="1"/>
    <col min="12537" max="12537" width="5.7109375" customWidth="1"/>
    <col min="12538" max="12538" width="6.85546875" customWidth="1"/>
    <col min="12539" max="12540" width="6.7109375" customWidth="1"/>
    <col min="12541" max="12541" width="6.140625" customWidth="1"/>
    <col min="12542" max="12542" width="4.7109375" customWidth="1"/>
    <col min="12543" max="12543" width="1.85546875" customWidth="1"/>
    <col min="12544" max="12544" width="5.7109375" customWidth="1"/>
    <col min="12545" max="12545" width="6.42578125" customWidth="1"/>
    <col min="12546" max="12546" width="7.42578125" customWidth="1"/>
    <col min="12547" max="12548" width="5.85546875" customWidth="1"/>
    <col min="12549" max="12553" width="3" customWidth="1"/>
    <col min="12554" max="12554" width="6" bestFit="1" customWidth="1"/>
    <col min="12777" max="12777" width="2.5703125" customWidth="1"/>
    <col min="12783" max="12783" width="6.28515625" customWidth="1"/>
    <col min="12784" max="12784" width="4.85546875" customWidth="1"/>
    <col min="12785" max="12785" width="5" bestFit="1" customWidth="1"/>
    <col min="12786" max="12786" width="2.42578125" customWidth="1"/>
    <col min="12787" max="12787" width="7.7109375" customWidth="1"/>
    <col min="12788" max="12788" width="6.7109375" customWidth="1"/>
    <col min="12789" max="12789" width="9" customWidth="1"/>
    <col min="12790" max="12790" width="7.140625" customWidth="1"/>
    <col min="12791" max="12791" width="7.5703125" customWidth="1"/>
    <col min="12792" max="12792" width="6.7109375" customWidth="1"/>
    <col min="12793" max="12793" width="5.7109375" customWidth="1"/>
    <col min="12794" max="12794" width="6.85546875" customWidth="1"/>
    <col min="12795" max="12796" width="6.7109375" customWidth="1"/>
    <col min="12797" max="12797" width="6.140625" customWidth="1"/>
    <col min="12798" max="12798" width="4.7109375" customWidth="1"/>
    <col min="12799" max="12799" width="1.85546875" customWidth="1"/>
    <col min="12800" max="12800" width="5.7109375" customWidth="1"/>
    <col min="12801" max="12801" width="6.42578125" customWidth="1"/>
    <col min="12802" max="12802" width="7.42578125" customWidth="1"/>
    <col min="12803" max="12804" width="5.85546875" customWidth="1"/>
    <col min="12805" max="12809" width="3" customWidth="1"/>
    <col min="12810" max="12810" width="6" bestFit="1" customWidth="1"/>
    <col min="13033" max="13033" width="2.5703125" customWidth="1"/>
    <col min="13039" max="13039" width="6.28515625" customWidth="1"/>
    <col min="13040" max="13040" width="4.85546875" customWidth="1"/>
    <col min="13041" max="13041" width="5" bestFit="1" customWidth="1"/>
    <col min="13042" max="13042" width="2.42578125" customWidth="1"/>
    <col min="13043" max="13043" width="7.7109375" customWidth="1"/>
    <col min="13044" max="13044" width="6.7109375" customWidth="1"/>
    <col min="13045" max="13045" width="9" customWidth="1"/>
    <col min="13046" max="13046" width="7.140625" customWidth="1"/>
    <col min="13047" max="13047" width="7.5703125" customWidth="1"/>
    <col min="13048" max="13048" width="6.7109375" customWidth="1"/>
    <col min="13049" max="13049" width="5.7109375" customWidth="1"/>
    <col min="13050" max="13050" width="6.85546875" customWidth="1"/>
    <col min="13051" max="13052" width="6.7109375" customWidth="1"/>
    <col min="13053" max="13053" width="6.140625" customWidth="1"/>
    <col min="13054" max="13054" width="4.7109375" customWidth="1"/>
    <col min="13055" max="13055" width="1.85546875" customWidth="1"/>
    <col min="13056" max="13056" width="5.7109375" customWidth="1"/>
    <col min="13057" max="13057" width="6.42578125" customWidth="1"/>
    <col min="13058" max="13058" width="7.42578125" customWidth="1"/>
    <col min="13059" max="13060" width="5.85546875" customWidth="1"/>
    <col min="13061" max="13065" width="3" customWidth="1"/>
    <col min="13066" max="13066" width="6" bestFit="1" customWidth="1"/>
    <col min="13289" max="13289" width="2.5703125" customWidth="1"/>
    <col min="13295" max="13295" width="6.28515625" customWidth="1"/>
    <col min="13296" max="13296" width="4.85546875" customWidth="1"/>
    <col min="13297" max="13297" width="5" bestFit="1" customWidth="1"/>
    <col min="13298" max="13298" width="2.42578125" customWidth="1"/>
    <col min="13299" max="13299" width="7.7109375" customWidth="1"/>
    <col min="13300" max="13300" width="6.7109375" customWidth="1"/>
    <col min="13301" max="13301" width="9" customWidth="1"/>
    <col min="13302" max="13302" width="7.140625" customWidth="1"/>
    <col min="13303" max="13303" width="7.5703125" customWidth="1"/>
    <col min="13304" max="13304" width="6.7109375" customWidth="1"/>
    <col min="13305" max="13305" width="5.7109375" customWidth="1"/>
    <col min="13306" max="13306" width="6.85546875" customWidth="1"/>
    <col min="13307" max="13308" width="6.7109375" customWidth="1"/>
    <col min="13309" max="13309" width="6.140625" customWidth="1"/>
    <col min="13310" max="13310" width="4.7109375" customWidth="1"/>
    <col min="13311" max="13311" width="1.85546875" customWidth="1"/>
    <col min="13312" max="13312" width="5.7109375" customWidth="1"/>
    <col min="13313" max="13313" width="6.42578125" customWidth="1"/>
    <col min="13314" max="13314" width="7.42578125" customWidth="1"/>
    <col min="13315" max="13316" width="5.85546875" customWidth="1"/>
    <col min="13317" max="13321" width="3" customWidth="1"/>
    <col min="13322" max="13322" width="6" bestFit="1" customWidth="1"/>
    <col min="13545" max="13545" width="2.5703125" customWidth="1"/>
    <col min="13551" max="13551" width="6.28515625" customWidth="1"/>
    <col min="13552" max="13552" width="4.85546875" customWidth="1"/>
    <col min="13553" max="13553" width="5" bestFit="1" customWidth="1"/>
    <col min="13554" max="13554" width="2.42578125" customWidth="1"/>
    <col min="13555" max="13555" width="7.7109375" customWidth="1"/>
    <col min="13556" max="13556" width="6.7109375" customWidth="1"/>
    <col min="13557" max="13557" width="9" customWidth="1"/>
    <col min="13558" max="13558" width="7.140625" customWidth="1"/>
    <col min="13559" max="13559" width="7.5703125" customWidth="1"/>
    <col min="13560" max="13560" width="6.7109375" customWidth="1"/>
    <col min="13561" max="13561" width="5.7109375" customWidth="1"/>
    <col min="13562" max="13562" width="6.85546875" customWidth="1"/>
    <col min="13563" max="13564" width="6.7109375" customWidth="1"/>
    <col min="13565" max="13565" width="6.140625" customWidth="1"/>
    <col min="13566" max="13566" width="4.7109375" customWidth="1"/>
    <col min="13567" max="13567" width="1.85546875" customWidth="1"/>
    <col min="13568" max="13568" width="5.7109375" customWidth="1"/>
    <col min="13569" max="13569" width="6.42578125" customWidth="1"/>
    <col min="13570" max="13570" width="7.42578125" customWidth="1"/>
    <col min="13571" max="13572" width="5.85546875" customWidth="1"/>
    <col min="13573" max="13577" width="3" customWidth="1"/>
    <col min="13578" max="13578" width="6" bestFit="1" customWidth="1"/>
    <col min="13801" max="13801" width="2.5703125" customWidth="1"/>
    <col min="13807" max="13807" width="6.28515625" customWidth="1"/>
    <col min="13808" max="13808" width="4.85546875" customWidth="1"/>
    <col min="13809" max="13809" width="5" bestFit="1" customWidth="1"/>
    <col min="13810" max="13810" width="2.42578125" customWidth="1"/>
    <col min="13811" max="13811" width="7.7109375" customWidth="1"/>
    <col min="13812" max="13812" width="6.7109375" customWidth="1"/>
    <col min="13813" max="13813" width="9" customWidth="1"/>
    <col min="13814" max="13814" width="7.140625" customWidth="1"/>
    <col min="13815" max="13815" width="7.5703125" customWidth="1"/>
    <col min="13816" max="13816" width="6.7109375" customWidth="1"/>
    <col min="13817" max="13817" width="5.7109375" customWidth="1"/>
    <col min="13818" max="13818" width="6.85546875" customWidth="1"/>
    <col min="13819" max="13820" width="6.7109375" customWidth="1"/>
    <col min="13821" max="13821" width="6.140625" customWidth="1"/>
    <col min="13822" max="13822" width="4.7109375" customWidth="1"/>
    <col min="13823" max="13823" width="1.85546875" customWidth="1"/>
    <col min="13824" max="13824" width="5.7109375" customWidth="1"/>
    <col min="13825" max="13825" width="6.42578125" customWidth="1"/>
    <col min="13826" max="13826" width="7.42578125" customWidth="1"/>
    <col min="13827" max="13828" width="5.85546875" customWidth="1"/>
    <col min="13829" max="13833" width="3" customWidth="1"/>
    <col min="13834" max="13834" width="6" bestFit="1" customWidth="1"/>
    <col min="14057" max="14057" width="2.5703125" customWidth="1"/>
    <col min="14063" max="14063" width="6.28515625" customWidth="1"/>
    <col min="14064" max="14064" width="4.85546875" customWidth="1"/>
    <col min="14065" max="14065" width="5" bestFit="1" customWidth="1"/>
    <col min="14066" max="14066" width="2.42578125" customWidth="1"/>
    <col min="14067" max="14067" width="7.7109375" customWidth="1"/>
    <col min="14068" max="14068" width="6.7109375" customWidth="1"/>
    <col min="14069" max="14069" width="9" customWidth="1"/>
    <col min="14070" max="14070" width="7.140625" customWidth="1"/>
    <col min="14071" max="14071" width="7.5703125" customWidth="1"/>
    <col min="14072" max="14072" width="6.7109375" customWidth="1"/>
    <col min="14073" max="14073" width="5.7109375" customWidth="1"/>
    <col min="14074" max="14074" width="6.85546875" customWidth="1"/>
    <col min="14075" max="14076" width="6.7109375" customWidth="1"/>
    <col min="14077" max="14077" width="6.140625" customWidth="1"/>
    <col min="14078" max="14078" width="4.7109375" customWidth="1"/>
    <col min="14079" max="14079" width="1.85546875" customWidth="1"/>
    <col min="14080" max="14080" width="5.7109375" customWidth="1"/>
    <col min="14081" max="14081" width="6.42578125" customWidth="1"/>
    <col min="14082" max="14082" width="7.42578125" customWidth="1"/>
    <col min="14083" max="14084" width="5.85546875" customWidth="1"/>
    <col min="14085" max="14089" width="3" customWidth="1"/>
    <col min="14090" max="14090" width="6" bestFit="1" customWidth="1"/>
    <col min="14313" max="14313" width="2.5703125" customWidth="1"/>
    <col min="14319" max="14319" width="6.28515625" customWidth="1"/>
    <col min="14320" max="14320" width="4.85546875" customWidth="1"/>
    <col min="14321" max="14321" width="5" bestFit="1" customWidth="1"/>
    <col min="14322" max="14322" width="2.42578125" customWidth="1"/>
    <col min="14323" max="14323" width="7.7109375" customWidth="1"/>
    <col min="14324" max="14324" width="6.7109375" customWidth="1"/>
    <col min="14325" max="14325" width="9" customWidth="1"/>
    <col min="14326" max="14326" width="7.140625" customWidth="1"/>
    <col min="14327" max="14327" width="7.5703125" customWidth="1"/>
    <col min="14328" max="14328" width="6.7109375" customWidth="1"/>
    <col min="14329" max="14329" width="5.7109375" customWidth="1"/>
    <col min="14330" max="14330" width="6.85546875" customWidth="1"/>
    <col min="14331" max="14332" width="6.7109375" customWidth="1"/>
    <col min="14333" max="14333" width="6.140625" customWidth="1"/>
    <col min="14334" max="14334" width="4.7109375" customWidth="1"/>
    <col min="14335" max="14335" width="1.85546875" customWidth="1"/>
    <col min="14336" max="14336" width="5.7109375" customWidth="1"/>
    <col min="14337" max="14337" width="6.42578125" customWidth="1"/>
    <col min="14338" max="14338" width="7.42578125" customWidth="1"/>
    <col min="14339" max="14340" width="5.85546875" customWidth="1"/>
    <col min="14341" max="14345" width="3" customWidth="1"/>
    <col min="14346" max="14346" width="6" bestFit="1" customWidth="1"/>
    <col min="14569" max="14569" width="2.5703125" customWidth="1"/>
    <col min="14575" max="14575" width="6.28515625" customWidth="1"/>
    <col min="14576" max="14576" width="4.85546875" customWidth="1"/>
    <col min="14577" max="14577" width="5" bestFit="1" customWidth="1"/>
    <col min="14578" max="14578" width="2.42578125" customWidth="1"/>
    <col min="14579" max="14579" width="7.7109375" customWidth="1"/>
    <col min="14580" max="14580" width="6.7109375" customWidth="1"/>
    <col min="14581" max="14581" width="9" customWidth="1"/>
    <col min="14582" max="14582" width="7.140625" customWidth="1"/>
    <col min="14583" max="14583" width="7.5703125" customWidth="1"/>
    <col min="14584" max="14584" width="6.7109375" customWidth="1"/>
    <col min="14585" max="14585" width="5.7109375" customWidth="1"/>
    <col min="14586" max="14586" width="6.85546875" customWidth="1"/>
    <col min="14587" max="14588" width="6.7109375" customWidth="1"/>
    <col min="14589" max="14589" width="6.140625" customWidth="1"/>
    <col min="14590" max="14590" width="4.7109375" customWidth="1"/>
    <col min="14591" max="14591" width="1.85546875" customWidth="1"/>
    <col min="14592" max="14592" width="5.7109375" customWidth="1"/>
    <col min="14593" max="14593" width="6.42578125" customWidth="1"/>
    <col min="14594" max="14594" width="7.42578125" customWidth="1"/>
    <col min="14595" max="14596" width="5.85546875" customWidth="1"/>
    <col min="14597" max="14601" width="3" customWidth="1"/>
    <col min="14602" max="14602" width="6" bestFit="1" customWidth="1"/>
    <col min="14825" max="14825" width="2.5703125" customWidth="1"/>
    <col min="14831" max="14831" width="6.28515625" customWidth="1"/>
    <col min="14832" max="14832" width="4.85546875" customWidth="1"/>
    <col min="14833" max="14833" width="5" bestFit="1" customWidth="1"/>
    <col min="14834" max="14834" width="2.42578125" customWidth="1"/>
    <col min="14835" max="14835" width="7.7109375" customWidth="1"/>
    <col min="14836" max="14836" width="6.7109375" customWidth="1"/>
    <col min="14837" max="14837" width="9" customWidth="1"/>
    <col min="14838" max="14838" width="7.140625" customWidth="1"/>
    <col min="14839" max="14839" width="7.5703125" customWidth="1"/>
    <col min="14840" max="14840" width="6.7109375" customWidth="1"/>
    <col min="14841" max="14841" width="5.7109375" customWidth="1"/>
    <col min="14842" max="14842" width="6.85546875" customWidth="1"/>
    <col min="14843" max="14844" width="6.7109375" customWidth="1"/>
    <col min="14845" max="14845" width="6.140625" customWidth="1"/>
    <col min="14846" max="14846" width="4.7109375" customWidth="1"/>
    <col min="14847" max="14847" width="1.85546875" customWidth="1"/>
    <col min="14848" max="14848" width="5.7109375" customWidth="1"/>
    <col min="14849" max="14849" width="6.42578125" customWidth="1"/>
    <col min="14850" max="14850" width="7.42578125" customWidth="1"/>
    <col min="14851" max="14852" width="5.85546875" customWidth="1"/>
    <col min="14853" max="14857" width="3" customWidth="1"/>
    <col min="14858" max="14858" width="6" bestFit="1" customWidth="1"/>
    <col min="15081" max="15081" width="2.5703125" customWidth="1"/>
    <col min="15087" max="15087" width="6.28515625" customWidth="1"/>
    <col min="15088" max="15088" width="4.85546875" customWidth="1"/>
    <col min="15089" max="15089" width="5" bestFit="1" customWidth="1"/>
    <col min="15090" max="15090" width="2.42578125" customWidth="1"/>
    <col min="15091" max="15091" width="7.7109375" customWidth="1"/>
    <col min="15092" max="15092" width="6.7109375" customWidth="1"/>
    <col min="15093" max="15093" width="9" customWidth="1"/>
    <col min="15094" max="15094" width="7.140625" customWidth="1"/>
    <col min="15095" max="15095" width="7.5703125" customWidth="1"/>
    <col min="15096" max="15096" width="6.7109375" customWidth="1"/>
    <col min="15097" max="15097" width="5.7109375" customWidth="1"/>
    <col min="15098" max="15098" width="6.85546875" customWidth="1"/>
    <col min="15099" max="15100" width="6.7109375" customWidth="1"/>
    <col min="15101" max="15101" width="6.140625" customWidth="1"/>
    <col min="15102" max="15102" width="4.7109375" customWidth="1"/>
    <col min="15103" max="15103" width="1.85546875" customWidth="1"/>
    <col min="15104" max="15104" width="5.7109375" customWidth="1"/>
    <col min="15105" max="15105" width="6.42578125" customWidth="1"/>
    <col min="15106" max="15106" width="7.42578125" customWidth="1"/>
    <col min="15107" max="15108" width="5.85546875" customWidth="1"/>
    <col min="15109" max="15113" width="3" customWidth="1"/>
    <col min="15114" max="15114" width="6" bestFit="1" customWidth="1"/>
    <col min="15337" max="15337" width="2.5703125" customWidth="1"/>
    <col min="15343" max="15343" width="6.28515625" customWidth="1"/>
    <col min="15344" max="15344" width="4.85546875" customWidth="1"/>
    <col min="15345" max="15345" width="5" bestFit="1" customWidth="1"/>
    <col min="15346" max="15346" width="2.42578125" customWidth="1"/>
    <col min="15347" max="15347" width="7.7109375" customWidth="1"/>
    <col min="15348" max="15348" width="6.7109375" customWidth="1"/>
    <col min="15349" max="15349" width="9" customWidth="1"/>
    <col min="15350" max="15350" width="7.140625" customWidth="1"/>
    <col min="15351" max="15351" width="7.5703125" customWidth="1"/>
    <col min="15352" max="15352" width="6.7109375" customWidth="1"/>
    <col min="15353" max="15353" width="5.7109375" customWidth="1"/>
    <col min="15354" max="15354" width="6.85546875" customWidth="1"/>
    <col min="15355" max="15356" width="6.7109375" customWidth="1"/>
    <col min="15357" max="15357" width="6.140625" customWidth="1"/>
    <col min="15358" max="15358" width="4.7109375" customWidth="1"/>
    <col min="15359" max="15359" width="1.85546875" customWidth="1"/>
    <col min="15360" max="15360" width="5.7109375" customWidth="1"/>
    <col min="15361" max="15361" width="6.42578125" customWidth="1"/>
    <col min="15362" max="15362" width="7.42578125" customWidth="1"/>
    <col min="15363" max="15364" width="5.85546875" customWidth="1"/>
    <col min="15365" max="15369" width="3" customWidth="1"/>
    <col min="15370" max="15370" width="6" bestFit="1" customWidth="1"/>
    <col min="15593" max="15593" width="2.5703125" customWidth="1"/>
    <col min="15599" max="15599" width="6.28515625" customWidth="1"/>
    <col min="15600" max="15600" width="4.85546875" customWidth="1"/>
    <col min="15601" max="15601" width="5" bestFit="1" customWidth="1"/>
    <col min="15602" max="15602" width="2.42578125" customWidth="1"/>
    <col min="15603" max="15603" width="7.7109375" customWidth="1"/>
    <col min="15604" max="15604" width="6.7109375" customWidth="1"/>
    <col min="15605" max="15605" width="9" customWidth="1"/>
    <col min="15606" max="15606" width="7.140625" customWidth="1"/>
    <col min="15607" max="15607" width="7.5703125" customWidth="1"/>
    <col min="15608" max="15608" width="6.7109375" customWidth="1"/>
    <col min="15609" max="15609" width="5.7109375" customWidth="1"/>
    <col min="15610" max="15610" width="6.85546875" customWidth="1"/>
    <col min="15611" max="15612" width="6.7109375" customWidth="1"/>
    <col min="15613" max="15613" width="6.140625" customWidth="1"/>
    <col min="15614" max="15614" width="4.7109375" customWidth="1"/>
    <col min="15615" max="15615" width="1.85546875" customWidth="1"/>
    <col min="15616" max="15616" width="5.7109375" customWidth="1"/>
    <col min="15617" max="15617" width="6.42578125" customWidth="1"/>
    <col min="15618" max="15618" width="7.42578125" customWidth="1"/>
    <col min="15619" max="15620" width="5.85546875" customWidth="1"/>
    <col min="15621" max="15625" width="3" customWidth="1"/>
    <col min="15626" max="15626" width="6" bestFit="1" customWidth="1"/>
    <col min="15849" max="15849" width="2.5703125" customWidth="1"/>
    <col min="15855" max="15855" width="6.28515625" customWidth="1"/>
    <col min="15856" max="15856" width="4.85546875" customWidth="1"/>
    <col min="15857" max="15857" width="5" bestFit="1" customWidth="1"/>
    <col min="15858" max="15858" width="2.42578125" customWidth="1"/>
    <col min="15859" max="15859" width="7.7109375" customWidth="1"/>
    <col min="15860" max="15860" width="6.7109375" customWidth="1"/>
    <col min="15861" max="15861" width="9" customWidth="1"/>
    <col min="15862" max="15862" width="7.140625" customWidth="1"/>
    <col min="15863" max="15863" width="7.5703125" customWidth="1"/>
    <col min="15864" max="15864" width="6.7109375" customWidth="1"/>
    <col min="15865" max="15865" width="5.7109375" customWidth="1"/>
    <col min="15866" max="15866" width="6.85546875" customWidth="1"/>
    <col min="15867" max="15868" width="6.7109375" customWidth="1"/>
    <col min="15869" max="15869" width="6.140625" customWidth="1"/>
    <col min="15870" max="15870" width="4.7109375" customWidth="1"/>
    <col min="15871" max="15871" width="1.85546875" customWidth="1"/>
    <col min="15872" max="15872" width="5.7109375" customWidth="1"/>
    <col min="15873" max="15873" width="6.42578125" customWidth="1"/>
    <col min="15874" max="15874" width="7.42578125" customWidth="1"/>
    <col min="15875" max="15876" width="5.85546875" customWidth="1"/>
    <col min="15877" max="15881" width="3" customWidth="1"/>
    <col min="15882" max="15882" width="6" bestFit="1" customWidth="1"/>
    <col min="16105" max="16105" width="2.5703125" customWidth="1"/>
    <col min="16111" max="16111" width="6.28515625" customWidth="1"/>
    <col min="16112" max="16112" width="4.85546875" customWidth="1"/>
    <col min="16113" max="16113" width="5" bestFit="1" customWidth="1"/>
    <col min="16114" max="16114" width="2.42578125" customWidth="1"/>
    <col min="16115" max="16115" width="7.7109375" customWidth="1"/>
    <col min="16116" max="16116" width="6.7109375" customWidth="1"/>
    <col min="16117" max="16117" width="9" customWidth="1"/>
    <col min="16118" max="16118" width="7.140625" customWidth="1"/>
    <col min="16119" max="16119" width="7.5703125" customWidth="1"/>
    <col min="16120" max="16120" width="6.7109375" customWidth="1"/>
    <col min="16121" max="16121" width="5.7109375" customWidth="1"/>
    <col min="16122" max="16122" width="6.85546875" customWidth="1"/>
    <col min="16123" max="16124" width="6.7109375" customWidth="1"/>
    <col min="16125" max="16125" width="6.140625" customWidth="1"/>
    <col min="16126" max="16126" width="4.7109375" customWidth="1"/>
    <col min="16127" max="16127" width="1.85546875" customWidth="1"/>
    <col min="16128" max="16128" width="5.7109375" customWidth="1"/>
    <col min="16129" max="16129" width="6.42578125" customWidth="1"/>
    <col min="16130" max="16130" width="7.42578125" customWidth="1"/>
    <col min="16131" max="16132" width="5.85546875" customWidth="1"/>
    <col min="16133" max="16137" width="3" customWidth="1"/>
    <col min="16138" max="16138" width="6" bestFit="1" customWidth="1"/>
  </cols>
  <sheetData>
    <row r="1" spans="2:11" ht="19.5" x14ac:dyDescent="0.3">
      <c r="B1" s="2"/>
    </row>
    <row r="2" spans="2:11" ht="15.75" thickBot="1" x14ac:dyDescent="0.3">
      <c r="B2" s="127"/>
      <c r="C2" s="127"/>
      <c r="D2" s="1"/>
      <c r="E2" s="128"/>
      <c r="F2" s="128"/>
      <c r="G2" s="128"/>
      <c r="H2" s="129"/>
      <c r="I2" s="129"/>
      <c r="J2" s="129"/>
      <c r="K2" s="129"/>
    </row>
    <row r="3" spans="2:11" ht="15.75" thickBot="1" x14ac:dyDescent="0.3">
      <c r="B3" s="141" t="s">
        <v>67</v>
      </c>
      <c r="C3" s="142"/>
      <c r="D3" s="142"/>
      <c r="E3" s="142"/>
      <c r="F3" s="142"/>
      <c r="G3" s="142"/>
      <c r="H3" s="142"/>
      <c r="I3" s="142"/>
      <c r="J3" s="142"/>
      <c r="K3" s="143"/>
    </row>
    <row r="4" spans="2:11" ht="15.75" thickBot="1" x14ac:dyDescent="0.3">
      <c r="B4" s="110"/>
      <c r="C4" s="110"/>
      <c r="D4" s="7"/>
      <c r="E4" s="111"/>
      <c r="F4" s="111"/>
      <c r="G4" s="111"/>
      <c r="H4" s="110"/>
      <c r="I4" s="110"/>
      <c r="J4" s="110"/>
      <c r="K4" s="110"/>
    </row>
    <row r="5" spans="2:11" ht="15.75" customHeight="1" thickBot="1" x14ac:dyDescent="0.3">
      <c r="B5" s="112" t="str">
        <f>'Por categorías 31_03_2024'!B5</f>
        <v>ÚLTIMO DÍA DEL MES DEL QUE CORRESPONDEN LOS DATOS: 31.03.2024</v>
      </c>
      <c r="C5" s="113"/>
      <c r="D5" s="113"/>
      <c r="E5" s="113"/>
      <c r="F5" s="113"/>
      <c r="G5" s="113"/>
      <c r="H5" s="113"/>
      <c r="I5" s="113"/>
      <c r="J5" s="113"/>
      <c r="K5" s="114"/>
    </row>
    <row r="6" spans="2:11" ht="15.75" thickBot="1" x14ac:dyDescent="0.3"/>
    <row r="7" spans="2:11" ht="15.75" customHeight="1" thickTop="1" x14ac:dyDescent="0.25">
      <c r="B7" s="59" t="s">
        <v>72</v>
      </c>
      <c r="C7" s="62" t="s">
        <v>73</v>
      </c>
      <c r="D7" s="63"/>
      <c r="E7" s="132" t="s">
        <v>68</v>
      </c>
      <c r="F7" s="133"/>
      <c r="G7" s="133"/>
      <c r="H7" s="133"/>
      <c r="I7" s="133"/>
      <c r="J7" s="133"/>
      <c r="K7" s="134"/>
    </row>
    <row r="8" spans="2:11" x14ac:dyDescent="0.25">
      <c r="B8" s="60"/>
      <c r="C8" s="64"/>
      <c r="D8" s="65"/>
      <c r="E8" s="135"/>
      <c r="F8" s="136"/>
      <c r="G8" s="136"/>
      <c r="H8" s="136"/>
      <c r="I8" s="136"/>
      <c r="J8" s="136"/>
      <c r="K8" s="137"/>
    </row>
    <row r="9" spans="2:11" x14ac:dyDescent="0.25">
      <c r="B9" s="60"/>
      <c r="C9" s="64"/>
      <c r="D9" s="65"/>
      <c r="E9" s="135"/>
      <c r="F9" s="136"/>
      <c r="G9" s="136"/>
      <c r="H9" s="136"/>
      <c r="I9" s="136"/>
      <c r="J9" s="136"/>
      <c r="K9" s="137"/>
    </row>
    <row r="10" spans="2:11" ht="15.75" thickBot="1" x14ac:dyDescent="0.3">
      <c r="B10" s="60"/>
      <c r="C10" s="64"/>
      <c r="D10" s="65"/>
      <c r="E10" s="138"/>
      <c r="F10" s="139"/>
      <c r="G10" s="139"/>
      <c r="H10" s="139"/>
      <c r="I10" s="139"/>
      <c r="J10" s="139"/>
      <c r="K10" s="140"/>
    </row>
    <row r="11" spans="2:11" ht="25.5" customHeight="1" x14ac:dyDescent="0.25">
      <c r="B11" s="60"/>
      <c r="C11" s="64"/>
      <c r="D11" s="65"/>
      <c r="E11" s="144" t="s">
        <v>79</v>
      </c>
      <c r="F11" s="124" t="s">
        <v>80</v>
      </c>
      <c r="G11" s="124" t="s">
        <v>81</v>
      </c>
      <c r="H11" s="124" t="s">
        <v>82</v>
      </c>
      <c r="I11" s="124" t="s">
        <v>78</v>
      </c>
      <c r="J11" s="124" t="s">
        <v>70</v>
      </c>
      <c r="K11" s="130" t="s">
        <v>69</v>
      </c>
    </row>
    <row r="12" spans="2:11" ht="15.75" thickBot="1" x14ac:dyDescent="0.3">
      <c r="B12" s="61"/>
      <c r="C12" s="66"/>
      <c r="D12" s="67"/>
      <c r="E12" s="145"/>
      <c r="F12" s="125"/>
      <c r="G12" s="125"/>
      <c r="H12" s="125"/>
      <c r="I12" s="125"/>
      <c r="J12" s="125"/>
      <c r="K12" s="131"/>
    </row>
    <row r="13" spans="2:11" ht="15.6" customHeight="1" thickBot="1" x14ac:dyDescent="0.3">
      <c r="B13" s="146" t="s">
        <v>0</v>
      </c>
      <c r="C13" s="149" t="s">
        <v>1</v>
      </c>
      <c r="D13" s="150"/>
      <c r="E13" s="57">
        <v>14910</v>
      </c>
      <c r="F13" s="58">
        <v>6933</v>
      </c>
      <c r="G13" s="58">
        <v>1236</v>
      </c>
      <c r="H13" s="8">
        <v>321</v>
      </c>
      <c r="I13" s="8">
        <v>596</v>
      </c>
      <c r="J13" s="20">
        <f t="shared" ref="J13:J44" si="0">SUM(E13:I13)</f>
        <v>23996</v>
      </c>
      <c r="K13" s="126">
        <f>SUM(J13:J20)</f>
        <v>334914</v>
      </c>
    </row>
    <row r="14" spans="2:11" ht="15.75" thickBot="1" x14ac:dyDescent="0.3">
      <c r="B14" s="147"/>
      <c r="C14" s="149" t="s">
        <v>2</v>
      </c>
      <c r="D14" s="150"/>
      <c r="E14" s="57">
        <v>34270</v>
      </c>
      <c r="F14" s="58">
        <v>9189</v>
      </c>
      <c r="G14" s="58">
        <v>1456</v>
      </c>
      <c r="H14" s="8">
        <v>959</v>
      </c>
      <c r="I14" s="8">
        <v>1399</v>
      </c>
      <c r="J14" s="20">
        <f t="shared" si="0"/>
        <v>47273</v>
      </c>
      <c r="K14" s="153"/>
    </row>
    <row r="15" spans="2:11" ht="15.75" thickBot="1" x14ac:dyDescent="0.3">
      <c r="B15" s="147"/>
      <c r="C15" s="149" t="s">
        <v>3</v>
      </c>
      <c r="D15" s="150"/>
      <c r="E15" s="57">
        <v>24619</v>
      </c>
      <c r="F15" s="58">
        <v>6912</v>
      </c>
      <c r="G15" s="58">
        <v>2113</v>
      </c>
      <c r="H15" s="8">
        <v>545</v>
      </c>
      <c r="I15" s="8">
        <v>1088</v>
      </c>
      <c r="J15" s="20">
        <f t="shared" si="0"/>
        <v>35277</v>
      </c>
      <c r="K15" s="153"/>
    </row>
    <row r="16" spans="2:11" ht="15.75" thickBot="1" x14ac:dyDescent="0.3">
      <c r="B16" s="147"/>
      <c r="C16" s="149" t="s">
        <v>4</v>
      </c>
      <c r="D16" s="150"/>
      <c r="E16" s="57">
        <v>28568</v>
      </c>
      <c r="F16" s="58">
        <v>8143</v>
      </c>
      <c r="G16" s="58">
        <v>2996</v>
      </c>
      <c r="H16" s="8">
        <v>580</v>
      </c>
      <c r="I16" s="8">
        <v>1271</v>
      </c>
      <c r="J16" s="20">
        <f t="shared" si="0"/>
        <v>41558</v>
      </c>
      <c r="K16" s="153"/>
    </row>
    <row r="17" spans="2:11" ht="15.75" thickBot="1" x14ac:dyDescent="0.3">
      <c r="B17" s="147"/>
      <c r="C17" s="149" t="s">
        <v>5</v>
      </c>
      <c r="D17" s="150"/>
      <c r="E17" s="57">
        <v>13910</v>
      </c>
      <c r="F17" s="58">
        <v>3701</v>
      </c>
      <c r="G17" s="58">
        <v>893</v>
      </c>
      <c r="H17" s="8">
        <v>203</v>
      </c>
      <c r="I17" s="8">
        <v>595</v>
      </c>
      <c r="J17" s="20">
        <f t="shared" si="0"/>
        <v>19302</v>
      </c>
      <c r="K17" s="153"/>
    </row>
    <row r="18" spans="2:11" ht="15.75" thickBot="1" x14ac:dyDescent="0.3">
      <c r="B18" s="147"/>
      <c r="C18" s="149" t="s">
        <v>6</v>
      </c>
      <c r="D18" s="150"/>
      <c r="E18" s="57">
        <v>30749</v>
      </c>
      <c r="F18" s="58">
        <v>6279</v>
      </c>
      <c r="G18" s="58">
        <v>2480</v>
      </c>
      <c r="H18" s="8">
        <v>452</v>
      </c>
      <c r="I18" s="8">
        <v>1426</v>
      </c>
      <c r="J18" s="20">
        <f t="shared" si="0"/>
        <v>41386</v>
      </c>
      <c r="K18" s="153"/>
    </row>
    <row r="19" spans="2:11" ht="15.75" thickBot="1" x14ac:dyDescent="0.3">
      <c r="B19" s="147"/>
      <c r="C19" s="149" t="s">
        <v>7</v>
      </c>
      <c r="D19" s="150"/>
      <c r="E19" s="57">
        <v>33770</v>
      </c>
      <c r="F19" s="58">
        <v>10951</v>
      </c>
      <c r="G19" s="58">
        <v>1676</v>
      </c>
      <c r="H19" s="8">
        <v>762</v>
      </c>
      <c r="I19" s="8">
        <v>1236</v>
      </c>
      <c r="J19" s="20">
        <f t="shared" si="0"/>
        <v>48395</v>
      </c>
      <c r="K19" s="153"/>
    </row>
    <row r="20" spans="2:11" ht="15.75" thickBot="1" x14ac:dyDescent="0.3">
      <c r="B20" s="148"/>
      <c r="C20" s="149" t="s">
        <v>8</v>
      </c>
      <c r="D20" s="150"/>
      <c r="E20" s="57">
        <v>52369</v>
      </c>
      <c r="F20" s="58">
        <v>18244</v>
      </c>
      <c r="G20" s="58">
        <v>3543</v>
      </c>
      <c r="H20" s="8">
        <v>1354</v>
      </c>
      <c r="I20" s="8">
        <v>2217</v>
      </c>
      <c r="J20" s="20">
        <f t="shared" si="0"/>
        <v>77727</v>
      </c>
      <c r="K20" s="153"/>
    </row>
    <row r="21" spans="2:11" ht="15.75" thickBot="1" x14ac:dyDescent="0.3">
      <c r="B21" s="154" t="s">
        <v>9</v>
      </c>
      <c r="C21" s="151" t="s">
        <v>10</v>
      </c>
      <c r="D21" s="152"/>
      <c r="E21" s="53">
        <v>4351</v>
      </c>
      <c r="F21" s="54">
        <v>1956</v>
      </c>
      <c r="G21" s="54">
        <v>254</v>
      </c>
      <c r="H21" s="9">
        <v>40</v>
      </c>
      <c r="I21" s="9">
        <v>220</v>
      </c>
      <c r="J21" s="21">
        <f t="shared" si="0"/>
        <v>6821</v>
      </c>
      <c r="K21" s="120">
        <f>SUM(J21:J23)</f>
        <v>44371</v>
      </c>
    </row>
    <row r="22" spans="2:11" ht="15.75" thickBot="1" x14ac:dyDescent="0.3">
      <c r="B22" s="155"/>
      <c r="C22" s="151" t="s">
        <v>11</v>
      </c>
      <c r="D22" s="152"/>
      <c r="E22" s="53">
        <v>3060</v>
      </c>
      <c r="F22" s="54">
        <v>1273</v>
      </c>
      <c r="G22" s="54">
        <v>326</v>
      </c>
      <c r="H22" s="9">
        <v>41</v>
      </c>
      <c r="I22" s="9">
        <v>168</v>
      </c>
      <c r="J22" s="21">
        <f t="shared" si="0"/>
        <v>4868</v>
      </c>
      <c r="K22" s="121"/>
    </row>
    <row r="23" spans="2:11" ht="15.75" thickBot="1" x14ac:dyDescent="0.3">
      <c r="B23" s="156"/>
      <c r="C23" s="151" t="s">
        <v>12</v>
      </c>
      <c r="D23" s="152"/>
      <c r="E23" s="53">
        <v>20846</v>
      </c>
      <c r="F23" s="54">
        <v>8824</v>
      </c>
      <c r="G23" s="54">
        <v>1329</v>
      </c>
      <c r="H23" s="9">
        <v>556</v>
      </c>
      <c r="I23" s="9">
        <v>1127</v>
      </c>
      <c r="J23" s="21">
        <f t="shared" si="0"/>
        <v>32682</v>
      </c>
      <c r="K23" s="121"/>
    </row>
    <row r="24" spans="2:11" ht="18.75" thickBot="1" x14ac:dyDescent="0.3">
      <c r="B24" s="3" t="s">
        <v>13</v>
      </c>
      <c r="C24" s="149" t="s">
        <v>14</v>
      </c>
      <c r="D24" s="150"/>
      <c r="E24" s="57">
        <v>32401</v>
      </c>
      <c r="F24" s="58">
        <v>5619</v>
      </c>
      <c r="G24" s="58">
        <v>2216</v>
      </c>
      <c r="H24" s="8">
        <v>1072</v>
      </c>
      <c r="I24" s="8">
        <v>1400</v>
      </c>
      <c r="J24" s="20">
        <f t="shared" si="0"/>
        <v>42708</v>
      </c>
      <c r="K24" s="13">
        <f>J24</f>
        <v>42708</v>
      </c>
    </row>
    <row r="25" spans="2:11" ht="15.75" customHeight="1" thickBot="1" x14ac:dyDescent="0.3">
      <c r="B25" s="4" t="s">
        <v>15</v>
      </c>
      <c r="C25" s="151" t="s">
        <v>15</v>
      </c>
      <c r="D25" s="152"/>
      <c r="E25" s="53">
        <v>9806</v>
      </c>
      <c r="F25" s="54">
        <v>7691</v>
      </c>
      <c r="G25" s="54">
        <v>780</v>
      </c>
      <c r="H25" s="9">
        <v>130</v>
      </c>
      <c r="I25" s="9">
        <v>490</v>
      </c>
      <c r="J25" s="21">
        <f t="shared" si="0"/>
        <v>18897</v>
      </c>
      <c r="K25" s="18">
        <f>J25</f>
        <v>18897</v>
      </c>
    </row>
    <row r="26" spans="2:11" ht="15.75" customHeight="1" thickBot="1" x14ac:dyDescent="0.3">
      <c r="B26" s="146" t="s">
        <v>16</v>
      </c>
      <c r="C26" s="149" t="s">
        <v>17</v>
      </c>
      <c r="D26" s="150"/>
      <c r="E26" s="57">
        <v>17893</v>
      </c>
      <c r="F26" s="58">
        <v>4822</v>
      </c>
      <c r="G26" s="58">
        <v>861</v>
      </c>
      <c r="H26" s="8">
        <v>305</v>
      </c>
      <c r="I26" s="8">
        <v>585</v>
      </c>
      <c r="J26" s="20">
        <f t="shared" si="0"/>
        <v>24466</v>
      </c>
      <c r="K26" s="122">
        <f>SUM(J26:J27)</f>
        <v>45604</v>
      </c>
    </row>
    <row r="27" spans="2:11" ht="15.75" customHeight="1" thickBot="1" x14ac:dyDescent="0.3">
      <c r="B27" s="148"/>
      <c r="C27" s="149" t="s">
        <v>18</v>
      </c>
      <c r="D27" s="150"/>
      <c r="E27" s="57">
        <v>15794</v>
      </c>
      <c r="F27" s="58">
        <v>3801</v>
      </c>
      <c r="G27" s="58">
        <v>866</v>
      </c>
      <c r="H27" s="8">
        <v>269</v>
      </c>
      <c r="I27" s="8">
        <v>408</v>
      </c>
      <c r="J27" s="20">
        <f t="shared" si="0"/>
        <v>21138</v>
      </c>
      <c r="K27" s="123"/>
    </row>
    <row r="28" spans="2:11" ht="15.75" thickBot="1" x14ac:dyDescent="0.3">
      <c r="B28" s="5" t="s">
        <v>19</v>
      </c>
      <c r="C28" s="151" t="s">
        <v>19</v>
      </c>
      <c r="D28" s="152"/>
      <c r="E28" s="53">
        <v>12273</v>
      </c>
      <c r="F28" s="54">
        <v>3475</v>
      </c>
      <c r="G28" s="54">
        <v>775</v>
      </c>
      <c r="H28" s="9">
        <v>271</v>
      </c>
      <c r="I28" s="9">
        <v>496</v>
      </c>
      <c r="J28" s="21">
        <f t="shared" si="0"/>
        <v>17290</v>
      </c>
      <c r="K28" s="18">
        <f>J28</f>
        <v>17290</v>
      </c>
    </row>
    <row r="29" spans="2:11" ht="15.75" thickBot="1" x14ac:dyDescent="0.3">
      <c r="B29" s="146" t="s">
        <v>20</v>
      </c>
      <c r="C29" s="149" t="s">
        <v>21</v>
      </c>
      <c r="D29" s="150"/>
      <c r="E29" s="57">
        <v>8130</v>
      </c>
      <c r="F29" s="58">
        <v>1619</v>
      </c>
      <c r="G29" s="58">
        <v>1144</v>
      </c>
      <c r="H29" s="8">
        <v>65</v>
      </c>
      <c r="I29" s="8">
        <v>265</v>
      </c>
      <c r="J29" s="20">
        <f t="shared" si="0"/>
        <v>11223</v>
      </c>
      <c r="K29" s="126">
        <f>SUM(J29:J37)</f>
        <v>116621</v>
      </c>
    </row>
    <row r="30" spans="2:11" ht="15.75" thickBot="1" x14ac:dyDescent="0.3">
      <c r="B30" s="147"/>
      <c r="C30" s="149" t="s">
        <v>22</v>
      </c>
      <c r="D30" s="150"/>
      <c r="E30" s="57">
        <v>9462</v>
      </c>
      <c r="F30" s="58">
        <v>3359</v>
      </c>
      <c r="G30" s="58">
        <v>941</v>
      </c>
      <c r="H30" s="8">
        <v>26</v>
      </c>
      <c r="I30" s="8">
        <v>318</v>
      </c>
      <c r="J30" s="20">
        <f t="shared" si="0"/>
        <v>14106</v>
      </c>
      <c r="K30" s="126"/>
    </row>
    <row r="31" spans="2:11" ht="15.75" thickBot="1" x14ac:dyDescent="0.3">
      <c r="B31" s="147"/>
      <c r="C31" s="149" t="s">
        <v>23</v>
      </c>
      <c r="D31" s="150"/>
      <c r="E31" s="57">
        <v>14194</v>
      </c>
      <c r="F31" s="58">
        <v>2239</v>
      </c>
      <c r="G31" s="58">
        <v>1269</v>
      </c>
      <c r="H31" s="8">
        <v>197</v>
      </c>
      <c r="I31" s="8">
        <v>441</v>
      </c>
      <c r="J31" s="20">
        <f t="shared" si="0"/>
        <v>18340</v>
      </c>
      <c r="K31" s="126"/>
    </row>
    <row r="32" spans="2:11" ht="15.75" thickBot="1" x14ac:dyDescent="0.3">
      <c r="B32" s="147"/>
      <c r="C32" s="149" t="s">
        <v>24</v>
      </c>
      <c r="D32" s="150"/>
      <c r="E32" s="57">
        <v>6035</v>
      </c>
      <c r="F32" s="58">
        <v>1261</v>
      </c>
      <c r="G32" s="58">
        <v>596</v>
      </c>
      <c r="H32" s="8">
        <v>42</v>
      </c>
      <c r="I32" s="8">
        <v>248</v>
      </c>
      <c r="J32" s="20">
        <f t="shared" si="0"/>
        <v>8182</v>
      </c>
      <c r="K32" s="126"/>
    </row>
    <row r="33" spans="2:11" ht="15.75" thickBot="1" x14ac:dyDescent="0.3">
      <c r="B33" s="147"/>
      <c r="C33" s="149" t="s">
        <v>25</v>
      </c>
      <c r="D33" s="150"/>
      <c r="E33" s="57">
        <v>16840</v>
      </c>
      <c r="F33" s="58">
        <v>2040</v>
      </c>
      <c r="G33" s="58">
        <v>2219</v>
      </c>
      <c r="H33" s="8">
        <v>96</v>
      </c>
      <c r="I33" s="8">
        <v>702</v>
      </c>
      <c r="J33" s="20">
        <f t="shared" si="0"/>
        <v>21897</v>
      </c>
      <c r="K33" s="126"/>
    </row>
    <row r="34" spans="2:11" ht="15.75" thickBot="1" x14ac:dyDescent="0.3">
      <c r="B34" s="147"/>
      <c r="C34" s="149" t="s">
        <v>26</v>
      </c>
      <c r="D34" s="150"/>
      <c r="E34" s="57">
        <v>3509</v>
      </c>
      <c r="F34" s="58">
        <v>1278</v>
      </c>
      <c r="G34" s="58">
        <v>306</v>
      </c>
      <c r="H34" s="8">
        <v>38</v>
      </c>
      <c r="I34" s="8">
        <v>126</v>
      </c>
      <c r="J34" s="20">
        <f t="shared" si="0"/>
        <v>5257</v>
      </c>
      <c r="K34" s="126"/>
    </row>
    <row r="35" spans="2:11" ht="15.75" thickBot="1" x14ac:dyDescent="0.3">
      <c r="B35" s="147"/>
      <c r="C35" s="149" t="s">
        <v>27</v>
      </c>
      <c r="D35" s="150"/>
      <c r="E35" s="57">
        <v>2344</v>
      </c>
      <c r="F35" s="58">
        <v>791</v>
      </c>
      <c r="G35" s="58">
        <v>256</v>
      </c>
      <c r="H35" s="8">
        <v>10</v>
      </c>
      <c r="I35" s="8">
        <v>79</v>
      </c>
      <c r="J35" s="20">
        <f t="shared" si="0"/>
        <v>3480</v>
      </c>
      <c r="K35" s="126"/>
    </row>
    <row r="36" spans="2:11" ht="15.75" thickBot="1" x14ac:dyDescent="0.3">
      <c r="B36" s="147"/>
      <c r="C36" s="149" t="s">
        <v>28</v>
      </c>
      <c r="D36" s="150"/>
      <c r="E36" s="57">
        <v>16004</v>
      </c>
      <c r="F36" s="58">
        <v>4104</v>
      </c>
      <c r="G36" s="58">
        <v>1417</v>
      </c>
      <c r="H36" s="8">
        <v>135</v>
      </c>
      <c r="I36" s="8">
        <v>625</v>
      </c>
      <c r="J36" s="20">
        <f t="shared" si="0"/>
        <v>22285</v>
      </c>
      <c r="K36" s="126"/>
    </row>
    <row r="37" spans="2:11" ht="15.75" thickBot="1" x14ac:dyDescent="0.3">
      <c r="B37" s="148"/>
      <c r="C37" s="149" t="s">
        <v>29</v>
      </c>
      <c r="D37" s="150"/>
      <c r="E37" s="57">
        <v>9239</v>
      </c>
      <c r="F37" s="58">
        <v>744</v>
      </c>
      <c r="G37" s="58">
        <v>1550</v>
      </c>
      <c r="H37" s="8">
        <v>54</v>
      </c>
      <c r="I37" s="8">
        <v>264</v>
      </c>
      <c r="J37" s="20">
        <f t="shared" si="0"/>
        <v>11851</v>
      </c>
      <c r="K37" s="126"/>
    </row>
    <row r="38" spans="2:11" ht="15.75" customHeight="1" thickBot="1" x14ac:dyDescent="0.3">
      <c r="B38" s="157" t="s">
        <v>30</v>
      </c>
      <c r="C38" s="151" t="s">
        <v>31</v>
      </c>
      <c r="D38" s="152"/>
      <c r="E38" s="53">
        <v>20040</v>
      </c>
      <c r="F38" s="54">
        <v>4691</v>
      </c>
      <c r="G38" s="54">
        <v>2686</v>
      </c>
      <c r="H38" s="9">
        <v>108</v>
      </c>
      <c r="I38" s="9">
        <v>678</v>
      </c>
      <c r="J38" s="21">
        <f t="shared" si="0"/>
        <v>28203</v>
      </c>
      <c r="K38" s="120">
        <f>SUM(J38:J42)</f>
        <v>112919</v>
      </c>
    </row>
    <row r="39" spans="2:11" ht="15.75" customHeight="1" thickBot="1" x14ac:dyDescent="0.3">
      <c r="B39" s="158"/>
      <c r="C39" s="151" t="s">
        <v>32</v>
      </c>
      <c r="D39" s="152"/>
      <c r="E39" s="53">
        <v>19862</v>
      </c>
      <c r="F39" s="54">
        <v>4269</v>
      </c>
      <c r="G39" s="54">
        <v>1135</v>
      </c>
      <c r="H39" s="9">
        <v>158</v>
      </c>
      <c r="I39" s="9">
        <v>588</v>
      </c>
      <c r="J39" s="21">
        <f t="shared" si="0"/>
        <v>26012</v>
      </c>
      <c r="K39" s="120"/>
    </row>
    <row r="40" spans="2:11" ht="15.75" thickBot="1" x14ac:dyDescent="0.3">
      <c r="B40" s="158"/>
      <c r="C40" s="151" t="s">
        <v>33</v>
      </c>
      <c r="D40" s="152"/>
      <c r="E40" s="53">
        <v>10907</v>
      </c>
      <c r="F40" s="54">
        <v>1881</v>
      </c>
      <c r="G40" s="54">
        <v>1658</v>
      </c>
      <c r="H40" s="9">
        <v>40</v>
      </c>
      <c r="I40" s="9">
        <v>328</v>
      </c>
      <c r="J40" s="21">
        <f t="shared" si="0"/>
        <v>14814</v>
      </c>
      <c r="K40" s="120"/>
    </row>
    <row r="41" spans="2:11" ht="15.75" customHeight="1" thickBot="1" x14ac:dyDescent="0.3">
      <c r="B41" s="158"/>
      <c r="C41" s="151" t="s">
        <v>34</v>
      </c>
      <c r="D41" s="152"/>
      <c r="E41" s="53">
        <v>4549</v>
      </c>
      <c r="F41" s="54">
        <v>3210</v>
      </c>
      <c r="G41" s="54">
        <v>311</v>
      </c>
      <c r="H41" s="9">
        <v>52</v>
      </c>
      <c r="I41" s="9">
        <v>151</v>
      </c>
      <c r="J41" s="21">
        <f t="shared" si="0"/>
        <v>8273</v>
      </c>
      <c r="K41" s="120"/>
    </row>
    <row r="42" spans="2:11" ht="15.75" thickBot="1" x14ac:dyDescent="0.3">
      <c r="B42" s="159"/>
      <c r="C42" s="151" t="s">
        <v>35</v>
      </c>
      <c r="D42" s="152"/>
      <c r="E42" s="53">
        <v>23758</v>
      </c>
      <c r="F42" s="54">
        <v>8053</v>
      </c>
      <c r="G42" s="54">
        <v>2725</v>
      </c>
      <c r="H42" s="9">
        <v>184</v>
      </c>
      <c r="I42" s="9">
        <v>897</v>
      </c>
      <c r="J42" s="21">
        <f t="shared" si="0"/>
        <v>35617</v>
      </c>
      <c r="K42" s="120"/>
    </row>
    <row r="43" spans="2:11" ht="15.75" thickBot="1" x14ac:dyDescent="0.3">
      <c r="B43" s="160" t="s">
        <v>36</v>
      </c>
      <c r="C43" s="149" t="s">
        <v>37</v>
      </c>
      <c r="D43" s="150"/>
      <c r="E43" s="57">
        <v>70170</v>
      </c>
      <c r="F43" s="58">
        <v>41614</v>
      </c>
      <c r="G43" s="58">
        <v>3851</v>
      </c>
      <c r="H43" s="8">
        <v>974</v>
      </c>
      <c r="I43" s="8">
        <v>3897</v>
      </c>
      <c r="J43" s="20">
        <f t="shared" si="0"/>
        <v>120506</v>
      </c>
      <c r="K43" s="122">
        <f>SUM(J43:J46)</f>
        <v>173083</v>
      </c>
    </row>
    <row r="44" spans="2:11" ht="15.75" thickBot="1" x14ac:dyDescent="0.3">
      <c r="B44" s="147"/>
      <c r="C44" s="149" t="s">
        <v>38</v>
      </c>
      <c r="D44" s="150"/>
      <c r="E44" s="57">
        <v>8056</v>
      </c>
      <c r="F44" s="58">
        <v>6571</v>
      </c>
      <c r="G44" s="58">
        <v>483</v>
      </c>
      <c r="H44" s="8">
        <v>242</v>
      </c>
      <c r="I44" s="8">
        <v>470</v>
      </c>
      <c r="J44" s="20">
        <f t="shared" si="0"/>
        <v>15822</v>
      </c>
      <c r="K44" s="122"/>
    </row>
    <row r="45" spans="2:11" ht="15.75" thickBot="1" x14ac:dyDescent="0.3">
      <c r="B45" s="147"/>
      <c r="C45" s="149" t="s">
        <v>39</v>
      </c>
      <c r="D45" s="150"/>
      <c r="E45" s="57">
        <v>6024</v>
      </c>
      <c r="F45" s="58">
        <v>3956</v>
      </c>
      <c r="G45" s="58">
        <v>373</v>
      </c>
      <c r="H45" s="8">
        <v>120</v>
      </c>
      <c r="I45" s="8">
        <v>346</v>
      </c>
      <c r="J45" s="20">
        <f t="shared" ref="J45:J64" si="1">SUM(E45:I45)</f>
        <v>10819</v>
      </c>
      <c r="K45" s="122"/>
    </row>
    <row r="46" spans="2:11" ht="15.75" thickBot="1" x14ac:dyDescent="0.3">
      <c r="B46" s="148"/>
      <c r="C46" s="149" t="s">
        <v>40</v>
      </c>
      <c r="D46" s="150"/>
      <c r="E46" s="57">
        <v>14764</v>
      </c>
      <c r="F46" s="58">
        <v>9420</v>
      </c>
      <c r="G46" s="58">
        <v>736</v>
      </c>
      <c r="H46" s="8">
        <v>260</v>
      </c>
      <c r="I46" s="8">
        <v>756</v>
      </c>
      <c r="J46" s="20">
        <f t="shared" si="1"/>
        <v>25936</v>
      </c>
      <c r="K46" s="122"/>
    </row>
    <row r="47" spans="2:11" ht="15.75" customHeight="1" thickBot="1" x14ac:dyDescent="0.3">
      <c r="B47" s="157" t="s">
        <v>41</v>
      </c>
      <c r="C47" s="151" t="s">
        <v>42</v>
      </c>
      <c r="D47" s="152"/>
      <c r="E47" s="53">
        <v>61095</v>
      </c>
      <c r="F47" s="54">
        <v>15195</v>
      </c>
      <c r="G47" s="54">
        <v>7898</v>
      </c>
      <c r="H47" s="9">
        <v>525</v>
      </c>
      <c r="I47" s="9">
        <v>2276</v>
      </c>
      <c r="J47" s="21">
        <f t="shared" si="1"/>
        <v>86989</v>
      </c>
      <c r="K47" s="120">
        <f>SUM(J47:J49)</f>
        <v>221109</v>
      </c>
    </row>
    <row r="48" spans="2:11" ht="15.75" customHeight="1" thickBot="1" x14ac:dyDescent="0.3">
      <c r="B48" s="158"/>
      <c r="C48" s="151" t="s">
        <v>43</v>
      </c>
      <c r="D48" s="152"/>
      <c r="E48" s="53">
        <v>14235</v>
      </c>
      <c r="F48" s="54">
        <v>5497</v>
      </c>
      <c r="G48" s="54">
        <v>1793</v>
      </c>
      <c r="H48" s="9">
        <v>173</v>
      </c>
      <c r="I48" s="9">
        <v>407</v>
      </c>
      <c r="J48" s="21">
        <f t="shared" si="1"/>
        <v>22105</v>
      </c>
      <c r="K48" s="121"/>
    </row>
    <row r="49" spans="2:11" ht="15.75" customHeight="1" thickBot="1" x14ac:dyDescent="0.3">
      <c r="B49" s="159"/>
      <c r="C49" s="151" t="s">
        <v>44</v>
      </c>
      <c r="D49" s="152"/>
      <c r="E49" s="53">
        <v>79276</v>
      </c>
      <c r="F49" s="54">
        <v>21089</v>
      </c>
      <c r="G49" s="54">
        <v>8460</v>
      </c>
      <c r="H49" s="9">
        <v>719</v>
      </c>
      <c r="I49" s="9">
        <v>2471</v>
      </c>
      <c r="J49" s="21">
        <f t="shared" si="1"/>
        <v>112015</v>
      </c>
      <c r="K49" s="121"/>
    </row>
    <row r="50" spans="2:11" ht="15.75" thickBot="1" x14ac:dyDescent="0.3">
      <c r="B50" s="160" t="s">
        <v>45</v>
      </c>
      <c r="C50" s="149" t="s">
        <v>46</v>
      </c>
      <c r="D50" s="150"/>
      <c r="E50" s="57">
        <v>43058</v>
      </c>
      <c r="F50" s="58">
        <v>6868</v>
      </c>
      <c r="G50" s="58">
        <v>3441</v>
      </c>
      <c r="H50" s="8">
        <v>411</v>
      </c>
      <c r="I50" s="8">
        <v>1643</v>
      </c>
      <c r="J50" s="20">
        <f t="shared" si="1"/>
        <v>55421</v>
      </c>
      <c r="K50" s="122">
        <f>SUM(J50:J51)</f>
        <v>85972</v>
      </c>
    </row>
    <row r="51" spans="2:11" ht="15.75" thickBot="1" x14ac:dyDescent="0.3">
      <c r="B51" s="148"/>
      <c r="C51" s="149" t="s">
        <v>47</v>
      </c>
      <c r="D51" s="150"/>
      <c r="E51" s="57">
        <v>22966</v>
      </c>
      <c r="F51" s="58">
        <v>3298</v>
      </c>
      <c r="G51" s="58">
        <v>3237</v>
      </c>
      <c r="H51" s="8">
        <v>149</v>
      </c>
      <c r="I51" s="8">
        <v>901</v>
      </c>
      <c r="J51" s="20">
        <f t="shared" si="1"/>
        <v>30551</v>
      </c>
      <c r="K51" s="123"/>
    </row>
    <row r="52" spans="2:11" ht="15.75" thickBot="1" x14ac:dyDescent="0.3">
      <c r="B52" s="157" t="s">
        <v>48</v>
      </c>
      <c r="C52" s="151" t="s">
        <v>49</v>
      </c>
      <c r="D52" s="152"/>
      <c r="E52" s="53">
        <v>29271</v>
      </c>
      <c r="F52" s="54">
        <v>5402</v>
      </c>
      <c r="G52" s="54">
        <v>1810</v>
      </c>
      <c r="H52" s="9">
        <v>407</v>
      </c>
      <c r="I52" s="9">
        <v>602</v>
      </c>
      <c r="J52" s="21">
        <f t="shared" si="1"/>
        <v>37492</v>
      </c>
      <c r="K52" s="120">
        <f>SUM(J52:J55)</f>
        <v>95978</v>
      </c>
    </row>
    <row r="53" spans="2:11" ht="15.75" thickBot="1" x14ac:dyDescent="0.3">
      <c r="B53" s="158"/>
      <c r="C53" s="151" t="s">
        <v>50</v>
      </c>
      <c r="D53" s="152"/>
      <c r="E53" s="53">
        <v>10082</v>
      </c>
      <c r="F53" s="54">
        <v>1173</v>
      </c>
      <c r="G53" s="54">
        <v>1150</v>
      </c>
      <c r="H53" s="9">
        <v>108</v>
      </c>
      <c r="I53" s="9">
        <v>215</v>
      </c>
      <c r="J53" s="21">
        <f t="shared" si="1"/>
        <v>12728</v>
      </c>
      <c r="K53" s="120"/>
    </row>
    <row r="54" spans="2:11" ht="15.75" thickBot="1" x14ac:dyDescent="0.3">
      <c r="B54" s="158"/>
      <c r="C54" s="151" t="s">
        <v>51</v>
      </c>
      <c r="D54" s="152"/>
      <c r="E54" s="53">
        <v>11937</v>
      </c>
      <c r="F54" s="54">
        <v>1178</v>
      </c>
      <c r="G54" s="54">
        <v>957</v>
      </c>
      <c r="H54" s="9">
        <v>111</v>
      </c>
      <c r="I54" s="9">
        <v>222</v>
      </c>
      <c r="J54" s="21">
        <f t="shared" si="1"/>
        <v>14405</v>
      </c>
      <c r="K54" s="120"/>
    </row>
    <row r="55" spans="2:11" ht="15.75" customHeight="1" thickBot="1" x14ac:dyDescent="0.3">
      <c r="B55" s="159"/>
      <c r="C55" s="151" t="s">
        <v>52</v>
      </c>
      <c r="D55" s="152"/>
      <c r="E55" s="53">
        <v>24627</v>
      </c>
      <c r="F55" s="54">
        <v>4939</v>
      </c>
      <c r="G55" s="54">
        <v>1015</v>
      </c>
      <c r="H55" s="9">
        <v>250</v>
      </c>
      <c r="I55" s="9">
        <v>522</v>
      </c>
      <c r="J55" s="21">
        <f t="shared" si="1"/>
        <v>31353</v>
      </c>
      <c r="K55" s="120"/>
    </row>
    <row r="56" spans="2:11" ht="18.75" thickBot="1" x14ac:dyDescent="0.3">
      <c r="B56" s="3" t="s">
        <v>53</v>
      </c>
      <c r="C56" s="149" t="s">
        <v>54</v>
      </c>
      <c r="D56" s="150"/>
      <c r="E56" s="57">
        <v>94616</v>
      </c>
      <c r="F56" s="58">
        <v>71846</v>
      </c>
      <c r="G56" s="58">
        <v>7436</v>
      </c>
      <c r="H56" s="8">
        <v>1748</v>
      </c>
      <c r="I56" s="8">
        <v>4084</v>
      </c>
      <c r="J56" s="20">
        <f t="shared" si="1"/>
        <v>179730</v>
      </c>
      <c r="K56" s="14">
        <f>J56</f>
        <v>179730</v>
      </c>
    </row>
    <row r="57" spans="2:11" ht="15.75" thickBot="1" x14ac:dyDescent="0.3">
      <c r="B57" s="5" t="s">
        <v>55</v>
      </c>
      <c r="C57" s="151" t="s">
        <v>56</v>
      </c>
      <c r="D57" s="152"/>
      <c r="E57" s="53">
        <v>40402</v>
      </c>
      <c r="F57" s="54">
        <v>21536</v>
      </c>
      <c r="G57" s="54">
        <v>4687</v>
      </c>
      <c r="H57" s="9">
        <v>310</v>
      </c>
      <c r="I57" s="9">
        <v>1169</v>
      </c>
      <c r="J57" s="21">
        <f t="shared" si="1"/>
        <v>68104</v>
      </c>
      <c r="K57" s="18">
        <f>J57</f>
        <v>68104</v>
      </c>
    </row>
    <row r="58" spans="2:11" ht="27.75" thickBot="1" x14ac:dyDescent="0.3">
      <c r="B58" s="3" t="s">
        <v>57</v>
      </c>
      <c r="C58" s="149" t="s">
        <v>58</v>
      </c>
      <c r="D58" s="150"/>
      <c r="E58" s="57">
        <v>11747</v>
      </c>
      <c r="F58" s="58">
        <v>9107</v>
      </c>
      <c r="G58" s="58">
        <v>822</v>
      </c>
      <c r="H58" s="8">
        <v>235</v>
      </c>
      <c r="I58" s="8">
        <v>507</v>
      </c>
      <c r="J58" s="20">
        <f t="shared" si="1"/>
        <v>22418</v>
      </c>
      <c r="K58" s="14">
        <f>J58</f>
        <v>22418</v>
      </c>
    </row>
    <row r="59" spans="2:11" ht="15.75" customHeight="1" thickBot="1" x14ac:dyDescent="0.3">
      <c r="B59" s="165" t="s">
        <v>59</v>
      </c>
      <c r="C59" s="151" t="s">
        <v>60</v>
      </c>
      <c r="D59" s="152"/>
      <c r="E59" s="53">
        <v>5857</v>
      </c>
      <c r="F59" s="54">
        <v>3660</v>
      </c>
      <c r="G59" s="54">
        <v>411</v>
      </c>
      <c r="H59" s="9">
        <v>228</v>
      </c>
      <c r="I59" s="9">
        <v>302</v>
      </c>
      <c r="J59" s="21">
        <f t="shared" si="1"/>
        <v>10458</v>
      </c>
      <c r="K59" s="120">
        <f>SUM(J59:J61)</f>
        <v>65026</v>
      </c>
    </row>
    <row r="60" spans="2:11" ht="15.75" thickBot="1" x14ac:dyDescent="0.3">
      <c r="B60" s="158"/>
      <c r="C60" s="151" t="s">
        <v>61</v>
      </c>
      <c r="D60" s="152"/>
      <c r="E60" s="53">
        <v>25227</v>
      </c>
      <c r="F60" s="54">
        <v>8344</v>
      </c>
      <c r="G60" s="54">
        <v>1249</v>
      </c>
      <c r="H60" s="9">
        <v>564</v>
      </c>
      <c r="I60" s="9">
        <v>777</v>
      </c>
      <c r="J60" s="21">
        <f t="shared" si="1"/>
        <v>36161</v>
      </c>
      <c r="K60" s="121"/>
    </row>
    <row r="61" spans="2:11" ht="15.75" thickBot="1" x14ac:dyDescent="0.3">
      <c r="B61" s="159"/>
      <c r="C61" s="151" t="s">
        <v>62</v>
      </c>
      <c r="D61" s="152"/>
      <c r="E61" s="53">
        <v>9210</v>
      </c>
      <c r="F61" s="54">
        <v>7304</v>
      </c>
      <c r="G61" s="54">
        <v>1009</v>
      </c>
      <c r="H61" s="9">
        <v>334</v>
      </c>
      <c r="I61" s="9">
        <v>550</v>
      </c>
      <c r="J61" s="21">
        <f t="shared" si="1"/>
        <v>18407</v>
      </c>
      <c r="K61" s="121"/>
    </row>
    <row r="62" spans="2:11" ht="15.75" thickBot="1" x14ac:dyDescent="0.3">
      <c r="B62" s="3" t="s">
        <v>63</v>
      </c>
      <c r="C62" s="149" t="s">
        <v>63</v>
      </c>
      <c r="D62" s="150"/>
      <c r="E62" s="57">
        <v>9402</v>
      </c>
      <c r="F62" s="58">
        <v>3085</v>
      </c>
      <c r="G62" s="58">
        <v>1141</v>
      </c>
      <c r="H62" s="8">
        <v>100</v>
      </c>
      <c r="I62" s="8">
        <v>392</v>
      </c>
      <c r="J62" s="20">
        <f t="shared" si="1"/>
        <v>14120</v>
      </c>
      <c r="K62" s="14">
        <f>J62</f>
        <v>14120</v>
      </c>
    </row>
    <row r="63" spans="2:11" ht="15.75" thickBot="1" x14ac:dyDescent="0.3">
      <c r="B63" s="5" t="s">
        <v>64</v>
      </c>
      <c r="C63" s="151" t="s">
        <v>64</v>
      </c>
      <c r="D63" s="152"/>
      <c r="E63" s="53">
        <v>113</v>
      </c>
      <c r="F63" s="54">
        <v>378</v>
      </c>
      <c r="G63" s="54">
        <v>9</v>
      </c>
      <c r="H63" s="9">
        <v>10</v>
      </c>
      <c r="I63" s="9">
        <v>2</v>
      </c>
      <c r="J63" s="21">
        <f t="shared" si="1"/>
        <v>512</v>
      </c>
      <c r="K63" s="18">
        <f>J63</f>
        <v>512</v>
      </c>
    </row>
    <row r="64" spans="2:11" ht="15.75" thickBot="1" x14ac:dyDescent="0.3">
      <c r="B64" s="6" t="s">
        <v>65</v>
      </c>
      <c r="C64" s="163" t="s">
        <v>65</v>
      </c>
      <c r="D64" s="164"/>
      <c r="E64" s="55">
        <v>291</v>
      </c>
      <c r="F64" s="56">
        <v>1416</v>
      </c>
      <c r="G64" s="56">
        <v>8</v>
      </c>
      <c r="H64" s="10">
        <v>11</v>
      </c>
      <c r="I64" s="10">
        <v>7</v>
      </c>
      <c r="J64" s="22">
        <f t="shared" si="1"/>
        <v>1733</v>
      </c>
      <c r="K64" s="19">
        <f>J64</f>
        <v>1733</v>
      </c>
    </row>
    <row r="65" spans="2:11" ht="16.5" thickTop="1" thickBot="1" x14ac:dyDescent="0.3">
      <c r="B65" s="23" t="s">
        <v>66</v>
      </c>
      <c r="C65" s="161"/>
      <c r="D65" s="162"/>
      <c r="E65" s="49">
        <f>SUM(E13:E64)</f>
        <v>1106888</v>
      </c>
      <c r="F65" s="50">
        <f t="shared" ref="F65:I65" si="2">SUM(F13:F64)</f>
        <v>400228</v>
      </c>
      <c r="G65" s="50">
        <f t="shared" si="2"/>
        <v>93989</v>
      </c>
      <c r="H65" s="11">
        <f t="shared" si="2"/>
        <v>17054</v>
      </c>
      <c r="I65" s="11">
        <f t="shared" si="2"/>
        <v>42950</v>
      </c>
      <c r="J65" s="11">
        <f>SUM(J13:J64)</f>
        <v>1661109</v>
      </c>
      <c r="K65" s="12">
        <f>SUM(K13:K64)</f>
        <v>1661109</v>
      </c>
    </row>
    <row r="66" spans="2:11" ht="16.5" thickTop="1" thickBot="1" x14ac:dyDescent="0.3">
      <c r="B66" s="24" t="s">
        <v>71</v>
      </c>
      <c r="C66" s="15"/>
      <c r="D66" s="16"/>
      <c r="E66" s="51">
        <f>E65/$J$65</f>
        <v>0.66635482680546554</v>
      </c>
      <c r="F66" s="52">
        <f>F65/$J$65</f>
        <v>0.24094023932204328</v>
      </c>
      <c r="G66" s="52">
        <v>5.6582078599297217E-2</v>
      </c>
      <c r="H66" s="17">
        <f>H65/$J$65</f>
        <v>1.0266635121476074E-2</v>
      </c>
      <c r="I66" s="17">
        <f>I65/$J$65</f>
        <v>2.5856220151717919E-2</v>
      </c>
      <c r="J66" s="17">
        <f>J65/$J$65</f>
        <v>1</v>
      </c>
      <c r="K66" s="25">
        <f>K65/$J$65</f>
        <v>1</v>
      </c>
    </row>
    <row r="67" spans="2:11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91">
    <mergeCell ref="C65:D65"/>
    <mergeCell ref="C63:D63"/>
    <mergeCell ref="C64:D64"/>
    <mergeCell ref="B59:B61"/>
    <mergeCell ref="C59:D59"/>
    <mergeCell ref="C61:D61"/>
    <mergeCell ref="C62:D62"/>
    <mergeCell ref="C60:D60"/>
    <mergeCell ref="C56:D56"/>
    <mergeCell ref="C57:D57"/>
    <mergeCell ref="C58:D58"/>
    <mergeCell ref="B52:B55"/>
    <mergeCell ref="C52:D52"/>
    <mergeCell ref="C53:D53"/>
    <mergeCell ref="C54:D54"/>
    <mergeCell ref="C55:D55"/>
    <mergeCell ref="B50:B51"/>
    <mergeCell ref="C50:D50"/>
    <mergeCell ref="C51:D51"/>
    <mergeCell ref="C48:D48"/>
    <mergeCell ref="B47:B49"/>
    <mergeCell ref="C47:D47"/>
    <mergeCell ref="C49:D49"/>
    <mergeCell ref="B43:B46"/>
    <mergeCell ref="C43:D43"/>
    <mergeCell ref="C40:D40"/>
    <mergeCell ref="C44:D44"/>
    <mergeCell ref="C42:D42"/>
    <mergeCell ref="C45:D45"/>
    <mergeCell ref="C46:D46"/>
    <mergeCell ref="C37:D37"/>
    <mergeCell ref="B38:B42"/>
    <mergeCell ref="C38:D38"/>
    <mergeCell ref="C41:D41"/>
    <mergeCell ref="C39:D39"/>
    <mergeCell ref="B29:B37"/>
    <mergeCell ref="C29:D29"/>
    <mergeCell ref="C31:D31"/>
    <mergeCell ref="C32:D32"/>
    <mergeCell ref="C33:D33"/>
    <mergeCell ref="C34:D34"/>
    <mergeCell ref="C35:D35"/>
    <mergeCell ref="C36:D36"/>
    <mergeCell ref="C30:D30"/>
    <mergeCell ref="C28:D28"/>
    <mergeCell ref="B26:B27"/>
    <mergeCell ref="C26:D26"/>
    <mergeCell ref="C23:D23"/>
    <mergeCell ref="C27:D27"/>
    <mergeCell ref="C25:D25"/>
    <mergeCell ref="B21:B23"/>
    <mergeCell ref="C21:D21"/>
    <mergeCell ref="C24:D24"/>
    <mergeCell ref="B13:B20"/>
    <mergeCell ref="C13:D13"/>
    <mergeCell ref="C22:D22"/>
    <mergeCell ref="C20:D20"/>
    <mergeCell ref="C19:D19"/>
    <mergeCell ref="C14:D14"/>
    <mergeCell ref="C15:D15"/>
    <mergeCell ref="C16:D16"/>
    <mergeCell ref="C17:D17"/>
    <mergeCell ref="C18:D18"/>
    <mergeCell ref="B2:C2"/>
    <mergeCell ref="E2:G2"/>
    <mergeCell ref="H2:K2"/>
    <mergeCell ref="I11:I12"/>
    <mergeCell ref="K11:K12"/>
    <mergeCell ref="E7:K10"/>
    <mergeCell ref="B5:K5"/>
    <mergeCell ref="B3:K3"/>
    <mergeCell ref="B4:C4"/>
    <mergeCell ref="E4:G4"/>
    <mergeCell ref="H4:K4"/>
    <mergeCell ref="B7:B12"/>
    <mergeCell ref="C7:D12"/>
    <mergeCell ref="J11:J12"/>
    <mergeCell ref="H11:H12"/>
    <mergeCell ref="E11:E12"/>
    <mergeCell ref="F11:F12"/>
    <mergeCell ref="G11:G12"/>
    <mergeCell ref="K21:K23"/>
    <mergeCell ref="K26:K27"/>
    <mergeCell ref="K29:K37"/>
    <mergeCell ref="K13:K20"/>
    <mergeCell ref="K59:K61"/>
    <mergeCell ref="K38:K42"/>
    <mergeCell ref="K43:K46"/>
    <mergeCell ref="K47:K49"/>
    <mergeCell ref="K50:K51"/>
    <mergeCell ref="K52:K55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31_03_2024</vt:lpstr>
      <vt:lpstr>Por tipologías 31_03_2024</vt:lpstr>
      <vt:lpstr>'Por tipologías 31_03_2024'!Área_de_impresión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2024-05-08T07:39:22Z</dcterms:modified>
</cp:coreProperties>
</file>