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ERMAV6.1Base\CERMAV6.1Pruebas\proyectos\TerciarioBueno\"/>
    </mc:Choice>
  </mc:AlternateContent>
  <bookViews>
    <workbookView xWindow="0" yWindow="0" windowWidth="23280" windowHeight="744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D71" i="1"/>
  <c r="E71" i="1"/>
  <c r="F71" i="1"/>
  <c r="G71" i="1"/>
  <c r="H71" i="1"/>
  <c r="I71" i="1"/>
  <c r="J71" i="1"/>
  <c r="K71" i="1"/>
  <c r="L71" i="1"/>
  <c r="M71" i="1"/>
  <c r="B71" i="1"/>
  <c r="J59" i="1" l="1"/>
  <c r="K59" i="1"/>
  <c r="L59" i="1"/>
  <c r="M64" i="1" l="1"/>
  <c r="C75" i="1"/>
  <c r="D75" i="1"/>
  <c r="E75" i="1"/>
  <c r="F75" i="1"/>
  <c r="G75" i="1"/>
  <c r="H75" i="1"/>
  <c r="I75" i="1"/>
  <c r="J75" i="1"/>
  <c r="K75" i="1"/>
  <c r="L75" i="1"/>
  <c r="M75" i="1"/>
  <c r="C74" i="1"/>
  <c r="D74" i="1"/>
  <c r="E74" i="1"/>
  <c r="F74" i="1"/>
  <c r="G74" i="1"/>
  <c r="H74" i="1"/>
  <c r="I74" i="1"/>
  <c r="J74" i="1"/>
  <c r="K74" i="1"/>
  <c r="L74" i="1"/>
  <c r="M74" i="1"/>
  <c r="B75" i="1"/>
  <c r="B74" i="1"/>
  <c r="C70" i="1"/>
  <c r="D70" i="1"/>
  <c r="E70" i="1"/>
  <c r="F70" i="1"/>
  <c r="G70" i="1"/>
  <c r="H70" i="1"/>
  <c r="I70" i="1"/>
  <c r="J70" i="1"/>
  <c r="K70" i="1"/>
  <c r="L70" i="1"/>
  <c r="M70" i="1"/>
  <c r="B70" i="1"/>
  <c r="C69" i="1"/>
  <c r="D69" i="1"/>
  <c r="E69" i="1"/>
  <c r="F69" i="1"/>
  <c r="G69" i="1"/>
  <c r="H69" i="1"/>
  <c r="I69" i="1"/>
  <c r="J69" i="1"/>
  <c r="K69" i="1"/>
  <c r="L69" i="1"/>
  <c r="M69" i="1"/>
  <c r="B69" i="1"/>
  <c r="C60" i="1"/>
  <c r="C61" i="1" s="1"/>
  <c r="D60" i="1"/>
  <c r="E60" i="1"/>
  <c r="F60" i="1"/>
  <c r="G60" i="1"/>
  <c r="H60" i="1"/>
  <c r="I60" i="1"/>
  <c r="J60" i="1"/>
  <c r="J61" i="1" s="1"/>
  <c r="K60" i="1"/>
  <c r="K61" i="1" s="1"/>
  <c r="L60" i="1"/>
  <c r="L61" i="1" s="1"/>
  <c r="M60" i="1"/>
  <c r="C59" i="1"/>
  <c r="D59" i="1"/>
  <c r="E59" i="1"/>
  <c r="F59" i="1"/>
  <c r="G59" i="1"/>
  <c r="H59" i="1"/>
  <c r="I59" i="1"/>
  <c r="M59" i="1"/>
  <c r="M61" i="1" s="1"/>
  <c r="B60" i="1"/>
  <c r="B59" i="1"/>
  <c r="B55" i="1"/>
  <c r="C55" i="1"/>
  <c r="C66" i="1" s="1"/>
  <c r="D55" i="1"/>
  <c r="D66" i="1" s="1"/>
  <c r="E55" i="1"/>
  <c r="E66" i="1" s="1"/>
  <c r="F55" i="1"/>
  <c r="G55" i="1"/>
  <c r="G66" i="1" s="1"/>
  <c r="H55" i="1"/>
  <c r="I55" i="1"/>
  <c r="J55" i="1"/>
  <c r="K55" i="1"/>
  <c r="L55" i="1"/>
  <c r="L66" i="1" s="1"/>
  <c r="M55" i="1"/>
  <c r="M66" i="1" s="1"/>
  <c r="B54" i="1"/>
  <c r="C54" i="1"/>
  <c r="C64" i="1" s="1"/>
  <c r="D54" i="1"/>
  <c r="D64" i="1" s="1"/>
  <c r="E54" i="1"/>
  <c r="E64" i="1" s="1"/>
  <c r="F54" i="1"/>
  <c r="G54" i="1"/>
  <c r="G65" i="1" s="1"/>
  <c r="H54" i="1"/>
  <c r="H64" i="1" s="1"/>
  <c r="I54" i="1"/>
  <c r="I64" i="1" s="1"/>
  <c r="J54" i="1"/>
  <c r="K54" i="1"/>
  <c r="K64" i="1" s="1"/>
  <c r="L54" i="1"/>
  <c r="L64" i="1" s="1"/>
  <c r="M54" i="1"/>
  <c r="G64" i="1" l="1"/>
  <c r="B66" i="1"/>
  <c r="B56" i="1"/>
  <c r="M65" i="1"/>
  <c r="K66" i="1"/>
  <c r="J66" i="1"/>
  <c r="J56" i="1"/>
  <c r="I66" i="1"/>
  <c r="H66" i="1"/>
  <c r="F66" i="1"/>
  <c r="F61" i="1"/>
  <c r="F65" i="1"/>
  <c r="E61" i="1"/>
  <c r="E65" i="1"/>
  <c r="D61" i="1"/>
  <c r="B61" i="1"/>
  <c r="B64" i="1"/>
  <c r="L56" i="1"/>
  <c r="B65" i="1"/>
  <c r="H56" i="1"/>
  <c r="L65" i="1"/>
  <c r="D65" i="1"/>
  <c r="G56" i="1"/>
  <c r="E56" i="1"/>
  <c r="K65" i="1"/>
  <c r="C65" i="1"/>
  <c r="D56" i="1"/>
  <c r="J65" i="1"/>
  <c r="I61" i="1"/>
  <c r="C56" i="1"/>
  <c r="I65" i="1"/>
  <c r="F56" i="1"/>
  <c r="H61" i="1"/>
  <c r="H65" i="1"/>
  <c r="M56" i="1"/>
  <c r="G61" i="1"/>
  <c r="K56" i="1"/>
  <c r="J64" i="1"/>
  <c r="I56" i="1"/>
  <c r="F64" i="1"/>
</calcChain>
</file>

<file path=xl/sharedStrings.xml><?xml version="1.0" encoding="utf-8"?>
<sst xmlns="http://schemas.openxmlformats.org/spreadsheetml/2006/main" count="211" uniqueCount="55">
  <si>
    <t>L/dia</t>
  </si>
  <si>
    <t>Superficie</t>
  </si>
  <si>
    <t>m2</t>
  </si>
  <si>
    <t>T utilizacion</t>
  </si>
  <si>
    <t>ºC</t>
  </si>
  <si>
    <t>ACS</t>
  </si>
  <si>
    <t>T agua red</t>
  </si>
  <si>
    <t>25 kW</t>
  </si>
  <si>
    <t>W/m2</t>
  </si>
  <si>
    <t>Madrid</t>
  </si>
  <si>
    <t>RENOVAVION HORARIA:</t>
  </si>
  <si>
    <r>
      <rPr>
        <sz val="11"/>
        <color theme="1"/>
        <rFont val="Calibri"/>
        <family val="2"/>
      </rPr>
      <t xml:space="preserve">η </t>
    </r>
    <r>
      <rPr>
        <sz val="11"/>
        <color theme="1"/>
        <rFont val="Calibri"/>
        <family val="2"/>
        <scheme val="minor"/>
      </rPr>
      <t>0,95</t>
    </r>
  </si>
  <si>
    <t>VEEIo</t>
  </si>
  <si>
    <t>W/m2/100lux</t>
  </si>
  <si>
    <t>biomasa</t>
  </si>
  <si>
    <t>VEEIlim</t>
  </si>
  <si>
    <t>CERMA</t>
  </si>
  <si>
    <t>DemandaCale</t>
  </si>
  <si>
    <t>DemandaRefri</t>
  </si>
  <si>
    <t>DemandaACS</t>
  </si>
  <si>
    <t>Energia Ilu</t>
  </si>
  <si>
    <t>EnergVent</t>
  </si>
  <si>
    <t>EmisionesT</t>
  </si>
  <si>
    <t>EPNoRenov</t>
  </si>
  <si>
    <t>kWh/m2</t>
  </si>
  <si>
    <t>8h baja</t>
  </si>
  <si>
    <t>Referencia</t>
  </si>
  <si>
    <t>8h alta</t>
  </si>
  <si>
    <t>B</t>
  </si>
  <si>
    <t>8h media</t>
  </si>
  <si>
    <t>12h baja</t>
  </si>
  <si>
    <t>12h media</t>
  </si>
  <si>
    <t>12h alta</t>
  </si>
  <si>
    <t>16h baja</t>
  </si>
  <si>
    <t>16h media</t>
  </si>
  <si>
    <t>16h alta</t>
  </si>
  <si>
    <t>24h baja</t>
  </si>
  <si>
    <t>24h media</t>
  </si>
  <si>
    <t>24h alta</t>
  </si>
  <si>
    <t>HULC</t>
  </si>
  <si>
    <t>EmisionesCale</t>
  </si>
  <si>
    <t>EmisionesRefri</t>
  </si>
  <si>
    <t>EmisionesACS</t>
  </si>
  <si>
    <t>EmisionesIlu</t>
  </si>
  <si>
    <t>EmisionesTRef</t>
  </si>
  <si>
    <t>EPNoRenovRef</t>
  </si>
  <si>
    <t>Indice</t>
  </si>
  <si>
    <t>Indice final</t>
  </si>
  <si>
    <t>CERMA/HULC</t>
  </si>
  <si>
    <t>IndiceCaliHULC</t>
  </si>
  <si>
    <t>a</t>
  </si>
  <si>
    <t>Cali</t>
  </si>
  <si>
    <t>renov</t>
  </si>
  <si>
    <t>EmisionesVent</t>
  </si>
  <si>
    <t>IndiceCaliCERMA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</si>
</sst>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Emisiones Totales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Hoja1!$A$54</c:f>
              <c:strCache>
                <c:ptCount val="1"/>
                <c:pt idx="0">
                  <c:v>CERMA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Hoja1!$B$53:$M$53</c:f>
              <c:strCache>
                <c:ptCount val="12"/>
                <c:pt idx="0">
                  <c:v>8h baja</c:v>
                </c:pt>
                <c:pt idx="1">
                  <c:v>8h media</c:v>
                </c:pt>
                <c:pt idx="2">
                  <c:v>8h alta</c:v>
                </c:pt>
                <c:pt idx="3">
                  <c:v>12h baja</c:v>
                </c:pt>
                <c:pt idx="4">
                  <c:v>12h media</c:v>
                </c:pt>
                <c:pt idx="5">
                  <c:v>12h alta</c:v>
                </c:pt>
                <c:pt idx="6">
                  <c:v>16h baja</c:v>
                </c:pt>
                <c:pt idx="7">
                  <c:v>16h media</c:v>
                </c:pt>
                <c:pt idx="8">
                  <c:v>16h alta</c:v>
                </c:pt>
                <c:pt idx="9">
                  <c:v>24h baja</c:v>
                </c:pt>
                <c:pt idx="10">
                  <c:v>24h media</c:v>
                </c:pt>
                <c:pt idx="11">
                  <c:v>24h alta</c:v>
                </c:pt>
              </c:strCache>
            </c:strRef>
          </c:xVal>
          <c:yVal>
            <c:numRef>
              <c:f>Hoja1!$B$54:$M$54</c:f>
              <c:numCache>
                <c:formatCode>General</c:formatCode>
                <c:ptCount val="12"/>
                <c:pt idx="0">
                  <c:v>22.36</c:v>
                </c:pt>
                <c:pt idx="1">
                  <c:v>26.72</c:v>
                </c:pt>
                <c:pt idx="2">
                  <c:v>32.08</c:v>
                </c:pt>
                <c:pt idx="3">
                  <c:v>23.88</c:v>
                </c:pt>
                <c:pt idx="4">
                  <c:v>30</c:v>
                </c:pt>
                <c:pt idx="5">
                  <c:v>37.54</c:v>
                </c:pt>
                <c:pt idx="6">
                  <c:v>24.88</c:v>
                </c:pt>
                <c:pt idx="7">
                  <c:v>32.799999999999997</c:v>
                </c:pt>
                <c:pt idx="8">
                  <c:v>42.54</c:v>
                </c:pt>
                <c:pt idx="9">
                  <c:v>27.79</c:v>
                </c:pt>
                <c:pt idx="10">
                  <c:v>40.35</c:v>
                </c:pt>
                <c:pt idx="11">
                  <c:v>55.51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86-4612-9636-4A7D2274EAA1}"/>
            </c:ext>
          </c:extLst>
        </c:ser>
        <c:ser>
          <c:idx val="1"/>
          <c:order val="1"/>
          <c:tx>
            <c:strRef>
              <c:f>Hoja1!$A$55</c:f>
              <c:strCache>
                <c:ptCount val="1"/>
                <c:pt idx="0">
                  <c:v>HULC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Hoja1!$B$53:$M$53</c:f>
              <c:strCache>
                <c:ptCount val="12"/>
                <c:pt idx="0">
                  <c:v>8h baja</c:v>
                </c:pt>
                <c:pt idx="1">
                  <c:v>8h media</c:v>
                </c:pt>
                <c:pt idx="2">
                  <c:v>8h alta</c:v>
                </c:pt>
                <c:pt idx="3">
                  <c:v>12h baja</c:v>
                </c:pt>
                <c:pt idx="4">
                  <c:v>12h media</c:v>
                </c:pt>
                <c:pt idx="5">
                  <c:v>12h alta</c:v>
                </c:pt>
                <c:pt idx="6">
                  <c:v>16h baja</c:v>
                </c:pt>
                <c:pt idx="7">
                  <c:v>16h media</c:v>
                </c:pt>
                <c:pt idx="8">
                  <c:v>16h alta</c:v>
                </c:pt>
                <c:pt idx="9">
                  <c:v>24h baja</c:v>
                </c:pt>
                <c:pt idx="10">
                  <c:v>24h media</c:v>
                </c:pt>
                <c:pt idx="11">
                  <c:v>24h alta</c:v>
                </c:pt>
              </c:strCache>
            </c:strRef>
          </c:xVal>
          <c:yVal>
            <c:numRef>
              <c:f>Hoja1!$B$55:$M$55</c:f>
              <c:numCache>
                <c:formatCode>General</c:formatCode>
                <c:ptCount val="12"/>
                <c:pt idx="0">
                  <c:v>19.23</c:v>
                </c:pt>
                <c:pt idx="1">
                  <c:v>24.32</c:v>
                </c:pt>
                <c:pt idx="2">
                  <c:v>29.56</c:v>
                </c:pt>
                <c:pt idx="3">
                  <c:v>20.93</c:v>
                </c:pt>
                <c:pt idx="4">
                  <c:v>27.58</c:v>
                </c:pt>
                <c:pt idx="5">
                  <c:v>34.57</c:v>
                </c:pt>
                <c:pt idx="6">
                  <c:v>21.66</c:v>
                </c:pt>
                <c:pt idx="7">
                  <c:v>30</c:v>
                </c:pt>
                <c:pt idx="8">
                  <c:v>38.869999999999997</c:v>
                </c:pt>
                <c:pt idx="9">
                  <c:v>23.23</c:v>
                </c:pt>
                <c:pt idx="10">
                  <c:v>32.92</c:v>
                </c:pt>
                <c:pt idx="11">
                  <c:v>49.72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86-4612-9636-4A7D2274E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806368"/>
        <c:axId val="436806696"/>
      </c:scatterChart>
      <c:valAx>
        <c:axId val="436806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6806696"/>
        <c:crosses val="autoZero"/>
        <c:crossBetween val="midCat"/>
      </c:valAx>
      <c:valAx>
        <c:axId val="436806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6806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EPNoRenov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Hoja1!$A$59</c:f>
              <c:strCache>
                <c:ptCount val="1"/>
                <c:pt idx="0">
                  <c:v>CERMA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Hoja1!$B$58:$M$58</c:f>
              <c:strCache>
                <c:ptCount val="12"/>
                <c:pt idx="0">
                  <c:v>8h baja</c:v>
                </c:pt>
                <c:pt idx="1">
                  <c:v>8h media</c:v>
                </c:pt>
                <c:pt idx="2">
                  <c:v>8h alta</c:v>
                </c:pt>
                <c:pt idx="3">
                  <c:v>12h baja</c:v>
                </c:pt>
                <c:pt idx="4">
                  <c:v>12h media</c:v>
                </c:pt>
                <c:pt idx="5">
                  <c:v>12h alta</c:v>
                </c:pt>
                <c:pt idx="6">
                  <c:v>16h baja</c:v>
                </c:pt>
                <c:pt idx="7">
                  <c:v>16h media</c:v>
                </c:pt>
                <c:pt idx="8">
                  <c:v>16h alta</c:v>
                </c:pt>
                <c:pt idx="9">
                  <c:v>24h baja</c:v>
                </c:pt>
                <c:pt idx="10">
                  <c:v>24h media</c:v>
                </c:pt>
                <c:pt idx="11">
                  <c:v>24h alta</c:v>
                </c:pt>
              </c:strCache>
            </c:strRef>
          </c:xVal>
          <c:yVal>
            <c:numRef>
              <c:f>Hoja1!$B$59:$M$59</c:f>
              <c:numCache>
                <c:formatCode>General</c:formatCode>
                <c:ptCount val="12"/>
                <c:pt idx="0">
                  <c:v>91.05</c:v>
                </c:pt>
                <c:pt idx="1">
                  <c:v>115.94</c:v>
                </c:pt>
                <c:pt idx="2">
                  <c:v>144.71</c:v>
                </c:pt>
                <c:pt idx="3">
                  <c:v>98.78</c:v>
                </c:pt>
                <c:pt idx="4">
                  <c:v>134.18</c:v>
                </c:pt>
                <c:pt idx="5">
                  <c:v>175.17</c:v>
                </c:pt>
                <c:pt idx="6">
                  <c:v>104.44</c:v>
                </c:pt>
                <c:pt idx="7">
                  <c:v>150.44999999999999</c:v>
                </c:pt>
                <c:pt idx="8">
                  <c:v>203.81</c:v>
                </c:pt>
                <c:pt idx="9">
                  <c:v>118.41</c:v>
                </c:pt>
                <c:pt idx="10">
                  <c:v>187.86</c:v>
                </c:pt>
                <c:pt idx="11">
                  <c:v>267.51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C0-419A-A4B6-A6A40562C0BC}"/>
            </c:ext>
          </c:extLst>
        </c:ser>
        <c:ser>
          <c:idx val="1"/>
          <c:order val="1"/>
          <c:tx>
            <c:strRef>
              <c:f>Hoja1!$A$60</c:f>
              <c:strCache>
                <c:ptCount val="1"/>
                <c:pt idx="0">
                  <c:v>HULC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Hoja1!$B$58:$M$58</c:f>
              <c:strCache>
                <c:ptCount val="12"/>
                <c:pt idx="0">
                  <c:v>8h baja</c:v>
                </c:pt>
                <c:pt idx="1">
                  <c:v>8h media</c:v>
                </c:pt>
                <c:pt idx="2">
                  <c:v>8h alta</c:v>
                </c:pt>
                <c:pt idx="3">
                  <c:v>12h baja</c:v>
                </c:pt>
                <c:pt idx="4">
                  <c:v>12h media</c:v>
                </c:pt>
                <c:pt idx="5">
                  <c:v>12h alta</c:v>
                </c:pt>
                <c:pt idx="6">
                  <c:v>16h baja</c:v>
                </c:pt>
                <c:pt idx="7">
                  <c:v>16h media</c:v>
                </c:pt>
                <c:pt idx="8">
                  <c:v>16h alta</c:v>
                </c:pt>
                <c:pt idx="9">
                  <c:v>24h baja</c:v>
                </c:pt>
                <c:pt idx="10">
                  <c:v>24h media</c:v>
                </c:pt>
                <c:pt idx="11">
                  <c:v>24h alta</c:v>
                </c:pt>
              </c:strCache>
            </c:strRef>
          </c:xVal>
          <c:yVal>
            <c:numRef>
              <c:f>Hoja1!$B$60:$M$60</c:f>
              <c:numCache>
                <c:formatCode>General</c:formatCode>
                <c:ptCount val="12"/>
                <c:pt idx="0">
                  <c:v>78.510000000000005</c:v>
                </c:pt>
                <c:pt idx="1">
                  <c:v>104.81</c:v>
                </c:pt>
                <c:pt idx="2">
                  <c:v>131.72</c:v>
                </c:pt>
                <c:pt idx="3">
                  <c:v>87.24</c:v>
                </c:pt>
                <c:pt idx="4">
                  <c:v>123.37</c:v>
                </c:pt>
                <c:pt idx="5">
                  <c:v>160.97999999999999</c:v>
                </c:pt>
                <c:pt idx="6">
                  <c:v>91.9</c:v>
                </c:pt>
                <c:pt idx="7">
                  <c:v>138.24</c:v>
                </c:pt>
                <c:pt idx="8">
                  <c:v>186.95</c:v>
                </c:pt>
                <c:pt idx="9">
                  <c:v>101.13</c:v>
                </c:pt>
                <c:pt idx="10">
                  <c:v>156.59</c:v>
                </c:pt>
                <c:pt idx="11">
                  <c:v>243.83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C0-419A-A4B6-A6A40562C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218080"/>
        <c:axId val="326214800"/>
      </c:scatterChart>
      <c:valAx>
        <c:axId val="326218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6214800"/>
        <c:crosses val="autoZero"/>
        <c:crossBetween val="midCat"/>
      </c:valAx>
      <c:valAx>
        <c:axId val="32621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6218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EmisionesRef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Hoja1!$A$69</c:f>
              <c:strCache>
                <c:ptCount val="1"/>
                <c:pt idx="0">
                  <c:v>CERMA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Hoja1!$B$68:$M$68</c:f>
              <c:strCache>
                <c:ptCount val="12"/>
                <c:pt idx="0">
                  <c:v>8h baja</c:v>
                </c:pt>
                <c:pt idx="1">
                  <c:v>8h media</c:v>
                </c:pt>
                <c:pt idx="2">
                  <c:v>8h alta</c:v>
                </c:pt>
                <c:pt idx="3">
                  <c:v>12h baja</c:v>
                </c:pt>
                <c:pt idx="4">
                  <c:v>12h media</c:v>
                </c:pt>
                <c:pt idx="5">
                  <c:v>12h alta</c:v>
                </c:pt>
                <c:pt idx="6">
                  <c:v>16h baja</c:v>
                </c:pt>
                <c:pt idx="7">
                  <c:v>16h media</c:v>
                </c:pt>
                <c:pt idx="8">
                  <c:v>16h alta</c:v>
                </c:pt>
                <c:pt idx="9">
                  <c:v>24h baja</c:v>
                </c:pt>
                <c:pt idx="10">
                  <c:v>24h media</c:v>
                </c:pt>
                <c:pt idx="11">
                  <c:v>24h alta</c:v>
                </c:pt>
              </c:strCache>
            </c:strRef>
          </c:xVal>
          <c:yVal>
            <c:numRef>
              <c:f>Hoja1!$B$69:$M$69</c:f>
              <c:numCache>
                <c:formatCode>General</c:formatCode>
                <c:ptCount val="12"/>
                <c:pt idx="0">
                  <c:v>45.1</c:v>
                </c:pt>
                <c:pt idx="1">
                  <c:v>50.9</c:v>
                </c:pt>
                <c:pt idx="2">
                  <c:v>60.3</c:v>
                </c:pt>
                <c:pt idx="3">
                  <c:v>49.3</c:v>
                </c:pt>
                <c:pt idx="4">
                  <c:v>57.4</c:v>
                </c:pt>
                <c:pt idx="5">
                  <c:v>71.099999999999994</c:v>
                </c:pt>
                <c:pt idx="6">
                  <c:v>51.6</c:v>
                </c:pt>
                <c:pt idx="7">
                  <c:v>62.2</c:v>
                </c:pt>
                <c:pt idx="8">
                  <c:v>80.7</c:v>
                </c:pt>
                <c:pt idx="9">
                  <c:v>57.3</c:v>
                </c:pt>
                <c:pt idx="10">
                  <c:v>74.099999999999994</c:v>
                </c:pt>
                <c:pt idx="11">
                  <c:v>102.6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EB-4BF5-B1BA-708FE6B096B2}"/>
            </c:ext>
          </c:extLst>
        </c:ser>
        <c:ser>
          <c:idx val="1"/>
          <c:order val="1"/>
          <c:tx>
            <c:strRef>
              <c:f>Hoja1!$A$70</c:f>
              <c:strCache>
                <c:ptCount val="1"/>
                <c:pt idx="0">
                  <c:v>HULC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Hoja1!$B$68:$M$68</c:f>
              <c:strCache>
                <c:ptCount val="12"/>
                <c:pt idx="0">
                  <c:v>8h baja</c:v>
                </c:pt>
                <c:pt idx="1">
                  <c:v>8h media</c:v>
                </c:pt>
                <c:pt idx="2">
                  <c:v>8h alta</c:v>
                </c:pt>
                <c:pt idx="3">
                  <c:v>12h baja</c:v>
                </c:pt>
                <c:pt idx="4">
                  <c:v>12h media</c:v>
                </c:pt>
                <c:pt idx="5">
                  <c:v>12h alta</c:v>
                </c:pt>
                <c:pt idx="6">
                  <c:v>16h baja</c:v>
                </c:pt>
                <c:pt idx="7">
                  <c:v>16h media</c:v>
                </c:pt>
                <c:pt idx="8">
                  <c:v>16h alta</c:v>
                </c:pt>
                <c:pt idx="9">
                  <c:v>24h baja</c:v>
                </c:pt>
                <c:pt idx="10">
                  <c:v>24h media</c:v>
                </c:pt>
                <c:pt idx="11">
                  <c:v>24h alta</c:v>
                </c:pt>
              </c:strCache>
            </c:strRef>
          </c:xVal>
          <c:yVal>
            <c:numRef>
              <c:f>Hoja1!$B$70:$M$70</c:f>
              <c:numCache>
                <c:formatCode>General</c:formatCode>
                <c:ptCount val="12"/>
                <c:pt idx="0">
                  <c:v>39.99</c:v>
                </c:pt>
                <c:pt idx="1">
                  <c:v>47.36</c:v>
                </c:pt>
                <c:pt idx="2">
                  <c:v>57.13</c:v>
                </c:pt>
                <c:pt idx="3">
                  <c:v>47.45</c:v>
                </c:pt>
                <c:pt idx="4">
                  <c:v>57.04</c:v>
                </c:pt>
                <c:pt idx="5">
                  <c:v>70.569999999999993</c:v>
                </c:pt>
                <c:pt idx="6">
                  <c:v>50.77</c:v>
                </c:pt>
                <c:pt idx="7">
                  <c:v>62.87</c:v>
                </c:pt>
                <c:pt idx="8">
                  <c:v>80.760000000000005</c:v>
                </c:pt>
                <c:pt idx="9">
                  <c:v>56.58</c:v>
                </c:pt>
                <c:pt idx="10">
                  <c:v>68.099999999999994</c:v>
                </c:pt>
                <c:pt idx="11">
                  <c:v>102.18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EB-4BF5-B1BA-708FE6B09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916752"/>
        <c:axId val="275916424"/>
      </c:scatterChart>
      <c:valAx>
        <c:axId val="275916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75916424"/>
        <c:crosses val="autoZero"/>
        <c:crossBetween val="midCat"/>
      </c:valAx>
      <c:valAx>
        <c:axId val="27591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75916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EPNoRenvRef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Hoja1!$A$74</c:f>
              <c:strCache>
                <c:ptCount val="1"/>
                <c:pt idx="0">
                  <c:v>CERMA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Hoja1!$B$73:$M$73</c:f>
              <c:strCache>
                <c:ptCount val="12"/>
                <c:pt idx="0">
                  <c:v>8h baja</c:v>
                </c:pt>
                <c:pt idx="1">
                  <c:v>8h media</c:v>
                </c:pt>
                <c:pt idx="2">
                  <c:v>8h alta</c:v>
                </c:pt>
                <c:pt idx="3">
                  <c:v>12h baja</c:v>
                </c:pt>
                <c:pt idx="4">
                  <c:v>12h media</c:v>
                </c:pt>
                <c:pt idx="5">
                  <c:v>12h alta</c:v>
                </c:pt>
                <c:pt idx="6">
                  <c:v>16h baja</c:v>
                </c:pt>
                <c:pt idx="7">
                  <c:v>16h media</c:v>
                </c:pt>
                <c:pt idx="8">
                  <c:v>16h alta</c:v>
                </c:pt>
                <c:pt idx="9">
                  <c:v>24h baja</c:v>
                </c:pt>
                <c:pt idx="10">
                  <c:v>24h media</c:v>
                </c:pt>
                <c:pt idx="11">
                  <c:v>24h alta</c:v>
                </c:pt>
              </c:strCache>
            </c:strRef>
          </c:xVal>
          <c:yVal>
            <c:numRef>
              <c:f>Hoja1!$B$74:$M$74</c:f>
              <c:numCache>
                <c:formatCode>General</c:formatCode>
                <c:ptCount val="12"/>
                <c:pt idx="0">
                  <c:v>186.3</c:v>
                </c:pt>
                <c:pt idx="1">
                  <c:v>226.4</c:v>
                </c:pt>
                <c:pt idx="2">
                  <c:v>290.60000000000002</c:v>
                </c:pt>
                <c:pt idx="3">
                  <c:v>206.3</c:v>
                </c:pt>
                <c:pt idx="4">
                  <c:v>263.5</c:v>
                </c:pt>
                <c:pt idx="5">
                  <c:v>356.8</c:v>
                </c:pt>
                <c:pt idx="6">
                  <c:v>218.9</c:v>
                </c:pt>
                <c:pt idx="7">
                  <c:v>293.89999999999998</c:v>
                </c:pt>
                <c:pt idx="8">
                  <c:v>418.6</c:v>
                </c:pt>
                <c:pt idx="9">
                  <c:v>247</c:v>
                </c:pt>
                <c:pt idx="10">
                  <c:v>360.5</c:v>
                </c:pt>
                <c:pt idx="11">
                  <c:v>546.79999999999995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99-4EC5-AD1A-A82398510F45}"/>
            </c:ext>
          </c:extLst>
        </c:ser>
        <c:ser>
          <c:idx val="1"/>
          <c:order val="1"/>
          <c:tx>
            <c:strRef>
              <c:f>Hoja1!$A$75</c:f>
              <c:strCache>
                <c:ptCount val="1"/>
                <c:pt idx="0">
                  <c:v>HULC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Hoja1!$B$73:$M$73</c:f>
              <c:strCache>
                <c:ptCount val="12"/>
                <c:pt idx="0">
                  <c:v>8h baja</c:v>
                </c:pt>
                <c:pt idx="1">
                  <c:v>8h media</c:v>
                </c:pt>
                <c:pt idx="2">
                  <c:v>8h alta</c:v>
                </c:pt>
                <c:pt idx="3">
                  <c:v>12h baja</c:v>
                </c:pt>
                <c:pt idx="4">
                  <c:v>12h media</c:v>
                </c:pt>
                <c:pt idx="5">
                  <c:v>12h alta</c:v>
                </c:pt>
                <c:pt idx="6">
                  <c:v>16h baja</c:v>
                </c:pt>
                <c:pt idx="7">
                  <c:v>16h media</c:v>
                </c:pt>
                <c:pt idx="8">
                  <c:v>16h alta</c:v>
                </c:pt>
                <c:pt idx="9">
                  <c:v>24h baja</c:v>
                </c:pt>
                <c:pt idx="10">
                  <c:v>24h media</c:v>
                </c:pt>
                <c:pt idx="11">
                  <c:v>24h alta</c:v>
                </c:pt>
              </c:strCache>
            </c:strRef>
          </c:xVal>
          <c:yVal>
            <c:numRef>
              <c:f>Hoja1!$B$75:$M$75</c:f>
              <c:numCache>
                <c:formatCode>General</c:formatCode>
                <c:ptCount val="12"/>
                <c:pt idx="0">
                  <c:v>162</c:v>
                </c:pt>
                <c:pt idx="1">
                  <c:v>207</c:v>
                </c:pt>
                <c:pt idx="2">
                  <c:v>270</c:v>
                </c:pt>
                <c:pt idx="3">
                  <c:v>195</c:v>
                </c:pt>
                <c:pt idx="4">
                  <c:v>257</c:v>
                </c:pt>
                <c:pt idx="5">
                  <c:v>347</c:v>
                </c:pt>
                <c:pt idx="6">
                  <c:v>211</c:v>
                </c:pt>
                <c:pt idx="7">
                  <c:v>291</c:v>
                </c:pt>
                <c:pt idx="8">
                  <c:v>411</c:v>
                </c:pt>
                <c:pt idx="9">
                  <c:v>241</c:v>
                </c:pt>
                <c:pt idx="10">
                  <c:v>329</c:v>
                </c:pt>
                <c:pt idx="11">
                  <c:v>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99-4EC5-AD1A-A82398510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382992"/>
        <c:axId val="275384304"/>
      </c:scatterChart>
      <c:valAx>
        <c:axId val="275382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75384304"/>
        <c:crosses val="autoZero"/>
        <c:crossBetween val="midCat"/>
      </c:valAx>
      <c:valAx>
        <c:axId val="27538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75382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Indice clasificación letra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Hoja1!$A$65</c:f>
              <c:strCache>
                <c:ptCount val="1"/>
                <c:pt idx="0">
                  <c:v>IndiceCaliCERMA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Hoja1!$B$63:$M$63</c:f>
              <c:strCache>
                <c:ptCount val="12"/>
                <c:pt idx="0">
                  <c:v>8h baja</c:v>
                </c:pt>
                <c:pt idx="1">
                  <c:v>8h media</c:v>
                </c:pt>
                <c:pt idx="2">
                  <c:v>8h alta</c:v>
                </c:pt>
                <c:pt idx="3">
                  <c:v>12h baja</c:v>
                </c:pt>
                <c:pt idx="4">
                  <c:v>12h media</c:v>
                </c:pt>
                <c:pt idx="5">
                  <c:v>12h alta</c:v>
                </c:pt>
                <c:pt idx="6">
                  <c:v>16h baja</c:v>
                </c:pt>
                <c:pt idx="7">
                  <c:v>16h media</c:v>
                </c:pt>
                <c:pt idx="8">
                  <c:v>16h alta</c:v>
                </c:pt>
                <c:pt idx="9">
                  <c:v>24h baja</c:v>
                </c:pt>
                <c:pt idx="10">
                  <c:v>24h media</c:v>
                </c:pt>
                <c:pt idx="11">
                  <c:v>24h alta</c:v>
                </c:pt>
              </c:strCache>
            </c:strRef>
          </c:xVal>
          <c:yVal>
            <c:numRef>
              <c:f>Hoja1!$B$65:$M$65</c:f>
              <c:numCache>
                <c:formatCode>General</c:formatCode>
                <c:ptCount val="12"/>
                <c:pt idx="0">
                  <c:v>0.49578713968957866</c:v>
                </c:pt>
                <c:pt idx="1">
                  <c:v>0.52495088408644397</c:v>
                </c:pt>
                <c:pt idx="2">
                  <c:v>0.53200663349917077</c:v>
                </c:pt>
                <c:pt idx="3">
                  <c:v>0.48438133874239353</c:v>
                </c:pt>
                <c:pt idx="4">
                  <c:v>0.52264808362369342</c:v>
                </c:pt>
                <c:pt idx="5">
                  <c:v>0.52798874824191278</c:v>
                </c:pt>
                <c:pt idx="6">
                  <c:v>0.48217054263565889</c:v>
                </c:pt>
                <c:pt idx="7">
                  <c:v>0.52733118971061088</c:v>
                </c:pt>
                <c:pt idx="8">
                  <c:v>0.5271375464684015</c:v>
                </c:pt>
                <c:pt idx="9">
                  <c:v>0.4849912739965096</c:v>
                </c:pt>
                <c:pt idx="10">
                  <c:v>0.54453441295546567</c:v>
                </c:pt>
                <c:pt idx="11">
                  <c:v>0.54103313840155942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D6-4A5B-A4B9-ADDC7918DE3F}"/>
            </c:ext>
          </c:extLst>
        </c:ser>
        <c:ser>
          <c:idx val="2"/>
          <c:order val="1"/>
          <c:tx>
            <c:strRef>
              <c:f>Hoja1!$A$66</c:f>
              <c:strCache>
                <c:ptCount val="1"/>
                <c:pt idx="0">
                  <c:v>IndiceCaliHULC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Hoja1!$B$63:$M$63</c:f>
              <c:strCache>
                <c:ptCount val="12"/>
                <c:pt idx="0">
                  <c:v>8h baja</c:v>
                </c:pt>
                <c:pt idx="1">
                  <c:v>8h media</c:v>
                </c:pt>
                <c:pt idx="2">
                  <c:v>8h alta</c:v>
                </c:pt>
                <c:pt idx="3">
                  <c:v>12h baja</c:v>
                </c:pt>
                <c:pt idx="4">
                  <c:v>12h media</c:v>
                </c:pt>
                <c:pt idx="5">
                  <c:v>12h alta</c:v>
                </c:pt>
                <c:pt idx="6">
                  <c:v>16h baja</c:v>
                </c:pt>
                <c:pt idx="7">
                  <c:v>16h media</c:v>
                </c:pt>
                <c:pt idx="8">
                  <c:v>16h alta</c:v>
                </c:pt>
                <c:pt idx="9">
                  <c:v>24h baja</c:v>
                </c:pt>
                <c:pt idx="10">
                  <c:v>24h media</c:v>
                </c:pt>
                <c:pt idx="11">
                  <c:v>24h alta</c:v>
                </c:pt>
              </c:strCache>
            </c:strRef>
          </c:xVal>
          <c:yVal>
            <c:numRef>
              <c:f>Hoja1!$B$66:$M$66</c:f>
              <c:numCache>
                <c:formatCode>General</c:formatCode>
                <c:ptCount val="12"/>
                <c:pt idx="0">
                  <c:v>0.48087021755438858</c:v>
                </c:pt>
                <c:pt idx="1">
                  <c:v>0.51351351351351349</c:v>
                </c:pt>
                <c:pt idx="2">
                  <c:v>0.51741641869420618</c:v>
                </c:pt>
                <c:pt idx="3">
                  <c:v>0.44109589041095887</c:v>
                </c:pt>
                <c:pt idx="4">
                  <c:v>0.48352033660589055</c:v>
                </c:pt>
                <c:pt idx="5">
                  <c:v>0.48986821595578861</c:v>
                </c:pt>
                <c:pt idx="6">
                  <c:v>0.42662989954697655</c:v>
                </c:pt>
                <c:pt idx="7">
                  <c:v>0.4771751232702402</c:v>
                </c:pt>
                <c:pt idx="8">
                  <c:v>0.48130262506191179</c:v>
                </c:pt>
                <c:pt idx="9">
                  <c:v>0.41056910569105692</c:v>
                </c:pt>
                <c:pt idx="10">
                  <c:v>0.48340675477239359</c:v>
                </c:pt>
                <c:pt idx="11">
                  <c:v>0.48659228811900562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D6-4A5B-A4B9-ADDC7918D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488760"/>
        <c:axId val="183489744"/>
      </c:scatterChart>
      <c:valAx>
        <c:axId val="183488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3489744"/>
        <c:crosses val="autoZero"/>
        <c:crossBetween val="midCat"/>
      </c:valAx>
      <c:valAx>
        <c:axId val="18348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3488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312420</xdr:colOff>
      <xdr:row>32</xdr:row>
      <xdr:rowOff>68580</xdr:rowOff>
    </xdr:from>
    <xdr:to>
      <xdr:col>20</xdr:col>
      <xdr:colOff>281940</xdr:colOff>
      <xdr:row>50</xdr:row>
      <xdr:rowOff>148590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320040</xdr:colOff>
      <xdr:row>51</xdr:row>
      <xdr:rowOff>102870</xdr:rowOff>
    </xdr:from>
    <xdr:to>
      <xdr:col>19</xdr:col>
      <xdr:colOff>137160</xdr:colOff>
      <xdr:row>68</xdr:row>
      <xdr:rowOff>102870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320040</xdr:colOff>
      <xdr:row>69</xdr:row>
      <xdr:rowOff>3810</xdr:rowOff>
    </xdr:from>
    <xdr:to>
      <xdr:col>19</xdr:col>
      <xdr:colOff>137160</xdr:colOff>
      <xdr:row>85</xdr:row>
      <xdr:rowOff>3810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68580</xdr:colOff>
      <xdr:row>83</xdr:row>
      <xdr:rowOff>140970</xdr:rowOff>
    </xdr:from>
    <xdr:to>
      <xdr:col>18</xdr:col>
      <xdr:colOff>678180</xdr:colOff>
      <xdr:row>99</xdr:row>
      <xdr:rowOff>140970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289560</xdr:colOff>
      <xdr:row>76</xdr:row>
      <xdr:rowOff>41910</xdr:rowOff>
    </xdr:from>
    <xdr:to>
      <xdr:col>11</xdr:col>
      <xdr:colOff>190500</xdr:colOff>
      <xdr:row>91</xdr:row>
      <xdr:rowOff>41910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topLeftCell="A49" workbookViewId="0">
      <selection activeCell="K61" sqref="K61"/>
    </sheetView>
  </sheetViews>
  <sheetFormatPr baseColWidth="10" defaultRowHeight="14.4" x14ac:dyDescent="0.3"/>
  <cols>
    <col min="1" max="1" width="11.5546875" style="1"/>
    <col min="2" max="2" width="7.5546875" style="1" customWidth="1"/>
    <col min="3" max="3" width="8.44140625" style="1" customWidth="1"/>
    <col min="4" max="4" width="6.77734375" style="1" customWidth="1"/>
    <col min="5" max="5" width="7.5546875" style="1" customWidth="1"/>
    <col min="6" max="6" width="7.88671875" style="1" customWidth="1"/>
    <col min="7" max="7" width="7.21875" style="1" customWidth="1"/>
    <col min="8" max="8" width="7.88671875" style="1" customWidth="1"/>
    <col min="9" max="9" width="7.6640625" style="1" customWidth="1"/>
    <col min="10" max="10" width="7.21875" style="1" customWidth="1"/>
    <col min="11" max="11" width="7.44140625" style="1" customWidth="1"/>
    <col min="12" max="12" width="8.33203125" style="1" customWidth="1"/>
    <col min="13" max="13" width="7.6640625" style="1" customWidth="1"/>
    <col min="14" max="16384" width="11.5546875" style="1"/>
  </cols>
  <sheetData>
    <row r="1" spans="1:17" x14ac:dyDescent="0.3">
      <c r="B1" s="2" t="s">
        <v>5</v>
      </c>
      <c r="F1" s="2"/>
      <c r="J1" s="1">
        <v>112</v>
      </c>
      <c r="K1" s="1" t="s">
        <v>0</v>
      </c>
    </row>
    <row r="2" spans="1:17" x14ac:dyDescent="0.3">
      <c r="B2" s="2" t="s">
        <v>7</v>
      </c>
      <c r="E2" s="3" t="s">
        <v>1</v>
      </c>
      <c r="F2" s="2">
        <v>187.5</v>
      </c>
      <c r="G2" s="1" t="s">
        <v>2</v>
      </c>
      <c r="I2" s="3" t="s">
        <v>3</v>
      </c>
      <c r="J2" s="1">
        <v>60</v>
      </c>
      <c r="K2" s="1" t="s">
        <v>4</v>
      </c>
      <c r="N2" s="1" t="s">
        <v>52</v>
      </c>
      <c r="O2" s="1">
        <v>0.5</v>
      </c>
      <c r="P2" s="1">
        <v>1.5</v>
      </c>
      <c r="Q2" s="1">
        <v>2.5</v>
      </c>
    </row>
    <row r="3" spans="1:17" x14ac:dyDescent="0.3">
      <c r="B3" s="2" t="s">
        <v>11</v>
      </c>
      <c r="F3" s="2"/>
      <c r="I3" s="3" t="s">
        <v>6</v>
      </c>
      <c r="J3" s="1">
        <v>13.54</v>
      </c>
      <c r="K3" s="1" t="s">
        <v>4</v>
      </c>
      <c r="M3" s="2">
        <v>4.4000000000000004</v>
      </c>
      <c r="N3" s="1" t="s">
        <v>8</v>
      </c>
      <c r="O3" s="1">
        <v>1.5</v>
      </c>
      <c r="P3" s="2">
        <v>4.5</v>
      </c>
      <c r="Q3" s="1">
        <v>7.5</v>
      </c>
    </row>
    <row r="4" spans="1:17" x14ac:dyDescent="0.3">
      <c r="A4" s="1" t="s">
        <v>9</v>
      </c>
      <c r="B4" s="2" t="s">
        <v>14</v>
      </c>
      <c r="E4" s="3" t="s">
        <v>10</v>
      </c>
      <c r="F4" s="2">
        <v>1</v>
      </c>
      <c r="L4" s="2" t="s">
        <v>12</v>
      </c>
      <c r="M4" s="2">
        <v>7</v>
      </c>
      <c r="N4" s="1" t="s">
        <v>13</v>
      </c>
      <c r="O4" s="2">
        <v>2</v>
      </c>
      <c r="P4" s="2">
        <v>3</v>
      </c>
      <c r="Q4" s="2">
        <v>3</v>
      </c>
    </row>
    <row r="5" spans="1:17" x14ac:dyDescent="0.3">
      <c r="A5" s="1" t="s">
        <v>24</v>
      </c>
      <c r="F5" s="2"/>
      <c r="L5" s="2" t="s">
        <v>15</v>
      </c>
      <c r="M5" s="2">
        <v>8</v>
      </c>
      <c r="N5" s="1" t="s">
        <v>13</v>
      </c>
      <c r="O5" s="2">
        <v>5</v>
      </c>
      <c r="P5" s="2">
        <v>8</v>
      </c>
      <c r="Q5" s="2">
        <v>10</v>
      </c>
    </row>
    <row r="6" spans="1:17" x14ac:dyDescent="0.3">
      <c r="A6" s="1" t="s">
        <v>16</v>
      </c>
      <c r="B6" s="1" t="s">
        <v>25</v>
      </c>
      <c r="C6" s="1" t="s">
        <v>29</v>
      </c>
      <c r="D6" s="1" t="s">
        <v>27</v>
      </c>
      <c r="E6" s="1" t="s">
        <v>30</v>
      </c>
      <c r="F6" s="1" t="s">
        <v>31</v>
      </c>
      <c r="G6" s="1" t="s">
        <v>32</v>
      </c>
      <c r="H6" s="1" t="s">
        <v>33</v>
      </c>
      <c r="I6" s="1" t="s">
        <v>34</v>
      </c>
      <c r="J6" s="1" t="s">
        <v>35</v>
      </c>
      <c r="K6" s="1" t="s">
        <v>36</v>
      </c>
      <c r="L6" s="1" t="s">
        <v>37</v>
      </c>
      <c r="M6" s="1" t="s">
        <v>38</v>
      </c>
    </row>
    <row r="7" spans="1:17" x14ac:dyDescent="0.3">
      <c r="A7" s="1" t="s">
        <v>17</v>
      </c>
      <c r="B7" s="1">
        <v>43.25</v>
      </c>
      <c r="C7" s="1">
        <v>44.16</v>
      </c>
      <c r="D7" s="1">
        <v>47.13</v>
      </c>
      <c r="E7" s="1">
        <v>44.58</v>
      </c>
      <c r="F7" s="1">
        <v>45.39</v>
      </c>
      <c r="G7" s="1">
        <v>49.06</v>
      </c>
      <c r="H7" s="1">
        <v>44.84</v>
      </c>
      <c r="I7" s="1">
        <v>45.6</v>
      </c>
      <c r="J7" s="1">
        <v>50.01</v>
      </c>
      <c r="K7" s="1">
        <v>48.22</v>
      </c>
      <c r="L7" s="1">
        <v>53.22</v>
      </c>
      <c r="M7" s="1">
        <v>63.74</v>
      </c>
    </row>
    <row r="8" spans="1:17" x14ac:dyDescent="0.3">
      <c r="A8" s="1" t="s">
        <v>18</v>
      </c>
      <c r="B8" s="1">
        <v>7.94</v>
      </c>
      <c r="C8" s="1">
        <v>15.05</v>
      </c>
      <c r="D8" s="1">
        <v>22.52</v>
      </c>
      <c r="E8" s="1">
        <v>9.9600000000000009</v>
      </c>
      <c r="F8" s="1">
        <v>20.85</v>
      </c>
      <c r="G8" s="1">
        <v>32.409999999999997</v>
      </c>
      <c r="H8" s="1">
        <v>11.76</v>
      </c>
      <c r="I8" s="1">
        <v>26.44</v>
      </c>
      <c r="J8" s="1">
        <v>42.17</v>
      </c>
      <c r="K8" s="1">
        <v>13.45</v>
      </c>
      <c r="L8" s="1">
        <v>31.29</v>
      </c>
      <c r="M8" s="1">
        <v>49.92</v>
      </c>
    </row>
    <row r="9" spans="1:17" x14ac:dyDescent="0.3">
      <c r="A9" s="1" t="s">
        <v>19</v>
      </c>
      <c r="B9" s="1">
        <v>11.9</v>
      </c>
      <c r="C9" s="1">
        <v>11.9</v>
      </c>
      <c r="D9" s="1">
        <v>11.9</v>
      </c>
      <c r="E9" s="1">
        <v>11.9</v>
      </c>
      <c r="F9" s="1">
        <v>11.9</v>
      </c>
      <c r="G9" s="1">
        <v>11.9</v>
      </c>
      <c r="H9" s="1">
        <v>11.9</v>
      </c>
      <c r="I9" s="1">
        <v>11.9</v>
      </c>
      <c r="J9" s="1">
        <v>11.9</v>
      </c>
      <c r="K9" s="1">
        <v>11.9</v>
      </c>
      <c r="L9" s="1">
        <v>11.9</v>
      </c>
      <c r="M9" s="1">
        <v>11.9</v>
      </c>
    </row>
    <row r="10" spans="1:17" x14ac:dyDescent="0.3">
      <c r="A10" s="1" t="s">
        <v>40</v>
      </c>
      <c r="B10" s="1">
        <v>19.22</v>
      </c>
      <c r="C10" s="1">
        <v>19.62</v>
      </c>
      <c r="D10" s="1">
        <v>20.94</v>
      </c>
      <c r="E10" s="1">
        <v>19.809999999999999</v>
      </c>
      <c r="F10" s="1">
        <v>20.170000000000002</v>
      </c>
      <c r="G10" s="1">
        <v>21.8</v>
      </c>
      <c r="H10" s="1">
        <v>19.920000000000002</v>
      </c>
      <c r="I10" s="1">
        <v>20.260000000000002</v>
      </c>
      <c r="J10" s="1">
        <v>22.22</v>
      </c>
      <c r="K10" s="1">
        <v>21.42</v>
      </c>
      <c r="L10" s="1">
        <v>23.65</v>
      </c>
      <c r="M10" s="1">
        <v>28.32</v>
      </c>
    </row>
    <row r="11" spans="1:17" x14ac:dyDescent="0.3">
      <c r="A11" s="1" t="s">
        <v>41</v>
      </c>
      <c r="B11" s="1">
        <v>1.5549999999999999</v>
      </c>
      <c r="C11" s="1">
        <v>2.93</v>
      </c>
      <c r="D11" s="1">
        <v>4.3899999999999997</v>
      </c>
      <c r="E11" s="1">
        <v>1.94</v>
      </c>
      <c r="F11" s="1">
        <v>4.0599999999999996</v>
      </c>
      <c r="G11" s="1">
        <v>6.31</v>
      </c>
      <c r="H11" s="1">
        <v>2.29</v>
      </c>
      <c r="I11" s="1">
        <v>5.15</v>
      </c>
      <c r="J11" s="1">
        <v>8.2100000000000009</v>
      </c>
      <c r="K11" s="1">
        <v>2.62</v>
      </c>
      <c r="L11" s="1">
        <v>6.09</v>
      </c>
      <c r="M11" s="1">
        <v>9.7200000000000006</v>
      </c>
    </row>
    <row r="12" spans="1:17" x14ac:dyDescent="0.3">
      <c r="A12" s="1" t="s">
        <v>42</v>
      </c>
      <c r="B12" s="1">
        <v>0.31</v>
      </c>
      <c r="C12" s="1">
        <v>0.31</v>
      </c>
      <c r="D12" s="1">
        <v>0.31</v>
      </c>
      <c r="E12" s="1">
        <v>0.31</v>
      </c>
      <c r="F12" s="1">
        <v>0.31</v>
      </c>
      <c r="G12" s="1">
        <v>0.31</v>
      </c>
      <c r="H12" s="1">
        <v>0.31</v>
      </c>
      <c r="I12" s="1">
        <v>0.31</v>
      </c>
      <c r="J12" s="1">
        <v>0.31</v>
      </c>
      <c r="K12" s="1">
        <v>0.31</v>
      </c>
      <c r="L12" s="1">
        <v>0.31</v>
      </c>
      <c r="M12" s="1">
        <v>0.31</v>
      </c>
    </row>
    <row r="13" spans="1:17" x14ac:dyDescent="0.3">
      <c r="A13" s="1" t="s">
        <v>43</v>
      </c>
      <c r="B13" s="1">
        <v>1.24</v>
      </c>
      <c r="C13" s="1">
        <v>3.73</v>
      </c>
      <c r="D13" s="1">
        <v>6.22</v>
      </c>
      <c r="E13" s="1">
        <v>1.76</v>
      </c>
      <c r="F13" s="1">
        <v>5.28</v>
      </c>
      <c r="G13" s="1">
        <v>8.81</v>
      </c>
      <c r="H13" s="1">
        <v>2.2799999999999998</v>
      </c>
      <c r="I13" s="1">
        <v>6.84</v>
      </c>
      <c r="J13" s="1">
        <v>11.4</v>
      </c>
      <c r="K13" s="1">
        <v>3.32</v>
      </c>
      <c r="L13" s="1">
        <v>9.9499999999999993</v>
      </c>
      <c r="M13" s="1">
        <v>16.579999999999998</v>
      </c>
    </row>
    <row r="14" spans="1:17" x14ac:dyDescent="0.3">
      <c r="A14" s="1" t="s">
        <v>53</v>
      </c>
      <c r="B14" s="1">
        <v>0.04</v>
      </c>
      <c r="C14" s="1">
        <v>0.13</v>
      </c>
      <c r="D14" s="1">
        <v>0.22</v>
      </c>
      <c r="E14" s="1">
        <v>0.06</v>
      </c>
      <c r="F14" s="1">
        <v>0.18</v>
      </c>
      <c r="G14" s="1">
        <v>0.31</v>
      </c>
      <c r="H14" s="1">
        <v>0.08</v>
      </c>
      <c r="I14" s="1">
        <v>0.24</v>
      </c>
      <c r="J14" s="1">
        <v>0.4</v>
      </c>
      <c r="K14" s="1">
        <v>0.12</v>
      </c>
      <c r="L14" s="1">
        <v>0.35</v>
      </c>
      <c r="M14" s="1">
        <v>0.57999999999999996</v>
      </c>
    </row>
    <row r="15" spans="1:17" x14ac:dyDescent="0.3">
      <c r="A15" s="1" t="s">
        <v>51</v>
      </c>
      <c r="B15" s="1" t="s">
        <v>28</v>
      </c>
      <c r="C15" s="1" t="s">
        <v>28</v>
      </c>
      <c r="D15" s="1" t="s">
        <v>28</v>
      </c>
      <c r="E15" s="1" t="s">
        <v>28</v>
      </c>
      <c r="F15" s="1" t="s">
        <v>28</v>
      </c>
      <c r="G15" s="1" t="s">
        <v>28</v>
      </c>
      <c r="H15" s="1" t="s">
        <v>28</v>
      </c>
      <c r="I15" s="1" t="s">
        <v>28</v>
      </c>
      <c r="J15" s="1" t="s">
        <v>28</v>
      </c>
      <c r="K15" s="1" t="s">
        <v>28</v>
      </c>
      <c r="L15" s="1" t="s">
        <v>28</v>
      </c>
      <c r="M15" s="1" t="s">
        <v>28</v>
      </c>
    </row>
    <row r="16" spans="1:17" x14ac:dyDescent="0.3">
      <c r="A16" s="1" t="s">
        <v>22</v>
      </c>
      <c r="B16" s="1">
        <v>22.36</v>
      </c>
      <c r="C16" s="1">
        <v>26.72</v>
      </c>
      <c r="D16" s="1">
        <v>32.08</v>
      </c>
      <c r="E16" s="1">
        <v>23.88</v>
      </c>
      <c r="F16" s="1">
        <v>30</v>
      </c>
      <c r="G16" s="1">
        <v>37.54</v>
      </c>
      <c r="H16" s="1">
        <v>24.88</v>
      </c>
      <c r="I16" s="1">
        <v>32.799999999999997</v>
      </c>
      <c r="J16" s="1">
        <v>42.54</v>
      </c>
      <c r="K16" s="1">
        <v>27.79</v>
      </c>
      <c r="L16" s="1">
        <v>40.35</v>
      </c>
      <c r="M16" s="1">
        <v>55.51</v>
      </c>
    </row>
    <row r="17" spans="1:13" x14ac:dyDescent="0.3">
      <c r="A17" s="1" t="s">
        <v>23</v>
      </c>
      <c r="B17" s="1">
        <v>91.05</v>
      </c>
      <c r="C17" s="1">
        <v>115.94</v>
      </c>
      <c r="D17" s="1">
        <v>144.71</v>
      </c>
      <c r="E17" s="1">
        <v>98.78</v>
      </c>
      <c r="F17" s="1">
        <v>134.18</v>
      </c>
      <c r="G17" s="1">
        <v>175.17</v>
      </c>
      <c r="H17" s="1">
        <v>104.44</v>
      </c>
      <c r="I17" s="1">
        <v>150.44999999999999</v>
      </c>
      <c r="J17" s="1">
        <v>203.81</v>
      </c>
      <c r="K17" s="1">
        <v>118.41</v>
      </c>
      <c r="L17" s="1">
        <v>187.86</v>
      </c>
      <c r="M17" s="1">
        <v>267.51</v>
      </c>
    </row>
    <row r="18" spans="1:13" x14ac:dyDescent="0.3">
      <c r="A18" s="1" t="s">
        <v>51</v>
      </c>
      <c r="B18" s="1" t="s">
        <v>28</v>
      </c>
      <c r="C18" s="1" t="s">
        <v>28</v>
      </c>
      <c r="D18" s="1" t="s">
        <v>28</v>
      </c>
      <c r="E18" s="1" t="s">
        <v>28</v>
      </c>
      <c r="F18" s="1" t="s">
        <v>28</v>
      </c>
      <c r="G18" s="1" t="s">
        <v>28</v>
      </c>
      <c r="H18" s="1" t="s">
        <v>28</v>
      </c>
      <c r="I18" s="1" t="s">
        <v>28</v>
      </c>
      <c r="J18" s="1" t="s">
        <v>28</v>
      </c>
      <c r="K18" s="1" t="s">
        <v>28</v>
      </c>
      <c r="L18" s="1" t="s">
        <v>28</v>
      </c>
      <c r="M18" s="1" t="s">
        <v>28</v>
      </c>
    </row>
    <row r="19" spans="1:13" x14ac:dyDescent="0.3">
      <c r="A19" s="1" t="s">
        <v>26</v>
      </c>
    </row>
    <row r="20" spans="1:13" x14ac:dyDescent="0.3">
      <c r="A20" s="1" t="s">
        <v>17</v>
      </c>
      <c r="B20" s="1">
        <v>85.3</v>
      </c>
      <c r="C20" s="1">
        <v>78.8</v>
      </c>
      <c r="D20" s="1">
        <v>69.7</v>
      </c>
      <c r="E20" s="1">
        <v>90.04</v>
      </c>
      <c r="F20" s="1">
        <v>80.3</v>
      </c>
      <c r="G20" s="1">
        <v>67</v>
      </c>
      <c r="H20" s="1">
        <v>91.6</v>
      </c>
      <c r="I20" s="1">
        <v>78.099999999999994</v>
      </c>
      <c r="J20" s="1">
        <v>61.7</v>
      </c>
      <c r="K20" s="1">
        <v>97.2</v>
      </c>
      <c r="L20" s="1">
        <v>81.7</v>
      </c>
      <c r="M20" s="1">
        <v>62.5</v>
      </c>
    </row>
    <row r="21" spans="1:13" x14ac:dyDescent="0.3">
      <c r="A21" s="1" t="s">
        <v>18</v>
      </c>
      <c r="B21" s="1">
        <v>11</v>
      </c>
      <c r="C21" s="1">
        <v>20.3</v>
      </c>
      <c r="D21" s="1">
        <v>34.200000000000003</v>
      </c>
      <c r="E21" s="1">
        <v>14.2</v>
      </c>
      <c r="F21" s="1">
        <v>29.1</v>
      </c>
      <c r="G21" s="1">
        <v>51.4</v>
      </c>
      <c r="H21" s="1">
        <v>16.8</v>
      </c>
      <c r="I21" s="1">
        <v>37.5</v>
      </c>
      <c r="J21" s="1">
        <v>68.400000000000006</v>
      </c>
      <c r="K21" s="1">
        <v>19.8</v>
      </c>
      <c r="L21" s="1">
        <v>47.6</v>
      </c>
      <c r="M21" s="1">
        <v>90.1</v>
      </c>
    </row>
    <row r="22" spans="1:13" x14ac:dyDescent="0.3">
      <c r="A22" s="1" t="s">
        <v>19</v>
      </c>
      <c r="B22" s="1">
        <v>11.9</v>
      </c>
      <c r="C22" s="1">
        <v>11.9</v>
      </c>
      <c r="D22" s="1">
        <v>11.9</v>
      </c>
      <c r="E22" s="1">
        <v>11.9</v>
      </c>
      <c r="F22" s="1">
        <v>11.9</v>
      </c>
      <c r="G22" s="1">
        <v>11.9</v>
      </c>
      <c r="H22" s="1">
        <v>11.9</v>
      </c>
      <c r="I22" s="1">
        <v>11.9</v>
      </c>
      <c r="J22" s="1">
        <v>11.9</v>
      </c>
      <c r="K22" s="1">
        <v>11.9</v>
      </c>
      <c r="L22" s="1">
        <v>11.9</v>
      </c>
      <c r="M22" s="1">
        <v>11.9</v>
      </c>
    </row>
    <row r="23" spans="1:13" x14ac:dyDescent="0.3">
      <c r="A23" s="1" t="s">
        <v>20</v>
      </c>
      <c r="B23" s="1">
        <v>3.76</v>
      </c>
      <c r="C23" s="1">
        <v>11.27</v>
      </c>
      <c r="D23" s="1">
        <v>18.78</v>
      </c>
      <c r="E23" s="1">
        <v>5.32</v>
      </c>
      <c r="F23" s="1">
        <v>15.97</v>
      </c>
      <c r="G23" s="1">
        <v>26.61</v>
      </c>
      <c r="H23" s="1">
        <v>6.89</v>
      </c>
      <c r="I23" s="1">
        <v>20.66</v>
      </c>
      <c r="J23" s="1">
        <v>34.44</v>
      </c>
      <c r="K23" s="1">
        <v>10.02</v>
      </c>
      <c r="L23" s="1">
        <v>30.06</v>
      </c>
      <c r="M23" s="1">
        <v>50.1</v>
      </c>
    </row>
    <row r="26" spans="1:13" x14ac:dyDescent="0.3">
      <c r="A26" s="1" t="s">
        <v>22</v>
      </c>
      <c r="B26" s="1">
        <v>45.1</v>
      </c>
      <c r="C26" s="1">
        <v>50.9</v>
      </c>
      <c r="D26" s="1">
        <v>60.3</v>
      </c>
      <c r="E26" s="1">
        <v>49.3</v>
      </c>
      <c r="F26" s="1">
        <v>57.4</v>
      </c>
      <c r="G26" s="1">
        <v>71.099999999999994</v>
      </c>
      <c r="H26" s="1">
        <v>51.6</v>
      </c>
      <c r="I26" s="1">
        <v>62.2</v>
      </c>
      <c r="J26" s="1">
        <v>80.7</v>
      </c>
      <c r="K26" s="1">
        <v>57.3</v>
      </c>
      <c r="L26" s="1">
        <v>74.099999999999994</v>
      </c>
      <c r="M26" s="1">
        <v>102.6</v>
      </c>
    </row>
    <row r="27" spans="1:13" x14ac:dyDescent="0.3">
      <c r="A27" s="1" t="s">
        <v>23</v>
      </c>
      <c r="B27" s="1">
        <v>186.3</v>
      </c>
      <c r="C27" s="1">
        <v>226.4</v>
      </c>
      <c r="D27" s="1">
        <v>290.60000000000002</v>
      </c>
      <c r="E27" s="1">
        <v>206.3</v>
      </c>
      <c r="F27" s="1">
        <v>263.5</v>
      </c>
      <c r="G27" s="1">
        <v>356.8</v>
      </c>
      <c r="H27" s="1">
        <v>218.9</v>
      </c>
      <c r="I27" s="1">
        <v>293.89999999999998</v>
      </c>
      <c r="J27" s="1">
        <v>418.6</v>
      </c>
      <c r="K27" s="1">
        <v>247</v>
      </c>
      <c r="L27" s="1">
        <v>360.5</v>
      </c>
      <c r="M27" s="1">
        <v>546.79999999999995</v>
      </c>
    </row>
    <row r="29" spans="1:13" x14ac:dyDescent="0.3">
      <c r="A29" s="1" t="s">
        <v>39</v>
      </c>
      <c r="B29" s="1" t="s">
        <v>25</v>
      </c>
      <c r="C29" s="1" t="s">
        <v>29</v>
      </c>
      <c r="D29" s="1" t="s">
        <v>27</v>
      </c>
      <c r="E29" s="1" t="s">
        <v>30</v>
      </c>
      <c r="F29" s="1" t="s">
        <v>31</v>
      </c>
      <c r="G29" s="1" t="s">
        <v>32</v>
      </c>
      <c r="H29" s="1" t="s">
        <v>33</v>
      </c>
      <c r="I29" s="1" t="s">
        <v>34</v>
      </c>
      <c r="J29" s="1" t="s">
        <v>35</v>
      </c>
      <c r="K29" s="1" t="s">
        <v>36</v>
      </c>
      <c r="L29" s="1" t="s">
        <v>37</v>
      </c>
      <c r="M29" s="1" t="s">
        <v>38</v>
      </c>
    </row>
    <row r="30" spans="1:13" x14ac:dyDescent="0.3">
      <c r="A30" s="1" t="s">
        <v>17</v>
      </c>
      <c r="B30" s="1">
        <v>36.979999999999997</v>
      </c>
      <c r="C30" s="1">
        <v>40.99</v>
      </c>
      <c r="D30" s="1">
        <v>45.3</v>
      </c>
      <c r="E30" s="1">
        <v>38.39</v>
      </c>
      <c r="F30" s="1">
        <v>41.72</v>
      </c>
      <c r="G30" s="1">
        <v>45.6</v>
      </c>
      <c r="H30" s="1">
        <v>38.03</v>
      </c>
      <c r="I30" s="1">
        <v>41.09</v>
      </c>
      <c r="J30" s="1">
        <v>45.01</v>
      </c>
      <c r="K30" s="1">
        <v>38.08</v>
      </c>
      <c r="L30" s="1">
        <v>39.909999999999997</v>
      </c>
      <c r="M30" s="1">
        <v>52.65</v>
      </c>
    </row>
    <row r="31" spans="1:13" x14ac:dyDescent="0.3">
      <c r="A31" s="1" t="s">
        <v>18</v>
      </c>
      <c r="B31" s="1">
        <v>6.75</v>
      </c>
      <c r="C31" s="1">
        <v>10.98</v>
      </c>
      <c r="D31" s="1">
        <v>15.3</v>
      </c>
      <c r="E31" s="1">
        <v>11.86</v>
      </c>
      <c r="F31" s="1">
        <v>18.07</v>
      </c>
      <c r="G31" s="1">
        <v>27.02</v>
      </c>
      <c r="H31" s="1">
        <v>11.54</v>
      </c>
      <c r="I31" s="1">
        <v>23.95</v>
      </c>
      <c r="J31" s="1">
        <v>37.17</v>
      </c>
      <c r="K31" s="1">
        <v>14.17</v>
      </c>
      <c r="L31" s="1">
        <v>25.68</v>
      </c>
      <c r="M31" s="1">
        <v>48.83</v>
      </c>
    </row>
    <row r="32" spans="1:13" x14ac:dyDescent="0.3">
      <c r="A32" s="1" t="s">
        <v>19</v>
      </c>
    </row>
    <row r="33" spans="1:13" x14ac:dyDescent="0.3">
      <c r="A33" s="1" t="s">
        <v>40</v>
      </c>
      <c r="B33" s="1">
        <v>16.43</v>
      </c>
      <c r="C33" s="1">
        <v>18.21</v>
      </c>
      <c r="D33" s="1">
        <v>20.13</v>
      </c>
      <c r="E33" s="1">
        <v>17.059999999999999</v>
      </c>
      <c r="F33" s="1">
        <v>18.53</v>
      </c>
      <c r="G33" s="1">
        <v>20.260000000000002</v>
      </c>
      <c r="H33" s="1">
        <v>16.899999999999999</v>
      </c>
      <c r="I33" s="1">
        <v>18.260000000000002</v>
      </c>
      <c r="J33" s="1">
        <v>20</v>
      </c>
      <c r="K33" s="1">
        <v>16.920000000000002</v>
      </c>
      <c r="L33" s="1">
        <v>17.73</v>
      </c>
      <c r="M33" s="1">
        <v>23.39</v>
      </c>
    </row>
    <row r="34" spans="1:13" x14ac:dyDescent="0.3">
      <c r="A34" s="1" t="s">
        <v>41</v>
      </c>
      <c r="B34" s="1">
        <v>1.32</v>
      </c>
      <c r="C34" s="1">
        <v>2.14</v>
      </c>
      <c r="D34" s="1">
        <v>2.98</v>
      </c>
      <c r="E34" s="1">
        <v>1.87</v>
      </c>
      <c r="F34" s="1">
        <v>3.52</v>
      </c>
      <c r="G34" s="1">
        <v>5.26</v>
      </c>
      <c r="H34" s="1">
        <v>2.25</v>
      </c>
      <c r="I34" s="1">
        <v>4.66</v>
      </c>
      <c r="J34" s="1">
        <v>7.24</v>
      </c>
      <c r="K34" s="1">
        <v>2.76</v>
      </c>
      <c r="L34" s="1">
        <v>5</v>
      </c>
      <c r="M34" s="1">
        <v>9.51</v>
      </c>
    </row>
    <row r="35" spans="1:13" x14ac:dyDescent="0.3">
      <c r="A35" s="1" t="s">
        <v>42</v>
      </c>
      <c r="B35" s="1">
        <v>0.24</v>
      </c>
      <c r="C35" s="1">
        <v>0.24</v>
      </c>
      <c r="D35" s="1">
        <v>0.24</v>
      </c>
      <c r="E35" s="1">
        <v>0.24</v>
      </c>
      <c r="F35" s="1">
        <v>0.24</v>
      </c>
      <c r="G35" s="1">
        <v>0.24</v>
      </c>
      <c r="H35" s="1">
        <v>0.24</v>
      </c>
      <c r="I35" s="1">
        <v>0.24</v>
      </c>
      <c r="J35" s="1">
        <v>0.24</v>
      </c>
      <c r="K35" s="1">
        <v>0.24</v>
      </c>
      <c r="L35" s="1">
        <v>0.24</v>
      </c>
      <c r="M35" s="1">
        <v>0.24</v>
      </c>
    </row>
    <row r="36" spans="1:13" x14ac:dyDescent="0.3">
      <c r="A36" s="1" t="s">
        <v>43</v>
      </c>
      <c r="B36" s="1">
        <v>1.24</v>
      </c>
      <c r="C36" s="1">
        <v>3.73</v>
      </c>
      <c r="D36" s="1">
        <v>6.22</v>
      </c>
      <c r="E36" s="1">
        <v>1.76</v>
      </c>
      <c r="F36" s="1">
        <v>5.28</v>
      </c>
      <c r="G36" s="1">
        <v>8.81</v>
      </c>
      <c r="H36" s="1">
        <v>2.2799999999999998</v>
      </c>
      <c r="I36" s="1">
        <v>6.84</v>
      </c>
      <c r="J36" s="1">
        <v>11.4</v>
      </c>
      <c r="K36" s="1">
        <v>3.32</v>
      </c>
      <c r="L36" s="1">
        <v>9.9499999999999993</v>
      </c>
      <c r="M36" s="1">
        <v>16.579999999999998</v>
      </c>
    </row>
    <row r="38" spans="1:13" x14ac:dyDescent="0.3">
      <c r="A38" s="1" t="s">
        <v>51</v>
      </c>
      <c r="B38" s="1" t="s">
        <v>28</v>
      </c>
      <c r="C38" s="1" t="s">
        <v>28</v>
      </c>
      <c r="D38" s="1" t="s">
        <v>28</v>
      </c>
      <c r="E38" s="1" t="s">
        <v>28</v>
      </c>
      <c r="F38" s="1" t="s">
        <v>28</v>
      </c>
      <c r="G38" s="1" t="s">
        <v>28</v>
      </c>
      <c r="H38" s="1" t="s">
        <v>28</v>
      </c>
      <c r="I38" s="1" t="s">
        <v>28</v>
      </c>
      <c r="J38" s="1" t="s">
        <v>28</v>
      </c>
      <c r="K38" s="1" t="s">
        <v>28</v>
      </c>
      <c r="L38" s="1" t="s">
        <v>28</v>
      </c>
      <c r="M38" s="1" t="s">
        <v>28</v>
      </c>
    </row>
    <row r="39" spans="1:13" x14ac:dyDescent="0.3">
      <c r="A39" s="1" t="s">
        <v>22</v>
      </c>
      <c r="B39" s="1">
        <v>19.23</v>
      </c>
      <c r="C39" s="1">
        <v>24.32</v>
      </c>
      <c r="D39" s="1">
        <v>29.56</v>
      </c>
      <c r="E39" s="1">
        <v>20.93</v>
      </c>
      <c r="F39" s="1">
        <v>27.58</v>
      </c>
      <c r="G39" s="1">
        <v>34.57</v>
      </c>
      <c r="H39" s="1">
        <v>21.66</v>
      </c>
      <c r="I39" s="1">
        <v>30</v>
      </c>
      <c r="J39" s="1">
        <v>38.869999999999997</v>
      </c>
      <c r="K39" s="1">
        <v>23.23</v>
      </c>
      <c r="L39" s="1">
        <v>32.92</v>
      </c>
      <c r="M39" s="1">
        <v>49.72</v>
      </c>
    </row>
    <row r="40" spans="1:13" x14ac:dyDescent="0.3">
      <c r="A40" s="1" t="s">
        <v>23</v>
      </c>
      <c r="B40" s="1">
        <v>78.510000000000005</v>
      </c>
      <c r="C40" s="1">
        <v>104.81</v>
      </c>
      <c r="D40" s="1">
        <v>131.72</v>
      </c>
      <c r="E40" s="1">
        <v>87.24</v>
      </c>
      <c r="F40" s="1">
        <v>123.37</v>
      </c>
      <c r="G40" s="1">
        <v>160.97999999999999</v>
      </c>
      <c r="H40" s="1">
        <v>91.9</v>
      </c>
      <c r="I40" s="1">
        <v>138.24</v>
      </c>
      <c r="J40" s="1">
        <v>186.95</v>
      </c>
      <c r="K40" s="1">
        <v>101.13</v>
      </c>
      <c r="L40" s="1">
        <v>156.59</v>
      </c>
      <c r="M40" s="1">
        <v>243.83</v>
      </c>
    </row>
    <row r="41" spans="1:13" x14ac:dyDescent="0.3">
      <c r="A41" s="1" t="s">
        <v>51</v>
      </c>
      <c r="B41" s="1" t="s">
        <v>28</v>
      </c>
      <c r="C41" s="1" t="s">
        <v>28</v>
      </c>
      <c r="D41" s="1" t="s">
        <v>28</v>
      </c>
      <c r="E41" s="1" t="s">
        <v>28</v>
      </c>
      <c r="F41" s="1" t="s">
        <v>28</v>
      </c>
      <c r="G41" s="1" t="s">
        <v>28</v>
      </c>
      <c r="H41" s="1" t="s">
        <v>28</v>
      </c>
      <c r="I41" s="1" t="s">
        <v>28</v>
      </c>
      <c r="J41" s="1" t="s">
        <v>28</v>
      </c>
      <c r="K41" s="1" t="s">
        <v>28</v>
      </c>
      <c r="L41" s="1" t="s">
        <v>28</v>
      </c>
      <c r="M41" s="1" t="s">
        <v>28</v>
      </c>
    </row>
    <row r="42" spans="1:13" x14ac:dyDescent="0.3">
      <c r="A42" s="1" t="s">
        <v>26</v>
      </c>
    </row>
    <row r="43" spans="1:13" x14ac:dyDescent="0.3">
      <c r="A43" s="1" t="s">
        <v>17</v>
      </c>
      <c r="B43" s="1">
        <v>78.459999999999994</v>
      </c>
      <c r="C43" s="1">
        <v>76.989999999999995</v>
      </c>
      <c r="D43" s="1">
        <v>70.64</v>
      </c>
      <c r="E43" s="1">
        <v>89.98</v>
      </c>
      <c r="F43" s="1">
        <v>84.61</v>
      </c>
      <c r="G43" s="1">
        <v>73.069999999999993</v>
      </c>
      <c r="H43" s="1">
        <v>93.18</v>
      </c>
      <c r="I43" s="1">
        <v>84.68</v>
      </c>
      <c r="J43" s="1">
        <v>69.25</v>
      </c>
      <c r="K43" s="1">
        <v>98.6</v>
      </c>
      <c r="L43" s="1">
        <v>77.17</v>
      </c>
      <c r="M43" s="1">
        <v>67.790000000000006</v>
      </c>
    </row>
    <row r="44" spans="1:13" x14ac:dyDescent="0.3">
      <c r="A44" s="1" t="s">
        <v>18</v>
      </c>
      <c r="B44" s="1">
        <v>9.16</v>
      </c>
      <c r="C44" s="1">
        <v>15.26</v>
      </c>
      <c r="D44" s="1">
        <v>24.55</v>
      </c>
      <c r="E44" s="1">
        <v>14.51</v>
      </c>
      <c r="F44" s="1">
        <v>26.27</v>
      </c>
      <c r="G44" s="1">
        <v>43.68</v>
      </c>
      <c r="H44" s="1">
        <v>17.63</v>
      </c>
      <c r="I44" s="1">
        <v>34.799999999999997</v>
      </c>
      <c r="J44" s="1">
        <v>60.37</v>
      </c>
      <c r="K44" s="1">
        <v>22.12</v>
      </c>
      <c r="L44" s="1">
        <v>36.15</v>
      </c>
      <c r="M44" s="1">
        <v>85.29</v>
      </c>
    </row>
    <row r="45" spans="1:13" x14ac:dyDescent="0.3">
      <c r="A45" s="1" t="s">
        <v>19</v>
      </c>
    </row>
    <row r="46" spans="1:13" x14ac:dyDescent="0.3">
      <c r="A46" s="1" t="s">
        <v>20</v>
      </c>
    </row>
    <row r="47" spans="1:13" x14ac:dyDescent="0.3">
      <c r="A47" s="1" t="s">
        <v>21</v>
      </c>
    </row>
    <row r="49" spans="1:13" x14ac:dyDescent="0.3">
      <c r="A49" s="1" t="s">
        <v>22</v>
      </c>
      <c r="B49" s="1">
        <v>39.99</v>
      </c>
      <c r="C49" s="1">
        <v>47.36</v>
      </c>
      <c r="D49" s="1">
        <v>57.13</v>
      </c>
      <c r="E49" s="1">
        <v>47.45</v>
      </c>
      <c r="F49" s="1">
        <v>57.04</v>
      </c>
      <c r="G49" s="1">
        <v>70.569999999999993</v>
      </c>
      <c r="H49" s="1">
        <v>50.77</v>
      </c>
      <c r="I49" s="1">
        <v>62.87</v>
      </c>
      <c r="J49" s="1">
        <v>80.760000000000005</v>
      </c>
      <c r="K49" s="1">
        <v>56.58</v>
      </c>
      <c r="L49" s="1">
        <v>68.099999999999994</v>
      </c>
      <c r="M49" s="1">
        <v>102.18</v>
      </c>
    </row>
    <row r="50" spans="1:13" x14ac:dyDescent="0.3">
      <c r="A50" s="1" t="s">
        <v>23</v>
      </c>
      <c r="B50" s="1">
        <v>162</v>
      </c>
      <c r="C50" s="1">
        <v>207</v>
      </c>
      <c r="D50" s="1">
        <v>270</v>
      </c>
      <c r="E50" s="1">
        <v>195</v>
      </c>
      <c r="F50" s="1">
        <v>257</v>
      </c>
      <c r="G50" s="1">
        <v>347</v>
      </c>
      <c r="H50" s="1">
        <v>211</v>
      </c>
      <c r="I50" s="1">
        <v>291</v>
      </c>
      <c r="J50" s="1">
        <v>411</v>
      </c>
      <c r="K50" s="1">
        <v>241</v>
      </c>
      <c r="L50" s="1">
        <v>329</v>
      </c>
      <c r="M50" s="1">
        <v>539</v>
      </c>
    </row>
    <row r="53" spans="1:13" x14ac:dyDescent="0.3">
      <c r="A53" s="1" t="s">
        <v>22</v>
      </c>
      <c r="B53" s="1" t="s">
        <v>25</v>
      </c>
      <c r="C53" s="1" t="s">
        <v>29</v>
      </c>
      <c r="D53" s="1" t="s">
        <v>27</v>
      </c>
      <c r="E53" s="1" t="s">
        <v>30</v>
      </c>
      <c r="F53" s="1" t="s">
        <v>31</v>
      </c>
      <c r="G53" s="1" t="s">
        <v>32</v>
      </c>
      <c r="H53" s="1" t="s">
        <v>33</v>
      </c>
      <c r="I53" s="1" t="s">
        <v>34</v>
      </c>
      <c r="J53" s="1" t="s">
        <v>35</v>
      </c>
      <c r="K53" s="1" t="s">
        <v>36</v>
      </c>
      <c r="L53" s="1" t="s">
        <v>37</v>
      </c>
      <c r="M53" s="1" t="s">
        <v>38</v>
      </c>
    </row>
    <row r="54" spans="1:13" x14ac:dyDescent="0.3">
      <c r="A54" s="1" t="s">
        <v>16</v>
      </c>
      <c r="B54" s="1">
        <f t="shared" ref="B54:M54" si="0">B16</f>
        <v>22.36</v>
      </c>
      <c r="C54" s="1">
        <f t="shared" si="0"/>
        <v>26.72</v>
      </c>
      <c r="D54" s="1">
        <f t="shared" si="0"/>
        <v>32.08</v>
      </c>
      <c r="E54" s="1">
        <f t="shared" si="0"/>
        <v>23.88</v>
      </c>
      <c r="F54" s="1">
        <f t="shared" si="0"/>
        <v>30</v>
      </c>
      <c r="G54" s="1">
        <f t="shared" si="0"/>
        <v>37.54</v>
      </c>
      <c r="H54" s="1">
        <f t="shared" si="0"/>
        <v>24.88</v>
      </c>
      <c r="I54" s="1">
        <f t="shared" si="0"/>
        <v>32.799999999999997</v>
      </c>
      <c r="J54" s="1">
        <f t="shared" si="0"/>
        <v>42.54</v>
      </c>
      <c r="K54" s="1">
        <f t="shared" si="0"/>
        <v>27.79</v>
      </c>
      <c r="L54" s="1">
        <f t="shared" si="0"/>
        <v>40.35</v>
      </c>
      <c r="M54" s="1">
        <f t="shared" si="0"/>
        <v>55.51</v>
      </c>
    </row>
    <row r="55" spans="1:13" x14ac:dyDescent="0.3">
      <c r="A55" s="1" t="s">
        <v>39</v>
      </c>
      <c r="B55" s="1">
        <f t="shared" ref="B55:M55" si="1">B39</f>
        <v>19.23</v>
      </c>
      <c r="C55" s="1">
        <f t="shared" si="1"/>
        <v>24.32</v>
      </c>
      <c r="D55" s="1">
        <f t="shared" si="1"/>
        <v>29.56</v>
      </c>
      <c r="E55" s="1">
        <f t="shared" si="1"/>
        <v>20.93</v>
      </c>
      <c r="F55" s="1">
        <f t="shared" si="1"/>
        <v>27.58</v>
      </c>
      <c r="G55" s="1">
        <f t="shared" si="1"/>
        <v>34.57</v>
      </c>
      <c r="H55" s="1">
        <f t="shared" si="1"/>
        <v>21.66</v>
      </c>
      <c r="I55" s="1">
        <f t="shared" si="1"/>
        <v>30</v>
      </c>
      <c r="J55" s="1">
        <f t="shared" si="1"/>
        <v>38.869999999999997</v>
      </c>
      <c r="K55" s="1">
        <f t="shared" si="1"/>
        <v>23.23</v>
      </c>
      <c r="L55" s="1">
        <f t="shared" si="1"/>
        <v>32.92</v>
      </c>
      <c r="M55" s="1">
        <f t="shared" si="1"/>
        <v>49.72</v>
      </c>
    </row>
    <row r="56" spans="1:13" x14ac:dyDescent="0.3">
      <c r="A56" s="1" t="s">
        <v>46</v>
      </c>
      <c r="B56" s="1">
        <f>B54/B55</f>
        <v>1.1627665106604264</v>
      </c>
      <c r="C56" s="1">
        <f t="shared" ref="C56:M56" si="2">C54/C55</f>
        <v>1.0986842105263157</v>
      </c>
      <c r="D56" s="1">
        <f t="shared" si="2"/>
        <v>1.0852503382949932</v>
      </c>
      <c r="E56" s="1">
        <f t="shared" si="2"/>
        <v>1.1409460105112279</v>
      </c>
      <c r="F56" s="1">
        <f t="shared" si="2"/>
        <v>1.0877447425670776</v>
      </c>
      <c r="G56" s="1">
        <f t="shared" si="2"/>
        <v>1.0859126410182238</v>
      </c>
      <c r="H56" s="1">
        <f t="shared" si="2"/>
        <v>1.1486611265004616</v>
      </c>
      <c r="I56" s="1">
        <f t="shared" si="2"/>
        <v>1.0933333333333333</v>
      </c>
      <c r="J56" s="1">
        <f t="shared" si="2"/>
        <v>1.0944172883972216</v>
      </c>
      <c r="K56" s="1">
        <f t="shared" si="2"/>
        <v>1.196297890658631</v>
      </c>
      <c r="L56" s="1">
        <f t="shared" si="2"/>
        <v>1.2256986634264884</v>
      </c>
      <c r="M56" s="1">
        <f t="shared" si="2"/>
        <v>1.1164521319388576</v>
      </c>
    </row>
    <row r="58" spans="1:13" x14ac:dyDescent="0.3">
      <c r="A58" s="1" t="s">
        <v>23</v>
      </c>
      <c r="B58" s="1" t="s">
        <v>25</v>
      </c>
      <c r="C58" s="1" t="s">
        <v>29</v>
      </c>
      <c r="D58" s="1" t="s">
        <v>27</v>
      </c>
      <c r="E58" s="1" t="s">
        <v>30</v>
      </c>
      <c r="F58" s="1" t="s">
        <v>31</v>
      </c>
      <c r="G58" s="1" t="s">
        <v>32</v>
      </c>
      <c r="H58" s="1" t="s">
        <v>33</v>
      </c>
      <c r="I58" s="1" t="s">
        <v>34</v>
      </c>
      <c r="J58" s="1" t="s">
        <v>35</v>
      </c>
      <c r="K58" s="1" t="s">
        <v>36</v>
      </c>
      <c r="L58" s="1" t="s">
        <v>37</v>
      </c>
      <c r="M58" s="1" t="s">
        <v>38</v>
      </c>
    </row>
    <row r="59" spans="1:13" x14ac:dyDescent="0.3">
      <c r="A59" s="1" t="s">
        <v>16</v>
      </c>
      <c r="B59" s="1">
        <f>B17</f>
        <v>91.05</v>
      </c>
      <c r="C59" s="1">
        <f t="shared" ref="C59:I59" si="3">C17</f>
        <v>115.94</v>
      </c>
      <c r="D59" s="1">
        <f t="shared" si="3"/>
        <v>144.71</v>
      </c>
      <c r="E59" s="1">
        <f t="shared" si="3"/>
        <v>98.78</v>
      </c>
      <c r="F59" s="1">
        <f t="shared" si="3"/>
        <v>134.18</v>
      </c>
      <c r="G59" s="1">
        <f t="shared" si="3"/>
        <v>175.17</v>
      </c>
      <c r="H59" s="1">
        <f t="shared" si="3"/>
        <v>104.44</v>
      </c>
      <c r="I59" s="1">
        <f t="shared" si="3"/>
        <v>150.44999999999999</v>
      </c>
      <c r="J59" s="1">
        <f>J17</f>
        <v>203.81</v>
      </c>
      <c r="K59" s="1">
        <f>K17</f>
        <v>118.41</v>
      </c>
      <c r="L59" s="1">
        <f>L17</f>
        <v>187.86</v>
      </c>
      <c r="M59" s="1">
        <f>M17</f>
        <v>267.51</v>
      </c>
    </row>
    <row r="60" spans="1:13" x14ac:dyDescent="0.3">
      <c r="A60" s="1" t="s">
        <v>39</v>
      </c>
      <c r="B60" s="1">
        <f>B40</f>
        <v>78.510000000000005</v>
      </c>
      <c r="C60" s="1">
        <f t="shared" ref="C60:I60" si="4">C40</f>
        <v>104.81</v>
      </c>
      <c r="D60" s="1">
        <f t="shared" si="4"/>
        <v>131.72</v>
      </c>
      <c r="E60" s="1">
        <f t="shared" si="4"/>
        <v>87.24</v>
      </c>
      <c r="F60" s="1">
        <f t="shared" si="4"/>
        <v>123.37</v>
      </c>
      <c r="G60" s="1">
        <f t="shared" si="4"/>
        <v>160.97999999999999</v>
      </c>
      <c r="H60" s="1">
        <f t="shared" si="4"/>
        <v>91.9</v>
      </c>
      <c r="I60" s="1">
        <f t="shared" si="4"/>
        <v>138.24</v>
      </c>
      <c r="J60" s="1">
        <f>J40</f>
        <v>186.95</v>
      </c>
      <c r="K60" s="1">
        <f>K40</f>
        <v>101.13</v>
      </c>
      <c r="L60" s="1">
        <f>L40</f>
        <v>156.59</v>
      </c>
      <c r="M60" s="1">
        <f>M40</f>
        <v>243.83</v>
      </c>
    </row>
    <row r="61" spans="1:13" x14ac:dyDescent="0.3">
      <c r="A61" s="1" t="s">
        <v>46</v>
      </c>
      <c r="B61" s="1">
        <f>B59/B60</f>
        <v>1.1597248758119985</v>
      </c>
      <c r="C61" s="1">
        <f t="shared" ref="C61:I61" si="5">C59/C60</f>
        <v>1.1061921572369049</v>
      </c>
      <c r="D61" s="1">
        <f t="shared" si="5"/>
        <v>1.0986182812025509</v>
      </c>
      <c r="E61" s="1">
        <f t="shared" si="5"/>
        <v>1.1322787712058688</v>
      </c>
      <c r="F61" s="1">
        <f t="shared" si="5"/>
        <v>1.0876225986868768</v>
      </c>
      <c r="G61" s="1">
        <f t="shared" si="5"/>
        <v>1.0881475959746552</v>
      </c>
      <c r="H61" s="1">
        <f t="shared" si="5"/>
        <v>1.1364526659412404</v>
      </c>
      <c r="I61" s="1">
        <f t="shared" si="5"/>
        <v>1.0883246527777777</v>
      </c>
      <c r="J61" s="1">
        <f>J59/J60</f>
        <v>1.090184541321209</v>
      </c>
      <c r="K61" s="1">
        <f>K59/K60</f>
        <v>1.1708691782853753</v>
      </c>
      <c r="L61" s="1">
        <f>L59/L60</f>
        <v>1.1996934670157737</v>
      </c>
      <c r="M61" s="1">
        <f>M59/M60</f>
        <v>1.0971168437025796</v>
      </c>
    </row>
    <row r="63" spans="1:13" x14ac:dyDescent="0.3">
      <c r="A63" s="1" t="s">
        <v>47</v>
      </c>
      <c r="B63" s="1" t="s">
        <v>25</v>
      </c>
      <c r="C63" s="1" t="s">
        <v>29</v>
      </c>
      <c r="D63" s="1" t="s">
        <v>27</v>
      </c>
      <c r="E63" s="1" t="s">
        <v>30</v>
      </c>
      <c r="F63" s="1" t="s">
        <v>31</v>
      </c>
      <c r="G63" s="1" t="s">
        <v>32</v>
      </c>
      <c r="H63" s="1" t="s">
        <v>33</v>
      </c>
      <c r="I63" s="1" t="s">
        <v>34</v>
      </c>
      <c r="J63" s="1" t="s">
        <v>35</v>
      </c>
      <c r="K63" s="1" t="s">
        <v>36</v>
      </c>
      <c r="L63" s="1" t="s">
        <v>37</v>
      </c>
      <c r="M63" s="1" t="s">
        <v>38</v>
      </c>
    </row>
    <row r="64" spans="1:13" x14ac:dyDescent="0.3">
      <c r="A64" s="1" t="s">
        <v>48</v>
      </c>
      <c r="B64" s="1">
        <f>(B54/B26)/(B39/B49)</f>
        <v>1.0310206820689678</v>
      </c>
      <c r="C64" s="1">
        <f t="shared" ref="C64:M64" si="6">(C54/C26)/(C39/C49)</f>
        <v>1.0222727742736015</v>
      </c>
      <c r="D64" s="1">
        <f>(D54/D26)/(D39/D49)</f>
        <v>1.0281982060828019</v>
      </c>
      <c r="E64" s="1">
        <f t="shared" si="6"/>
        <v>1.0981316064656748</v>
      </c>
      <c r="F64" s="1">
        <f t="shared" si="6"/>
        <v>1.0809226501049847</v>
      </c>
      <c r="G64" s="1">
        <f t="shared" si="6"/>
        <v>1.0778179335675957</v>
      </c>
      <c r="H64" s="1">
        <f t="shared" si="6"/>
        <v>1.1301846006284582</v>
      </c>
      <c r="I64" s="1">
        <f t="shared" si="6"/>
        <v>1.1051103965702036</v>
      </c>
      <c r="J64" s="1">
        <f t="shared" si="6"/>
        <v>1.0952309815484462</v>
      </c>
      <c r="K64" s="1">
        <f t="shared" si="6"/>
        <v>1.1812658752786274</v>
      </c>
      <c r="L64" s="1">
        <f t="shared" si="6"/>
        <v>1.1264518080883112</v>
      </c>
      <c r="M64" s="1">
        <f t="shared" si="6"/>
        <v>1.1118818600537279</v>
      </c>
    </row>
    <row r="65" spans="1:13" x14ac:dyDescent="0.3">
      <c r="A65" s="1" t="s">
        <v>54</v>
      </c>
      <c r="B65" s="1">
        <f>B54/B69</f>
        <v>0.49578713968957866</v>
      </c>
      <c r="C65" s="1">
        <f t="shared" ref="C65:M65" si="7">C54/C69</f>
        <v>0.52495088408644397</v>
      </c>
      <c r="D65" s="1">
        <f t="shared" si="7"/>
        <v>0.53200663349917077</v>
      </c>
      <c r="E65" s="1">
        <f t="shared" si="7"/>
        <v>0.48438133874239353</v>
      </c>
      <c r="F65" s="1">
        <f t="shared" si="7"/>
        <v>0.52264808362369342</v>
      </c>
      <c r="G65" s="1">
        <f t="shared" si="7"/>
        <v>0.52798874824191278</v>
      </c>
      <c r="H65" s="1">
        <f t="shared" si="7"/>
        <v>0.48217054263565889</v>
      </c>
      <c r="I65" s="1">
        <f t="shared" si="7"/>
        <v>0.52733118971061088</v>
      </c>
      <c r="J65" s="1">
        <f t="shared" si="7"/>
        <v>0.5271375464684015</v>
      </c>
      <c r="K65" s="1">
        <f t="shared" si="7"/>
        <v>0.4849912739965096</v>
      </c>
      <c r="L65" s="1">
        <f t="shared" si="7"/>
        <v>0.54453441295546567</v>
      </c>
      <c r="M65" s="1">
        <f t="shared" si="7"/>
        <v>0.54103313840155942</v>
      </c>
    </row>
    <row r="66" spans="1:13" x14ac:dyDescent="0.3">
      <c r="A66" s="1" t="s">
        <v>49</v>
      </c>
      <c r="B66" s="1">
        <f>B55/B70</f>
        <v>0.48087021755438858</v>
      </c>
      <c r="C66" s="1">
        <f t="shared" ref="C66:M66" si="8">C55/C70</f>
        <v>0.51351351351351349</v>
      </c>
      <c r="D66" s="1">
        <f t="shared" si="8"/>
        <v>0.51741641869420618</v>
      </c>
      <c r="E66" s="1">
        <f t="shared" si="8"/>
        <v>0.44109589041095887</v>
      </c>
      <c r="F66" s="1">
        <f t="shared" si="8"/>
        <v>0.48352033660589055</v>
      </c>
      <c r="G66" s="1">
        <f t="shared" si="8"/>
        <v>0.48986821595578861</v>
      </c>
      <c r="H66" s="1">
        <f t="shared" si="8"/>
        <v>0.42662989954697655</v>
      </c>
      <c r="I66" s="1">
        <f t="shared" si="8"/>
        <v>0.4771751232702402</v>
      </c>
      <c r="J66" s="1">
        <f t="shared" si="8"/>
        <v>0.48130262506191179</v>
      </c>
      <c r="K66" s="1">
        <f t="shared" si="8"/>
        <v>0.41056910569105692</v>
      </c>
      <c r="L66" s="1">
        <f t="shared" si="8"/>
        <v>0.48340675477239359</v>
      </c>
      <c r="M66" s="1">
        <f t="shared" si="8"/>
        <v>0.48659228811900562</v>
      </c>
    </row>
    <row r="68" spans="1:13" x14ac:dyDescent="0.3">
      <c r="A68" s="1" t="s">
        <v>44</v>
      </c>
      <c r="B68" s="1" t="s">
        <v>25</v>
      </c>
      <c r="C68" s="1" t="s">
        <v>29</v>
      </c>
      <c r="D68" s="1" t="s">
        <v>27</v>
      </c>
      <c r="E68" s="1" t="s">
        <v>30</v>
      </c>
      <c r="F68" s="1" t="s">
        <v>31</v>
      </c>
      <c r="G68" s="1" t="s">
        <v>32</v>
      </c>
      <c r="H68" s="1" t="s">
        <v>33</v>
      </c>
      <c r="I68" s="1" t="s">
        <v>34</v>
      </c>
      <c r="J68" s="1" t="s">
        <v>35</v>
      </c>
      <c r="K68" s="1" t="s">
        <v>36</v>
      </c>
      <c r="L68" s="1" t="s">
        <v>37</v>
      </c>
      <c r="M68" s="1" t="s">
        <v>38</v>
      </c>
    </row>
    <row r="69" spans="1:13" x14ac:dyDescent="0.3">
      <c r="A69" s="1" t="s">
        <v>16</v>
      </c>
      <c r="B69" s="1">
        <f>B26</f>
        <v>45.1</v>
      </c>
      <c r="C69" s="1">
        <f t="shared" ref="C69:M69" si="9">C26</f>
        <v>50.9</v>
      </c>
      <c r="D69" s="1">
        <f t="shared" si="9"/>
        <v>60.3</v>
      </c>
      <c r="E69" s="1">
        <f t="shared" si="9"/>
        <v>49.3</v>
      </c>
      <c r="F69" s="1">
        <f t="shared" si="9"/>
        <v>57.4</v>
      </c>
      <c r="G69" s="1">
        <f t="shared" si="9"/>
        <v>71.099999999999994</v>
      </c>
      <c r="H69" s="1">
        <f t="shared" si="9"/>
        <v>51.6</v>
      </c>
      <c r="I69" s="1">
        <f t="shared" si="9"/>
        <v>62.2</v>
      </c>
      <c r="J69" s="1">
        <f t="shared" si="9"/>
        <v>80.7</v>
      </c>
      <c r="K69" s="1">
        <f t="shared" si="9"/>
        <v>57.3</v>
      </c>
      <c r="L69" s="1">
        <f t="shared" si="9"/>
        <v>74.099999999999994</v>
      </c>
      <c r="M69" s="1">
        <f t="shared" si="9"/>
        <v>102.6</v>
      </c>
    </row>
    <row r="70" spans="1:13" x14ac:dyDescent="0.3">
      <c r="A70" s="1" t="s">
        <v>39</v>
      </c>
      <c r="B70" s="1">
        <f>B49</f>
        <v>39.99</v>
      </c>
      <c r="C70" s="1">
        <f t="shared" ref="C70:M70" si="10">C49</f>
        <v>47.36</v>
      </c>
      <c r="D70" s="1">
        <f t="shared" si="10"/>
        <v>57.13</v>
      </c>
      <c r="E70" s="1">
        <f t="shared" si="10"/>
        <v>47.45</v>
      </c>
      <c r="F70" s="1">
        <f t="shared" si="10"/>
        <v>57.04</v>
      </c>
      <c r="G70" s="1">
        <f t="shared" si="10"/>
        <v>70.569999999999993</v>
      </c>
      <c r="H70" s="1">
        <f t="shared" si="10"/>
        <v>50.77</v>
      </c>
      <c r="I70" s="1">
        <f t="shared" si="10"/>
        <v>62.87</v>
      </c>
      <c r="J70" s="1">
        <f t="shared" si="10"/>
        <v>80.760000000000005</v>
      </c>
      <c r="K70" s="1">
        <f t="shared" si="10"/>
        <v>56.58</v>
      </c>
      <c r="L70" s="1">
        <f t="shared" si="10"/>
        <v>68.099999999999994</v>
      </c>
      <c r="M70" s="1">
        <f t="shared" si="10"/>
        <v>102.18</v>
      </c>
    </row>
    <row r="71" spans="1:13" x14ac:dyDescent="0.3">
      <c r="B71" s="1">
        <f>B69/B70</f>
        <v>1.1277819454863716</v>
      </c>
      <c r="C71" s="1">
        <f t="shared" ref="C71:M71" si="11">C69/C70</f>
        <v>1.0747466216216217</v>
      </c>
      <c r="D71" s="1">
        <f t="shared" si="11"/>
        <v>1.0554874846840538</v>
      </c>
      <c r="E71" s="1">
        <f t="shared" si="11"/>
        <v>1.0389884088514225</v>
      </c>
      <c r="F71" s="1">
        <f t="shared" si="11"/>
        <v>1.0063113604488079</v>
      </c>
      <c r="G71" s="1">
        <f t="shared" si="11"/>
        <v>1.0075102734873176</v>
      </c>
      <c r="H71" s="1">
        <f t="shared" si="11"/>
        <v>1.016348237147922</v>
      </c>
      <c r="I71" s="1">
        <f t="shared" si="11"/>
        <v>0.98934308891363143</v>
      </c>
      <c r="J71" s="1">
        <f t="shared" si="11"/>
        <v>0.99925705794947994</v>
      </c>
      <c r="K71" s="1">
        <f t="shared" si="11"/>
        <v>1.0127253446447508</v>
      </c>
      <c r="L71" s="1">
        <f t="shared" si="11"/>
        <v>1.0881057268722467</v>
      </c>
      <c r="M71" s="1">
        <f t="shared" si="11"/>
        <v>1.0041103934233704</v>
      </c>
    </row>
    <row r="73" spans="1:13" x14ac:dyDescent="0.3">
      <c r="A73" s="1" t="s">
        <v>45</v>
      </c>
      <c r="B73" s="1" t="s">
        <v>25</v>
      </c>
      <c r="C73" s="1" t="s">
        <v>29</v>
      </c>
      <c r="D73" s="1" t="s">
        <v>27</v>
      </c>
      <c r="E73" s="1" t="s">
        <v>30</v>
      </c>
      <c r="F73" s="1" t="s">
        <v>31</v>
      </c>
      <c r="G73" s="1" t="s">
        <v>32</v>
      </c>
      <c r="H73" s="1" t="s">
        <v>33</v>
      </c>
      <c r="I73" s="1" t="s">
        <v>34</v>
      </c>
      <c r="J73" s="1" t="s">
        <v>35</v>
      </c>
      <c r="K73" s="1" t="s">
        <v>36</v>
      </c>
      <c r="L73" s="1" t="s">
        <v>37</v>
      </c>
      <c r="M73" s="1" t="s">
        <v>38</v>
      </c>
    </row>
    <row r="74" spans="1:13" x14ac:dyDescent="0.3">
      <c r="A74" s="1" t="s">
        <v>16</v>
      </c>
      <c r="B74" s="1">
        <f>B27</f>
        <v>186.3</v>
      </c>
      <c r="C74" s="1">
        <f t="shared" ref="C74:M74" si="12">C27</f>
        <v>226.4</v>
      </c>
      <c r="D74" s="1">
        <f t="shared" si="12"/>
        <v>290.60000000000002</v>
      </c>
      <c r="E74" s="1">
        <f t="shared" si="12"/>
        <v>206.3</v>
      </c>
      <c r="F74" s="1">
        <f t="shared" si="12"/>
        <v>263.5</v>
      </c>
      <c r="G74" s="1">
        <f t="shared" si="12"/>
        <v>356.8</v>
      </c>
      <c r="H74" s="1">
        <f t="shared" si="12"/>
        <v>218.9</v>
      </c>
      <c r="I74" s="1">
        <f t="shared" si="12"/>
        <v>293.89999999999998</v>
      </c>
      <c r="J74" s="1">
        <f t="shared" si="12"/>
        <v>418.6</v>
      </c>
      <c r="K74" s="1">
        <f t="shared" si="12"/>
        <v>247</v>
      </c>
      <c r="L74" s="1">
        <f t="shared" si="12"/>
        <v>360.5</v>
      </c>
      <c r="M74" s="1">
        <f t="shared" si="12"/>
        <v>546.79999999999995</v>
      </c>
    </row>
    <row r="75" spans="1:13" x14ac:dyDescent="0.3">
      <c r="A75" s="1" t="s">
        <v>39</v>
      </c>
      <c r="B75" s="1">
        <f>B50</f>
        <v>162</v>
      </c>
      <c r="C75" s="1">
        <f t="shared" ref="C75:M75" si="13">C50</f>
        <v>207</v>
      </c>
      <c r="D75" s="1">
        <f t="shared" si="13"/>
        <v>270</v>
      </c>
      <c r="E75" s="1">
        <f t="shared" si="13"/>
        <v>195</v>
      </c>
      <c r="F75" s="1">
        <f t="shared" si="13"/>
        <v>257</v>
      </c>
      <c r="G75" s="1">
        <f t="shared" si="13"/>
        <v>347</v>
      </c>
      <c r="H75" s="1">
        <f t="shared" si="13"/>
        <v>211</v>
      </c>
      <c r="I75" s="1">
        <f t="shared" si="13"/>
        <v>291</v>
      </c>
      <c r="J75" s="1">
        <f t="shared" si="13"/>
        <v>411</v>
      </c>
      <c r="K75" s="1">
        <f t="shared" si="13"/>
        <v>241</v>
      </c>
      <c r="L75" s="1">
        <f t="shared" si="13"/>
        <v>329</v>
      </c>
      <c r="M75" s="1">
        <f t="shared" si="13"/>
        <v>539</v>
      </c>
    </row>
    <row r="91" spans="9:9" x14ac:dyDescent="0.3">
      <c r="I91" s="1" t="s">
        <v>50</v>
      </c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Manuel Pinazo Ojer</dc:creator>
  <cp:lastModifiedBy>José Manuel Pinazo Ojer</cp:lastModifiedBy>
  <cp:lastPrinted>2022-09-18T18:17:14Z</cp:lastPrinted>
  <dcterms:created xsi:type="dcterms:W3CDTF">2022-09-14T12:36:30Z</dcterms:created>
  <dcterms:modified xsi:type="dcterms:W3CDTF">2022-11-27T22:22:27Z</dcterms:modified>
</cp:coreProperties>
</file>