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Orden ITC-2348-2006 Anexo III" sheetId="1" r:id="rId1"/>
    <sheet name="Orden ITC-2348-2006 Anexo III N" sheetId="2" r:id="rId2"/>
  </sheets>
  <definedNames>
    <definedName name="_xlnm.Print_Area" localSheetId="1">'Orden ITC-2348-2006 Anexo III N'!$A$1:$AI$70</definedName>
    <definedName name="Ejercicio">'Orden ITC-2348-2006 Anexo III'!$J$10:$J$34</definedName>
    <definedName name="Tipo">'Orden ITC-2348-2006 Anexo III'!$I$10:$I$13</definedName>
  </definedNames>
  <calcPr fullCalcOnLoad="1"/>
</workbook>
</file>

<file path=xl/comments1.xml><?xml version="1.0" encoding="utf-8"?>
<comments xmlns="http://schemas.openxmlformats.org/spreadsheetml/2006/main">
  <authors>
    <author>GuillermoMorales</author>
  </authors>
  <commentList>
    <comment ref="A2" authorId="0">
      <text>
        <r>
          <rPr>
            <b/>
            <sz val="8"/>
            <rFont val="Tahoma"/>
            <family val="0"/>
          </rPr>
          <t>Actividades del transportista: regasificación, almacenamiento, transporte, gestión de compra-venta, otras actividades gasistas, diversificación (actividades no gasistas y exterior)
Actividades del gestor técnico del sistema: gestión técnica del sistema, y otras actividades (otras actividades gasistas y diversificación)
Actividades del distribuidor: distribución, suministro a tarifa, otras actividades gasistas, y diversificación (actividades no gasistas y exterior)
 Actividades del comercializador: comercialización, otras actividades gasistas, y diversificación (actividades no gasistas y exterior)</t>
        </r>
      </text>
    </comment>
    <comment ref="B2" authorId="0">
      <text>
        <r>
          <rPr>
            <b/>
            <sz val="8"/>
            <rFont val="Tahoma"/>
            <family val="0"/>
          </rPr>
          <t>Rellenar el nombre completo de la sociedad  gasista</t>
        </r>
      </text>
    </comment>
    <comment ref="E2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comments2.xml><?xml version="1.0" encoding="utf-8"?>
<comments xmlns="http://schemas.openxmlformats.org/spreadsheetml/2006/main">
  <authors>
    <author>GuillermoMorales</author>
  </authors>
  <commentList>
    <comment ref="A2" authorId="0">
      <text>
        <r>
          <rPr>
            <b/>
            <sz val="8"/>
            <rFont val="Tahoma"/>
            <family val="0"/>
          </rPr>
          <t>Actividades del transportista: regasificación, almacenamiento, transporte, gestión de compra-venta, otras actividades gasistas, diversificación (actividades no gasistas y exterior)
Actividades del gestor técnico del sistema: gestión técnica del sistema, y otras actividades (otras actividades gasistas y diversificación)
Actividades del distribuidor: distribución, suministro a tarifa, otras actividades gasistas, y diversificación (actividades no gasistas y exterior)
 Actividades del comercializador: comercialización, otras actividades gasistas, y diversificación (actividades no gasistas y exterior)</t>
        </r>
      </text>
    </comment>
    <comment ref="B2" authorId="0">
      <text>
        <r>
          <rPr>
            <b/>
            <sz val="8"/>
            <rFont val="Tahoma"/>
            <family val="0"/>
          </rPr>
          <t>Rellenar el nombre completo de la sociedad  gasista</t>
        </r>
      </text>
    </comment>
    <comment ref="E2" authorId="0">
      <text>
        <r>
          <rPr>
            <b/>
            <sz val="8"/>
            <rFont val="Tahoma"/>
            <family val="2"/>
          </rPr>
          <t>Rellenar con el formato establecido</t>
        </r>
      </text>
    </comment>
  </commentList>
</comments>
</file>

<file path=xl/sharedStrings.xml><?xml version="1.0" encoding="utf-8"?>
<sst xmlns="http://schemas.openxmlformats.org/spreadsheetml/2006/main" count="206" uniqueCount="163">
  <si>
    <t>ANEXO III</t>
  </si>
  <si>
    <t>Página 1/2</t>
  </si>
  <si>
    <t>CUADRO DE FINANCIACIÓN</t>
  </si>
  <si>
    <t>Período</t>
  </si>
  <si>
    <t>Diferencia</t>
  </si>
  <si>
    <t>% Variación</t>
  </si>
  <si>
    <t>(En miles de euros)</t>
  </si>
  <si>
    <t>año anterior</t>
  </si>
  <si>
    <t>actual</t>
  </si>
  <si>
    <t>Dif/anterior</t>
  </si>
  <si>
    <t>ORIGENES</t>
  </si>
  <si>
    <t>Código</t>
  </si>
  <si>
    <t>Recursos procedentes de las operaciones</t>
  </si>
  <si>
    <t>Aportaciones de accionistas</t>
  </si>
  <si>
    <t xml:space="preserve">   Ampliación de capital</t>
  </si>
  <si>
    <t xml:space="preserve">   Para compensaciones de pérdidas</t>
  </si>
  <si>
    <t>Subvenciones de capital</t>
  </si>
  <si>
    <t>Otros ingresos a distribuir</t>
  </si>
  <si>
    <t>Deudas a largo plazo</t>
  </si>
  <si>
    <t xml:space="preserve">    Empréstitos y otros pasivos análogos</t>
  </si>
  <si>
    <t xml:space="preserve">    Deudas con empresas del Grupo y asociadas</t>
  </si>
  <si>
    <t xml:space="preserve">    Deudas con entidades de crédito</t>
  </si>
  <si>
    <t xml:space="preserve">    De otras empresas</t>
  </si>
  <si>
    <t xml:space="preserve">    De proveedores de inmovilizado y otros</t>
  </si>
  <si>
    <t>Enajenación del inmovilizado</t>
  </si>
  <si>
    <t xml:space="preserve">    Inmovilizaciones inmateriales</t>
  </si>
  <si>
    <t xml:space="preserve">    Inmovilizaciones materiales</t>
  </si>
  <si>
    <t xml:space="preserve">    Inmovilizaciones financieras</t>
  </si>
  <si>
    <t xml:space="preserve">        De empresas del Grupo y asociads</t>
  </si>
  <si>
    <t xml:space="preserve">        Otras inversiones financieras</t>
  </si>
  <si>
    <t>Enajenación de acciones propias</t>
  </si>
  <si>
    <t xml:space="preserve">Cancelación anticipada </t>
  </si>
  <si>
    <t xml:space="preserve">        De empresas del Grupo y asociadas</t>
  </si>
  <si>
    <t>Traspaso a corto plazo de inmov. financiero</t>
  </si>
  <si>
    <t>Otros (explicar)</t>
  </si>
  <si>
    <t xml:space="preserve">       Renegociación de deudas  a corto plazo</t>
  </si>
  <si>
    <t xml:space="preserve">       Otras</t>
  </si>
  <si>
    <t>TOTAL ORIGENES</t>
  </si>
  <si>
    <t>DISMINUCIÓN DEL CAPITAL CIRCULANTE</t>
  </si>
  <si>
    <t>APLICACIONES</t>
  </si>
  <si>
    <t>Recursos aplicados en las operaciones</t>
  </si>
  <si>
    <t>Gastos de establecimiento y formalización de deudas</t>
  </si>
  <si>
    <t>Adquisiciones de inmovilizado</t>
  </si>
  <si>
    <t xml:space="preserve">        Empresas del Grupo  y asociadas</t>
  </si>
  <si>
    <t xml:space="preserve">        Créditos a empresas del Grupo y asociadas</t>
  </si>
  <si>
    <t>Adquisición de acciones propias</t>
  </si>
  <si>
    <t>Reducción de Capital y Reservas</t>
  </si>
  <si>
    <t>Dividendos</t>
  </si>
  <si>
    <t xml:space="preserve">Cancelación de deuda </t>
  </si>
  <si>
    <t xml:space="preserve">    De otras deudas</t>
  </si>
  <si>
    <t xml:space="preserve">    Proveedores de inmovilizado y otros</t>
  </si>
  <si>
    <t>Traspasos a corto plazo de deuda a largo plazo</t>
  </si>
  <si>
    <t>Provisiones para riesgos y gastos</t>
  </si>
  <si>
    <t>Otros (Explicar)</t>
  </si>
  <si>
    <t xml:space="preserve">       Renegociación de inversiones financieras temporales</t>
  </si>
  <si>
    <t>TOTAL APLICACIONES</t>
  </si>
  <si>
    <t>AUMENTO DEL CAPITAL CIRCULANTE</t>
  </si>
  <si>
    <t>Página 2/2</t>
  </si>
  <si>
    <t>Período año anterior</t>
  </si>
  <si>
    <t>Período actual</t>
  </si>
  <si>
    <t>VARIACIÓN DEL CAPITAL CIRCULANTE</t>
  </si>
  <si>
    <t>código</t>
  </si>
  <si>
    <t>Aumentos</t>
  </si>
  <si>
    <t>Disminuciones</t>
  </si>
  <si>
    <t>Accionistas por desembolsos exigidos</t>
  </si>
  <si>
    <t>Existencias</t>
  </si>
  <si>
    <t>Deudores</t>
  </si>
  <si>
    <t>Acreedores</t>
  </si>
  <si>
    <t>Inversiones financieras temporales</t>
  </si>
  <si>
    <t>Acciones propias</t>
  </si>
  <si>
    <t>Acciones de la sociedad dominante</t>
  </si>
  <si>
    <t>Tesorería</t>
  </si>
  <si>
    <t>Ajustes por periodificación</t>
  </si>
  <si>
    <t>TOTALES</t>
  </si>
  <si>
    <t>RECURSOS PROCEDENTES DE LAS OPERACIONES</t>
  </si>
  <si>
    <t>RESULTADO CONTABLE DEL EJERCICIO</t>
  </si>
  <si>
    <t>Mas:</t>
  </si>
  <si>
    <t xml:space="preserve">    Dotaciones a las amortizaciónes y provisiones del inmovilizado </t>
  </si>
  <si>
    <t xml:space="preserve">    Dotaciones a las provisiones para riesgos y gastos</t>
  </si>
  <si>
    <t xml:space="preserve">    Gastos derivados de intereses diferidos</t>
  </si>
  <si>
    <t xml:space="preserve">    Amortización de gastos de formalización de deuda</t>
  </si>
  <si>
    <t xml:space="preserve">    Diferencias de cambio negativas</t>
  </si>
  <si>
    <t xml:space="preserve">    Perdidas de enajenación del inmovilizado</t>
  </si>
  <si>
    <t xml:space="preserve">    Impuestos sobre sociedades diferido del ejercicio y los ajustes pertinentes</t>
  </si>
  <si>
    <t xml:space="preserve">    Otros (Explicar)</t>
  </si>
  <si>
    <t>Suma</t>
  </si>
  <si>
    <t>Menos:</t>
  </si>
  <si>
    <t xml:space="preserve">    Subvenciones de capital traspasado al resultado del ejercicio</t>
  </si>
  <si>
    <t xml:space="preserve">    Exceso de provisiones de inmovilizado</t>
  </si>
  <si>
    <t xml:space="preserve">    Exceso de provisiones para riesgos y gastos</t>
  </si>
  <si>
    <t xml:space="preserve">    Ingresos derivados de intereses diferidos</t>
  </si>
  <si>
    <t xml:space="preserve">    Diferencias de cambio positivas</t>
  </si>
  <si>
    <t xml:space="preserve">    Beneficios en la enajenación de inmovilizado</t>
  </si>
  <si>
    <t xml:space="preserve">    Impuesto sobre sociedades anticipado en el ejercicio y crédito impositivo</t>
  </si>
  <si>
    <t xml:space="preserve">   generado en el ejercicio por compensación de pérdidas y los ajustes pertinentes</t>
  </si>
  <si>
    <t>TOTAL</t>
  </si>
  <si>
    <t>01 - Transportista</t>
  </si>
  <si>
    <t>02 - Gestor técnico del sistema</t>
  </si>
  <si>
    <t>03 - Distribuidora</t>
  </si>
  <si>
    <t>04 - Comercializadora</t>
  </si>
  <si>
    <t>Página 1/1</t>
  </si>
  <si>
    <t>ESTADOS DE FLUJOS DE EFECTIVO APLICANDO NIIF</t>
  </si>
  <si>
    <t>FLUJOS DE EFECTIVO DE ACTIVIDADES DE EXPLOTACIÓN</t>
  </si>
  <si>
    <t>Transportista</t>
  </si>
  <si>
    <t xml:space="preserve">Efectivo generado por las operaciones </t>
  </si>
  <si>
    <t>Gestor técnico del sistema</t>
  </si>
  <si>
    <t xml:space="preserve">   Beneficio bruto antes de impuestos</t>
  </si>
  <si>
    <t>Distribuidora</t>
  </si>
  <si>
    <t xml:space="preserve">   Ajustes por:</t>
  </si>
  <si>
    <t xml:space="preserve">      Impuesto sobre sociedades pagado</t>
  </si>
  <si>
    <t xml:space="preserve">      Amortización de inmovilizado material</t>
  </si>
  <si>
    <t>Comercializadora</t>
  </si>
  <si>
    <t xml:space="preserve">      Amortización de activos intangibles</t>
  </si>
  <si>
    <t xml:space="preserve">      Movimientos netos en provisiones</t>
  </si>
  <si>
    <t xml:space="preserve">      Movimientos netos en prestaciones para empleados</t>
  </si>
  <si>
    <t xml:space="preserve">      Movimientos netos en provisiones de circulante</t>
  </si>
  <si>
    <t xml:space="preserve">      Resultado variaciones valor razonable instrumentos financieros derivados </t>
  </si>
  <si>
    <t xml:space="preserve">      Resultado enajenación participaciones en empresas asociadas</t>
  </si>
  <si>
    <t xml:space="preserve">      Ingresos financieros</t>
  </si>
  <si>
    <t xml:space="preserve">      Gastos financieros</t>
  </si>
  <si>
    <t xml:space="preserve">      Diferencias de cambio netas</t>
  </si>
  <si>
    <t xml:space="preserve">      Ingresos diferidos aplicados a resultados</t>
  </si>
  <si>
    <t xml:space="preserve">      Otros ajustes</t>
  </si>
  <si>
    <t xml:space="preserve">   Cambios en el fondo de maniobra</t>
  </si>
  <si>
    <t xml:space="preserve">      Existencias</t>
  </si>
  <si>
    <t xml:space="preserve">      Deudores comerciales y otras cuentas a cobrar</t>
  </si>
  <si>
    <t xml:space="preserve">      Acreedores comerciales y otras cuentas a pagar</t>
  </si>
  <si>
    <t>Intereses pagados (1)</t>
  </si>
  <si>
    <t>Dividendos cobrados (1)</t>
  </si>
  <si>
    <t>Intereses cobrados (1)</t>
  </si>
  <si>
    <t>Provisiones pagadas</t>
  </si>
  <si>
    <t>Impuestos pagados</t>
  </si>
  <si>
    <t>EFECTIVO NETO GENERADO DE ACTIVIDADES DE EXPLOTACIÓN</t>
  </si>
  <si>
    <t>FLUJOS DE EFECTIVO DE ACTIVIDADES DE INVERSIÓN</t>
  </si>
  <si>
    <t>Adquisiciones de inmovilizado material</t>
  </si>
  <si>
    <t>Adquisiciones de activos intangibles</t>
  </si>
  <si>
    <t>Inversiones en activos financieros</t>
  </si>
  <si>
    <t>Inversiones en otros activos</t>
  </si>
  <si>
    <t>Ingresos de ventas de inmovilizado material</t>
  </si>
  <si>
    <t xml:space="preserve">Ingresos de ventas de activos intangibles </t>
  </si>
  <si>
    <t>Desinversiones en activos financieros</t>
  </si>
  <si>
    <t>Desinversiones en otros activos</t>
  </si>
  <si>
    <t>Subvenciones de capital recibidas</t>
  </si>
  <si>
    <t>Ingresos diferidos recibidos</t>
  </si>
  <si>
    <t>EFECTIVO NETO UTILIZADO EN ACTIVIDADES DE INVERSIÓN</t>
  </si>
  <si>
    <t>FLUJOS DE EFECTIVO DE ACTIVIDADES FINANCIERAS</t>
  </si>
  <si>
    <t>Cobro/(pago) por ampliación/(reducción)del capital</t>
  </si>
  <si>
    <t>Deuda financiera recibida</t>
  </si>
  <si>
    <t xml:space="preserve">   con empresas del grupo y asociadas</t>
  </si>
  <si>
    <t xml:space="preserve">   con terceros</t>
  </si>
  <si>
    <t>Deuda financiera cancelada</t>
  </si>
  <si>
    <t>Otros pasivos</t>
  </si>
  <si>
    <t>Pago en efectivo por arrendamientos financieros</t>
  </si>
  <si>
    <t>Dividendos pagados a accionistas de la sociedad</t>
  </si>
  <si>
    <t>EFECTIVO NETO RECIBIDO POR ACTIVIDADES DE FINANCIACIÓN</t>
  </si>
  <si>
    <t>EFECTO DE TIPOS DE CAMBIO SOBRE EFECTIVO Y OTROS MEDIOS LÍQUIDOS EQUIVALENTES</t>
  </si>
  <si>
    <t>AUMENTO/(DISMINUCIÓN ) NETO DE EFECTIVO Y OTROS MEDIOS LÍQUIDOS EQUIVALENTES</t>
  </si>
  <si>
    <t xml:space="preserve">Efectivo y otros medios líquidos equivalentes al efectivo al principio del ejercicio </t>
  </si>
  <si>
    <t>EFECTIVO Y OTROS MEDIOS LÍQUIDOS EQUIVALENTES AL FINAL DEL PERÍODO</t>
  </si>
  <si>
    <t>(1) Los intereses y dividendos cobrados pueden incluirse alternativamente dentro de las actividades de inversión, mientras que los intereses pagados pueden considerarse como actividad de financiación</t>
  </si>
  <si>
    <t>AGENTE:</t>
  </si>
  <si>
    <t>Ejercicio aaaa</t>
  </si>
  <si>
    <t xml:space="preserve">    EMPRESA: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</si>
</sst>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_ ;[Red]\-#,##0.00\ "/>
    <numFmt numFmtId="173" formatCode="#,##0.00_ ;\-#,##0.00\ "/>
    <numFmt numFmtId="174" formatCode="#,##0;[Red]#,##0"/>
    <numFmt numFmtId="175" formatCode="0.00%;[Red]\-0.00%"/>
  </numFmts>
  <fonts count="1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" borderId="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3" fontId="4" fillId="2" borderId="0" xfId="0" applyNumberFormat="1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/>
      <protection/>
    </xf>
    <xf numFmtId="3" fontId="5" fillId="4" borderId="2" xfId="0" applyNumberFormat="1" applyFont="1" applyFill="1" applyBorder="1" applyAlignment="1" applyProtection="1">
      <alignment horizontal="center"/>
      <protection/>
    </xf>
    <xf numFmtId="3" fontId="5" fillId="4" borderId="3" xfId="0" applyNumberFormat="1" applyFont="1" applyFill="1" applyBorder="1" applyAlignment="1" applyProtection="1">
      <alignment horizontal="center"/>
      <protection/>
    </xf>
    <xf numFmtId="3" fontId="5" fillId="4" borderId="4" xfId="0" applyNumberFormat="1" applyFont="1" applyFill="1" applyBorder="1" applyAlignment="1" applyProtection="1">
      <alignment horizontal="center"/>
      <protection/>
    </xf>
    <xf numFmtId="0" fontId="5" fillId="4" borderId="5" xfId="0" applyFont="1" applyFill="1" applyBorder="1" applyAlignment="1" applyProtection="1">
      <alignment/>
      <protection/>
    </xf>
    <xf numFmtId="3" fontId="5" fillId="4" borderId="6" xfId="0" applyNumberFormat="1" applyFont="1" applyFill="1" applyBorder="1" applyAlignment="1" applyProtection="1">
      <alignment horizontal="center"/>
      <protection/>
    </xf>
    <xf numFmtId="3" fontId="5" fillId="4" borderId="7" xfId="0" applyNumberFormat="1" applyFont="1" applyFill="1" applyBorder="1" applyAlignment="1" applyProtection="1">
      <alignment horizontal="center"/>
      <protection/>
    </xf>
    <xf numFmtId="3" fontId="5" fillId="4" borderId="8" xfId="0" applyNumberFormat="1" applyFont="1" applyFill="1" applyBorder="1" applyAlignment="1" applyProtection="1">
      <alignment horizontal="center"/>
      <protection/>
    </xf>
    <xf numFmtId="0" fontId="5" fillId="4" borderId="9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3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173" fontId="4" fillId="5" borderId="10" xfId="0" applyNumberFormat="1" applyFont="1" applyFill="1" applyBorder="1" applyAlignment="1" applyProtection="1">
      <alignment/>
      <protection/>
    </xf>
    <xf numFmtId="10" fontId="4" fillId="5" borderId="10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172" fontId="4" fillId="6" borderId="12" xfId="0" applyNumberFormat="1" applyFont="1" applyFill="1" applyBorder="1" applyAlignment="1" applyProtection="1">
      <alignment/>
      <protection/>
    </xf>
    <xf numFmtId="173" fontId="4" fillId="5" borderId="12" xfId="0" applyNumberFormat="1" applyFont="1" applyFill="1" applyBorder="1" applyAlignment="1" applyProtection="1">
      <alignment/>
      <protection/>
    </xf>
    <xf numFmtId="10" fontId="4" fillId="5" borderId="12" xfId="0" applyNumberFormat="1" applyFont="1" applyFill="1" applyBorder="1" applyAlignment="1" applyProtection="1">
      <alignment/>
      <protection/>
    </xf>
    <xf numFmtId="173" fontId="4" fillId="5" borderId="13" xfId="0" applyNumberFormat="1" applyFont="1" applyFill="1" applyBorder="1" applyAlignment="1" applyProtection="1">
      <alignment/>
      <protection/>
    </xf>
    <xf numFmtId="10" fontId="4" fillId="5" borderId="13" xfId="0" applyNumberFormat="1" applyFont="1" applyFill="1" applyBorder="1" applyAlignment="1" applyProtection="1">
      <alignment/>
      <protection/>
    </xf>
    <xf numFmtId="172" fontId="5" fillId="5" borderId="14" xfId="0" applyNumberFormat="1" applyFont="1" applyFill="1" applyBorder="1" applyAlignment="1" applyProtection="1">
      <alignment/>
      <protection/>
    </xf>
    <xf numFmtId="173" fontId="5" fillId="5" borderId="14" xfId="0" applyNumberFormat="1" applyFont="1" applyFill="1" applyBorder="1" applyAlignment="1" applyProtection="1">
      <alignment/>
      <protection/>
    </xf>
    <xf numFmtId="10" fontId="5" fillId="5" borderId="13" xfId="0" applyNumberFormat="1" applyFont="1" applyFill="1" applyBorder="1" applyAlignment="1" applyProtection="1">
      <alignment/>
      <protection/>
    </xf>
    <xf numFmtId="174" fontId="4" fillId="2" borderId="0" xfId="0" applyNumberFormat="1" applyFont="1" applyFill="1" applyAlignment="1" applyProtection="1">
      <alignment/>
      <protection/>
    </xf>
    <xf numFmtId="172" fontId="7" fillId="5" borderId="14" xfId="0" applyNumberFormat="1" applyFont="1" applyFill="1" applyBorder="1" applyAlignment="1" applyProtection="1">
      <alignment/>
      <protection/>
    </xf>
    <xf numFmtId="10" fontId="7" fillId="5" borderId="14" xfId="0" applyNumberFormat="1" applyFont="1" applyFill="1" applyBorder="1" applyAlignment="1" applyProtection="1">
      <alignment/>
      <protection/>
    </xf>
    <xf numFmtId="174" fontId="4" fillId="2" borderId="0" xfId="0" applyNumberFormat="1" applyFont="1" applyFill="1" applyBorder="1" applyAlignment="1" applyProtection="1">
      <alignment/>
      <protection/>
    </xf>
    <xf numFmtId="10" fontId="5" fillId="5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4" fontId="4" fillId="2" borderId="15" xfId="0" applyNumberFormat="1" applyFont="1" applyFill="1" applyBorder="1" applyAlignment="1" applyProtection="1">
      <alignment/>
      <protection/>
    </xf>
    <xf numFmtId="10" fontId="4" fillId="2" borderId="15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175" fontId="4" fillId="2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5" fillId="4" borderId="16" xfId="0" applyNumberFormat="1" applyFont="1" applyFill="1" applyBorder="1" applyAlignment="1" applyProtection="1">
      <alignment horizontal="centerContinuous"/>
      <protection/>
    </xf>
    <xf numFmtId="3" fontId="4" fillId="4" borderId="17" xfId="0" applyNumberFormat="1" applyFont="1" applyFill="1" applyBorder="1" applyAlignment="1" applyProtection="1">
      <alignment horizontal="centerContinuous"/>
      <protection/>
    </xf>
    <xf numFmtId="3" fontId="5" fillId="4" borderId="18" xfId="0" applyNumberFormat="1" applyFont="1" applyFill="1" applyBorder="1" applyAlignment="1" applyProtection="1">
      <alignment horizontal="centerContinuous"/>
      <protection/>
    </xf>
    <xf numFmtId="0" fontId="4" fillId="4" borderId="19" xfId="0" applyFont="1" applyFill="1" applyBorder="1" applyAlignment="1" applyProtection="1">
      <alignment horizontal="centerContinuous"/>
      <protection/>
    </xf>
    <xf numFmtId="3" fontId="5" fillId="4" borderId="20" xfId="0" applyNumberFormat="1" applyFont="1" applyFill="1" applyBorder="1" applyAlignment="1" applyProtection="1">
      <alignment horizontal="center"/>
      <protection/>
    </xf>
    <xf numFmtId="3" fontId="5" fillId="4" borderId="21" xfId="0" applyNumberFormat="1" applyFont="1" applyFill="1" applyBorder="1" applyAlignment="1" applyProtection="1">
      <alignment horizontal="center"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2" fontId="5" fillId="5" borderId="13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3" fontId="5" fillId="5" borderId="10" xfId="0" applyNumberFormat="1" applyFont="1" applyFill="1" applyBorder="1" applyAlignment="1" applyProtection="1">
      <alignment horizontal="center"/>
      <protection/>
    </xf>
    <xf numFmtId="3" fontId="5" fillId="5" borderId="23" xfId="0" applyNumberFormat="1" applyFont="1" applyFill="1" applyBorder="1" applyAlignment="1" applyProtection="1">
      <alignment horizontal="center"/>
      <protection/>
    </xf>
    <xf numFmtId="3" fontId="5" fillId="5" borderId="24" xfId="0" applyNumberFormat="1" applyFont="1" applyFill="1" applyBorder="1" applyAlignment="1" applyProtection="1">
      <alignment horizontal="center"/>
      <protection/>
    </xf>
    <xf numFmtId="0" fontId="5" fillId="5" borderId="10" xfId="0" applyFont="1" applyFill="1" applyBorder="1" applyAlignment="1" applyProtection="1">
      <alignment/>
      <protection/>
    </xf>
    <xf numFmtId="3" fontId="5" fillId="5" borderId="13" xfId="0" applyNumberFormat="1" applyFont="1" applyFill="1" applyBorder="1" applyAlignment="1" applyProtection="1">
      <alignment horizontal="center"/>
      <protection/>
    </xf>
    <xf numFmtId="3" fontId="5" fillId="5" borderId="25" xfId="0" applyNumberFormat="1" applyFont="1" applyFill="1" applyBorder="1" applyAlignment="1" applyProtection="1">
      <alignment horizontal="center"/>
      <protection/>
    </xf>
    <xf numFmtId="3" fontId="5" fillId="5" borderId="26" xfId="0" applyNumberFormat="1" applyFont="1" applyFill="1" applyBorder="1" applyAlignment="1" applyProtection="1">
      <alignment horizontal="center"/>
      <protection/>
    </xf>
    <xf numFmtId="0" fontId="5" fillId="5" borderId="13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3" fontId="12" fillId="2" borderId="0" xfId="0" applyNumberFormat="1" applyFont="1" applyFill="1" applyBorder="1" applyAlignment="1" applyProtection="1">
      <alignment horizontal="center" wrapText="1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5" fontId="5" fillId="2" borderId="0" xfId="0" applyNumberFormat="1" applyFont="1" applyFill="1" applyBorder="1" applyAlignment="1" applyProtection="1">
      <alignment horizontal="center"/>
      <protection/>
    </xf>
    <xf numFmtId="172" fontId="4" fillId="2" borderId="10" xfId="0" applyNumberFormat="1" applyFont="1" applyFill="1" applyBorder="1" applyAlignment="1" applyProtection="1">
      <alignment/>
      <protection/>
    </xf>
    <xf numFmtId="10" fontId="5" fillId="5" borderId="14" xfId="0" applyNumberFormat="1" applyFont="1" applyFill="1" applyBorder="1" applyAlignment="1" applyProtection="1">
      <alignment/>
      <protection/>
    </xf>
    <xf numFmtId="172" fontId="4" fillId="2" borderId="12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vertical="center"/>
      <protection/>
    </xf>
    <xf numFmtId="0" fontId="2" fillId="3" borderId="27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3" borderId="28" xfId="0" applyNumberFormat="1" applyFont="1" applyFill="1" applyBorder="1" applyAlignment="1" applyProtection="1">
      <alignment vertical="center"/>
      <protection/>
    </xf>
    <xf numFmtId="14" fontId="2" fillId="3" borderId="27" xfId="0" applyNumberFormat="1" applyFont="1" applyFill="1" applyBorder="1" applyAlignment="1" applyProtection="1">
      <alignment horizontal="center" vertical="center"/>
      <protection/>
    </xf>
    <xf numFmtId="0" fontId="9" fillId="5" borderId="11" xfId="0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/>
      <protection/>
    </xf>
    <xf numFmtId="172" fontId="4" fillId="7" borderId="12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73" fontId="4" fillId="5" borderId="14" xfId="0" applyNumberFormat="1" applyFont="1" applyFill="1" applyBorder="1" applyAlignment="1" applyProtection="1">
      <alignment/>
      <protection/>
    </xf>
    <xf numFmtId="10" fontId="4" fillId="5" borderId="14" xfId="0" applyNumberFormat="1" applyFont="1" applyFill="1" applyBorder="1" applyAlignment="1" applyProtection="1">
      <alignment/>
      <protection/>
    </xf>
    <xf numFmtId="3" fontId="4" fillId="2" borderId="29" xfId="0" applyNumberFormat="1" applyFont="1" applyFill="1" applyBorder="1" applyAlignment="1" applyProtection="1">
      <alignment/>
      <protection/>
    </xf>
    <xf numFmtId="174" fontId="4" fillId="2" borderId="29" xfId="0" applyNumberFormat="1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3" fontId="4" fillId="7" borderId="0" xfId="0" applyNumberFormat="1" applyFon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 quotePrefix="1">
      <alignment horizontal="left"/>
      <protection/>
    </xf>
    <xf numFmtId="0" fontId="2" fillId="5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" fontId="0" fillId="5" borderId="0" xfId="0" applyNumberFormat="1" applyFont="1" applyFill="1" applyAlignment="1" applyProtection="1">
      <alignment/>
      <protection/>
    </xf>
    <xf numFmtId="3" fontId="2" fillId="5" borderId="14" xfId="0" applyNumberFormat="1" applyFont="1" applyFill="1" applyBorder="1" applyAlignment="1" applyProtection="1">
      <alignment/>
      <protection/>
    </xf>
    <xf numFmtId="3" fontId="0" fillId="5" borderId="10" xfId="0" applyNumberFormat="1" applyFont="1" applyFill="1" applyBorder="1" applyAlignment="1" applyProtection="1">
      <alignment/>
      <protection/>
    </xf>
    <xf numFmtId="3" fontId="0" fillId="5" borderId="12" xfId="0" applyNumberFormat="1" applyFont="1" applyFill="1" applyBorder="1" applyAlignment="1" applyProtection="1">
      <alignment/>
      <protection/>
    </xf>
    <xf numFmtId="0" fontId="7" fillId="2" borderId="15" xfId="0" applyFont="1" applyFill="1" applyBorder="1" applyAlignment="1" applyProtection="1">
      <alignment/>
      <protection/>
    </xf>
    <xf numFmtId="0" fontId="8" fillId="2" borderId="15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3" fontId="2" fillId="5" borderId="30" xfId="0" applyNumberFormat="1" applyFont="1" applyFill="1" applyBorder="1" applyAlignment="1" applyProtection="1">
      <alignment horizontal="center"/>
      <protection/>
    </xf>
    <xf numFmtId="172" fontId="9" fillId="2" borderId="12" xfId="0" applyNumberFormat="1" applyFont="1" applyFill="1" applyBorder="1" applyAlignment="1" applyProtection="1">
      <alignment/>
      <protection/>
    </xf>
    <xf numFmtId="172" fontId="4" fillId="2" borderId="13" xfId="0" applyNumberFormat="1" applyFont="1" applyFill="1" applyBorder="1" applyAlignment="1" applyProtection="1">
      <alignment/>
      <protection/>
    </xf>
    <xf numFmtId="3" fontId="2" fillId="5" borderId="10" xfId="0" applyNumberFormat="1" applyFont="1" applyFill="1" applyBorder="1" applyAlignment="1" applyProtection="1">
      <alignment/>
      <protection/>
    </xf>
    <xf numFmtId="0" fontId="8" fillId="5" borderId="31" xfId="0" applyFont="1" applyFill="1" applyBorder="1" applyAlignment="1" applyProtection="1">
      <alignment/>
      <protection/>
    </xf>
    <xf numFmtId="3" fontId="0" fillId="5" borderId="15" xfId="0" applyNumberFormat="1" applyFont="1" applyFill="1" applyBorder="1" applyAlignment="1" applyProtection="1">
      <alignment/>
      <protection/>
    </xf>
    <xf numFmtId="172" fontId="5" fillId="0" borderId="14" xfId="0" applyNumberFormat="1" applyFont="1" applyFill="1" applyBorder="1" applyAlignment="1" applyProtection="1">
      <alignment/>
      <protection/>
    </xf>
    <xf numFmtId="172" fontId="5" fillId="7" borderId="14" xfId="0" applyNumberFormat="1" applyFont="1" applyFill="1" applyBorder="1" applyAlignment="1" applyProtection="1">
      <alignment/>
      <protection/>
    </xf>
    <xf numFmtId="172" fontId="4" fillId="7" borderId="14" xfId="0" applyNumberFormat="1" applyFont="1" applyFill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0" fontId="3" fillId="2" borderId="33" xfId="0" applyFont="1" applyFill="1" applyBorder="1" applyAlignment="1" applyProtection="1">
      <alignment horizontal="left"/>
      <protection/>
    </xf>
    <xf numFmtId="0" fontId="4" fillId="4" borderId="34" xfId="0" applyFont="1" applyFill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6" fillId="4" borderId="36" xfId="0" applyFont="1" applyFill="1" applyBorder="1" applyAlignment="1" applyProtection="1">
      <alignment horizontal="center"/>
      <protection/>
    </xf>
    <xf numFmtId="0" fontId="0" fillId="0" borderId="37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4" borderId="38" xfId="0" applyFont="1" applyFill="1" applyBorder="1" applyAlignment="1" applyProtection="1">
      <alignment horizontal="center"/>
      <protection/>
    </xf>
    <xf numFmtId="0" fontId="5" fillId="2" borderId="39" xfId="0" applyFont="1" applyFill="1" applyBorder="1" applyAlignment="1" applyProtection="1">
      <alignment/>
      <protection/>
    </xf>
    <xf numFmtId="0" fontId="7" fillId="5" borderId="40" xfId="0" applyFont="1" applyFill="1" applyBorder="1" applyAlignment="1" applyProtection="1">
      <alignment/>
      <protection/>
    </xf>
    <xf numFmtId="0" fontId="8" fillId="0" borderId="41" xfId="0" applyFont="1" applyBorder="1" applyAlignment="1" applyProtection="1">
      <alignment/>
      <protection/>
    </xf>
    <xf numFmtId="0" fontId="9" fillId="5" borderId="24" xfId="0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9" fillId="5" borderId="11" xfId="0" applyFont="1" applyFill="1" applyBorder="1" applyAlignment="1" applyProtection="1">
      <alignment/>
      <protection/>
    </xf>
    <xf numFmtId="0" fontId="8" fillId="0" borderId="31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2" borderId="29" xfId="0" applyFont="1" applyFill="1" applyBorder="1" applyAlignment="1" applyProtection="1">
      <alignment/>
      <protection/>
    </xf>
    <xf numFmtId="0" fontId="0" fillId="0" borderId="42" xfId="0" applyFont="1" applyBorder="1" applyAlignment="1" applyProtection="1">
      <alignment vertical="center" wrapText="1"/>
      <protection/>
    </xf>
    <xf numFmtId="0" fontId="0" fillId="0" borderId="42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4" fillId="2" borderId="43" xfId="0" applyFont="1" applyFill="1" applyBorder="1" applyAlignment="1" applyProtection="1">
      <alignment/>
      <protection/>
    </xf>
    <xf numFmtId="0" fontId="5" fillId="2" borderId="42" xfId="0" applyFont="1" applyFill="1" applyBorder="1" applyAlignment="1" applyProtection="1">
      <alignment/>
      <protection/>
    </xf>
    <xf numFmtId="0" fontId="4" fillId="2" borderId="4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5" borderId="40" xfId="0" applyFont="1" applyFill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4" fillId="5" borderId="24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4" fillId="5" borderId="11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4" fillId="5" borderId="26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4" fillId="2" borderId="29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15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0" fontId="5" fillId="5" borderId="10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horizontal="right"/>
      <protection/>
    </xf>
    <xf numFmtId="0" fontId="11" fillId="2" borderId="44" xfId="0" applyFont="1" applyFill="1" applyBorder="1" applyAlignment="1" applyProtection="1">
      <alignment/>
      <protection/>
    </xf>
    <xf numFmtId="0" fontId="7" fillId="5" borderId="24" xfId="0" applyFont="1" applyFill="1" applyBorder="1" applyAlignment="1" applyProtection="1">
      <alignment/>
      <protection/>
    </xf>
    <xf numFmtId="3" fontId="2" fillId="5" borderId="10" xfId="0" applyNumberFormat="1" applyFont="1" applyFill="1" applyBorder="1" applyAlignment="1" applyProtection="1">
      <alignment horizontal="right" vertical="center" wrapText="1"/>
      <protection/>
    </xf>
    <xf numFmtId="3" fontId="2" fillId="5" borderId="13" xfId="0" applyNumberFormat="1" applyFont="1" applyFill="1" applyBorder="1" applyAlignment="1" applyProtection="1">
      <alignment horizontal="right" vertical="center" wrapText="1"/>
      <protection/>
    </xf>
    <xf numFmtId="172" fontId="5" fillId="5" borderId="10" xfId="0" applyNumberFormat="1" applyFont="1" applyFill="1" applyBorder="1" applyAlignment="1" applyProtection="1">
      <alignment horizontal="right"/>
      <protection/>
    </xf>
    <xf numFmtId="172" fontId="2" fillId="5" borderId="13" xfId="0" applyNumberFormat="1" applyFont="1" applyFill="1" applyBorder="1" applyAlignment="1" applyProtection="1">
      <alignment horizontal="right"/>
      <protection/>
    </xf>
    <xf numFmtId="173" fontId="5" fillId="5" borderId="10" xfId="0" applyNumberFormat="1" applyFont="1" applyFill="1" applyBorder="1" applyAlignment="1" applyProtection="1">
      <alignment horizontal="right"/>
      <protection/>
    </xf>
    <xf numFmtId="173" fontId="2" fillId="0" borderId="13" xfId="0" applyNumberFormat="1" applyFont="1" applyBorder="1" applyAlignment="1" applyProtection="1">
      <alignment horizontal="right"/>
      <protection/>
    </xf>
    <xf numFmtId="0" fontId="13" fillId="0" borderId="41" xfId="0" applyFont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0" fontId="9" fillId="5" borderId="31" xfId="0" applyFont="1" applyFill="1" applyBorder="1" applyAlignment="1" applyProtection="1">
      <alignment/>
      <protection/>
    </xf>
    <xf numFmtId="0" fontId="9" fillId="5" borderId="26" xfId="0" applyFont="1" applyFill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7" fillId="0" borderId="40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5" borderId="31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3" fontId="5" fillId="0" borderId="40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4" fillId="7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85725</xdr:rowOff>
    </xdr:from>
    <xdr:to>
      <xdr:col>1</xdr:col>
      <xdr:colOff>2762250</xdr:colOff>
      <xdr:row>0</xdr:row>
      <xdr:rowOff>857250</xdr:rowOff>
    </xdr:to>
    <xdr:sp macro="[0]!GrabarLibroAnexoIIIHoja1">
      <xdr:nvSpPr>
        <xdr:cNvPr id="1" name="AutoShape 7"/>
        <xdr:cNvSpPr>
          <a:spLocks/>
        </xdr:cNvSpPr>
      </xdr:nvSpPr>
      <xdr:spPr>
        <a:xfrm>
          <a:off x="2886075" y="85725"/>
          <a:ext cx="1457325" cy="7715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85725</xdr:rowOff>
    </xdr:from>
    <xdr:to>
      <xdr:col>1</xdr:col>
      <xdr:colOff>2762250</xdr:colOff>
      <xdr:row>0</xdr:row>
      <xdr:rowOff>857250</xdr:rowOff>
    </xdr:to>
    <xdr:sp macro="[0]!GrabarLibroAnexoIIIHoja2">
      <xdr:nvSpPr>
        <xdr:cNvPr id="1" name="AutoShape 9"/>
        <xdr:cNvSpPr>
          <a:spLocks/>
        </xdr:cNvSpPr>
      </xdr:nvSpPr>
      <xdr:spPr>
        <a:xfrm>
          <a:off x="2886075" y="85725"/>
          <a:ext cx="1457325" cy="771525"/>
        </a:xfrm>
        <a:prstGeom prst="rightArrow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GRABAR ANEXO NIIF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H591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3" customWidth="1"/>
    <col min="2" max="2" width="64.8515625" style="3" customWidth="1"/>
    <col min="3" max="3" width="12.8515625" style="3" hidden="1" customWidth="1"/>
    <col min="4" max="4" width="19.421875" style="81" customWidth="1"/>
    <col min="5" max="6" width="16.28125" style="81" customWidth="1"/>
    <col min="7" max="7" width="16.28125" style="3" customWidth="1"/>
    <col min="8" max="8" width="20.8515625" style="3" customWidth="1"/>
    <col min="9" max="10" width="25.140625" style="3" hidden="1" customWidth="1"/>
    <col min="11" max="11" width="0" style="3" hidden="1" customWidth="1"/>
    <col min="12" max="16384" width="11.421875" style="3" customWidth="1"/>
  </cols>
  <sheetData>
    <row r="1" spans="1:10" ht="77.25" customHeight="1" thickBot="1">
      <c r="A1" s="1"/>
      <c r="B1" s="1"/>
      <c r="D1" s="2"/>
      <c r="E1" s="2"/>
      <c r="F1" s="2"/>
      <c r="G1" s="1"/>
      <c r="H1" s="1"/>
      <c r="J1" s="1"/>
    </row>
    <row r="2" spans="1:35" ht="21" customHeight="1" thickBot="1">
      <c r="A2" s="83" t="s">
        <v>160</v>
      </c>
      <c r="B2" s="84" t="s">
        <v>162</v>
      </c>
      <c r="D2" s="88" t="str">
        <f>IF(E2="Ejercicio aaaa","Ejercicio aaaa-1","Ejercicio "&amp;RIGHT(E2,4)-1)</f>
        <v>Ejercicio aaaa-1</v>
      </c>
      <c r="E2" s="84" t="s">
        <v>161</v>
      </c>
      <c r="F2" s="2"/>
      <c r="G2" s="100" t="s">
        <v>0</v>
      </c>
      <c r="H2" s="10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1" customHeight="1">
      <c r="A3" s="123"/>
      <c r="B3" s="123"/>
      <c r="D3" s="2"/>
      <c r="E3" s="2"/>
      <c r="F3" s="2"/>
      <c r="H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4:9" ht="21" customHeight="1">
      <c r="D4" s="3"/>
      <c r="E4" s="3"/>
      <c r="F4" s="3"/>
      <c r="I4" s="5"/>
    </row>
    <row r="5" spans="4:9" ht="16.5" customHeight="1" thickBot="1">
      <c r="D5" s="3"/>
      <c r="E5" s="3"/>
      <c r="F5" s="3"/>
      <c r="G5" s="7" t="s">
        <v>1</v>
      </c>
      <c r="I5" s="5"/>
    </row>
    <row r="6" spans="1:35" ht="18.75" customHeight="1" thickBot="1" thickTop="1">
      <c r="A6" s="124"/>
      <c r="B6" s="125"/>
      <c r="D6" s="8"/>
      <c r="E6" s="8"/>
      <c r="F6" s="8"/>
      <c r="G6" s="9"/>
      <c r="H6" s="10"/>
      <c r="I6" s="5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 thickTop="1">
      <c r="A7" s="126" t="s">
        <v>2</v>
      </c>
      <c r="B7" s="127"/>
      <c r="D7" s="11" t="s">
        <v>3</v>
      </c>
      <c r="E7" s="12" t="s">
        <v>3</v>
      </c>
      <c r="F7" s="13" t="s">
        <v>4</v>
      </c>
      <c r="G7" s="14" t="s">
        <v>5</v>
      </c>
      <c r="H7" s="128"/>
      <c r="I7" s="128"/>
      <c r="J7" s="12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8.75" customHeight="1" thickBot="1">
      <c r="A8" s="130" t="s">
        <v>6</v>
      </c>
      <c r="B8" s="122"/>
      <c r="D8" s="15" t="s">
        <v>7</v>
      </c>
      <c r="E8" s="16" t="s">
        <v>8</v>
      </c>
      <c r="F8" s="17"/>
      <c r="G8" s="18" t="s">
        <v>9</v>
      </c>
      <c r="H8" s="19"/>
      <c r="I8" s="85"/>
      <c r="J8" s="1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8.75" customHeight="1" thickTop="1">
      <c r="A9" s="131"/>
      <c r="B9" s="131"/>
      <c r="D9" s="20"/>
      <c r="E9" s="20"/>
      <c r="F9" s="21"/>
      <c r="G9" s="22"/>
      <c r="H9" s="23"/>
      <c r="I9" s="5"/>
      <c r="J9" s="2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8.75" customHeight="1">
      <c r="A10" s="132" t="s">
        <v>10</v>
      </c>
      <c r="B10" s="133"/>
      <c r="C10" s="102" t="s">
        <v>11</v>
      </c>
      <c r="D10" s="24"/>
      <c r="E10" s="24"/>
      <c r="F10" s="24"/>
      <c r="G10" s="25"/>
      <c r="H10" s="23"/>
      <c r="I10" s="103" t="s">
        <v>96</v>
      </c>
      <c r="J10" s="23" t="str">
        <f aca="true" t="shared" si="0" ref="J10:J38">"Ejercicio "&amp;K10</f>
        <v>Ejercicio 2006</v>
      </c>
      <c r="K10" s="5">
        <v>2006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8.75" customHeight="1">
      <c r="A11" s="134" t="s">
        <v>12</v>
      </c>
      <c r="B11" s="135"/>
      <c r="C11" s="104">
        <v>4000000</v>
      </c>
      <c r="D11" s="75"/>
      <c r="E11" s="75"/>
      <c r="F11" s="26">
        <f>E11-D11</f>
        <v>0</v>
      </c>
      <c r="G11" s="27">
        <f>IF(D11=0,0,+F11/D11)</f>
        <v>0</v>
      </c>
      <c r="H11" s="28"/>
      <c r="I11" s="103" t="s">
        <v>97</v>
      </c>
      <c r="J11" s="23" t="str">
        <f t="shared" si="0"/>
        <v>Ejercicio 2007</v>
      </c>
      <c r="K11" s="5">
        <f>K10+1</f>
        <v>2007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8.75" customHeight="1">
      <c r="A12" s="136" t="s">
        <v>13</v>
      </c>
      <c r="B12" s="137"/>
      <c r="C12" s="104">
        <f>C11+10000</f>
        <v>4010000</v>
      </c>
      <c r="D12" s="29">
        <f>SUM(D13:D14)</f>
        <v>0</v>
      </c>
      <c r="E12" s="29">
        <f>SUM(E13:E14)</f>
        <v>0</v>
      </c>
      <c r="F12" s="30">
        <f aca="true" t="shared" si="1" ref="F12:F38">E12-D12</f>
        <v>0</v>
      </c>
      <c r="G12" s="31">
        <f aca="true" t="shared" si="2" ref="G12:G39">IF(D12=0,0,+F12/D12)</f>
        <v>0</v>
      </c>
      <c r="H12" s="28"/>
      <c r="I12" s="103" t="s">
        <v>98</v>
      </c>
      <c r="J12" s="23" t="str">
        <f t="shared" si="0"/>
        <v>Ejercicio 2008</v>
      </c>
      <c r="K12" s="5">
        <f aca="true" t="shared" si="3" ref="K12:K38">K11+1</f>
        <v>2008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8.75" customHeight="1">
      <c r="A13" s="136" t="s">
        <v>14</v>
      </c>
      <c r="B13" s="137"/>
      <c r="C13" s="104">
        <v>4010100</v>
      </c>
      <c r="D13" s="77"/>
      <c r="E13" s="77"/>
      <c r="F13" s="30">
        <f t="shared" si="1"/>
        <v>0</v>
      </c>
      <c r="G13" s="31">
        <f t="shared" si="2"/>
        <v>0</v>
      </c>
      <c r="H13" s="28"/>
      <c r="I13" s="103" t="s">
        <v>99</v>
      </c>
      <c r="J13" s="23" t="str">
        <f t="shared" si="0"/>
        <v>Ejercicio 2009</v>
      </c>
      <c r="K13" s="5">
        <f t="shared" si="3"/>
        <v>2009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8.75" customHeight="1">
      <c r="A14" s="136" t="s">
        <v>15</v>
      </c>
      <c r="B14" s="137"/>
      <c r="C14" s="104">
        <f>C13+100</f>
        <v>4010200</v>
      </c>
      <c r="D14" s="77"/>
      <c r="E14" s="77"/>
      <c r="F14" s="30">
        <f t="shared" si="1"/>
        <v>0</v>
      </c>
      <c r="G14" s="31">
        <f t="shared" si="2"/>
        <v>0</v>
      </c>
      <c r="H14" s="28"/>
      <c r="I14" s="5"/>
      <c r="J14" s="23" t="str">
        <f t="shared" si="0"/>
        <v>Ejercicio 2010</v>
      </c>
      <c r="K14" s="5">
        <f t="shared" si="3"/>
        <v>2010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8.75" customHeight="1">
      <c r="A15" s="136" t="s">
        <v>16</v>
      </c>
      <c r="B15" s="137"/>
      <c r="C15" s="104">
        <v>4020000</v>
      </c>
      <c r="D15" s="77"/>
      <c r="E15" s="77"/>
      <c r="F15" s="30">
        <f t="shared" si="1"/>
        <v>0</v>
      </c>
      <c r="G15" s="31">
        <f t="shared" si="2"/>
        <v>0</v>
      </c>
      <c r="H15" s="28"/>
      <c r="I15" s="5"/>
      <c r="J15" s="23" t="str">
        <f t="shared" si="0"/>
        <v>Ejercicio 2011</v>
      </c>
      <c r="K15" s="5">
        <f t="shared" si="3"/>
        <v>2011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8.75" customHeight="1">
      <c r="A16" s="136" t="s">
        <v>17</v>
      </c>
      <c r="B16" s="137"/>
      <c r="C16" s="104">
        <v>4030000</v>
      </c>
      <c r="D16" s="77"/>
      <c r="E16" s="77"/>
      <c r="F16" s="30">
        <f t="shared" si="1"/>
        <v>0</v>
      </c>
      <c r="G16" s="31">
        <f t="shared" si="2"/>
        <v>0</v>
      </c>
      <c r="H16" s="28"/>
      <c r="I16" s="5"/>
      <c r="J16" s="23" t="str">
        <f t="shared" si="0"/>
        <v>Ejercicio 2012</v>
      </c>
      <c r="K16" s="5">
        <f t="shared" si="3"/>
        <v>2012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8.75" customHeight="1">
      <c r="A17" s="136" t="s">
        <v>18</v>
      </c>
      <c r="B17" s="137"/>
      <c r="C17" s="104">
        <v>4040000</v>
      </c>
      <c r="D17" s="29">
        <f>SUM(D18:D22)</f>
        <v>0</v>
      </c>
      <c r="E17" s="29">
        <f>SUM(E18:E22)</f>
        <v>0</v>
      </c>
      <c r="F17" s="30">
        <f t="shared" si="1"/>
        <v>0</v>
      </c>
      <c r="G17" s="31">
        <f t="shared" si="2"/>
        <v>0</v>
      </c>
      <c r="H17" s="28"/>
      <c r="I17" s="5"/>
      <c r="J17" s="23" t="str">
        <f t="shared" si="0"/>
        <v>Ejercicio 2013</v>
      </c>
      <c r="K17" s="5">
        <f t="shared" si="3"/>
        <v>2013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 customHeight="1">
      <c r="A18" s="136" t="s">
        <v>19</v>
      </c>
      <c r="B18" s="137"/>
      <c r="C18" s="104">
        <v>4040100</v>
      </c>
      <c r="D18" s="77"/>
      <c r="E18" s="77"/>
      <c r="F18" s="30">
        <f t="shared" si="1"/>
        <v>0</v>
      </c>
      <c r="G18" s="31">
        <f t="shared" si="2"/>
        <v>0</v>
      </c>
      <c r="H18" s="28"/>
      <c r="I18" s="5"/>
      <c r="J18" s="23" t="str">
        <f t="shared" si="0"/>
        <v>Ejercicio 2014</v>
      </c>
      <c r="K18" s="5">
        <f t="shared" si="3"/>
        <v>2014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 customHeight="1">
      <c r="A19" s="136" t="s">
        <v>20</v>
      </c>
      <c r="B19" s="137"/>
      <c r="C19" s="104">
        <v>4040200</v>
      </c>
      <c r="D19" s="77"/>
      <c r="E19" s="77"/>
      <c r="F19" s="30">
        <f t="shared" si="1"/>
        <v>0</v>
      </c>
      <c r="G19" s="31">
        <f t="shared" si="2"/>
        <v>0</v>
      </c>
      <c r="H19" s="28"/>
      <c r="I19" s="5"/>
      <c r="J19" s="23" t="str">
        <f t="shared" si="0"/>
        <v>Ejercicio 2015</v>
      </c>
      <c r="K19" s="5">
        <f t="shared" si="3"/>
        <v>2015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 customHeight="1">
      <c r="A20" s="136" t="s">
        <v>21</v>
      </c>
      <c r="B20" s="137"/>
      <c r="C20" s="104">
        <v>4040300</v>
      </c>
      <c r="D20" s="77"/>
      <c r="E20" s="77"/>
      <c r="F20" s="30">
        <f t="shared" si="1"/>
        <v>0</v>
      </c>
      <c r="G20" s="31">
        <f t="shared" si="2"/>
        <v>0</v>
      </c>
      <c r="H20" s="28"/>
      <c r="I20" s="5"/>
      <c r="J20" s="23" t="str">
        <f t="shared" si="0"/>
        <v>Ejercicio 2016</v>
      </c>
      <c r="K20" s="5">
        <f t="shared" si="3"/>
        <v>2016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.75" customHeight="1">
      <c r="A21" s="136" t="s">
        <v>22</v>
      </c>
      <c r="B21" s="137"/>
      <c r="C21" s="104">
        <v>4040400</v>
      </c>
      <c r="D21" s="77"/>
      <c r="E21" s="77"/>
      <c r="F21" s="30">
        <f t="shared" si="1"/>
        <v>0</v>
      </c>
      <c r="G21" s="31">
        <f t="shared" si="2"/>
        <v>0</v>
      </c>
      <c r="H21" s="28"/>
      <c r="I21" s="5"/>
      <c r="J21" s="23" t="str">
        <f t="shared" si="0"/>
        <v>Ejercicio 2017</v>
      </c>
      <c r="K21" s="5">
        <f t="shared" si="3"/>
        <v>2017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.75" customHeight="1">
      <c r="A22" s="136" t="s">
        <v>23</v>
      </c>
      <c r="B22" s="137"/>
      <c r="C22" s="104">
        <v>4040500</v>
      </c>
      <c r="D22" s="77"/>
      <c r="E22" s="77"/>
      <c r="F22" s="30">
        <f t="shared" si="1"/>
        <v>0</v>
      </c>
      <c r="G22" s="31">
        <f t="shared" si="2"/>
        <v>0</v>
      </c>
      <c r="H22" s="28"/>
      <c r="I22" s="5"/>
      <c r="J22" s="23" t="str">
        <f t="shared" si="0"/>
        <v>Ejercicio 2018</v>
      </c>
      <c r="K22" s="5">
        <f t="shared" si="3"/>
        <v>2018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8.75" customHeight="1">
      <c r="A23" s="136" t="s">
        <v>24</v>
      </c>
      <c r="B23" s="137"/>
      <c r="C23" s="104">
        <v>4050000</v>
      </c>
      <c r="D23" s="29">
        <f>SUM(D24:D26)</f>
        <v>0</v>
      </c>
      <c r="E23" s="29">
        <f>SUM(E24:E26)</f>
        <v>0</v>
      </c>
      <c r="F23" s="30">
        <f t="shared" si="1"/>
        <v>0</v>
      </c>
      <c r="G23" s="31">
        <f t="shared" si="2"/>
        <v>0</v>
      </c>
      <c r="H23" s="28"/>
      <c r="I23" s="5"/>
      <c r="J23" s="23" t="str">
        <f t="shared" si="0"/>
        <v>Ejercicio 2019</v>
      </c>
      <c r="K23" s="5">
        <f t="shared" si="3"/>
        <v>2019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8.75" customHeight="1">
      <c r="A24" s="136" t="s">
        <v>25</v>
      </c>
      <c r="B24" s="137"/>
      <c r="C24" s="104">
        <v>4050100</v>
      </c>
      <c r="D24" s="77"/>
      <c r="E24" s="77"/>
      <c r="F24" s="30">
        <f t="shared" si="1"/>
        <v>0</v>
      </c>
      <c r="G24" s="31">
        <f t="shared" si="2"/>
        <v>0</v>
      </c>
      <c r="H24" s="28"/>
      <c r="I24" s="5"/>
      <c r="J24" s="23" t="str">
        <f t="shared" si="0"/>
        <v>Ejercicio 2020</v>
      </c>
      <c r="K24" s="5">
        <f t="shared" si="3"/>
        <v>2020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8.75" customHeight="1">
      <c r="A25" s="136" t="s">
        <v>26</v>
      </c>
      <c r="B25" s="137"/>
      <c r="C25" s="104">
        <v>4050200</v>
      </c>
      <c r="D25" s="77"/>
      <c r="E25" s="77"/>
      <c r="F25" s="30">
        <f t="shared" si="1"/>
        <v>0</v>
      </c>
      <c r="G25" s="31">
        <f t="shared" si="2"/>
        <v>0</v>
      </c>
      <c r="H25" s="28"/>
      <c r="I25" s="5"/>
      <c r="J25" s="23" t="str">
        <f t="shared" si="0"/>
        <v>Ejercicio 2021</v>
      </c>
      <c r="K25" s="5">
        <f t="shared" si="3"/>
        <v>2021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8.75" customHeight="1">
      <c r="A26" s="136" t="s">
        <v>27</v>
      </c>
      <c r="B26" s="137"/>
      <c r="C26" s="104">
        <v>4050300</v>
      </c>
      <c r="D26" s="29">
        <f>SUM(D27:D28)</f>
        <v>0</v>
      </c>
      <c r="E26" s="29">
        <f>SUM(E27:E28)</f>
        <v>0</v>
      </c>
      <c r="F26" s="30">
        <f t="shared" si="1"/>
        <v>0</v>
      </c>
      <c r="G26" s="31">
        <f t="shared" si="2"/>
        <v>0</v>
      </c>
      <c r="H26" s="28"/>
      <c r="I26" s="5"/>
      <c r="J26" s="23" t="str">
        <f t="shared" si="0"/>
        <v>Ejercicio 2022</v>
      </c>
      <c r="K26" s="5">
        <f t="shared" si="3"/>
        <v>2022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8.75" customHeight="1">
      <c r="A27" s="136" t="s">
        <v>28</v>
      </c>
      <c r="B27" s="137"/>
      <c r="C27" s="104">
        <v>4050310</v>
      </c>
      <c r="D27" s="77"/>
      <c r="E27" s="77"/>
      <c r="F27" s="30">
        <f t="shared" si="1"/>
        <v>0</v>
      </c>
      <c r="G27" s="31">
        <f t="shared" si="2"/>
        <v>0</v>
      </c>
      <c r="H27" s="28"/>
      <c r="I27" s="5"/>
      <c r="J27" s="23" t="str">
        <f t="shared" si="0"/>
        <v>Ejercicio 2023</v>
      </c>
      <c r="K27" s="5">
        <f t="shared" si="3"/>
        <v>2023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8.75" customHeight="1">
      <c r="A28" s="136" t="s">
        <v>29</v>
      </c>
      <c r="B28" s="137"/>
      <c r="C28" s="104">
        <v>4050320</v>
      </c>
      <c r="D28" s="77"/>
      <c r="E28" s="77"/>
      <c r="F28" s="30">
        <f t="shared" si="1"/>
        <v>0</v>
      </c>
      <c r="G28" s="31">
        <f t="shared" si="2"/>
        <v>0</v>
      </c>
      <c r="H28" s="28"/>
      <c r="I28" s="5"/>
      <c r="J28" s="23" t="str">
        <f t="shared" si="0"/>
        <v>Ejercicio 2024</v>
      </c>
      <c r="K28" s="5">
        <f t="shared" si="3"/>
        <v>2024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8.75" customHeight="1">
      <c r="A29" s="136" t="s">
        <v>30</v>
      </c>
      <c r="B29" s="137"/>
      <c r="C29" s="104">
        <v>4060000</v>
      </c>
      <c r="D29" s="77"/>
      <c r="E29" s="77"/>
      <c r="F29" s="30">
        <f t="shared" si="1"/>
        <v>0</v>
      </c>
      <c r="G29" s="31">
        <f t="shared" si="2"/>
        <v>0</v>
      </c>
      <c r="H29" s="28"/>
      <c r="I29" s="5"/>
      <c r="J29" s="23" t="str">
        <f t="shared" si="0"/>
        <v>Ejercicio 2025</v>
      </c>
      <c r="K29" s="5">
        <f t="shared" si="3"/>
        <v>2025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8.75" customHeight="1">
      <c r="A30" s="136" t="s">
        <v>31</v>
      </c>
      <c r="B30" s="137"/>
      <c r="C30" s="104">
        <v>4070000</v>
      </c>
      <c r="D30" s="29">
        <f>SUM(D31:D32)</f>
        <v>0</v>
      </c>
      <c r="E30" s="29">
        <f>SUM(E31:E32)</f>
        <v>0</v>
      </c>
      <c r="F30" s="30">
        <f t="shared" si="1"/>
        <v>0</v>
      </c>
      <c r="G30" s="31">
        <f t="shared" si="2"/>
        <v>0</v>
      </c>
      <c r="H30" s="28"/>
      <c r="I30" s="5"/>
      <c r="J30" s="23" t="str">
        <f t="shared" si="0"/>
        <v>Ejercicio 2026</v>
      </c>
      <c r="K30" s="5">
        <f t="shared" si="3"/>
        <v>2026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8.75" customHeight="1">
      <c r="A31" s="136" t="s">
        <v>32</v>
      </c>
      <c r="B31" s="137"/>
      <c r="C31" s="104">
        <v>4070100</v>
      </c>
      <c r="D31" s="77"/>
      <c r="E31" s="77"/>
      <c r="F31" s="30">
        <f t="shared" si="1"/>
        <v>0</v>
      </c>
      <c r="G31" s="31">
        <f t="shared" si="2"/>
        <v>0</v>
      </c>
      <c r="H31" s="28"/>
      <c r="I31" s="5"/>
      <c r="J31" s="23" t="str">
        <f t="shared" si="0"/>
        <v>Ejercicio 2027</v>
      </c>
      <c r="K31" s="5">
        <f t="shared" si="3"/>
        <v>2027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8.75" customHeight="1">
      <c r="A32" s="136" t="s">
        <v>29</v>
      </c>
      <c r="B32" s="137"/>
      <c r="C32" s="104">
        <v>4070200</v>
      </c>
      <c r="D32" s="77"/>
      <c r="E32" s="77"/>
      <c r="F32" s="30">
        <f t="shared" si="1"/>
        <v>0</v>
      </c>
      <c r="G32" s="31">
        <f t="shared" si="2"/>
        <v>0</v>
      </c>
      <c r="H32" s="28"/>
      <c r="I32" s="5"/>
      <c r="J32" s="23" t="str">
        <f t="shared" si="0"/>
        <v>Ejercicio 2028</v>
      </c>
      <c r="K32" s="5">
        <f t="shared" si="3"/>
        <v>2028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8.75" customHeight="1">
      <c r="A33" s="136" t="s">
        <v>33</v>
      </c>
      <c r="B33" s="137"/>
      <c r="C33" s="104">
        <v>4080000</v>
      </c>
      <c r="D33" s="29">
        <f>SUM(D34:D35)</f>
        <v>0</v>
      </c>
      <c r="E33" s="29">
        <f>SUM(E34:E35)</f>
        <v>0</v>
      </c>
      <c r="F33" s="30">
        <f t="shared" si="1"/>
        <v>0</v>
      </c>
      <c r="G33" s="31">
        <f t="shared" si="2"/>
        <v>0</v>
      </c>
      <c r="H33" s="28"/>
      <c r="I33" s="5"/>
      <c r="J33" s="23" t="str">
        <f t="shared" si="0"/>
        <v>Ejercicio 2029</v>
      </c>
      <c r="K33" s="5">
        <f t="shared" si="3"/>
        <v>2029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8.75" customHeight="1">
      <c r="A34" s="136" t="s">
        <v>32</v>
      </c>
      <c r="B34" s="137"/>
      <c r="C34" s="104">
        <v>4080100</v>
      </c>
      <c r="D34" s="77"/>
      <c r="E34" s="77"/>
      <c r="F34" s="30">
        <f t="shared" si="1"/>
        <v>0</v>
      </c>
      <c r="G34" s="31">
        <f t="shared" si="2"/>
        <v>0</v>
      </c>
      <c r="H34" s="28"/>
      <c r="I34" s="5"/>
      <c r="J34" s="23" t="str">
        <f t="shared" si="0"/>
        <v>Ejercicio 2030</v>
      </c>
      <c r="K34" s="5">
        <f t="shared" si="3"/>
        <v>2030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8.75" customHeight="1">
      <c r="A35" s="136" t="s">
        <v>29</v>
      </c>
      <c r="B35" s="137"/>
      <c r="C35" s="104">
        <v>4080200</v>
      </c>
      <c r="D35" s="77"/>
      <c r="E35" s="77"/>
      <c r="F35" s="30">
        <f t="shared" si="1"/>
        <v>0</v>
      </c>
      <c r="G35" s="31">
        <f t="shared" si="2"/>
        <v>0</v>
      </c>
      <c r="H35" s="28"/>
      <c r="I35" s="5"/>
      <c r="J35" s="23" t="str">
        <f t="shared" si="0"/>
        <v>Ejercicio 2031</v>
      </c>
      <c r="K35" s="5">
        <f t="shared" si="3"/>
        <v>2031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8.75" customHeight="1">
      <c r="A36" s="136" t="s">
        <v>34</v>
      </c>
      <c r="B36" s="137"/>
      <c r="C36" s="104">
        <v>4090000</v>
      </c>
      <c r="D36" s="29">
        <f>SUM(D37:D38)</f>
        <v>0</v>
      </c>
      <c r="E36" s="29">
        <f>SUM(E37:E38)</f>
        <v>0</v>
      </c>
      <c r="F36" s="30">
        <f t="shared" si="1"/>
        <v>0</v>
      </c>
      <c r="G36" s="31">
        <f t="shared" si="2"/>
        <v>0</v>
      </c>
      <c r="H36" s="28"/>
      <c r="I36" s="5"/>
      <c r="J36" s="23" t="str">
        <f t="shared" si="0"/>
        <v>Ejercicio 2032</v>
      </c>
      <c r="K36" s="5">
        <f t="shared" si="3"/>
        <v>2032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8.75" customHeight="1">
      <c r="A37" s="136" t="s">
        <v>35</v>
      </c>
      <c r="B37" s="137"/>
      <c r="C37" s="104">
        <v>4090100</v>
      </c>
      <c r="D37" s="77"/>
      <c r="E37" s="77"/>
      <c r="F37" s="30">
        <f t="shared" si="1"/>
        <v>0</v>
      </c>
      <c r="G37" s="31">
        <f t="shared" si="2"/>
        <v>0</v>
      </c>
      <c r="H37" s="28"/>
      <c r="I37" s="5"/>
      <c r="J37" s="23" t="str">
        <f t="shared" si="0"/>
        <v>Ejercicio 2033</v>
      </c>
      <c r="K37" s="5">
        <f t="shared" si="3"/>
        <v>2033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8.75" customHeight="1">
      <c r="A38" s="136" t="s">
        <v>36</v>
      </c>
      <c r="B38" s="137"/>
      <c r="C38" s="104">
        <v>4090200</v>
      </c>
      <c r="D38" s="77"/>
      <c r="E38" s="77"/>
      <c r="F38" s="32">
        <f t="shared" si="1"/>
        <v>0</v>
      </c>
      <c r="G38" s="33">
        <f t="shared" si="2"/>
        <v>0</v>
      </c>
      <c r="H38" s="28"/>
      <c r="I38" s="5"/>
      <c r="J38" s="23" t="str">
        <f t="shared" si="0"/>
        <v>Ejercicio 2034</v>
      </c>
      <c r="K38" s="5">
        <f t="shared" si="3"/>
        <v>2034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8.75" customHeight="1">
      <c r="A39" s="132" t="s">
        <v>37</v>
      </c>
      <c r="B39" s="133"/>
      <c r="C39" s="105">
        <v>4100000</v>
      </c>
      <c r="D39" s="34">
        <f>SUM(D11,D12,D15,D16,D17,D23,D29,D30,D33,D36)</f>
        <v>0</v>
      </c>
      <c r="E39" s="34">
        <f>SUM(E11,E12,E15,E16,E17,E23,E30,E33,E36)</f>
        <v>0</v>
      </c>
      <c r="F39" s="35">
        <f>E39-D39</f>
        <v>0</v>
      </c>
      <c r="G39" s="36">
        <f t="shared" si="2"/>
        <v>0</v>
      </c>
      <c r="H39" s="28"/>
      <c r="I39" s="5"/>
      <c r="J39" s="2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8.75" customHeight="1">
      <c r="A40" s="138"/>
      <c r="B40" s="138"/>
      <c r="C40" s="81"/>
      <c r="D40" s="8"/>
      <c r="E40" s="8"/>
      <c r="F40" s="37"/>
      <c r="G40" s="37"/>
      <c r="H40" s="23"/>
      <c r="I40" s="5"/>
      <c r="J40" s="2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8.75" customHeight="1">
      <c r="A41" s="132" t="s">
        <v>38</v>
      </c>
      <c r="B41" s="133"/>
      <c r="C41" s="105">
        <v>4200000</v>
      </c>
      <c r="D41" s="34" t="str">
        <f>IF(D69&gt;D39,D69-D39," ")</f>
        <v> </v>
      </c>
      <c r="E41" s="34" t="str">
        <f>IF(E69&gt;E39,E69-E39," ")</f>
        <v> </v>
      </c>
      <c r="F41" s="38" t="str">
        <f>IF(F69&gt;F39,F69-F39," ")</f>
        <v> </v>
      </c>
      <c r="G41" s="39" t="str">
        <f>IF(G69&gt;G39,G69-G39," ")</f>
        <v> </v>
      </c>
      <c r="H41" s="28"/>
      <c r="I41" s="5"/>
      <c r="J41" s="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8.75" customHeight="1">
      <c r="A42" s="139"/>
      <c r="B42" s="139"/>
      <c r="C42" s="81"/>
      <c r="D42" s="8"/>
      <c r="E42" s="8"/>
      <c r="F42" s="37"/>
      <c r="G42" s="37"/>
      <c r="H42" s="23"/>
      <c r="I42" s="5"/>
      <c r="J42" s="2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8.75" customHeight="1">
      <c r="A43" s="132" t="s">
        <v>39</v>
      </c>
      <c r="B43" s="133"/>
      <c r="C43" s="81"/>
      <c r="D43" s="24"/>
      <c r="E43" s="24"/>
      <c r="F43" s="40"/>
      <c r="G43" s="40"/>
      <c r="H43" s="23"/>
      <c r="I43" s="5"/>
      <c r="J43" s="2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8.75" customHeight="1">
      <c r="A44" s="134" t="s">
        <v>40</v>
      </c>
      <c r="B44" s="135"/>
      <c r="C44" s="106">
        <v>4300000</v>
      </c>
      <c r="D44" s="75"/>
      <c r="E44" s="75"/>
      <c r="F44" s="26">
        <f aca="true" t="shared" si="4" ref="F44:F69">E44-D44</f>
        <v>0</v>
      </c>
      <c r="G44" s="27">
        <f aca="true" t="shared" si="5" ref="G44:G69">IF(D44=0,0,+F44/D44)</f>
        <v>0</v>
      </c>
      <c r="H44" s="28"/>
      <c r="I44" s="5"/>
      <c r="J44" s="2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8.75" customHeight="1">
      <c r="A45" s="136" t="s">
        <v>41</v>
      </c>
      <c r="B45" s="137"/>
      <c r="C45" s="107">
        <v>4310000</v>
      </c>
      <c r="D45" s="77"/>
      <c r="E45" s="77"/>
      <c r="F45" s="30">
        <f t="shared" si="4"/>
        <v>0</v>
      </c>
      <c r="G45" s="31">
        <f t="shared" si="5"/>
        <v>0</v>
      </c>
      <c r="H45" s="28"/>
      <c r="I45" s="5"/>
      <c r="J45" s="2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8.75" customHeight="1">
      <c r="A46" s="136" t="s">
        <v>42</v>
      </c>
      <c r="B46" s="137"/>
      <c r="C46" s="107">
        <v>4320000</v>
      </c>
      <c r="D46" s="29">
        <f>SUM(D47:D49)</f>
        <v>0</v>
      </c>
      <c r="E46" s="29">
        <f>SUM(E47:E49)</f>
        <v>0</v>
      </c>
      <c r="F46" s="30">
        <f>E46-D46</f>
        <v>0</v>
      </c>
      <c r="G46" s="31">
        <f t="shared" si="5"/>
        <v>0</v>
      </c>
      <c r="H46" s="28"/>
      <c r="I46" s="5"/>
      <c r="J46" s="2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8.75" customHeight="1">
      <c r="A47" s="136" t="s">
        <v>25</v>
      </c>
      <c r="B47" s="137"/>
      <c r="C47" s="107">
        <v>4320100</v>
      </c>
      <c r="D47" s="77"/>
      <c r="E47" s="77"/>
      <c r="F47" s="30">
        <f t="shared" si="4"/>
        <v>0</v>
      </c>
      <c r="G47" s="31">
        <f t="shared" si="5"/>
        <v>0</v>
      </c>
      <c r="H47" s="28"/>
      <c r="I47" s="5"/>
      <c r="J47" s="2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8.75" customHeight="1">
      <c r="A48" s="136" t="s">
        <v>26</v>
      </c>
      <c r="B48" s="137"/>
      <c r="C48" s="107">
        <v>4320200</v>
      </c>
      <c r="D48" s="77"/>
      <c r="E48" s="77"/>
      <c r="F48" s="30">
        <f t="shared" si="4"/>
        <v>0</v>
      </c>
      <c r="G48" s="31">
        <f t="shared" si="5"/>
        <v>0</v>
      </c>
      <c r="H48" s="28"/>
      <c r="I48" s="5"/>
      <c r="J48" s="2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8.75" customHeight="1">
      <c r="A49" s="136" t="s">
        <v>27</v>
      </c>
      <c r="B49" s="137"/>
      <c r="C49" s="107">
        <v>4320300</v>
      </c>
      <c r="D49" s="29">
        <f>SUM(D50:D52)</f>
        <v>0</v>
      </c>
      <c r="E49" s="29">
        <f>SUM(E50:E52)</f>
        <v>0</v>
      </c>
      <c r="F49" s="30">
        <f t="shared" si="4"/>
        <v>0</v>
      </c>
      <c r="G49" s="31">
        <f t="shared" si="5"/>
        <v>0</v>
      </c>
      <c r="H49" s="28"/>
      <c r="I49" s="5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8.75" customHeight="1">
      <c r="A50" s="136" t="s">
        <v>43</v>
      </c>
      <c r="B50" s="137"/>
      <c r="C50" s="107">
        <f>C49+10</f>
        <v>4320310</v>
      </c>
      <c r="D50" s="77"/>
      <c r="E50" s="77"/>
      <c r="F50" s="30">
        <f t="shared" si="4"/>
        <v>0</v>
      </c>
      <c r="G50" s="31">
        <f t="shared" si="5"/>
        <v>0</v>
      </c>
      <c r="H50" s="28"/>
      <c r="I50" s="5"/>
      <c r="J50" s="2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8.75" customHeight="1">
      <c r="A51" s="136" t="s">
        <v>44</v>
      </c>
      <c r="B51" s="137"/>
      <c r="C51" s="107">
        <f>C50+10</f>
        <v>4320320</v>
      </c>
      <c r="D51" s="77"/>
      <c r="E51" s="77"/>
      <c r="F51" s="30">
        <f t="shared" si="4"/>
        <v>0</v>
      </c>
      <c r="G51" s="31">
        <f t="shared" si="5"/>
        <v>0</v>
      </c>
      <c r="H51" s="28"/>
      <c r="I51" s="5"/>
      <c r="J51" s="2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8.75" customHeight="1">
      <c r="A52" s="136" t="s">
        <v>29</v>
      </c>
      <c r="B52" s="137"/>
      <c r="C52" s="107">
        <f>C51+10</f>
        <v>4320330</v>
      </c>
      <c r="D52" s="77"/>
      <c r="E52" s="77"/>
      <c r="F52" s="30">
        <f t="shared" si="4"/>
        <v>0</v>
      </c>
      <c r="G52" s="31">
        <f t="shared" si="5"/>
        <v>0</v>
      </c>
      <c r="H52" s="28"/>
      <c r="I52" s="5"/>
      <c r="J52" s="2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8.75" customHeight="1">
      <c r="A53" s="136" t="s">
        <v>45</v>
      </c>
      <c r="B53" s="137"/>
      <c r="C53" s="107">
        <v>4330000</v>
      </c>
      <c r="D53" s="77"/>
      <c r="E53" s="77"/>
      <c r="F53" s="30">
        <f t="shared" si="4"/>
        <v>0</v>
      </c>
      <c r="G53" s="31">
        <f t="shared" si="5"/>
        <v>0</v>
      </c>
      <c r="H53" s="28"/>
      <c r="I53" s="5"/>
      <c r="J53" s="2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8.75" customHeight="1">
      <c r="A54" s="136" t="s">
        <v>46</v>
      </c>
      <c r="B54" s="137"/>
      <c r="C54" s="107">
        <v>4340000</v>
      </c>
      <c r="D54" s="77"/>
      <c r="E54" s="77"/>
      <c r="F54" s="30">
        <f t="shared" si="4"/>
        <v>0</v>
      </c>
      <c r="G54" s="31">
        <f t="shared" si="5"/>
        <v>0</v>
      </c>
      <c r="H54" s="28"/>
      <c r="I54" s="5"/>
      <c r="J54" s="2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8.75" customHeight="1">
      <c r="A55" s="136" t="s">
        <v>47</v>
      </c>
      <c r="B55" s="137"/>
      <c r="C55" s="107">
        <v>4350000</v>
      </c>
      <c r="D55" s="77"/>
      <c r="E55" s="77"/>
      <c r="F55" s="30">
        <f t="shared" si="4"/>
        <v>0</v>
      </c>
      <c r="G55" s="31">
        <f t="shared" si="5"/>
        <v>0</v>
      </c>
      <c r="H55" s="28"/>
      <c r="I55" s="5"/>
      <c r="J55" s="2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8.75" customHeight="1">
      <c r="A56" s="136" t="s">
        <v>48</v>
      </c>
      <c r="B56" s="137"/>
      <c r="C56" s="107">
        <v>4360000</v>
      </c>
      <c r="D56" s="29">
        <f>SUM(D57:D61)</f>
        <v>0</v>
      </c>
      <c r="E56" s="29">
        <f>SUM(E57:E61)</f>
        <v>0</v>
      </c>
      <c r="F56" s="30">
        <f t="shared" si="4"/>
        <v>0</v>
      </c>
      <c r="G56" s="31">
        <f t="shared" si="5"/>
        <v>0</v>
      </c>
      <c r="H56" s="28"/>
      <c r="I56" s="5"/>
      <c r="J56" s="2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8.75" customHeight="1">
      <c r="A57" s="136" t="s">
        <v>19</v>
      </c>
      <c r="B57" s="137"/>
      <c r="C57" s="107">
        <f>C56+100</f>
        <v>4360100</v>
      </c>
      <c r="D57" s="77"/>
      <c r="E57" s="77"/>
      <c r="F57" s="30">
        <f t="shared" si="4"/>
        <v>0</v>
      </c>
      <c r="G57" s="31">
        <f t="shared" si="5"/>
        <v>0</v>
      </c>
      <c r="H57" s="28"/>
      <c r="I57" s="5"/>
      <c r="J57" s="2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8.75" customHeight="1">
      <c r="A58" s="136" t="s">
        <v>20</v>
      </c>
      <c r="B58" s="137"/>
      <c r="C58" s="107">
        <f>C57+100</f>
        <v>4360200</v>
      </c>
      <c r="D58" s="77"/>
      <c r="E58" s="77"/>
      <c r="F58" s="30">
        <f t="shared" si="4"/>
        <v>0</v>
      </c>
      <c r="G58" s="31">
        <f t="shared" si="5"/>
        <v>0</v>
      </c>
      <c r="H58" s="28"/>
      <c r="I58" s="5"/>
      <c r="J58" s="2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8.75" customHeight="1">
      <c r="A59" s="136" t="s">
        <v>21</v>
      </c>
      <c r="B59" s="137"/>
      <c r="C59" s="107">
        <f>C58+100</f>
        <v>4360300</v>
      </c>
      <c r="D59" s="77"/>
      <c r="E59" s="77"/>
      <c r="F59" s="30">
        <f t="shared" si="4"/>
        <v>0</v>
      </c>
      <c r="G59" s="31">
        <f t="shared" si="5"/>
        <v>0</v>
      </c>
      <c r="H59" s="28"/>
      <c r="I59" s="5"/>
      <c r="J59" s="2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8.75" customHeight="1">
      <c r="A60" s="136" t="s">
        <v>49</v>
      </c>
      <c r="B60" s="137"/>
      <c r="C60" s="107">
        <f>C59+100</f>
        <v>4360400</v>
      </c>
      <c r="D60" s="77"/>
      <c r="E60" s="77"/>
      <c r="F60" s="30">
        <f t="shared" si="4"/>
        <v>0</v>
      </c>
      <c r="G60" s="31">
        <f t="shared" si="5"/>
        <v>0</v>
      </c>
      <c r="H60" s="28"/>
      <c r="I60" s="5"/>
      <c r="J60" s="2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8.75" customHeight="1">
      <c r="A61" s="136" t="s">
        <v>50</v>
      </c>
      <c r="B61" s="137"/>
      <c r="C61" s="107">
        <f>C60+100</f>
        <v>4360500</v>
      </c>
      <c r="D61" s="77"/>
      <c r="E61" s="77"/>
      <c r="F61" s="30">
        <f t="shared" si="4"/>
        <v>0</v>
      </c>
      <c r="G61" s="31">
        <f t="shared" si="5"/>
        <v>0</v>
      </c>
      <c r="H61" s="28"/>
      <c r="I61" s="5"/>
      <c r="J61" s="2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8.75" customHeight="1">
      <c r="A62" s="136" t="s">
        <v>51</v>
      </c>
      <c r="B62" s="137"/>
      <c r="C62" s="107">
        <v>4370000</v>
      </c>
      <c r="D62" s="29">
        <f>SUM(D63:D64)</f>
        <v>0</v>
      </c>
      <c r="E62" s="29">
        <f>SUM(E63:E64)</f>
        <v>0</v>
      </c>
      <c r="F62" s="30">
        <f t="shared" si="4"/>
        <v>0</v>
      </c>
      <c r="G62" s="31">
        <f t="shared" si="5"/>
        <v>0</v>
      </c>
      <c r="H62" s="28"/>
      <c r="I62" s="5"/>
      <c r="J62" s="2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8.75" customHeight="1">
      <c r="A63" s="136" t="s">
        <v>20</v>
      </c>
      <c r="B63" s="137"/>
      <c r="C63" s="107">
        <f>C62+100</f>
        <v>4370100</v>
      </c>
      <c r="D63" s="77"/>
      <c r="E63" s="77"/>
      <c r="F63" s="30">
        <f t="shared" si="4"/>
        <v>0</v>
      </c>
      <c r="G63" s="31">
        <f t="shared" si="5"/>
        <v>0</v>
      </c>
      <c r="H63" s="28"/>
      <c r="I63" s="5"/>
      <c r="J63" s="2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8.75" customHeight="1">
      <c r="A64" s="136" t="s">
        <v>49</v>
      </c>
      <c r="B64" s="137"/>
      <c r="C64" s="107">
        <f>C63+100</f>
        <v>4370200</v>
      </c>
      <c r="D64" s="77"/>
      <c r="E64" s="77"/>
      <c r="F64" s="30">
        <f t="shared" si="4"/>
        <v>0</v>
      </c>
      <c r="G64" s="31">
        <f t="shared" si="5"/>
        <v>0</v>
      </c>
      <c r="H64" s="28"/>
      <c r="I64" s="5"/>
      <c r="J64" s="2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8.75" customHeight="1">
      <c r="A65" s="136" t="s">
        <v>52</v>
      </c>
      <c r="B65" s="137"/>
      <c r="C65" s="107">
        <v>4380000</v>
      </c>
      <c r="D65" s="77"/>
      <c r="E65" s="77"/>
      <c r="F65" s="30">
        <f t="shared" si="4"/>
        <v>0</v>
      </c>
      <c r="G65" s="31">
        <f t="shared" si="5"/>
        <v>0</v>
      </c>
      <c r="H65" s="28"/>
      <c r="I65" s="5"/>
      <c r="J65" s="2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8.75" customHeight="1">
      <c r="A66" s="136" t="s">
        <v>53</v>
      </c>
      <c r="B66" s="137"/>
      <c r="C66" s="107">
        <v>4390000</v>
      </c>
      <c r="D66" s="29">
        <f>SUM(D67:D68)</f>
        <v>0</v>
      </c>
      <c r="E66" s="29">
        <f>SUM(E67:E68)</f>
        <v>0</v>
      </c>
      <c r="F66" s="30">
        <f t="shared" si="4"/>
        <v>0</v>
      </c>
      <c r="G66" s="31">
        <f t="shared" si="5"/>
        <v>0</v>
      </c>
      <c r="H66" s="28"/>
      <c r="I66" s="5"/>
      <c r="J66" s="2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8.75" customHeight="1">
      <c r="A67" s="136" t="s">
        <v>54</v>
      </c>
      <c r="B67" s="137"/>
      <c r="C67" s="107">
        <v>4390100</v>
      </c>
      <c r="D67" s="77"/>
      <c r="E67" s="77"/>
      <c r="F67" s="30">
        <f t="shared" si="4"/>
        <v>0</v>
      </c>
      <c r="G67" s="31">
        <f t="shared" si="5"/>
        <v>0</v>
      </c>
      <c r="H67" s="28"/>
      <c r="I67" s="5"/>
      <c r="J67" s="2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8.75" customHeight="1">
      <c r="A68" s="136" t="s">
        <v>36</v>
      </c>
      <c r="B68" s="137"/>
      <c r="C68" s="107">
        <v>4390200</v>
      </c>
      <c r="D68" s="77"/>
      <c r="E68" s="77"/>
      <c r="F68" s="30">
        <f t="shared" si="4"/>
        <v>0</v>
      </c>
      <c r="G68" s="33">
        <f t="shared" si="5"/>
        <v>0</v>
      </c>
      <c r="H68" s="28"/>
      <c r="I68" s="5"/>
      <c r="J68" s="2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8.75" customHeight="1">
      <c r="A69" s="132" t="s">
        <v>55</v>
      </c>
      <c r="B69" s="133"/>
      <c r="C69" s="105">
        <v>4400000</v>
      </c>
      <c r="D69" s="34">
        <f>SUM(D44,D45,D46,D53,D54,D55,D56,D62,D65,D66)</f>
        <v>0</v>
      </c>
      <c r="E69" s="34">
        <f>SUM(E44,E45,E46,E53,E54,E55,E56,E62,E65,E66)</f>
        <v>0</v>
      </c>
      <c r="F69" s="35">
        <f t="shared" si="4"/>
        <v>0</v>
      </c>
      <c r="G69" s="41">
        <f t="shared" si="5"/>
        <v>0</v>
      </c>
      <c r="H69" s="56"/>
      <c r="I69" s="5"/>
      <c r="J69" s="42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8.75" customHeight="1">
      <c r="A70" s="108"/>
      <c r="B70" s="109"/>
      <c r="C70" s="81"/>
      <c r="D70" s="43"/>
      <c r="E70" s="43"/>
      <c r="F70" s="43"/>
      <c r="G70" s="44"/>
      <c r="H70" s="42"/>
      <c r="I70" s="5"/>
      <c r="J70" s="42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8.75" customHeight="1" thickBot="1">
      <c r="A71" s="132" t="s">
        <v>56</v>
      </c>
      <c r="B71" s="133"/>
      <c r="C71" s="105">
        <v>4500000</v>
      </c>
      <c r="D71" s="34" t="str">
        <f>IF(D39&gt;D69,D39-D69," ")</f>
        <v> </v>
      </c>
      <c r="E71" s="34" t="str">
        <f>IF(E39&gt;E69,E39-E69," ")</f>
        <v> </v>
      </c>
      <c r="F71" s="34" t="str">
        <f>IF(F39&gt;F69,F39-F69," ")</f>
        <v> </v>
      </c>
      <c r="G71" s="34" t="str">
        <f>IF(G39&gt;G69,G39-G69," ")</f>
        <v> </v>
      </c>
      <c r="H71" s="28"/>
      <c r="I71" s="5"/>
      <c r="J71" s="2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29" ht="16.5" customHeight="1" thickTop="1">
      <c r="A72" s="140"/>
      <c r="B72" s="140"/>
      <c r="C72" s="140"/>
      <c r="D72" s="140"/>
      <c r="E72" s="141"/>
      <c r="F72" s="141"/>
      <c r="G72" s="14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6.5" customHeight="1">
      <c r="A73" s="142"/>
      <c r="B73" s="143"/>
      <c r="C73" s="143"/>
      <c r="D73" s="143"/>
      <c r="E73" s="143"/>
      <c r="F73" s="143"/>
      <c r="G73" s="14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3:9" ht="13.5" customHeight="1">
      <c r="C74" s="81"/>
      <c r="D74" s="3"/>
      <c r="E74" s="3"/>
      <c r="F74" s="3"/>
      <c r="I74" s="5"/>
    </row>
    <row r="75" spans="1:35" ht="18.75" customHeight="1">
      <c r="A75" s="45"/>
      <c r="B75" s="45"/>
      <c r="C75" s="81"/>
      <c r="D75" s="24"/>
      <c r="E75" s="24"/>
      <c r="F75" s="24"/>
      <c r="G75" s="46"/>
      <c r="H75" s="23"/>
      <c r="I75" s="5"/>
      <c r="J75" s="2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8.75" customHeight="1" thickBot="1">
      <c r="A76" s="144"/>
      <c r="B76" s="144"/>
      <c r="C76" s="81"/>
      <c r="D76" s="24"/>
      <c r="E76" s="24"/>
      <c r="F76" s="24"/>
      <c r="G76" s="25"/>
      <c r="H76" s="23"/>
      <c r="I76" s="5"/>
      <c r="J76" s="2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21" customHeight="1" thickBot="1">
      <c r="A77" s="4" t="str">
        <f>A2</f>
        <v>AGENTE:</v>
      </c>
      <c r="B77" s="87" t="str">
        <f>B2</f>
        <v>    EMPRESA:</v>
      </c>
      <c r="C77" s="81"/>
      <c r="D77" s="87" t="str">
        <f>D2</f>
        <v>Ejercicio aaaa-1</v>
      </c>
      <c r="E77" s="87" t="str">
        <f>E2</f>
        <v>Ejercicio aaaa</v>
      </c>
      <c r="F77" s="2"/>
      <c r="G77" s="100" t="s">
        <v>0</v>
      </c>
      <c r="H77" s="110"/>
      <c r="I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21" customHeight="1">
      <c r="A78" s="123"/>
      <c r="B78" s="123"/>
      <c r="C78" s="81"/>
      <c r="D78" s="2"/>
      <c r="E78" s="2"/>
      <c r="F78" s="2"/>
      <c r="H78" s="47"/>
      <c r="I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3:9" ht="16.5" customHeight="1" thickBot="1">
      <c r="C79" s="81"/>
      <c r="D79" s="3"/>
      <c r="E79" s="3"/>
      <c r="F79" s="3"/>
      <c r="I79" s="5"/>
    </row>
    <row r="80" spans="1:35" ht="19.5" customHeight="1" thickTop="1">
      <c r="A80" s="124"/>
      <c r="B80" s="125"/>
      <c r="C80" s="81"/>
      <c r="D80" s="8"/>
      <c r="E80" s="8"/>
      <c r="F80" s="8"/>
      <c r="G80" s="7" t="s">
        <v>57</v>
      </c>
      <c r="H80" s="23"/>
      <c r="I80" s="5"/>
      <c r="J80" s="2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20.25">
      <c r="A81" s="126" t="s">
        <v>2</v>
      </c>
      <c r="B81" s="127"/>
      <c r="C81" s="81"/>
      <c r="D81" s="21"/>
      <c r="E81" s="21"/>
      <c r="F81" s="21"/>
      <c r="G81" s="45"/>
      <c r="H81" s="23"/>
      <c r="I81" s="86"/>
      <c r="J81" s="23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9.5" customHeight="1" thickBot="1">
      <c r="A82" s="130" t="s">
        <v>6</v>
      </c>
      <c r="B82" s="122"/>
      <c r="C82" s="81"/>
      <c r="D82" s="20"/>
      <c r="E82" s="20"/>
      <c r="F82" s="21"/>
      <c r="G82" s="45"/>
      <c r="H82" s="23"/>
      <c r="I82" s="86"/>
      <c r="J82" s="23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9.5" customHeight="1" thickBot="1" thickTop="1">
      <c r="A83" s="145"/>
      <c r="B83" s="145"/>
      <c r="C83" s="81"/>
      <c r="D83" s="20"/>
      <c r="E83" s="20"/>
      <c r="F83" s="21"/>
      <c r="G83" s="22"/>
      <c r="H83" s="23"/>
      <c r="I83" s="86"/>
      <c r="J83" s="23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9.5" customHeight="1" thickTop="1">
      <c r="A84" s="146"/>
      <c r="B84" s="146"/>
      <c r="C84" s="81"/>
      <c r="D84" s="49" t="s">
        <v>58</v>
      </c>
      <c r="E84" s="50"/>
      <c r="F84" s="51" t="s">
        <v>59</v>
      </c>
      <c r="G84" s="52"/>
      <c r="H84" s="147"/>
      <c r="I84" s="147"/>
      <c r="J84" s="14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9.5" customHeight="1" thickBot="1">
      <c r="A85" s="149" t="s">
        <v>60</v>
      </c>
      <c r="B85" s="150"/>
      <c r="C85" s="111" t="s">
        <v>61</v>
      </c>
      <c r="D85" s="53" t="s">
        <v>62</v>
      </c>
      <c r="E85" s="54" t="s">
        <v>63</v>
      </c>
      <c r="F85" s="54" t="s">
        <v>62</v>
      </c>
      <c r="G85" s="55" t="s">
        <v>63</v>
      </c>
      <c r="H85" s="19"/>
      <c r="I85" s="86"/>
      <c r="J85" s="1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9.5" customHeight="1" thickTop="1">
      <c r="A86" s="151" t="s">
        <v>64</v>
      </c>
      <c r="B86" s="152"/>
      <c r="C86" s="104">
        <v>4600000</v>
      </c>
      <c r="D86" s="77"/>
      <c r="E86" s="77"/>
      <c r="F86" s="77"/>
      <c r="G86" s="77"/>
      <c r="H86" s="56"/>
      <c r="I86" s="86"/>
      <c r="J86" s="42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9.5" customHeight="1">
      <c r="A87" s="153" t="s">
        <v>65</v>
      </c>
      <c r="B87" s="154"/>
      <c r="C87" s="104">
        <v>4610000</v>
      </c>
      <c r="D87" s="77"/>
      <c r="E87" s="77"/>
      <c r="F87" s="77"/>
      <c r="G87" s="77"/>
      <c r="H87" s="56"/>
      <c r="I87" s="5"/>
      <c r="J87" s="42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9.5" customHeight="1">
      <c r="A88" s="153" t="s">
        <v>66</v>
      </c>
      <c r="B88" s="154"/>
      <c r="C88" s="104">
        <v>4620000</v>
      </c>
      <c r="D88" s="77"/>
      <c r="E88" s="77"/>
      <c r="F88" s="77"/>
      <c r="G88" s="77"/>
      <c r="H88" s="56"/>
      <c r="I88" s="5"/>
      <c r="J88" s="42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9.5" customHeight="1">
      <c r="A89" s="153" t="s">
        <v>67</v>
      </c>
      <c r="B89" s="154"/>
      <c r="C89" s="104">
        <v>4630000</v>
      </c>
      <c r="D89" s="77"/>
      <c r="E89" s="77"/>
      <c r="F89" s="77"/>
      <c r="G89" s="77"/>
      <c r="H89" s="56"/>
      <c r="I89" s="5"/>
      <c r="J89" s="42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9.5" customHeight="1">
      <c r="A90" s="153" t="s">
        <v>68</v>
      </c>
      <c r="B90" s="154"/>
      <c r="C90" s="104">
        <v>4640000</v>
      </c>
      <c r="D90" s="77"/>
      <c r="E90" s="77"/>
      <c r="F90" s="77"/>
      <c r="G90" s="77"/>
      <c r="H90" s="56"/>
      <c r="I90" s="5"/>
      <c r="J90" s="42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9.5" customHeight="1">
      <c r="A91" s="153" t="s">
        <v>69</v>
      </c>
      <c r="B91" s="154"/>
      <c r="C91" s="104">
        <v>4650000</v>
      </c>
      <c r="D91" s="77"/>
      <c r="E91" s="77"/>
      <c r="F91" s="77"/>
      <c r="G91" s="77"/>
      <c r="H91" s="56"/>
      <c r="I91" s="5"/>
      <c r="J91" s="42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60" customFormat="1" ht="19.5" customHeight="1">
      <c r="A92" s="136" t="s">
        <v>70</v>
      </c>
      <c r="B92" s="137"/>
      <c r="C92" s="104">
        <v>4660000</v>
      </c>
      <c r="D92" s="112"/>
      <c r="E92" s="112"/>
      <c r="F92" s="77"/>
      <c r="G92" s="77"/>
      <c r="H92" s="57"/>
      <c r="I92" s="5"/>
      <c r="J92" s="58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</row>
    <row r="93" spans="1:35" ht="19.5" customHeight="1">
      <c r="A93" s="153" t="s">
        <v>71</v>
      </c>
      <c r="B93" s="154"/>
      <c r="C93" s="104">
        <v>4670000</v>
      </c>
      <c r="D93" s="77"/>
      <c r="E93" s="77"/>
      <c r="F93" s="77"/>
      <c r="G93" s="77"/>
      <c r="H93" s="56"/>
      <c r="I93" s="5"/>
      <c r="J93" s="42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9.5" customHeight="1">
      <c r="A94" s="155" t="s">
        <v>72</v>
      </c>
      <c r="B94" s="156"/>
      <c r="C94" s="104">
        <v>4680000</v>
      </c>
      <c r="D94" s="113"/>
      <c r="E94" s="113"/>
      <c r="F94" s="77"/>
      <c r="G94" s="77"/>
      <c r="H94" s="56"/>
      <c r="I94" s="5"/>
      <c r="J94" s="42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9.5" customHeight="1">
      <c r="A95" s="149" t="s">
        <v>73</v>
      </c>
      <c r="B95" s="150"/>
      <c r="C95" s="105">
        <v>4700000</v>
      </c>
      <c r="D95" s="61">
        <f>SUM(D86:D94)</f>
        <v>0</v>
      </c>
      <c r="E95" s="61">
        <f>SUM(E86:E94)</f>
        <v>0</v>
      </c>
      <c r="F95" s="34">
        <f>SUM(F86:F94)</f>
        <v>0</v>
      </c>
      <c r="G95" s="34">
        <f>SUM(G86:G94)</f>
        <v>0</v>
      </c>
      <c r="H95" s="56"/>
      <c r="I95" s="5"/>
      <c r="J95" s="42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9.5" customHeight="1">
      <c r="A96" s="157"/>
      <c r="B96" s="157"/>
      <c r="C96" s="81"/>
      <c r="D96" s="24"/>
      <c r="E96" s="24"/>
      <c r="F96" s="24"/>
      <c r="G96" s="24"/>
      <c r="H96" s="42"/>
      <c r="I96" s="5"/>
      <c r="J96" s="42"/>
      <c r="K96" s="48"/>
      <c r="L96" s="48"/>
      <c r="M96" s="48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9.5" customHeight="1">
      <c r="A97" s="149" t="s">
        <v>60</v>
      </c>
      <c r="B97" s="150"/>
      <c r="C97" s="105">
        <v>4800000</v>
      </c>
      <c r="D97" s="34" t="str">
        <f>IF(D95&gt;E95,D95-E95," ")</f>
        <v> </v>
      </c>
      <c r="E97" s="34" t="str">
        <f>IF(E95&gt;D95,E95-D95," ")</f>
        <v> </v>
      </c>
      <c r="F97" s="34" t="str">
        <f>IF(F95&gt;G95,F95-G95," ")</f>
        <v> </v>
      </c>
      <c r="G97" s="34" t="str">
        <f>IF(G95&gt;F95,G95-F95," ")</f>
        <v> </v>
      </c>
      <c r="H97" s="56"/>
      <c r="I97" s="5"/>
      <c r="J97" s="42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9.5" customHeight="1">
      <c r="A98" s="158"/>
      <c r="B98" s="158"/>
      <c r="C98" s="81"/>
      <c r="D98" s="8"/>
      <c r="E98" s="8"/>
      <c r="F98" s="8"/>
      <c r="G98" s="9"/>
      <c r="H98" s="62"/>
      <c r="I98" s="5"/>
      <c r="J98" s="62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9.5" customHeight="1">
      <c r="A99" s="159"/>
      <c r="B99" s="159"/>
      <c r="C99" s="81"/>
      <c r="D99" s="8"/>
      <c r="E99" s="8"/>
      <c r="F99" s="8"/>
      <c r="G99" s="9"/>
      <c r="H99" s="62"/>
      <c r="I99" s="5"/>
      <c r="J99" s="62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9.5" customHeight="1">
      <c r="A100" s="159"/>
      <c r="B100" s="159"/>
      <c r="C100" s="81"/>
      <c r="D100" s="63" t="s">
        <v>3</v>
      </c>
      <c r="E100" s="64" t="s">
        <v>3</v>
      </c>
      <c r="F100" s="65" t="s">
        <v>4</v>
      </c>
      <c r="G100" s="66" t="s">
        <v>5</v>
      </c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9.5" customHeight="1">
      <c r="A101" s="132" t="s">
        <v>74</v>
      </c>
      <c r="B101" s="133"/>
      <c r="C101" s="81"/>
      <c r="D101" s="67" t="s">
        <v>7</v>
      </c>
      <c r="E101" s="68" t="s">
        <v>8</v>
      </c>
      <c r="F101" s="69"/>
      <c r="G101" s="70" t="s">
        <v>9</v>
      </c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60" ht="19.5" customHeight="1">
      <c r="A102" s="160"/>
      <c r="B102" s="160"/>
      <c r="C102" s="81"/>
      <c r="D102" s="20"/>
      <c r="E102" s="20"/>
      <c r="F102" s="21"/>
      <c r="G102" s="22"/>
      <c r="I102" s="5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</row>
    <row r="103" spans="1:60" ht="13.5" customHeight="1">
      <c r="A103" s="161" t="s">
        <v>75</v>
      </c>
      <c r="B103" s="162"/>
      <c r="C103" s="168">
        <v>4900000</v>
      </c>
      <c r="D103" s="170"/>
      <c r="E103" s="170"/>
      <c r="F103" s="172">
        <f>E103-D103</f>
        <v>0</v>
      </c>
      <c r="G103" s="164">
        <f>IF(D103=0,0,+F103/D103)</f>
        <v>0</v>
      </c>
      <c r="I103" s="5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</row>
    <row r="104" spans="1:60" ht="13.5" customHeight="1">
      <c r="A104" s="163"/>
      <c r="B104" s="163"/>
      <c r="C104" s="169"/>
      <c r="D104" s="171"/>
      <c r="E104" s="171"/>
      <c r="F104" s="173">
        <f>E104-D104</f>
        <v>0</v>
      </c>
      <c r="G104" s="165">
        <f>IF(D104=0,0,+F104/D104)</f>
        <v>0</v>
      </c>
      <c r="I104" s="5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</row>
    <row r="105" spans="1:35" ht="19.5" customHeight="1">
      <c r="A105" s="166"/>
      <c r="B105" s="166"/>
      <c r="C105" s="81"/>
      <c r="D105" s="72"/>
      <c r="E105" s="73"/>
      <c r="F105" s="21"/>
      <c r="G105" s="74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9.5" customHeight="1">
      <c r="A106" s="167" t="s">
        <v>76</v>
      </c>
      <c r="B106" s="135"/>
      <c r="C106" s="106"/>
      <c r="D106" s="75"/>
      <c r="E106" s="75"/>
      <c r="F106" s="26"/>
      <c r="G106" s="27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9.5" customHeight="1">
      <c r="A107" s="136" t="s">
        <v>77</v>
      </c>
      <c r="B107" s="137"/>
      <c r="C107" s="107">
        <v>5000000</v>
      </c>
      <c r="D107" s="77"/>
      <c r="E107" s="77"/>
      <c r="F107" s="30">
        <f>E107-D107</f>
        <v>0</v>
      </c>
      <c r="G107" s="31">
        <f>IF(D107=0,0,+F107/D107)</f>
        <v>0</v>
      </c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9.5" customHeight="1">
      <c r="A108" s="136" t="s">
        <v>78</v>
      </c>
      <c r="B108" s="137"/>
      <c r="C108" s="107">
        <v>5010000</v>
      </c>
      <c r="D108" s="77"/>
      <c r="E108" s="77"/>
      <c r="F108" s="30">
        <f aca="true" t="shared" si="6" ref="F108:F114">E108-D108</f>
        <v>0</v>
      </c>
      <c r="G108" s="31">
        <f aca="true" t="shared" si="7" ref="G108:G114">IF(D108=0,0,+F108/D108)</f>
        <v>0</v>
      </c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9.5" customHeight="1">
      <c r="A109" s="136" t="s">
        <v>79</v>
      </c>
      <c r="B109" s="137"/>
      <c r="C109" s="107">
        <v>5020000</v>
      </c>
      <c r="D109" s="77"/>
      <c r="E109" s="77"/>
      <c r="F109" s="30">
        <f t="shared" si="6"/>
        <v>0</v>
      </c>
      <c r="G109" s="31">
        <f t="shared" si="7"/>
        <v>0</v>
      </c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9.5" customHeight="1">
      <c r="A110" s="136" t="s">
        <v>80</v>
      </c>
      <c r="B110" s="137"/>
      <c r="C110" s="107">
        <v>5030000</v>
      </c>
      <c r="D110" s="77"/>
      <c r="E110" s="77"/>
      <c r="F110" s="30">
        <f t="shared" si="6"/>
        <v>0</v>
      </c>
      <c r="G110" s="31">
        <f t="shared" si="7"/>
        <v>0</v>
      </c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9.5" customHeight="1">
      <c r="A111" s="136" t="s">
        <v>81</v>
      </c>
      <c r="B111" s="137"/>
      <c r="C111" s="107">
        <v>5040000</v>
      </c>
      <c r="D111" s="77"/>
      <c r="E111" s="77"/>
      <c r="F111" s="30">
        <f t="shared" si="6"/>
        <v>0</v>
      </c>
      <c r="G111" s="31">
        <f t="shared" si="7"/>
        <v>0</v>
      </c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9.5" customHeight="1">
      <c r="A112" s="136" t="s">
        <v>82</v>
      </c>
      <c r="B112" s="137"/>
      <c r="C112" s="107">
        <v>5050000</v>
      </c>
      <c r="D112" s="77"/>
      <c r="E112" s="77"/>
      <c r="F112" s="30">
        <f t="shared" si="6"/>
        <v>0</v>
      </c>
      <c r="G112" s="31">
        <f t="shared" si="7"/>
        <v>0</v>
      </c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9.5" customHeight="1">
      <c r="A113" s="136" t="s">
        <v>83</v>
      </c>
      <c r="B113" s="137"/>
      <c r="C113" s="107">
        <v>5060000</v>
      </c>
      <c r="D113" s="77"/>
      <c r="E113" s="77"/>
      <c r="F113" s="30">
        <f t="shared" si="6"/>
        <v>0</v>
      </c>
      <c r="G113" s="31">
        <f t="shared" si="7"/>
        <v>0</v>
      </c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s="71" customFormat="1" ht="19.5" customHeight="1">
      <c r="A114" s="136" t="s">
        <v>84</v>
      </c>
      <c r="B114" s="137"/>
      <c r="C114" s="107">
        <v>5070000</v>
      </c>
      <c r="D114" s="77"/>
      <c r="E114" s="77"/>
      <c r="F114" s="30">
        <f t="shared" si="6"/>
        <v>0</v>
      </c>
      <c r="G114" s="31">
        <f t="shared" si="7"/>
        <v>0</v>
      </c>
      <c r="I114" s="5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</row>
    <row r="115" spans="1:35" ht="19.5" customHeight="1">
      <c r="A115" s="132" t="s">
        <v>85</v>
      </c>
      <c r="B115" s="174"/>
      <c r="C115" s="105">
        <v>5100000</v>
      </c>
      <c r="D115" s="34">
        <f>SUM(D107:D114)</f>
        <v>0</v>
      </c>
      <c r="E115" s="34">
        <f>SUM(E107:E114)</f>
        <v>0</v>
      </c>
      <c r="F115" s="35">
        <f>E115-D115</f>
        <v>0</v>
      </c>
      <c r="G115" s="76">
        <f>IF(D115=0,0,+F115/D115)</f>
        <v>0</v>
      </c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9.5" customHeight="1">
      <c r="A116" s="175" t="s">
        <v>86</v>
      </c>
      <c r="B116" s="176"/>
      <c r="C116" s="107"/>
      <c r="D116" s="77"/>
      <c r="E116" s="77"/>
      <c r="F116" s="30"/>
      <c r="G116" s="31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9.5" customHeight="1">
      <c r="A117" s="136" t="s">
        <v>87</v>
      </c>
      <c r="B117" s="137"/>
      <c r="C117" s="107">
        <v>5110000</v>
      </c>
      <c r="D117" s="77"/>
      <c r="E117" s="77"/>
      <c r="F117" s="30">
        <f aca="true" t="shared" si="8" ref="F117:F127">E117-D117</f>
        <v>0</v>
      </c>
      <c r="G117" s="31">
        <f aca="true" t="shared" si="9" ref="G117:G127">IF(D117=0,0,+F117/D117)</f>
        <v>0</v>
      </c>
      <c r="I117" s="59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9.5" customHeight="1">
      <c r="A118" s="136" t="s">
        <v>88</v>
      </c>
      <c r="B118" s="137"/>
      <c r="C118" s="107">
        <v>5120000</v>
      </c>
      <c r="D118" s="77"/>
      <c r="E118" s="77"/>
      <c r="F118" s="30">
        <f t="shared" si="8"/>
        <v>0</v>
      </c>
      <c r="G118" s="31">
        <f t="shared" si="9"/>
        <v>0</v>
      </c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9.5" customHeight="1">
      <c r="A119" s="136" t="s">
        <v>89</v>
      </c>
      <c r="B119" s="137"/>
      <c r="C119" s="107">
        <v>5130000</v>
      </c>
      <c r="D119" s="77"/>
      <c r="E119" s="77"/>
      <c r="F119" s="30">
        <f t="shared" si="8"/>
        <v>0</v>
      </c>
      <c r="G119" s="31">
        <f t="shared" si="9"/>
        <v>0</v>
      </c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9.5" customHeight="1">
      <c r="A120" s="136" t="s">
        <v>90</v>
      </c>
      <c r="B120" s="137"/>
      <c r="C120" s="107">
        <v>5140000</v>
      </c>
      <c r="D120" s="77"/>
      <c r="E120" s="77"/>
      <c r="F120" s="30">
        <f t="shared" si="8"/>
        <v>0</v>
      </c>
      <c r="G120" s="31">
        <f t="shared" si="9"/>
        <v>0</v>
      </c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9.5" customHeight="1">
      <c r="A121" s="136" t="s">
        <v>91</v>
      </c>
      <c r="B121" s="137"/>
      <c r="C121" s="107">
        <v>5150000</v>
      </c>
      <c r="D121" s="77"/>
      <c r="E121" s="77"/>
      <c r="F121" s="30">
        <f t="shared" si="8"/>
        <v>0</v>
      </c>
      <c r="G121" s="31">
        <f t="shared" si="9"/>
        <v>0</v>
      </c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9.5" customHeight="1">
      <c r="A122" s="136" t="s">
        <v>92</v>
      </c>
      <c r="B122" s="137"/>
      <c r="C122" s="107">
        <v>5160000</v>
      </c>
      <c r="D122" s="77"/>
      <c r="E122" s="77"/>
      <c r="F122" s="30">
        <f t="shared" si="8"/>
        <v>0</v>
      </c>
      <c r="G122" s="31">
        <f t="shared" si="9"/>
        <v>0</v>
      </c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9.5" customHeight="1">
      <c r="A123" s="136" t="s">
        <v>93</v>
      </c>
      <c r="B123" s="137"/>
      <c r="C123" s="107">
        <v>5170000</v>
      </c>
      <c r="D123" s="77"/>
      <c r="E123" s="77"/>
      <c r="F123" s="30">
        <f t="shared" si="8"/>
        <v>0</v>
      </c>
      <c r="G123" s="31">
        <f t="shared" si="9"/>
        <v>0</v>
      </c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9.5" customHeight="1">
      <c r="A124" s="136" t="s">
        <v>94</v>
      </c>
      <c r="B124" s="177"/>
      <c r="C124" s="107">
        <v>5180000</v>
      </c>
      <c r="D124" s="77"/>
      <c r="E124" s="77"/>
      <c r="F124" s="30">
        <f t="shared" si="8"/>
        <v>0</v>
      </c>
      <c r="G124" s="31">
        <f t="shared" si="9"/>
        <v>0</v>
      </c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9.5" customHeight="1">
      <c r="A125" s="178" t="s">
        <v>84</v>
      </c>
      <c r="B125" s="179"/>
      <c r="C125" s="107">
        <v>5190000</v>
      </c>
      <c r="D125" s="77"/>
      <c r="E125" s="77"/>
      <c r="F125" s="30">
        <f t="shared" si="8"/>
        <v>0</v>
      </c>
      <c r="G125" s="31">
        <f t="shared" si="9"/>
        <v>0</v>
      </c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9.5" customHeight="1">
      <c r="A126" s="132" t="s">
        <v>85</v>
      </c>
      <c r="B126" s="174"/>
      <c r="C126" s="114">
        <v>5200000</v>
      </c>
      <c r="D126" s="34">
        <f>SUM(D117:D125)</f>
        <v>0</v>
      </c>
      <c r="E126" s="34">
        <f>SUM(E117:E125)</f>
        <v>0</v>
      </c>
      <c r="F126" s="35">
        <f t="shared" si="8"/>
        <v>0</v>
      </c>
      <c r="G126" s="76">
        <f t="shared" si="9"/>
        <v>0</v>
      </c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9.5" customHeight="1" thickBot="1">
      <c r="A127" s="132" t="s">
        <v>95</v>
      </c>
      <c r="B127" s="133"/>
      <c r="C127" s="105">
        <v>5300000</v>
      </c>
      <c r="D127" s="34">
        <f>D115-D126</f>
        <v>0</v>
      </c>
      <c r="E127" s="34">
        <f>E115-E126</f>
        <v>0</v>
      </c>
      <c r="F127" s="35">
        <f t="shared" si="8"/>
        <v>0</v>
      </c>
      <c r="G127" s="76">
        <f t="shared" si="9"/>
        <v>0</v>
      </c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29" ht="16.5" customHeight="1" thickTop="1">
      <c r="A128" s="140"/>
      <c r="B128" s="140"/>
      <c r="C128" s="140"/>
      <c r="D128" s="140"/>
      <c r="E128" s="141"/>
      <c r="F128" s="141"/>
      <c r="G128" s="14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6.5" customHeight="1">
      <c r="A129" s="142"/>
      <c r="B129" s="143"/>
      <c r="C129" s="143"/>
      <c r="D129" s="143"/>
      <c r="E129" s="143"/>
      <c r="F129" s="143"/>
      <c r="G129" s="14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35" ht="15">
      <c r="A130" s="5"/>
      <c r="B130" s="5"/>
      <c r="D130" s="78"/>
      <c r="E130" s="78"/>
      <c r="F130" s="78"/>
      <c r="G130" s="5"/>
      <c r="H130" s="79"/>
      <c r="I130" s="5"/>
      <c r="J130" s="79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5">
      <c r="A131" s="5"/>
      <c r="B131" s="5"/>
      <c r="D131" s="78"/>
      <c r="E131" s="78"/>
      <c r="F131" s="78"/>
      <c r="G131" s="5"/>
      <c r="H131" s="80"/>
      <c r="I131" s="5"/>
      <c r="J131" s="80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5">
      <c r="A132" s="5"/>
      <c r="B132" s="5"/>
      <c r="D132" s="78"/>
      <c r="E132" s="78"/>
      <c r="F132" s="78"/>
      <c r="G132" s="5"/>
      <c r="H132" s="80"/>
      <c r="I132" s="5"/>
      <c r="J132" s="80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5">
      <c r="A133" s="5"/>
      <c r="B133" s="5"/>
      <c r="D133" s="78"/>
      <c r="E133" s="78"/>
      <c r="F133" s="78"/>
      <c r="G133" s="5"/>
      <c r="H133" s="80"/>
      <c r="I133" s="5"/>
      <c r="J133" s="80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5">
      <c r="A134" s="5"/>
      <c r="B134" s="5"/>
      <c r="D134" s="78"/>
      <c r="E134" s="78"/>
      <c r="F134" s="78"/>
      <c r="G134" s="5"/>
      <c r="H134" s="80"/>
      <c r="I134" s="5"/>
      <c r="J134" s="80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5">
      <c r="A135" s="5"/>
      <c r="B135" s="5"/>
      <c r="D135" s="78"/>
      <c r="E135" s="78"/>
      <c r="F135" s="78"/>
      <c r="G135" s="5"/>
      <c r="H135" s="80"/>
      <c r="I135" s="5"/>
      <c r="J135" s="80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5">
      <c r="A136" s="5"/>
      <c r="B136" s="5"/>
      <c r="D136" s="78"/>
      <c r="E136" s="78"/>
      <c r="F136" s="78"/>
      <c r="G136" s="5"/>
      <c r="H136" s="80"/>
      <c r="I136" s="5"/>
      <c r="J136" s="80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5">
      <c r="A137" s="5"/>
      <c r="B137" s="5"/>
      <c r="D137" s="78"/>
      <c r="E137" s="78"/>
      <c r="F137" s="78"/>
      <c r="G137" s="5"/>
      <c r="H137" s="80"/>
      <c r="I137" s="5"/>
      <c r="J137" s="80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5">
      <c r="A138" s="5"/>
      <c r="B138" s="5"/>
      <c r="D138" s="78"/>
      <c r="E138" s="78"/>
      <c r="F138" s="78"/>
      <c r="G138" s="5"/>
      <c r="H138" s="80"/>
      <c r="I138" s="5"/>
      <c r="J138" s="80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5">
      <c r="A139" s="5"/>
      <c r="B139" s="5"/>
      <c r="D139" s="78"/>
      <c r="E139" s="78"/>
      <c r="F139" s="78"/>
      <c r="G139" s="5"/>
      <c r="H139" s="80"/>
      <c r="I139" s="5"/>
      <c r="J139" s="80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5">
      <c r="A140" s="5"/>
      <c r="B140" s="5"/>
      <c r="D140" s="78"/>
      <c r="E140" s="78"/>
      <c r="F140" s="78"/>
      <c r="G140" s="5"/>
      <c r="H140" s="80"/>
      <c r="I140" s="5"/>
      <c r="J140" s="80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5">
      <c r="A141" s="5"/>
      <c r="B141" s="5"/>
      <c r="D141" s="78"/>
      <c r="E141" s="78"/>
      <c r="F141" s="78"/>
      <c r="G141" s="5"/>
      <c r="H141" s="80"/>
      <c r="I141" s="5"/>
      <c r="J141" s="80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5">
      <c r="A142" s="5"/>
      <c r="B142" s="5"/>
      <c r="D142" s="78"/>
      <c r="E142" s="78"/>
      <c r="F142" s="78"/>
      <c r="G142" s="5"/>
      <c r="H142" s="80"/>
      <c r="I142" s="5"/>
      <c r="J142" s="80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5">
      <c r="A143" s="5"/>
      <c r="B143" s="5"/>
      <c r="D143" s="78"/>
      <c r="E143" s="78"/>
      <c r="F143" s="78"/>
      <c r="G143" s="5"/>
      <c r="H143" s="80"/>
      <c r="I143" s="5"/>
      <c r="J143" s="80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5">
      <c r="A144" s="5"/>
      <c r="B144" s="5"/>
      <c r="D144" s="78"/>
      <c r="E144" s="78"/>
      <c r="F144" s="78"/>
      <c r="G144" s="5"/>
      <c r="H144" s="80"/>
      <c r="I144" s="5"/>
      <c r="J144" s="80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5">
      <c r="A145" s="5"/>
      <c r="B145" s="5"/>
      <c r="D145" s="78"/>
      <c r="E145" s="78"/>
      <c r="F145" s="78"/>
      <c r="G145" s="5"/>
      <c r="H145" s="80"/>
      <c r="I145" s="5"/>
      <c r="J145" s="80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5">
      <c r="A146" s="5"/>
      <c r="B146" s="5"/>
      <c r="D146" s="78"/>
      <c r="E146" s="78"/>
      <c r="F146" s="78"/>
      <c r="G146" s="5"/>
      <c r="H146" s="80"/>
      <c r="I146" s="5"/>
      <c r="J146" s="80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5">
      <c r="A147" s="5"/>
      <c r="B147" s="5"/>
      <c r="D147" s="78"/>
      <c r="E147" s="78"/>
      <c r="F147" s="78"/>
      <c r="G147" s="5"/>
      <c r="H147" s="80"/>
      <c r="I147" s="5"/>
      <c r="J147" s="80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5">
      <c r="A148" s="5"/>
      <c r="B148" s="5"/>
      <c r="D148" s="78"/>
      <c r="E148" s="78"/>
      <c r="F148" s="78"/>
      <c r="G148" s="5"/>
      <c r="H148" s="80"/>
      <c r="I148" s="5"/>
      <c r="J148" s="80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ht="15">
      <c r="A149" s="5"/>
      <c r="B149" s="5"/>
      <c r="D149" s="78"/>
      <c r="E149" s="78"/>
      <c r="F149" s="78"/>
      <c r="G149" s="5"/>
      <c r="H149" s="80"/>
      <c r="I149" s="5"/>
      <c r="J149" s="80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ht="15">
      <c r="A150" s="5"/>
      <c r="B150" s="5"/>
      <c r="D150" s="78"/>
      <c r="E150" s="78"/>
      <c r="F150" s="78"/>
      <c r="G150" s="5"/>
      <c r="H150" s="80"/>
      <c r="I150" s="5"/>
      <c r="J150" s="80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ht="15">
      <c r="A151" s="5"/>
      <c r="B151" s="5"/>
      <c r="D151" s="78"/>
      <c r="E151" s="78"/>
      <c r="F151" s="78"/>
      <c r="G151" s="5"/>
      <c r="H151" s="80"/>
      <c r="I151" s="5"/>
      <c r="J151" s="80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ht="15">
      <c r="A152" s="5"/>
      <c r="B152" s="5"/>
      <c r="D152" s="78"/>
      <c r="E152" s="78"/>
      <c r="F152" s="78"/>
      <c r="G152" s="5"/>
      <c r="H152" s="80"/>
      <c r="I152" s="5"/>
      <c r="J152" s="80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ht="15">
      <c r="A153" s="5"/>
      <c r="B153" s="5"/>
      <c r="D153" s="78"/>
      <c r="E153" s="78"/>
      <c r="F153" s="78"/>
      <c r="G153" s="5"/>
      <c r="H153" s="80"/>
      <c r="I153" s="5"/>
      <c r="J153" s="80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ht="15">
      <c r="A154" s="5"/>
      <c r="B154" s="5"/>
      <c r="D154" s="78"/>
      <c r="E154" s="78"/>
      <c r="F154" s="78"/>
      <c r="G154" s="5"/>
      <c r="H154" s="80"/>
      <c r="I154" s="5"/>
      <c r="J154" s="80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ht="15">
      <c r="A155" s="5"/>
      <c r="B155" s="5"/>
      <c r="D155" s="78"/>
      <c r="E155" s="78"/>
      <c r="F155" s="78"/>
      <c r="G155" s="5"/>
      <c r="H155" s="80"/>
      <c r="I155" s="5"/>
      <c r="J155" s="80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ht="15">
      <c r="A156" s="5"/>
      <c r="B156" s="5"/>
      <c r="D156" s="78"/>
      <c r="E156" s="78"/>
      <c r="F156" s="78"/>
      <c r="G156" s="5"/>
      <c r="H156" s="80"/>
      <c r="I156" s="5"/>
      <c r="J156" s="80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ht="15">
      <c r="A157" s="5"/>
      <c r="B157" s="5"/>
      <c r="D157" s="78"/>
      <c r="E157" s="78"/>
      <c r="F157" s="78"/>
      <c r="G157" s="5"/>
      <c r="H157" s="80"/>
      <c r="I157" s="5"/>
      <c r="J157" s="8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ht="15">
      <c r="A158" s="5"/>
      <c r="B158" s="5"/>
      <c r="D158" s="78"/>
      <c r="E158" s="78"/>
      <c r="F158" s="78"/>
      <c r="G158" s="5"/>
      <c r="H158" s="80"/>
      <c r="I158" s="5"/>
      <c r="J158" s="8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ht="15">
      <c r="A159" s="5"/>
      <c r="B159" s="5"/>
      <c r="D159" s="78"/>
      <c r="E159" s="78"/>
      <c r="F159" s="78"/>
      <c r="G159" s="5"/>
      <c r="H159" s="80"/>
      <c r="I159" s="5"/>
      <c r="J159" s="8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ht="15">
      <c r="A160" s="5"/>
      <c r="B160" s="5"/>
      <c r="D160" s="78"/>
      <c r="E160" s="78"/>
      <c r="F160" s="78"/>
      <c r="G160" s="5"/>
      <c r="H160" s="80"/>
      <c r="I160" s="5"/>
      <c r="J160" s="8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5">
      <c r="A161" s="5"/>
      <c r="B161" s="5"/>
      <c r="D161" s="78"/>
      <c r="E161" s="78"/>
      <c r="F161" s="78"/>
      <c r="G161" s="5"/>
      <c r="H161" s="80"/>
      <c r="I161" s="5"/>
      <c r="J161" s="80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ht="15">
      <c r="A162" s="5"/>
      <c r="B162" s="5"/>
      <c r="D162" s="78"/>
      <c r="E162" s="78"/>
      <c r="F162" s="78"/>
      <c r="G162" s="5"/>
      <c r="H162" s="80"/>
      <c r="I162" s="5"/>
      <c r="J162" s="8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ht="15">
      <c r="A163" s="5"/>
      <c r="B163" s="5"/>
      <c r="D163" s="78"/>
      <c r="E163" s="78"/>
      <c r="F163" s="78"/>
      <c r="G163" s="5"/>
      <c r="H163" s="80"/>
      <c r="I163" s="5"/>
      <c r="J163" s="8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ht="15">
      <c r="A164" s="5"/>
      <c r="B164" s="5"/>
      <c r="D164" s="78"/>
      <c r="E164" s="78"/>
      <c r="F164" s="78"/>
      <c r="G164" s="5"/>
      <c r="H164" s="80"/>
      <c r="I164" s="5"/>
      <c r="J164" s="8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ht="15">
      <c r="A165" s="5"/>
      <c r="B165" s="5"/>
      <c r="D165" s="78"/>
      <c r="E165" s="78"/>
      <c r="F165" s="78"/>
      <c r="G165" s="5"/>
      <c r="H165" s="80"/>
      <c r="I165" s="5"/>
      <c r="J165" s="8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ht="15">
      <c r="A166" s="5"/>
      <c r="B166" s="5"/>
      <c r="D166" s="78"/>
      <c r="E166" s="78"/>
      <c r="F166" s="78"/>
      <c r="G166" s="5"/>
      <c r="H166" s="80"/>
      <c r="I166" s="5"/>
      <c r="J166" s="8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ht="15">
      <c r="A167" s="5"/>
      <c r="B167" s="5"/>
      <c r="D167" s="78"/>
      <c r="E167" s="78"/>
      <c r="F167" s="78"/>
      <c r="G167" s="5"/>
      <c r="H167" s="80"/>
      <c r="I167" s="5"/>
      <c r="J167" s="8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ht="15">
      <c r="A168" s="5"/>
      <c r="B168" s="5"/>
      <c r="D168" s="78"/>
      <c r="E168" s="78"/>
      <c r="F168" s="78"/>
      <c r="G168" s="5"/>
      <c r="H168" s="80"/>
      <c r="I168" s="5"/>
      <c r="J168" s="8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ht="15">
      <c r="A169" s="5"/>
      <c r="B169" s="5"/>
      <c r="D169" s="78"/>
      <c r="E169" s="78"/>
      <c r="F169" s="78"/>
      <c r="G169" s="5"/>
      <c r="H169" s="80"/>
      <c r="I169" s="5"/>
      <c r="J169" s="8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ht="15">
      <c r="A170" s="5"/>
      <c r="B170" s="5"/>
      <c r="D170" s="78"/>
      <c r="E170" s="78"/>
      <c r="F170" s="78"/>
      <c r="G170" s="5"/>
      <c r="H170" s="80"/>
      <c r="I170" s="5"/>
      <c r="J170" s="8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ht="15">
      <c r="A171" s="5"/>
      <c r="B171" s="5"/>
      <c r="D171" s="78"/>
      <c r="E171" s="78"/>
      <c r="F171" s="78"/>
      <c r="G171" s="5"/>
      <c r="H171" s="80"/>
      <c r="I171" s="5"/>
      <c r="J171" s="8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ht="15">
      <c r="A172" s="5"/>
      <c r="B172" s="5"/>
      <c r="D172" s="78"/>
      <c r="E172" s="78"/>
      <c r="F172" s="78"/>
      <c r="G172" s="5"/>
      <c r="H172" s="80"/>
      <c r="I172" s="48"/>
      <c r="J172" s="8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ht="15">
      <c r="A173" s="5"/>
      <c r="B173" s="5"/>
      <c r="D173" s="78"/>
      <c r="E173" s="78"/>
      <c r="F173" s="78"/>
      <c r="G173" s="5"/>
      <c r="H173" s="80"/>
      <c r="I173" s="5"/>
      <c r="J173" s="8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ht="15">
      <c r="A174" s="5"/>
      <c r="B174" s="5"/>
      <c r="D174" s="78"/>
      <c r="E174" s="78"/>
      <c r="F174" s="78"/>
      <c r="G174" s="5"/>
      <c r="H174" s="80"/>
      <c r="I174" s="86"/>
      <c r="J174" s="8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ht="15">
      <c r="A175" s="5"/>
      <c r="B175" s="5"/>
      <c r="D175" s="78"/>
      <c r="E175" s="78"/>
      <c r="F175" s="78"/>
      <c r="G175" s="5"/>
      <c r="H175" s="80"/>
      <c r="I175" s="86"/>
      <c r="J175" s="8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ht="15">
      <c r="A176" s="5"/>
      <c r="B176" s="5"/>
      <c r="D176" s="78"/>
      <c r="E176" s="78"/>
      <c r="F176" s="78"/>
      <c r="G176" s="5"/>
      <c r="H176" s="80"/>
      <c r="I176" s="86"/>
      <c r="J176" s="80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ht="15">
      <c r="A177" s="5"/>
      <c r="B177" s="5"/>
      <c r="D177" s="78"/>
      <c r="E177" s="78"/>
      <c r="F177" s="78"/>
      <c r="G177" s="5"/>
      <c r="H177" s="80"/>
      <c r="I177" s="86"/>
      <c r="J177" s="80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ht="15">
      <c r="A178" s="5"/>
      <c r="B178" s="5"/>
      <c r="D178" s="78"/>
      <c r="E178" s="78"/>
      <c r="F178" s="78"/>
      <c r="G178" s="5"/>
      <c r="H178" s="80"/>
      <c r="I178" s="86"/>
      <c r="J178" s="80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ht="15">
      <c r="A179" s="5"/>
      <c r="B179" s="5"/>
      <c r="D179" s="78"/>
      <c r="E179" s="78"/>
      <c r="F179" s="78"/>
      <c r="G179" s="5"/>
      <c r="H179" s="80"/>
      <c r="I179" s="86"/>
      <c r="J179" s="80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ht="15">
      <c r="A180" s="5"/>
      <c r="B180" s="5"/>
      <c r="D180" s="78"/>
      <c r="E180" s="78"/>
      <c r="F180" s="78"/>
      <c r="G180" s="5"/>
      <c r="H180" s="80"/>
      <c r="I180" s="5"/>
      <c r="J180" s="80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ht="15">
      <c r="A181" s="5"/>
      <c r="B181" s="5"/>
      <c r="D181" s="78"/>
      <c r="E181" s="78"/>
      <c r="F181" s="78"/>
      <c r="G181" s="5"/>
      <c r="H181" s="80"/>
      <c r="I181" s="5"/>
      <c r="J181" s="80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ht="15">
      <c r="A182" s="5"/>
      <c r="B182" s="5"/>
      <c r="D182" s="78"/>
      <c r="E182" s="78"/>
      <c r="F182" s="78"/>
      <c r="G182" s="5"/>
      <c r="H182" s="80"/>
      <c r="I182" s="5"/>
      <c r="J182" s="80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ht="15">
      <c r="A183" s="5"/>
      <c r="B183" s="5"/>
      <c r="D183" s="78"/>
      <c r="E183" s="78"/>
      <c r="F183" s="78"/>
      <c r="G183" s="5"/>
      <c r="H183" s="80"/>
      <c r="I183" s="5"/>
      <c r="J183" s="80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ht="15">
      <c r="A184" s="5"/>
      <c r="B184" s="5"/>
      <c r="D184" s="78"/>
      <c r="E184" s="78"/>
      <c r="F184" s="78"/>
      <c r="G184" s="5"/>
      <c r="H184" s="80"/>
      <c r="I184" s="5"/>
      <c r="J184" s="80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ht="15">
      <c r="A185" s="5"/>
      <c r="B185" s="5"/>
      <c r="D185" s="78"/>
      <c r="E185" s="78"/>
      <c r="F185" s="78"/>
      <c r="G185" s="5"/>
      <c r="H185" s="80"/>
      <c r="I185" s="5"/>
      <c r="J185" s="80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ht="15">
      <c r="A186" s="5"/>
      <c r="B186" s="5"/>
      <c r="D186" s="78"/>
      <c r="E186" s="78"/>
      <c r="F186" s="78"/>
      <c r="G186" s="5"/>
      <c r="H186" s="80"/>
      <c r="I186" s="5"/>
      <c r="J186" s="80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ht="15">
      <c r="A187" s="5"/>
      <c r="B187" s="5"/>
      <c r="D187" s="78"/>
      <c r="E187" s="78"/>
      <c r="F187" s="78"/>
      <c r="G187" s="5"/>
      <c r="H187" s="80"/>
      <c r="I187" s="5"/>
      <c r="J187" s="80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5">
      <c r="A188" s="5"/>
      <c r="B188" s="5"/>
      <c r="D188" s="78"/>
      <c r="E188" s="78"/>
      <c r="F188" s="78"/>
      <c r="G188" s="5"/>
      <c r="H188" s="80"/>
      <c r="I188" s="5"/>
      <c r="J188" s="80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5">
      <c r="A189" s="5"/>
      <c r="B189" s="5"/>
      <c r="D189" s="78"/>
      <c r="E189" s="78"/>
      <c r="F189" s="78"/>
      <c r="G189" s="5"/>
      <c r="H189" s="80"/>
      <c r="I189" s="5"/>
      <c r="J189" s="80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5">
      <c r="A190" s="5"/>
      <c r="B190" s="5"/>
      <c r="D190" s="78"/>
      <c r="E190" s="78"/>
      <c r="F190" s="78"/>
      <c r="G190" s="5"/>
      <c r="H190" s="80"/>
      <c r="I190" s="5"/>
      <c r="J190" s="80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5">
      <c r="A191" s="5"/>
      <c r="B191" s="5"/>
      <c r="D191" s="78"/>
      <c r="E191" s="78"/>
      <c r="F191" s="78"/>
      <c r="G191" s="5"/>
      <c r="H191" s="80"/>
      <c r="I191" s="5"/>
      <c r="J191" s="80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5">
      <c r="A192" s="5"/>
      <c r="B192" s="5"/>
      <c r="D192" s="78"/>
      <c r="E192" s="78"/>
      <c r="F192" s="78"/>
      <c r="G192" s="5"/>
      <c r="H192" s="80"/>
      <c r="I192" s="5"/>
      <c r="J192" s="80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5">
      <c r="A193" s="5"/>
      <c r="B193" s="5"/>
      <c r="D193" s="78"/>
      <c r="E193" s="78"/>
      <c r="F193" s="78"/>
      <c r="G193" s="5"/>
      <c r="H193" s="80"/>
      <c r="I193" s="5"/>
      <c r="J193" s="80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5">
      <c r="A194" s="5"/>
      <c r="B194" s="5"/>
      <c r="D194" s="78"/>
      <c r="E194" s="78"/>
      <c r="F194" s="78"/>
      <c r="G194" s="5"/>
      <c r="H194" s="80"/>
      <c r="I194" s="5"/>
      <c r="J194" s="80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5">
      <c r="A195" s="5"/>
      <c r="B195" s="5"/>
      <c r="D195" s="78"/>
      <c r="E195" s="78"/>
      <c r="F195" s="78"/>
      <c r="G195" s="5"/>
      <c r="H195" s="80"/>
      <c r="I195" s="5"/>
      <c r="J195" s="80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5">
      <c r="A196" s="5"/>
      <c r="B196" s="5"/>
      <c r="D196" s="78"/>
      <c r="E196" s="78"/>
      <c r="F196" s="78"/>
      <c r="G196" s="5"/>
      <c r="H196" s="80"/>
      <c r="I196" s="5"/>
      <c r="J196" s="80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5">
      <c r="A197" s="5"/>
      <c r="B197" s="5"/>
      <c r="D197" s="78"/>
      <c r="E197" s="78"/>
      <c r="F197" s="78"/>
      <c r="G197" s="5"/>
      <c r="H197" s="80"/>
      <c r="I197" s="5"/>
      <c r="J197" s="80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5">
      <c r="A198" s="5"/>
      <c r="B198" s="5"/>
      <c r="D198" s="78"/>
      <c r="E198" s="78"/>
      <c r="F198" s="78"/>
      <c r="G198" s="5"/>
      <c r="H198" s="80"/>
      <c r="I198" s="5"/>
      <c r="J198" s="80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5">
      <c r="A199" s="5"/>
      <c r="B199" s="5"/>
      <c r="D199" s="78"/>
      <c r="E199" s="78"/>
      <c r="F199" s="78"/>
      <c r="G199" s="5"/>
      <c r="H199" s="80"/>
      <c r="I199" s="5"/>
      <c r="J199" s="80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5">
      <c r="A200" s="5"/>
      <c r="B200" s="5"/>
      <c r="D200" s="78"/>
      <c r="E200" s="78"/>
      <c r="F200" s="78"/>
      <c r="G200" s="5"/>
      <c r="H200" s="80"/>
      <c r="I200" s="5"/>
      <c r="J200" s="80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5">
      <c r="A201" s="5"/>
      <c r="B201" s="5"/>
      <c r="D201" s="78"/>
      <c r="E201" s="78"/>
      <c r="F201" s="78"/>
      <c r="G201" s="5"/>
      <c r="H201" s="80"/>
      <c r="I201" s="5"/>
      <c r="J201" s="80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5">
      <c r="A202" s="5"/>
      <c r="B202" s="5"/>
      <c r="D202" s="78"/>
      <c r="E202" s="78"/>
      <c r="F202" s="78"/>
      <c r="G202" s="5"/>
      <c r="H202" s="80"/>
      <c r="I202" s="5"/>
      <c r="J202" s="80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5">
      <c r="A203" s="5"/>
      <c r="B203" s="5"/>
      <c r="D203" s="78"/>
      <c r="E203" s="78"/>
      <c r="F203" s="78"/>
      <c r="G203" s="5"/>
      <c r="H203" s="80"/>
      <c r="I203" s="5"/>
      <c r="J203" s="80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5">
      <c r="A204" s="5"/>
      <c r="B204" s="5"/>
      <c r="D204" s="78"/>
      <c r="E204" s="78"/>
      <c r="F204" s="78"/>
      <c r="G204" s="5"/>
      <c r="H204" s="80"/>
      <c r="I204" s="5"/>
      <c r="J204" s="80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5">
      <c r="A205" s="5"/>
      <c r="B205" s="5"/>
      <c r="D205" s="78"/>
      <c r="E205" s="78"/>
      <c r="F205" s="78"/>
      <c r="G205" s="5"/>
      <c r="H205" s="80"/>
      <c r="I205" s="5"/>
      <c r="J205" s="80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5">
      <c r="A206" s="5"/>
      <c r="B206" s="5"/>
      <c r="D206" s="78"/>
      <c r="E206" s="78"/>
      <c r="F206" s="78"/>
      <c r="G206" s="5"/>
      <c r="H206" s="80"/>
      <c r="I206" s="5"/>
      <c r="J206" s="80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5">
      <c r="A207" s="5"/>
      <c r="B207" s="5"/>
      <c r="D207" s="78"/>
      <c r="E207" s="78"/>
      <c r="F207" s="78"/>
      <c r="G207" s="5"/>
      <c r="H207" s="80"/>
      <c r="I207" s="5"/>
      <c r="J207" s="80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5">
      <c r="A208" s="5"/>
      <c r="B208" s="5"/>
      <c r="D208" s="78"/>
      <c r="E208" s="78"/>
      <c r="F208" s="78"/>
      <c r="G208" s="5"/>
      <c r="H208" s="80"/>
      <c r="I208" s="5"/>
      <c r="J208" s="80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5">
      <c r="A209" s="5"/>
      <c r="B209" s="5"/>
      <c r="D209" s="78"/>
      <c r="E209" s="78"/>
      <c r="F209" s="78"/>
      <c r="G209" s="5"/>
      <c r="H209" s="80"/>
      <c r="I209" s="5"/>
      <c r="J209" s="80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5">
      <c r="A210" s="5"/>
      <c r="B210" s="5"/>
      <c r="D210" s="78"/>
      <c r="E210" s="78"/>
      <c r="F210" s="78"/>
      <c r="G210" s="5"/>
      <c r="H210" s="80"/>
      <c r="I210" s="5"/>
      <c r="J210" s="80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ht="15">
      <c r="A211" s="5"/>
      <c r="B211" s="5"/>
      <c r="D211" s="78"/>
      <c r="E211" s="78"/>
      <c r="F211" s="78"/>
      <c r="G211" s="5"/>
      <c r="H211" s="80"/>
      <c r="I211" s="5"/>
      <c r="J211" s="80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5">
      <c r="A212" s="5"/>
      <c r="B212" s="5"/>
      <c r="D212" s="78"/>
      <c r="E212" s="78"/>
      <c r="F212" s="78"/>
      <c r="G212" s="5"/>
      <c r="H212" s="80"/>
      <c r="I212" s="5"/>
      <c r="J212" s="80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ht="15">
      <c r="A213" s="5"/>
      <c r="B213" s="5"/>
      <c r="D213" s="78"/>
      <c r="E213" s="78"/>
      <c r="F213" s="78"/>
      <c r="G213" s="5"/>
      <c r="H213" s="80"/>
      <c r="I213" s="5"/>
      <c r="J213" s="80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ht="15">
      <c r="A214" s="5"/>
      <c r="B214" s="5"/>
      <c r="D214" s="78"/>
      <c r="E214" s="78"/>
      <c r="F214" s="78"/>
      <c r="G214" s="5"/>
      <c r="H214" s="80"/>
      <c r="I214" s="5"/>
      <c r="J214" s="80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ht="15">
      <c r="A215" s="5"/>
      <c r="B215" s="5"/>
      <c r="D215" s="78"/>
      <c r="E215" s="78"/>
      <c r="F215" s="78"/>
      <c r="G215" s="5"/>
      <c r="H215" s="80"/>
      <c r="I215" s="5"/>
      <c r="J215" s="80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ht="15">
      <c r="A216" s="5"/>
      <c r="B216" s="5"/>
      <c r="D216" s="78"/>
      <c r="E216" s="78"/>
      <c r="F216" s="78"/>
      <c r="G216" s="5"/>
      <c r="H216" s="80"/>
      <c r="I216" s="5"/>
      <c r="J216" s="80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ht="15">
      <c r="A217" s="5"/>
      <c r="B217" s="5"/>
      <c r="D217" s="78"/>
      <c r="E217" s="78"/>
      <c r="F217" s="78"/>
      <c r="G217" s="5"/>
      <c r="H217" s="80"/>
      <c r="I217" s="5"/>
      <c r="J217" s="80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ht="15">
      <c r="A218" s="5"/>
      <c r="B218" s="5"/>
      <c r="D218" s="78"/>
      <c r="E218" s="78"/>
      <c r="F218" s="78"/>
      <c r="G218" s="5"/>
      <c r="H218" s="80"/>
      <c r="I218" s="5"/>
      <c r="J218" s="80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ht="15">
      <c r="A219" s="5"/>
      <c r="B219" s="5"/>
      <c r="D219" s="78"/>
      <c r="E219" s="78"/>
      <c r="F219" s="78"/>
      <c r="G219" s="5"/>
      <c r="H219" s="80"/>
      <c r="I219" s="5"/>
      <c r="J219" s="80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ht="15">
      <c r="A220" s="5"/>
      <c r="B220" s="5"/>
      <c r="D220" s="78"/>
      <c r="E220" s="78"/>
      <c r="F220" s="78"/>
      <c r="G220" s="5"/>
      <c r="H220" s="80"/>
      <c r="I220" s="5"/>
      <c r="J220" s="80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ht="15">
      <c r="A221" s="5"/>
      <c r="B221" s="5"/>
      <c r="D221" s="78"/>
      <c r="E221" s="78"/>
      <c r="F221" s="78"/>
      <c r="G221" s="5"/>
      <c r="H221" s="80"/>
      <c r="I221" s="5"/>
      <c r="J221" s="80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ht="15">
      <c r="A222" s="5"/>
      <c r="B222" s="5"/>
      <c r="D222" s="78"/>
      <c r="E222" s="78"/>
      <c r="F222" s="78"/>
      <c r="G222" s="5"/>
      <c r="H222" s="80"/>
      <c r="I222" s="5"/>
      <c r="J222" s="80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ht="15">
      <c r="A223" s="5"/>
      <c r="B223" s="5"/>
      <c r="D223" s="78"/>
      <c r="E223" s="78"/>
      <c r="F223" s="78"/>
      <c r="G223" s="5"/>
      <c r="H223" s="80"/>
      <c r="I223" s="5"/>
      <c r="J223" s="80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ht="15">
      <c r="A224" s="5"/>
      <c r="B224" s="5"/>
      <c r="D224" s="78"/>
      <c r="E224" s="78"/>
      <c r="F224" s="78"/>
      <c r="G224" s="5"/>
      <c r="H224" s="80"/>
      <c r="I224" s="5"/>
      <c r="J224" s="80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ht="15">
      <c r="A225" s="5"/>
      <c r="B225" s="5"/>
      <c r="D225" s="78"/>
      <c r="E225" s="78"/>
      <c r="F225" s="78"/>
      <c r="G225" s="5"/>
      <c r="H225" s="80"/>
      <c r="I225" s="5"/>
      <c r="J225" s="80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ht="15">
      <c r="A226" s="5"/>
      <c r="B226" s="5"/>
      <c r="D226" s="78"/>
      <c r="E226" s="78"/>
      <c r="F226" s="78"/>
      <c r="G226" s="5"/>
      <c r="H226" s="80"/>
      <c r="I226" s="5"/>
      <c r="J226" s="80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ht="15">
      <c r="A227" s="5"/>
      <c r="B227" s="5"/>
      <c r="D227" s="78"/>
      <c r="E227" s="78"/>
      <c r="F227" s="78"/>
      <c r="G227" s="5"/>
      <c r="H227" s="80"/>
      <c r="I227" s="5"/>
      <c r="J227" s="80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ht="15">
      <c r="A228" s="5"/>
      <c r="B228" s="5"/>
      <c r="D228" s="78"/>
      <c r="E228" s="78"/>
      <c r="F228" s="78"/>
      <c r="G228" s="5"/>
      <c r="H228" s="80"/>
      <c r="I228" s="5"/>
      <c r="J228" s="80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ht="15">
      <c r="A229" s="5"/>
      <c r="B229" s="5"/>
      <c r="D229" s="78"/>
      <c r="E229" s="78"/>
      <c r="F229" s="78"/>
      <c r="G229" s="5"/>
      <c r="H229" s="80"/>
      <c r="I229" s="5"/>
      <c r="J229" s="80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ht="15">
      <c r="A230" s="5"/>
      <c r="B230" s="5"/>
      <c r="D230" s="78"/>
      <c r="E230" s="78"/>
      <c r="F230" s="78"/>
      <c r="G230" s="5"/>
      <c r="H230" s="80"/>
      <c r="I230" s="5"/>
      <c r="J230" s="80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ht="15">
      <c r="A231" s="5"/>
      <c r="B231" s="5"/>
      <c r="D231" s="78"/>
      <c r="E231" s="78"/>
      <c r="F231" s="78"/>
      <c r="G231" s="5"/>
      <c r="H231" s="80"/>
      <c r="I231" s="5"/>
      <c r="J231" s="80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ht="15">
      <c r="A232" s="5"/>
      <c r="B232" s="5"/>
      <c r="D232" s="78"/>
      <c r="E232" s="78"/>
      <c r="F232" s="78"/>
      <c r="G232" s="5"/>
      <c r="H232" s="80"/>
      <c r="I232" s="5"/>
      <c r="J232" s="80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ht="15">
      <c r="A233" s="5"/>
      <c r="B233" s="5"/>
      <c r="D233" s="78"/>
      <c r="E233" s="78"/>
      <c r="F233" s="78"/>
      <c r="G233" s="5"/>
      <c r="H233" s="80"/>
      <c r="I233" s="5"/>
      <c r="J233" s="80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ht="15">
      <c r="A234" s="5"/>
      <c r="B234" s="5"/>
      <c r="D234" s="78"/>
      <c r="E234" s="78"/>
      <c r="F234" s="78"/>
      <c r="G234" s="5"/>
      <c r="H234" s="80"/>
      <c r="I234" s="5"/>
      <c r="J234" s="80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ht="15">
      <c r="A235" s="5"/>
      <c r="B235" s="5"/>
      <c r="D235" s="78"/>
      <c r="E235" s="78"/>
      <c r="F235" s="78"/>
      <c r="G235" s="5"/>
      <c r="H235" s="80"/>
      <c r="I235" s="5"/>
      <c r="J235" s="80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ht="15">
      <c r="A236" s="5"/>
      <c r="B236" s="5"/>
      <c r="D236" s="78"/>
      <c r="E236" s="78"/>
      <c r="F236" s="78"/>
      <c r="G236" s="5"/>
      <c r="H236" s="80"/>
      <c r="I236" s="5"/>
      <c r="J236" s="80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ht="15">
      <c r="A237" s="5"/>
      <c r="B237" s="5"/>
      <c r="D237" s="78"/>
      <c r="E237" s="78"/>
      <c r="F237" s="78"/>
      <c r="G237" s="5"/>
      <c r="H237" s="80"/>
      <c r="I237" s="5"/>
      <c r="J237" s="80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ht="15">
      <c r="A238" s="5"/>
      <c r="B238" s="5"/>
      <c r="D238" s="78"/>
      <c r="E238" s="78"/>
      <c r="F238" s="78"/>
      <c r="G238" s="5"/>
      <c r="H238" s="80"/>
      <c r="I238" s="5"/>
      <c r="J238" s="80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ht="15">
      <c r="A239" s="5"/>
      <c r="B239" s="5"/>
      <c r="D239" s="78"/>
      <c r="E239" s="78"/>
      <c r="F239" s="78"/>
      <c r="G239" s="5"/>
      <c r="H239" s="80"/>
      <c r="I239" s="5"/>
      <c r="J239" s="80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ht="15">
      <c r="A240" s="5"/>
      <c r="B240" s="5"/>
      <c r="D240" s="78"/>
      <c r="E240" s="78"/>
      <c r="F240" s="78"/>
      <c r="G240" s="5"/>
      <c r="H240" s="80"/>
      <c r="I240" s="5"/>
      <c r="J240" s="80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ht="15">
      <c r="A241" s="5"/>
      <c r="B241" s="5"/>
      <c r="D241" s="78"/>
      <c r="E241" s="78"/>
      <c r="F241" s="78"/>
      <c r="G241" s="5"/>
      <c r="H241" s="80"/>
      <c r="I241" s="5"/>
      <c r="J241" s="80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ht="15">
      <c r="A242" s="5"/>
      <c r="B242" s="5"/>
      <c r="D242" s="78"/>
      <c r="E242" s="78"/>
      <c r="F242" s="78"/>
      <c r="G242" s="5"/>
      <c r="H242" s="80"/>
      <c r="I242" s="5"/>
      <c r="J242" s="80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ht="15">
      <c r="A243" s="5"/>
      <c r="B243" s="5"/>
      <c r="D243" s="78"/>
      <c r="E243" s="78"/>
      <c r="F243" s="78"/>
      <c r="G243" s="5"/>
      <c r="H243" s="80"/>
      <c r="I243" s="5"/>
      <c r="J243" s="80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ht="15">
      <c r="A244" s="5"/>
      <c r="B244" s="5"/>
      <c r="D244" s="78"/>
      <c r="E244" s="78"/>
      <c r="F244" s="78"/>
      <c r="G244" s="5"/>
      <c r="H244" s="80"/>
      <c r="I244" s="5"/>
      <c r="J244" s="80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ht="15">
      <c r="A245" s="5"/>
      <c r="B245" s="5"/>
      <c r="D245" s="78"/>
      <c r="E245" s="78"/>
      <c r="F245" s="78"/>
      <c r="G245" s="5"/>
      <c r="H245" s="80"/>
      <c r="I245" s="5"/>
      <c r="J245" s="80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ht="15">
      <c r="A246" s="5"/>
      <c r="B246" s="5"/>
      <c r="D246" s="78"/>
      <c r="E246" s="78"/>
      <c r="F246" s="78"/>
      <c r="G246" s="5"/>
      <c r="H246" s="80"/>
      <c r="I246" s="5"/>
      <c r="J246" s="80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ht="15">
      <c r="A247" s="5"/>
      <c r="B247" s="5"/>
      <c r="D247" s="78"/>
      <c r="E247" s="78"/>
      <c r="F247" s="78"/>
      <c r="G247" s="5"/>
      <c r="H247" s="80"/>
      <c r="I247" s="5"/>
      <c r="J247" s="80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ht="15">
      <c r="A248" s="5"/>
      <c r="B248" s="5"/>
      <c r="D248" s="78"/>
      <c r="E248" s="78"/>
      <c r="F248" s="78"/>
      <c r="G248" s="5"/>
      <c r="H248" s="80"/>
      <c r="I248" s="5"/>
      <c r="J248" s="80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ht="15">
      <c r="A249" s="5"/>
      <c r="B249" s="5"/>
      <c r="D249" s="78"/>
      <c r="E249" s="78"/>
      <c r="F249" s="78"/>
      <c r="G249" s="5"/>
      <c r="H249" s="80"/>
      <c r="I249" s="5"/>
      <c r="J249" s="80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ht="15">
      <c r="A250" s="5"/>
      <c r="B250" s="5"/>
      <c r="D250" s="78"/>
      <c r="E250" s="78"/>
      <c r="F250" s="78"/>
      <c r="G250" s="5"/>
      <c r="H250" s="80"/>
      <c r="I250" s="5"/>
      <c r="J250" s="80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ht="15">
      <c r="A251" s="5"/>
      <c r="B251" s="5"/>
      <c r="D251" s="78"/>
      <c r="E251" s="78"/>
      <c r="F251" s="78"/>
      <c r="G251" s="5"/>
      <c r="H251" s="80"/>
      <c r="I251" s="5"/>
      <c r="J251" s="80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ht="15">
      <c r="A252" s="5"/>
      <c r="B252" s="5"/>
      <c r="D252" s="78"/>
      <c r="E252" s="78"/>
      <c r="F252" s="78"/>
      <c r="G252" s="5"/>
      <c r="H252" s="80"/>
      <c r="I252" s="5"/>
      <c r="J252" s="80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ht="15">
      <c r="A253" s="5"/>
      <c r="B253" s="5"/>
      <c r="D253" s="78"/>
      <c r="E253" s="78"/>
      <c r="F253" s="78"/>
      <c r="G253" s="5"/>
      <c r="H253" s="80"/>
      <c r="I253" s="5"/>
      <c r="J253" s="80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ht="15">
      <c r="A254" s="5"/>
      <c r="B254" s="5"/>
      <c r="D254" s="78"/>
      <c r="E254" s="78"/>
      <c r="F254" s="78"/>
      <c r="G254" s="5"/>
      <c r="H254" s="80"/>
      <c r="I254" s="5"/>
      <c r="J254" s="80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ht="15">
      <c r="A255" s="5"/>
      <c r="B255" s="5"/>
      <c r="D255" s="78"/>
      <c r="E255" s="78"/>
      <c r="F255" s="78"/>
      <c r="G255" s="5"/>
      <c r="H255" s="80"/>
      <c r="I255" s="5"/>
      <c r="J255" s="80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ht="15">
      <c r="A256" s="5"/>
      <c r="B256" s="5"/>
      <c r="D256" s="78"/>
      <c r="E256" s="78"/>
      <c r="F256" s="78"/>
      <c r="G256" s="5"/>
      <c r="H256" s="80"/>
      <c r="I256" s="5"/>
      <c r="J256" s="80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ht="15">
      <c r="A257" s="5"/>
      <c r="B257" s="5"/>
      <c r="D257" s="78"/>
      <c r="E257" s="78"/>
      <c r="F257" s="78"/>
      <c r="G257" s="5"/>
      <c r="H257" s="80"/>
      <c r="I257" s="5"/>
      <c r="J257" s="80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ht="15">
      <c r="A258" s="5"/>
      <c r="B258" s="5"/>
      <c r="D258" s="78"/>
      <c r="E258" s="78"/>
      <c r="F258" s="78"/>
      <c r="G258" s="5"/>
      <c r="H258" s="80"/>
      <c r="I258" s="5"/>
      <c r="J258" s="80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ht="15">
      <c r="A259" s="5"/>
      <c r="B259" s="5"/>
      <c r="D259" s="78"/>
      <c r="E259" s="78"/>
      <c r="F259" s="78"/>
      <c r="G259" s="5"/>
      <c r="H259" s="80"/>
      <c r="I259" s="5"/>
      <c r="J259" s="80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ht="15">
      <c r="A260" s="5"/>
      <c r="B260" s="5"/>
      <c r="D260" s="78"/>
      <c r="E260" s="78"/>
      <c r="F260" s="78"/>
      <c r="G260" s="5"/>
      <c r="H260" s="80"/>
      <c r="I260" s="5"/>
      <c r="J260" s="80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ht="15">
      <c r="A261" s="5"/>
      <c r="B261" s="5"/>
      <c r="D261" s="78"/>
      <c r="E261" s="78"/>
      <c r="F261" s="78"/>
      <c r="G261" s="5"/>
      <c r="H261" s="80"/>
      <c r="I261" s="5"/>
      <c r="J261" s="80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ht="15">
      <c r="A262" s="5"/>
      <c r="B262" s="5"/>
      <c r="D262" s="78"/>
      <c r="E262" s="78"/>
      <c r="F262" s="78"/>
      <c r="G262" s="5"/>
      <c r="H262" s="80"/>
      <c r="I262" s="5"/>
      <c r="J262" s="80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ht="15">
      <c r="A263" s="5"/>
      <c r="B263" s="5"/>
      <c r="D263" s="78"/>
      <c r="E263" s="78"/>
      <c r="F263" s="78"/>
      <c r="G263" s="5"/>
      <c r="H263" s="80"/>
      <c r="I263" s="5"/>
      <c r="J263" s="80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ht="15">
      <c r="A264" s="5"/>
      <c r="B264" s="5"/>
      <c r="D264" s="78"/>
      <c r="E264" s="78"/>
      <c r="F264" s="78"/>
      <c r="G264" s="5"/>
      <c r="H264" s="80"/>
      <c r="I264" s="5"/>
      <c r="J264" s="80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ht="15">
      <c r="A265" s="5"/>
      <c r="B265" s="5"/>
      <c r="D265" s="78"/>
      <c r="E265" s="78"/>
      <c r="F265" s="78"/>
      <c r="G265" s="5"/>
      <c r="H265" s="80"/>
      <c r="I265" s="5"/>
      <c r="J265" s="80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ht="15">
      <c r="A266" s="5"/>
      <c r="B266" s="5"/>
      <c r="D266" s="78"/>
      <c r="E266" s="78"/>
      <c r="F266" s="78"/>
      <c r="G266" s="5"/>
      <c r="H266" s="80"/>
      <c r="I266" s="5"/>
      <c r="J266" s="80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ht="15">
      <c r="A267" s="5"/>
      <c r="B267" s="5"/>
      <c r="D267" s="78"/>
      <c r="E267" s="78"/>
      <c r="F267" s="78"/>
      <c r="G267" s="5"/>
      <c r="H267" s="80"/>
      <c r="I267" s="5"/>
      <c r="J267" s="80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ht="15">
      <c r="A268" s="5"/>
      <c r="B268" s="5"/>
      <c r="D268" s="78"/>
      <c r="E268" s="78"/>
      <c r="F268" s="78"/>
      <c r="G268" s="5"/>
      <c r="H268" s="80"/>
      <c r="I268" s="5"/>
      <c r="J268" s="80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ht="15">
      <c r="A269" s="5"/>
      <c r="B269" s="5"/>
      <c r="D269" s="78"/>
      <c r="E269" s="78"/>
      <c r="F269" s="78"/>
      <c r="G269" s="5"/>
      <c r="H269" s="80"/>
      <c r="I269" s="5"/>
      <c r="J269" s="80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ht="15">
      <c r="A270" s="5"/>
      <c r="B270" s="5"/>
      <c r="D270" s="78"/>
      <c r="E270" s="78"/>
      <c r="F270" s="78"/>
      <c r="G270" s="5"/>
      <c r="H270" s="80"/>
      <c r="I270" s="5"/>
      <c r="J270" s="80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ht="15">
      <c r="A271" s="5"/>
      <c r="B271" s="5"/>
      <c r="D271" s="78"/>
      <c r="E271" s="78"/>
      <c r="F271" s="78"/>
      <c r="G271" s="5"/>
      <c r="H271" s="80"/>
      <c r="I271" s="5"/>
      <c r="J271" s="80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ht="15">
      <c r="A272" s="5"/>
      <c r="B272" s="5"/>
      <c r="D272" s="78"/>
      <c r="E272" s="78"/>
      <c r="F272" s="78"/>
      <c r="G272" s="5"/>
      <c r="H272" s="80"/>
      <c r="I272" s="5"/>
      <c r="J272" s="80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ht="15">
      <c r="A273" s="5"/>
      <c r="B273" s="5"/>
      <c r="D273" s="78"/>
      <c r="E273" s="78"/>
      <c r="F273" s="78"/>
      <c r="G273" s="5"/>
      <c r="H273" s="80"/>
      <c r="I273" s="5"/>
      <c r="J273" s="80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ht="15">
      <c r="A274" s="5"/>
      <c r="B274" s="5"/>
      <c r="D274" s="78"/>
      <c r="E274" s="78"/>
      <c r="F274" s="78"/>
      <c r="G274" s="5"/>
      <c r="H274" s="80"/>
      <c r="I274" s="5"/>
      <c r="J274" s="80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ht="15">
      <c r="A275" s="5"/>
      <c r="B275" s="5"/>
      <c r="D275" s="78"/>
      <c r="E275" s="78"/>
      <c r="F275" s="78"/>
      <c r="G275" s="5"/>
      <c r="H275" s="80"/>
      <c r="I275" s="5"/>
      <c r="J275" s="80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ht="15">
      <c r="A276" s="5"/>
      <c r="B276" s="5"/>
      <c r="D276" s="78"/>
      <c r="E276" s="78"/>
      <c r="F276" s="78"/>
      <c r="G276" s="5"/>
      <c r="H276" s="80"/>
      <c r="I276" s="5"/>
      <c r="J276" s="80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ht="15">
      <c r="A277" s="5"/>
      <c r="B277" s="5"/>
      <c r="D277" s="78"/>
      <c r="E277" s="78"/>
      <c r="F277" s="78"/>
      <c r="G277" s="5"/>
      <c r="H277" s="80"/>
      <c r="I277" s="5"/>
      <c r="J277" s="80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ht="15">
      <c r="A278" s="5"/>
      <c r="B278" s="5"/>
      <c r="D278" s="78"/>
      <c r="E278" s="78"/>
      <c r="F278" s="78"/>
      <c r="G278" s="5"/>
      <c r="H278" s="80"/>
      <c r="I278" s="5"/>
      <c r="J278" s="80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ht="15">
      <c r="A279" s="5"/>
      <c r="B279" s="5"/>
      <c r="D279" s="78"/>
      <c r="E279" s="78"/>
      <c r="F279" s="78"/>
      <c r="G279" s="5"/>
      <c r="H279" s="80"/>
      <c r="I279" s="5"/>
      <c r="J279" s="80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ht="15">
      <c r="A280" s="5"/>
      <c r="B280" s="5"/>
      <c r="D280" s="78"/>
      <c r="E280" s="78"/>
      <c r="F280" s="78"/>
      <c r="G280" s="5"/>
      <c r="H280" s="80"/>
      <c r="I280" s="5"/>
      <c r="J280" s="80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ht="15">
      <c r="A281" s="5"/>
      <c r="B281" s="5"/>
      <c r="D281" s="78"/>
      <c r="E281" s="78"/>
      <c r="F281" s="78"/>
      <c r="G281" s="5"/>
      <c r="H281" s="80"/>
      <c r="I281" s="5"/>
      <c r="J281" s="80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ht="15">
      <c r="A282" s="5"/>
      <c r="B282" s="5"/>
      <c r="D282" s="78"/>
      <c r="E282" s="78"/>
      <c r="F282" s="78"/>
      <c r="G282" s="5"/>
      <c r="H282" s="80"/>
      <c r="I282" s="5"/>
      <c r="J282" s="80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ht="15">
      <c r="A283" s="5"/>
      <c r="B283" s="5"/>
      <c r="D283" s="78"/>
      <c r="E283" s="78"/>
      <c r="F283" s="78"/>
      <c r="G283" s="5"/>
      <c r="H283" s="80"/>
      <c r="I283" s="5"/>
      <c r="J283" s="80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ht="15">
      <c r="A284" s="5"/>
      <c r="B284" s="5"/>
      <c r="D284" s="78"/>
      <c r="E284" s="78"/>
      <c r="F284" s="78"/>
      <c r="G284" s="5"/>
      <c r="H284" s="80"/>
      <c r="I284" s="5"/>
      <c r="J284" s="80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ht="15">
      <c r="A285" s="5"/>
      <c r="B285" s="5"/>
      <c r="D285" s="78"/>
      <c r="E285" s="78"/>
      <c r="F285" s="78"/>
      <c r="G285" s="5"/>
      <c r="H285" s="80"/>
      <c r="I285" s="5"/>
      <c r="J285" s="80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ht="15">
      <c r="A286" s="5"/>
      <c r="B286" s="5"/>
      <c r="D286" s="78"/>
      <c r="E286" s="78"/>
      <c r="F286" s="78"/>
      <c r="G286" s="5"/>
      <c r="H286" s="80"/>
      <c r="I286" s="5"/>
      <c r="J286" s="80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ht="15">
      <c r="A287" s="5"/>
      <c r="B287" s="5"/>
      <c r="D287" s="78"/>
      <c r="E287" s="78"/>
      <c r="F287" s="78"/>
      <c r="G287" s="5"/>
      <c r="H287" s="80"/>
      <c r="I287" s="5"/>
      <c r="J287" s="80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ht="15">
      <c r="A288" s="5"/>
      <c r="B288" s="5"/>
      <c r="D288" s="78"/>
      <c r="E288" s="78"/>
      <c r="F288" s="78"/>
      <c r="G288" s="5"/>
      <c r="H288" s="80"/>
      <c r="I288" s="5"/>
      <c r="J288" s="80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ht="15">
      <c r="A289" s="5"/>
      <c r="B289" s="5"/>
      <c r="D289" s="78"/>
      <c r="E289" s="78"/>
      <c r="F289" s="78"/>
      <c r="G289" s="5"/>
      <c r="H289" s="80"/>
      <c r="I289" s="5"/>
      <c r="J289" s="80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ht="15">
      <c r="A290" s="5"/>
      <c r="B290" s="5"/>
      <c r="D290" s="78"/>
      <c r="E290" s="78"/>
      <c r="F290" s="78"/>
      <c r="G290" s="5"/>
      <c r="H290" s="80"/>
      <c r="I290" s="5"/>
      <c r="J290" s="80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ht="15">
      <c r="A291" s="5"/>
      <c r="B291" s="5"/>
      <c r="D291" s="78"/>
      <c r="E291" s="78"/>
      <c r="F291" s="78"/>
      <c r="G291" s="5"/>
      <c r="H291" s="80"/>
      <c r="I291" s="5"/>
      <c r="J291" s="80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ht="15">
      <c r="A292" s="5"/>
      <c r="B292" s="5"/>
      <c r="D292" s="78"/>
      <c r="E292" s="78"/>
      <c r="F292" s="78"/>
      <c r="G292" s="5"/>
      <c r="H292" s="80"/>
      <c r="I292" s="5"/>
      <c r="J292" s="80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ht="15">
      <c r="A293" s="5"/>
      <c r="B293" s="5"/>
      <c r="D293" s="78"/>
      <c r="E293" s="78"/>
      <c r="F293" s="78"/>
      <c r="G293" s="5"/>
      <c r="H293" s="80"/>
      <c r="I293" s="5"/>
      <c r="J293" s="80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ht="15">
      <c r="A294" s="5"/>
      <c r="B294" s="5"/>
      <c r="D294" s="78"/>
      <c r="E294" s="78"/>
      <c r="F294" s="78"/>
      <c r="G294" s="5"/>
      <c r="H294" s="80"/>
      <c r="I294" s="5"/>
      <c r="J294" s="80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ht="15">
      <c r="A295" s="5"/>
      <c r="B295" s="5"/>
      <c r="D295" s="78"/>
      <c r="E295" s="78"/>
      <c r="F295" s="78"/>
      <c r="G295" s="5"/>
      <c r="H295" s="80"/>
      <c r="I295" s="5"/>
      <c r="J295" s="80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ht="15">
      <c r="A296" s="5"/>
      <c r="B296" s="5"/>
      <c r="D296" s="78"/>
      <c r="E296" s="78"/>
      <c r="F296" s="78"/>
      <c r="G296" s="5"/>
      <c r="H296" s="80"/>
      <c r="I296" s="5"/>
      <c r="J296" s="80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ht="15">
      <c r="A297" s="5"/>
      <c r="B297" s="5"/>
      <c r="D297" s="78"/>
      <c r="E297" s="78"/>
      <c r="F297" s="78"/>
      <c r="G297" s="5"/>
      <c r="H297" s="80"/>
      <c r="I297" s="5"/>
      <c r="J297" s="80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ht="15">
      <c r="A298" s="5"/>
      <c r="B298" s="5"/>
      <c r="D298" s="78"/>
      <c r="E298" s="78"/>
      <c r="F298" s="78"/>
      <c r="G298" s="5"/>
      <c r="H298" s="80"/>
      <c r="I298" s="5"/>
      <c r="J298" s="80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ht="15">
      <c r="A299" s="5"/>
      <c r="B299" s="5"/>
      <c r="D299" s="78"/>
      <c r="E299" s="78"/>
      <c r="F299" s="78"/>
      <c r="G299" s="5"/>
      <c r="H299" s="80"/>
      <c r="I299" s="5"/>
      <c r="J299" s="80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ht="15">
      <c r="A300" s="5"/>
      <c r="B300" s="5"/>
      <c r="D300" s="78"/>
      <c r="E300" s="78"/>
      <c r="F300" s="78"/>
      <c r="G300" s="5"/>
      <c r="H300" s="80"/>
      <c r="I300" s="5"/>
      <c r="J300" s="80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ht="15">
      <c r="A301" s="5"/>
      <c r="B301" s="5"/>
      <c r="D301" s="78"/>
      <c r="E301" s="78"/>
      <c r="F301" s="78"/>
      <c r="G301" s="5"/>
      <c r="H301" s="80"/>
      <c r="I301" s="5"/>
      <c r="J301" s="80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ht="15">
      <c r="A302" s="5"/>
      <c r="B302" s="5"/>
      <c r="D302" s="78"/>
      <c r="E302" s="78"/>
      <c r="F302" s="78"/>
      <c r="G302" s="5"/>
      <c r="H302" s="80"/>
      <c r="I302" s="5"/>
      <c r="J302" s="80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ht="15">
      <c r="A303" s="5"/>
      <c r="B303" s="5"/>
      <c r="D303" s="78"/>
      <c r="E303" s="78"/>
      <c r="F303" s="78"/>
      <c r="G303" s="5"/>
      <c r="H303" s="80"/>
      <c r="I303" s="5"/>
      <c r="J303" s="80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ht="15">
      <c r="A304" s="5"/>
      <c r="B304" s="5"/>
      <c r="D304" s="78"/>
      <c r="E304" s="78"/>
      <c r="F304" s="78"/>
      <c r="G304" s="5"/>
      <c r="H304" s="80"/>
      <c r="I304" s="5"/>
      <c r="J304" s="80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ht="15">
      <c r="A305" s="5"/>
      <c r="B305" s="5"/>
      <c r="D305" s="78"/>
      <c r="E305" s="78"/>
      <c r="F305" s="78"/>
      <c r="G305" s="5"/>
      <c r="H305" s="80"/>
      <c r="I305" s="5"/>
      <c r="J305" s="80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ht="15">
      <c r="A306" s="5"/>
      <c r="B306" s="5"/>
      <c r="D306" s="78"/>
      <c r="E306" s="78"/>
      <c r="F306" s="78"/>
      <c r="G306" s="5"/>
      <c r="H306" s="80"/>
      <c r="I306" s="5"/>
      <c r="J306" s="80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ht="15">
      <c r="A307" s="5"/>
      <c r="B307" s="5"/>
      <c r="D307" s="78"/>
      <c r="E307" s="78"/>
      <c r="F307" s="78"/>
      <c r="G307" s="5"/>
      <c r="H307" s="80"/>
      <c r="I307" s="5"/>
      <c r="J307" s="80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ht="15">
      <c r="A308" s="5"/>
      <c r="B308" s="5"/>
      <c r="D308" s="78"/>
      <c r="E308" s="78"/>
      <c r="F308" s="78"/>
      <c r="G308" s="5"/>
      <c r="H308" s="80"/>
      <c r="I308" s="5"/>
      <c r="J308" s="80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ht="15">
      <c r="A309" s="5"/>
      <c r="B309" s="5"/>
      <c r="D309" s="78"/>
      <c r="E309" s="78"/>
      <c r="F309" s="78"/>
      <c r="G309" s="5"/>
      <c r="H309" s="80"/>
      <c r="I309" s="5"/>
      <c r="J309" s="80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ht="15">
      <c r="A310" s="5"/>
      <c r="B310" s="5"/>
      <c r="D310" s="78"/>
      <c r="E310" s="78"/>
      <c r="F310" s="78"/>
      <c r="G310" s="5"/>
      <c r="H310" s="80"/>
      <c r="I310" s="5"/>
      <c r="J310" s="80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ht="15">
      <c r="A311" s="5"/>
      <c r="B311" s="5"/>
      <c r="D311" s="78"/>
      <c r="E311" s="78"/>
      <c r="F311" s="78"/>
      <c r="G311" s="5"/>
      <c r="H311" s="80"/>
      <c r="I311" s="5"/>
      <c r="J311" s="80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ht="15">
      <c r="A312" s="5"/>
      <c r="B312" s="5"/>
      <c r="D312" s="78"/>
      <c r="E312" s="78"/>
      <c r="F312" s="78"/>
      <c r="G312" s="5"/>
      <c r="H312" s="80"/>
      <c r="I312" s="5"/>
      <c r="J312" s="80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ht="15">
      <c r="A313" s="5"/>
      <c r="B313" s="5"/>
      <c r="D313" s="78"/>
      <c r="E313" s="78"/>
      <c r="F313" s="78"/>
      <c r="G313" s="5"/>
      <c r="H313" s="80"/>
      <c r="I313" s="5"/>
      <c r="J313" s="80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ht="15">
      <c r="A314" s="5"/>
      <c r="B314" s="5"/>
      <c r="D314" s="78"/>
      <c r="E314" s="78"/>
      <c r="F314" s="78"/>
      <c r="G314" s="5"/>
      <c r="H314" s="80"/>
      <c r="I314" s="5"/>
      <c r="J314" s="80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ht="15">
      <c r="A315" s="5"/>
      <c r="B315" s="5"/>
      <c r="D315" s="78"/>
      <c r="E315" s="78"/>
      <c r="F315" s="78"/>
      <c r="G315" s="5"/>
      <c r="H315" s="80"/>
      <c r="I315" s="5"/>
      <c r="J315" s="80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ht="15">
      <c r="A316" s="5"/>
      <c r="B316" s="5"/>
      <c r="D316" s="78"/>
      <c r="E316" s="78"/>
      <c r="F316" s="78"/>
      <c r="G316" s="5"/>
      <c r="H316" s="80"/>
      <c r="I316" s="5"/>
      <c r="J316" s="80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ht="15">
      <c r="A317" s="5"/>
      <c r="B317" s="5"/>
      <c r="D317" s="78"/>
      <c r="E317" s="78"/>
      <c r="F317" s="78"/>
      <c r="G317" s="5"/>
      <c r="H317" s="80"/>
      <c r="I317" s="5"/>
      <c r="J317" s="80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ht="15">
      <c r="A318" s="5"/>
      <c r="B318" s="5"/>
      <c r="D318" s="78"/>
      <c r="E318" s="78"/>
      <c r="F318" s="78"/>
      <c r="G318" s="5"/>
      <c r="H318" s="80"/>
      <c r="I318" s="5"/>
      <c r="J318" s="80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ht="15">
      <c r="A319" s="5"/>
      <c r="B319" s="5"/>
      <c r="D319" s="78"/>
      <c r="E319" s="78"/>
      <c r="F319" s="78"/>
      <c r="G319" s="5"/>
      <c r="H319" s="80"/>
      <c r="I319" s="5"/>
      <c r="J319" s="80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ht="15">
      <c r="A320" s="5"/>
      <c r="B320" s="5"/>
      <c r="D320" s="78"/>
      <c r="E320" s="78"/>
      <c r="F320" s="78"/>
      <c r="G320" s="5"/>
      <c r="H320" s="80"/>
      <c r="I320" s="5"/>
      <c r="J320" s="80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ht="15">
      <c r="A321" s="5"/>
      <c r="B321" s="5"/>
      <c r="D321" s="78"/>
      <c r="E321" s="78"/>
      <c r="F321" s="78"/>
      <c r="G321" s="5"/>
      <c r="H321" s="80"/>
      <c r="I321" s="5"/>
      <c r="J321" s="80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ht="15">
      <c r="A322" s="5"/>
      <c r="B322" s="5"/>
      <c r="D322" s="78"/>
      <c r="E322" s="78"/>
      <c r="F322" s="78"/>
      <c r="G322" s="5"/>
      <c r="H322" s="80"/>
      <c r="I322" s="5"/>
      <c r="J322" s="80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ht="15">
      <c r="A323" s="5"/>
      <c r="B323" s="5"/>
      <c r="D323" s="78"/>
      <c r="E323" s="78"/>
      <c r="F323" s="78"/>
      <c r="G323" s="5"/>
      <c r="H323" s="80"/>
      <c r="I323" s="5"/>
      <c r="J323" s="80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ht="15">
      <c r="A324" s="5"/>
      <c r="B324" s="5"/>
      <c r="D324" s="78"/>
      <c r="E324" s="78"/>
      <c r="F324" s="78"/>
      <c r="G324" s="5"/>
      <c r="H324" s="80"/>
      <c r="I324" s="5"/>
      <c r="J324" s="80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ht="15">
      <c r="A325" s="5"/>
      <c r="B325" s="5"/>
      <c r="D325" s="78"/>
      <c r="E325" s="78"/>
      <c r="F325" s="78"/>
      <c r="G325" s="5"/>
      <c r="H325" s="80"/>
      <c r="I325" s="5"/>
      <c r="J325" s="80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ht="15">
      <c r="A326" s="5"/>
      <c r="B326" s="5"/>
      <c r="D326" s="78"/>
      <c r="E326" s="78"/>
      <c r="F326" s="78"/>
      <c r="G326" s="5"/>
      <c r="H326" s="80"/>
      <c r="I326" s="5"/>
      <c r="J326" s="80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ht="15">
      <c r="A327" s="5"/>
      <c r="B327" s="5"/>
      <c r="D327" s="78"/>
      <c r="E327" s="78"/>
      <c r="F327" s="78"/>
      <c r="G327" s="5"/>
      <c r="H327" s="80"/>
      <c r="I327" s="5"/>
      <c r="J327" s="80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ht="15">
      <c r="A328" s="5"/>
      <c r="B328" s="5"/>
      <c r="D328" s="78"/>
      <c r="E328" s="78"/>
      <c r="F328" s="78"/>
      <c r="G328" s="5"/>
      <c r="H328" s="80"/>
      <c r="I328" s="5"/>
      <c r="J328" s="80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ht="15">
      <c r="A329" s="5"/>
      <c r="B329" s="5"/>
      <c r="D329" s="78"/>
      <c r="E329" s="78"/>
      <c r="F329" s="78"/>
      <c r="G329" s="5"/>
      <c r="H329" s="80"/>
      <c r="I329" s="5"/>
      <c r="J329" s="80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ht="15">
      <c r="A330" s="5"/>
      <c r="B330" s="5"/>
      <c r="D330" s="78"/>
      <c r="E330" s="78"/>
      <c r="F330" s="78"/>
      <c r="G330" s="5"/>
      <c r="H330" s="80"/>
      <c r="I330" s="5"/>
      <c r="J330" s="80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ht="15">
      <c r="A331" s="5"/>
      <c r="B331" s="5"/>
      <c r="D331" s="78"/>
      <c r="E331" s="78"/>
      <c r="F331" s="78"/>
      <c r="G331" s="5"/>
      <c r="H331" s="80"/>
      <c r="I331" s="5"/>
      <c r="J331" s="80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ht="15">
      <c r="A332" s="5"/>
      <c r="B332" s="5"/>
      <c r="D332" s="78"/>
      <c r="E332" s="78"/>
      <c r="F332" s="78"/>
      <c r="G332" s="5"/>
      <c r="H332" s="80"/>
      <c r="I332" s="5"/>
      <c r="J332" s="80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ht="15">
      <c r="A333" s="5"/>
      <c r="B333" s="5"/>
      <c r="D333" s="78"/>
      <c r="E333" s="78"/>
      <c r="F333" s="78"/>
      <c r="G333" s="5"/>
      <c r="H333" s="80"/>
      <c r="I333" s="5"/>
      <c r="J333" s="80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ht="15">
      <c r="A334" s="5"/>
      <c r="B334" s="5"/>
      <c r="D334" s="78"/>
      <c r="E334" s="78"/>
      <c r="F334" s="78"/>
      <c r="G334" s="5"/>
      <c r="H334" s="80"/>
      <c r="I334" s="5"/>
      <c r="J334" s="80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ht="15">
      <c r="A335" s="5"/>
      <c r="B335" s="5"/>
      <c r="D335" s="78"/>
      <c r="E335" s="78"/>
      <c r="F335" s="78"/>
      <c r="G335" s="5"/>
      <c r="H335" s="80"/>
      <c r="I335" s="5"/>
      <c r="J335" s="80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ht="15">
      <c r="A336" s="5"/>
      <c r="B336" s="5"/>
      <c r="D336" s="78"/>
      <c r="E336" s="78"/>
      <c r="F336" s="78"/>
      <c r="G336" s="5"/>
      <c r="H336" s="80"/>
      <c r="I336" s="5"/>
      <c r="J336" s="80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ht="15">
      <c r="A337" s="5"/>
      <c r="B337" s="5"/>
      <c r="D337" s="78"/>
      <c r="E337" s="78"/>
      <c r="F337" s="78"/>
      <c r="G337" s="5"/>
      <c r="H337" s="80"/>
      <c r="I337" s="5"/>
      <c r="J337" s="80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ht="15">
      <c r="A338" s="5"/>
      <c r="B338" s="5"/>
      <c r="D338" s="78"/>
      <c r="E338" s="78"/>
      <c r="F338" s="78"/>
      <c r="G338" s="5"/>
      <c r="H338" s="80"/>
      <c r="I338" s="5"/>
      <c r="J338" s="80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ht="15">
      <c r="A339" s="5"/>
      <c r="B339" s="5"/>
      <c r="D339" s="78"/>
      <c r="E339" s="78"/>
      <c r="F339" s="78"/>
      <c r="G339" s="5"/>
      <c r="H339" s="80"/>
      <c r="I339" s="5"/>
      <c r="J339" s="80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ht="15">
      <c r="A340" s="5"/>
      <c r="B340" s="5"/>
      <c r="D340" s="78"/>
      <c r="E340" s="78"/>
      <c r="F340" s="78"/>
      <c r="G340" s="5"/>
      <c r="H340" s="80"/>
      <c r="I340" s="5"/>
      <c r="J340" s="80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ht="15">
      <c r="A341" s="5"/>
      <c r="B341" s="5"/>
      <c r="D341" s="78"/>
      <c r="E341" s="78"/>
      <c r="F341" s="78"/>
      <c r="G341" s="5"/>
      <c r="H341" s="80"/>
      <c r="I341" s="5"/>
      <c r="J341" s="80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ht="15">
      <c r="A342" s="5"/>
      <c r="B342" s="5"/>
      <c r="D342" s="78"/>
      <c r="E342" s="78"/>
      <c r="F342" s="78"/>
      <c r="G342" s="5"/>
      <c r="H342" s="80"/>
      <c r="I342" s="5"/>
      <c r="J342" s="80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ht="15">
      <c r="A343" s="5"/>
      <c r="B343" s="5"/>
      <c r="D343" s="78"/>
      <c r="E343" s="78"/>
      <c r="F343" s="78"/>
      <c r="G343" s="5"/>
      <c r="H343" s="80"/>
      <c r="I343" s="5"/>
      <c r="J343" s="80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ht="15">
      <c r="A344" s="5"/>
      <c r="B344" s="5"/>
      <c r="D344" s="78"/>
      <c r="E344" s="78"/>
      <c r="F344" s="78"/>
      <c r="G344" s="5"/>
      <c r="H344" s="80"/>
      <c r="I344" s="5"/>
      <c r="J344" s="80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ht="15">
      <c r="A345" s="5"/>
      <c r="B345" s="5"/>
      <c r="D345" s="78"/>
      <c r="E345" s="78"/>
      <c r="F345" s="78"/>
      <c r="G345" s="5"/>
      <c r="H345" s="80"/>
      <c r="I345" s="5"/>
      <c r="J345" s="80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ht="15">
      <c r="A346" s="5"/>
      <c r="B346" s="5"/>
      <c r="D346" s="78"/>
      <c r="E346" s="78"/>
      <c r="F346" s="78"/>
      <c r="G346" s="5"/>
      <c r="H346" s="80"/>
      <c r="I346" s="5"/>
      <c r="J346" s="80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ht="15">
      <c r="A347" s="5"/>
      <c r="B347" s="5"/>
      <c r="D347" s="78"/>
      <c r="E347" s="78"/>
      <c r="F347" s="78"/>
      <c r="G347" s="5"/>
      <c r="H347" s="80"/>
      <c r="I347" s="5"/>
      <c r="J347" s="80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ht="15">
      <c r="A348" s="5"/>
      <c r="B348" s="5"/>
      <c r="D348" s="78"/>
      <c r="E348" s="78"/>
      <c r="F348" s="78"/>
      <c r="G348" s="5"/>
      <c r="H348" s="80"/>
      <c r="I348" s="5"/>
      <c r="J348" s="80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ht="15">
      <c r="A349" s="5"/>
      <c r="B349" s="5"/>
      <c r="D349" s="78"/>
      <c r="E349" s="78"/>
      <c r="F349" s="78"/>
      <c r="G349" s="5"/>
      <c r="H349" s="80"/>
      <c r="I349" s="5"/>
      <c r="J349" s="80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ht="15">
      <c r="A350" s="5"/>
      <c r="B350" s="5"/>
      <c r="D350" s="78"/>
      <c r="E350" s="78"/>
      <c r="F350" s="78"/>
      <c r="G350" s="5"/>
      <c r="H350" s="80"/>
      <c r="I350" s="5"/>
      <c r="J350" s="80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ht="15">
      <c r="A351" s="5"/>
      <c r="B351" s="5"/>
      <c r="D351" s="78"/>
      <c r="E351" s="78"/>
      <c r="F351" s="78"/>
      <c r="G351" s="5"/>
      <c r="H351" s="80"/>
      <c r="I351" s="5"/>
      <c r="J351" s="80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ht="15">
      <c r="A352" s="5"/>
      <c r="B352" s="5"/>
      <c r="D352" s="78"/>
      <c r="E352" s="78"/>
      <c r="F352" s="78"/>
      <c r="G352" s="5"/>
      <c r="H352" s="80"/>
      <c r="I352" s="5"/>
      <c r="J352" s="80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ht="15">
      <c r="A353" s="5"/>
      <c r="B353" s="5"/>
      <c r="D353" s="78"/>
      <c r="E353" s="78"/>
      <c r="F353" s="78"/>
      <c r="G353" s="5"/>
      <c r="H353" s="80"/>
      <c r="I353" s="5"/>
      <c r="J353" s="80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ht="15">
      <c r="A354" s="5"/>
      <c r="B354" s="5"/>
      <c r="D354" s="78"/>
      <c r="E354" s="78"/>
      <c r="F354" s="78"/>
      <c r="G354" s="5"/>
      <c r="H354" s="80"/>
      <c r="I354" s="5"/>
      <c r="J354" s="80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ht="15">
      <c r="A355" s="5"/>
      <c r="B355" s="5"/>
      <c r="D355" s="78"/>
      <c r="E355" s="78"/>
      <c r="F355" s="78"/>
      <c r="G355" s="5"/>
      <c r="H355" s="80"/>
      <c r="I355" s="5"/>
      <c r="J355" s="80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ht="15">
      <c r="A356" s="5"/>
      <c r="B356" s="5"/>
      <c r="D356" s="78"/>
      <c r="E356" s="78"/>
      <c r="F356" s="78"/>
      <c r="G356" s="5"/>
      <c r="H356" s="80"/>
      <c r="I356" s="5"/>
      <c r="J356" s="80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ht="15">
      <c r="A357" s="5"/>
      <c r="B357" s="5"/>
      <c r="D357" s="78"/>
      <c r="E357" s="78"/>
      <c r="F357" s="78"/>
      <c r="G357" s="5"/>
      <c r="H357" s="80"/>
      <c r="I357" s="5"/>
      <c r="J357" s="80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ht="15">
      <c r="A358" s="5"/>
      <c r="B358" s="5"/>
      <c r="D358" s="78"/>
      <c r="E358" s="78"/>
      <c r="F358" s="78"/>
      <c r="G358" s="5"/>
      <c r="H358" s="80"/>
      <c r="I358" s="5"/>
      <c r="J358" s="80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ht="15">
      <c r="A359" s="5"/>
      <c r="B359" s="5"/>
      <c r="D359" s="78"/>
      <c r="E359" s="78"/>
      <c r="F359" s="78"/>
      <c r="G359" s="5"/>
      <c r="H359" s="80"/>
      <c r="I359" s="5"/>
      <c r="J359" s="80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ht="15">
      <c r="A360" s="5"/>
      <c r="B360" s="5"/>
      <c r="D360" s="78"/>
      <c r="E360" s="78"/>
      <c r="F360" s="78"/>
      <c r="G360" s="5"/>
      <c r="H360" s="80"/>
      <c r="I360" s="5"/>
      <c r="J360" s="80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ht="15">
      <c r="A361" s="5"/>
      <c r="B361" s="5"/>
      <c r="D361" s="78"/>
      <c r="E361" s="78"/>
      <c r="F361" s="78"/>
      <c r="G361" s="5"/>
      <c r="H361" s="80"/>
      <c r="I361" s="5"/>
      <c r="J361" s="80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ht="15">
      <c r="A362" s="5"/>
      <c r="B362" s="5"/>
      <c r="D362" s="78"/>
      <c r="E362" s="78"/>
      <c r="F362" s="78"/>
      <c r="G362" s="5"/>
      <c r="H362" s="80"/>
      <c r="I362" s="5"/>
      <c r="J362" s="80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ht="15">
      <c r="A363" s="5"/>
      <c r="B363" s="5"/>
      <c r="D363" s="78"/>
      <c r="E363" s="78"/>
      <c r="F363" s="78"/>
      <c r="G363" s="5"/>
      <c r="H363" s="80"/>
      <c r="I363" s="5"/>
      <c r="J363" s="80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ht="15">
      <c r="A364" s="5"/>
      <c r="B364" s="5"/>
      <c r="D364" s="78"/>
      <c r="E364" s="78"/>
      <c r="F364" s="78"/>
      <c r="G364" s="5"/>
      <c r="H364" s="80"/>
      <c r="I364" s="5"/>
      <c r="J364" s="80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ht="15">
      <c r="A365" s="5"/>
      <c r="B365" s="5"/>
      <c r="D365" s="78"/>
      <c r="E365" s="78"/>
      <c r="F365" s="78"/>
      <c r="G365" s="5"/>
      <c r="H365" s="80"/>
      <c r="I365" s="5"/>
      <c r="J365" s="80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ht="15">
      <c r="A366" s="5"/>
      <c r="B366" s="5"/>
      <c r="D366" s="78"/>
      <c r="E366" s="78"/>
      <c r="F366" s="78"/>
      <c r="G366" s="5"/>
      <c r="H366" s="80"/>
      <c r="I366" s="5"/>
      <c r="J366" s="80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ht="15">
      <c r="A367" s="5"/>
      <c r="B367" s="5"/>
      <c r="D367" s="78"/>
      <c r="E367" s="78"/>
      <c r="F367" s="78"/>
      <c r="G367" s="5"/>
      <c r="H367" s="80"/>
      <c r="I367" s="5"/>
      <c r="J367" s="80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ht="15">
      <c r="A368" s="5"/>
      <c r="B368" s="5"/>
      <c r="D368" s="78"/>
      <c r="E368" s="78"/>
      <c r="F368" s="78"/>
      <c r="G368" s="5"/>
      <c r="H368" s="80"/>
      <c r="I368" s="5"/>
      <c r="J368" s="80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ht="15">
      <c r="A369" s="5"/>
      <c r="B369" s="5"/>
      <c r="D369" s="78"/>
      <c r="E369" s="78"/>
      <c r="F369" s="78"/>
      <c r="G369" s="5"/>
      <c r="H369" s="80"/>
      <c r="I369" s="5"/>
      <c r="J369" s="80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ht="15">
      <c r="A370" s="5"/>
      <c r="B370" s="5"/>
      <c r="D370" s="78"/>
      <c r="E370" s="78"/>
      <c r="F370" s="78"/>
      <c r="G370" s="5"/>
      <c r="H370" s="80"/>
      <c r="I370" s="5"/>
      <c r="J370" s="80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 ht="15">
      <c r="A371" s="5"/>
      <c r="B371" s="5"/>
      <c r="D371" s="78"/>
      <c r="E371" s="78"/>
      <c r="F371" s="78"/>
      <c r="G371" s="5"/>
      <c r="H371" s="80"/>
      <c r="I371" s="5"/>
      <c r="J371" s="80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 ht="15">
      <c r="A372" s="5"/>
      <c r="B372" s="5"/>
      <c r="D372" s="78"/>
      <c r="E372" s="78"/>
      <c r="F372" s="78"/>
      <c r="G372" s="5"/>
      <c r="H372" s="80"/>
      <c r="I372" s="5"/>
      <c r="J372" s="80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 ht="15">
      <c r="A373" s="5"/>
      <c r="B373" s="5"/>
      <c r="D373" s="78"/>
      <c r="E373" s="78"/>
      <c r="F373" s="78"/>
      <c r="G373" s="5"/>
      <c r="H373" s="80"/>
      <c r="I373" s="5"/>
      <c r="J373" s="80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 ht="15">
      <c r="A374" s="5"/>
      <c r="B374" s="5"/>
      <c r="D374" s="78"/>
      <c r="E374" s="78"/>
      <c r="F374" s="78"/>
      <c r="G374" s="5"/>
      <c r="H374" s="80"/>
      <c r="I374" s="5"/>
      <c r="J374" s="80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 ht="15">
      <c r="A375" s="5"/>
      <c r="B375" s="5"/>
      <c r="D375" s="78"/>
      <c r="E375" s="78"/>
      <c r="F375" s="78"/>
      <c r="G375" s="5"/>
      <c r="H375" s="80"/>
      <c r="I375" s="5"/>
      <c r="J375" s="80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 ht="15">
      <c r="A376" s="5"/>
      <c r="B376" s="5"/>
      <c r="D376" s="78"/>
      <c r="E376" s="78"/>
      <c r="F376" s="78"/>
      <c r="G376" s="5"/>
      <c r="H376" s="80"/>
      <c r="I376" s="5"/>
      <c r="J376" s="80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ht="15">
      <c r="A377" s="5"/>
      <c r="B377" s="5"/>
      <c r="D377" s="78"/>
      <c r="E377" s="78"/>
      <c r="F377" s="78"/>
      <c r="G377" s="5"/>
      <c r="H377" s="80"/>
      <c r="I377" s="5"/>
      <c r="J377" s="80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1:35" ht="15">
      <c r="A378" s="5"/>
      <c r="B378" s="5"/>
      <c r="D378" s="78"/>
      <c r="E378" s="78"/>
      <c r="F378" s="78"/>
      <c r="G378" s="5"/>
      <c r="H378" s="80"/>
      <c r="I378" s="5"/>
      <c r="J378" s="80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1:35" ht="15">
      <c r="A379" s="5"/>
      <c r="B379" s="5"/>
      <c r="D379" s="78"/>
      <c r="E379" s="78"/>
      <c r="F379" s="78"/>
      <c r="G379" s="5"/>
      <c r="H379" s="80"/>
      <c r="I379" s="5"/>
      <c r="J379" s="80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1:35" ht="15">
      <c r="A380" s="5"/>
      <c r="B380" s="5"/>
      <c r="D380" s="78"/>
      <c r="E380" s="78"/>
      <c r="F380" s="78"/>
      <c r="G380" s="5"/>
      <c r="H380" s="80"/>
      <c r="I380" s="5"/>
      <c r="J380" s="80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1:35" ht="15">
      <c r="A381" s="5"/>
      <c r="B381" s="5"/>
      <c r="D381" s="78"/>
      <c r="E381" s="78"/>
      <c r="F381" s="78"/>
      <c r="G381" s="5"/>
      <c r="H381" s="80"/>
      <c r="I381" s="5"/>
      <c r="J381" s="80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1:35" ht="15">
      <c r="A382" s="5"/>
      <c r="B382" s="5"/>
      <c r="D382" s="78"/>
      <c r="E382" s="78"/>
      <c r="F382" s="78"/>
      <c r="G382" s="5"/>
      <c r="H382" s="80"/>
      <c r="I382" s="5"/>
      <c r="J382" s="80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1:35" ht="15">
      <c r="A383" s="5"/>
      <c r="B383" s="5"/>
      <c r="D383" s="78"/>
      <c r="E383" s="78"/>
      <c r="F383" s="78"/>
      <c r="G383" s="5"/>
      <c r="H383" s="80"/>
      <c r="I383" s="5"/>
      <c r="J383" s="80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1:35" ht="15">
      <c r="A384" s="5"/>
      <c r="B384" s="5"/>
      <c r="D384" s="78"/>
      <c r="E384" s="78"/>
      <c r="F384" s="78"/>
      <c r="G384" s="5"/>
      <c r="H384" s="80"/>
      <c r="I384" s="5"/>
      <c r="J384" s="80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1:35" ht="15">
      <c r="A385" s="5"/>
      <c r="B385" s="5"/>
      <c r="D385" s="78"/>
      <c r="E385" s="78"/>
      <c r="F385" s="78"/>
      <c r="G385" s="5"/>
      <c r="H385" s="80"/>
      <c r="I385" s="5"/>
      <c r="J385" s="80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1:35" ht="15">
      <c r="A386" s="5"/>
      <c r="B386" s="5"/>
      <c r="D386" s="78"/>
      <c r="E386" s="78"/>
      <c r="F386" s="78"/>
      <c r="G386" s="5"/>
      <c r="H386" s="80"/>
      <c r="I386" s="5"/>
      <c r="J386" s="80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1:35" ht="15">
      <c r="A387" s="5"/>
      <c r="B387" s="5"/>
      <c r="D387" s="78"/>
      <c r="E387" s="78"/>
      <c r="F387" s="78"/>
      <c r="G387" s="5"/>
      <c r="H387" s="80"/>
      <c r="I387" s="5"/>
      <c r="J387" s="80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1:35" ht="15">
      <c r="A388" s="5"/>
      <c r="B388" s="5"/>
      <c r="D388" s="78"/>
      <c r="E388" s="78"/>
      <c r="F388" s="78"/>
      <c r="G388" s="5"/>
      <c r="H388" s="80"/>
      <c r="I388" s="5"/>
      <c r="J388" s="80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1:35" ht="15">
      <c r="A389" s="5"/>
      <c r="B389" s="5"/>
      <c r="D389" s="78"/>
      <c r="E389" s="78"/>
      <c r="F389" s="78"/>
      <c r="G389" s="5"/>
      <c r="H389" s="80"/>
      <c r="I389" s="5"/>
      <c r="J389" s="80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1:35" ht="15">
      <c r="A390" s="5"/>
      <c r="B390" s="5"/>
      <c r="D390" s="78"/>
      <c r="E390" s="78"/>
      <c r="F390" s="78"/>
      <c r="G390" s="5"/>
      <c r="H390" s="80"/>
      <c r="I390" s="5"/>
      <c r="J390" s="80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1:35" ht="15">
      <c r="A391" s="5"/>
      <c r="B391" s="5"/>
      <c r="D391" s="78"/>
      <c r="E391" s="78"/>
      <c r="F391" s="78"/>
      <c r="G391" s="5"/>
      <c r="H391" s="80"/>
      <c r="I391" s="5"/>
      <c r="J391" s="80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1:35" ht="15">
      <c r="A392" s="5"/>
      <c r="B392" s="5"/>
      <c r="D392" s="78"/>
      <c r="E392" s="78"/>
      <c r="F392" s="78"/>
      <c r="G392" s="5"/>
      <c r="H392" s="80"/>
      <c r="I392" s="5"/>
      <c r="J392" s="80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1:35" ht="15">
      <c r="A393" s="5"/>
      <c r="B393" s="5"/>
      <c r="D393" s="78"/>
      <c r="E393" s="78"/>
      <c r="F393" s="78"/>
      <c r="G393" s="5"/>
      <c r="H393" s="80"/>
      <c r="I393" s="5"/>
      <c r="J393" s="80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1:35" ht="15">
      <c r="A394" s="5"/>
      <c r="B394" s="5"/>
      <c r="D394" s="78"/>
      <c r="E394" s="78"/>
      <c r="F394" s="78"/>
      <c r="G394" s="5"/>
      <c r="H394" s="80"/>
      <c r="I394" s="5"/>
      <c r="J394" s="80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1:35" ht="15">
      <c r="A395" s="5"/>
      <c r="B395" s="5"/>
      <c r="D395" s="78"/>
      <c r="E395" s="78"/>
      <c r="F395" s="78"/>
      <c r="G395" s="5"/>
      <c r="H395" s="80"/>
      <c r="I395" s="5"/>
      <c r="J395" s="80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1:35" ht="15">
      <c r="A396" s="5"/>
      <c r="B396" s="5"/>
      <c r="D396" s="78"/>
      <c r="E396" s="78"/>
      <c r="F396" s="78"/>
      <c r="G396" s="5"/>
      <c r="H396" s="80"/>
      <c r="I396" s="5"/>
      <c r="J396" s="80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1:35" ht="15">
      <c r="A397" s="5"/>
      <c r="B397" s="5"/>
      <c r="D397" s="78"/>
      <c r="E397" s="78"/>
      <c r="F397" s="78"/>
      <c r="G397" s="5"/>
      <c r="H397" s="80"/>
      <c r="I397" s="5"/>
      <c r="J397" s="80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1:35" ht="15">
      <c r="A398" s="5"/>
      <c r="B398" s="5"/>
      <c r="D398" s="78"/>
      <c r="E398" s="78"/>
      <c r="F398" s="78"/>
      <c r="G398" s="5"/>
      <c r="H398" s="80"/>
      <c r="I398" s="5"/>
      <c r="J398" s="80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1:35" ht="15">
      <c r="A399" s="5"/>
      <c r="B399" s="5"/>
      <c r="D399" s="78"/>
      <c r="E399" s="78"/>
      <c r="F399" s="78"/>
      <c r="G399" s="5"/>
      <c r="H399" s="80"/>
      <c r="I399" s="5"/>
      <c r="J399" s="80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1:35" ht="15">
      <c r="A400" s="5"/>
      <c r="B400" s="5"/>
      <c r="D400" s="78"/>
      <c r="E400" s="78"/>
      <c r="F400" s="78"/>
      <c r="G400" s="5"/>
      <c r="H400" s="80"/>
      <c r="I400" s="5"/>
      <c r="J400" s="80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1:35" ht="15">
      <c r="A401" s="5"/>
      <c r="B401" s="5"/>
      <c r="D401" s="78"/>
      <c r="E401" s="78"/>
      <c r="F401" s="78"/>
      <c r="G401" s="5"/>
      <c r="H401" s="80"/>
      <c r="I401" s="5"/>
      <c r="J401" s="80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1:35" ht="15">
      <c r="A402" s="5"/>
      <c r="B402" s="5"/>
      <c r="D402" s="78"/>
      <c r="E402" s="78"/>
      <c r="F402" s="78"/>
      <c r="G402" s="5"/>
      <c r="H402" s="80"/>
      <c r="I402" s="5"/>
      <c r="J402" s="80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1:35" ht="15">
      <c r="A403" s="5"/>
      <c r="B403" s="5"/>
      <c r="D403" s="78"/>
      <c r="E403" s="78"/>
      <c r="F403" s="78"/>
      <c r="G403" s="5"/>
      <c r="H403" s="80"/>
      <c r="I403" s="5"/>
      <c r="J403" s="80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1:35" ht="15">
      <c r="A404" s="5"/>
      <c r="B404" s="5"/>
      <c r="D404" s="78"/>
      <c r="E404" s="78"/>
      <c r="F404" s="78"/>
      <c r="G404" s="5"/>
      <c r="H404" s="80"/>
      <c r="I404" s="5"/>
      <c r="J404" s="80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 ht="15">
      <c r="A405" s="5"/>
      <c r="B405" s="5"/>
      <c r="D405" s="78"/>
      <c r="E405" s="78"/>
      <c r="F405" s="78"/>
      <c r="G405" s="5"/>
      <c r="H405" s="80"/>
      <c r="I405" s="5"/>
      <c r="J405" s="80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1:35" ht="15">
      <c r="A406" s="5"/>
      <c r="B406" s="5"/>
      <c r="D406" s="78"/>
      <c r="E406" s="78"/>
      <c r="F406" s="78"/>
      <c r="G406" s="5"/>
      <c r="H406" s="80"/>
      <c r="I406" s="5"/>
      <c r="J406" s="80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1:35" ht="15">
      <c r="A407" s="5"/>
      <c r="B407" s="5"/>
      <c r="D407" s="78"/>
      <c r="E407" s="78"/>
      <c r="F407" s="78"/>
      <c r="G407" s="5"/>
      <c r="H407" s="80"/>
      <c r="I407" s="5"/>
      <c r="J407" s="80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1:35" ht="15">
      <c r="A408" s="5"/>
      <c r="B408" s="5"/>
      <c r="D408" s="78"/>
      <c r="E408" s="78"/>
      <c r="F408" s="78"/>
      <c r="G408" s="5"/>
      <c r="H408" s="80"/>
      <c r="I408" s="5"/>
      <c r="J408" s="80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1:35" ht="15">
      <c r="A409" s="5"/>
      <c r="B409" s="5"/>
      <c r="D409" s="78"/>
      <c r="E409" s="78"/>
      <c r="F409" s="78"/>
      <c r="G409" s="5"/>
      <c r="H409" s="80"/>
      <c r="I409" s="5"/>
      <c r="J409" s="80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1:35" ht="15">
      <c r="A410" s="5"/>
      <c r="B410" s="5"/>
      <c r="D410" s="78"/>
      <c r="E410" s="78"/>
      <c r="F410" s="78"/>
      <c r="G410" s="5"/>
      <c r="H410" s="80"/>
      <c r="I410" s="5"/>
      <c r="J410" s="80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1:35" ht="15">
      <c r="A411" s="5"/>
      <c r="B411" s="5"/>
      <c r="D411" s="78"/>
      <c r="E411" s="78"/>
      <c r="F411" s="78"/>
      <c r="G411" s="5"/>
      <c r="H411" s="80"/>
      <c r="I411" s="5"/>
      <c r="J411" s="80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1:35" ht="15">
      <c r="A412" s="5"/>
      <c r="B412" s="5"/>
      <c r="D412" s="78"/>
      <c r="E412" s="78"/>
      <c r="F412" s="78"/>
      <c r="G412" s="5"/>
      <c r="H412" s="80"/>
      <c r="I412" s="5"/>
      <c r="J412" s="80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ht="15">
      <c r="A413" s="5"/>
      <c r="B413" s="5"/>
      <c r="D413" s="78"/>
      <c r="E413" s="78"/>
      <c r="F413" s="78"/>
      <c r="G413" s="5"/>
      <c r="H413" s="80"/>
      <c r="I413" s="5"/>
      <c r="J413" s="80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1:35" ht="15">
      <c r="A414" s="5"/>
      <c r="B414" s="5"/>
      <c r="D414" s="78"/>
      <c r="E414" s="78"/>
      <c r="F414" s="78"/>
      <c r="G414" s="5"/>
      <c r="H414" s="80"/>
      <c r="I414" s="5"/>
      <c r="J414" s="80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1:35" ht="15">
      <c r="A415" s="5"/>
      <c r="B415" s="5"/>
      <c r="D415" s="78"/>
      <c r="E415" s="78"/>
      <c r="F415" s="78"/>
      <c r="G415" s="5"/>
      <c r="H415" s="80"/>
      <c r="I415" s="5"/>
      <c r="J415" s="80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1:35" ht="15">
      <c r="A416" s="5"/>
      <c r="B416" s="5"/>
      <c r="D416" s="78"/>
      <c r="E416" s="78"/>
      <c r="F416" s="78"/>
      <c r="G416" s="5"/>
      <c r="H416" s="80"/>
      <c r="I416" s="5"/>
      <c r="J416" s="80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ht="15">
      <c r="A417" s="5"/>
      <c r="B417" s="5"/>
      <c r="D417" s="78"/>
      <c r="E417" s="78"/>
      <c r="F417" s="78"/>
      <c r="G417" s="5"/>
      <c r="H417" s="80"/>
      <c r="I417" s="5"/>
      <c r="J417" s="80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 ht="15">
      <c r="A418" s="5"/>
      <c r="B418" s="5"/>
      <c r="D418" s="78"/>
      <c r="E418" s="78"/>
      <c r="F418" s="78"/>
      <c r="G418" s="5"/>
      <c r="H418" s="80"/>
      <c r="I418" s="5"/>
      <c r="J418" s="80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1:35" ht="15">
      <c r="A419" s="5"/>
      <c r="B419" s="5"/>
      <c r="D419" s="78"/>
      <c r="E419" s="78"/>
      <c r="F419" s="78"/>
      <c r="G419" s="5"/>
      <c r="H419" s="80"/>
      <c r="I419" s="5"/>
      <c r="J419" s="80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1:35" ht="15">
      <c r="A420" s="5"/>
      <c r="B420" s="5"/>
      <c r="D420" s="78"/>
      <c r="E420" s="78"/>
      <c r="F420" s="78"/>
      <c r="G420" s="5"/>
      <c r="H420" s="80"/>
      <c r="I420" s="5"/>
      <c r="J420" s="80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 ht="15">
      <c r="A421" s="5"/>
      <c r="B421" s="5"/>
      <c r="D421" s="78"/>
      <c r="E421" s="78"/>
      <c r="F421" s="78"/>
      <c r="G421" s="5"/>
      <c r="H421" s="80"/>
      <c r="I421" s="5"/>
      <c r="J421" s="80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1:35" ht="15">
      <c r="A422" s="5"/>
      <c r="B422" s="5"/>
      <c r="D422" s="78"/>
      <c r="E422" s="78"/>
      <c r="F422" s="78"/>
      <c r="G422" s="5"/>
      <c r="H422" s="80"/>
      <c r="I422" s="5"/>
      <c r="J422" s="80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1:35" ht="15">
      <c r="A423" s="5"/>
      <c r="B423" s="5"/>
      <c r="D423" s="78"/>
      <c r="E423" s="78"/>
      <c r="F423" s="78"/>
      <c r="G423" s="5"/>
      <c r="H423" s="80"/>
      <c r="I423" s="5"/>
      <c r="J423" s="80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1:35" ht="15">
      <c r="A424" s="5"/>
      <c r="B424" s="5"/>
      <c r="D424" s="78"/>
      <c r="E424" s="78"/>
      <c r="F424" s="78"/>
      <c r="G424" s="5"/>
      <c r="H424" s="80"/>
      <c r="I424" s="5"/>
      <c r="J424" s="80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1:35" ht="15">
      <c r="A425" s="5"/>
      <c r="B425" s="5"/>
      <c r="D425" s="78"/>
      <c r="E425" s="78"/>
      <c r="F425" s="78"/>
      <c r="G425" s="5"/>
      <c r="H425" s="80"/>
      <c r="I425" s="5"/>
      <c r="J425" s="80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1:35" ht="15">
      <c r="A426" s="5"/>
      <c r="B426" s="5"/>
      <c r="D426" s="78"/>
      <c r="E426" s="78"/>
      <c r="F426" s="78"/>
      <c r="G426" s="5"/>
      <c r="H426" s="80"/>
      <c r="I426" s="5"/>
      <c r="J426" s="80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1:35" ht="15">
      <c r="A427" s="5"/>
      <c r="B427" s="5"/>
      <c r="D427" s="78"/>
      <c r="E427" s="78"/>
      <c r="F427" s="78"/>
      <c r="G427" s="5"/>
      <c r="H427" s="80"/>
      <c r="I427" s="5"/>
      <c r="J427" s="80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1:35" ht="15">
      <c r="A428" s="5"/>
      <c r="B428" s="5"/>
      <c r="D428" s="78"/>
      <c r="E428" s="78"/>
      <c r="F428" s="78"/>
      <c r="G428" s="5"/>
      <c r="H428" s="80"/>
      <c r="I428" s="5"/>
      <c r="J428" s="80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1:35" ht="15">
      <c r="A429" s="5"/>
      <c r="B429" s="5"/>
      <c r="D429" s="78"/>
      <c r="E429" s="78"/>
      <c r="F429" s="78"/>
      <c r="G429" s="5"/>
      <c r="H429" s="80"/>
      <c r="I429" s="5"/>
      <c r="J429" s="80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1:35" ht="15">
      <c r="A430" s="5"/>
      <c r="B430" s="5"/>
      <c r="D430" s="78"/>
      <c r="E430" s="78"/>
      <c r="F430" s="78"/>
      <c r="G430" s="5"/>
      <c r="H430" s="80"/>
      <c r="I430" s="5"/>
      <c r="J430" s="80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1:35" ht="15">
      <c r="A431" s="5"/>
      <c r="B431" s="5"/>
      <c r="D431" s="78"/>
      <c r="E431" s="78"/>
      <c r="F431" s="78"/>
      <c r="G431" s="5"/>
      <c r="H431" s="80"/>
      <c r="I431" s="5"/>
      <c r="J431" s="80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1:35" ht="15">
      <c r="A432" s="5"/>
      <c r="B432" s="5"/>
      <c r="D432" s="78"/>
      <c r="E432" s="78"/>
      <c r="F432" s="78"/>
      <c r="G432" s="5"/>
      <c r="H432" s="80"/>
      <c r="I432" s="5"/>
      <c r="J432" s="80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1:35" ht="15">
      <c r="A433" s="5"/>
      <c r="B433" s="5"/>
      <c r="D433" s="78"/>
      <c r="E433" s="78"/>
      <c r="F433" s="78"/>
      <c r="G433" s="5"/>
      <c r="H433" s="80"/>
      <c r="I433" s="5"/>
      <c r="J433" s="80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1:35" ht="15">
      <c r="A434" s="5"/>
      <c r="B434" s="5"/>
      <c r="D434" s="78"/>
      <c r="E434" s="78"/>
      <c r="F434" s="78"/>
      <c r="G434" s="5"/>
      <c r="H434" s="80"/>
      <c r="I434" s="5"/>
      <c r="J434" s="80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1:35" ht="15">
      <c r="A435" s="5"/>
      <c r="B435" s="5"/>
      <c r="D435" s="78"/>
      <c r="E435" s="78"/>
      <c r="F435" s="78"/>
      <c r="G435" s="5"/>
      <c r="H435" s="80"/>
      <c r="I435" s="5"/>
      <c r="J435" s="80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1:35" ht="15">
      <c r="A436" s="5"/>
      <c r="B436" s="5"/>
      <c r="D436" s="78"/>
      <c r="E436" s="78"/>
      <c r="F436" s="78"/>
      <c r="G436" s="5"/>
      <c r="H436" s="80"/>
      <c r="I436" s="5"/>
      <c r="J436" s="80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1:35" ht="15">
      <c r="A437" s="5"/>
      <c r="B437" s="5"/>
      <c r="D437" s="78"/>
      <c r="E437" s="78"/>
      <c r="F437" s="78"/>
      <c r="G437" s="5"/>
      <c r="H437" s="80"/>
      <c r="I437" s="5"/>
      <c r="J437" s="80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1:35" ht="15">
      <c r="A438" s="5"/>
      <c r="B438" s="5"/>
      <c r="D438" s="78"/>
      <c r="E438" s="78"/>
      <c r="F438" s="78"/>
      <c r="G438" s="5"/>
      <c r="H438" s="80"/>
      <c r="I438" s="5"/>
      <c r="J438" s="80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1:35" ht="15">
      <c r="A439" s="5"/>
      <c r="B439" s="5"/>
      <c r="D439" s="78"/>
      <c r="E439" s="78"/>
      <c r="F439" s="78"/>
      <c r="G439" s="5"/>
      <c r="H439" s="80"/>
      <c r="I439" s="5"/>
      <c r="J439" s="80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1:35" ht="15">
      <c r="A440" s="5"/>
      <c r="B440" s="5"/>
      <c r="D440" s="78"/>
      <c r="E440" s="78"/>
      <c r="F440" s="78"/>
      <c r="G440" s="5"/>
      <c r="H440" s="80"/>
      <c r="I440" s="5"/>
      <c r="J440" s="80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1:35" ht="15">
      <c r="A441" s="5"/>
      <c r="B441" s="5"/>
      <c r="D441" s="78"/>
      <c r="E441" s="78"/>
      <c r="F441" s="78"/>
      <c r="G441" s="5"/>
      <c r="H441" s="80"/>
      <c r="I441" s="5"/>
      <c r="J441" s="80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1:35" ht="15">
      <c r="A442" s="5"/>
      <c r="B442" s="5"/>
      <c r="D442" s="78"/>
      <c r="E442" s="78"/>
      <c r="F442" s="78"/>
      <c r="G442" s="5"/>
      <c r="H442" s="80"/>
      <c r="I442" s="5"/>
      <c r="J442" s="80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1:35" ht="15">
      <c r="A443" s="5"/>
      <c r="B443" s="5"/>
      <c r="D443" s="78"/>
      <c r="E443" s="78"/>
      <c r="F443" s="78"/>
      <c r="G443" s="5"/>
      <c r="H443" s="80"/>
      <c r="I443" s="5"/>
      <c r="J443" s="80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1:35" ht="15">
      <c r="A444" s="5"/>
      <c r="B444" s="5"/>
      <c r="D444" s="78"/>
      <c r="E444" s="78"/>
      <c r="F444" s="78"/>
      <c r="G444" s="5"/>
      <c r="H444" s="80"/>
      <c r="I444" s="5"/>
      <c r="J444" s="80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1:35" ht="15">
      <c r="A445" s="5"/>
      <c r="B445" s="5"/>
      <c r="D445" s="78"/>
      <c r="E445" s="78"/>
      <c r="F445" s="78"/>
      <c r="G445" s="5"/>
      <c r="H445" s="80"/>
      <c r="I445" s="5"/>
      <c r="J445" s="80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1:35" ht="15">
      <c r="A446" s="5"/>
      <c r="B446" s="5"/>
      <c r="D446" s="78"/>
      <c r="E446" s="78"/>
      <c r="F446" s="78"/>
      <c r="G446" s="5"/>
      <c r="H446" s="80"/>
      <c r="I446" s="5"/>
      <c r="J446" s="80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1:35" ht="15">
      <c r="A447" s="5"/>
      <c r="B447" s="5"/>
      <c r="D447" s="78"/>
      <c r="E447" s="78"/>
      <c r="F447" s="78"/>
      <c r="G447" s="5"/>
      <c r="H447" s="80"/>
      <c r="I447" s="5"/>
      <c r="J447" s="80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1:35" ht="15">
      <c r="A448" s="5"/>
      <c r="B448" s="5"/>
      <c r="D448" s="78"/>
      <c r="E448" s="78"/>
      <c r="F448" s="78"/>
      <c r="G448" s="5"/>
      <c r="H448" s="80"/>
      <c r="I448" s="5"/>
      <c r="J448" s="80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1:35" ht="15">
      <c r="A449" s="5"/>
      <c r="B449" s="5"/>
      <c r="D449" s="78"/>
      <c r="E449" s="78"/>
      <c r="F449" s="78"/>
      <c r="G449" s="5"/>
      <c r="H449" s="80"/>
      <c r="I449" s="5"/>
      <c r="J449" s="80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8:10" ht="15">
      <c r="H450" s="82"/>
      <c r="I450" s="5"/>
      <c r="J450" s="82"/>
    </row>
    <row r="451" spans="8:10" ht="15">
      <c r="H451" s="82"/>
      <c r="I451" s="5"/>
      <c r="J451" s="82"/>
    </row>
    <row r="452" spans="8:10" ht="15">
      <c r="H452" s="82"/>
      <c r="I452" s="5"/>
      <c r="J452" s="82"/>
    </row>
    <row r="453" spans="8:10" ht="15">
      <c r="H453" s="82"/>
      <c r="I453" s="5"/>
      <c r="J453" s="82"/>
    </row>
    <row r="454" spans="8:10" ht="15">
      <c r="H454" s="82"/>
      <c r="I454" s="5"/>
      <c r="J454" s="82"/>
    </row>
    <row r="455" spans="8:10" ht="15">
      <c r="H455" s="82"/>
      <c r="I455" s="5"/>
      <c r="J455" s="82"/>
    </row>
    <row r="456" spans="8:10" ht="15">
      <c r="H456" s="82"/>
      <c r="I456" s="5"/>
      <c r="J456" s="82"/>
    </row>
    <row r="457" spans="8:10" ht="15">
      <c r="H457" s="82"/>
      <c r="I457" s="5"/>
      <c r="J457" s="82"/>
    </row>
    <row r="458" spans="8:10" ht="15">
      <c r="H458" s="82"/>
      <c r="I458" s="5"/>
      <c r="J458" s="82"/>
    </row>
    <row r="459" spans="8:10" ht="15">
      <c r="H459" s="82"/>
      <c r="I459" s="5"/>
      <c r="J459" s="82"/>
    </row>
    <row r="460" spans="8:10" ht="15">
      <c r="H460" s="82"/>
      <c r="I460" s="5"/>
      <c r="J460" s="82"/>
    </row>
    <row r="461" spans="8:10" ht="15">
      <c r="H461" s="82"/>
      <c r="I461" s="5"/>
      <c r="J461" s="82"/>
    </row>
    <row r="462" spans="8:10" ht="15">
      <c r="H462" s="82"/>
      <c r="I462" s="5"/>
      <c r="J462" s="82"/>
    </row>
    <row r="463" spans="8:10" ht="15">
      <c r="H463" s="82"/>
      <c r="I463" s="5"/>
      <c r="J463" s="82"/>
    </row>
    <row r="464" spans="8:10" ht="15">
      <c r="H464" s="82"/>
      <c r="I464" s="5"/>
      <c r="J464" s="82"/>
    </row>
    <row r="465" spans="8:10" ht="15">
      <c r="H465" s="82"/>
      <c r="I465" s="5"/>
      <c r="J465" s="82"/>
    </row>
    <row r="466" spans="8:10" ht="15">
      <c r="H466" s="82"/>
      <c r="I466" s="5"/>
      <c r="J466" s="82"/>
    </row>
    <row r="467" spans="8:10" ht="15">
      <c r="H467" s="82"/>
      <c r="I467" s="5"/>
      <c r="J467" s="82"/>
    </row>
    <row r="468" spans="8:10" ht="15">
      <c r="H468" s="82"/>
      <c r="I468" s="5"/>
      <c r="J468" s="82"/>
    </row>
    <row r="469" spans="8:10" ht="15">
      <c r="H469" s="82"/>
      <c r="I469" s="5"/>
      <c r="J469" s="82"/>
    </row>
    <row r="470" spans="8:10" ht="15">
      <c r="H470" s="82"/>
      <c r="I470" s="5"/>
      <c r="J470" s="82"/>
    </row>
    <row r="471" spans="8:10" ht="15">
      <c r="H471" s="82"/>
      <c r="I471" s="5"/>
      <c r="J471" s="82"/>
    </row>
    <row r="472" spans="8:10" ht="15">
      <c r="H472" s="82"/>
      <c r="I472" s="5"/>
      <c r="J472" s="82"/>
    </row>
    <row r="473" spans="8:10" ht="15">
      <c r="H473" s="82"/>
      <c r="I473" s="5"/>
      <c r="J473" s="82"/>
    </row>
    <row r="474" spans="8:10" ht="15">
      <c r="H474" s="82"/>
      <c r="I474" s="5"/>
      <c r="J474" s="82"/>
    </row>
    <row r="475" spans="8:10" ht="15">
      <c r="H475" s="82"/>
      <c r="I475" s="5"/>
      <c r="J475" s="82"/>
    </row>
    <row r="476" spans="8:10" ht="15">
      <c r="H476" s="82"/>
      <c r="I476" s="5"/>
      <c r="J476" s="82"/>
    </row>
    <row r="477" spans="8:10" ht="15">
      <c r="H477" s="82"/>
      <c r="I477" s="5"/>
      <c r="J477" s="82"/>
    </row>
    <row r="478" spans="8:10" ht="15">
      <c r="H478" s="82"/>
      <c r="I478" s="5"/>
      <c r="J478" s="82"/>
    </row>
    <row r="479" spans="8:10" ht="15">
      <c r="H479" s="82"/>
      <c r="I479" s="5"/>
      <c r="J479" s="82"/>
    </row>
    <row r="480" spans="8:10" ht="15">
      <c r="H480" s="82"/>
      <c r="I480" s="5"/>
      <c r="J480" s="82"/>
    </row>
    <row r="481" spans="8:10" ht="15">
      <c r="H481" s="82"/>
      <c r="I481" s="5"/>
      <c r="J481" s="82"/>
    </row>
    <row r="482" spans="8:10" ht="15">
      <c r="H482" s="82"/>
      <c r="I482" s="5"/>
      <c r="J482" s="82"/>
    </row>
    <row r="483" spans="8:10" ht="15">
      <c r="H483" s="82"/>
      <c r="I483" s="5"/>
      <c r="J483" s="82"/>
    </row>
    <row r="484" spans="8:10" ht="15">
      <c r="H484" s="82"/>
      <c r="I484" s="5"/>
      <c r="J484" s="82"/>
    </row>
    <row r="485" spans="8:10" ht="15">
      <c r="H485" s="82"/>
      <c r="I485" s="5"/>
      <c r="J485" s="82"/>
    </row>
    <row r="486" spans="8:10" ht="15">
      <c r="H486" s="82"/>
      <c r="I486" s="5"/>
      <c r="J486" s="82"/>
    </row>
    <row r="487" spans="8:10" ht="15">
      <c r="H487" s="82"/>
      <c r="I487" s="5"/>
      <c r="J487" s="82"/>
    </row>
    <row r="488" spans="8:10" ht="15">
      <c r="H488" s="82"/>
      <c r="I488" s="5"/>
      <c r="J488" s="82"/>
    </row>
    <row r="489" spans="8:10" ht="15">
      <c r="H489" s="82"/>
      <c r="I489" s="5"/>
      <c r="J489" s="82"/>
    </row>
    <row r="490" spans="8:10" ht="12.75">
      <c r="H490" s="82"/>
      <c r="J490" s="82"/>
    </row>
    <row r="491" spans="8:10" ht="12.75">
      <c r="H491" s="82"/>
      <c r="J491" s="82"/>
    </row>
    <row r="492" spans="8:10" ht="12.75">
      <c r="H492" s="82"/>
      <c r="J492" s="82"/>
    </row>
    <row r="493" spans="8:10" ht="12.75">
      <c r="H493" s="82"/>
      <c r="J493" s="82"/>
    </row>
    <row r="494" spans="8:10" ht="12.75">
      <c r="H494" s="82"/>
      <c r="J494" s="82"/>
    </row>
    <row r="495" spans="8:10" ht="12.75">
      <c r="H495" s="82"/>
      <c r="J495" s="82"/>
    </row>
    <row r="496" spans="8:10" ht="12.75">
      <c r="H496" s="82"/>
      <c r="J496" s="82"/>
    </row>
    <row r="497" spans="8:10" ht="12.75">
      <c r="H497" s="82"/>
      <c r="J497" s="82"/>
    </row>
    <row r="498" spans="8:10" ht="12.75">
      <c r="H498" s="82"/>
      <c r="J498" s="82"/>
    </row>
    <row r="499" spans="8:10" ht="12.75">
      <c r="H499" s="82"/>
      <c r="J499" s="82"/>
    </row>
    <row r="500" spans="8:10" ht="12.75">
      <c r="H500" s="82"/>
      <c r="J500" s="82"/>
    </row>
    <row r="501" spans="8:10" ht="12.75">
      <c r="H501" s="82"/>
      <c r="J501" s="82"/>
    </row>
    <row r="502" spans="8:10" ht="12.75">
      <c r="H502" s="82"/>
      <c r="J502" s="82"/>
    </row>
    <row r="503" spans="8:10" ht="12.75">
      <c r="H503" s="82"/>
      <c r="J503" s="82"/>
    </row>
    <row r="504" spans="8:10" ht="12.75">
      <c r="H504" s="82"/>
      <c r="J504" s="82"/>
    </row>
    <row r="505" spans="8:10" ht="12.75">
      <c r="H505" s="82"/>
      <c r="J505" s="82"/>
    </row>
    <row r="506" spans="8:10" ht="12.75">
      <c r="H506" s="82"/>
      <c r="J506" s="82"/>
    </row>
    <row r="507" spans="8:10" ht="12.75">
      <c r="H507" s="82"/>
      <c r="J507" s="82"/>
    </row>
    <row r="508" spans="8:10" ht="12.75">
      <c r="H508" s="82"/>
      <c r="J508" s="82"/>
    </row>
    <row r="509" spans="8:10" ht="12.75">
      <c r="H509" s="82"/>
      <c r="J509" s="82"/>
    </row>
    <row r="510" spans="8:10" ht="12.75">
      <c r="H510" s="82"/>
      <c r="J510" s="82"/>
    </row>
    <row r="511" spans="8:10" ht="12.75">
      <c r="H511" s="82"/>
      <c r="J511" s="82"/>
    </row>
    <row r="512" spans="8:10" ht="12.75">
      <c r="H512" s="82"/>
      <c r="J512" s="82"/>
    </row>
    <row r="513" spans="8:10" ht="12.75">
      <c r="H513" s="82"/>
      <c r="J513" s="82"/>
    </row>
    <row r="514" spans="8:10" ht="12.75">
      <c r="H514" s="82"/>
      <c r="J514" s="82"/>
    </row>
    <row r="515" spans="8:10" ht="12.75">
      <c r="H515" s="82"/>
      <c r="J515" s="82"/>
    </row>
    <row r="516" spans="8:10" ht="12.75">
      <c r="H516" s="82"/>
      <c r="J516" s="82"/>
    </row>
    <row r="517" spans="8:10" ht="12.75">
      <c r="H517" s="82"/>
      <c r="J517" s="82"/>
    </row>
    <row r="518" spans="8:10" ht="12.75">
      <c r="H518" s="82"/>
      <c r="J518" s="82"/>
    </row>
    <row r="519" spans="8:10" ht="12.75">
      <c r="H519" s="82"/>
      <c r="J519" s="82"/>
    </row>
    <row r="520" spans="8:10" ht="12.75">
      <c r="H520" s="82"/>
      <c r="J520" s="82"/>
    </row>
    <row r="521" spans="8:10" ht="12.75">
      <c r="H521" s="82"/>
      <c r="J521" s="82"/>
    </row>
    <row r="522" spans="8:10" ht="12.75">
      <c r="H522" s="82"/>
      <c r="J522" s="82"/>
    </row>
    <row r="523" spans="8:10" ht="12.75">
      <c r="H523" s="82"/>
      <c r="J523" s="82"/>
    </row>
    <row r="524" spans="8:10" ht="12.75">
      <c r="H524" s="82"/>
      <c r="J524" s="82"/>
    </row>
    <row r="525" spans="8:10" ht="12.75">
      <c r="H525" s="82"/>
      <c r="J525" s="82"/>
    </row>
    <row r="526" spans="8:10" ht="12.75">
      <c r="H526" s="82"/>
      <c r="J526" s="82"/>
    </row>
    <row r="527" spans="8:10" ht="12.75">
      <c r="H527" s="82"/>
      <c r="J527" s="82"/>
    </row>
    <row r="528" spans="8:10" ht="12.75">
      <c r="H528" s="82"/>
      <c r="J528" s="82"/>
    </row>
    <row r="529" spans="8:10" ht="12.75">
      <c r="H529" s="82"/>
      <c r="J529" s="82"/>
    </row>
    <row r="530" spans="8:10" ht="12.75">
      <c r="H530" s="82"/>
      <c r="J530" s="82"/>
    </row>
    <row r="531" spans="8:10" ht="12.75">
      <c r="H531" s="82"/>
      <c r="J531" s="82"/>
    </row>
    <row r="532" spans="8:10" ht="12.75">
      <c r="H532" s="82"/>
      <c r="J532" s="82"/>
    </row>
    <row r="533" spans="8:10" ht="12.75">
      <c r="H533" s="82"/>
      <c r="J533" s="82"/>
    </row>
    <row r="534" spans="8:10" ht="12.75">
      <c r="H534" s="82"/>
      <c r="J534" s="82"/>
    </row>
    <row r="535" spans="8:10" ht="12.75">
      <c r="H535" s="82"/>
      <c r="J535" s="82"/>
    </row>
    <row r="536" spans="8:10" ht="12.75">
      <c r="H536" s="82"/>
      <c r="J536" s="82"/>
    </row>
    <row r="537" spans="8:10" ht="12.75">
      <c r="H537" s="82"/>
      <c r="J537" s="82"/>
    </row>
    <row r="538" spans="8:10" ht="12.75">
      <c r="H538" s="82"/>
      <c r="J538" s="82"/>
    </row>
    <row r="539" spans="8:10" ht="12.75">
      <c r="H539" s="82"/>
      <c r="J539" s="82"/>
    </row>
    <row r="540" spans="8:10" ht="12.75">
      <c r="H540" s="82"/>
      <c r="J540" s="82"/>
    </row>
    <row r="541" spans="8:10" ht="12.75">
      <c r="H541" s="82"/>
      <c r="J541" s="82"/>
    </row>
    <row r="542" spans="8:10" ht="12.75">
      <c r="H542" s="82"/>
      <c r="J542" s="82"/>
    </row>
    <row r="543" spans="8:10" ht="12.75">
      <c r="H543" s="82"/>
      <c r="J543" s="82"/>
    </row>
    <row r="544" spans="8:10" ht="12.75">
      <c r="H544" s="82"/>
      <c r="J544" s="82"/>
    </row>
    <row r="545" spans="8:10" ht="12.75">
      <c r="H545" s="82"/>
      <c r="J545" s="82"/>
    </row>
    <row r="546" spans="8:10" ht="12.75">
      <c r="H546" s="82"/>
      <c r="J546" s="82"/>
    </row>
    <row r="547" spans="8:10" ht="12.75">
      <c r="H547" s="82"/>
      <c r="J547" s="82"/>
    </row>
    <row r="548" spans="8:10" ht="12.75">
      <c r="H548" s="82"/>
      <c r="J548" s="82"/>
    </row>
    <row r="549" spans="8:10" ht="12.75">
      <c r="H549" s="82"/>
      <c r="J549" s="82"/>
    </row>
    <row r="550" spans="8:10" ht="12.75">
      <c r="H550" s="82"/>
      <c r="J550" s="82"/>
    </row>
    <row r="551" spans="8:10" ht="12.75">
      <c r="H551" s="82"/>
      <c r="J551" s="82"/>
    </row>
    <row r="552" spans="8:10" ht="12.75">
      <c r="H552" s="82"/>
      <c r="J552" s="82"/>
    </row>
    <row r="553" spans="8:10" ht="12.75">
      <c r="H553" s="82"/>
      <c r="J553" s="82"/>
    </row>
    <row r="554" spans="8:10" ht="12.75">
      <c r="H554" s="82"/>
      <c r="J554" s="82"/>
    </row>
    <row r="555" spans="8:10" ht="12.75">
      <c r="H555" s="82"/>
      <c r="J555" s="82"/>
    </row>
    <row r="556" spans="8:10" ht="12.75">
      <c r="H556" s="82"/>
      <c r="J556" s="82"/>
    </row>
    <row r="557" spans="8:10" ht="12.75">
      <c r="H557" s="82"/>
      <c r="J557" s="82"/>
    </row>
    <row r="558" spans="8:10" ht="12.75">
      <c r="H558" s="82"/>
      <c r="J558" s="82"/>
    </row>
    <row r="559" spans="8:10" ht="12.75">
      <c r="H559" s="82"/>
      <c r="J559" s="82"/>
    </row>
    <row r="560" spans="8:10" ht="12.75">
      <c r="H560" s="82"/>
      <c r="J560" s="82"/>
    </row>
    <row r="561" spans="8:10" ht="12.75">
      <c r="H561" s="82"/>
      <c r="J561" s="82"/>
    </row>
    <row r="562" spans="8:10" ht="12.75">
      <c r="H562" s="82"/>
      <c r="J562" s="82"/>
    </row>
    <row r="563" spans="8:10" ht="12.75">
      <c r="H563" s="82"/>
      <c r="J563" s="82"/>
    </row>
    <row r="564" spans="8:10" ht="12.75">
      <c r="H564" s="82"/>
      <c r="J564" s="82"/>
    </row>
    <row r="565" spans="8:10" ht="12.75">
      <c r="H565" s="82"/>
      <c r="J565" s="82"/>
    </row>
    <row r="566" spans="8:10" ht="12.75">
      <c r="H566" s="82"/>
      <c r="J566" s="82"/>
    </row>
    <row r="567" spans="8:10" ht="12.75">
      <c r="H567" s="82"/>
      <c r="J567" s="82"/>
    </row>
    <row r="568" spans="8:10" ht="12.75">
      <c r="H568" s="82"/>
      <c r="J568" s="82"/>
    </row>
    <row r="569" spans="8:10" ht="12.75">
      <c r="H569" s="82"/>
      <c r="J569" s="82"/>
    </row>
    <row r="570" spans="8:10" ht="12.75">
      <c r="H570" s="82"/>
      <c r="J570" s="82"/>
    </row>
    <row r="571" spans="8:10" ht="12.75">
      <c r="H571" s="82"/>
      <c r="J571" s="82"/>
    </row>
    <row r="572" spans="8:10" ht="12.75">
      <c r="H572" s="82"/>
      <c r="J572" s="82"/>
    </row>
    <row r="573" spans="8:10" ht="12.75">
      <c r="H573" s="82"/>
      <c r="J573" s="82"/>
    </row>
    <row r="574" spans="8:10" ht="12.75">
      <c r="H574" s="82"/>
      <c r="J574" s="82"/>
    </row>
    <row r="575" spans="8:10" ht="12.75">
      <c r="H575" s="82"/>
      <c r="J575" s="82"/>
    </row>
    <row r="576" spans="8:10" ht="12.75">
      <c r="H576" s="82"/>
      <c r="J576" s="82"/>
    </row>
    <row r="577" spans="8:10" ht="12.75">
      <c r="H577" s="82"/>
      <c r="J577" s="82"/>
    </row>
    <row r="578" spans="8:10" ht="12.75">
      <c r="H578" s="82"/>
      <c r="J578" s="82"/>
    </row>
    <row r="579" spans="8:10" ht="12.75">
      <c r="H579" s="82"/>
      <c r="J579" s="82"/>
    </row>
    <row r="580" spans="8:10" ht="12.75">
      <c r="H580" s="82"/>
      <c r="J580" s="82"/>
    </row>
    <row r="581" spans="8:10" ht="12.75">
      <c r="H581" s="82"/>
      <c r="J581" s="82"/>
    </row>
    <row r="582" spans="8:10" ht="12.75">
      <c r="H582" s="82"/>
      <c r="J582" s="82"/>
    </row>
    <row r="583" spans="8:10" ht="12.75">
      <c r="H583" s="82"/>
      <c r="J583" s="82"/>
    </row>
    <row r="584" spans="8:10" ht="12.75">
      <c r="H584" s="82"/>
      <c r="J584" s="82"/>
    </row>
    <row r="585" spans="8:10" ht="12.75">
      <c r="H585" s="82"/>
      <c r="J585" s="82"/>
    </row>
    <row r="586" spans="8:10" ht="12.75">
      <c r="H586" s="82"/>
      <c r="J586" s="82"/>
    </row>
    <row r="587" spans="8:10" ht="12.75">
      <c r="H587" s="82"/>
      <c r="J587" s="82"/>
    </row>
    <row r="588" spans="8:10" ht="12.75">
      <c r="H588" s="82"/>
      <c r="J588" s="82"/>
    </row>
    <row r="589" spans="8:10" ht="12.75">
      <c r="H589" s="82"/>
      <c r="J589" s="82"/>
    </row>
    <row r="590" spans="8:10" ht="12.75">
      <c r="H590" s="82"/>
      <c r="J590" s="82"/>
    </row>
    <row r="591" spans="8:10" ht="12.75">
      <c r="H591" s="82"/>
      <c r="J591" s="82"/>
    </row>
  </sheetData>
  <sheetProtection password="CA83" sheet="1" objects="1" scenarios="1"/>
  <protectedRanges>
    <protectedRange sqref="A2:B2 E2" name="RangoCabecera"/>
    <protectedRange sqref="D11:E11 D13:E16 D18:E22 D24:E25 D27:E29 D31:E32 D34:E35 D37:E38 D44:E45 D47:E48 D50:E55 D57:E61 D63:E65 D67:E68" name="Rango_1"/>
    <protectedRange sqref="D86:G94 D107:E114 D117:E125 D103:E103" name="Rango_2"/>
  </protectedRanges>
  <mergeCells count="126">
    <mergeCell ref="A128:G128"/>
    <mergeCell ref="A129:G129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G103:G104"/>
    <mergeCell ref="A105:B105"/>
    <mergeCell ref="A106:B106"/>
    <mergeCell ref="A107:B107"/>
    <mergeCell ref="C103:C104"/>
    <mergeCell ref="D103:D104"/>
    <mergeCell ref="E103:E104"/>
    <mergeCell ref="F103:F104"/>
    <mergeCell ref="A100:B100"/>
    <mergeCell ref="A101:B101"/>
    <mergeCell ref="A102:B102"/>
    <mergeCell ref="A103:B104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H84:J84"/>
    <mergeCell ref="A85:B85"/>
    <mergeCell ref="A86:B86"/>
    <mergeCell ref="A87:B87"/>
    <mergeCell ref="A81:B81"/>
    <mergeCell ref="A82:B82"/>
    <mergeCell ref="A83:B83"/>
    <mergeCell ref="A84:B84"/>
    <mergeCell ref="A73:G73"/>
    <mergeCell ref="A76:B76"/>
    <mergeCell ref="A78:B78"/>
    <mergeCell ref="A80:B80"/>
    <mergeCell ref="A68:B68"/>
    <mergeCell ref="A69:B69"/>
    <mergeCell ref="A71:B71"/>
    <mergeCell ref="A72:G72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3:B3"/>
    <mergeCell ref="A6:B6"/>
    <mergeCell ref="A7:B7"/>
    <mergeCell ref="H7:J7"/>
  </mergeCells>
  <conditionalFormatting sqref="D1:E65536">
    <cfRule type="cellIs" priority="1" dxfId="0" operator="lessThan" stopIfTrue="1">
      <formula>0</formula>
    </cfRule>
  </conditionalFormatting>
  <dataValidations count="4">
    <dataValidation type="list" operator="greaterThan" allowBlank="1" showInputMessage="1" showErrorMessage="1" errorTitle="Error en el Formato" error="Elegir dentro del combo el nº de Ejercicio&#10;" sqref="E2">
      <formula1>Ejercicio</formula1>
    </dataValidation>
    <dataValidation operator="equal" allowBlank="1" showInputMessage="1" showErrorMessage="1" errorTitle="NO CUADRA" error="El número introducido no cuadra con el número del código 19.300 de CUENTA DE PERDIDAS Y GANANCIAS." sqref="D103"/>
    <dataValidation type="decimal" allowBlank="1" showInputMessage="1" showErrorMessage="1" errorTitle="SOLO NÚMEROS" error="Sólo se pueden introducir números de menos de 7 cifras en estas celdas" sqref="D31:E38 D86:G94 D117:E123 E103:G103 D107:E114 D50:E55 D47:E48 D44:E45 D57:E68 D27:E29 D24:E25 D18:E22 D13:E16 D11:E11">
      <formula1>-10000000</formula1>
      <formula2>10000000</formula2>
    </dataValidation>
    <dataValidation type="list" allowBlank="1" showInputMessage="1" showErrorMessage="1" errorTitle="Error en el Tipo de Actividad" error="Escoger la actividad desplegando el combo" sqref="A2">
      <formula1>Tipo</formula1>
    </dataValidation>
  </dataValidations>
  <printOptions/>
  <pageMargins left="0.75" right="0.75" top="1" bottom="1" header="0" footer="0"/>
  <pageSetup horizontalDpi="600" verticalDpi="600" orientation="portrait" paperSize="9" scale="49" r:id="rId4"/>
  <headerFooter alignWithMargins="0">
    <oddHeader>&amp;C&amp;"Arial,Negrita"&amp;18ORDEN ITC-2348-2006 Anexo III</oddHeader>
    <oddFooter>&amp;L&amp;D&amp;R&amp;P</oddFooter>
  </headerFooter>
  <rowBreaks count="1" manualBreakCount="1">
    <brk id="7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I49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3" customWidth="1"/>
    <col min="2" max="2" width="75.8515625" style="3" customWidth="1"/>
    <col min="3" max="3" width="12.8515625" style="3" hidden="1" customWidth="1"/>
    <col min="4" max="4" width="18.00390625" style="81" customWidth="1"/>
    <col min="5" max="6" width="16.28125" style="81" customWidth="1"/>
    <col min="7" max="7" width="16.28125" style="3" customWidth="1"/>
    <col min="8" max="8" width="20.8515625" style="3" customWidth="1"/>
    <col min="9" max="9" width="25.140625" style="3" hidden="1" customWidth="1"/>
    <col min="10" max="10" width="20.8515625" style="3" customWidth="1"/>
    <col min="11" max="16384" width="11.421875" style="3" customWidth="1"/>
  </cols>
  <sheetData>
    <row r="1" spans="1:10" ht="77.25" customHeight="1" thickBot="1">
      <c r="A1" s="1"/>
      <c r="B1" s="1"/>
      <c r="D1" s="2"/>
      <c r="E1" s="2"/>
      <c r="F1" s="2"/>
      <c r="G1" s="1"/>
      <c r="H1" s="1"/>
      <c r="J1" s="1"/>
    </row>
    <row r="2" spans="1:35" ht="21" customHeight="1" thickBot="1">
      <c r="A2" s="83" t="s">
        <v>160</v>
      </c>
      <c r="B2" s="84" t="s">
        <v>162</v>
      </c>
      <c r="D2" s="88" t="str">
        <f>IF(E2="Ejercicio aaaa","Ejercicio aaaa-1","Ejercicio "&amp;RIGHT(E2,4)-1)</f>
        <v>Ejercicio aaaa-1</v>
      </c>
      <c r="E2" s="84" t="s">
        <v>161</v>
      </c>
      <c r="F2" s="2"/>
      <c r="G2" s="100" t="s">
        <v>0</v>
      </c>
      <c r="H2" s="10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1" customHeight="1">
      <c r="A3" s="123"/>
      <c r="B3" s="123"/>
      <c r="D3" s="2"/>
      <c r="E3" s="2"/>
      <c r="F3" s="2"/>
      <c r="H3" s="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4:9" ht="21" customHeight="1">
      <c r="D4" s="3"/>
      <c r="E4" s="3"/>
      <c r="F4" s="3"/>
      <c r="I4" s="5"/>
    </row>
    <row r="5" spans="4:9" ht="16.5" customHeight="1" thickBot="1">
      <c r="D5" s="3"/>
      <c r="E5" s="3"/>
      <c r="F5" s="3"/>
      <c r="G5" s="7" t="s">
        <v>100</v>
      </c>
      <c r="I5" s="5"/>
    </row>
    <row r="6" spans="1:35" ht="18.75" customHeight="1" thickBot="1" thickTop="1">
      <c r="A6" s="124"/>
      <c r="B6" s="125"/>
      <c r="D6" s="8"/>
      <c r="E6" s="8"/>
      <c r="F6" s="8"/>
      <c r="G6" s="9"/>
      <c r="H6" s="10"/>
      <c r="I6" s="5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1" thickTop="1">
      <c r="A7" s="126" t="s">
        <v>101</v>
      </c>
      <c r="B7" s="127"/>
      <c r="D7" s="11" t="s">
        <v>3</v>
      </c>
      <c r="E7" s="12" t="s">
        <v>3</v>
      </c>
      <c r="F7" s="13" t="s">
        <v>4</v>
      </c>
      <c r="G7" s="14" t="s">
        <v>5</v>
      </c>
      <c r="H7" s="128"/>
      <c r="I7" s="128"/>
      <c r="J7" s="12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8.75" customHeight="1" thickBot="1">
      <c r="A8" s="130" t="s">
        <v>6</v>
      </c>
      <c r="B8" s="122"/>
      <c r="D8" s="15" t="s">
        <v>7</v>
      </c>
      <c r="E8" s="16" t="s">
        <v>8</v>
      </c>
      <c r="F8" s="17"/>
      <c r="G8" s="18" t="s">
        <v>9</v>
      </c>
      <c r="H8" s="19"/>
      <c r="I8" s="85"/>
      <c r="J8" s="1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8.75" customHeight="1" thickTop="1">
      <c r="A9" s="145"/>
      <c r="B9" s="145"/>
      <c r="D9" s="20"/>
      <c r="E9" s="20"/>
      <c r="F9" s="21"/>
      <c r="G9" s="22"/>
      <c r="H9" s="23"/>
      <c r="I9" s="5"/>
      <c r="J9" s="2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8.75" customHeight="1">
      <c r="A10" s="180" t="s">
        <v>102</v>
      </c>
      <c r="B10" s="181"/>
      <c r="C10" s="182"/>
      <c r="D10" s="182"/>
      <c r="E10" s="182"/>
      <c r="F10" s="182"/>
      <c r="G10" s="183"/>
      <c r="H10" s="23"/>
      <c r="I10" s="103" t="s">
        <v>103</v>
      </c>
      <c r="J10" s="2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8.75" customHeight="1">
      <c r="A11" s="134" t="s">
        <v>104</v>
      </c>
      <c r="B11" s="135"/>
      <c r="C11" s="104">
        <v>4000000</v>
      </c>
      <c r="D11" s="75">
        <f>D12+D13+D27</f>
        <v>0</v>
      </c>
      <c r="E11" s="75">
        <f>E12+E13+E27</f>
        <v>0</v>
      </c>
      <c r="F11" s="26">
        <f>E11-D11</f>
        <v>0</v>
      </c>
      <c r="G11" s="27">
        <f>IF(D11=0,0,+F11/D11)</f>
        <v>0</v>
      </c>
      <c r="H11" s="28"/>
      <c r="I11" s="103" t="s">
        <v>105</v>
      </c>
      <c r="J11" s="2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8.75" customHeight="1">
      <c r="A12" s="136" t="s">
        <v>106</v>
      </c>
      <c r="B12" s="137"/>
      <c r="C12" s="104">
        <f>C11+10000</f>
        <v>4010000</v>
      </c>
      <c r="D12" s="90"/>
      <c r="E12" s="90"/>
      <c r="F12" s="30">
        <f aca="true" t="shared" si="0" ref="F12:F48">E12-D12</f>
        <v>0</v>
      </c>
      <c r="G12" s="31">
        <f aca="true" t="shared" si="1" ref="G12:G48">IF(D12=0,0,+F12/D12)</f>
        <v>0</v>
      </c>
      <c r="H12" s="28"/>
      <c r="I12" s="103" t="s">
        <v>107</v>
      </c>
      <c r="J12" s="2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8.75" customHeight="1">
      <c r="A13" s="89" t="s">
        <v>108</v>
      </c>
      <c r="B13" s="115"/>
      <c r="C13" s="104"/>
      <c r="D13" s="91">
        <f>SUM(D14:D26)</f>
        <v>0</v>
      </c>
      <c r="E13" s="91">
        <f>SUM(E14:E26)</f>
        <v>0</v>
      </c>
      <c r="F13" s="30">
        <f t="shared" si="0"/>
        <v>0</v>
      </c>
      <c r="G13" s="31">
        <f t="shared" si="1"/>
        <v>0</v>
      </c>
      <c r="H13" s="28"/>
      <c r="I13" s="103"/>
      <c r="J13" s="2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8.75" customHeight="1">
      <c r="A14" s="136" t="s">
        <v>109</v>
      </c>
      <c r="B14" s="184"/>
      <c r="C14" s="104"/>
      <c r="D14" s="91"/>
      <c r="E14" s="91"/>
      <c r="F14" s="30">
        <f t="shared" si="0"/>
        <v>0</v>
      </c>
      <c r="G14" s="31">
        <f t="shared" si="1"/>
        <v>0</v>
      </c>
      <c r="H14" s="28"/>
      <c r="I14" s="103"/>
      <c r="J14" s="2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8.75" customHeight="1">
      <c r="A15" s="136" t="s">
        <v>110</v>
      </c>
      <c r="B15" s="137"/>
      <c r="C15" s="104">
        <v>4010100</v>
      </c>
      <c r="D15" s="91"/>
      <c r="E15" s="91"/>
      <c r="F15" s="30">
        <f t="shared" si="0"/>
        <v>0</v>
      </c>
      <c r="G15" s="31">
        <f t="shared" si="1"/>
        <v>0</v>
      </c>
      <c r="H15" s="28"/>
      <c r="I15" s="103" t="s">
        <v>111</v>
      </c>
      <c r="J15" s="2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8.75" customHeight="1">
      <c r="A16" s="136" t="s">
        <v>112</v>
      </c>
      <c r="B16" s="137"/>
      <c r="C16" s="104">
        <f>C15+100</f>
        <v>4010200</v>
      </c>
      <c r="D16" s="91"/>
      <c r="E16" s="91"/>
      <c r="F16" s="30">
        <f t="shared" si="0"/>
        <v>0</v>
      </c>
      <c r="G16" s="31">
        <f t="shared" si="1"/>
        <v>0</v>
      </c>
      <c r="H16" s="28"/>
      <c r="I16" s="5"/>
      <c r="J16" s="2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8.75" customHeight="1">
      <c r="A17" s="89" t="s">
        <v>113</v>
      </c>
      <c r="B17" s="115"/>
      <c r="C17" s="104"/>
      <c r="D17" s="91"/>
      <c r="E17" s="91"/>
      <c r="F17" s="30">
        <f t="shared" si="0"/>
        <v>0</v>
      </c>
      <c r="G17" s="31">
        <f t="shared" si="1"/>
        <v>0</v>
      </c>
      <c r="H17" s="28"/>
      <c r="I17" s="5"/>
      <c r="J17" s="2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8.75" customHeight="1">
      <c r="A18" s="89" t="s">
        <v>114</v>
      </c>
      <c r="B18" s="115"/>
      <c r="C18" s="104"/>
      <c r="D18" s="91"/>
      <c r="E18" s="91"/>
      <c r="F18" s="30">
        <f t="shared" si="0"/>
        <v>0</v>
      </c>
      <c r="G18" s="31">
        <f t="shared" si="1"/>
        <v>0</v>
      </c>
      <c r="H18" s="28"/>
      <c r="I18" s="5"/>
      <c r="J18" s="2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 customHeight="1">
      <c r="A19" s="136" t="s">
        <v>115</v>
      </c>
      <c r="B19" s="137"/>
      <c r="C19" s="104">
        <v>4020000</v>
      </c>
      <c r="D19" s="91"/>
      <c r="E19" s="91"/>
      <c r="F19" s="30">
        <f t="shared" si="0"/>
        <v>0</v>
      </c>
      <c r="G19" s="31">
        <f t="shared" si="1"/>
        <v>0</v>
      </c>
      <c r="H19" s="28"/>
      <c r="I19" s="5"/>
      <c r="J19" s="2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8.75" customHeight="1">
      <c r="A20" s="136" t="s">
        <v>116</v>
      </c>
      <c r="B20" s="137"/>
      <c r="C20" s="104">
        <v>4030000</v>
      </c>
      <c r="D20" s="91"/>
      <c r="E20" s="91"/>
      <c r="F20" s="30">
        <f t="shared" si="0"/>
        <v>0</v>
      </c>
      <c r="G20" s="31">
        <f t="shared" si="1"/>
        <v>0</v>
      </c>
      <c r="H20" s="28"/>
      <c r="I20" s="5"/>
      <c r="J20" s="2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.75" customHeight="1">
      <c r="A21" s="136" t="s">
        <v>117</v>
      </c>
      <c r="B21" s="137"/>
      <c r="C21" s="104"/>
      <c r="D21" s="91"/>
      <c r="E21" s="91"/>
      <c r="F21" s="30">
        <f t="shared" si="0"/>
        <v>0</v>
      </c>
      <c r="G21" s="31">
        <f t="shared" si="1"/>
        <v>0</v>
      </c>
      <c r="H21" s="28"/>
      <c r="I21" s="5"/>
      <c r="J21" s="2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.75" customHeight="1">
      <c r="A22" s="136" t="s">
        <v>118</v>
      </c>
      <c r="B22" s="137"/>
      <c r="C22" s="104">
        <v>4040000</v>
      </c>
      <c r="D22" s="91"/>
      <c r="E22" s="91"/>
      <c r="F22" s="30">
        <f t="shared" si="0"/>
        <v>0</v>
      </c>
      <c r="G22" s="31">
        <f t="shared" si="1"/>
        <v>0</v>
      </c>
      <c r="H22" s="28"/>
      <c r="I22" s="5"/>
      <c r="J22" s="2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8.75" customHeight="1">
      <c r="A23" s="136" t="s">
        <v>119</v>
      </c>
      <c r="B23" s="137"/>
      <c r="C23" s="104">
        <v>4040100</v>
      </c>
      <c r="D23" s="91"/>
      <c r="E23" s="91"/>
      <c r="F23" s="30">
        <f t="shared" si="0"/>
        <v>0</v>
      </c>
      <c r="G23" s="31">
        <f t="shared" si="1"/>
        <v>0</v>
      </c>
      <c r="H23" s="28"/>
      <c r="I23" s="5"/>
      <c r="J23" s="2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8.75" customHeight="1">
      <c r="A24" s="136" t="s">
        <v>120</v>
      </c>
      <c r="B24" s="137"/>
      <c r="C24" s="104">
        <v>4040200</v>
      </c>
      <c r="D24" s="91"/>
      <c r="E24" s="91"/>
      <c r="F24" s="30">
        <f t="shared" si="0"/>
        <v>0</v>
      </c>
      <c r="G24" s="31">
        <f t="shared" si="1"/>
        <v>0</v>
      </c>
      <c r="H24" s="28"/>
      <c r="I24" s="5"/>
      <c r="J24" s="2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8.75" customHeight="1">
      <c r="A25" s="136" t="s">
        <v>121</v>
      </c>
      <c r="B25" s="137"/>
      <c r="C25" s="104">
        <v>4040300</v>
      </c>
      <c r="D25" s="91"/>
      <c r="E25" s="91"/>
      <c r="F25" s="30">
        <f t="shared" si="0"/>
        <v>0</v>
      </c>
      <c r="G25" s="31">
        <f t="shared" si="1"/>
        <v>0</v>
      </c>
      <c r="H25" s="28"/>
      <c r="I25" s="5"/>
      <c r="J25" s="2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8.75" customHeight="1">
      <c r="A26" s="136" t="s">
        <v>122</v>
      </c>
      <c r="B26" s="137"/>
      <c r="C26" s="104">
        <v>4040400</v>
      </c>
      <c r="D26" s="91"/>
      <c r="E26" s="91"/>
      <c r="F26" s="30">
        <f t="shared" si="0"/>
        <v>0</v>
      </c>
      <c r="G26" s="31">
        <f t="shared" si="1"/>
        <v>0</v>
      </c>
      <c r="H26" s="28"/>
      <c r="I26" s="5"/>
      <c r="J26" s="2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8.75" customHeight="1">
      <c r="A27" s="136" t="s">
        <v>123</v>
      </c>
      <c r="B27" s="184"/>
      <c r="C27" s="104"/>
      <c r="D27" s="91">
        <f>SUM(D28:D30)</f>
        <v>0</v>
      </c>
      <c r="E27" s="91">
        <f>SUM(E28:E30)</f>
        <v>0</v>
      </c>
      <c r="F27" s="30">
        <f t="shared" si="0"/>
        <v>0</v>
      </c>
      <c r="G27" s="31">
        <f t="shared" si="1"/>
        <v>0</v>
      </c>
      <c r="H27" s="28"/>
      <c r="I27" s="5"/>
      <c r="J27" s="2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8.75" customHeight="1">
      <c r="A28" s="136" t="s">
        <v>124</v>
      </c>
      <c r="B28" s="185"/>
      <c r="C28" s="104"/>
      <c r="D28" s="91"/>
      <c r="E28" s="91"/>
      <c r="F28" s="30">
        <f t="shared" si="0"/>
        <v>0</v>
      </c>
      <c r="G28" s="31">
        <f t="shared" si="1"/>
        <v>0</v>
      </c>
      <c r="H28" s="28"/>
      <c r="I28" s="5"/>
      <c r="J28" s="2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8.75" customHeight="1">
      <c r="A29" s="136" t="s">
        <v>125</v>
      </c>
      <c r="B29" s="185"/>
      <c r="C29" s="104"/>
      <c r="D29" s="91"/>
      <c r="E29" s="91"/>
      <c r="F29" s="30">
        <f t="shared" si="0"/>
        <v>0</v>
      </c>
      <c r="G29" s="31">
        <f t="shared" si="1"/>
        <v>0</v>
      </c>
      <c r="H29" s="28"/>
      <c r="I29" s="5"/>
      <c r="J29" s="2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8.75" customHeight="1">
      <c r="A30" s="136" t="s">
        <v>126</v>
      </c>
      <c r="B30" s="185"/>
      <c r="C30" s="104"/>
      <c r="D30" s="91"/>
      <c r="E30" s="91"/>
      <c r="F30" s="30">
        <f t="shared" si="0"/>
        <v>0</v>
      </c>
      <c r="G30" s="31">
        <f t="shared" si="1"/>
        <v>0</v>
      </c>
      <c r="H30" s="28"/>
      <c r="I30" s="5"/>
      <c r="J30" s="2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8.75" customHeight="1">
      <c r="A31" s="136" t="s">
        <v>127</v>
      </c>
      <c r="B31" s="184"/>
      <c r="C31" s="104"/>
      <c r="D31" s="91"/>
      <c r="E31" s="91"/>
      <c r="F31" s="30">
        <f t="shared" si="0"/>
        <v>0</v>
      </c>
      <c r="G31" s="31">
        <f t="shared" si="1"/>
        <v>0</v>
      </c>
      <c r="H31" s="28"/>
      <c r="I31" s="5"/>
      <c r="J31" s="2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8.75" customHeight="1">
      <c r="A32" s="136" t="s">
        <v>128</v>
      </c>
      <c r="B32" s="137"/>
      <c r="C32" s="104">
        <v>4070100</v>
      </c>
      <c r="D32" s="91"/>
      <c r="E32" s="91"/>
      <c r="F32" s="30">
        <f>E32-D32</f>
        <v>0</v>
      </c>
      <c r="G32" s="31">
        <f>IF(D32=0,0,+F32/D32)</f>
        <v>0</v>
      </c>
      <c r="H32" s="28"/>
      <c r="I32" s="5"/>
      <c r="J32" s="2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8.75" customHeight="1">
      <c r="A33" s="136" t="s">
        <v>129</v>
      </c>
      <c r="B33" s="137"/>
      <c r="C33" s="104">
        <v>4070200</v>
      </c>
      <c r="D33" s="91"/>
      <c r="E33" s="91"/>
      <c r="F33" s="30">
        <f>E33-D33</f>
        <v>0</v>
      </c>
      <c r="G33" s="31">
        <f>IF(D33=0,0,+F33/D33)</f>
        <v>0</v>
      </c>
      <c r="H33" s="28"/>
      <c r="I33" s="5"/>
      <c r="J33" s="2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8.75" customHeight="1">
      <c r="A34" s="136" t="s">
        <v>130</v>
      </c>
      <c r="B34" s="184"/>
      <c r="C34" s="104"/>
      <c r="D34" s="91"/>
      <c r="E34" s="91"/>
      <c r="F34" s="30">
        <f t="shared" si="0"/>
        <v>0</v>
      </c>
      <c r="G34" s="31">
        <f t="shared" si="1"/>
        <v>0</v>
      </c>
      <c r="H34" s="28"/>
      <c r="I34" s="5"/>
      <c r="J34" s="2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8.75" customHeight="1">
      <c r="A35" s="178" t="s">
        <v>131</v>
      </c>
      <c r="B35" s="186"/>
      <c r="C35" s="104"/>
      <c r="D35" s="91"/>
      <c r="E35" s="91"/>
      <c r="F35" s="30">
        <f t="shared" si="0"/>
        <v>0</v>
      </c>
      <c r="G35" s="31">
        <f t="shared" si="1"/>
        <v>0</v>
      </c>
      <c r="H35" s="28"/>
      <c r="I35" s="5"/>
      <c r="J35" s="2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8.75" customHeight="1">
      <c r="A36" s="132" t="s">
        <v>132</v>
      </c>
      <c r="B36" s="133"/>
      <c r="C36" s="116">
        <v>4040500</v>
      </c>
      <c r="D36" s="117">
        <f>D11+SUM(D31:D35)</f>
        <v>0</v>
      </c>
      <c r="E36" s="117">
        <f>E11+SUM(E31:E35)</f>
        <v>0</v>
      </c>
      <c r="F36" s="35">
        <f>E36-D36</f>
        <v>0</v>
      </c>
      <c r="G36" s="76">
        <f t="shared" si="1"/>
        <v>0</v>
      </c>
      <c r="H36" s="28"/>
      <c r="I36" s="5"/>
      <c r="J36" s="2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8.75" customHeight="1">
      <c r="A37" s="180" t="s">
        <v>133</v>
      </c>
      <c r="B37" s="181"/>
      <c r="C37" s="182"/>
      <c r="D37" s="182"/>
      <c r="E37" s="182"/>
      <c r="F37" s="182"/>
      <c r="G37" s="183"/>
      <c r="H37" s="28"/>
      <c r="I37" s="5"/>
      <c r="J37" s="2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8.75" customHeight="1">
      <c r="A38" s="136" t="s">
        <v>134</v>
      </c>
      <c r="B38" s="137"/>
      <c r="C38" s="104">
        <v>4050100</v>
      </c>
      <c r="D38" s="90"/>
      <c r="E38" s="90"/>
      <c r="F38" s="30">
        <f t="shared" si="0"/>
        <v>0</v>
      </c>
      <c r="G38" s="31">
        <f t="shared" si="1"/>
        <v>0</v>
      </c>
      <c r="H38" s="28"/>
      <c r="I38" s="5"/>
      <c r="J38" s="2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8.75" customHeight="1">
      <c r="A39" s="136" t="s">
        <v>135</v>
      </c>
      <c r="B39" s="137"/>
      <c r="C39" s="104">
        <v>4050200</v>
      </c>
      <c r="D39" s="91"/>
      <c r="E39" s="91"/>
      <c r="F39" s="30">
        <f t="shared" si="0"/>
        <v>0</v>
      </c>
      <c r="G39" s="31">
        <f t="shared" si="1"/>
        <v>0</v>
      </c>
      <c r="H39" s="28"/>
      <c r="I39" s="5"/>
      <c r="J39" s="2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8.75" customHeight="1">
      <c r="A40" s="136" t="s">
        <v>136</v>
      </c>
      <c r="B40" s="137"/>
      <c r="C40" s="104">
        <v>4050300</v>
      </c>
      <c r="D40" s="91"/>
      <c r="E40" s="91"/>
      <c r="F40" s="30">
        <f t="shared" si="0"/>
        <v>0</v>
      </c>
      <c r="G40" s="31">
        <f t="shared" si="1"/>
        <v>0</v>
      </c>
      <c r="H40" s="28"/>
      <c r="I40" s="5"/>
      <c r="J40" s="2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8.75" customHeight="1">
      <c r="A41" s="136" t="s">
        <v>137</v>
      </c>
      <c r="B41" s="185"/>
      <c r="C41" s="104"/>
      <c r="D41" s="91"/>
      <c r="E41" s="91"/>
      <c r="F41" s="30">
        <f t="shared" si="0"/>
        <v>0</v>
      </c>
      <c r="G41" s="31">
        <f t="shared" si="1"/>
        <v>0</v>
      </c>
      <c r="H41" s="28"/>
      <c r="I41" s="5"/>
      <c r="J41" s="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8.75" customHeight="1">
      <c r="A42" s="136" t="s">
        <v>138</v>
      </c>
      <c r="B42" s="137"/>
      <c r="C42" s="104">
        <v>4050310</v>
      </c>
      <c r="D42" s="91"/>
      <c r="E42" s="91"/>
      <c r="F42" s="30">
        <f t="shared" si="0"/>
        <v>0</v>
      </c>
      <c r="G42" s="31">
        <f t="shared" si="1"/>
        <v>0</v>
      </c>
      <c r="H42" s="28"/>
      <c r="I42" s="5"/>
      <c r="J42" s="2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8.75" customHeight="1">
      <c r="A43" s="136" t="s">
        <v>139</v>
      </c>
      <c r="B43" s="137"/>
      <c r="C43" s="104">
        <v>4050320</v>
      </c>
      <c r="D43" s="91"/>
      <c r="E43" s="91"/>
      <c r="F43" s="30">
        <f t="shared" si="0"/>
        <v>0</v>
      </c>
      <c r="G43" s="31">
        <f t="shared" si="1"/>
        <v>0</v>
      </c>
      <c r="H43" s="28"/>
      <c r="I43" s="5"/>
      <c r="J43" s="2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8.75" customHeight="1">
      <c r="A44" s="136" t="s">
        <v>140</v>
      </c>
      <c r="B44" s="137"/>
      <c r="C44" s="104">
        <v>4060000</v>
      </c>
      <c r="D44" s="91"/>
      <c r="E44" s="91"/>
      <c r="F44" s="30">
        <f t="shared" si="0"/>
        <v>0</v>
      </c>
      <c r="G44" s="31">
        <f t="shared" si="1"/>
        <v>0</v>
      </c>
      <c r="H44" s="28"/>
      <c r="I44" s="5"/>
      <c r="J44" s="2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8.75" customHeight="1">
      <c r="A45" s="136" t="s">
        <v>141</v>
      </c>
      <c r="B45" s="185"/>
      <c r="C45" s="104"/>
      <c r="D45" s="91"/>
      <c r="E45" s="91"/>
      <c r="F45" s="30">
        <f t="shared" si="0"/>
        <v>0</v>
      </c>
      <c r="G45" s="31">
        <f t="shared" si="1"/>
        <v>0</v>
      </c>
      <c r="H45" s="28"/>
      <c r="I45" s="5"/>
      <c r="J45" s="2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8.75" customHeight="1">
      <c r="A46" s="136" t="s">
        <v>142</v>
      </c>
      <c r="B46" s="185"/>
      <c r="C46" s="104"/>
      <c r="D46" s="91"/>
      <c r="E46" s="91"/>
      <c r="F46" s="30">
        <f t="shared" si="0"/>
        <v>0</v>
      </c>
      <c r="G46" s="31">
        <f t="shared" si="1"/>
        <v>0</v>
      </c>
      <c r="H46" s="28"/>
      <c r="I46" s="5"/>
      <c r="J46" s="2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ht="18.75" customHeight="1">
      <c r="A47" s="136" t="s">
        <v>143</v>
      </c>
      <c r="B47" s="137"/>
      <c r="C47" s="104">
        <v>4070000</v>
      </c>
      <c r="D47" s="91"/>
      <c r="E47" s="91"/>
      <c r="F47" s="30">
        <f t="shared" si="0"/>
        <v>0</v>
      </c>
      <c r="G47" s="31">
        <f t="shared" si="1"/>
        <v>0</v>
      </c>
      <c r="H47" s="28"/>
      <c r="I47" s="5"/>
      <c r="J47" s="2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93" customFormat="1" ht="18.75" customHeight="1">
      <c r="A48" s="132" t="s">
        <v>144</v>
      </c>
      <c r="B48" s="174"/>
      <c r="C48" s="116">
        <v>4080000</v>
      </c>
      <c r="D48" s="118">
        <f>SUM(D38:D47)</f>
        <v>0</v>
      </c>
      <c r="E48" s="118">
        <f>SUM(E38:E47)</f>
        <v>0</v>
      </c>
      <c r="F48" s="35">
        <f t="shared" si="0"/>
        <v>0</v>
      </c>
      <c r="G48" s="76">
        <f t="shared" si="1"/>
        <v>0</v>
      </c>
      <c r="H48" s="28"/>
      <c r="I48" s="48"/>
      <c r="J48" s="23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92"/>
      <c r="AE48" s="92"/>
      <c r="AF48" s="92"/>
      <c r="AG48" s="92"/>
      <c r="AH48" s="92"/>
      <c r="AI48" s="92"/>
    </row>
    <row r="49" spans="1:35" ht="18.75" customHeight="1">
      <c r="A49" s="187" t="s">
        <v>145</v>
      </c>
      <c r="B49" s="188"/>
      <c r="C49" s="188"/>
      <c r="D49" s="188"/>
      <c r="E49" s="188"/>
      <c r="F49" s="188"/>
      <c r="G49" s="189"/>
      <c r="H49" s="28"/>
      <c r="I49" s="5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8.75" customHeight="1">
      <c r="A50" s="134" t="s">
        <v>146</v>
      </c>
      <c r="B50" s="190"/>
      <c r="C50" s="104"/>
      <c r="D50" s="91"/>
      <c r="E50" s="91"/>
      <c r="F50" s="30">
        <f aca="true" t="shared" si="2" ref="F50:F62">E50-D50</f>
        <v>0</v>
      </c>
      <c r="G50" s="31">
        <f aca="true" t="shared" si="3" ref="G50:G64">IF(D50=0,0,+F50/D50)</f>
        <v>0</v>
      </c>
      <c r="H50" s="28"/>
      <c r="I50" s="5"/>
      <c r="J50" s="2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8.75" customHeight="1">
      <c r="A51" s="136" t="s">
        <v>147</v>
      </c>
      <c r="B51" s="184"/>
      <c r="C51" s="104"/>
      <c r="D51" s="91">
        <f>SUM(D52:D53)</f>
        <v>0</v>
      </c>
      <c r="E51" s="91">
        <f>SUM(E52:E53)</f>
        <v>0</v>
      </c>
      <c r="F51" s="30">
        <f t="shared" si="2"/>
        <v>0</v>
      </c>
      <c r="G51" s="31">
        <f t="shared" si="3"/>
        <v>0</v>
      </c>
      <c r="H51" s="28"/>
      <c r="I51" s="5"/>
      <c r="J51" s="2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8.75" customHeight="1">
      <c r="A52" s="136" t="s">
        <v>148</v>
      </c>
      <c r="B52" s="184"/>
      <c r="C52" s="104"/>
      <c r="D52" s="91"/>
      <c r="E52" s="91"/>
      <c r="F52" s="30">
        <f t="shared" si="2"/>
        <v>0</v>
      </c>
      <c r="G52" s="31">
        <f t="shared" si="3"/>
        <v>0</v>
      </c>
      <c r="H52" s="28"/>
      <c r="I52" s="5"/>
      <c r="J52" s="2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8.75" customHeight="1">
      <c r="A53" s="136" t="s">
        <v>149</v>
      </c>
      <c r="B53" s="184"/>
      <c r="C53" s="104"/>
      <c r="D53" s="91"/>
      <c r="E53" s="91"/>
      <c r="F53" s="30">
        <f t="shared" si="2"/>
        <v>0</v>
      </c>
      <c r="G53" s="31">
        <f t="shared" si="3"/>
        <v>0</v>
      </c>
      <c r="H53" s="28"/>
      <c r="I53" s="5"/>
      <c r="J53" s="2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8.75" customHeight="1">
      <c r="A54" s="136" t="s">
        <v>150</v>
      </c>
      <c r="B54" s="184"/>
      <c r="C54" s="104"/>
      <c r="D54" s="91">
        <f>SUM(D55:D56)</f>
        <v>0</v>
      </c>
      <c r="E54" s="91">
        <f>SUM(E55:E56)</f>
        <v>0</v>
      </c>
      <c r="F54" s="30">
        <f t="shared" si="2"/>
        <v>0</v>
      </c>
      <c r="G54" s="31">
        <f t="shared" si="3"/>
        <v>0</v>
      </c>
      <c r="H54" s="28"/>
      <c r="I54" s="5"/>
      <c r="J54" s="2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8.75" customHeight="1">
      <c r="A55" s="136" t="s">
        <v>148</v>
      </c>
      <c r="B55" s="184"/>
      <c r="C55" s="104"/>
      <c r="D55" s="91"/>
      <c r="E55" s="91"/>
      <c r="F55" s="30">
        <f t="shared" si="2"/>
        <v>0</v>
      </c>
      <c r="G55" s="31">
        <f t="shared" si="3"/>
        <v>0</v>
      </c>
      <c r="H55" s="28"/>
      <c r="I55" s="5"/>
      <c r="J55" s="2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8.75" customHeight="1">
      <c r="A56" s="136" t="s">
        <v>149</v>
      </c>
      <c r="B56" s="184"/>
      <c r="C56" s="104"/>
      <c r="D56" s="91"/>
      <c r="E56" s="91"/>
      <c r="F56" s="30">
        <f t="shared" si="2"/>
        <v>0</v>
      </c>
      <c r="G56" s="31">
        <f t="shared" si="3"/>
        <v>0</v>
      </c>
      <c r="H56" s="28"/>
      <c r="I56" s="5"/>
      <c r="J56" s="2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8.75" customHeight="1">
      <c r="A57" s="136" t="s">
        <v>151</v>
      </c>
      <c r="B57" s="184"/>
      <c r="C57" s="104"/>
      <c r="D57" s="91"/>
      <c r="E57" s="91"/>
      <c r="F57" s="30">
        <f t="shared" si="2"/>
        <v>0</v>
      </c>
      <c r="G57" s="31">
        <f t="shared" si="3"/>
        <v>0</v>
      </c>
      <c r="H57" s="28"/>
      <c r="I57" s="5"/>
      <c r="J57" s="2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8.75" customHeight="1">
      <c r="A58" s="136" t="s">
        <v>152</v>
      </c>
      <c r="B58" s="184"/>
      <c r="C58" s="104"/>
      <c r="D58" s="91"/>
      <c r="E58" s="91"/>
      <c r="F58" s="30">
        <f t="shared" si="2"/>
        <v>0</v>
      </c>
      <c r="G58" s="31">
        <f t="shared" si="3"/>
        <v>0</v>
      </c>
      <c r="H58" s="28"/>
      <c r="I58" s="5"/>
      <c r="J58" s="2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8.75" customHeight="1">
      <c r="A59" s="136" t="s">
        <v>153</v>
      </c>
      <c r="B59" s="184"/>
      <c r="C59" s="104"/>
      <c r="D59" s="91"/>
      <c r="E59" s="91"/>
      <c r="F59" s="30">
        <f t="shared" si="2"/>
        <v>0</v>
      </c>
      <c r="G59" s="31">
        <f t="shared" si="3"/>
        <v>0</v>
      </c>
      <c r="H59" s="28"/>
      <c r="I59" s="5"/>
      <c r="J59" s="2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8.75" customHeight="1">
      <c r="A60" s="132" t="s">
        <v>154</v>
      </c>
      <c r="B60" s="191"/>
      <c r="C60" s="116"/>
      <c r="D60" s="118">
        <f>D50+D51+D54+SUM(D57:D59)</f>
        <v>0</v>
      </c>
      <c r="E60" s="118">
        <f>E50+E51+E54+SUM(E57:E59)</f>
        <v>0</v>
      </c>
      <c r="F60" s="35">
        <f t="shared" si="2"/>
        <v>0</v>
      </c>
      <c r="G60" s="76">
        <f t="shared" si="3"/>
        <v>0</v>
      </c>
      <c r="H60" s="28"/>
      <c r="I60" s="5"/>
      <c r="J60" s="2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8.75" customHeight="1">
      <c r="A61" s="132" t="s">
        <v>155</v>
      </c>
      <c r="B61" s="192"/>
      <c r="C61" s="116"/>
      <c r="D61" s="119"/>
      <c r="E61" s="119"/>
      <c r="F61" s="94">
        <f t="shared" si="2"/>
        <v>0</v>
      </c>
      <c r="G61" s="95">
        <f t="shared" si="3"/>
        <v>0</v>
      </c>
      <c r="H61" s="28"/>
      <c r="I61" s="5"/>
      <c r="J61" s="2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8.75" customHeight="1">
      <c r="A62" s="132" t="s">
        <v>156</v>
      </c>
      <c r="B62" s="193"/>
      <c r="C62" s="116"/>
      <c r="D62" s="118">
        <f>D36+D48+D60+D61</f>
        <v>0</v>
      </c>
      <c r="E62" s="118">
        <f>E36+E48+E60+E61</f>
        <v>0</v>
      </c>
      <c r="F62" s="35">
        <f t="shared" si="2"/>
        <v>0</v>
      </c>
      <c r="G62" s="76">
        <f t="shared" si="3"/>
        <v>0</v>
      </c>
      <c r="H62" s="28"/>
      <c r="I62" s="5"/>
      <c r="J62" s="2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8.75" customHeight="1">
      <c r="A63" s="136" t="s">
        <v>157</v>
      </c>
      <c r="B63" s="184"/>
      <c r="C63" s="104"/>
      <c r="D63" s="91"/>
      <c r="E63" s="91"/>
      <c r="F63" s="30">
        <f>E63-D63</f>
        <v>0</v>
      </c>
      <c r="G63" s="31">
        <f t="shared" si="3"/>
        <v>0</v>
      </c>
      <c r="H63" s="28"/>
      <c r="I63" s="5"/>
      <c r="J63" s="2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8.75" customHeight="1">
      <c r="A64" s="132" t="s">
        <v>158</v>
      </c>
      <c r="B64" s="133"/>
      <c r="C64" s="105">
        <v>4100000</v>
      </c>
      <c r="D64" s="34">
        <f>D62+D63</f>
        <v>0</v>
      </c>
      <c r="E64" s="34">
        <f>E62+E63</f>
        <v>0</v>
      </c>
      <c r="F64" s="35">
        <f>E64-D64</f>
        <v>0</v>
      </c>
      <c r="G64" s="76">
        <f t="shared" si="3"/>
        <v>0</v>
      </c>
      <c r="H64" s="28"/>
      <c r="I64" s="5"/>
      <c r="J64" s="2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8.75" customHeight="1">
      <c r="A65" s="194"/>
      <c r="B65" s="194"/>
      <c r="C65" s="120"/>
      <c r="D65" s="96"/>
      <c r="E65" s="96"/>
      <c r="F65" s="97"/>
      <c r="G65" s="97"/>
      <c r="H65" s="23"/>
      <c r="I65" s="5"/>
      <c r="J65" s="2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35.25" customHeight="1">
      <c r="A66" s="195" t="s">
        <v>159</v>
      </c>
      <c r="B66" s="196"/>
      <c r="C66" s="196"/>
      <c r="D66" s="196"/>
      <c r="E66" s="196"/>
      <c r="F66" s="196"/>
      <c r="G66" s="196"/>
      <c r="H66" s="80"/>
      <c r="I66" s="5"/>
      <c r="J66" s="80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5">
      <c r="A67" s="98"/>
      <c r="B67" s="98"/>
      <c r="C67" s="121"/>
      <c r="D67" s="99"/>
      <c r="E67" s="99"/>
      <c r="F67" s="99"/>
      <c r="G67" s="98"/>
      <c r="H67" s="80"/>
      <c r="I67" s="5"/>
      <c r="J67" s="80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5">
      <c r="A68" s="98"/>
      <c r="B68" s="98"/>
      <c r="C68" s="121"/>
      <c r="D68" s="99"/>
      <c r="E68" s="99"/>
      <c r="F68" s="99"/>
      <c r="G68" s="98"/>
      <c r="H68" s="80"/>
      <c r="I68" s="5"/>
      <c r="J68" s="80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5">
      <c r="A69" s="98"/>
      <c r="B69" s="98"/>
      <c r="C69" s="121"/>
      <c r="D69" s="99"/>
      <c r="E69" s="99"/>
      <c r="F69" s="99"/>
      <c r="G69" s="98"/>
      <c r="H69" s="80"/>
      <c r="I69" s="5"/>
      <c r="J69" s="80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5">
      <c r="A70" s="98"/>
      <c r="B70" s="98"/>
      <c r="C70" s="121"/>
      <c r="D70" s="99"/>
      <c r="E70" s="99"/>
      <c r="F70" s="99"/>
      <c r="G70" s="98"/>
      <c r="H70" s="80"/>
      <c r="I70" s="5"/>
      <c r="J70" s="80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5">
      <c r="A71" s="5"/>
      <c r="B71" s="5"/>
      <c r="D71" s="78"/>
      <c r="E71" s="78"/>
      <c r="F71" s="78"/>
      <c r="G71" s="5"/>
      <c r="H71" s="80"/>
      <c r="I71" s="5"/>
      <c r="J71" s="8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5">
      <c r="A72" s="5"/>
      <c r="B72" s="5"/>
      <c r="D72" s="78"/>
      <c r="E72" s="78"/>
      <c r="F72" s="78"/>
      <c r="G72" s="5"/>
      <c r="H72" s="80"/>
      <c r="I72" s="5"/>
      <c r="J72" s="8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5">
      <c r="A73" s="5"/>
      <c r="B73" s="5"/>
      <c r="D73" s="78"/>
      <c r="E73" s="78"/>
      <c r="F73" s="78"/>
      <c r="G73" s="5"/>
      <c r="H73" s="80"/>
      <c r="I73" s="5"/>
      <c r="J73" s="80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5">
      <c r="A74" s="5"/>
      <c r="B74" s="5"/>
      <c r="D74" s="78"/>
      <c r="E74" s="78"/>
      <c r="F74" s="78"/>
      <c r="G74" s="5"/>
      <c r="H74" s="80"/>
      <c r="I74" s="5"/>
      <c r="J74" s="80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5">
      <c r="A75" s="5"/>
      <c r="B75" s="5"/>
      <c r="D75" s="78"/>
      <c r="E75" s="78"/>
      <c r="F75" s="78"/>
      <c r="G75" s="5"/>
      <c r="H75" s="80"/>
      <c r="I75" s="5"/>
      <c r="J75" s="80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5">
      <c r="A76" s="5"/>
      <c r="B76" s="5"/>
      <c r="D76" s="78"/>
      <c r="E76" s="78"/>
      <c r="F76" s="78"/>
      <c r="G76" s="5"/>
      <c r="H76" s="80"/>
      <c r="I76" s="5"/>
      <c r="J76" s="80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5">
      <c r="A77" s="5"/>
      <c r="B77" s="5"/>
      <c r="D77" s="78"/>
      <c r="E77" s="78"/>
      <c r="F77" s="78"/>
      <c r="G77" s="5"/>
      <c r="H77" s="80"/>
      <c r="I77" s="5"/>
      <c r="J77" s="80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5">
      <c r="A78" s="5"/>
      <c r="B78" s="5"/>
      <c r="D78" s="78"/>
      <c r="E78" s="78"/>
      <c r="F78" s="78"/>
      <c r="G78" s="5"/>
      <c r="H78" s="80"/>
      <c r="I78" s="5"/>
      <c r="J78" s="80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5">
      <c r="A79" s="5"/>
      <c r="B79" s="5"/>
      <c r="D79" s="78"/>
      <c r="E79" s="78"/>
      <c r="F79" s="78"/>
      <c r="G79" s="5"/>
      <c r="H79" s="80"/>
      <c r="I79" s="48"/>
      <c r="J79" s="80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5">
      <c r="A80" s="5"/>
      <c r="B80" s="5"/>
      <c r="D80" s="78"/>
      <c r="E80" s="78"/>
      <c r="F80" s="78"/>
      <c r="G80" s="5"/>
      <c r="H80" s="80"/>
      <c r="I80" s="5"/>
      <c r="J80" s="80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5">
      <c r="A81" s="5"/>
      <c r="B81" s="5"/>
      <c r="D81" s="78"/>
      <c r="E81" s="78"/>
      <c r="F81" s="78"/>
      <c r="G81" s="5"/>
      <c r="H81" s="80"/>
      <c r="I81" s="86"/>
      <c r="J81" s="8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5">
      <c r="A82" s="5"/>
      <c r="B82" s="5"/>
      <c r="D82" s="78"/>
      <c r="E82" s="78"/>
      <c r="F82" s="78"/>
      <c r="G82" s="5"/>
      <c r="H82" s="80"/>
      <c r="I82" s="86"/>
      <c r="J82" s="8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5">
      <c r="A83" s="5"/>
      <c r="B83" s="5"/>
      <c r="D83" s="78"/>
      <c r="E83" s="78"/>
      <c r="F83" s="78"/>
      <c r="G83" s="5"/>
      <c r="H83" s="80"/>
      <c r="I83" s="86"/>
      <c r="J83" s="80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5">
      <c r="A84" s="5"/>
      <c r="B84" s="5"/>
      <c r="D84" s="78"/>
      <c r="E84" s="78"/>
      <c r="F84" s="78"/>
      <c r="G84" s="5"/>
      <c r="H84" s="80"/>
      <c r="I84" s="86"/>
      <c r="J84" s="80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5">
      <c r="A85" s="5"/>
      <c r="B85" s="5"/>
      <c r="D85" s="78"/>
      <c r="E85" s="78"/>
      <c r="F85" s="78"/>
      <c r="G85" s="5"/>
      <c r="H85" s="80"/>
      <c r="I85" s="86"/>
      <c r="J85" s="80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5">
      <c r="A86" s="5"/>
      <c r="B86" s="5"/>
      <c r="D86" s="78"/>
      <c r="E86" s="78"/>
      <c r="F86" s="78"/>
      <c r="G86" s="5"/>
      <c r="H86" s="80"/>
      <c r="I86" s="86"/>
      <c r="J86" s="80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5">
      <c r="A87" s="5"/>
      <c r="B87" s="5"/>
      <c r="D87" s="78"/>
      <c r="E87" s="78"/>
      <c r="F87" s="78"/>
      <c r="G87" s="5"/>
      <c r="H87" s="80"/>
      <c r="I87" s="5"/>
      <c r="J87" s="80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5">
      <c r="A88" s="5"/>
      <c r="B88" s="5"/>
      <c r="D88" s="78"/>
      <c r="E88" s="78"/>
      <c r="F88" s="78"/>
      <c r="G88" s="5"/>
      <c r="H88" s="80"/>
      <c r="I88" s="5"/>
      <c r="J88" s="80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5">
      <c r="A89" s="5"/>
      <c r="B89" s="5"/>
      <c r="D89" s="78"/>
      <c r="E89" s="78"/>
      <c r="F89" s="78"/>
      <c r="G89" s="5"/>
      <c r="H89" s="80"/>
      <c r="I89" s="5"/>
      <c r="J89" s="80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5">
      <c r="A90" s="5"/>
      <c r="B90" s="5"/>
      <c r="D90" s="78"/>
      <c r="E90" s="78"/>
      <c r="F90" s="78"/>
      <c r="G90" s="5"/>
      <c r="H90" s="80"/>
      <c r="I90" s="5"/>
      <c r="J90" s="80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5">
      <c r="A91" s="5"/>
      <c r="B91" s="5"/>
      <c r="D91" s="78"/>
      <c r="E91" s="78"/>
      <c r="F91" s="78"/>
      <c r="G91" s="5"/>
      <c r="H91" s="80"/>
      <c r="I91" s="5"/>
      <c r="J91" s="80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5">
      <c r="A92" s="5"/>
      <c r="B92" s="5"/>
      <c r="D92" s="78"/>
      <c r="E92" s="78"/>
      <c r="F92" s="78"/>
      <c r="G92" s="5"/>
      <c r="H92" s="80"/>
      <c r="I92" s="5"/>
      <c r="J92" s="80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5">
      <c r="A93" s="5"/>
      <c r="B93" s="5"/>
      <c r="D93" s="78"/>
      <c r="E93" s="78"/>
      <c r="F93" s="78"/>
      <c r="G93" s="5"/>
      <c r="H93" s="80"/>
      <c r="I93" s="5"/>
      <c r="J93" s="80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5">
      <c r="A94" s="5"/>
      <c r="B94" s="5"/>
      <c r="D94" s="78"/>
      <c r="E94" s="78"/>
      <c r="F94" s="78"/>
      <c r="G94" s="5"/>
      <c r="H94" s="80"/>
      <c r="I94" s="5"/>
      <c r="J94" s="80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5">
      <c r="A95" s="5"/>
      <c r="B95" s="5"/>
      <c r="D95" s="78"/>
      <c r="E95" s="78"/>
      <c r="F95" s="78"/>
      <c r="G95" s="5"/>
      <c r="H95" s="80"/>
      <c r="I95" s="5"/>
      <c r="J95" s="80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5">
      <c r="A96" s="5"/>
      <c r="B96" s="5"/>
      <c r="D96" s="78"/>
      <c r="E96" s="78"/>
      <c r="F96" s="78"/>
      <c r="G96" s="5"/>
      <c r="H96" s="80"/>
      <c r="I96" s="5"/>
      <c r="J96" s="80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5">
      <c r="A97" s="5"/>
      <c r="B97" s="5"/>
      <c r="D97" s="78"/>
      <c r="E97" s="78"/>
      <c r="F97" s="78"/>
      <c r="G97" s="5"/>
      <c r="H97" s="80"/>
      <c r="I97" s="5"/>
      <c r="J97" s="80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5">
      <c r="A98" s="5"/>
      <c r="B98" s="5"/>
      <c r="D98" s="78"/>
      <c r="E98" s="78"/>
      <c r="F98" s="78"/>
      <c r="G98" s="5"/>
      <c r="H98" s="80"/>
      <c r="I98" s="5"/>
      <c r="J98" s="80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5">
      <c r="A99" s="5"/>
      <c r="B99" s="5"/>
      <c r="D99" s="78"/>
      <c r="E99" s="78"/>
      <c r="F99" s="78"/>
      <c r="G99" s="5"/>
      <c r="H99" s="80"/>
      <c r="I99" s="5"/>
      <c r="J99" s="80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5">
      <c r="A100" s="5"/>
      <c r="B100" s="5"/>
      <c r="D100" s="78"/>
      <c r="E100" s="78"/>
      <c r="F100" s="78"/>
      <c r="G100" s="5"/>
      <c r="H100" s="80"/>
      <c r="I100" s="5"/>
      <c r="J100" s="80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5">
      <c r="A101" s="5"/>
      <c r="B101" s="5"/>
      <c r="D101" s="78"/>
      <c r="E101" s="78"/>
      <c r="F101" s="78"/>
      <c r="G101" s="5"/>
      <c r="H101" s="80"/>
      <c r="I101" s="5"/>
      <c r="J101" s="80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5">
      <c r="A102" s="5"/>
      <c r="B102" s="5"/>
      <c r="D102" s="78"/>
      <c r="E102" s="78"/>
      <c r="F102" s="78"/>
      <c r="G102" s="5"/>
      <c r="H102" s="80"/>
      <c r="I102" s="5"/>
      <c r="J102" s="80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5">
      <c r="A103" s="5"/>
      <c r="B103" s="5"/>
      <c r="D103" s="78"/>
      <c r="E103" s="78"/>
      <c r="F103" s="78"/>
      <c r="G103" s="5"/>
      <c r="H103" s="80"/>
      <c r="I103" s="5"/>
      <c r="J103" s="80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5">
      <c r="A104" s="5"/>
      <c r="B104" s="5"/>
      <c r="D104" s="78"/>
      <c r="E104" s="78"/>
      <c r="F104" s="78"/>
      <c r="G104" s="5"/>
      <c r="H104" s="80"/>
      <c r="I104" s="5"/>
      <c r="J104" s="80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5">
      <c r="A105" s="5"/>
      <c r="B105" s="5"/>
      <c r="D105" s="78"/>
      <c r="E105" s="78"/>
      <c r="F105" s="78"/>
      <c r="G105" s="5"/>
      <c r="H105" s="80"/>
      <c r="I105" s="5"/>
      <c r="J105" s="80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5">
      <c r="A106" s="5"/>
      <c r="B106" s="5"/>
      <c r="D106" s="78"/>
      <c r="E106" s="78"/>
      <c r="F106" s="78"/>
      <c r="G106" s="5"/>
      <c r="H106" s="80"/>
      <c r="I106" s="5"/>
      <c r="J106" s="80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5">
      <c r="A107" s="5"/>
      <c r="B107" s="5"/>
      <c r="D107" s="78"/>
      <c r="E107" s="78"/>
      <c r="F107" s="78"/>
      <c r="G107" s="5"/>
      <c r="H107" s="80"/>
      <c r="I107" s="5"/>
      <c r="J107" s="80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5">
      <c r="A108" s="5"/>
      <c r="B108" s="5"/>
      <c r="D108" s="78"/>
      <c r="E108" s="78"/>
      <c r="F108" s="78"/>
      <c r="G108" s="5"/>
      <c r="H108" s="80"/>
      <c r="I108" s="5"/>
      <c r="J108" s="80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5">
      <c r="A109" s="5"/>
      <c r="B109" s="5"/>
      <c r="D109" s="78"/>
      <c r="E109" s="78"/>
      <c r="F109" s="78"/>
      <c r="G109" s="5"/>
      <c r="H109" s="80"/>
      <c r="I109" s="5"/>
      <c r="J109" s="80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5">
      <c r="A110" s="5"/>
      <c r="B110" s="5"/>
      <c r="D110" s="78"/>
      <c r="E110" s="78"/>
      <c r="F110" s="78"/>
      <c r="G110" s="5"/>
      <c r="H110" s="80"/>
      <c r="I110" s="5"/>
      <c r="J110" s="80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5">
      <c r="A111" s="5"/>
      <c r="B111" s="5"/>
      <c r="D111" s="78"/>
      <c r="E111" s="78"/>
      <c r="F111" s="78"/>
      <c r="G111" s="5"/>
      <c r="H111" s="80"/>
      <c r="I111" s="5"/>
      <c r="J111" s="80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5">
      <c r="A112" s="5"/>
      <c r="B112" s="5"/>
      <c r="D112" s="78"/>
      <c r="E112" s="78"/>
      <c r="F112" s="78"/>
      <c r="G112" s="5"/>
      <c r="H112" s="80"/>
      <c r="I112" s="5"/>
      <c r="J112" s="80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5">
      <c r="A113" s="5"/>
      <c r="B113" s="5"/>
      <c r="D113" s="78"/>
      <c r="E113" s="78"/>
      <c r="F113" s="78"/>
      <c r="G113" s="5"/>
      <c r="H113" s="80"/>
      <c r="I113" s="5"/>
      <c r="J113" s="8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5">
      <c r="A114" s="5"/>
      <c r="B114" s="5"/>
      <c r="D114" s="78"/>
      <c r="E114" s="78"/>
      <c r="F114" s="78"/>
      <c r="G114" s="5"/>
      <c r="H114" s="80"/>
      <c r="I114" s="5"/>
      <c r="J114" s="80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5">
      <c r="A115" s="5"/>
      <c r="B115" s="5"/>
      <c r="D115" s="78"/>
      <c r="E115" s="78"/>
      <c r="F115" s="78"/>
      <c r="G115" s="5"/>
      <c r="H115" s="80"/>
      <c r="I115" s="5"/>
      <c r="J115" s="80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5">
      <c r="A116" s="5"/>
      <c r="B116" s="5"/>
      <c r="D116" s="78"/>
      <c r="E116" s="78"/>
      <c r="F116" s="78"/>
      <c r="G116" s="5"/>
      <c r="H116" s="80"/>
      <c r="I116" s="5"/>
      <c r="J116" s="80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5">
      <c r="A117" s="5"/>
      <c r="B117" s="5"/>
      <c r="D117" s="78"/>
      <c r="E117" s="78"/>
      <c r="F117" s="78"/>
      <c r="G117" s="5"/>
      <c r="H117" s="80"/>
      <c r="I117" s="5"/>
      <c r="J117" s="80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5">
      <c r="A118" s="5"/>
      <c r="B118" s="5"/>
      <c r="D118" s="78"/>
      <c r="E118" s="78"/>
      <c r="F118" s="78"/>
      <c r="G118" s="5"/>
      <c r="H118" s="80"/>
      <c r="I118" s="5"/>
      <c r="J118" s="80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5">
      <c r="A119" s="5"/>
      <c r="B119" s="5"/>
      <c r="D119" s="78"/>
      <c r="E119" s="78"/>
      <c r="F119" s="78"/>
      <c r="G119" s="5"/>
      <c r="H119" s="80"/>
      <c r="I119" s="5"/>
      <c r="J119" s="80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5">
      <c r="A120" s="5"/>
      <c r="B120" s="5"/>
      <c r="D120" s="78"/>
      <c r="E120" s="78"/>
      <c r="F120" s="78"/>
      <c r="G120" s="5"/>
      <c r="H120" s="80"/>
      <c r="I120" s="5"/>
      <c r="J120" s="80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5">
      <c r="A121" s="5"/>
      <c r="B121" s="5"/>
      <c r="D121" s="78"/>
      <c r="E121" s="78"/>
      <c r="F121" s="78"/>
      <c r="G121" s="5"/>
      <c r="H121" s="80"/>
      <c r="I121" s="5"/>
      <c r="J121" s="80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5">
      <c r="A122" s="5"/>
      <c r="B122" s="5"/>
      <c r="D122" s="78"/>
      <c r="E122" s="78"/>
      <c r="F122" s="78"/>
      <c r="G122" s="5"/>
      <c r="H122" s="80"/>
      <c r="I122" s="5"/>
      <c r="J122" s="80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5">
      <c r="A123" s="5"/>
      <c r="B123" s="5"/>
      <c r="D123" s="78"/>
      <c r="E123" s="78"/>
      <c r="F123" s="78"/>
      <c r="G123" s="5"/>
      <c r="H123" s="80"/>
      <c r="I123" s="5"/>
      <c r="J123" s="80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5">
      <c r="A124" s="5"/>
      <c r="B124" s="5"/>
      <c r="D124" s="78"/>
      <c r="E124" s="78"/>
      <c r="F124" s="78"/>
      <c r="G124" s="5"/>
      <c r="H124" s="80"/>
      <c r="I124" s="5"/>
      <c r="J124" s="80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5">
      <c r="A125" s="5"/>
      <c r="B125" s="5"/>
      <c r="D125" s="78"/>
      <c r="E125" s="78"/>
      <c r="F125" s="78"/>
      <c r="G125" s="5"/>
      <c r="H125" s="80"/>
      <c r="I125" s="5"/>
      <c r="J125" s="80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5">
      <c r="A126" s="5"/>
      <c r="B126" s="5"/>
      <c r="D126" s="78"/>
      <c r="E126" s="78"/>
      <c r="F126" s="78"/>
      <c r="G126" s="5"/>
      <c r="H126" s="80"/>
      <c r="I126" s="5"/>
      <c r="J126" s="80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5">
      <c r="A127" s="5"/>
      <c r="B127" s="5"/>
      <c r="D127" s="78"/>
      <c r="E127" s="78"/>
      <c r="F127" s="78"/>
      <c r="G127" s="5"/>
      <c r="H127" s="80"/>
      <c r="I127" s="5"/>
      <c r="J127" s="80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5">
      <c r="A128" s="5"/>
      <c r="B128" s="5"/>
      <c r="D128" s="78"/>
      <c r="E128" s="78"/>
      <c r="F128" s="78"/>
      <c r="G128" s="5"/>
      <c r="H128" s="80"/>
      <c r="I128" s="5"/>
      <c r="J128" s="80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5">
      <c r="A129" s="5"/>
      <c r="B129" s="5"/>
      <c r="D129" s="78"/>
      <c r="E129" s="78"/>
      <c r="F129" s="78"/>
      <c r="G129" s="5"/>
      <c r="H129" s="80"/>
      <c r="I129" s="5"/>
      <c r="J129" s="80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5">
      <c r="A130" s="5"/>
      <c r="B130" s="5"/>
      <c r="D130" s="78"/>
      <c r="E130" s="78"/>
      <c r="F130" s="78"/>
      <c r="G130" s="5"/>
      <c r="H130" s="80"/>
      <c r="I130" s="5"/>
      <c r="J130" s="80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5">
      <c r="A131" s="5"/>
      <c r="B131" s="5"/>
      <c r="D131" s="78"/>
      <c r="E131" s="78"/>
      <c r="F131" s="78"/>
      <c r="G131" s="5"/>
      <c r="H131" s="80"/>
      <c r="I131" s="5"/>
      <c r="J131" s="80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5">
      <c r="A132" s="5"/>
      <c r="B132" s="5"/>
      <c r="D132" s="78"/>
      <c r="E132" s="78"/>
      <c r="F132" s="78"/>
      <c r="G132" s="5"/>
      <c r="H132" s="80"/>
      <c r="I132" s="5"/>
      <c r="J132" s="80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5">
      <c r="A133" s="5"/>
      <c r="B133" s="5"/>
      <c r="D133" s="78"/>
      <c r="E133" s="78"/>
      <c r="F133" s="78"/>
      <c r="G133" s="5"/>
      <c r="H133" s="80"/>
      <c r="I133" s="5"/>
      <c r="J133" s="80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5">
      <c r="A134" s="5"/>
      <c r="B134" s="5"/>
      <c r="D134" s="78"/>
      <c r="E134" s="78"/>
      <c r="F134" s="78"/>
      <c r="G134" s="5"/>
      <c r="H134" s="80"/>
      <c r="I134" s="5"/>
      <c r="J134" s="80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5">
      <c r="A135" s="5"/>
      <c r="B135" s="5"/>
      <c r="D135" s="78"/>
      <c r="E135" s="78"/>
      <c r="F135" s="78"/>
      <c r="G135" s="5"/>
      <c r="H135" s="80"/>
      <c r="I135" s="5"/>
      <c r="J135" s="80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5">
      <c r="A136" s="5"/>
      <c r="B136" s="5"/>
      <c r="D136" s="78"/>
      <c r="E136" s="78"/>
      <c r="F136" s="78"/>
      <c r="G136" s="5"/>
      <c r="H136" s="80"/>
      <c r="I136" s="5"/>
      <c r="J136" s="80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5">
      <c r="A137" s="5"/>
      <c r="B137" s="5"/>
      <c r="D137" s="78"/>
      <c r="E137" s="78"/>
      <c r="F137" s="78"/>
      <c r="G137" s="5"/>
      <c r="H137" s="80"/>
      <c r="I137" s="5"/>
      <c r="J137" s="80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5">
      <c r="A138" s="5"/>
      <c r="B138" s="5"/>
      <c r="D138" s="78"/>
      <c r="E138" s="78"/>
      <c r="F138" s="78"/>
      <c r="G138" s="5"/>
      <c r="H138" s="80"/>
      <c r="I138" s="5"/>
      <c r="J138" s="80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5">
      <c r="A139" s="5"/>
      <c r="B139" s="5"/>
      <c r="D139" s="78"/>
      <c r="E139" s="78"/>
      <c r="F139" s="78"/>
      <c r="G139" s="5"/>
      <c r="H139" s="80"/>
      <c r="I139" s="5"/>
      <c r="J139" s="80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5">
      <c r="A140" s="5"/>
      <c r="B140" s="5"/>
      <c r="D140" s="78"/>
      <c r="E140" s="78"/>
      <c r="F140" s="78"/>
      <c r="G140" s="5"/>
      <c r="H140" s="80"/>
      <c r="I140" s="5"/>
      <c r="J140" s="80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5">
      <c r="A141" s="5"/>
      <c r="B141" s="5"/>
      <c r="D141" s="78"/>
      <c r="E141" s="78"/>
      <c r="F141" s="78"/>
      <c r="G141" s="5"/>
      <c r="H141" s="80"/>
      <c r="I141" s="5"/>
      <c r="J141" s="80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5">
      <c r="A142" s="5"/>
      <c r="B142" s="5"/>
      <c r="D142" s="78"/>
      <c r="E142" s="78"/>
      <c r="F142" s="78"/>
      <c r="G142" s="5"/>
      <c r="H142" s="80"/>
      <c r="I142" s="5"/>
      <c r="J142" s="80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5">
      <c r="A143" s="5"/>
      <c r="B143" s="5"/>
      <c r="D143" s="78"/>
      <c r="E143" s="78"/>
      <c r="F143" s="78"/>
      <c r="G143" s="5"/>
      <c r="H143" s="80"/>
      <c r="I143" s="5"/>
      <c r="J143" s="80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5">
      <c r="A144" s="5"/>
      <c r="B144" s="5"/>
      <c r="D144" s="78"/>
      <c r="E144" s="78"/>
      <c r="F144" s="78"/>
      <c r="G144" s="5"/>
      <c r="H144" s="80"/>
      <c r="I144" s="5"/>
      <c r="J144" s="80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5">
      <c r="A145" s="5"/>
      <c r="B145" s="5"/>
      <c r="D145" s="78"/>
      <c r="E145" s="78"/>
      <c r="F145" s="78"/>
      <c r="G145" s="5"/>
      <c r="H145" s="80"/>
      <c r="I145" s="5"/>
      <c r="J145" s="80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5">
      <c r="A146" s="5"/>
      <c r="B146" s="5"/>
      <c r="D146" s="78"/>
      <c r="E146" s="78"/>
      <c r="F146" s="78"/>
      <c r="G146" s="5"/>
      <c r="H146" s="80"/>
      <c r="I146" s="5"/>
      <c r="J146" s="80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5">
      <c r="A147" s="5"/>
      <c r="B147" s="5"/>
      <c r="D147" s="78"/>
      <c r="E147" s="78"/>
      <c r="F147" s="78"/>
      <c r="G147" s="5"/>
      <c r="H147" s="80"/>
      <c r="I147" s="5"/>
      <c r="J147" s="80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5">
      <c r="A148" s="5"/>
      <c r="B148" s="5"/>
      <c r="D148" s="78"/>
      <c r="E148" s="78"/>
      <c r="F148" s="78"/>
      <c r="G148" s="5"/>
      <c r="H148" s="80"/>
      <c r="I148" s="5"/>
      <c r="J148" s="80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ht="15">
      <c r="A149" s="5"/>
      <c r="B149" s="5"/>
      <c r="D149" s="78"/>
      <c r="E149" s="78"/>
      <c r="F149" s="78"/>
      <c r="G149" s="5"/>
      <c r="H149" s="80"/>
      <c r="I149" s="5"/>
      <c r="J149" s="80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ht="15">
      <c r="A150" s="5"/>
      <c r="B150" s="5"/>
      <c r="D150" s="78"/>
      <c r="E150" s="78"/>
      <c r="F150" s="78"/>
      <c r="G150" s="5"/>
      <c r="H150" s="80"/>
      <c r="I150" s="5"/>
      <c r="J150" s="80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ht="15">
      <c r="A151" s="5"/>
      <c r="B151" s="5"/>
      <c r="D151" s="78"/>
      <c r="E151" s="78"/>
      <c r="F151" s="78"/>
      <c r="G151" s="5"/>
      <c r="H151" s="80"/>
      <c r="I151" s="5"/>
      <c r="J151" s="80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ht="15">
      <c r="A152" s="5"/>
      <c r="B152" s="5"/>
      <c r="D152" s="78"/>
      <c r="E152" s="78"/>
      <c r="F152" s="78"/>
      <c r="G152" s="5"/>
      <c r="H152" s="80"/>
      <c r="I152" s="5"/>
      <c r="J152" s="80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ht="15">
      <c r="A153" s="5"/>
      <c r="B153" s="5"/>
      <c r="D153" s="78"/>
      <c r="E153" s="78"/>
      <c r="F153" s="78"/>
      <c r="G153" s="5"/>
      <c r="H153" s="80"/>
      <c r="I153" s="5"/>
      <c r="J153" s="80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ht="15">
      <c r="A154" s="5"/>
      <c r="B154" s="5"/>
      <c r="D154" s="78"/>
      <c r="E154" s="78"/>
      <c r="F154" s="78"/>
      <c r="G154" s="5"/>
      <c r="H154" s="80"/>
      <c r="I154" s="5"/>
      <c r="J154" s="80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ht="15">
      <c r="A155" s="5"/>
      <c r="B155" s="5"/>
      <c r="D155" s="78"/>
      <c r="E155" s="78"/>
      <c r="F155" s="78"/>
      <c r="G155" s="5"/>
      <c r="H155" s="80"/>
      <c r="I155" s="5"/>
      <c r="J155" s="80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ht="15">
      <c r="A156" s="5"/>
      <c r="B156" s="5"/>
      <c r="D156" s="78"/>
      <c r="E156" s="78"/>
      <c r="F156" s="78"/>
      <c r="G156" s="5"/>
      <c r="H156" s="80"/>
      <c r="I156" s="5"/>
      <c r="J156" s="80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ht="15">
      <c r="A157" s="5"/>
      <c r="B157" s="5"/>
      <c r="D157" s="78"/>
      <c r="E157" s="78"/>
      <c r="F157" s="78"/>
      <c r="G157" s="5"/>
      <c r="H157" s="80"/>
      <c r="I157" s="5"/>
      <c r="J157" s="80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ht="15">
      <c r="A158" s="5"/>
      <c r="B158" s="5"/>
      <c r="D158" s="78"/>
      <c r="E158" s="78"/>
      <c r="F158" s="78"/>
      <c r="G158" s="5"/>
      <c r="H158" s="80"/>
      <c r="I158" s="5"/>
      <c r="J158" s="80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ht="15">
      <c r="A159" s="5"/>
      <c r="B159" s="5"/>
      <c r="D159" s="78"/>
      <c r="E159" s="78"/>
      <c r="F159" s="78"/>
      <c r="G159" s="5"/>
      <c r="H159" s="80"/>
      <c r="I159" s="5"/>
      <c r="J159" s="80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ht="15">
      <c r="A160" s="5"/>
      <c r="B160" s="5"/>
      <c r="D160" s="78"/>
      <c r="E160" s="78"/>
      <c r="F160" s="78"/>
      <c r="G160" s="5"/>
      <c r="H160" s="80"/>
      <c r="I160" s="5"/>
      <c r="J160" s="80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5">
      <c r="A161" s="5"/>
      <c r="B161" s="5"/>
      <c r="D161" s="78"/>
      <c r="E161" s="78"/>
      <c r="F161" s="78"/>
      <c r="G161" s="5"/>
      <c r="H161" s="80"/>
      <c r="I161" s="5"/>
      <c r="J161" s="80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ht="15">
      <c r="A162" s="5"/>
      <c r="B162" s="5"/>
      <c r="D162" s="78"/>
      <c r="E162" s="78"/>
      <c r="F162" s="78"/>
      <c r="G162" s="5"/>
      <c r="H162" s="80"/>
      <c r="I162" s="5"/>
      <c r="J162" s="80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ht="15">
      <c r="A163" s="5"/>
      <c r="B163" s="5"/>
      <c r="D163" s="78"/>
      <c r="E163" s="78"/>
      <c r="F163" s="78"/>
      <c r="G163" s="5"/>
      <c r="H163" s="80"/>
      <c r="I163" s="5"/>
      <c r="J163" s="80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ht="15">
      <c r="A164" s="5"/>
      <c r="B164" s="5"/>
      <c r="D164" s="78"/>
      <c r="E164" s="78"/>
      <c r="F164" s="78"/>
      <c r="G164" s="5"/>
      <c r="H164" s="80"/>
      <c r="I164" s="5"/>
      <c r="J164" s="80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ht="15">
      <c r="A165" s="5"/>
      <c r="B165" s="5"/>
      <c r="D165" s="78"/>
      <c r="E165" s="78"/>
      <c r="F165" s="78"/>
      <c r="G165" s="5"/>
      <c r="H165" s="80"/>
      <c r="I165" s="5"/>
      <c r="J165" s="80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ht="15">
      <c r="A166" s="5"/>
      <c r="B166" s="5"/>
      <c r="D166" s="78"/>
      <c r="E166" s="78"/>
      <c r="F166" s="78"/>
      <c r="G166" s="5"/>
      <c r="H166" s="80"/>
      <c r="I166" s="5"/>
      <c r="J166" s="80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ht="15">
      <c r="A167" s="5"/>
      <c r="B167" s="5"/>
      <c r="D167" s="78"/>
      <c r="E167" s="78"/>
      <c r="F167" s="78"/>
      <c r="G167" s="5"/>
      <c r="H167" s="80"/>
      <c r="I167" s="5"/>
      <c r="J167" s="80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ht="15">
      <c r="A168" s="5"/>
      <c r="B168" s="5"/>
      <c r="D168" s="78"/>
      <c r="E168" s="78"/>
      <c r="F168" s="78"/>
      <c r="G168" s="5"/>
      <c r="H168" s="80"/>
      <c r="I168" s="5"/>
      <c r="J168" s="80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ht="15">
      <c r="A169" s="5"/>
      <c r="B169" s="5"/>
      <c r="D169" s="78"/>
      <c r="E169" s="78"/>
      <c r="F169" s="78"/>
      <c r="G169" s="5"/>
      <c r="H169" s="80"/>
      <c r="I169" s="5"/>
      <c r="J169" s="80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ht="15">
      <c r="A170" s="5"/>
      <c r="B170" s="5"/>
      <c r="D170" s="78"/>
      <c r="E170" s="78"/>
      <c r="F170" s="78"/>
      <c r="G170" s="5"/>
      <c r="H170" s="80"/>
      <c r="I170" s="5"/>
      <c r="J170" s="80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ht="15">
      <c r="A171" s="5"/>
      <c r="B171" s="5"/>
      <c r="D171" s="78"/>
      <c r="E171" s="78"/>
      <c r="F171" s="78"/>
      <c r="G171" s="5"/>
      <c r="H171" s="80"/>
      <c r="I171" s="5"/>
      <c r="J171" s="80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ht="15">
      <c r="A172" s="5"/>
      <c r="B172" s="5"/>
      <c r="D172" s="78"/>
      <c r="E172" s="78"/>
      <c r="F172" s="78"/>
      <c r="G172" s="5"/>
      <c r="H172" s="80"/>
      <c r="I172" s="5"/>
      <c r="J172" s="80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ht="15">
      <c r="A173" s="5"/>
      <c r="B173" s="5"/>
      <c r="D173" s="78"/>
      <c r="E173" s="78"/>
      <c r="F173" s="78"/>
      <c r="G173" s="5"/>
      <c r="H173" s="80"/>
      <c r="I173" s="5"/>
      <c r="J173" s="80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ht="15">
      <c r="A174" s="5"/>
      <c r="B174" s="5"/>
      <c r="D174" s="78"/>
      <c r="E174" s="78"/>
      <c r="F174" s="78"/>
      <c r="G174" s="5"/>
      <c r="H174" s="80"/>
      <c r="I174" s="5"/>
      <c r="J174" s="80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ht="15">
      <c r="A175" s="5"/>
      <c r="B175" s="5"/>
      <c r="D175" s="78"/>
      <c r="E175" s="78"/>
      <c r="F175" s="78"/>
      <c r="G175" s="5"/>
      <c r="H175" s="80"/>
      <c r="I175" s="5"/>
      <c r="J175" s="80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ht="15">
      <c r="A176" s="5"/>
      <c r="B176" s="5"/>
      <c r="D176" s="78"/>
      <c r="E176" s="78"/>
      <c r="F176" s="78"/>
      <c r="G176" s="5"/>
      <c r="H176" s="80"/>
      <c r="I176" s="5"/>
      <c r="J176" s="80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ht="15">
      <c r="A177" s="5"/>
      <c r="B177" s="5"/>
      <c r="D177" s="78"/>
      <c r="E177" s="78"/>
      <c r="F177" s="78"/>
      <c r="G177" s="5"/>
      <c r="H177" s="80"/>
      <c r="I177" s="5"/>
      <c r="J177" s="80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ht="15">
      <c r="A178" s="5"/>
      <c r="B178" s="5"/>
      <c r="D178" s="78"/>
      <c r="E178" s="78"/>
      <c r="F178" s="78"/>
      <c r="G178" s="5"/>
      <c r="H178" s="80"/>
      <c r="I178" s="5"/>
      <c r="J178" s="80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ht="15">
      <c r="A179" s="5"/>
      <c r="B179" s="5"/>
      <c r="D179" s="78"/>
      <c r="E179" s="78"/>
      <c r="F179" s="78"/>
      <c r="G179" s="5"/>
      <c r="H179" s="80"/>
      <c r="I179" s="5"/>
      <c r="J179" s="80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ht="15">
      <c r="A180" s="5"/>
      <c r="B180" s="5"/>
      <c r="D180" s="78"/>
      <c r="E180" s="78"/>
      <c r="F180" s="78"/>
      <c r="G180" s="5"/>
      <c r="H180" s="80"/>
      <c r="I180" s="5"/>
      <c r="J180" s="80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ht="15">
      <c r="A181" s="5"/>
      <c r="B181" s="5"/>
      <c r="D181" s="78"/>
      <c r="E181" s="78"/>
      <c r="F181" s="78"/>
      <c r="G181" s="5"/>
      <c r="H181" s="80"/>
      <c r="I181" s="5"/>
      <c r="J181" s="80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ht="15">
      <c r="A182" s="5"/>
      <c r="B182" s="5"/>
      <c r="D182" s="78"/>
      <c r="E182" s="78"/>
      <c r="F182" s="78"/>
      <c r="G182" s="5"/>
      <c r="H182" s="80"/>
      <c r="I182" s="5"/>
      <c r="J182" s="80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ht="15">
      <c r="A183" s="5"/>
      <c r="B183" s="5"/>
      <c r="D183" s="78"/>
      <c r="E183" s="78"/>
      <c r="F183" s="78"/>
      <c r="G183" s="5"/>
      <c r="H183" s="80"/>
      <c r="I183" s="5"/>
      <c r="J183" s="80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ht="15">
      <c r="A184" s="5"/>
      <c r="B184" s="5"/>
      <c r="D184" s="78"/>
      <c r="E184" s="78"/>
      <c r="F184" s="78"/>
      <c r="G184" s="5"/>
      <c r="H184" s="80"/>
      <c r="I184" s="5"/>
      <c r="J184" s="80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ht="15">
      <c r="A185" s="5"/>
      <c r="B185" s="5"/>
      <c r="D185" s="78"/>
      <c r="E185" s="78"/>
      <c r="F185" s="78"/>
      <c r="G185" s="5"/>
      <c r="H185" s="80"/>
      <c r="I185" s="5"/>
      <c r="J185" s="80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ht="15">
      <c r="A186" s="5"/>
      <c r="B186" s="5"/>
      <c r="D186" s="78"/>
      <c r="E186" s="78"/>
      <c r="F186" s="78"/>
      <c r="G186" s="5"/>
      <c r="H186" s="80"/>
      <c r="I186" s="5"/>
      <c r="J186" s="80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ht="15">
      <c r="A187" s="5"/>
      <c r="B187" s="5"/>
      <c r="D187" s="78"/>
      <c r="E187" s="78"/>
      <c r="F187" s="78"/>
      <c r="G187" s="5"/>
      <c r="H187" s="80"/>
      <c r="I187" s="5"/>
      <c r="J187" s="80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5">
      <c r="A188" s="5"/>
      <c r="B188" s="5"/>
      <c r="D188" s="78"/>
      <c r="E188" s="78"/>
      <c r="F188" s="78"/>
      <c r="G188" s="5"/>
      <c r="H188" s="80"/>
      <c r="I188" s="5"/>
      <c r="J188" s="80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5">
      <c r="A189" s="5"/>
      <c r="B189" s="5"/>
      <c r="D189" s="78"/>
      <c r="E189" s="78"/>
      <c r="F189" s="78"/>
      <c r="G189" s="5"/>
      <c r="H189" s="80"/>
      <c r="I189" s="5"/>
      <c r="J189" s="80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5">
      <c r="A190" s="5"/>
      <c r="B190" s="5"/>
      <c r="D190" s="78"/>
      <c r="E190" s="78"/>
      <c r="F190" s="78"/>
      <c r="G190" s="5"/>
      <c r="H190" s="80"/>
      <c r="I190" s="5"/>
      <c r="J190" s="80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5">
      <c r="A191" s="5"/>
      <c r="B191" s="5"/>
      <c r="D191" s="78"/>
      <c r="E191" s="78"/>
      <c r="F191" s="78"/>
      <c r="G191" s="5"/>
      <c r="H191" s="80"/>
      <c r="I191" s="5"/>
      <c r="J191" s="80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5">
      <c r="A192" s="5"/>
      <c r="B192" s="5"/>
      <c r="D192" s="78"/>
      <c r="E192" s="78"/>
      <c r="F192" s="78"/>
      <c r="G192" s="5"/>
      <c r="H192" s="80"/>
      <c r="I192" s="5"/>
      <c r="J192" s="80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5">
      <c r="A193" s="5"/>
      <c r="B193" s="5"/>
      <c r="D193" s="78"/>
      <c r="E193" s="78"/>
      <c r="F193" s="78"/>
      <c r="G193" s="5"/>
      <c r="H193" s="80"/>
      <c r="I193" s="5"/>
      <c r="J193" s="80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5">
      <c r="A194" s="5"/>
      <c r="B194" s="5"/>
      <c r="D194" s="78"/>
      <c r="E194" s="78"/>
      <c r="F194" s="78"/>
      <c r="G194" s="5"/>
      <c r="H194" s="80"/>
      <c r="I194" s="5"/>
      <c r="J194" s="80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5">
      <c r="A195" s="5"/>
      <c r="B195" s="5"/>
      <c r="D195" s="78"/>
      <c r="E195" s="78"/>
      <c r="F195" s="78"/>
      <c r="G195" s="5"/>
      <c r="H195" s="80"/>
      <c r="I195" s="5"/>
      <c r="J195" s="80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5">
      <c r="A196" s="5"/>
      <c r="B196" s="5"/>
      <c r="D196" s="78"/>
      <c r="E196" s="78"/>
      <c r="F196" s="78"/>
      <c r="G196" s="5"/>
      <c r="H196" s="80"/>
      <c r="I196" s="5"/>
      <c r="J196" s="80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5">
      <c r="A197" s="5"/>
      <c r="B197" s="5"/>
      <c r="D197" s="78"/>
      <c r="E197" s="78"/>
      <c r="F197" s="78"/>
      <c r="G197" s="5"/>
      <c r="H197" s="80"/>
      <c r="I197" s="5"/>
      <c r="J197" s="80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5">
      <c r="A198" s="5"/>
      <c r="B198" s="5"/>
      <c r="D198" s="78"/>
      <c r="E198" s="78"/>
      <c r="F198" s="78"/>
      <c r="G198" s="5"/>
      <c r="H198" s="80"/>
      <c r="I198" s="5"/>
      <c r="J198" s="80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5">
      <c r="A199" s="5"/>
      <c r="B199" s="5"/>
      <c r="D199" s="78"/>
      <c r="E199" s="78"/>
      <c r="F199" s="78"/>
      <c r="G199" s="5"/>
      <c r="H199" s="80"/>
      <c r="I199" s="5"/>
      <c r="J199" s="80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5">
      <c r="A200" s="5"/>
      <c r="B200" s="5"/>
      <c r="D200" s="78"/>
      <c r="E200" s="78"/>
      <c r="F200" s="78"/>
      <c r="G200" s="5"/>
      <c r="H200" s="80"/>
      <c r="I200" s="5"/>
      <c r="J200" s="80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5">
      <c r="A201" s="5"/>
      <c r="B201" s="5"/>
      <c r="D201" s="78"/>
      <c r="E201" s="78"/>
      <c r="F201" s="78"/>
      <c r="G201" s="5"/>
      <c r="H201" s="80"/>
      <c r="I201" s="5"/>
      <c r="J201" s="80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5">
      <c r="A202" s="5"/>
      <c r="B202" s="5"/>
      <c r="D202" s="78"/>
      <c r="E202" s="78"/>
      <c r="F202" s="78"/>
      <c r="G202" s="5"/>
      <c r="H202" s="80"/>
      <c r="I202" s="5"/>
      <c r="J202" s="80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5">
      <c r="A203" s="5"/>
      <c r="B203" s="5"/>
      <c r="D203" s="78"/>
      <c r="E203" s="78"/>
      <c r="F203" s="78"/>
      <c r="G203" s="5"/>
      <c r="H203" s="80"/>
      <c r="I203" s="5"/>
      <c r="J203" s="80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5">
      <c r="A204" s="5"/>
      <c r="B204" s="5"/>
      <c r="D204" s="78"/>
      <c r="E204" s="78"/>
      <c r="F204" s="78"/>
      <c r="G204" s="5"/>
      <c r="H204" s="80"/>
      <c r="I204" s="5"/>
      <c r="J204" s="80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5">
      <c r="A205" s="5"/>
      <c r="B205" s="5"/>
      <c r="D205" s="78"/>
      <c r="E205" s="78"/>
      <c r="F205" s="78"/>
      <c r="G205" s="5"/>
      <c r="H205" s="80"/>
      <c r="I205" s="5"/>
      <c r="J205" s="80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5">
      <c r="A206" s="5"/>
      <c r="B206" s="5"/>
      <c r="D206" s="78"/>
      <c r="E206" s="78"/>
      <c r="F206" s="78"/>
      <c r="G206" s="5"/>
      <c r="H206" s="80"/>
      <c r="I206" s="5"/>
      <c r="J206" s="80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5">
      <c r="A207" s="5"/>
      <c r="B207" s="5"/>
      <c r="D207" s="78"/>
      <c r="E207" s="78"/>
      <c r="F207" s="78"/>
      <c r="G207" s="5"/>
      <c r="H207" s="80"/>
      <c r="I207" s="5"/>
      <c r="J207" s="80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5">
      <c r="A208" s="5"/>
      <c r="B208" s="5"/>
      <c r="D208" s="78"/>
      <c r="E208" s="78"/>
      <c r="F208" s="78"/>
      <c r="G208" s="5"/>
      <c r="H208" s="80"/>
      <c r="I208" s="5"/>
      <c r="J208" s="80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5">
      <c r="A209" s="5"/>
      <c r="B209" s="5"/>
      <c r="D209" s="78"/>
      <c r="E209" s="78"/>
      <c r="F209" s="78"/>
      <c r="G209" s="5"/>
      <c r="H209" s="80"/>
      <c r="I209" s="5"/>
      <c r="J209" s="80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5">
      <c r="A210" s="5"/>
      <c r="B210" s="5"/>
      <c r="D210" s="78"/>
      <c r="E210" s="78"/>
      <c r="F210" s="78"/>
      <c r="G210" s="5"/>
      <c r="H210" s="80"/>
      <c r="I210" s="5"/>
      <c r="J210" s="80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ht="15">
      <c r="A211" s="5"/>
      <c r="B211" s="5"/>
      <c r="D211" s="78"/>
      <c r="E211" s="78"/>
      <c r="F211" s="78"/>
      <c r="G211" s="5"/>
      <c r="H211" s="80"/>
      <c r="I211" s="5"/>
      <c r="J211" s="80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5">
      <c r="A212" s="5"/>
      <c r="B212" s="5"/>
      <c r="D212" s="78"/>
      <c r="E212" s="78"/>
      <c r="F212" s="78"/>
      <c r="G212" s="5"/>
      <c r="H212" s="80"/>
      <c r="I212" s="5"/>
      <c r="J212" s="80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ht="15">
      <c r="A213" s="5"/>
      <c r="B213" s="5"/>
      <c r="D213" s="78"/>
      <c r="E213" s="78"/>
      <c r="F213" s="78"/>
      <c r="G213" s="5"/>
      <c r="H213" s="80"/>
      <c r="I213" s="5"/>
      <c r="J213" s="80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ht="15">
      <c r="A214" s="5"/>
      <c r="B214" s="5"/>
      <c r="D214" s="78"/>
      <c r="E214" s="78"/>
      <c r="F214" s="78"/>
      <c r="G214" s="5"/>
      <c r="H214" s="80"/>
      <c r="I214" s="5"/>
      <c r="J214" s="80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ht="15">
      <c r="A215" s="5"/>
      <c r="B215" s="5"/>
      <c r="D215" s="78"/>
      <c r="E215" s="78"/>
      <c r="F215" s="78"/>
      <c r="G215" s="5"/>
      <c r="H215" s="80"/>
      <c r="I215" s="5"/>
      <c r="J215" s="80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ht="15">
      <c r="A216" s="5"/>
      <c r="B216" s="5"/>
      <c r="D216" s="78"/>
      <c r="E216" s="78"/>
      <c r="F216" s="78"/>
      <c r="G216" s="5"/>
      <c r="H216" s="80"/>
      <c r="I216" s="5"/>
      <c r="J216" s="80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ht="15">
      <c r="A217" s="5"/>
      <c r="B217" s="5"/>
      <c r="D217" s="78"/>
      <c r="E217" s="78"/>
      <c r="F217" s="78"/>
      <c r="G217" s="5"/>
      <c r="H217" s="80"/>
      <c r="I217" s="5"/>
      <c r="J217" s="80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ht="15">
      <c r="A218" s="5"/>
      <c r="B218" s="5"/>
      <c r="D218" s="78"/>
      <c r="E218" s="78"/>
      <c r="F218" s="78"/>
      <c r="G218" s="5"/>
      <c r="H218" s="80"/>
      <c r="I218" s="5"/>
      <c r="J218" s="80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ht="15">
      <c r="A219" s="5"/>
      <c r="B219" s="5"/>
      <c r="D219" s="78"/>
      <c r="E219" s="78"/>
      <c r="F219" s="78"/>
      <c r="G219" s="5"/>
      <c r="H219" s="80"/>
      <c r="I219" s="5"/>
      <c r="J219" s="80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ht="15">
      <c r="A220" s="5"/>
      <c r="B220" s="5"/>
      <c r="D220" s="78"/>
      <c r="E220" s="78"/>
      <c r="F220" s="78"/>
      <c r="G220" s="5"/>
      <c r="H220" s="80"/>
      <c r="I220" s="5"/>
      <c r="J220" s="80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ht="15">
      <c r="A221" s="5"/>
      <c r="B221" s="5"/>
      <c r="D221" s="78"/>
      <c r="E221" s="78"/>
      <c r="F221" s="78"/>
      <c r="G221" s="5"/>
      <c r="H221" s="80"/>
      <c r="I221" s="5"/>
      <c r="J221" s="80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ht="15">
      <c r="A222" s="5"/>
      <c r="B222" s="5"/>
      <c r="D222" s="78"/>
      <c r="E222" s="78"/>
      <c r="F222" s="78"/>
      <c r="G222" s="5"/>
      <c r="H222" s="80"/>
      <c r="I222" s="5"/>
      <c r="J222" s="80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ht="15">
      <c r="A223" s="5"/>
      <c r="B223" s="5"/>
      <c r="D223" s="78"/>
      <c r="E223" s="78"/>
      <c r="F223" s="78"/>
      <c r="G223" s="5"/>
      <c r="H223" s="80"/>
      <c r="I223" s="5"/>
      <c r="J223" s="80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ht="15">
      <c r="A224" s="5"/>
      <c r="B224" s="5"/>
      <c r="D224" s="78"/>
      <c r="E224" s="78"/>
      <c r="F224" s="78"/>
      <c r="G224" s="5"/>
      <c r="H224" s="80"/>
      <c r="I224" s="5"/>
      <c r="J224" s="80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ht="15">
      <c r="A225" s="5"/>
      <c r="B225" s="5"/>
      <c r="D225" s="78"/>
      <c r="E225" s="78"/>
      <c r="F225" s="78"/>
      <c r="G225" s="5"/>
      <c r="H225" s="80"/>
      <c r="I225" s="5"/>
      <c r="J225" s="80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ht="15">
      <c r="A226" s="5"/>
      <c r="B226" s="5"/>
      <c r="D226" s="78"/>
      <c r="E226" s="78"/>
      <c r="F226" s="78"/>
      <c r="G226" s="5"/>
      <c r="H226" s="80"/>
      <c r="I226" s="5"/>
      <c r="J226" s="80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ht="15">
      <c r="A227" s="5"/>
      <c r="B227" s="5"/>
      <c r="D227" s="78"/>
      <c r="E227" s="78"/>
      <c r="F227" s="78"/>
      <c r="G227" s="5"/>
      <c r="H227" s="80"/>
      <c r="I227" s="5"/>
      <c r="J227" s="80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ht="15">
      <c r="A228" s="5"/>
      <c r="B228" s="5"/>
      <c r="D228" s="78"/>
      <c r="E228" s="78"/>
      <c r="F228" s="78"/>
      <c r="G228" s="5"/>
      <c r="H228" s="80"/>
      <c r="I228" s="5"/>
      <c r="J228" s="80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ht="15">
      <c r="A229" s="5"/>
      <c r="B229" s="5"/>
      <c r="D229" s="78"/>
      <c r="E229" s="78"/>
      <c r="F229" s="78"/>
      <c r="G229" s="5"/>
      <c r="H229" s="80"/>
      <c r="I229" s="5"/>
      <c r="J229" s="80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ht="15">
      <c r="A230" s="5"/>
      <c r="B230" s="5"/>
      <c r="D230" s="78"/>
      <c r="E230" s="78"/>
      <c r="F230" s="78"/>
      <c r="G230" s="5"/>
      <c r="H230" s="80"/>
      <c r="I230" s="5"/>
      <c r="J230" s="80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ht="15">
      <c r="A231" s="5"/>
      <c r="B231" s="5"/>
      <c r="D231" s="78"/>
      <c r="E231" s="78"/>
      <c r="F231" s="78"/>
      <c r="G231" s="5"/>
      <c r="H231" s="80"/>
      <c r="I231" s="5"/>
      <c r="J231" s="80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ht="15">
      <c r="A232" s="5"/>
      <c r="B232" s="5"/>
      <c r="D232" s="78"/>
      <c r="E232" s="78"/>
      <c r="F232" s="78"/>
      <c r="G232" s="5"/>
      <c r="H232" s="80"/>
      <c r="I232" s="5"/>
      <c r="J232" s="80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ht="15">
      <c r="A233" s="5"/>
      <c r="B233" s="5"/>
      <c r="D233" s="78"/>
      <c r="E233" s="78"/>
      <c r="F233" s="78"/>
      <c r="G233" s="5"/>
      <c r="H233" s="80"/>
      <c r="I233" s="5"/>
      <c r="J233" s="80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ht="15">
      <c r="A234" s="5"/>
      <c r="B234" s="5"/>
      <c r="D234" s="78"/>
      <c r="E234" s="78"/>
      <c r="F234" s="78"/>
      <c r="G234" s="5"/>
      <c r="H234" s="80"/>
      <c r="I234" s="5"/>
      <c r="J234" s="80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ht="15">
      <c r="A235" s="5"/>
      <c r="B235" s="5"/>
      <c r="D235" s="78"/>
      <c r="E235" s="78"/>
      <c r="F235" s="78"/>
      <c r="G235" s="5"/>
      <c r="H235" s="80"/>
      <c r="I235" s="5"/>
      <c r="J235" s="80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ht="15">
      <c r="A236" s="5"/>
      <c r="B236" s="5"/>
      <c r="D236" s="78"/>
      <c r="E236" s="78"/>
      <c r="F236" s="78"/>
      <c r="G236" s="5"/>
      <c r="H236" s="80"/>
      <c r="I236" s="5"/>
      <c r="J236" s="80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ht="15">
      <c r="A237" s="5"/>
      <c r="B237" s="5"/>
      <c r="D237" s="78"/>
      <c r="E237" s="78"/>
      <c r="F237" s="78"/>
      <c r="G237" s="5"/>
      <c r="H237" s="80"/>
      <c r="I237" s="5"/>
      <c r="J237" s="80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ht="15">
      <c r="A238" s="5"/>
      <c r="B238" s="5"/>
      <c r="D238" s="78"/>
      <c r="E238" s="78"/>
      <c r="F238" s="78"/>
      <c r="G238" s="5"/>
      <c r="H238" s="80"/>
      <c r="I238" s="5"/>
      <c r="J238" s="80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ht="15">
      <c r="A239" s="5"/>
      <c r="B239" s="5"/>
      <c r="D239" s="78"/>
      <c r="E239" s="78"/>
      <c r="F239" s="78"/>
      <c r="G239" s="5"/>
      <c r="H239" s="80"/>
      <c r="I239" s="5"/>
      <c r="J239" s="80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ht="15">
      <c r="A240" s="5"/>
      <c r="B240" s="5"/>
      <c r="D240" s="78"/>
      <c r="E240" s="78"/>
      <c r="F240" s="78"/>
      <c r="G240" s="5"/>
      <c r="H240" s="80"/>
      <c r="I240" s="5"/>
      <c r="J240" s="80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ht="15">
      <c r="A241" s="5"/>
      <c r="B241" s="5"/>
      <c r="D241" s="78"/>
      <c r="E241" s="78"/>
      <c r="F241" s="78"/>
      <c r="G241" s="5"/>
      <c r="H241" s="80"/>
      <c r="I241" s="5"/>
      <c r="J241" s="80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ht="15">
      <c r="A242" s="5"/>
      <c r="B242" s="5"/>
      <c r="D242" s="78"/>
      <c r="E242" s="78"/>
      <c r="F242" s="78"/>
      <c r="G242" s="5"/>
      <c r="H242" s="80"/>
      <c r="I242" s="5"/>
      <c r="J242" s="80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ht="15">
      <c r="A243" s="5"/>
      <c r="B243" s="5"/>
      <c r="D243" s="78"/>
      <c r="E243" s="78"/>
      <c r="F243" s="78"/>
      <c r="G243" s="5"/>
      <c r="H243" s="80"/>
      <c r="I243" s="5"/>
      <c r="J243" s="80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ht="15">
      <c r="A244" s="5"/>
      <c r="B244" s="5"/>
      <c r="D244" s="78"/>
      <c r="E244" s="78"/>
      <c r="F244" s="78"/>
      <c r="G244" s="5"/>
      <c r="H244" s="80"/>
      <c r="I244" s="5"/>
      <c r="J244" s="80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ht="15">
      <c r="A245" s="5"/>
      <c r="B245" s="5"/>
      <c r="D245" s="78"/>
      <c r="E245" s="78"/>
      <c r="F245" s="78"/>
      <c r="G245" s="5"/>
      <c r="H245" s="80"/>
      <c r="I245" s="5"/>
      <c r="J245" s="80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ht="15">
      <c r="A246" s="5"/>
      <c r="B246" s="5"/>
      <c r="D246" s="78"/>
      <c r="E246" s="78"/>
      <c r="F246" s="78"/>
      <c r="G246" s="5"/>
      <c r="H246" s="80"/>
      <c r="I246" s="5"/>
      <c r="J246" s="80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ht="15">
      <c r="A247" s="5"/>
      <c r="B247" s="5"/>
      <c r="D247" s="78"/>
      <c r="E247" s="78"/>
      <c r="F247" s="78"/>
      <c r="G247" s="5"/>
      <c r="H247" s="80"/>
      <c r="I247" s="5"/>
      <c r="J247" s="80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ht="15">
      <c r="A248" s="5"/>
      <c r="B248" s="5"/>
      <c r="D248" s="78"/>
      <c r="E248" s="78"/>
      <c r="F248" s="78"/>
      <c r="G248" s="5"/>
      <c r="H248" s="80"/>
      <c r="I248" s="5"/>
      <c r="J248" s="80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ht="15">
      <c r="A249" s="5"/>
      <c r="B249" s="5"/>
      <c r="D249" s="78"/>
      <c r="E249" s="78"/>
      <c r="F249" s="78"/>
      <c r="G249" s="5"/>
      <c r="H249" s="80"/>
      <c r="I249" s="5"/>
      <c r="J249" s="80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ht="15">
      <c r="A250" s="5"/>
      <c r="B250" s="5"/>
      <c r="D250" s="78"/>
      <c r="E250" s="78"/>
      <c r="F250" s="78"/>
      <c r="G250" s="5"/>
      <c r="H250" s="80"/>
      <c r="I250" s="5"/>
      <c r="J250" s="80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ht="15">
      <c r="A251" s="5"/>
      <c r="B251" s="5"/>
      <c r="D251" s="78"/>
      <c r="E251" s="78"/>
      <c r="F251" s="78"/>
      <c r="G251" s="5"/>
      <c r="H251" s="80"/>
      <c r="I251" s="5"/>
      <c r="J251" s="80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ht="15">
      <c r="A252" s="5"/>
      <c r="B252" s="5"/>
      <c r="D252" s="78"/>
      <c r="E252" s="78"/>
      <c r="F252" s="78"/>
      <c r="G252" s="5"/>
      <c r="H252" s="80"/>
      <c r="I252" s="5"/>
      <c r="J252" s="80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ht="15">
      <c r="A253" s="5"/>
      <c r="B253" s="5"/>
      <c r="D253" s="78"/>
      <c r="E253" s="78"/>
      <c r="F253" s="78"/>
      <c r="G253" s="5"/>
      <c r="H253" s="80"/>
      <c r="I253" s="5"/>
      <c r="J253" s="80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ht="15">
      <c r="A254" s="5"/>
      <c r="B254" s="5"/>
      <c r="D254" s="78"/>
      <c r="E254" s="78"/>
      <c r="F254" s="78"/>
      <c r="G254" s="5"/>
      <c r="H254" s="80"/>
      <c r="I254" s="5"/>
      <c r="J254" s="80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ht="15">
      <c r="A255" s="5"/>
      <c r="B255" s="5"/>
      <c r="D255" s="78"/>
      <c r="E255" s="78"/>
      <c r="F255" s="78"/>
      <c r="G255" s="5"/>
      <c r="H255" s="80"/>
      <c r="I255" s="5"/>
      <c r="J255" s="80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ht="15">
      <c r="A256" s="5"/>
      <c r="B256" s="5"/>
      <c r="D256" s="78"/>
      <c r="E256" s="78"/>
      <c r="F256" s="78"/>
      <c r="G256" s="5"/>
      <c r="H256" s="80"/>
      <c r="I256" s="5"/>
      <c r="J256" s="80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ht="15">
      <c r="A257" s="5"/>
      <c r="B257" s="5"/>
      <c r="D257" s="78"/>
      <c r="E257" s="78"/>
      <c r="F257" s="78"/>
      <c r="G257" s="5"/>
      <c r="H257" s="80"/>
      <c r="I257" s="5"/>
      <c r="J257" s="80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ht="15">
      <c r="A258" s="5"/>
      <c r="B258" s="5"/>
      <c r="D258" s="78"/>
      <c r="E258" s="78"/>
      <c r="F258" s="78"/>
      <c r="G258" s="5"/>
      <c r="H258" s="80"/>
      <c r="I258" s="5"/>
      <c r="J258" s="80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ht="15">
      <c r="A259" s="5"/>
      <c r="B259" s="5"/>
      <c r="D259" s="78"/>
      <c r="E259" s="78"/>
      <c r="F259" s="78"/>
      <c r="G259" s="5"/>
      <c r="H259" s="80"/>
      <c r="I259" s="5"/>
      <c r="J259" s="80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ht="15">
      <c r="A260" s="5"/>
      <c r="B260" s="5"/>
      <c r="D260" s="78"/>
      <c r="E260" s="78"/>
      <c r="F260" s="78"/>
      <c r="G260" s="5"/>
      <c r="H260" s="80"/>
      <c r="I260" s="5"/>
      <c r="J260" s="80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ht="15">
      <c r="A261" s="5"/>
      <c r="B261" s="5"/>
      <c r="D261" s="78"/>
      <c r="E261" s="78"/>
      <c r="F261" s="78"/>
      <c r="G261" s="5"/>
      <c r="H261" s="80"/>
      <c r="I261" s="5"/>
      <c r="J261" s="80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ht="15">
      <c r="A262" s="5"/>
      <c r="B262" s="5"/>
      <c r="D262" s="78"/>
      <c r="E262" s="78"/>
      <c r="F262" s="78"/>
      <c r="G262" s="5"/>
      <c r="H262" s="80"/>
      <c r="I262" s="5"/>
      <c r="J262" s="80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ht="15">
      <c r="A263" s="5"/>
      <c r="B263" s="5"/>
      <c r="D263" s="78"/>
      <c r="E263" s="78"/>
      <c r="F263" s="78"/>
      <c r="G263" s="5"/>
      <c r="H263" s="80"/>
      <c r="I263" s="5"/>
      <c r="J263" s="80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ht="15">
      <c r="A264" s="5"/>
      <c r="B264" s="5"/>
      <c r="D264" s="78"/>
      <c r="E264" s="78"/>
      <c r="F264" s="78"/>
      <c r="G264" s="5"/>
      <c r="H264" s="80"/>
      <c r="I264" s="5"/>
      <c r="J264" s="80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ht="15">
      <c r="A265" s="5"/>
      <c r="B265" s="5"/>
      <c r="D265" s="78"/>
      <c r="E265" s="78"/>
      <c r="F265" s="78"/>
      <c r="G265" s="5"/>
      <c r="H265" s="80"/>
      <c r="I265" s="5"/>
      <c r="J265" s="80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ht="15">
      <c r="A266" s="5"/>
      <c r="B266" s="5"/>
      <c r="D266" s="78"/>
      <c r="E266" s="78"/>
      <c r="F266" s="78"/>
      <c r="G266" s="5"/>
      <c r="H266" s="80"/>
      <c r="I266" s="5"/>
      <c r="J266" s="80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ht="15">
      <c r="A267" s="5"/>
      <c r="B267" s="5"/>
      <c r="D267" s="78"/>
      <c r="E267" s="78"/>
      <c r="F267" s="78"/>
      <c r="G267" s="5"/>
      <c r="H267" s="80"/>
      <c r="I267" s="5"/>
      <c r="J267" s="80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ht="15">
      <c r="A268" s="5"/>
      <c r="B268" s="5"/>
      <c r="D268" s="78"/>
      <c r="E268" s="78"/>
      <c r="F268" s="78"/>
      <c r="G268" s="5"/>
      <c r="H268" s="80"/>
      <c r="I268" s="5"/>
      <c r="J268" s="80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ht="15">
      <c r="A269" s="5"/>
      <c r="B269" s="5"/>
      <c r="D269" s="78"/>
      <c r="E269" s="78"/>
      <c r="F269" s="78"/>
      <c r="G269" s="5"/>
      <c r="H269" s="80"/>
      <c r="I269" s="5"/>
      <c r="J269" s="80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ht="15">
      <c r="A270" s="5"/>
      <c r="B270" s="5"/>
      <c r="D270" s="78"/>
      <c r="E270" s="78"/>
      <c r="F270" s="78"/>
      <c r="G270" s="5"/>
      <c r="H270" s="80"/>
      <c r="I270" s="5"/>
      <c r="J270" s="80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ht="15">
      <c r="A271" s="5"/>
      <c r="B271" s="5"/>
      <c r="D271" s="78"/>
      <c r="E271" s="78"/>
      <c r="F271" s="78"/>
      <c r="G271" s="5"/>
      <c r="H271" s="80"/>
      <c r="I271" s="5"/>
      <c r="J271" s="80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ht="15">
      <c r="A272" s="5"/>
      <c r="B272" s="5"/>
      <c r="D272" s="78"/>
      <c r="E272" s="78"/>
      <c r="F272" s="78"/>
      <c r="G272" s="5"/>
      <c r="H272" s="80"/>
      <c r="I272" s="5"/>
      <c r="J272" s="80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ht="15">
      <c r="A273" s="5"/>
      <c r="B273" s="5"/>
      <c r="D273" s="78"/>
      <c r="E273" s="78"/>
      <c r="F273" s="78"/>
      <c r="G273" s="5"/>
      <c r="H273" s="80"/>
      <c r="I273" s="5"/>
      <c r="J273" s="80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ht="15">
      <c r="A274" s="5"/>
      <c r="B274" s="5"/>
      <c r="D274" s="78"/>
      <c r="E274" s="78"/>
      <c r="F274" s="78"/>
      <c r="G274" s="5"/>
      <c r="H274" s="80"/>
      <c r="I274" s="5"/>
      <c r="J274" s="80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ht="15">
      <c r="A275" s="5"/>
      <c r="B275" s="5"/>
      <c r="D275" s="78"/>
      <c r="E275" s="78"/>
      <c r="F275" s="78"/>
      <c r="G275" s="5"/>
      <c r="H275" s="80"/>
      <c r="I275" s="5"/>
      <c r="J275" s="80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ht="15">
      <c r="A276" s="5"/>
      <c r="B276" s="5"/>
      <c r="D276" s="78"/>
      <c r="E276" s="78"/>
      <c r="F276" s="78"/>
      <c r="G276" s="5"/>
      <c r="H276" s="80"/>
      <c r="I276" s="5"/>
      <c r="J276" s="80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ht="15">
      <c r="A277" s="5"/>
      <c r="B277" s="5"/>
      <c r="D277" s="78"/>
      <c r="E277" s="78"/>
      <c r="F277" s="78"/>
      <c r="G277" s="5"/>
      <c r="H277" s="80"/>
      <c r="I277" s="5"/>
      <c r="J277" s="80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ht="15">
      <c r="A278" s="5"/>
      <c r="B278" s="5"/>
      <c r="D278" s="78"/>
      <c r="E278" s="78"/>
      <c r="F278" s="78"/>
      <c r="G278" s="5"/>
      <c r="H278" s="80"/>
      <c r="I278" s="5"/>
      <c r="J278" s="80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ht="15">
      <c r="A279" s="5"/>
      <c r="B279" s="5"/>
      <c r="D279" s="78"/>
      <c r="E279" s="78"/>
      <c r="F279" s="78"/>
      <c r="G279" s="5"/>
      <c r="H279" s="80"/>
      <c r="I279" s="5"/>
      <c r="J279" s="80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ht="15">
      <c r="A280" s="5"/>
      <c r="B280" s="5"/>
      <c r="D280" s="78"/>
      <c r="E280" s="78"/>
      <c r="F280" s="78"/>
      <c r="G280" s="5"/>
      <c r="H280" s="80"/>
      <c r="I280" s="5"/>
      <c r="J280" s="80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ht="15">
      <c r="A281" s="5"/>
      <c r="B281" s="5"/>
      <c r="D281" s="78"/>
      <c r="E281" s="78"/>
      <c r="F281" s="78"/>
      <c r="G281" s="5"/>
      <c r="H281" s="80"/>
      <c r="I281" s="5"/>
      <c r="J281" s="80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ht="15">
      <c r="A282" s="5"/>
      <c r="B282" s="5"/>
      <c r="D282" s="78"/>
      <c r="E282" s="78"/>
      <c r="F282" s="78"/>
      <c r="G282" s="5"/>
      <c r="H282" s="80"/>
      <c r="I282" s="5"/>
      <c r="J282" s="80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ht="15">
      <c r="A283" s="5"/>
      <c r="B283" s="5"/>
      <c r="D283" s="78"/>
      <c r="E283" s="78"/>
      <c r="F283" s="78"/>
      <c r="G283" s="5"/>
      <c r="H283" s="80"/>
      <c r="I283" s="5"/>
      <c r="J283" s="80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ht="15">
      <c r="A284" s="5"/>
      <c r="B284" s="5"/>
      <c r="D284" s="78"/>
      <c r="E284" s="78"/>
      <c r="F284" s="78"/>
      <c r="G284" s="5"/>
      <c r="H284" s="80"/>
      <c r="I284" s="5"/>
      <c r="J284" s="80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ht="15">
      <c r="A285" s="5"/>
      <c r="B285" s="5"/>
      <c r="D285" s="78"/>
      <c r="E285" s="78"/>
      <c r="F285" s="78"/>
      <c r="G285" s="5"/>
      <c r="H285" s="80"/>
      <c r="I285" s="5"/>
      <c r="J285" s="80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ht="15">
      <c r="A286" s="5"/>
      <c r="B286" s="5"/>
      <c r="D286" s="78"/>
      <c r="E286" s="78"/>
      <c r="F286" s="78"/>
      <c r="G286" s="5"/>
      <c r="H286" s="80"/>
      <c r="I286" s="5"/>
      <c r="J286" s="80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ht="15">
      <c r="A287" s="5"/>
      <c r="B287" s="5"/>
      <c r="D287" s="78"/>
      <c r="E287" s="78"/>
      <c r="F287" s="78"/>
      <c r="G287" s="5"/>
      <c r="H287" s="80"/>
      <c r="I287" s="5"/>
      <c r="J287" s="80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ht="15">
      <c r="A288" s="5"/>
      <c r="B288" s="5"/>
      <c r="D288" s="78"/>
      <c r="E288" s="78"/>
      <c r="F288" s="78"/>
      <c r="G288" s="5"/>
      <c r="H288" s="80"/>
      <c r="I288" s="5"/>
      <c r="J288" s="80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ht="15">
      <c r="A289" s="5"/>
      <c r="B289" s="5"/>
      <c r="D289" s="78"/>
      <c r="E289" s="78"/>
      <c r="F289" s="78"/>
      <c r="G289" s="5"/>
      <c r="H289" s="80"/>
      <c r="I289" s="5"/>
      <c r="J289" s="80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ht="15">
      <c r="A290" s="5"/>
      <c r="B290" s="5"/>
      <c r="D290" s="78"/>
      <c r="E290" s="78"/>
      <c r="F290" s="78"/>
      <c r="G290" s="5"/>
      <c r="H290" s="80"/>
      <c r="I290" s="5"/>
      <c r="J290" s="80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ht="15">
      <c r="A291" s="5"/>
      <c r="B291" s="5"/>
      <c r="D291" s="78"/>
      <c r="E291" s="78"/>
      <c r="F291" s="78"/>
      <c r="G291" s="5"/>
      <c r="H291" s="80"/>
      <c r="I291" s="5"/>
      <c r="J291" s="80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ht="15">
      <c r="A292" s="5"/>
      <c r="B292" s="5"/>
      <c r="D292" s="78"/>
      <c r="E292" s="78"/>
      <c r="F292" s="78"/>
      <c r="G292" s="5"/>
      <c r="H292" s="80"/>
      <c r="I292" s="5"/>
      <c r="J292" s="80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ht="15">
      <c r="A293" s="5"/>
      <c r="B293" s="5"/>
      <c r="D293" s="78"/>
      <c r="E293" s="78"/>
      <c r="F293" s="78"/>
      <c r="G293" s="5"/>
      <c r="H293" s="80"/>
      <c r="I293" s="5"/>
      <c r="J293" s="80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ht="15">
      <c r="A294" s="5"/>
      <c r="B294" s="5"/>
      <c r="D294" s="78"/>
      <c r="E294" s="78"/>
      <c r="F294" s="78"/>
      <c r="G294" s="5"/>
      <c r="H294" s="80"/>
      <c r="I294" s="5"/>
      <c r="J294" s="80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ht="15">
      <c r="A295" s="5"/>
      <c r="B295" s="5"/>
      <c r="D295" s="78"/>
      <c r="E295" s="78"/>
      <c r="F295" s="78"/>
      <c r="G295" s="5"/>
      <c r="H295" s="80"/>
      <c r="I295" s="5"/>
      <c r="J295" s="80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ht="15">
      <c r="A296" s="5"/>
      <c r="B296" s="5"/>
      <c r="D296" s="78"/>
      <c r="E296" s="78"/>
      <c r="F296" s="78"/>
      <c r="G296" s="5"/>
      <c r="H296" s="80"/>
      <c r="I296" s="5"/>
      <c r="J296" s="80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ht="15">
      <c r="A297" s="5"/>
      <c r="B297" s="5"/>
      <c r="D297" s="78"/>
      <c r="E297" s="78"/>
      <c r="F297" s="78"/>
      <c r="G297" s="5"/>
      <c r="H297" s="80"/>
      <c r="I297" s="5"/>
      <c r="J297" s="80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ht="15">
      <c r="A298" s="5"/>
      <c r="B298" s="5"/>
      <c r="D298" s="78"/>
      <c r="E298" s="78"/>
      <c r="F298" s="78"/>
      <c r="G298" s="5"/>
      <c r="H298" s="80"/>
      <c r="I298" s="5"/>
      <c r="J298" s="80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ht="15">
      <c r="A299" s="5"/>
      <c r="B299" s="5"/>
      <c r="D299" s="78"/>
      <c r="E299" s="78"/>
      <c r="F299" s="78"/>
      <c r="G299" s="5"/>
      <c r="H299" s="80"/>
      <c r="I299" s="5"/>
      <c r="J299" s="80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ht="15">
      <c r="A300" s="5"/>
      <c r="B300" s="5"/>
      <c r="D300" s="78"/>
      <c r="E300" s="78"/>
      <c r="F300" s="78"/>
      <c r="G300" s="5"/>
      <c r="H300" s="80"/>
      <c r="I300" s="5"/>
      <c r="J300" s="80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ht="15">
      <c r="A301" s="5"/>
      <c r="B301" s="5"/>
      <c r="D301" s="78"/>
      <c r="E301" s="78"/>
      <c r="F301" s="78"/>
      <c r="G301" s="5"/>
      <c r="H301" s="80"/>
      <c r="I301" s="5"/>
      <c r="J301" s="80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ht="15">
      <c r="A302" s="5"/>
      <c r="B302" s="5"/>
      <c r="D302" s="78"/>
      <c r="E302" s="78"/>
      <c r="F302" s="78"/>
      <c r="G302" s="5"/>
      <c r="H302" s="80"/>
      <c r="I302" s="5"/>
      <c r="J302" s="80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ht="15">
      <c r="A303" s="5"/>
      <c r="B303" s="5"/>
      <c r="D303" s="78"/>
      <c r="E303" s="78"/>
      <c r="F303" s="78"/>
      <c r="G303" s="5"/>
      <c r="H303" s="80"/>
      <c r="I303" s="5"/>
      <c r="J303" s="80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ht="15">
      <c r="A304" s="5"/>
      <c r="B304" s="5"/>
      <c r="D304" s="78"/>
      <c r="E304" s="78"/>
      <c r="F304" s="78"/>
      <c r="G304" s="5"/>
      <c r="H304" s="80"/>
      <c r="I304" s="5"/>
      <c r="J304" s="80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ht="15">
      <c r="A305" s="5"/>
      <c r="B305" s="5"/>
      <c r="D305" s="78"/>
      <c r="E305" s="78"/>
      <c r="F305" s="78"/>
      <c r="G305" s="5"/>
      <c r="H305" s="80"/>
      <c r="I305" s="5"/>
      <c r="J305" s="80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ht="15">
      <c r="A306" s="5"/>
      <c r="B306" s="5"/>
      <c r="D306" s="78"/>
      <c r="E306" s="78"/>
      <c r="F306" s="78"/>
      <c r="G306" s="5"/>
      <c r="H306" s="80"/>
      <c r="I306" s="5"/>
      <c r="J306" s="80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ht="15">
      <c r="A307" s="5"/>
      <c r="B307" s="5"/>
      <c r="D307" s="78"/>
      <c r="E307" s="78"/>
      <c r="F307" s="78"/>
      <c r="G307" s="5"/>
      <c r="H307" s="80"/>
      <c r="I307" s="5"/>
      <c r="J307" s="80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ht="15">
      <c r="A308" s="5"/>
      <c r="B308" s="5"/>
      <c r="D308" s="78"/>
      <c r="E308" s="78"/>
      <c r="F308" s="78"/>
      <c r="G308" s="5"/>
      <c r="H308" s="80"/>
      <c r="I308" s="5"/>
      <c r="J308" s="80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ht="15">
      <c r="A309" s="5"/>
      <c r="B309" s="5"/>
      <c r="D309" s="78"/>
      <c r="E309" s="78"/>
      <c r="F309" s="78"/>
      <c r="G309" s="5"/>
      <c r="H309" s="80"/>
      <c r="I309" s="5"/>
      <c r="J309" s="80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ht="15">
      <c r="A310" s="5"/>
      <c r="B310" s="5"/>
      <c r="D310" s="78"/>
      <c r="E310" s="78"/>
      <c r="F310" s="78"/>
      <c r="G310" s="5"/>
      <c r="H310" s="80"/>
      <c r="I310" s="5"/>
      <c r="J310" s="80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ht="15">
      <c r="A311" s="5"/>
      <c r="B311" s="5"/>
      <c r="D311" s="78"/>
      <c r="E311" s="78"/>
      <c r="F311" s="78"/>
      <c r="G311" s="5"/>
      <c r="H311" s="80"/>
      <c r="I311" s="5"/>
      <c r="J311" s="80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ht="15">
      <c r="A312" s="5"/>
      <c r="B312" s="5"/>
      <c r="D312" s="78"/>
      <c r="E312" s="78"/>
      <c r="F312" s="78"/>
      <c r="G312" s="5"/>
      <c r="H312" s="80"/>
      <c r="I312" s="5"/>
      <c r="J312" s="80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ht="15">
      <c r="A313" s="5"/>
      <c r="B313" s="5"/>
      <c r="D313" s="78"/>
      <c r="E313" s="78"/>
      <c r="F313" s="78"/>
      <c r="G313" s="5"/>
      <c r="H313" s="80"/>
      <c r="I313" s="5"/>
      <c r="J313" s="80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ht="15">
      <c r="A314" s="5"/>
      <c r="B314" s="5"/>
      <c r="D314" s="78"/>
      <c r="E314" s="78"/>
      <c r="F314" s="78"/>
      <c r="G314" s="5"/>
      <c r="H314" s="80"/>
      <c r="I314" s="5"/>
      <c r="J314" s="80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ht="15">
      <c r="A315" s="5"/>
      <c r="B315" s="5"/>
      <c r="D315" s="78"/>
      <c r="E315" s="78"/>
      <c r="F315" s="78"/>
      <c r="G315" s="5"/>
      <c r="H315" s="80"/>
      <c r="I315" s="5"/>
      <c r="J315" s="80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ht="15">
      <c r="A316" s="5"/>
      <c r="B316" s="5"/>
      <c r="D316" s="78"/>
      <c r="E316" s="78"/>
      <c r="F316" s="78"/>
      <c r="G316" s="5"/>
      <c r="H316" s="80"/>
      <c r="I316" s="5"/>
      <c r="J316" s="80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ht="15">
      <c r="A317" s="5"/>
      <c r="B317" s="5"/>
      <c r="D317" s="78"/>
      <c r="E317" s="78"/>
      <c r="F317" s="78"/>
      <c r="G317" s="5"/>
      <c r="H317" s="80"/>
      <c r="I317" s="5"/>
      <c r="J317" s="80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ht="15">
      <c r="A318" s="5"/>
      <c r="B318" s="5"/>
      <c r="D318" s="78"/>
      <c r="E318" s="78"/>
      <c r="F318" s="78"/>
      <c r="G318" s="5"/>
      <c r="H318" s="80"/>
      <c r="I318" s="5"/>
      <c r="J318" s="80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ht="15">
      <c r="A319" s="5"/>
      <c r="B319" s="5"/>
      <c r="D319" s="78"/>
      <c r="E319" s="78"/>
      <c r="F319" s="78"/>
      <c r="G319" s="5"/>
      <c r="H319" s="80"/>
      <c r="I319" s="5"/>
      <c r="J319" s="80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ht="15">
      <c r="A320" s="5"/>
      <c r="B320" s="5"/>
      <c r="D320" s="78"/>
      <c r="E320" s="78"/>
      <c r="F320" s="78"/>
      <c r="G320" s="5"/>
      <c r="H320" s="80"/>
      <c r="I320" s="5"/>
      <c r="J320" s="80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ht="15">
      <c r="A321" s="5"/>
      <c r="B321" s="5"/>
      <c r="D321" s="78"/>
      <c r="E321" s="78"/>
      <c r="F321" s="78"/>
      <c r="G321" s="5"/>
      <c r="H321" s="80"/>
      <c r="I321" s="5"/>
      <c r="J321" s="80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ht="15">
      <c r="A322" s="5"/>
      <c r="B322" s="5"/>
      <c r="D322" s="78"/>
      <c r="E322" s="78"/>
      <c r="F322" s="78"/>
      <c r="G322" s="5"/>
      <c r="H322" s="80"/>
      <c r="I322" s="5"/>
      <c r="J322" s="80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ht="15">
      <c r="A323" s="5"/>
      <c r="B323" s="5"/>
      <c r="D323" s="78"/>
      <c r="E323" s="78"/>
      <c r="F323" s="78"/>
      <c r="G323" s="5"/>
      <c r="H323" s="80"/>
      <c r="I323" s="5"/>
      <c r="J323" s="80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ht="15">
      <c r="A324" s="5"/>
      <c r="B324" s="5"/>
      <c r="D324" s="78"/>
      <c r="E324" s="78"/>
      <c r="F324" s="78"/>
      <c r="G324" s="5"/>
      <c r="H324" s="80"/>
      <c r="I324" s="5"/>
      <c r="J324" s="80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ht="15">
      <c r="A325" s="5"/>
      <c r="B325" s="5"/>
      <c r="D325" s="78"/>
      <c r="E325" s="78"/>
      <c r="F325" s="78"/>
      <c r="G325" s="5"/>
      <c r="H325" s="80"/>
      <c r="I325" s="5"/>
      <c r="J325" s="80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ht="15">
      <c r="A326" s="5"/>
      <c r="B326" s="5"/>
      <c r="D326" s="78"/>
      <c r="E326" s="78"/>
      <c r="F326" s="78"/>
      <c r="G326" s="5"/>
      <c r="H326" s="80"/>
      <c r="I326" s="5"/>
      <c r="J326" s="80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ht="15">
      <c r="A327" s="5"/>
      <c r="B327" s="5"/>
      <c r="D327" s="78"/>
      <c r="E327" s="78"/>
      <c r="F327" s="78"/>
      <c r="G327" s="5"/>
      <c r="H327" s="80"/>
      <c r="I327" s="5"/>
      <c r="J327" s="80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ht="15">
      <c r="A328" s="5"/>
      <c r="B328" s="5"/>
      <c r="D328" s="78"/>
      <c r="E328" s="78"/>
      <c r="F328" s="78"/>
      <c r="G328" s="5"/>
      <c r="H328" s="80"/>
      <c r="I328" s="5"/>
      <c r="J328" s="80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ht="15">
      <c r="A329" s="5"/>
      <c r="B329" s="5"/>
      <c r="D329" s="78"/>
      <c r="E329" s="78"/>
      <c r="F329" s="78"/>
      <c r="G329" s="5"/>
      <c r="H329" s="80"/>
      <c r="I329" s="5"/>
      <c r="J329" s="80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ht="15">
      <c r="A330" s="5"/>
      <c r="B330" s="5"/>
      <c r="D330" s="78"/>
      <c r="E330" s="78"/>
      <c r="F330" s="78"/>
      <c r="G330" s="5"/>
      <c r="H330" s="80"/>
      <c r="I330" s="5"/>
      <c r="J330" s="80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ht="15">
      <c r="A331" s="5"/>
      <c r="B331" s="5"/>
      <c r="D331" s="78"/>
      <c r="E331" s="78"/>
      <c r="F331" s="78"/>
      <c r="G331" s="5"/>
      <c r="H331" s="80"/>
      <c r="I331" s="5"/>
      <c r="J331" s="80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ht="15">
      <c r="A332" s="5"/>
      <c r="B332" s="5"/>
      <c r="D332" s="78"/>
      <c r="E332" s="78"/>
      <c r="F332" s="78"/>
      <c r="G332" s="5"/>
      <c r="H332" s="80"/>
      <c r="I332" s="5"/>
      <c r="J332" s="80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ht="15">
      <c r="A333" s="5"/>
      <c r="B333" s="5"/>
      <c r="D333" s="78"/>
      <c r="E333" s="78"/>
      <c r="F333" s="78"/>
      <c r="G333" s="5"/>
      <c r="H333" s="80"/>
      <c r="I333" s="5"/>
      <c r="J333" s="80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ht="15">
      <c r="A334" s="5"/>
      <c r="B334" s="5"/>
      <c r="D334" s="78"/>
      <c r="E334" s="78"/>
      <c r="F334" s="78"/>
      <c r="G334" s="5"/>
      <c r="H334" s="80"/>
      <c r="I334" s="5"/>
      <c r="J334" s="80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ht="15">
      <c r="A335" s="5"/>
      <c r="B335" s="5"/>
      <c r="D335" s="78"/>
      <c r="E335" s="78"/>
      <c r="F335" s="78"/>
      <c r="G335" s="5"/>
      <c r="H335" s="80"/>
      <c r="I335" s="5"/>
      <c r="J335" s="80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ht="15">
      <c r="A336" s="5"/>
      <c r="B336" s="5"/>
      <c r="D336" s="78"/>
      <c r="E336" s="78"/>
      <c r="F336" s="78"/>
      <c r="G336" s="5"/>
      <c r="H336" s="80"/>
      <c r="I336" s="5"/>
      <c r="J336" s="80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ht="15">
      <c r="A337" s="5"/>
      <c r="B337" s="5"/>
      <c r="D337" s="78"/>
      <c r="E337" s="78"/>
      <c r="F337" s="78"/>
      <c r="G337" s="5"/>
      <c r="H337" s="80"/>
      <c r="I337" s="5"/>
      <c r="J337" s="80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ht="15">
      <c r="A338" s="5"/>
      <c r="B338" s="5"/>
      <c r="D338" s="78"/>
      <c r="E338" s="78"/>
      <c r="F338" s="78"/>
      <c r="G338" s="5"/>
      <c r="H338" s="80"/>
      <c r="I338" s="5"/>
      <c r="J338" s="80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ht="15">
      <c r="A339" s="5"/>
      <c r="B339" s="5"/>
      <c r="D339" s="78"/>
      <c r="E339" s="78"/>
      <c r="F339" s="78"/>
      <c r="G339" s="5"/>
      <c r="H339" s="80"/>
      <c r="I339" s="5"/>
      <c r="J339" s="80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ht="15">
      <c r="A340" s="5"/>
      <c r="B340" s="5"/>
      <c r="D340" s="78"/>
      <c r="E340" s="78"/>
      <c r="F340" s="78"/>
      <c r="G340" s="5"/>
      <c r="H340" s="80"/>
      <c r="I340" s="5"/>
      <c r="J340" s="80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ht="15">
      <c r="A341" s="5"/>
      <c r="B341" s="5"/>
      <c r="D341" s="78"/>
      <c r="E341" s="78"/>
      <c r="F341" s="78"/>
      <c r="G341" s="5"/>
      <c r="H341" s="80"/>
      <c r="I341" s="5"/>
      <c r="J341" s="80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ht="15">
      <c r="A342" s="5"/>
      <c r="B342" s="5"/>
      <c r="D342" s="78"/>
      <c r="E342" s="78"/>
      <c r="F342" s="78"/>
      <c r="G342" s="5"/>
      <c r="H342" s="80"/>
      <c r="I342" s="5"/>
      <c r="J342" s="80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ht="15">
      <c r="A343" s="5"/>
      <c r="B343" s="5"/>
      <c r="D343" s="78"/>
      <c r="E343" s="78"/>
      <c r="F343" s="78"/>
      <c r="G343" s="5"/>
      <c r="H343" s="80"/>
      <c r="I343" s="5"/>
      <c r="J343" s="80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ht="15">
      <c r="A344" s="5"/>
      <c r="B344" s="5"/>
      <c r="D344" s="78"/>
      <c r="E344" s="78"/>
      <c r="F344" s="78"/>
      <c r="G344" s="5"/>
      <c r="H344" s="80"/>
      <c r="I344" s="5"/>
      <c r="J344" s="80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ht="15">
      <c r="A345" s="5"/>
      <c r="B345" s="5"/>
      <c r="D345" s="78"/>
      <c r="E345" s="78"/>
      <c r="F345" s="78"/>
      <c r="G345" s="5"/>
      <c r="H345" s="80"/>
      <c r="I345" s="5"/>
      <c r="J345" s="80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ht="15">
      <c r="A346" s="5"/>
      <c r="B346" s="5"/>
      <c r="D346" s="78"/>
      <c r="E346" s="78"/>
      <c r="F346" s="78"/>
      <c r="G346" s="5"/>
      <c r="H346" s="80"/>
      <c r="I346" s="5"/>
      <c r="J346" s="80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ht="15">
      <c r="A347" s="5"/>
      <c r="B347" s="5"/>
      <c r="D347" s="78"/>
      <c r="E347" s="78"/>
      <c r="F347" s="78"/>
      <c r="G347" s="5"/>
      <c r="H347" s="80"/>
      <c r="I347" s="5"/>
      <c r="J347" s="80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ht="15">
      <c r="A348" s="5"/>
      <c r="B348" s="5"/>
      <c r="D348" s="78"/>
      <c r="E348" s="78"/>
      <c r="F348" s="78"/>
      <c r="G348" s="5"/>
      <c r="H348" s="80"/>
      <c r="I348" s="5"/>
      <c r="J348" s="80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ht="15">
      <c r="A349" s="5"/>
      <c r="B349" s="5"/>
      <c r="D349" s="78"/>
      <c r="E349" s="78"/>
      <c r="F349" s="78"/>
      <c r="G349" s="5"/>
      <c r="H349" s="80"/>
      <c r="I349" s="5"/>
      <c r="J349" s="80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ht="15">
      <c r="A350" s="5"/>
      <c r="B350" s="5"/>
      <c r="D350" s="78"/>
      <c r="E350" s="78"/>
      <c r="F350" s="78"/>
      <c r="G350" s="5"/>
      <c r="H350" s="80"/>
      <c r="I350" s="5"/>
      <c r="J350" s="80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ht="15">
      <c r="A351" s="5"/>
      <c r="B351" s="5"/>
      <c r="D351" s="78"/>
      <c r="E351" s="78"/>
      <c r="F351" s="78"/>
      <c r="G351" s="5"/>
      <c r="H351" s="80"/>
      <c r="I351" s="5"/>
      <c r="J351" s="80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ht="15">
      <c r="A352" s="5"/>
      <c r="B352" s="5"/>
      <c r="D352" s="78"/>
      <c r="E352" s="78"/>
      <c r="F352" s="78"/>
      <c r="G352" s="5"/>
      <c r="H352" s="80"/>
      <c r="I352" s="5"/>
      <c r="J352" s="80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ht="15">
      <c r="A353" s="5"/>
      <c r="B353" s="5"/>
      <c r="D353" s="78"/>
      <c r="E353" s="78"/>
      <c r="F353" s="78"/>
      <c r="G353" s="5"/>
      <c r="H353" s="80"/>
      <c r="I353" s="5"/>
      <c r="J353" s="80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ht="15">
      <c r="A354" s="5"/>
      <c r="B354" s="5"/>
      <c r="D354" s="78"/>
      <c r="E354" s="78"/>
      <c r="F354" s="78"/>
      <c r="G354" s="5"/>
      <c r="H354" s="80"/>
      <c r="I354" s="5"/>
      <c r="J354" s="80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ht="15">
      <c r="A355" s="5"/>
      <c r="B355" s="5"/>
      <c r="D355" s="78"/>
      <c r="E355" s="78"/>
      <c r="F355" s="78"/>
      <c r="G355" s="5"/>
      <c r="H355" s="80"/>
      <c r="I355" s="5"/>
      <c r="J355" s="80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ht="15">
      <c r="A356" s="5"/>
      <c r="B356" s="5"/>
      <c r="D356" s="78"/>
      <c r="E356" s="78"/>
      <c r="F356" s="78"/>
      <c r="G356" s="5"/>
      <c r="H356" s="80"/>
      <c r="I356" s="5"/>
      <c r="J356" s="80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8:10" ht="15">
      <c r="H357" s="82"/>
      <c r="I357" s="5"/>
      <c r="J357" s="82"/>
    </row>
    <row r="358" spans="8:10" ht="15">
      <c r="H358" s="82"/>
      <c r="I358" s="5"/>
      <c r="J358" s="82"/>
    </row>
    <row r="359" spans="8:10" ht="15">
      <c r="H359" s="82"/>
      <c r="I359" s="5"/>
      <c r="J359" s="82"/>
    </row>
    <row r="360" spans="8:10" ht="15">
      <c r="H360" s="82"/>
      <c r="I360" s="5"/>
      <c r="J360" s="82"/>
    </row>
    <row r="361" spans="8:10" ht="15">
      <c r="H361" s="82"/>
      <c r="I361" s="5"/>
      <c r="J361" s="82"/>
    </row>
    <row r="362" spans="8:10" ht="15">
      <c r="H362" s="82"/>
      <c r="I362" s="5"/>
      <c r="J362" s="82"/>
    </row>
    <row r="363" spans="8:10" ht="15">
      <c r="H363" s="82"/>
      <c r="I363" s="5"/>
      <c r="J363" s="82"/>
    </row>
    <row r="364" spans="8:10" ht="15">
      <c r="H364" s="82"/>
      <c r="I364" s="5"/>
      <c r="J364" s="82"/>
    </row>
    <row r="365" spans="8:10" ht="15">
      <c r="H365" s="82"/>
      <c r="I365" s="5"/>
      <c r="J365" s="82"/>
    </row>
    <row r="366" spans="8:10" ht="15">
      <c r="H366" s="82"/>
      <c r="I366" s="5"/>
      <c r="J366" s="82"/>
    </row>
    <row r="367" spans="8:10" ht="15">
      <c r="H367" s="82"/>
      <c r="I367" s="5"/>
      <c r="J367" s="82"/>
    </row>
    <row r="368" spans="8:10" ht="15">
      <c r="H368" s="82"/>
      <c r="I368" s="5"/>
      <c r="J368" s="82"/>
    </row>
    <row r="369" spans="8:10" ht="15">
      <c r="H369" s="82"/>
      <c r="I369" s="5"/>
      <c r="J369" s="82"/>
    </row>
    <row r="370" spans="8:10" ht="15">
      <c r="H370" s="82"/>
      <c r="I370" s="5"/>
      <c r="J370" s="82"/>
    </row>
    <row r="371" spans="8:10" ht="15">
      <c r="H371" s="82"/>
      <c r="I371" s="5"/>
      <c r="J371" s="82"/>
    </row>
    <row r="372" spans="8:10" ht="15">
      <c r="H372" s="82"/>
      <c r="I372" s="5"/>
      <c r="J372" s="82"/>
    </row>
    <row r="373" spans="8:10" ht="15">
      <c r="H373" s="82"/>
      <c r="I373" s="5"/>
      <c r="J373" s="82"/>
    </row>
    <row r="374" spans="8:10" ht="15">
      <c r="H374" s="82"/>
      <c r="I374" s="5"/>
      <c r="J374" s="82"/>
    </row>
    <row r="375" spans="8:10" ht="15">
      <c r="H375" s="82"/>
      <c r="I375" s="5"/>
      <c r="J375" s="82"/>
    </row>
    <row r="376" spans="8:10" ht="15">
      <c r="H376" s="82"/>
      <c r="I376" s="5"/>
      <c r="J376" s="82"/>
    </row>
    <row r="377" spans="8:10" ht="15">
      <c r="H377" s="82"/>
      <c r="I377" s="5"/>
      <c r="J377" s="82"/>
    </row>
    <row r="378" spans="8:10" ht="15">
      <c r="H378" s="82"/>
      <c r="I378" s="5"/>
      <c r="J378" s="82"/>
    </row>
    <row r="379" spans="8:10" ht="15">
      <c r="H379" s="82"/>
      <c r="I379" s="5"/>
      <c r="J379" s="82"/>
    </row>
    <row r="380" spans="8:10" ht="15">
      <c r="H380" s="82"/>
      <c r="I380" s="5"/>
      <c r="J380" s="82"/>
    </row>
    <row r="381" spans="8:10" ht="15">
      <c r="H381" s="82"/>
      <c r="I381" s="5"/>
      <c r="J381" s="82"/>
    </row>
    <row r="382" spans="8:10" ht="15">
      <c r="H382" s="82"/>
      <c r="I382" s="5"/>
      <c r="J382" s="82"/>
    </row>
    <row r="383" spans="8:10" ht="15">
      <c r="H383" s="82"/>
      <c r="I383" s="5"/>
      <c r="J383" s="82"/>
    </row>
    <row r="384" spans="8:10" ht="15">
      <c r="H384" s="82"/>
      <c r="I384" s="5"/>
      <c r="J384" s="82"/>
    </row>
    <row r="385" spans="8:10" ht="15">
      <c r="H385" s="82"/>
      <c r="I385" s="5"/>
      <c r="J385" s="82"/>
    </row>
    <row r="386" spans="8:10" ht="15">
      <c r="H386" s="82"/>
      <c r="I386" s="5"/>
      <c r="J386" s="82"/>
    </row>
    <row r="387" spans="8:10" ht="15">
      <c r="H387" s="82"/>
      <c r="I387" s="5"/>
      <c r="J387" s="82"/>
    </row>
    <row r="388" spans="8:10" ht="15">
      <c r="H388" s="82"/>
      <c r="I388" s="5"/>
      <c r="J388" s="82"/>
    </row>
    <row r="389" spans="8:10" ht="15">
      <c r="H389" s="82"/>
      <c r="I389" s="5"/>
      <c r="J389" s="82"/>
    </row>
    <row r="390" spans="8:10" ht="15">
      <c r="H390" s="82"/>
      <c r="I390" s="5"/>
      <c r="J390" s="82"/>
    </row>
    <row r="391" spans="8:10" ht="15">
      <c r="H391" s="82"/>
      <c r="I391" s="5"/>
      <c r="J391" s="82"/>
    </row>
    <row r="392" spans="8:10" ht="15">
      <c r="H392" s="82"/>
      <c r="I392" s="5"/>
      <c r="J392" s="82"/>
    </row>
    <row r="393" spans="8:10" ht="15">
      <c r="H393" s="82"/>
      <c r="I393" s="5"/>
      <c r="J393" s="82"/>
    </row>
    <row r="394" spans="8:10" ht="15">
      <c r="H394" s="82"/>
      <c r="I394" s="5"/>
      <c r="J394" s="82"/>
    </row>
    <row r="395" spans="8:10" ht="15">
      <c r="H395" s="82"/>
      <c r="I395" s="5"/>
      <c r="J395" s="82"/>
    </row>
    <row r="396" spans="8:10" ht="15">
      <c r="H396" s="82"/>
      <c r="I396" s="5"/>
      <c r="J396" s="82"/>
    </row>
    <row r="397" spans="8:10" ht="12.75">
      <c r="H397" s="82"/>
      <c r="J397" s="82"/>
    </row>
    <row r="398" spans="8:10" ht="12.75">
      <c r="H398" s="82"/>
      <c r="J398" s="82"/>
    </row>
    <row r="399" spans="8:10" ht="12.75">
      <c r="H399" s="82"/>
      <c r="J399" s="82"/>
    </row>
    <row r="400" spans="8:10" ht="12.75">
      <c r="H400" s="82"/>
      <c r="J400" s="82"/>
    </row>
    <row r="401" spans="8:10" ht="12.75">
      <c r="H401" s="82"/>
      <c r="J401" s="82"/>
    </row>
    <row r="402" spans="8:10" ht="12.75">
      <c r="H402" s="82"/>
      <c r="J402" s="82"/>
    </row>
    <row r="403" spans="8:10" ht="12.75">
      <c r="H403" s="82"/>
      <c r="J403" s="82"/>
    </row>
    <row r="404" spans="8:10" ht="12.75">
      <c r="H404" s="82"/>
      <c r="J404" s="82"/>
    </row>
    <row r="405" spans="8:10" ht="12.75">
      <c r="H405" s="82"/>
      <c r="J405" s="82"/>
    </row>
    <row r="406" spans="8:10" ht="12.75">
      <c r="H406" s="82"/>
      <c r="J406" s="82"/>
    </row>
    <row r="407" spans="8:10" ht="12.75">
      <c r="H407" s="82"/>
      <c r="J407" s="82"/>
    </row>
    <row r="408" spans="8:10" ht="12.75">
      <c r="H408" s="82"/>
      <c r="J408" s="82"/>
    </row>
    <row r="409" spans="8:10" ht="12.75">
      <c r="H409" s="82"/>
      <c r="J409" s="82"/>
    </row>
    <row r="410" spans="8:10" ht="12.75">
      <c r="H410" s="82"/>
      <c r="J410" s="82"/>
    </row>
    <row r="411" spans="8:10" ht="12.75">
      <c r="H411" s="82"/>
      <c r="J411" s="82"/>
    </row>
    <row r="412" spans="8:10" ht="12.75">
      <c r="H412" s="82"/>
      <c r="J412" s="82"/>
    </row>
    <row r="413" spans="8:10" ht="12.75">
      <c r="H413" s="82"/>
      <c r="J413" s="82"/>
    </row>
    <row r="414" spans="8:10" ht="12.75">
      <c r="H414" s="82"/>
      <c r="J414" s="82"/>
    </row>
    <row r="415" spans="8:10" ht="12.75">
      <c r="H415" s="82"/>
      <c r="J415" s="82"/>
    </row>
    <row r="416" spans="8:10" ht="12.75">
      <c r="H416" s="82"/>
      <c r="J416" s="82"/>
    </row>
    <row r="417" spans="8:10" ht="12.75">
      <c r="H417" s="82"/>
      <c r="J417" s="82"/>
    </row>
    <row r="418" spans="8:10" ht="12.75">
      <c r="H418" s="82"/>
      <c r="J418" s="82"/>
    </row>
    <row r="419" spans="8:10" ht="12.75">
      <c r="H419" s="82"/>
      <c r="J419" s="82"/>
    </row>
    <row r="420" spans="8:10" ht="12.75">
      <c r="H420" s="82"/>
      <c r="J420" s="82"/>
    </row>
    <row r="421" spans="8:10" ht="12.75">
      <c r="H421" s="82"/>
      <c r="J421" s="82"/>
    </row>
    <row r="422" spans="8:10" ht="12.75">
      <c r="H422" s="82"/>
      <c r="J422" s="82"/>
    </row>
    <row r="423" spans="8:10" ht="12.75">
      <c r="H423" s="82"/>
      <c r="J423" s="82"/>
    </row>
    <row r="424" spans="8:10" ht="12.75">
      <c r="H424" s="82"/>
      <c r="J424" s="82"/>
    </row>
    <row r="425" spans="8:10" ht="12.75">
      <c r="H425" s="82"/>
      <c r="J425" s="82"/>
    </row>
    <row r="426" spans="8:10" ht="12.75">
      <c r="H426" s="82"/>
      <c r="J426" s="82"/>
    </row>
    <row r="427" spans="8:10" ht="12.75">
      <c r="H427" s="82"/>
      <c r="J427" s="82"/>
    </row>
    <row r="428" spans="8:10" ht="12.75">
      <c r="H428" s="82"/>
      <c r="J428" s="82"/>
    </row>
    <row r="429" spans="8:10" ht="12.75">
      <c r="H429" s="82"/>
      <c r="J429" s="82"/>
    </row>
    <row r="430" spans="8:10" ht="12.75">
      <c r="H430" s="82"/>
      <c r="J430" s="82"/>
    </row>
    <row r="431" spans="8:10" ht="12.75">
      <c r="H431" s="82"/>
      <c r="J431" s="82"/>
    </row>
    <row r="432" spans="8:10" ht="12.75">
      <c r="H432" s="82"/>
      <c r="J432" s="82"/>
    </row>
    <row r="433" spans="8:10" ht="12.75">
      <c r="H433" s="82"/>
      <c r="J433" s="82"/>
    </row>
    <row r="434" spans="8:10" ht="12.75">
      <c r="H434" s="82"/>
      <c r="J434" s="82"/>
    </row>
    <row r="435" spans="8:10" ht="12.75">
      <c r="H435" s="82"/>
      <c r="J435" s="82"/>
    </row>
    <row r="436" spans="8:10" ht="12.75">
      <c r="H436" s="82"/>
      <c r="J436" s="82"/>
    </row>
    <row r="437" spans="8:10" ht="12.75">
      <c r="H437" s="82"/>
      <c r="J437" s="82"/>
    </row>
    <row r="438" spans="8:10" ht="12.75">
      <c r="H438" s="82"/>
      <c r="J438" s="82"/>
    </row>
    <row r="439" spans="8:10" ht="12.75">
      <c r="H439" s="82"/>
      <c r="J439" s="82"/>
    </row>
    <row r="440" spans="8:10" ht="12.75">
      <c r="H440" s="82"/>
      <c r="J440" s="82"/>
    </row>
    <row r="441" spans="8:10" ht="12.75">
      <c r="H441" s="82"/>
      <c r="J441" s="82"/>
    </row>
    <row r="442" spans="8:10" ht="12.75">
      <c r="H442" s="82"/>
      <c r="J442" s="82"/>
    </row>
    <row r="443" spans="8:10" ht="12.75">
      <c r="H443" s="82"/>
      <c r="J443" s="82"/>
    </row>
    <row r="444" spans="8:10" ht="12.75">
      <c r="H444" s="82"/>
      <c r="J444" s="82"/>
    </row>
    <row r="445" spans="8:10" ht="12.75">
      <c r="H445" s="82"/>
      <c r="J445" s="82"/>
    </row>
    <row r="446" spans="8:10" ht="12.75">
      <c r="H446" s="82"/>
      <c r="J446" s="82"/>
    </row>
    <row r="447" spans="8:10" ht="12.75">
      <c r="H447" s="82"/>
      <c r="J447" s="82"/>
    </row>
    <row r="448" spans="8:10" ht="12.75">
      <c r="H448" s="82"/>
      <c r="J448" s="82"/>
    </row>
    <row r="449" spans="8:10" ht="12.75">
      <c r="H449" s="82"/>
      <c r="J449" s="82"/>
    </row>
    <row r="450" spans="8:10" ht="12.75">
      <c r="H450" s="82"/>
      <c r="J450" s="82"/>
    </row>
    <row r="451" spans="8:10" ht="12.75">
      <c r="H451" s="82"/>
      <c r="J451" s="82"/>
    </row>
    <row r="452" spans="8:10" ht="12.75">
      <c r="H452" s="82"/>
      <c r="J452" s="82"/>
    </row>
    <row r="453" spans="8:10" ht="12.75">
      <c r="H453" s="82"/>
      <c r="J453" s="82"/>
    </row>
    <row r="454" spans="8:10" ht="12.75">
      <c r="H454" s="82"/>
      <c r="J454" s="82"/>
    </row>
    <row r="455" spans="8:10" ht="12.75">
      <c r="H455" s="82"/>
      <c r="J455" s="82"/>
    </row>
    <row r="456" spans="8:10" ht="12.75">
      <c r="H456" s="82"/>
      <c r="J456" s="82"/>
    </row>
    <row r="457" spans="8:10" ht="12.75">
      <c r="H457" s="82"/>
      <c r="J457" s="82"/>
    </row>
    <row r="458" spans="8:10" ht="12.75">
      <c r="H458" s="82"/>
      <c r="J458" s="82"/>
    </row>
    <row r="459" spans="8:10" ht="12.75">
      <c r="H459" s="82"/>
      <c r="J459" s="82"/>
    </row>
    <row r="460" spans="8:10" ht="12.75">
      <c r="H460" s="82"/>
      <c r="J460" s="82"/>
    </row>
    <row r="461" spans="8:10" ht="12.75">
      <c r="H461" s="82"/>
      <c r="J461" s="82"/>
    </row>
    <row r="462" spans="8:10" ht="12.75">
      <c r="H462" s="82"/>
      <c r="J462" s="82"/>
    </row>
    <row r="463" spans="8:10" ht="12.75">
      <c r="H463" s="82"/>
      <c r="J463" s="82"/>
    </row>
    <row r="464" spans="8:10" ht="12.75">
      <c r="H464" s="82"/>
      <c r="J464" s="82"/>
    </row>
    <row r="465" spans="8:10" ht="12.75">
      <c r="H465" s="82"/>
      <c r="J465" s="82"/>
    </row>
    <row r="466" spans="8:10" ht="12.75">
      <c r="H466" s="82"/>
      <c r="J466" s="82"/>
    </row>
    <row r="467" spans="8:10" ht="12.75">
      <c r="H467" s="82"/>
      <c r="J467" s="82"/>
    </row>
    <row r="468" spans="8:10" ht="12.75">
      <c r="H468" s="82"/>
      <c r="J468" s="82"/>
    </row>
    <row r="469" spans="8:10" ht="12.75">
      <c r="H469" s="82"/>
      <c r="J469" s="82"/>
    </row>
    <row r="470" spans="8:10" ht="12.75">
      <c r="H470" s="82"/>
      <c r="J470" s="82"/>
    </row>
    <row r="471" spans="8:10" ht="12.75">
      <c r="H471" s="82"/>
      <c r="J471" s="82"/>
    </row>
    <row r="472" spans="8:10" ht="12.75">
      <c r="H472" s="82"/>
      <c r="J472" s="82"/>
    </row>
    <row r="473" spans="8:10" ht="12.75">
      <c r="H473" s="82"/>
      <c r="J473" s="82"/>
    </row>
    <row r="474" spans="8:10" ht="12.75">
      <c r="H474" s="82"/>
      <c r="J474" s="82"/>
    </row>
    <row r="475" spans="8:10" ht="12.75">
      <c r="H475" s="82"/>
      <c r="J475" s="82"/>
    </row>
    <row r="476" spans="8:10" ht="12.75">
      <c r="H476" s="82"/>
      <c r="J476" s="82"/>
    </row>
    <row r="477" spans="8:10" ht="12.75">
      <c r="H477" s="82"/>
      <c r="J477" s="82"/>
    </row>
    <row r="478" spans="8:10" ht="12.75">
      <c r="H478" s="82"/>
      <c r="J478" s="82"/>
    </row>
    <row r="479" spans="8:10" ht="12.75">
      <c r="H479" s="82"/>
      <c r="J479" s="82"/>
    </row>
    <row r="480" spans="8:10" ht="12.75">
      <c r="H480" s="82"/>
      <c r="J480" s="82"/>
    </row>
    <row r="481" spans="8:10" ht="12.75">
      <c r="H481" s="82"/>
      <c r="J481" s="82"/>
    </row>
    <row r="482" spans="8:10" ht="12.75">
      <c r="H482" s="82"/>
      <c r="J482" s="82"/>
    </row>
    <row r="483" spans="8:10" ht="12.75">
      <c r="H483" s="82"/>
      <c r="J483" s="82"/>
    </row>
    <row r="484" spans="8:10" ht="12.75">
      <c r="H484" s="82"/>
      <c r="J484" s="82"/>
    </row>
    <row r="485" spans="8:10" ht="12.75">
      <c r="H485" s="82"/>
      <c r="J485" s="82"/>
    </row>
    <row r="486" spans="8:10" ht="12.75">
      <c r="H486" s="82"/>
      <c r="J486" s="82"/>
    </row>
    <row r="487" spans="8:10" ht="12.75">
      <c r="H487" s="82"/>
      <c r="J487" s="82"/>
    </row>
    <row r="488" spans="8:10" ht="12.75">
      <c r="H488" s="82"/>
      <c r="J488" s="82"/>
    </row>
    <row r="489" spans="8:10" ht="12.75">
      <c r="H489" s="82"/>
      <c r="J489" s="82"/>
    </row>
    <row r="490" spans="8:10" ht="12.75">
      <c r="H490" s="82"/>
      <c r="J490" s="82"/>
    </row>
    <row r="491" spans="8:10" ht="12.75">
      <c r="H491" s="82"/>
      <c r="J491" s="82"/>
    </row>
    <row r="492" spans="8:10" ht="12.75">
      <c r="H492" s="82"/>
      <c r="J492" s="82"/>
    </row>
    <row r="493" spans="8:10" ht="12.75">
      <c r="H493" s="82"/>
      <c r="J493" s="82"/>
    </row>
    <row r="494" spans="8:10" ht="12.75">
      <c r="H494" s="82"/>
      <c r="J494" s="82"/>
    </row>
    <row r="495" spans="8:10" ht="12.75">
      <c r="H495" s="82"/>
      <c r="J495" s="82"/>
    </row>
    <row r="496" spans="8:10" ht="12.75">
      <c r="H496" s="82"/>
      <c r="J496" s="82"/>
    </row>
    <row r="497" spans="8:10" ht="12.75">
      <c r="H497" s="82"/>
      <c r="J497" s="82"/>
    </row>
    <row r="498" spans="8:10" ht="12.75">
      <c r="H498" s="82"/>
      <c r="J498" s="82"/>
    </row>
  </sheetData>
  <sheetProtection password="CA83" sheet="1" objects="1" scenarios="1"/>
  <protectedRanges>
    <protectedRange sqref="D12 E12 D14:E26 D28:E35 D38:E47 D50 E50 D52:E53 D55:E59 D61 E61 D63 E63 D12 E12 D12:E12" name="Rango_1"/>
    <protectedRange sqref="A2:B2 E2" name="RangoCabecera"/>
  </protectedRanges>
  <mergeCells count="60">
    <mergeCell ref="A63:B63"/>
    <mergeCell ref="A64:B64"/>
    <mergeCell ref="A65:B65"/>
    <mergeCell ref="A66:G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G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G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2:B12"/>
    <mergeCell ref="A14:B14"/>
    <mergeCell ref="A15:B15"/>
    <mergeCell ref="A16:B16"/>
    <mergeCell ref="A8:B8"/>
    <mergeCell ref="A9:B9"/>
    <mergeCell ref="A10:G10"/>
    <mergeCell ref="A11:B11"/>
    <mergeCell ref="A3:B3"/>
    <mergeCell ref="A6:B6"/>
    <mergeCell ref="A7:B7"/>
    <mergeCell ref="H7:J7"/>
  </mergeCells>
  <conditionalFormatting sqref="D2:E2">
    <cfRule type="cellIs" priority="1" dxfId="0" operator="lessThan" stopIfTrue="1">
      <formula>0</formula>
    </cfRule>
  </conditionalFormatting>
  <dataValidations count="3">
    <dataValidation type="decimal" allowBlank="1" showInputMessage="1" showErrorMessage="1" errorTitle="SOLO NÚMEROS" error="Sólo se pueden introducir números de menos de 7 cifras en estas celdas" sqref="D23:E36 D50:E63 D38:E39 D11:E11 D15:E21 D42:E46 D48:E48">
      <formula1>-10000000</formula1>
      <formula2>10000000</formula2>
    </dataValidation>
    <dataValidation type="list" allowBlank="1" showInputMessage="1" showErrorMessage="1" errorTitle="Error en el Tipo de Actividad" error="Escoger la actividad desplegando el combo" sqref="A2">
      <formula1>Tipo</formula1>
    </dataValidation>
    <dataValidation type="list" operator="greaterThan" allowBlank="1" showInputMessage="1" showErrorMessage="1" errorTitle="Error en el Formato" error="Elegir dentro del combo el nº de Ejercicio&#10;" sqref="E2">
      <formula1>Ejercicio</formula1>
    </dataValidation>
  </dataValidations>
  <printOptions/>
  <pageMargins left="0.75" right="0.75" top="1" bottom="1" header="0" footer="0"/>
  <pageSetup horizontalDpi="600" verticalDpi="600" orientation="portrait" paperSize="9" scale="46" r:id="rId4"/>
  <headerFooter alignWithMargins="0">
    <oddHeader>&amp;C&amp;18ORDEN ITC-2348-2006 Anexo III - NIIF</oddHeader>
    <oddFooter>&amp;L&amp;D&amp;R&amp;P</oddFooter>
  </headerFooter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Orden ITC-2348-2006 Anexo III</dc:title>
  <dc:subject/>
  <dc:creator>ccp</dc:creator>
  <cp:keywords/>
  <dc:description/>
  <cp:lastModifiedBy>cracero</cp:lastModifiedBy>
  <cp:lastPrinted>2007-01-23T13:05:40Z</cp:lastPrinted>
  <dcterms:created xsi:type="dcterms:W3CDTF">2006-10-19T14:36:40Z</dcterms:created>
  <dcterms:modified xsi:type="dcterms:W3CDTF">2007-02-14T11:44:10Z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Descripci">
    <vt:lpwstr/>
  </property>
  <property fmtid="{D5CDD505-2E9C-101B-9397-08002B2CF9AE}" pid="4" name="Ordenaci">
    <vt:lpwstr>90.0000000000000</vt:lpwstr>
  </property>
  <property fmtid="{D5CDD505-2E9C-101B-9397-08002B2CF9AE}" pid="5" name="ContentTy">
    <vt:lpwstr>Documento</vt:lpwstr>
  </property>
  <property fmtid="{D5CDD505-2E9C-101B-9397-08002B2CF9AE}" pid="6" name="MCLDOrd">
    <vt:lpwstr>90.0000000000000</vt:lpwstr>
  </property>
</Properties>
</file>